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96bc5615352a1303/Documents/FRA/"/>
    </mc:Choice>
  </mc:AlternateContent>
  <xr:revisionPtr revIDLastSave="1377" documentId="13_ncr:1_{C6DF8D0C-7E03-403C-94F2-19CF8AF07E89}" xr6:coauthVersionLast="47" xr6:coauthVersionMax="47" xr10:uidLastSave="{17C85833-84A9-4CF0-AE16-05C6FD3FA12A}"/>
  <bookViews>
    <workbookView xWindow="-110" yWindow="-110" windowWidth="19420" windowHeight="10300" firstSheet="8" activeTab="11" xr2:uid="{00000000-000D-0000-FFFF-FFFF00000000}"/>
  </bookViews>
  <sheets>
    <sheet name="Classification" sheetId="15" r:id="rId1"/>
    <sheet name="Since Inception" sheetId="1" r:id="rId2"/>
    <sheet name="Portfolio Summary" sheetId="9" r:id="rId3"/>
    <sheet name="5 yr data" sheetId="2" r:id="rId4"/>
    <sheet name="Large vs Mid " sheetId="3" r:id="rId5"/>
    <sheet name="Matrix" sheetId="4" r:id="rId6"/>
    <sheet name="Portfolio Variance" sheetId="5" r:id="rId7"/>
    <sheet name="Min Var Portfolio" sheetId="7" r:id="rId8"/>
    <sheet name="Max Ret Fixed Risk" sheetId="10" r:id="rId9"/>
    <sheet name="Max Ret Portfolio" sheetId="8" r:id="rId10"/>
    <sheet name="Min Ret Fixed Risk" sheetId="12" r:id="rId11"/>
    <sheet name="Unique Portfolios" sheetId="13" r:id="rId12"/>
    <sheet name="Ratios" sheetId="14" r:id="rId13"/>
  </sheets>
  <definedNames>
    <definedName name="_xlnm.Print_Titles" localSheetId="0">Classification!$2:$2</definedName>
    <definedName name="solver_adj" localSheetId="5" hidden="1">Matrix!$O$49:$O$51</definedName>
    <definedName name="solver_adj" localSheetId="9" hidden="1">'Max Ret Portfolio'!$O$49:$O$51</definedName>
    <definedName name="solver_adj" localSheetId="10" hidden="1">'Min Ret Fixed Risk'!$O$49:$O$51</definedName>
    <definedName name="solver_adj" localSheetId="7" hidden="1">'Min Var Portfolio'!$O$49:$O$51</definedName>
    <definedName name="solver_cvg" localSheetId="5" hidden="1">0.0001</definedName>
    <definedName name="solver_cvg" localSheetId="8" hidden="1">0.0001</definedName>
    <definedName name="solver_cvg" localSheetId="9" hidden="1">0.0001</definedName>
    <definedName name="solver_cvg" localSheetId="10" hidden="1">0.0001</definedName>
    <definedName name="solver_cvg" localSheetId="7" hidden="1">0.0001</definedName>
    <definedName name="solver_drv" localSheetId="5" hidden="1">1</definedName>
    <definedName name="solver_drv" localSheetId="8" hidden="1">1</definedName>
    <definedName name="solver_drv" localSheetId="9" hidden="1">1</definedName>
    <definedName name="solver_drv" localSheetId="10" hidden="1">1</definedName>
    <definedName name="solver_drv" localSheetId="7" hidden="1">1</definedName>
    <definedName name="solver_eng" localSheetId="5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7" hidden="1">1</definedName>
    <definedName name="solver_eng" localSheetId="11" hidden="1">1</definedName>
    <definedName name="solver_est" localSheetId="5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7" hidden="1">1</definedName>
    <definedName name="solver_itr" localSheetId="5" hidden="1">2147483647</definedName>
    <definedName name="solver_itr" localSheetId="8" hidden="1">2147483647</definedName>
    <definedName name="solver_itr" localSheetId="9" hidden="1">2147483647</definedName>
    <definedName name="solver_itr" localSheetId="10" hidden="1">2147483647</definedName>
    <definedName name="solver_itr" localSheetId="7" hidden="1">2147483647</definedName>
    <definedName name="solver_lhs1" localSheetId="5" hidden="1">Matrix!$O$52</definedName>
    <definedName name="solver_lhs1" localSheetId="8" hidden="1">'Max Ret Fixed Risk'!$O$52</definedName>
    <definedName name="solver_lhs1" localSheetId="9" hidden="1">'Max Ret Portfolio'!$O$52</definedName>
    <definedName name="solver_lhs1" localSheetId="10" hidden="1">'Min Ret Fixed Risk'!$O$52</definedName>
    <definedName name="solver_lhs1" localSheetId="7" hidden="1">'Min Var Portfolio'!$O$52</definedName>
    <definedName name="solver_lhs2" localSheetId="8" hidden="1">'Max Ret Fixed Risk'!$O$69</definedName>
    <definedName name="solver_lhs2" localSheetId="9" hidden="1">'Max Ret Portfolio'!$O$69</definedName>
    <definedName name="solver_lhs2" localSheetId="10" hidden="1">'Min Ret Fixed Risk'!$O$69</definedName>
    <definedName name="solver_mip" localSheetId="5" hidden="1">2147483647</definedName>
    <definedName name="solver_mip" localSheetId="8" hidden="1">2147483647</definedName>
    <definedName name="solver_mip" localSheetId="9" hidden="1">2147483647</definedName>
    <definedName name="solver_mip" localSheetId="10" hidden="1">2147483647</definedName>
    <definedName name="solver_mip" localSheetId="7" hidden="1">2147483647</definedName>
    <definedName name="solver_mni" localSheetId="5" hidden="1">30</definedName>
    <definedName name="solver_mni" localSheetId="8" hidden="1">30</definedName>
    <definedName name="solver_mni" localSheetId="9" hidden="1">30</definedName>
    <definedName name="solver_mni" localSheetId="10" hidden="1">30</definedName>
    <definedName name="solver_mni" localSheetId="7" hidden="1">30</definedName>
    <definedName name="solver_mrt" localSheetId="5" hidden="1">0.075</definedName>
    <definedName name="solver_mrt" localSheetId="8" hidden="1">0.075</definedName>
    <definedName name="solver_mrt" localSheetId="9" hidden="1">0.075</definedName>
    <definedName name="solver_mrt" localSheetId="10" hidden="1">0.075</definedName>
    <definedName name="solver_mrt" localSheetId="7" hidden="1">0.075</definedName>
    <definedName name="solver_msl" localSheetId="5" hidden="1">2</definedName>
    <definedName name="solver_msl" localSheetId="8" hidden="1">2</definedName>
    <definedName name="solver_msl" localSheetId="9" hidden="1">2</definedName>
    <definedName name="solver_msl" localSheetId="10" hidden="1">2</definedName>
    <definedName name="solver_msl" localSheetId="7" hidden="1">2</definedName>
    <definedName name="solver_neg" localSheetId="5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7" hidden="1">1</definedName>
    <definedName name="solver_neg" localSheetId="11" hidden="1">1</definedName>
    <definedName name="solver_nod" localSheetId="5" hidden="1">2147483647</definedName>
    <definedName name="solver_nod" localSheetId="8" hidden="1">2147483647</definedName>
    <definedName name="solver_nod" localSheetId="9" hidden="1">2147483647</definedName>
    <definedName name="solver_nod" localSheetId="10" hidden="1">2147483647</definedName>
    <definedName name="solver_nod" localSheetId="7" hidden="1">2147483647</definedName>
    <definedName name="solver_num" localSheetId="5" hidden="1">1</definedName>
    <definedName name="solver_num" localSheetId="8" hidden="1">2</definedName>
    <definedName name="solver_num" localSheetId="9" hidden="1">1</definedName>
    <definedName name="solver_num" localSheetId="10" hidden="1">2</definedName>
    <definedName name="solver_num" localSheetId="7" hidden="1">1</definedName>
    <definedName name="solver_num" localSheetId="11" hidden="1">0</definedName>
    <definedName name="solver_nwt" localSheetId="5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7" hidden="1">1</definedName>
    <definedName name="solver_opt" localSheetId="5" hidden="1">Matrix!$O$59</definedName>
    <definedName name="solver_opt" localSheetId="8" hidden="1">'Max Ret Fixed Risk'!$O$68</definedName>
    <definedName name="solver_opt" localSheetId="9" hidden="1">'Max Ret Portfolio'!$O$68</definedName>
    <definedName name="solver_opt" localSheetId="10" hidden="1">'Min Ret Fixed Risk'!$O$68</definedName>
    <definedName name="solver_opt" localSheetId="7" hidden="1">'Min Var Portfolio'!$O$59</definedName>
    <definedName name="solver_opt" localSheetId="11" hidden="1">'Unique Portfolios'!$D$3</definedName>
    <definedName name="solver_pre" localSheetId="5" hidden="1">0.000001</definedName>
    <definedName name="solver_pre" localSheetId="8" hidden="1">0.000001</definedName>
    <definedName name="solver_pre" localSheetId="9" hidden="1">0.000001</definedName>
    <definedName name="solver_pre" localSheetId="10" hidden="1">0.000001</definedName>
    <definedName name="solver_pre" localSheetId="7" hidden="1">0.000001</definedName>
    <definedName name="solver_rbv" localSheetId="5" hidden="1">1</definedName>
    <definedName name="solver_rbv" localSheetId="8" hidden="1">1</definedName>
    <definedName name="solver_rbv" localSheetId="9" hidden="1">1</definedName>
    <definedName name="solver_rbv" localSheetId="10" hidden="1">1</definedName>
    <definedName name="solver_rbv" localSheetId="7" hidden="1">1</definedName>
    <definedName name="solver_rel1" localSheetId="5" hidden="1">2</definedName>
    <definedName name="solver_rel1" localSheetId="8" hidden="1">2</definedName>
    <definedName name="solver_rel1" localSheetId="9" hidden="1">2</definedName>
    <definedName name="solver_rel1" localSheetId="10" hidden="1">2</definedName>
    <definedName name="solver_rel1" localSheetId="7" hidden="1">2</definedName>
    <definedName name="solver_rel2" localSheetId="8" hidden="1">2</definedName>
    <definedName name="solver_rel2" localSheetId="9" hidden="1">2</definedName>
    <definedName name="solver_rel2" localSheetId="10" hidden="1">2</definedName>
    <definedName name="solver_rhs1" localSheetId="5" hidden="1">100%</definedName>
    <definedName name="solver_rhs1" localSheetId="8" hidden="1">100%</definedName>
    <definedName name="solver_rhs1" localSheetId="9" hidden="1">100%</definedName>
    <definedName name="solver_rhs1" localSheetId="10" hidden="1">100%</definedName>
    <definedName name="solver_rhs1" localSheetId="7" hidden="1">100%</definedName>
    <definedName name="solver_rhs2" localSheetId="8" hidden="1">17%</definedName>
    <definedName name="solver_rhs2" localSheetId="9" hidden="1">17%</definedName>
    <definedName name="solver_rhs2" localSheetId="10" hidden="1">17%</definedName>
    <definedName name="solver_rlx" localSheetId="5" hidden="1">2</definedName>
    <definedName name="solver_rlx" localSheetId="8" hidden="1">2</definedName>
    <definedName name="solver_rlx" localSheetId="9" hidden="1">2</definedName>
    <definedName name="solver_rlx" localSheetId="10" hidden="1">2</definedName>
    <definedName name="solver_rlx" localSheetId="7" hidden="1">2</definedName>
    <definedName name="solver_rsd" localSheetId="5" hidden="1">0</definedName>
    <definedName name="solver_rsd" localSheetId="8" hidden="1">0</definedName>
    <definedName name="solver_rsd" localSheetId="9" hidden="1">0</definedName>
    <definedName name="solver_rsd" localSheetId="10" hidden="1">0</definedName>
    <definedName name="solver_rsd" localSheetId="7" hidden="1">0</definedName>
    <definedName name="solver_scl" localSheetId="5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7" hidden="1">1</definedName>
    <definedName name="solver_sho" localSheetId="5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7" hidden="1">2</definedName>
    <definedName name="solver_ssz" localSheetId="5" hidden="1">100</definedName>
    <definedName name="solver_ssz" localSheetId="8" hidden="1">100</definedName>
    <definedName name="solver_ssz" localSheetId="9" hidden="1">100</definedName>
    <definedName name="solver_ssz" localSheetId="10" hidden="1">100</definedName>
    <definedName name="solver_ssz" localSheetId="7" hidden="1">100</definedName>
    <definedName name="solver_tim" localSheetId="5" hidden="1">2147483647</definedName>
    <definedName name="solver_tim" localSheetId="8" hidden="1">2147483647</definedName>
    <definedName name="solver_tim" localSheetId="9" hidden="1">2147483647</definedName>
    <definedName name="solver_tim" localSheetId="10" hidden="1">2147483647</definedName>
    <definedName name="solver_tim" localSheetId="7" hidden="1">2147483647</definedName>
    <definedName name="solver_tol" localSheetId="5" hidden="1">0.01</definedName>
    <definedName name="solver_tol" localSheetId="8" hidden="1">0.01</definedName>
    <definedName name="solver_tol" localSheetId="9" hidden="1">0.01</definedName>
    <definedName name="solver_tol" localSheetId="10" hidden="1">0.01</definedName>
    <definedName name="solver_tol" localSheetId="7" hidden="1">0.01</definedName>
    <definedName name="solver_typ" localSheetId="5" hidden="1">2</definedName>
    <definedName name="solver_typ" localSheetId="8" hidden="1">1</definedName>
    <definedName name="solver_typ" localSheetId="9" hidden="1">1</definedName>
    <definedName name="solver_typ" localSheetId="10" hidden="1">1</definedName>
    <definedName name="solver_typ" localSheetId="7" hidden="1">1</definedName>
    <definedName name="solver_typ" localSheetId="11" hidden="1">1</definedName>
    <definedName name="solver_val" localSheetId="5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7" hidden="1">0</definedName>
    <definedName name="solver_val" localSheetId="11" hidden="1">0</definedName>
    <definedName name="solver_ver" localSheetId="5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7" hidden="1">3</definedName>
    <definedName name="solver_ver" localSheetId="1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2" i="3" l="1"/>
  <c r="K20" i="3"/>
  <c r="M19" i="3"/>
  <c r="N18" i="3"/>
  <c r="M18" i="3"/>
  <c r="K34" i="3"/>
  <c r="K32" i="3"/>
  <c r="K31" i="3"/>
  <c r="K18" i="3"/>
  <c r="K16" i="3"/>
  <c r="K15" i="3"/>
  <c r="K14" i="3"/>
  <c r="H4" i="3"/>
  <c r="G6" i="3"/>
  <c r="D5" i="3"/>
  <c r="G5" i="3"/>
  <c r="K10" i="3"/>
  <c r="D16" i="13"/>
  <c r="D15" i="13"/>
  <c r="I2" i="13"/>
  <c r="O59" i="10" l="1"/>
  <c r="O68" i="7"/>
  <c r="N19" i="3"/>
  <c r="J3" i="5"/>
  <c r="G3" i="5"/>
  <c r="I75" i="9"/>
  <c r="F75" i="9"/>
  <c r="C75" i="9"/>
  <c r="I73" i="9"/>
  <c r="F73" i="9"/>
  <c r="C73" i="9"/>
  <c r="M252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M102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I10" i="13"/>
  <c r="I9" i="13"/>
  <c r="I6" i="13"/>
  <c r="I5" i="13"/>
  <c r="I4" i="13"/>
  <c r="I3" i="13"/>
  <c r="J5046" i="15"/>
  <c r="J5045" i="15"/>
  <c r="J5044" i="15"/>
  <c r="J5043" i="15"/>
  <c r="J5042" i="15"/>
  <c r="J5041" i="15"/>
  <c r="J5040" i="15"/>
  <c r="J5039" i="15"/>
  <c r="J5038" i="15"/>
  <c r="J5037" i="15"/>
  <c r="J5036" i="15"/>
  <c r="J5035" i="15"/>
  <c r="J5034" i="15"/>
  <c r="J5033" i="15"/>
  <c r="J5032" i="15"/>
  <c r="J5031" i="15"/>
  <c r="J5030" i="15"/>
  <c r="J5029" i="15"/>
  <c r="J5028" i="15"/>
  <c r="J5027" i="15"/>
  <c r="J5026" i="15"/>
  <c r="J5025" i="15"/>
  <c r="J5024" i="15"/>
  <c r="J5023" i="15"/>
  <c r="J5022" i="15"/>
  <c r="J5021" i="15"/>
  <c r="J5020" i="15"/>
  <c r="J5019" i="15"/>
  <c r="J5018" i="15"/>
  <c r="J5017" i="15"/>
  <c r="J5016" i="15"/>
  <c r="J5015" i="15"/>
  <c r="J5014" i="15"/>
  <c r="J5013" i="15"/>
  <c r="J5012" i="15"/>
  <c r="J5011" i="15"/>
  <c r="J5010" i="15"/>
  <c r="J5009" i="15"/>
  <c r="J5008" i="15"/>
  <c r="J5007" i="15"/>
  <c r="J5006" i="15"/>
  <c r="J5005" i="15"/>
  <c r="J5004" i="15"/>
  <c r="J5003" i="15"/>
  <c r="J5002" i="15"/>
  <c r="J5001" i="15"/>
  <c r="J5000" i="15"/>
  <c r="J4999" i="15"/>
  <c r="J4998" i="15"/>
  <c r="J4997" i="15"/>
  <c r="J4996" i="15"/>
  <c r="J4995" i="15"/>
  <c r="J4994" i="15"/>
  <c r="J4993" i="15"/>
  <c r="J4992" i="15"/>
  <c r="J4991" i="15"/>
  <c r="J4990" i="15"/>
  <c r="J4989" i="15"/>
  <c r="J4988" i="15"/>
  <c r="J4987" i="15"/>
  <c r="J4986" i="15"/>
  <c r="J4985" i="15"/>
  <c r="J4984" i="15"/>
  <c r="J4983" i="15"/>
  <c r="J4982" i="15"/>
  <c r="J4981" i="15"/>
  <c r="J4980" i="15"/>
  <c r="J4979" i="15"/>
  <c r="J4978" i="15"/>
  <c r="J4977" i="15"/>
  <c r="J4976" i="15"/>
  <c r="J4975" i="15"/>
  <c r="J4974" i="15"/>
  <c r="J4973" i="15"/>
  <c r="J4972" i="15"/>
  <c r="J4971" i="15"/>
  <c r="J4970" i="15"/>
  <c r="J4969" i="15"/>
  <c r="J4968" i="15"/>
  <c r="J4967" i="15"/>
  <c r="J4966" i="15"/>
  <c r="J4965" i="15"/>
  <c r="J4964" i="15"/>
  <c r="J4963" i="15"/>
  <c r="J4962" i="15"/>
  <c r="J4961" i="15"/>
  <c r="J4960" i="15"/>
  <c r="J4959" i="15"/>
  <c r="J4958" i="15"/>
  <c r="J4957" i="15"/>
  <c r="J4956" i="15"/>
  <c r="J4955" i="15"/>
  <c r="J4954" i="15"/>
  <c r="J4953" i="15"/>
  <c r="J4952" i="15"/>
  <c r="J4951" i="15"/>
  <c r="J4950" i="15"/>
  <c r="J4949" i="15"/>
  <c r="J4948" i="15"/>
  <c r="J4947" i="15"/>
  <c r="J4946" i="15"/>
  <c r="J4945" i="15"/>
  <c r="J4944" i="15"/>
  <c r="J4943" i="15"/>
  <c r="J4942" i="15"/>
  <c r="J4941" i="15"/>
  <c r="J4940" i="15"/>
  <c r="J4939" i="15"/>
  <c r="J4938" i="15"/>
  <c r="J4937" i="15"/>
  <c r="J4936" i="15"/>
  <c r="J4935" i="15"/>
  <c r="J4934" i="15"/>
  <c r="J4933" i="15"/>
  <c r="J4932" i="15"/>
  <c r="J4931" i="15"/>
  <c r="J4930" i="15"/>
  <c r="J4929" i="15"/>
  <c r="J4928" i="15"/>
  <c r="J4927" i="15"/>
  <c r="J4926" i="15"/>
  <c r="J4925" i="15"/>
  <c r="J4924" i="15"/>
  <c r="J4923" i="15"/>
  <c r="J4922" i="15"/>
  <c r="J4921" i="15"/>
  <c r="J4920" i="15"/>
  <c r="J4919" i="15"/>
  <c r="J4918" i="15"/>
  <c r="J4917" i="15"/>
  <c r="J4916" i="15"/>
  <c r="J4915" i="15"/>
  <c r="J4914" i="15"/>
  <c r="J4913" i="15"/>
  <c r="J4912" i="15"/>
  <c r="J4911" i="15"/>
  <c r="J4910" i="15"/>
  <c r="J4909" i="15"/>
  <c r="J4908" i="15"/>
  <c r="J4907" i="15"/>
  <c r="J4906" i="15"/>
  <c r="J4905" i="15"/>
  <c r="J4904" i="15"/>
  <c r="J4903" i="15"/>
  <c r="J4902" i="15"/>
  <c r="J4901" i="15"/>
  <c r="J4900" i="15"/>
  <c r="J4899" i="15"/>
  <c r="J4898" i="15"/>
  <c r="J4897" i="15"/>
  <c r="J4896" i="15"/>
  <c r="J4895" i="15"/>
  <c r="J4894" i="15"/>
  <c r="J4893" i="15"/>
  <c r="J4892" i="15"/>
  <c r="J4891" i="15"/>
  <c r="J4890" i="15"/>
  <c r="J4889" i="15"/>
  <c r="J4888" i="15"/>
  <c r="J4887" i="15"/>
  <c r="J4886" i="15"/>
  <c r="J4885" i="15"/>
  <c r="J4884" i="15"/>
  <c r="J4883" i="15"/>
  <c r="J4882" i="15"/>
  <c r="J4881" i="15"/>
  <c r="J4880" i="15"/>
  <c r="J4879" i="15"/>
  <c r="J4878" i="15"/>
  <c r="J4877" i="15"/>
  <c r="J4876" i="15"/>
  <c r="J4875" i="15"/>
  <c r="J4874" i="15"/>
  <c r="J4873" i="15"/>
  <c r="J4872" i="15"/>
  <c r="J4871" i="15"/>
  <c r="J4870" i="15"/>
  <c r="J4869" i="15"/>
  <c r="J4868" i="15"/>
  <c r="J4867" i="15"/>
  <c r="J4866" i="15"/>
  <c r="J4865" i="15"/>
  <c r="J4864" i="15"/>
  <c r="J4863" i="15"/>
  <c r="J4862" i="15"/>
  <c r="J4861" i="15"/>
  <c r="J4860" i="15"/>
  <c r="J4859" i="15"/>
  <c r="J4858" i="15"/>
  <c r="J4857" i="15"/>
  <c r="J4856" i="15"/>
  <c r="J4855" i="15"/>
  <c r="J4854" i="15"/>
  <c r="J4853" i="15"/>
  <c r="J4852" i="15"/>
  <c r="J4851" i="15"/>
  <c r="J4850" i="15"/>
  <c r="J4849" i="15"/>
  <c r="J4848" i="15"/>
  <c r="J4847" i="15"/>
  <c r="J4846" i="15"/>
  <c r="J4845" i="15"/>
  <c r="J4844" i="15"/>
  <c r="J4843" i="15"/>
  <c r="J4842" i="15"/>
  <c r="J4841" i="15"/>
  <c r="J4840" i="15"/>
  <c r="J4839" i="15"/>
  <c r="J4838" i="15"/>
  <c r="J4837" i="15"/>
  <c r="J4836" i="15"/>
  <c r="J4835" i="15"/>
  <c r="J4834" i="15"/>
  <c r="J4833" i="15"/>
  <c r="J4832" i="15"/>
  <c r="J4831" i="15"/>
  <c r="J4830" i="15"/>
  <c r="J4829" i="15"/>
  <c r="J4828" i="15"/>
  <c r="J4827" i="15"/>
  <c r="J4826" i="15"/>
  <c r="J4825" i="15"/>
  <c r="J4824" i="15"/>
  <c r="J4823" i="15"/>
  <c r="J4822" i="15"/>
  <c r="J4821" i="15"/>
  <c r="J4820" i="15"/>
  <c r="J4819" i="15"/>
  <c r="J4818" i="15"/>
  <c r="J4817" i="15"/>
  <c r="J4816" i="15"/>
  <c r="J4815" i="15"/>
  <c r="J4814" i="15"/>
  <c r="J4813" i="15"/>
  <c r="J4812" i="15"/>
  <c r="J4811" i="15"/>
  <c r="J4810" i="15"/>
  <c r="J4809" i="15"/>
  <c r="J4808" i="15"/>
  <c r="J4807" i="15"/>
  <c r="J4806" i="15"/>
  <c r="J4805" i="15"/>
  <c r="J4804" i="15"/>
  <c r="J4803" i="15"/>
  <c r="J4802" i="15"/>
  <c r="J4801" i="15"/>
  <c r="J4800" i="15"/>
  <c r="J4799" i="15"/>
  <c r="J4798" i="15"/>
  <c r="J4797" i="15"/>
  <c r="J4796" i="15"/>
  <c r="J4795" i="15"/>
  <c r="J4794" i="15"/>
  <c r="J4793" i="15"/>
  <c r="J4792" i="15"/>
  <c r="J4791" i="15"/>
  <c r="J4790" i="15"/>
  <c r="J4789" i="15"/>
  <c r="J4788" i="15"/>
  <c r="J4787" i="15"/>
  <c r="J4786" i="15"/>
  <c r="J4785" i="15"/>
  <c r="J4784" i="15"/>
  <c r="J4783" i="15"/>
  <c r="J4782" i="15"/>
  <c r="J4781" i="15"/>
  <c r="J4780" i="15"/>
  <c r="J4779" i="15"/>
  <c r="J4778" i="15"/>
  <c r="J4777" i="15"/>
  <c r="J4776" i="15"/>
  <c r="J4775" i="15"/>
  <c r="J4774" i="15"/>
  <c r="J4773" i="15"/>
  <c r="J4772" i="15"/>
  <c r="J4771" i="15"/>
  <c r="J4770" i="15"/>
  <c r="J4769" i="15"/>
  <c r="J4768" i="15"/>
  <c r="J4767" i="15"/>
  <c r="J4766" i="15"/>
  <c r="J4765" i="15"/>
  <c r="J4764" i="15"/>
  <c r="J4763" i="15"/>
  <c r="J4762" i="15"/>
  <c r="J4761" i="15"/>
  <c r="J4760" i="15"/>
  <c r="J4759" i="15"/>
  <c r="J4758" i="15"/>
  <c r="J4757" i="15"/>
  <c r="J4756" i="15"/>
  <c r="J4755" i="15"/>
  <c r="J4754" i="15"/>
  <c r="J4753" i="15"/>
  <c r="J4752" i="15"/>
  <c r="J4751" i="15"/>
  <c r="J4750" i="15"/>
  <c r="J4749" i="15"/>
  <c r="J4748" i="15"/>
  <c r="J4747" i="15"/>
  <c r="J4746" i="15"/>
  <c r="J4745" i="15"/>
  <c r="J4744" i="15"/>
  <c r="J4743" i="15"/>
  <c r="J4742" i="15"/>
  <c r="J4741" i="15"/>
  <c r="J4740" i="15"/>
  <c r="J4739" i="15"/>
  <c r="J4738" i="15"/>
  <c r="J4737" i="15"/>
  <c r="J4736" i="15"/>
  <c r="J4735" i="15"/>
  <c r="J4734" i="15"/>
  <c r="J4733" i="15"/>
  <c r="J4732" i="15"/>
  <c r="J4731" i="15"/>
  <c r="J4730" i="15"/>
  <c r="J4729" i="15"/>
  <c r="J4728" i="15"/>
  <c r="J4727" i="15"/>
  <c r="J4726" i="15"/>
  <c r="J4725" i="15"/>
  <c r="J4724" i="15"/>
  <c r="J4723" i="15"/>
  <c r="J4722" i="15"/>
  <c r="J4721" i="15"/>
  <c r="J4720" i="15"/>
  <c r="J4719" i="15"/>
  <c r="J4718" i="15"/>
  <c r="J4717" i="15"/>
  <c r="J4716" i="15"/>
  <c r="J4715" i="15"/>
  <c r="J4714" i="15"/>
  <c r="J4713" i="15"/>
  <c r="J4712" i="15"/>
  <c r="J4711" i="15"/>
  <c r="J4710" i="15"/>
  <c r="J4709" i="15"/>
  <c r="J4708" i="15"/>
  <c r="J4707" i="15"/>
  <c r="J4706" i="15"/>
  <c r="J4705" i="15"/>
  <c r="J4704" i="15"/>
  <c r="J4703" i="15"/>
  <c r="J4702" i="15"/>
  <c r="J4701" i="15"/>
  <c r="J4700" i="15"/>
  <c r="J4699" i="15"/>
  <c r="J4698" i="15"/>
  <c r="J4697" i="15"/>
  <c r="J4696" i="15"/>
  <c r="J4695" i="15"/>
  <c r="J4694" i="15"/>
  <c r="J4693" i="15"/>
  <c r="J4692" i="15"/>
  <c r="J4691" i="15"/>
  <c r="J4690" i="15"/>
  <c r="J4689" i="15"/>
  <c r="J4688" i="15"/>
  <c r="J4687" i="15"/>
  <c r="J4686" i="15"/>
  <c r="J4685" i="15"/>
  <c r="J4684" i="15"/>
  <c r="J4683" i="15"/>
  <c r="J4682" i="15"/>
  <c r="J4681" i="15"/>
  <c r="J4680" i="15"/>
  <c r="J4679" i="15"/>
  <c r="J4678" i="15"/>
  <c r="J4677" i="15"/>
  <c r="J4676" i="15"/>
  <c r="J4675" i="15"/>
  <c r="J4674" i="15"/>
  <c r="J4673" i="15"/>
  <c r="J4672" i="15"/>
  <c r="J4671" i="15"/>
  <c r="J4670" i="15"/>
  <c r="J4669" i="15"/>
  <c r="J4668" i="15"/>
  <c r="J4667" i="15"/>
  <c r="J4666" i="15"/>
  <c r="J4665" i="15"/>
  <c r="J4664" i="15"/>
  <c r="J4663" i="15"/>
  <c r="J4662" i="15"/>
  <c r="J4661" i="15"/>
  <c r="J4660" i="15"/>
  <c r="J4659" i="15"/>
  <c r="J4658" i="15"/>
  <c r="J4657" i="15"/>
  <c r="J4656" i="15"/>
  <c r="J4655" i="15"/>
  <c r="J4654" i="15"/>
  <c r="J4653" i="15"/>
  <c r="J4652" i="15"/>
  <c r="J4651" i="15"/>
  <c r="J4650" i="15"/>
  <c r="J4649" i="15"/>
  <c r="J4648" i="15"/>
  <c r="J4647" i="15"/>
  <c r="J4646" i="15"/>
  <c r="J4645" i="15"/>
  <c r="J4644" i="15"/>
  <c r="J4643" i="15"/>
  <c r="J4642" i="15"/>
  <c r="J4641" i="15"/>
  <c r="J4640" i="15"/>
  <c r="J4639" i="15"/>
  <c r="J4638" i="15"/>
  <c r="J4637" i="15"/>
  <c r="J4636" i="15"/>
  <c r="J4635" i="15"/>
  <c r="J4634" i="15"/>
  <c r="J4633" i="15"/>
  <c r="J4632" i="15"/>
  <c r="J4631" i="15"/>
  <c r="J4630" i="15"/>
  <c r="J4629" i="15"/>
  <c r="J4628" i="15"/>
  <c r="J4627" i="15"/>
  <c r="J4626" i="15"/>
  <c r="J4625" i="15"/>
  <c r="J4624" i="15"/>
  <c r="J4623" i="15"/>
  <c r="J4622" i="15"/>
  <c r="J4621" i="15"/>
  <c r="J4620" i="15"/>
  <c r="J4619" i="15"/>
  <c r="J4618" i="15"/>
  <c r="J4617" i="15"/>
  <c r="J4616" i="15"/>
  <c r="J4615" i="15"/>
  <c r="J4614" i="15"/>
  <c r="J4613" i="15"/>
  <c r="J4612" i="15"/>
  <c r="J4611" i="15"/>
  <c r="J4610" i="15"/>
  <c r="J4609" i="15"/>
  <c r="J4608" i="15"/>
  <c r="J4607" i="15"/>
  <c r="J4606" i="15"/>
  <c r="J4605" i="15"/>
  <c r="J4604" i="15"/>
  <c r="J4603" i="15"/>
  <c r="J4602" i="15"/>
  <c r="J4601" i="15"/>
  <c r="J4600" i="15"/>
  <c r="J4599" i="15"/>
  <c r="J4598" i="15"/>
  <c r="J4597" i="15"/>
  <c r="J4596" i="15"/>
  <c r="J4595" i="15"/>
  <c r="J4594" i="15"/>
  <c r="J4593" i="15"/>
  <c r="J4592" i="15"/>
  <c r="J4591" i="15"/>
  <c r="J4590" i="15"/>
  <c r="J4589" i="15"/>
  <c r="J4588" i="15"/>
  <c r="J4587" i="15"/>
  <c r="J4586" i="15"/>
  <c r="J4585" i="15"/>
  <c r="J4584" i="15"/>
  <c r="J4583" i="15"/>
  <c r="J4582" i="15"/>
  <c r="J4581" i="15"/>
  <c r="J4580" i="15"/>
  <c r="J4579" i="15"/>
  <c r="J4578" i="15"/>
  <c r="J4577" i="15"/>
  <c r="J4576" i="15"/>
  <c r="J4575" i="15"/>
  <c r="J4574" i="15"/>
  <c r="J4573" i="15"/>
  <c r="J4572" i="15"/>
  <c r="J4571" i="15"/>
  <c r="J4570" i="15"/>
  <c r="J4569" i="15"/>
  <c r="J4568" i="15"/>
  <c r="J4567" i="15"/>
  <c r="J4566" i="15"/>
  <c r="J4565" i="15"/>
  <c r="J4564" i="15"/>
  <c r="J4563" i="15"/>
  <c r="J4562" i="15"/>
  <c r="J4561" i="15"/>
  <c r="J4560" i="15"/>
  <c r="J4559" i="15"/>
  <c r="J4558" i="15"/>
  <c r="J4557" i="15"/>
  <c r="J4556" i="15"/>
  <c r="J4555" i="15"/>
  <c r="J4554" i="15"/>
  <c r="J4553" i="15"/>
  <c r="J4552" i="15"/>
  <c r="J4551" i="15"/>
  <c r="J4550" i="15"/>
  <c r="J4549" i="15"/>
  <c r="J4548" i="15"/>
  <c r="J4547" i="15"/>
  <c r="J4546" i="15"/>
  <c r="J4545" i="15"/>
  <c r="J4544" i="15"/>
  <c r="J4543" i="15"/>
  <c r="J4542" i="15"/>
  <c r="J4541" i="15"/>
  <c r="J4540" i="15"/>
  <c r="J4539" i="15"/>
  <c r="J4538" i="15"/>
  <c r="J4537" i="15"/>
  <c r="J4536" i="15"/>
  <c r="J4535" i="15"/>
  <c r="J4534" i="15"/>
  <c r="J4533" i="15"/>
  <c r="J4532" i="15"/>
  <c r="J4531" i="15"/>
  <c r="J4530" i="15"/>
  <c r="J4529" i="15"/>
  <c r="J4528" i="15"/>
  <c r="J4527" i="15"/>
  <c r="J4526" i="15"/>
  <c r="J4525" i="15"/>
  <c r="J4524" i="15"/>
  <c r="J4523" i="15"/>
  <c r="J4522" i="15"/>
  <c r="J4521" i="15"/>
  <c r="J4520" i="15"/>
  <c r="J4519" i="15"/>
  <c r="J4518" i="15"/>
  <c r="J4517" i="15"/>
  <c r="J4516" i="15"/>
  <c r="J4515" i="15"/>
  <c r="J4514" i="15"/>
  <c r="J4513" i="15"/>
  <c r="J4512" i="15"/>
  <c r="J4511" i="15"/>
  <c r="J4510" i="15"/>
  <c r="J4509" i="15"/>
  <c r="J4508" i="15"/>
  <c r="J4507" i="15"/>
  <c r="J4506" i="15"/>
  <c r="J4505" i="15"/>
  <c r="J4504" i="15"/>
  <c r="J4503" i="15"/>
  <c r="J4502" i="15"/>
  <c r="J4501" i="15"/>
  <c r="J4500" i="15"/>
  <c r="J4499" i="15"/>
  <c r="J4498" i="15"/>
  <c r="J4497" i="15"/>
  <c r="J4496" i="15"/>
  <c r="J4495" i="15"/>
  <c r="J4494" i="15"/>
  <c r="J4493" i="15"/>
  <c r="J4492" i="15"/>
  <c r="J4491" i="15"/>
  <c r="J4490" i="15"/>
  <c r="J4489" i="15"/>
  <c r="J4488" i="15"/>
  <c r="J4487" i="15"/>
  <c r="J4486" i="15"/>
  <c r="J4485" i="15"/>
  <c r="J4484" i="15"/>
  <c r="J4483" i="15"/>
  <c r="J4482" i="15"/>
  <c r="J4481" i="15"/>
  <c r="J4480" i="15"/>
  <c r="J4479" i="15"/>
  <c r="J4478" i="15"/>
  <c r="J4477" i="15"/>
  <c r="J4476" i="15"/>
  <c r="J4475" i="15"/>
  <c r="J4474" i="15"/>
  <c r="J4473" i="15"/>
  <c r="J4472" i="15"/>
  <c r="J4471" i="15"/>
  <c r="J4470" i="15"/>
  <c r="J4469" i="15"/>
  <c r="J4468" i="15"/>
  <c r="J4467" i="15"/>
  <c r="J4466" i="15"/>
  <c r="J4465" i="15"/>
  <c r="J4464" i="15"/>
  <c r="J4463" i="15"/>
  <c r="J4462" i="15"/>
  <c r="J4461" i="15"/>
  <c r="J4460" i="15"/>
  <c r="J4459" i="15"/>
  <c r="J4458" i="15"/>
  <c r="J4457" i="15"/>
  <c r="J4456" i="15"/>
  <c r="J4455" i="15"/>
  <c r="J4454" i="15"/>
  <c r="J4453" i="15"/>
  <c r="J4452" i="15"/>
  <c r="J4451" i="15"/>
  <c r="J4450" i="15"/>
  <c r="J4449" i="15"/>
  <c r="J4448" i="15"/>
  <c r="J4447" i="15"/>
  <c r="J4446" i="15"/>
  <c r="J4445" i="15"/>
  <c r="J4444" i="15"/>
  <c r="J4443" i="15"/>
  <c r="J4442" i="15"/>
  <c r="J4441" i="15"/>
  <c r="J4440" i="15"/>
  <c r="J4439" i="15"/>
  <c r="J4438" i="15"/>
  <c r="J4437" i="15"/>
  <c r="J4436" i="15"/>
  <c r="J4435" i="15"/>
  <c r="J4434" i="15"/>
  <c r="J4433" i="15"/>
  <c r="J4432" i="15"/>
  <c r="J4431" i="15"/>
  <c r="J4430" i="15"/>
  <c r="J4429" i="15"/>
  <c r="J4428" i="15"/>
  <c r="J4427" i="15"/>
  <c r="J4426" i="15"/>
  <c r="J4425" i="15"/>
  <c r="J4424" i="15"/>
  <c r="J4423" i="15"/>
  <c r="J4422" i="15"/>
  <c r="J4421" i="15"/>
  <c r="J4420" i="15"/>
  <c r="J4419" i="15"/>
  <c r="J4418" i="15"/>
  <c r="J4417" i="15"/>
  <c r="J4416" i="15"/>
  <c r="J4415" i="15"/>
  <c r="J4414" i="15"/>
  <c r="J4413" i="15"/>
  <c r="J4412" i="15"/>
  <c r="J4411" i="15"/>
  <c r="J4410" i="15"/>
  <c r="J4409" i="15"/>
  <c r="J4408" i="15"/>
  <c r="J4407" i="15"/>
  <c r="J4406" i="15"/>
  <c r="J4405" i="15"/>
  <c r="J4404" i="15"/>
  <c r="J4403" i="15"/>
  <c r="J4402" i="15"/>
  <c r="J4401" i="15"/>
  <c r="J4400" i="15"/>
  <c r="J4399" i="15"/>
  <c r="J4398" i="15"/>
  <c r="J4397" i="15"/>
  <c r="J4396" i="15"/>
  <c r="J4395" i="15"/>
  <c r="J4394" i="15"/>
  <c r="J4393" i="15"/>
  <c r="J4392" i="15"/>
  <c r="J4391" i="15"/>
  <c r="J4390" i="15"/>
  <c r="J4389" i="15"/>
  <c r="J4388" i="15"/>
  <c r="J4387" i="15"/>
  <c r="J4386" i="15"/>
  <c r="J4385" i="15"/>
  <c r="J4384" i="15"/>
  <c r="J4383" i="15"/>
  <c r="J4382" i="15"/>
  <c r="J4381" i="15"/>
  <c r="J4380" i="15"/>
  <c r="J4379" i="15"/>
  <c r="J4378" i="15"/>
  <c r="J4377" i="15"/>
  <c r="J4376" i="15"/>
  <c r="J4375" i="15"/>
  <c r="J4374" i="15"/>
  <c r="J4373" i="15"/>
  <c r="J4372" i="15"/>
  <c r="J4371" i="15"/>
  <c r="J4370" i="15"/>
  <c r="J4369" i="15"/>
  <c r="J4368" i="15"/>
  <c r="J4367" i="15"/>
  <c r="J4366" i="15"/>
  <c r="J4365" i="15"/>
  <c r="J4364" i="15"/>
  <c r="J4363" i="15"/>
  <c r="J4362" i="15"/>
  <c r="J4361" i="15"/>
  <c r="J4360" i="15"/>
  <c r="J4359" i="15"/>
  <c r="J4358" i="15"/>
  <c r="J4357" i="15"/>
  <c r="J4356" i="15"/>
  <c r="J4355" i="15"/>
  <c r="J4354" i="15"/>
  <c r="J4353" i="15"/>
  <c r="J4352" i="15"/>
  <c r="J4351" i="15"/>
  <c r="J4350" i="15"/>
  <c r="J4349" i="15"/>
  <c r="J4348" i="15"/>
  <c r="J4347" i="15"/>
  <c r="J4346" i="15"/>
  <c r="J4345" i="15"/>
  <c r="J4344" i="15"/>
  <c r="J4343" i="15"/>
  <c r="J4342" i="15"/>
  <c r="J4341" i="15"/>
  <c r="J4340" i="15"/>
  <c r="J4339" i="15"/>
  <c r="J4338" i="15"/>
  <c r="J4337" i="15"/>
  <c r="J4336" i="15"/>
  <c r="J4335" i="15"/>
  <c r="J4334" i="15"/>
  <c r="J4333" i="15"/>
  <c r="J4332" i="15"/>
  <c r="J4331" i="15"/>
  <c r="J4330" i="15"/>
  <c r="J4329" i="15"/>
  <c r="J4328" i="15"/>
  <c r="J4327" i="15"/>
  <c r="J4326" i="15"/>
  <c r="J4325" i="15"/>
  <c r="J4324" i="15"/>
  <c r="J4323" i="15"/>
  <c r="J4322" i="15"/>
  <c r="J4321" i="15"/>
  <c r="J4320" i="15"/>
  <c r="J4319" i="15"/>
  <c r="J4318" i="15"/>
  <c r="J4317" i="15"/>
  <c r="J4316" i="15"/>
  <c r="J4315" i="15"/>
  <c r="J4314" i="15"/>
  <c r="J4313" i="15"/>
  <c r="J4312" i="15"/>
  <c r="J4311" i="15"/>
  <c r="J4310" i="15"/>
  <c r="J4309" i="15"/>
  <c r="J4308" i="15"/>
  <c r="J4307" i="15"/>
  <c r="J4306" i="15"/>
  <c r="J4305" i="15"/>
  <c r="J4304" i="15"/>
  <c r="J4303" i="15"/>
  <c r="J4302" i="15"/>
  <c r="J4301" i="15"/>
  <c r="J4300" i="15"/>
  <c r="J4299" i="15"/>
  <c r="J4298" i="15"/>
  <c r="J4297" i="15"/>
  <c r="J4296" i="15"/>
  <c r="J4295" i="15"/>
  <c r="J4294" i="15"/>
  <c r="J4293" i="15"/>
  <c r="J4292" i="15"/>
  <c r="J4291" i="15"/>
  <c r="J4290" i="15"/>
  <c r="J4289" i="15"/>
  <c r="J4288" i="15"/>
  <c r="J4287" i="15"/>
  <c r="J4286" i="15"/>
  <c r="J4285" i="15"/>
  <c r="J4284" i="15"/>
  <c r="J4283" i="15"/>
  <c r="J4282" i="15"/>
  <c r="J4281" i="15"/>
  <c r="J4280" i="15"/>
  <c r="J4279" i="15"/>
  <c r="J4278" i="15"/>
  <c r="J4277" i="15"/>
  <c r="J4276" i="15"/>
  <c r="J4275" i="15"/>
  <c r="J4274" i="15"/>
  <c r="J4273" i="15"/>
  <c r="J4272" i="15"/>
  <c r="J4271" i="15"/>
  <c r="J4270" i="15"/>
  <c r="J4269" i="15"/>
  <c r="J4268" i="15"/>
  <c r="J4267" i="15"/>
  <c r="J4266" i="15"/>
  <c r="J4265" i="15"/>
  <c r="J4264" i="15"/>
  <c r="J4263" i="15"/>
  <c r="J4262" i="15"/>
  <c r="J4261" i="15"/>
  <c r="J4260" i="15"/>
  <c r="J4259" i="15"/>
  <c r="J4258" i="15"/>
  <c r="J4257" i="15"/>
  <c r="J4256" i="15"/>
  <c r="J4255" i="15"/>
  <c r="J4254" i="15"/>
  <c r="J4253" i="15"/>
  <c r="J4252" i="15"/>
  <c r="J4251" i="15"/>
  <c r="J4250" i="15"/>
  <c r="J4249" i="15"/>
  <c r="J4248" i="15"/>
  <c r="J4247" i="15"/>
  <c r="J4246" i="15"/>
  <c r="J4245" i="15"/>
  <c r="J4244" i="15"/>
  <c r="J4243" i="15"/>
  <c r="J4242" i="15"/>
  <c r="J4241" i="15"/>
  <c r="J4240" i="15"/>
  <c r="J4239" i="15"/>
  <c r="J4238" i="15"/>
  <c r="J4237" i="15"/>
  <c r="J4236" i="15"/>
  <c r="J4235" i="15"/>
  <c r="J4234" i="15"/>
  <c r="J4233" i="15"/>
  <c r="J4232" i="15"/>
  <c r="J4231" i="15"/>
  <c r="J4230" i="15"/>
  <c r="J4229" i="15"/>
  <c r="J4228" i="15"/>
  <c r="J4227" i="15"/>
  <c r="J4226" i="15"/>
  <c r="J4225" i="15"/>
  <c r="J4224" i="15"/>
  <c r="J4223" i="15"/>
  <c r="J4222" i="15"/>
  <c r="J4221" i="15"/>
  <c r="J4220" i="15"/>
  <c r="J4219" i="15"/>
  <c r="J4218" i="15"/>
  <c r="J4217" i="15"/>
  <c r="J4216" i="15"/>
  <c r="J4215" i="15"/>
  <c r="J4214" i="15"/>
  <c r="J4213" i="15"/>
  <c r="J4212" i="15"/>
  <c r="J4211" i="15"/>
  <c r="J4210" i="15"/>
  <c r="J4209" i="15"/>
  <c r="J4208" i="15"/>
  <c r="J4207" i="15"/>
  <c r="J4206" i="15"/>
  <c r="J4205" i="15"/>
  <c r="J4204" i="15"/>
  <c r="J4203" i="15"/>
  <c r="J4202" i="15"/>
  <c r="J4201" i="15"/>
  <c r="J4200" i="15"/>
  <c r="J4199" i="15"/>
  <c r="J4198" i="15"/>
  <c r="J4197" i="15"/>
  <c r="J4196" i="15"/>
  <c r="J4195" i="15"/>
  <c r="J4194" i="15"/>
  <c r="J4193" i="15"/>
  <c r="J4192" i="15"/>
  <c r="J4191" i="15"/>
  <c r="J4190" i="15"/>
  <c r="J4189" i="15"/>
  <c r="J4188" i="15"/>
  <c r="J4187" i="15"/>
  <c r="J4186" i="15"/>
  <c r="J4185" i="15"/>
  <c r="J4184" i="15"/>
  <c r="J4183" i="15"/>
  <c r="J4182" i="15"/>
  <c r="J4181" i="15"/>
  <c r="J4180" i="15"/>
  <c r="J4179" i="15"/>
  <c r="J4178" i="15"/>
  <c r="J4177" i="15"/>
  <c r="J4176" i="15"/>
  <c r="J4175" i="15"/>
  <c r="J4174" i="15"/>
  <c r="J4173" i="15"/>
  <c r="J4172" i="15"/>
  <c r="J4171" i="15"/>
  <c r="J4170" i="15"/>
  <c r="J4169" i="15"/>
  <c r="J4168" i="15"/>
  <c r="J4167" i="15"/>
  <c r="J4166" i="15"/>
  <c r="J4165" i="15"/>
  <c r="J4164" i="15"/>
  <c r="J4163" i="15"/>
  <c r="J4162" i="15"/>
  <c r="J4161" i="15"/>
  <c r="J4160" i="15"/>
  <c r="J4159" i="15"/>
  <c r="J4158" i="15"/>
  <c r="J4157" i="15"/>
  <c r="J4156" i="15"/>
  <c r="J4155" i="15"/>
  <c r="J4154" i="15"/>
  <c r="J4153" i="15"/>
  <c r="J4152" i="15"/>
  <c r="J4151" i="15"/>
  <c r="J4150" i="15"/>
  <c r="J4149" i="15"/>
  <c r="J4148" i="15"/>
  <c r="J4147" i="15"/>
  <c r="J4146" i="15"/>
  <c r="J4145" i="15"/>
  <c r="J4144" i="15"/>
  <c r="J4143" i="15"/>
  <c r="J4142" i="15"/>
  <c r="J4141" i="15"/>
  <c r="J4140" i="15"/>
  <c r="J4139" i="15"/>
  <c r="J4138" i="15"/>
  <c r="J4137" i="15"/>
  <c r="J4136" i="15"/>
  <c r="J4135" i="15"/>
  <c r="J4134" i="15"/>
  <c r="J4133" i="15"/>
  <c r="J4132" i="15"/>
  <c r="J4131" i="15"/>
  <c r="J4130" i="15"/>
  <c r="J4129" i="15"/>
  <c r="J4128" i="15"/>
  <c r="J4127" i="15"/>
  <c r="J4126" i="15"/>
  <c r="J4125" i="15"/>
  <c r="J4124" i="15"/>
  <c r="J4123" i="15"/>
  <c r="J4122" i="15"/>
  <c r="J4121" i="15"/>
  <c r="J4120" i="15"/>
  <c r="J4119" i="15"/>
  <c r="J4118" i="15"/>
  <c r="J4117" i="15"/>
  <c r="J4116" i="15"/>
  <c r="J4115" i="15"/>
  <c r="J4114" i="15"/>
  <c r="J4113" i="15"/>
  <c r="J4112" i="15"/>
  <c r="J4111" i="15"/>
  <c r="J4110" i="15"/>
  <c r="J4109" i="15"/>
  <c r="J4108" i="15"/>
  <c r="J4107" i="15"/>
  <c r="J4106" i="15"/>
  <c r="J4105" i="15"/>
  <c r="J4104" i="15"/>
  <c r="J4103" i="15"/>
  <c r="J4102" i="15"/>
  <c r="J4101" i="15"/>
  <c r="J4100" i="15"/>
  <c r="J4099" i="15"/>
  <c r="J4098" i="15"/>
  <c r="J4097" i="15"/>
  <c r="J4096" i="15"/>
  <c r="J4095" i="15"/>
  <c r="J4094" i="15"/>
  <c r="J4093" i="15"/>
  <c r="J4092" i="15"/>
  <c r="J4091" i="15"/>
  <c r="J4090" i="15"/>
  <c r="J4089" i="15"/>
  <c r="J4088" i="15"/>
  <c r="J4087" i="15"/>
  <c r="J4086" i="15"/>
  <c r="J4085" i="15"/>
  <c r="J4084" i="15"/>
  <c r="J4083" i="15"/>
  <c r="J4082" i="15"/>
  <c r="J4081" i="15"/>
  <c r="J4080" i="15"/>
  <c r="J4079" i="15"/>
  <c r="J4078" i="15"/>
  <c r="J4077" i="15"/>
  <c r="J4076" i="15"/>
  <c r="J4075" i="15"/>
  <c r="J4074" i="15"/>
  <c r="J4073" i="15"/>
  <c r="J4072" i="15"/>
  <c r="J4071" i="15"/>
  <c r="J4070" i="15"/>
  <c r="J4069" i="15"/>
  <c r="J4068" i="15"/>
  <c r="J4067" i="15"/>
  <c r="J4066" i="15"/>
  <c r="J4065" i="15"/>
  <c r="J4064" i="15"/>
  <c r="J4063" i="15"/>
  <c r="J4062" i="15"/>
  <c r="J4061" i="15"/>
  <c r="J4060" i="15"/>
  <c r="J4059" i="15"/>
  <c r="J4058" i="15"/>
  <c r="J4057" i="15"/>
  <c r="J4056" i="15"/>
  <c r="J4055" i="15"/>
  <c r="J4054" i="15"/>
  <c r="J4053" i="15"/>
  <c r="J4052" i="15"/>
  <c r="J4051" i="15"/>
  <c r="J4050" i="15"/>
  <c r="J4049" i="15"/>
  <c r="J4048" i="15"/>
  <c r="J4047" i="15"/>
  <c r="J4046" i="15"/>
  <c r="J4045" i="15"/>
  <c r="J4044" i="15"/>
  <c r="J4043" i="15"/>
  <c r="J4042" i="15"/>
  <c r="J4041" i="15"/>
  <c r="J4040" i="15"/>
  <c r="J4039" i="15"/>
  <c r="J4038" i="15"/>
  <c r="J4037" i="15"/>
  <c r="J4036" i="15"/>
  <c r="J4035" i="15"/>
  <c r="J4034" i="15"/>
  <c r="J4033" i="15"/>
  <c r="J4032" i="15"/>
  <c r="J4031" i="15"/>
  <c r="J4030" i="15"/>
  <c r="J4029" i="15"/>
  <c r="J4028" i="15"/>
  <c r="J4027" i="15"/>
  <c r="J4026" i="15"/>
  <c r="J4025" i="15"/>
  <c r="J4024" i="15"/>
  <c r="J4023" i="15"/>
  <c r="J4022" i="15"/>
  <c r="J4021" i="15"/>
  <c r="J4020" i="15"/>
  <c r="J4019" i="15"/>
  <c r="J4018" i="15"/>
  <c r="J4017" i="15"/>
  <c r="J4016" i="15"/>
  <c r="J4015" i="15"/>
  <c r="J4014" i="15"/>
  <c r="J4013" i="15"/>
  <c r="J4012" i="15"/>
  <c r="J4011" i="15"/>
  <c r="J4010" i="15"/>
  <c r="J4009" i="15"/>
  <c r="J4008" i="15"/>
  <c r="J4007" i="15"/>
  <c r="J4006" i="15"/>
  <c r="J4005" i="15"/>
  <c r="J4004" i="15"/>
  <c r="J4003" i="15"/>
  <c r="J4002" i="15"/>
  <c r="J4001" i="15"/>
  <c r="J4000" i="15"/>
  <c r="J3999" i="15"/>
  <c r="J3998" i="15"/>
  <c r="J3997" i="15"/>
  <c r="J3996" i="15"/>
  <c r="J3995" i="15"/>
  <c r="J3994" i="15"/>
  <c r="J3993" i="15"/>
  <c r="J3992" i="15"/>
  <c r="J3991" i="15"/>
  <c r="J3990" i="15"/>
  <c r="J3989" i="15"/>
  <c r="J3988" i="15"/>
  <c r="J3987" i="15"/>
  <c r="J3986" i="15"/>
  <c r="J3985" i="15"/>
  <c r="J3984" i="15"/>
  <c r="J3983" i="15"/>
  <c r="J3982" i="15"/>
  <c r="J3981" i="15"/>
  <c r="J3980" i="15"/>
  <c r="J3979" i="15"/>
  <c r="J3978" i="15"/>
  <c r="J3977" i="15"/>
  <c r="J3976" i="15"/>
  <c r="J3975" i="15"/>
  <c r="J3974" i="15"/>
  <c r="J3973" i="15"/>
  <c r="J3972" i="15"/>
  <c r="J3971" i="15"/>
  <c r="J3970" i="15"/>
  <c r="J3969" i="15"/>
  <c r="J3968" i="15"/>
  <c r="J3967" i="15"/>
  <c r="J3966" i="15"/>
  <c r="J3965" i="15"/>
  <c r="J3964" i="15"/>
  <c r="J3963" i="15"/>
  <c r="J3962" i="15"/>
  <c r="J3961" i="15"/>
  <c r="J3960" i="15"/>
  <c r="J3959" i="15"/>
  <c r="J3958" i="15"/>
  <c r="J3957" i="15"/>
  <c r="J3956" i="15"/>
  <c r="J3955" i="15"/>
  <c r="J3954" i="15"/>
  <c r="J3953" i="15"/>
  <c r="J3952" i="15"/>
  <c r="J3951" i="15"/>
  <c r="J3950" i="15"/>
  <c r="J3949" i="15"/>
  <c r="J3948" i="15"/>
  <c r="J3947" i="15"/>
  <c r="J3946" i="15"/>
  <c r="J3945" i="15"/>
  <c r="J3944" i="15"/>
  <c r="J3943" i="15"/>
  <c r="J3942" i="15"/>
  <c r="J3941" i="15"/>
  <c r="J3940" i="15"/>
  <c r="J3939" i="15"/>
  <c r="J3938" i="15"/>
  <c r="J3937" i="15"/>
  <c r="J3936" i="15"/>
  <c r="J3935" i="15"/>
  <c r="J3934" i="15"/>
  <c r="J3933" i="15"/>
  <c r="J3932" i="15"/>
  <c r="J3931" i="15"/>
  <c r="J3930" i="15"/>
  <c r="J3929" i="15"/>
  <c r="J3928" i="15"/>
  <c r="J3927" i="15"/>
  <c r="J3926" i="15"/>
  <c r="J3925" i="15"/>
  <c r="J3924" i="15"/>
  <c r="J3923" i="15"/>
  <c r="J3922" i="15"/>
  <c r="J3921" i="15"/>
  <c r="J3920" i="15"/>
  <c r="J3919" i="15"/>
  <c r="J3918" i="15"/>
  <c r="J3917" i="15"/>
  <c r="J3916" i="15"/>
  <c r="J3915" i="15"/>
  <c r="J3914" i="15"/>
  <c r="J3913" i="15"/>
  <c r="J3912" i="15"/>
  <c r="J3911" i="15"/>
  <c r="J3910" i="15"/>
  <c r="J3909" i="15"/>
  <c r="J3908" i="15"/>
  <c r="J3907" i="15"/>
  <c r="J3906" i="15"/>
  <c r="J3905" i="15"/>
  <c r="J3904" i="15"/>
  <c r="J3903" i="15"/>
  <c r="J3902" i="15"/>
  <c r="J3901" i="15"/>
  <c r="J3900" i="15"/>
  <c r="J3899" i="15"/>
  <c r="J3898" i="15"/>
  <c r="J3897" i="15"/>
  <c r="J3896" i="15"/>
  <c r="J3895" i="15"/>
  <c r="J3894" i="15"/>
  <c r="J3893" i="15"/>
  <c r="J3892" i="15"/>
  <c r="J3891" i="15"/>
  <c r="J3890" i="15"/>
  <c r="J3889" i="15"/>
  <c r="J3888" i="15"/>
  <c r="J3887" i="15"/>
  <c r="J3886" i="15"/>
  <c r="J3885" i="15"/>
  <c r="J3884" i="15"/>
  <c r="J3883" i="15"/>
  <c r="J3882" i="15"/>
  <c r="J3881" i="15"/>
  <c r="J3880" i="15"/>
  <c r="J3879" i="15"/>
  <c r="J3878" i="15"/>
  <c r="J3877" i="15"/>
  <c r="J3876" i="15"/>
  <c r="J3875" i="15"/>
  <c r="J3874" i="15"/>
  <c r="J3873" i="15"/>
  <c r="J3872" i="15"/>
  <c r="J3871" i="15"/>
  <c r="J3870" i="15"/>
  <c r="J3869" i="15"/>
  <c r="J3868" i="15"/>
  <c r="J3867" i="15"/>
  <c r="J3866" i="15"/>
  <c r="J3865" i="15"/>
  <c r="J3864" i="15"/>
  <c r="J3863" i="15"/>
  <c r="J3862" i="15"/>
  <c r="J3861" i="15"/>
  <c r="J3860" i="15"/>
  <c r="J3859" i="15"/>
  <c r="J3858" i="15"/>
  <c r="J3857" i="15"/>
  <c r="J3856" i="15"/>
  <c r="J3855" i="15"/>
  <c r="J3854" i="15"/>
  <c r="J3853" i="15"/>
  <c r="J3852" i="15"/>
  <c r="J3851" i="15"/>
  <c r="J3850" i="15"/>
  <c r="J3849" i="15"/>
  <c r="J3848" i="15"/>
  <c r="J3847" i="15"/>
  <c r="J3846" i="15"/>
  <c r="J3845" i="15"/>
  <c r="J3844" i="15"/>
  <c r="J3843" i="15"/>
  <c r="J3842" i="15"/>
  <c r="J3841" i="15"/>
  <c r="J3840" i="15"/>
  <c r="J3839" i="15"/>
  <c r="J3838" i="15"/>
  <c r="J3837" i="15"/>
  <c r="J3836" i="15"/>
  <c r="J3835" i="15"/>
  <c r="J3834" i="15"/>
  <c r="J3833" i="15"/>
  <c r="J3832" i="15"/>
  <c r="J3831" i="15"/>
  <c r="J3830" i="15"/>
  <c r="J3829" i="15"/>
  <c r="J3828" i="15"/>
  <c r="J3827" i="15"/>
  <c r="J3826" i="15"/>
  <c r="J3825" i="15"/>
  <c r="J3824" i="15"/>
  <c r="J3823" i="15"/>
  <c r="J3822" i="15"/>
  <c r="J3821" i="15"/>
  <c r="J3820" i="15"/>
  <c r="J3819" i="15"/>
  <c r="J3818" i="15"/>
  <c r="J3817" i="15"/>
  <c r="J3816" i="15"/>
  <c r="J3815" i="15"/>
  <c r="J3814" i="15"/>
  <c r="J3813" i="15"/>
  <c r="J3812" i="15"/>
  <c r="J3811" i="15"/>
  <c r="J3810" i="15"/>
  <c r="J3809" i="15"/>
  <c r="J3808" i="15"/>
  <c r="J3807" i="15"/>
  <c r="J3806" i="15"/>
  <c r="J3805" i="15"/>
  <c r="J3804" i="15"/>
  <c r="J3803" i="15"/>
  <c r="J3802" i="15"/>
  <c r="J3801" i="15"/>
  <c r="J3800" i="15"/>
  <c r="J3799" i="15"/>
  <c r="J3798" i="15"/>
  <c r="J3797" i="15"/>
  <c r="J3796" i="15"/>
  <c r="J3795" i="15"/>
  <c r="J3794" i="15"/>
  <c r="J3793" i="15"/>
  <c r="J3792" i="15"/>
  <c r="J3791" i="15"/>
  <c r="J3790" i="15"/>
  <c r="J3789" i="15"/>
  <c r="J3788" i="15"/>
  <c r="J3787" i="15"/>
  <c r="J3786" i="15"/>
  <c r="J3785" i="15"/>
  <c r="J3784" i="15"/>
  <c r="J3783" i="15"/>
  <c r="J3782" i="15"/>
  <c r="J3781" i="15"/>
  <c r="J3780" i="15"/>
  <c r="J3779" i="15"/>
  <c r="J3778" i="15"/>
  <c r="J3777" i="15"/>
  <c r="J3776" i="15"/>
  <c r="J3775" i="15"/>
  <c r="J3774" i="15"/>
  <c r="J3773" i="15"/>
  <c r="J3772" i="15"/>
  <c r="J3771" i="15"/>
  <c r="J3770" i="15"/>
  <c r="J3769" i="15"/>
  <c r="J3768" i="15"/>
  <c r="J3767" i="15"/>
  <c r="J3766" i="15"/>
  <c r="J3765" i="15"/>
  <c r="J3764" i="15"/>
  <c r="J3763" i="15"/>
  <c r="J3762" i="15"/>
  <c r="J3761" i="15"/>
  <c r="J3760" i="15"/>
  <c r="J3759" i="15"/>
  <c r="J3758" i="15"/>
  <c r="J3757" i="15"/>
  <c r="J3756" i="15"/>
  <c r="J3755" i="15"/>
  <c r="J3754" i="15"/>
  <c r="J3753" i="15"/>
  <c r="J3752" i="15"/>
  <c r="J3751" i="15"/>
  <c r="J3750" i="15"/>
  <c r="J3749" i="15"/>
  <c r="J3748" i="15"/>
  <c r="J3747" i="15"/>
  <c r="J3746" i="15"/>
  <c r="J3745" i="15"/>
  <c r="J3744" i="15"/>
  <c r="J3743" i="15"/>
  <c r="J3742" i="15"/>
  <c r="J3741" i="15"/>
  <c r="J3740" i="15"/>
  <c r="J3739" i="15"/>
  <c r="J3738" i="15"/>
  <c r="J3737" i="15"/>
  <c r="J3736" i="15"/>
  <c r="J3735" i="15"/>
  <c r="J3734" i="15"/>
  <c r="J3733" i="15"/>
  <c r="J3732" i="15"/>
  <c r="J3731" i="15"/>
  <c r="J3730" i="15"/>
  <c r="J3729" i="15"/>
  <c r="J3728" i="15"/>
  <c r="J3727" i="15"/>
  <c r="J3726" i="15"/>
  <c r="J3725" i="15"/>
  <c r="J3724" i="15"/>
  <c r="J3723" i="15"/>
  <c r="J3722" i="15"/>
  <c r="J3721" i="15"/>
  <c r="J3720" i="15"/>
  <c r="J3719" i="15"/>
  <c r="J3718" i="15"/>
  <c r="J3717" i="15"/>
  <c r="J3716" i="15"/>
  <c r="J3715" i="15"/>
  <c r="J3714" i="15"/>
  <c r="J3713" i="15"/>
  <c r="J3712" i="15"/>
  <c r="J3711" i="15"/>
  <c r="J3710" i="15"/>
  <c r="J3709" i="15"/>
  <c r="J3708" i="15"/>
  <c r="J3707" i="15"/>
  <c r="J3706" i="15"/>
  <c r="J3705" i="15"/>
  <c r="J3704" i="15"/>
  <c r="J3703" i="15"/>
  <c r="J3702" i="15"/>
  <c r="J3701" i="15"/>
  <c r="J3700" i="15"/>
  <c r="J3699" i="15"/>
  <c r="J3698" i="15"/>
  <c r="J3697" i="15"/>
  <c r="J3696" i="15"/>
  <c r="J3695" i="15"/>
  <c r="J3694" i="15"/>
  <c r="J3693" i="15"/>
  <c r="J3692" i="15"/>
  <c r="J3691" i="15"/>
  <c r="J3690" i="15"/>
  <c r="J3689" i="15"/>
  <c r="J3688" i="15"/>
  <c r="J3687" i="15"/>
  <c r="J3686" i="15"/>
  <c r="J3685" i="15"/>
  <c r="J3684" i="15"/>
  <c r="J3683" i="15"/>
  <c r="J3682" i="15"/>
  <c r="J3681" i="15"/>
  <c r="J3680" i="15"/>
  <c r="J3679" i="15"/>
  <c r="J3678" i="15"/>
  <c r="J3677" i="15"/>
  <c r="J3676" i="15"/>
  <c r="J3675" i="15"/>
  <c r="J3674" i="15"/>
  <c r="J3673" i="15"/>
  <c r="J3672" i="15"/>
  <c r="J3671" i="15"/>
  <c r="J3670" i="15"/>
  <c r="J3669" i="15"/>
  <c r="J3668" i="15"/>
  <c r="J3667" i="15"/>
  <c r="J3666" i="15"/>
  <c r="J3665" i="15"/>
  <c r="J3664" i="15"/>
  <c r="J3663" i="15"/>
  <c r="J3662" i="15"/>
  <c r="J3661" i="15"/>
  <c r="J3660" i="15"/>
  <c r="J3659" i="15"/>
  <c r="J3658" i="15"/>
  <c r="J3657" i="15"/>
  <c r="J3656" i="15"/>
  <c r="J3655" i="15"/>
  <c r="J3654" i="15"/>
  <c r="J3653" i="15"/>
  <c r="J3652" i="15"/>
  <c r="J3651" i="15"/>
  <c r="J3650" i="15"/>
  <c r="J3649" i="15"/>
  <c r="J3648" i="15"/>
  <c r="J3647" i="15"/>
  <c r="J3646" i="15"/>
  <c r="J3645" i="15"/>
  <c r="J3644" i="15"/>
  <c r="J3643" i="15"/>
  <c r="J3642" i="15"/>
  <c r="J3641" i="15"/>
  <c r="J3640" i="15"/>
  <c r="J3639" i="15"/>
  <c r="J3638" i="15"/>
  <c r="J3637" i="15"/>
  <c r="J3636" i="15"/>
  <c r="J3635" i="15"/>
  <c r="J3634" i="15"/>
  <c r="J3633" i="15"/>
  <c r="J3632" i="15"/>
  <c r="J3631" i="15"/>
  <c r="J3630" i="15"/>
  <c r="J3629" i="15"/>
  <c r="J3628" i="15"/>
  <c r="J3627" i="15"/>
  <c r="J3626" i="15"/>
  <c r="J3625" i="15"/>
  <c r="J3624" i="15"/>
  <c r="J3623" i="15"/>
  <c r="J3622" i="15"/>
  <c r="J3621" i="15"/>
  <c r="J3620" i="15"/>
  <c r="J3619" i="15"/>
  <c r="J3618" i="15"/>
  <c r="J3617" i="15"/>
  <c r="J3616" i="15"/>
  <c r="J3615" i="15"/>
  <c r="J3614" i="15"/>
  <c r="J3613" i="15"/>
  <c r="J3612" i="15"/>
  <c r="J3611" i="15"/>
  <c r="J3610" i="15"/>
  <c r="J3609" i="15"/>
  <c r="J3608" i="15"/>
  <c r="J3607" i="15"/>
  <c r="J3606" i="15"/>
  <c r="J3605" i="15"/>
  <c r="J3604" i="15"/>
  <c r="J3603" i="15"/>
  <c r="J3602" i="15"/>
  <c r="J3601" i="15"/>
  <c r="J3600" i="15"/>
  <c r="J3599" i="15"/>
  <c r="J3598" i="15"/>
  <c r="J3597" i="15"/>
  <c r="J3596" i="15"/>
  <c r="J3595" i="15"/>
  <c r="J3594" i="15"/>
  <c r="J3593" i="15"/>
  <c r="J3592" i="15"/>
  <c r="J3591" i="15"/>
  <c r="J3590" i="15"/>
  <c r="J3589" i="15"/>
  <c r="J3588" i="15"/>
  <c r="J3587" i="15"/>
  <c r="J3586" i="15"/>
  <c r="J3585" i="15"/>
  <c r="J3584" i="15"/>
  <c r="J3583" i="15"/>
  <c r="J3582" i="15"/>
  <c r="J3581" i="15"/>
  <c r="J3580" i="15"/>
  <c r="J3579" i="15"/>
  <c r="J3578" i="15"/>
  <c r="J3577" i="15"/>
  <c r="J3576" i="15"/>
  <c r="J3575" i="15"/>
  <c r="J3574" i="15"/>
  <c r="J3573" i="15"/>
  <c r="J3572" i="15"/>
  <c r="J3571" i="15"/>
  <c r="J3570" i="15"/>
  <c r="J3569" i="15"/>
  <c r="J3568" i="15"/>
  <c r="J3567" i="15"/>
  <c r="J3566" i="15"/>
  <c r="J3565" i="15"/>
  <c r="J3564" i="15"/>
  <c r="J3563" i="15"/>
  <c r="J3562" i="15"/>
  <c r="J3561" i="15"/>
  <c r="J3560" i="15"/>
  <c r="J3559" i="15"/>
  <c r="J3558" i="15"/>
  <c r="J3557" i="15"/>
  <c r="J3556" i="15"/>
  <c r="J3555" i="15"/>
  <c r="J3554" i="15"/>
  <c r="J3553" i="15"/>
  <c r="J3552" i="15"/>
  <c r="J3551" i="15"/>
  <c r="J3550" i="15"/>
  <c r="J3549" i="15"/>
  <c r="J3548" i="15"/>
  <c r="J3547" i="15"/>
  <c r="J3546" i="15"/>
  <c r="J3545" i="15"/>
  <c r="J3544" i="15"/>
  <c r="J3543" i="15"/>
  <c r="J3542" i="15"/>
  <c r="J3541" i="15"/>
  <c r="J3540" i="15"/>
  <c r="J3539" i="15"/>
  <c r="J3538" i="15"/>
  <c r="J3537" i="15"/>
  <c r="J3536" i="15"/>
  <c r="J3535" i="15"/>
  <c r="J3534" i="15"/>
  <c r="J3533" i="15"/>
  <c r="J3532" i="15"/>
  <c r="J3531" i="15"/>
  <c r="J3530" i="15"/>
  <c r="J3529" i="15"/>
  <c r="J3528" i="15"/>
  <c r="J3527" i="15"/>
  <c r="J3526" i="15"/>
  <c r="J3525" i="15"/>
  <c r="J3524" i="15"/>
  <c r="J3523" i="15"/>
  <c r="J3522" i="15"/>
  <c r="J3521" i="15"/>
  <c r="J3520" i="15"/>
  <c r="J3519" i="15"/>
  <c r="J3518" i="15"/>
  <c r="J3517" i="15"/>
  <c r="J3516" i="15"/>
  <c r="J3515" i="15"/>
  <c r="J3514" i="15"/>
  <c r="J3513" i="15"/>
  <c r="J3512" i="15"/>
  <c r="J3511" i="15"/>
  <c r="J3510" i="15"/>
  <c r="J3509" i="15"/>
  <c r="J3508" i="15"/>
  <c r="J3507" i="15"/>
  <c r="J3506" i="15"/>
  <c r="J3505" i="15"/>
  <c r="J3504" i="15"/>
  <c r="J3503" i="15"/>
  <c r="J3502" i="15"/>
  <c r="J3501" i="15"/>
  <c r="J3500" i="15"/>
  <c r="J3499" i="15"/>
  <c r="J3498" i="15"/>
  <c r="J3497" i="15"/>
  <c r="J3496" i="15"/>
  <c r="J3495" i="15"/>
  <c r="J3494" i="15"/>
  <c r="J3493" i="15"/>
  <c r="J3492" i="15"/>
  <c r="J3491" i="15"/>
  <c r="J3490" i="15"/>
  <c r="J3489" i="15"/>
  <c r="J3488" i="15"/>
  <c r="J3487" i="15"/>
  <c r="J3486" i="15"/>
  <c r="J3485" i="15"/>
  <c r="J3484" i="15"/>
  <c r="J3483" i="15"/>
  <c r="J3482" i="15"/>
  <c r="J3481" i="15"/>
  <c r="J3480" i="15"/>
  <c r="J3479" i="15"/>
  <c r="J3478" i="15"/>
  <c r="J3477" i="15"/>
  <c r="J3476" i="15"/>
  <c r="J3475" i="15"/>
  <c r="J3474" i="15"/>
  <c r="J3473" i="15"/>
  <c r="J3472" i="15"/>
  <c r="J3471" i="15"/>
  <c r="J3470" i="15"/>
  <c r="J3469" i="15"/>
  <c r="J3468" i="15"/>
  <c r="J3467" i="15"/>
  <c r="J3466" i="15"/>
  <c r="J3465" i="15"/>
  <c r="J3464" i="15"/>
  <c r="J3463" i="15"/>
  <c r="J3462" i="15"/>
  <c r="J3461" i="15"/>
  <c r="J3460" i="15"/>
  <c r="J3459" i="15"/>
  <c r="J3458" i="15"/>
  <c r="J3457" i="15"/>
  <c r="J3456" i="15"/>
  <c r="J3455" i="15"/>
  <c r="J3454" i="15"/>
  <c r="J3453" i="15"/>
  <c r="J3452" i="15"/>
  <c r="J3451" i="15"/>
  <c r="J3450" i="15"/>
  <c r="J3449" i="15"/>
  <c r="J3448" i="15"/>
  <c r="J3447" i="15"/>
  <c r="J3446" i="15"/>
  <c r="J3445" i="15"/>
  <c r="J3444" i="15"/>
  <c r="J3443" i="15"/>
  <c r="J3442" i="15"/>
  <c r="J3441" i="15"/>
  <c r="J3440" i="15"/>
  <c r="J3439" i="15"/>
  <c r="J3438" i="15"/>
  <c r="J3437" i="15"/>
  <c r="J3436" i="15"/>
  <c r="J3435" i="15"/>
  <c r="J3434" i="15"/>
  <c r="J3433" i="15"/>
  <c r="J3432" i="15"/>
  <c r="J3431" i="15"/>
  <c r="J3430" i="15"/>
  <c r="J3429" i="15"/>
  <c r="J3428" i="15"/>
  <c r="J3427" i="15"/>
  <c r="J3426" i="15"/>
  <c r="J3425" i="15"/>
  <c r="J3424" i="15"/>
  <c r="J3423" i="15"/>
  <c r="J3422" i="15"/>
  <c r="J3421" i="15"/>
  <c r="J3420" i="15"/>
  <c r="J3419" i="15"/>
  <c r="J3418" i="15"/>
  <c r="J3417" i="15"/>
  <c r="J3416" i="15"/>
  <c r="J3415" i="15"/>
  <c r="J3414" i="15"/>
  <c r="J3413" i="15"/>
  <c r="J3412" i="15"/>
  <c r="J3411" i="15"/>
  <c r="J3410" i="15"/>
  <c r="J3409" i="15"/>
  <c r="J3408" i="15"/>
  <c r="J3407" i="15"/>
  <c r="J3406" i="15"/>
  <c r="J3405" i="15"/>
  <c r="J3404" i="15"/>
  <c r="J3403" i="15"/>
  <c r="J3402" i="15"/>
  <c r="J3401" i="15"/>
  <c r="J3400" i="15"/>
  <c r="J3399" i="15"/>
  <c r="J3398" i="15"/>
  <c r="J3397" i="15"/>
  <c r="J3396" i="15"/>
  <c r="J3395" i="15"/>
  <c r="J3394" i="15"/>
  <c r="J3393" i="15"/>
  <c r="J3392" i="15"/>
  <c r="J3391" i="15"/>
  <c r="J3390" i="15"/>
  <c r="J3389" i="15"/>
  <c r="J3388" i="15"/>
  <c r="J3387" i="15"/>
  <c r="J3386" i="15"/>
  <c r="J3385" i="15"/>
  <c r="J3384" i="15"/>
  <c r="J3383" i="15"/>
  <c r="J3382" i="15"/>
  <c r="J3381" i="15"/>
  <c r="J3380" i="15"/>
  <c r="J3379" i="15"/>
  <c r="J3378" i="15"/>
  <c r="J3377" i="15"/>
  <c r="J3376" i="15"/>
  <c r="J3375" i="15"/>
  <c r="J3374" i="15"/>
  <c r="J3373" i="15"/>
  <c r="J3372" i="15"/>
  <c r="J3371" i="15"/>
  <c r="J3370" i="15"/>
  <c r="J3369" i="15"/>
  <c r="J3368" i="15"/>
  <c r="J3367" i="15"/>
  <c r="J3366" i="15"/>
  <c r="J3365" i="15"/>
  <c r="J3364" i="15"/>
  <c r="J3363" i="15"/>
  <c r="J3362" i="15"/>
  <c r="J3361" i="15"/>
  <c r="J3360" i="15"/>
  <c r="J3359" i="15"/>
  <c r="J3358" i="15"/>
  <c r="J3357" i="15"/>
  <c r="J3356" i="15"/>
  <c r="J3355" i="15"/>
  <c r="J3354" i="15"/>
  <c r="J3353" i="15"/>
  <c r="J3352" i="15"/>
  <c r="J3351" i="15"/>
  <c r="J3350" i="15"/>
  <c r="J3349" i="15"/>
  <c r="J3348" i="15"/>
  <c r="J3347" i="15"/>
  <c r="J3346" i="15"/>
  <c r="J3345" i="15"/>
  <c r="J3344" i="15"/>
  <c r="J3343" i="15"/>
  <c r="J3342" i="15"/>
  <c r="J3341" i="15"/>
  <c r="J3340" i="15"/>
  <c r="J3339" i="15"/>
  <c r="J3338" i="15"/>
  <c r="J3337" i="15"/>
  <c r="J3336" i="15"/>
  <c r="J3335" i="15"/>
  <c r="J3334" i="15"/>
  <c r="J3333" i="15"/>
  <c r="J3332" i="15"/>
  <c r="J3331" i="15"/>
  <c r="J3330" i="15"/>
  <c r="J3329" i="15"/>
  <c r="J3328" i="15"/>
  <c r="J3327" i="15"/>
  <c r="J3326" i="15"/>
  <c r="J3325" i="15"/>
  <c r="J3324" i="15"/>
  <c r="J3323" i="15"/>
  <c r="J3322" i="15"/>
  <c r="J3321" i="15"/>
  <c r="J3320" i="15"/>
  <c r="J3319" i="15"/>
  <c r="J3318" i="15"/>
  <c r="J3317" i="15"/>
  <c r="J3316" i="15"/>
  <c r="J3315" i="15"/>
  <c r="J3314" i="15"/>
  <c r="J3313" i="15"/>
  <c r="J3312" i="15"/>
  <c r="J3311" i="15"/>
  <c r="J3310" i="15"/>
  <c r="J3309" i="15"/>
  <c r="J3308" i="15"/>
  <c r="J3307" i="15"/>
  <c r="J3306" i="15"/>
  <c r="J3305" i="15"/>
  <c r="J3304" i="15"/>
  <c r="J3303" i="15"/>
  <c r="J3302" i="15"/>
  <c r="J3301" i="15"/>
  <c r="J3300" i="15"/>
  <c r="J3299" i="15"/>
  <c r="J3298" i="15"/>
  <c r="J3297" i="15"/>
  <c r="J3296" i="15"/>
  <c r="J3295" i="15"/>
  <c r="J3294" i="15"/>
  <c r="J3293" i="15"/>
  <c r="J3292" i="15"/>
  <c r="J3291" i="15"/>
  <c r="J3290" i="15"/>
  <c r="J3289" i="15"/>
  <c r="J3288" i="15"/>
  <c r="J3287" i="15"/>
  <c r="J3286" i="15"/>
  <c r="J3285" i="15"/>
  <c r="J3284" i="15"/>
  <c r="J3283" i="15"/>
  <c r="J3282" i="15"/>
  <c r="J3281" i="15"/>
  <c r="J3280" i="15"/>
  <c r="J3279" i="15"/>
  <c r="J3278" i="15"/>
  <c r="J3277" i="15"/>
  <c r="J3276" i="15"/>
  <c r="J3275" i="15"/>
  <c r="J3274" i="15"/>
  <c r="J3273" i="15"/>
  <c r="J3272" i="15"/>
  <c r="J3271" i="15"/>
  <c r="J3270" i="15"/>
  <c r="J3269" i="15"/>
  <c r="J3268" i="15"/>
  <c r="J3267" i="15"/>
  <c r="J3266" i="15"/>
  <c r="J3265" i="15"/>
  <c r="J3264" i="15"/>
  <c r="J3263" i="15"/>
  <c r="J3262" i="15"/>
  <c r="J3261" i="15"/>
  <c r="J3260" i="15"/>
  <c r="J3259" i="15"/>
  <c r="J3258" i="15"/>
  <c r="J3257" i="15"/>
  <c r="J3256" i="15"/>
  <c r="J3255" i="15"/>
  <c r="J3254" i="15"/>
  <c r="J3253" i="15"/>
  <c r="J3252" i="15"/>
  <c r="J3251" i="15"/>
  <c r="J3250" i="15"/>
  <c r="J3249" i="15"/>
  <c r="J3248" i="15"/>
  <c r="J3247" i="15"/>
  <c r="J3246" i="15"/>
  <c r="J3245" i="15"/>
  <c r="J3244" i="15"/>
  <c r="J3243" i="15"/>
  <c r="J3242" i="15"/>
  <c r="J3241" i="15"/>
  <c r="J3240" i="15"/>
  <c r="J3239" i="15"/>
  <c r="J3238" i="15"/>
  <c r="J3237" i="15"/>
  <c r="J3236" i="15"/>
  <c r="J3235" i="15"/>
  <c r="J3234" i="15"/>
  <c r="J3233" i="15"/>
  <c r="J3232" i="15"/>
  <c r="J3231" i="15"/>
  <c r="J3230" i="15"/>
  <c r="J3229" i="15"/>
  <c r="J3228" i="15"/>
  <c r="J3227" i="15"/>
  <c r="J3226" i="15"/>
  <c r="J3225" i="15"/>
  <c r="J3224" i="15"/>
  <c r="J3223" i="15"/>
  <c r="J3222" i="15"/>
  <c r="J3221" i="15"/>
  <c r="J3220" i="15"/>
  <c r="J3219" i="15"/>
  <c r="J3218" i="15"/>
  <c r="J3217" i="15"/>
  <c r="J3216" i="15"/>
  <c r="J3215" i="15"/>
  <c r="J3214" i="15"/>
  <c r="J3213" i="15"/>
  <c r="J3212" i="15"/>
  <c r="J3211" i="15"/>
  <c r="J3210" i="15"/>
  <c r="J3209" i="15"/>
  <c r="J3208" i="15"/>
  <c r="J3207" i="15"/>
  <c r="J3206" i="15"/>
  <c r="J3205" i="15"/>
  <c r="J3204" i="15"/>
  <c r="J3203" i="15"/>
  <c r="J3202" i="15"/>
  <c r="J3201" i="15"/>
  <c r="J3200" i="15"/>
  <c r="J3199" i="15"/>
  <c r="J3198" i="15"/>
  <c r="J3197" i="15"/>
  <c r="J3196" i="15"/>
  <c r="J3195" i="15"/>
  <c r="J3194" i="15"/>
  <c r="J3193" i="15"/>
  <c r="J3192" i="15"/>
  <c r="J3191" i="15"/>
  <c r="J3190" i="15"/>
  <c r="J3189" i="15"/>
  <c r="J3188" i="15"/>
  <c r="J3187" i="15"/>
  <c r="J3186" i="15"/>
  <c r="J3185" i="15"/>
  <c r="J3184" i="15"/>
  <c r="J3183" i="15"/>
  <c r="J3182" i="15"/>
  <c r="J3181" i="15"/>
  <c r="J3180" i="15"/>
  <c r="J3179" i="15"/>
  <c r="J3178" i="15"/>
  <c r="J3177" i="15"/>
  <c r="J3176" i="15"/>
  <c r="J3175" i="15"/>
  <c r="J3174" i="15"/>
  <c r="J3173" i="15"/>
  <c r="J3172" i="15"/>
  <c r="J3171" i="15"/>
  <c r="J3170" i="15"/>
  <c r="J3169" i="15"/>
  <c r="J3168" i="15"/>
  <c r="J3167" i="15"/>
  <c r="J3166" i="15"/>
  <c r="J3165" i="15"/>
  <c r="J3164" i="15"/>
  <c r="J3163" i="15"/>
  <c r="J3162" i="15"/>
  <c r="J3161" i="15"/>
  <c r="J3160" i="15"/>
  <c r="J3159" i="15"/>
  <c r="J3158" i="15"/>
  <c r="J3157" i="15"/>
  <c r="J3156" i="15"/>
  <c r="J3155" i="15"/>
  <c r="J3154" i="15"/>
  <c r="J3153" i="15"/>
  <c r="J3152" i="15"/>
  <c r="J3151" i="15"/>
  <c r="J3150" i="15"/>
  <c r="J3149" i="15"/>
  <c r="J3148" i="15"/>
  <c r="J3147" i="15"/>
  <c r="J3146" i="15"/>
  <c r="J3145" i="15"/>
  <c r="J3144" i="15"/>
  <c r="J3143" i="15"/>
  <c r="J3142" i="15"/>
  <c r="J3141" i="15"/>
  <c r="J3140" i="15"/>
  <c r="J3139" i="15"/>
  <c r="J3138" i="15"/>
  <c r="J3137" i="15"/>
  <c r="J3136" i="15"/>
  <c r="J3135" i="15"/>
  <c r="J3134" i="15"/>
  <c r="J3133" i="15"/>
  <c r="J3132" i="15"/>
  <c r="J3131" i="15"/>
  <c r="J3130" i="15"/>
  <c r="J3129" i="15"/>
  <c r="J3128" i="15"/>
  <c r="J3127" i="15"/>
  <c r="J3126" i="15"/>
  <c r="J3125" i="15"/>
  <c r="J3124" i="15"/>
  <c r="J3123" i="15"/>
  <c r="J3122" i="15"/>
  <c r="J3121" i="15"/>
  <c r="J3120" i="15"/>
  <c r="J3119" i="15"/>
  <c r="J3118" i="15"/>
  <c r="J3117" i="15"/>
  <c r="J3116" i="15"/>
  <c r="J3115" i="15"/>
  <c r="J3114" i="15"/>
  <c r="J3113" i="15"/>
  <c r="J3112" i="15"/>
  <c r="J3111" i="15"/>
  <c r="J3110" i="15"/>
  <c r="J3109" i="15"/>
  <c r="J3108" i="15"/>
  <c r="J3107" i="15"/>
  <c r="J3106" i="15"/>
  <c r="J3105" i="15"/>
  <c r="J3104" i="15"/>
  <c r="J3103" i="15"/>
  <c r="J3102" i="15"/>
  <c r="J3101" i="15"/>
  <c r="J3100" i="15"/>
  <c r="J3099" i="15"/>
  <c r="J3098" i="15"/>
  <c r="J3097" i="15"/>
  <c r="J3096" i="15"/>
  <c r="J3095" i="15"/>
  <c r="J3094" i="15"/>
  <c r="J3093" i="15"/>
  <c r="J3092" i="15"/>
  <c r="J3091" i="15"/>
  <c r="J3090" i="15"/>
  <c r="J3089" i="15"/>
  <c r="J3088" i="15"/>
  <c r="J3087" i="15"/>
  <c r="J3086" i="15"/>
  <c r="J3085" i="15"/>
  <c r="J3084" i="15"/>
  <c r="J3083" i="15"/>
  <c r="J3082" i="15"/>
  <c r="J3081" i="15"/>
  <c r="J3080" i="15"/>
  <c r="J3079" i="15"/>
  <c r="J3078" i="15"/>
  <c r="J3077" i="15"/>
  <c r="J3076" i="15"/>
  <c r="J3075" i="15"/>
  <c r="J3074" i="15"/>
  <c r="J3073" i="15"/>
  <c r="J3072" i="15"/>
  <c r="J3071" i="15"/>
  <c r="J3070" i="15"/>
  <c r="J3069" i="15"/>
  <c r="J3068" i="15"/>
  <c r="J3067" i="15"/>
  <c r="J3066" i="15"/>
  <c r="J3065" i="15"/>
  <c r="J3064" i="15"/>
  <c r="J3063" i="15"/>
  <c r="J3062" i="15"/>
  <c r="J3061" i="15"/>
  <c r="J3060" i="15"/>
  <c r="J3059" i="15"/>
  <c r="J3058" i="15"/>
  <c r="J3057" i="15"/>
  <c r="J3056" i="15"/>
  <c r="J3055" i="15"/>
  <c r="J3054" i="15"/>
  <c r="J3053" i="15"/>
  <c r="J3052" i="15"/>
  <c r="J3051" i="15"/>
  <c r="J3050" i="15"/>
  <c r="J3049" i="15"/>
  <c r="J3048" i="15"/>
  <c r="J3047" i="15"/>
  <c r="J3046" i="15"/>
  <c r="J3045" i="15"/>
  <c r="J3044" i="15"/>
  <c r="J3043" i="15"/>
  <c r="J3042" i="15"/>
  <c r="J3041" i="15"/>
  <c r="J3040" i="15"/>
  <c r="J3039" i="15"/>
  <c r="J3038" i="15"/>
  <c r="J3037" i="15"/>
  <c r="J3036" i="15"/>
  <c r="J3035" i="15"/>
  <c r="J3034" i="15"/>
  <c r="J3033" i="15"/>
  <c r="J3032" i="15"/>
  <c r="J3031" i="15"/>
  <c r="J3030" i="15"/>
  <c r="J3029" i="15"/>
  <c r="J3028" i="15"/>
  <c r="J3027" i="15"/>
  <c r="J3026" i="15"/>
  <c r="J3025" i="15"/>
  <c r="J3024" i="15"/>
  <c r="J3023" i="15"/>
  <c r="J3022" i="15"/>
  <c r="J3021" i="15"/>
  <c r="J3020" i="15"/>
  <c r="J3019" i="15"/>
  <c r="J3018" i="15"/>
  <c r="J3017" i="15"/>
  <c r="J3016" i="15"/>
  <c r="J3015" i="15"/>
  <c r="J3014" i="15"/>
  <c r="J3013" i="15"/>
  <c r="J3012" i="15"/>
  <c r="J3011" i="15"/>
  <c r="J3010" i="15"/>
  <c r="J3009" i="15"/>
  <c r="J3008" i="15"/>
  <c r="J3007" i="15"/>
  <c r="J3006" i="15"/>
  <c r="J3005" i="15"/>
  <c r="J3004" i="15"/>
  <c r="J3003" i="15"/>
  <c r="J3002" i="15"/>
  <c r="J3001" i="15"/>
  <c r="J3000" i="15"/>
  <c r="J2999" i="15"/>
  <c r="J2998" i="15"/>
  <c r="J2997" i="15"/>
  <c r="J2996" i="15"/>
  <c r="J2995" i="15"/>
  <c r="J2994" i="15"/>
  <c r="J2993" i="15"/>
  <c r="J2992" i="15"/>
  <c r="J2991" i="15"/>
  <c r="J2990" i="15"/>
  <c r="J2989" i="15"/>
  <c r="J2988" i="15"/>
  <c r="J2987" i="15"/>
  <c r="J2986" i="15"/>
  <c r="J2985" i="15"/>
  <c r="J2984" i="15"/>
  <c r="J2983" i="15"/>
  <c r="J2982" i="15"/>
  <c r="J2981" i="15"/>
  <c r="J2980" i="15"/>
  <c r="J2979" i="15"/>
  <c r="J2978" i="15"/>
  <c r="J2977" i="15"/>
  <c r="J2976" i="15"/>
  <c r="J2975" i="15"/>
  <c r="J2974" i="15"/>
  <c r="J2973" i="15"/>
  <c r="J2972" i="15"/>
  <c r="J2971" i="15"/>
  <c r="J2970" i="15"/>
  <c r="J2969" i="15"/>
  <c r="J2968" i="15"/>
  <c r="J2967" i="15"/>
  <c r="J2966" i="15"/>
  <c r="J2965" i="15"/>
  <c r="J2964" i="15"/>
  <c r="J2963" i="15"/>
  <c r="J2962" i="15"/>
  <c r="J2961" i="15"/>
  <c r="J2960" i="15"/>
  <c r="J2959" i="15"/>
  <c r="J2958" i="15"/>
  <c r="J2957" i="15"/>
  <c r="J2956" i="15"/>
  <c r="J2955" i="15"/>
  <c r="J2954" i="15"/>
  <c r="J2953" i="15"/>
  <c r="J2952" i="15"/>
  <c r="J2951" i="15"/>
  <c r="J2950" i="15"/>
  <c r="J2949" i="15"/>
  <c r="J2948" i="15"/>
  <c r="J2947" i="15"/>
  <c r="J2946" i="15"/>
  <c r="J2945" i="15"/>
  <c r="J2944" i="15"/>
  <c r="J2943" i="15"/>
  <c r="J2942" i="15"/>
  <c r="J2941" i="15"/>
  <c r="J2940" i="15"/>
  <c r="J2939" i="15"/>
  <c r="J2938" i="15"/>
  <c r="J2937" i="15"/>
  <c r="J2936" i="15"/>
  <c r="J2935" i="15"/>
  <c r="J2934" i="15"/>
  <c r="J2933" i="15"/>
  <c r="J2932" i="15"/>
  <c r="J2931" i="15"/>
  <c r="J2930" i="15"/>
  <c r="J2929" i="15"/>
  <c r="J2928" i="15"/>
  <c r="J2927" i="15"/>
  <c r="J2926" i="15"/>
  <c r="J2925" i="15"/>
  <c r="J2924" i="15"/>
  <c r="J2923" i="15"/>
  <c r="J2922" i="15"/>
  <c r="J2921" i="15"/>
  <c r="J2920" i="15"/>
  <c r="J2919" i="15"/>
  <c r="J2918" i="15"/>
  <c r="J2917" i="15"/>
  <c r="J2916" i="15"/>
  <c r="J2915" i="15"/>
  <c r="J2914" i="15"/>
  <c r="J2913" i="15"/>
  <c r="J2912" i="15"/>
  <c r="J2911" i="15"/>
  <c r="J2910" i="15"/>
  <c r="J2909" i="15"/>
  <c r="J2908" i="15"/>
  <c r="J2907" i="15"/>
  <c r="J2906" i="15"/>
  <c r="J2905" i="15"/>
  <c r="J2904" i="15"/>
  <c r="J2903" i="15"/>
  <c r="J2902" i="15"/>
  <c r="J2901" i="15"/>
  <c r="J2900" i="15"/>
  <c r="J2899" i="15"/>
  <c r="J2898" i="15"/>
  <c r="J2897" i="15"/>
  <c r="J2896" i="15"/>
  <c r="J2895" i="15"/>
  <c r="J2894" i="15"/>
  <c r="J2893" i="15"/>
  <c r="J2892" i="15"/>
  <c r="J2891" i="15"/>
  <c r="J2890" i="15"/>
  <c r="J2889" i="15"/>
  <c r="J2888" i="15"/>
  <c r="J2887" i="15"/>
  <c r="J2886" i="15"/>
  <c r="J2885" i="15"/>
  <c r="J2884" i="15"/>
  <c r="J2883" i="15"/>
  <c r="J2882" i="15"/>
  <c r="J2881" i="15"/>
  <c r="J2880" i="15"/>
  <c r="J2879" i="15"/>
  <c r="J2878" i="15"/>
  <c r="J2877" i="15"/>
  <c r="J2876" i="15"/>
  <c r="J2875" i="15"/>
  <c r="J2874" i="15"/>
  <c r="J2873" i="15"/>
  <c r="J2872" i="15"/>
  <c r="J2871" i="15"/>
  <c r="J2870" i="15"/>
  <c r="J2869" i="15"/>
  <c r="J2868" i="15"/>
  <c r="J2867" i="15"/>
  <c r="J2866" i="15"/>
  <c r="J2865" i="15"/>
  <c r="J2864" i="15"/>
  <c r="J2863" i="15"/>
  <c r="J2862" i="15"/>
  <c r="J2861" i="15"/>
  <c r="J2860" i="15"/>
  <c r="J2859" i="15"/>
  <c r="J2858" i="15"/>
  <c r="J2857" i="15"/>
  <c r="J2856" i="15"/>
  <c r="J2855" i="15"/>
  <c r="J2854" i="15"/>
  <c r="J2853" i="15"/>
  <c r="J2852" i="15"/>
  <c r="J2851" i="15"/>
  <c r="J2850" i="15"/>
  <c r="J2849" i="15"/>
  <c r="J2848" i="15"/>
  <c r="J2847" i="15"/>
  <c r="J2846" i="15"/>
  <c r="J2845" i="15"/>
  <c r="J2844" i="15"/>
  <c r="J2843" i="15"/>
  <c r="J2842" i="15"/>
  <c r="J2841" i="15"/>
  <c r="J2840" i="15"/>
  <c r="J2839" i="15"/>
  <c r="J2838" i="15"/>
  <c r="J2837" i="15"/>
  <c r="J2836" i="15"/>
  <c r="J2835" i="15"/>
  <c r="J2834" i="15"/>
  <c r="J2833" i="15"/>
  <c r="J2832" i="15"/>
  <c r="J2831" i="15"/>
  <c r="J2830" i="15"/>
  <c r="J2829" i="15"/>
  <c r="J2828" i="15"/>
  <c r="J2827" i="15"/>
  <c r="J2826" i="15"/>
  <c r="J2825" i="15"/>
  <c r="J2824" i="15"/>
  <c r="J2823" i="15"/>
  <c r="J2822" i="15"/>
  <c r="J2821" i="15"/>
  <c r="J2820" i="15"/>
  <c r="J2819" i="15"/>
  <c r="J2818" i="15"/>
  <c r="J2817" i="15"/>
  <c r="J2816" i="15"/>
  <c r="J2815" i="15"/>
  <c r="J2814" i="15"/>
  <c r="J2813" i="15"/>
  <c r="J2812" i="15"/>
  <c r="J2811" i="15"/>
  <c r="J2810" i="15"/>
  <c r="J2809" i="15"/>
  <c r="J2808" i="15"/>
  <c r="J2807" i="15"/>
  <c r="J2806" i="15"/>
  <c r="J2805" i="15"/>
  <c r="J2804" i="15"/>
  <c r="J2803" i="15"/>
  <c r="J2802" i="15"/>
  <c r="J2801" i="15"/>
  <c r="J2800" i="15"/>
  <c r="J2799" i="15"/>
  <c r="J2798" i="15"/>
  <c r="J2797" i="15"/>
  <c r="J2796" i="15"/>
  <c r="J2795" i="15"/>
  <c r="J2794" i="15"/>
  <c r="J2793" i="15"/>
  <c r="J2792" i="15"/>
  <c r="J2791" i="15"/>
  <c r="J2790" i="15"/>
  <c r="J2789" i="15"/>
  <c r="J2788" i="15"/>
  <c r="J2787" i="15"/>
  <c r="J2786" i="15"/>
  <c r="J2785" i="15"/>
  <c r="J2784" i="15"/>
  <c r="J2783" i="15"/>
  <c r="J2782" i="15"/>
  <c r="J2781" i="15"/>
  <c r="J2780" i="15"/>
  <c r="J2779" i="15"/>
  <c r="J2778" i="15"/>
  <c r="J2777" i="15"/>
  <c r="J2776" i="15"/>
  <c r="J2775" i="15"/>
  <c r="J2774" i="15"/>
  <c r="J2773" i="15"/>
  <c r="J2772" i="15"/>
  <c r="J2771" i="15"/>
  <c r="J2770" i="15"/>
  <c r="J2769" i="15"/>
  <c r="J2768" i="15"/>
  <c r="J2767" i="15"/>
  <c r="J2766" i="15"/>
  <c r="J2765" i="15"/>
  <c r="J2764" i="15"/>
  <c r="J2763" i="15"/>
  <c r="J2762" i="15"/>
  <c r="J2761" i="15"/>
  <c r="J2760" i="15"/>
  <c r="J2759" i="15"/>
  <c r="J2758" i="15"/>
  <c r="J2757" i="15"/>
  <c r="J2756" i="15"/>
  <c r="J2755" i="15"/>
  <c r="J2754" i="15"/>
  <c r="J2753" i="15"/>
  <c r="J2752" i="15"/>
  <c r="J2751" i="15"/>
  <c r="J2750" i="15"/>
  <c r="J2749" i="15"/>
  <c r="J2748" i="15"/>
  <c r="J2747" i="15"/>
  <c r="J2746" i="15"/>
  <c r="J2745" i="15"/>
  <c r="J2744" i="15"/>
  <c r="J2743" i="15"/>
  <c r="J2742" i="15"/>
  <c r="J2741" i="15"/>
  <c r="J2740" i="15"/>
  <c r="J2739" i="15"/>
  <c r="J2738" i="15"/>
  <c r="J2737" i="15"/>
  <c r="J2736" i="15"/>
  <c r="J2735" i="15"/>
  <c r="J2734" i="15"/>
  <c r="J2733" i="15"/>
  <c r="J2732" i="15"/>
  <c r="J2731" i="15"/>
  <c r="J2730" i="15"/>
  <c r="J2729" i="15"/>
  <c r="J2728" i="15"/>
  <c r="J2727" i="15"/>
  <c r="J2726" i="15"/>
  <c r="J2725" i="15"/>
  <c r="J2724" i="15"/>
  <c r="J2723" i="15"/>
  <c r="J2722" i="15"/>
  <c r="J2721" i="15"/>
  <c r="J2720" i="15"/>
  <c r="J2719" i="15"/>
  <c r="J2718" i="15"/>
  <c r="J2717" i="15"/>
  <c r="J2716" i="15"/>
  <c r="J2715" i="15"/>
  <c r="J2714" i="15"/>
  <c r="J2713" i="15"/>
  <c r="J2712" i="15"/>
  <c r="J2711" i="15"/>
  <c r="J2710" i="15"/>
  <c r="J2709" i="15"/>
  <c r="J2708" i="15"/>
  <c r="J2707" i="15"/>
  <c r="J2706" i="15"/>
  <c r="J2705" i="15"/>
  <c r="J2704" i="15"/>
  <c r="J2703" i="15"/>
  <c r="J2702" i="15"/>
  <c r="J2701" i="15"/>
  <c r="J2700" i="15"/>
  <c r="J2699" i="15"/>
  <c r="J2698" i="15"/>
  <c r="J2697" i="15"/>
  <c r="J2696" i="15"/>
  <c r="J2695" i="15"/>
  <c r="J2694" i="15"/>
  <c r="J2693" i="15"/>
  <c r="J2692" i="15"/>
  <c r="J2691" i="15"/>
  <c r="J2690" i="15"/>
  <c r="J2689" i="15"/>
  <c r="J2688" i="15"/>
  <c r="J2687" i="15"/>
  <c r="J2686" i="15"/>
  <c r="J2685" i="15"/>
  <c r="J2684" i="15"/>
  <c r="J2683" i="15"/>
  <c r="J2682" i="15"/>
  <c r="J2681" i="15"/>
  <c r="J2680" i="15"/>
  <c r="J2679" i="15"/>
  <c r="J2678" i="15"/>
  <c r="J2677" i="15"/>
  <c r="J2676" i="15"/>
  <c r="J2675" i="15"/>
  <c r="J2674" i="15"/>
  <c r="J2673" i="15"/>
  <c r="J2672" i="15"/>
  <c r="J2671" i="15"/>
  <c r="J2670" i="15"/>
  <c r="J2669" i="15"/>
  <c r="J2668" i="15"/>
  <c r="J2667" i="15"/>
  <c r="J2666" i="15"/>
  <c r="J2665" i="15"/>
  <c r="J2664" i="15"/>
  <c r="J2663" i="15"/>
  <c r="J2662" i="15"/>
  <c r="J2661" i="15"/>
  <c r="J2660" i="15"/>
  <c r="J2659" i="15"/>
  <c r="J2658" i="15"/>
  <c r="J2657" i="15"/>
  <c r="J2656" i="15"/>
  <c r="J2655" i="15"/>
  <c r="J2654" i="15"/>
  <c r="J2653" i="15"/>
  <c r="J2652" i="15"/>
  <c r="J2651" i="15"/>
  <c r="J2650" i="15"/>
  <c r="J2649" i="15"/>
  <c r="J2648" i="15"/>
  <c r="J2647" i="15"/>
  <c r="J2646" i="15"/>
  <c r="J2645" i="15"/>
  <c r="J2644" i="15"/>
  <c r="J2643" i="15"/>
  <c r="J2642" i="15"/>
  <c r="J2641" i="15"/>
  <c r="J2640" i="15"/>
  <c r="J2639" i="15"/>
  <c r="J2638" i="15"/>
  <c r="J2637" i="15"/>
  <c r="J2636" i="15"/>
  <c r="J2635" i="15"/>
  <c r="J2634" i="15"/>
  <c r="J2633" i="15"/>
  <c r="J2632" i="15"/>
  <c r="J2631" i="15"/>
  <c r="J2630" i="15"/>
  <c r="J2629" i="15"/>
  <c r="J2628" i="15"/>
  <c r="J2627" i="15"/>
  <c r="J2626" i="15"/>
  <c r="J2625" i="15"/>
  <c r="J2624" i="15"/>
  <c r="J2623" i="15"/>
  <c r="J2622" i="15"/>
  <c r="J2621" i="15"/>
  <c r="J2620" i="15"/>
  <c r="J2619" i="15"/>
  <c r="J2618" i="15"/>
  <c r="J2617" i="15"/>
  <c r="J2616" i="15"/>
  <c r="J2615" i="15"/>
  <c r="J2614" i="15"/>
  <c r="J2613" i="15"/>
  <c r="J2612" i="15"/>
  <c r="J2611" i="15"/>
  <c r="J2610" i="15"/>
  <c r="J2609" i="15"/>
  <c r="J2608" i="15"/>
  <c r="J2607" i="15"/>
  <c r="J2606" i="15"/>
  <c r="J2605" i="15"/>
  <c r="J2604" i="15"/>
  <c r="J2603" i="15"/>
  <c r="J2602" i="15"/>
  <c r="J2601" i="15"/>
  <c r="J2600" i="15"/>
  <c r="J2599" i="15"/>
  <c r="J2598" i="15"/>
  <c r="J2597" i="15"/>
  <c r="J2596" i="15"/>
  <c r="J2595" i="15"/>
  <c r="J2594" i="15"/>
  <c r="J2593" i="15"/>
  <c r="J2592" i="15"/>
  <c r="J2591" i="15"/>
  <c r="J2590" i="15"/>
  <c r="J2589" i="15"/>
  <c r="J2588" i="15"/>
  <c r="J2587" i="15"/>
  <c r="J2586" i="15"/>
  <c r="J2585" i="15"/>
  <c r="J2584" i="15"/>
  <c r="J2583" i="15"/>
  <c r="J2582" i="15"/>
  <c r="J2581" i="15"/>
  <c r="J2580" i="15"/>
  <c r="J2579" i="15"/>
  <c r="J2578" i="15"/>
  <c r="J2577" i="15"/>
  <c r="J2576" i="15"/>
  <c r="J2575" i="15"/>
  <c r="J2574" i="15"/>
  <c r="J2573" i="15"/>
  <c r="J2572" i="15"/>
  <c r="J2571" i="15"/>
  <c r="J2570" i="15"/>
  <c r="J2569" i="15"/>
  <c r="J2568" i="15"/>
  <c r="J2567" i="15"/>
  <c r="J2566" i="15"/>
  <c r="J2565" i="15"/>
  <c r="J2564" i="15"/>
  <c r="J2563" i="15"/>
  <c r="J2562" i="15"/>
  <c r="J2561" i="15"/>
  <c r="J2560" i="15"/>
  <c r="J2559" i="15"/>
  <c r="J2558" i="15"/>
  <c r="J2557" i="15"/>
  <c r="J2556" i="15"/>
  <c r="J2555" i="15"/>
  <c r="J2554" i="15"/>
  <c r="J2553" i="15"/>
  <c r="J2552" i="15"/>
  <c r="J2551" i="15"/>
  <c r="J2550" i="15"/>
  <c r="J2549" i="15"/>
  <c r="J2548" i="15"/>
  <c r="J2547" i="15"/>
  <c r="J2546" i="15"/>
  <c r="J2545" i="15"/>
  <c r="J2544" i="15"/>
  <c r="J2543" i="15"/>
  <c r="J2542" i="15"/>
  <c r="J2541" i="15"/>
  <c r="J2540" i="15"/>
  <c r="J2539" i="15"/>
  <c r="J2538" i="15"/>
  <c r="J2537" i="15"/>
  <c r="J2536" i="15"/>
  <c r="J2535" i="15"/>
  <c r="J2534" i="15"/>
  <c r="J2533" i="15"/>
  <c r="J2532" i="15"/>
  <c r="J2531" i="15"/>
  <c r="J2530" i="15"/>
  <c r="J2529" i="15"/>
  <c r="J2528" i="15"/>
  <c r="J2527" i="15"/>
  <c r="J2526" i="15"/>
  <c r="J2525" i="15"/>
  <c r="J2524" i="15"/>
  <c r="J2523" i="15"/>
  <c r="J2522" i="15"/>
  <c r="J2521" i="15"/>
  <c r="J2520" i="15"/>
  <c r="J2519" i="15"/>
  <c r="J2518" i="15"/>
  <c r="J2517" i="15"/>
  <c r="J2516" i="15"/>
  <c r="J2515" i="15"/>
  <c r="J2514" i="15"/>
  <c r="J2513" i="15"/>
  <c r="J2512" i="15"/>
  <c r="J2511" i="15"/>
  <c r="J2510" i="15"/>
  <c r="J2509" i="15"/>
  <c r="J2508" i="15"/>
  <c r="J2507" i="15"/>
  <c r="J2506" i="15"/>
  <c r="J2505" i="15"/>
  <c r="J2504" i="15"/>
  <c r="J2503" i="15"/>
  <c r="J2502" i="15"/>
  <c r="J2501" i="15"/>
  <c r="J2500" i="15"/>
  <c r="J2499" i="15"/>
  <c r="J2498" i="15"/>
  <c r="J2497" i="15"/>
  <c r="J2496" i="15"/>
  <c r="J2495" i="15"/>
  <c r="J2494" i="15"/>
  <c r="J2493" i="15"/>
  <c r="J2492" i="15"/>
  <c r="J2491" i="15"/>
  <c r="J2490" i="15"/>
  <c r="J2489" i="15"/>
  <c r="J2488" i="15"/>
  <c r="J2487" i="15"/>
  <c r="J2486" i="15"/>
  <c r="J2485" i="15"/>
  <c r="J2484" i="15"/>
  <c r="J2483" i="15"/>
  <c r="J2482" i="15"/>
  <c r="J2481" i="15"/>
  <c r="J2480" i="15"/>
  <c r="J2479" i="15"/>
  <c r="J2478" i="15"/>
  <c r="J2477" i="15"/>
  <c r="J2476" i="15"/>
  <c r="J2475" i="15"/>
  <c r="J2474" i="15"/>
  <c r="J2473" i="15"/>
  <c r="J2472" i="15"/>
  <c r="J2471" i="15"/>
  <c r="J2470" i="15"/>
  <c r="J2469" i="15"/>
  <c r="J2468" i="15"/>
  <c r="J2467" i="15"/>
  <c r="J2466" i="15"/>
  <c r="J2465" i="15"/>
  <c r="J2464" i="15"/>
  <c r="J2463" i="15"/>
  <c r="J2462" i="15"/>
  <c r="J2461" i="15"/>
  <c r="J2460" i="15"/>
  <c r="J2459" i="15"/>
  <c r="J2458" i="15"/>
  <c r="J2457" i="15"/>
  <c r="J2456" i="15"/>
  <c r="J2455" i="15"/>
  <c r="J2454" i="15"/>
  <c r="J2453" i="15"/>
  <c r="J2452" i="15"/>
  <c r="J2451" i="15"/>
  <c r="J2450" i="15"/>
  <c r="J2449" i="15"/>
  <c r="J2448" i="15"/>
  <c r="J2447" i="15"/>
  <c r="J2446" i="15"/>
  <c r="J2445" i="15"/>
  <c r="J2444" i="15"/>
  <c r="J2443" i="15"/>
  <c r="J2442" i="15"/>
  <c r="J2441" i="15"/>
  <c r="J2440" i="15"/>
  <c r="J2439" i="15"/>
  <c r="J2438" i="15"/>
  <c r="J2437" i="15"/>
  <c r="J2436" i="15"/>
  <c r="J2435" i="15"/>
  <c r="J2434" i="15"/>
  <c r="J2433" i="15"/>
  <c r="J2432" i="15"/>
  <c r="J2431" i="15"/>
  <c r="J2430" i="15"/>
  <c r="J2429" i="15"/>
  <c r="J2428" i="15"/>
  <c r="J2427" i="15"/>
  <c r="J2426" i="15"/>
  <c r="J2425" i="15"/>
  <c r="J2424" i="15"/>
  <c r="J2423" i="15"/>
  <c r="J2422" i="15"/>
  <c r="J2421" i="15"/>
  <c r="J2420" i="15"/>
  <c r="J2419" i="15"/>
  <c r="J2418" i="15"/>
  <c r="J2417" i="15"/>
  <c r="J2416" i="15"/>
  <c r="J2415" i="15"/>
  <c r="J2414" i="15"/>
  <c r="J2413" i="15"/>
  <c r="J2412" i="15"/>
  <c r="J2411" i="15"/>
  <c r="J2410" i="15"/>
  <c r="J2409" i="15"/>
  <c r="J2408" i="15"/>
  <c r="J2407" i="15"/>
  <c r="J2406" i="15"/>
  <c r="J2405" i="15"/>
  <c r="J2404" i="15"/>
  <c r="J2403" i="15"/>
  <c r="J2402" i="15"/>
  <c r="J2401" i="15"/>
  <c r="J2400" i="15"/>
  <c r="J2399" i="15"/>
  <c r="J2398" i="15"/>
  <c r="J2397" i="15"/>
  <c r="J2396" i="15"/>
  <c r="J2395" i="15"/>
  <c r="J2394" i="15"/>
  <c r="J2393" i="15"/>
  <c r="J2392" i="15"/>
  <c r="J2391" i="15"/>
  <c r="J2390" i="15"/>
  <c r="J2389" i="15"/>
  <c r="J2388" i="15"/>
  <c r="J2387" i="15"/>
  <c r="J2386" i="15"/>
  <c r="J2385" i="15"/>
  <c r="J2384" i="15"/>
  <c r="J2383" i="15"/>
  <c r="J2382" i="15"/>
  <c r="J2381" i="15"/>
  <c r="J2380" i="15"/>
  <c r="J2379" i="15"/>
  <c r="J2378" i="15"/>
  <c r="J2377" i="15"/>
  <c r="J2376" i="15"/>
  <c r="J2375" i="15"/>
  <c r="J2374" i="15"/>
  <c r="J2373" i="15"/>
  <c r="J2372" i="15"/>
  <c r="J2371" i="15"/>
  <c r="J2370" i="15"/>
  <c r="J2369" i="15"/>
  <c r="J2368" i="15"/>
  <c r="J2367" i="15"/>
  <c r="J2366" i="15"/>
  <c r="J2365" i="15"/>
  <c r="J2364" i="15"/>
  <c r="J2363" i="15"/>
  <c r="J2362" i="15"/>
  <c r="J2361" i="15"/>
  <c r="J2360" i="15"/>
  <c r="J2359" i="15"/>
  <c r="J2358" i="15"/>
  <c r="J2357" i="15"/>
  <c r="J2356" i="15"/>
  <c r="J2355" i="15"/>
  <c r="J2354" i="15"/>
  <c r="J2353" i="15"/>
  <c r="J2352" i="15"/>
  <c r="J2351" i="15"/>
  <c r="J2350" i="15"/>
  <c r="J2349" i="15"/>
  <c r="J2348" i="15"/>
  <c r="J2347" i="15"/>
  <c r="J2346" i="15"/>
  <c r="J2345" i="15"/>
  <c r="J2344" i="15"/>
  <c r="J2343" i="15"/>
  <c r="J2342" i="15"/>
  <c r="J2341" i="15"/>
  <c r="J2340" i="15"/>
  <c r="J2339" i="15"/>
  <c r="J2338" i="15"/>
  <c r="J2337" i="15"/>
  <c r="J2336" i="15"/>
  <c r="J2335" i="15"/>
  <c r="J2334" i="15"/>
  <c r="J2333" i="15"/>
  <c r="J2332" i="15"/>
  <c r="J2331" i="15"/>
  <c r="J2330" i="15"/>
  <c r="J2329" i="15"/>
  <c r="J2328" i="15"/>
  <c r="J2327" i="15"/>
  <c r="J2326" i="15"/>
  <c r="J2325" i="15"/>
  <c r="J2324" i="15"/>
  <c r="J2323" i="15"/>
  <c r="J2322" i="15"/>
  <c r="J2321" i="15"/>
  <c r="J2320" i="15"/>
  <c r="J2319" i="15"/>
  <c r="J2318" i="15"/>
  <c r="J2317" i="15"/>
  <c r="J2316" i="15"/>
  <c r="J2315" i="15"/>
  <c r="J2314" i="15"/>
  <c r="J2313" i="15"/>
  <c r="J2312" i="15"/>
  <c r="J2311" i="15"/>
  <c r="J2310" i="15"/>
  <c r="J2309" i="15"/>
  <c r="J2308" i="15"/>
  <c r="J2307" i="15"/>
  <c r="J2306" i="15"/>
  <c r="J2305" i="15"/>
  <c r="J2304" i="15"/>
  <c r="J2303" i="15"/>
  <c r="J2302" i="15"/>
  <c r="J2301" i="15"/>
  <c r="J2300" i="15"/>
  <c r="J2299" i="15"/>
  <c r="J2298" i="15"/>
  <c r="J2297" i="15"/>
  <c r="J2296" i="15"/>
  <c r="J2295" i="15"/>
  <c r="J2294" i="15"/>
  <c r="J2293" i="15"/>
  <c r="J2292" i="15"/>
  <c r="J2291" i="15"/>
  <c r="J2290" i="15"/>
  <c r="J2289" i="15"/>
  <c r="J2288" i="15"/>
  <c r="J2287" i="15"/>
  <c r="J2286" i="15"/>
  <c r="J2285" i="15"/>
  <c r="J2284" i="15"/>
  <c r="J2283" i="15"/>
  <c r="J2282" i="15"/>
  <c r="J2281" i="15"/>
  <c r="J2280" i="15"/>
  <c r="J2279" i="15"/>
  <c r="J2278" i="15"/>
  <c r="J2277" i="15"/>
  <c r="J2276" i="15"/>
  <c r="J2275" i="15"/>
  <c r="J2274" i="15"/>
  <c r="J2273" i="15"/>
  <c r="J2272" i="15"/>
  <c r="J2271" i="15"/>
  <c r="J2270" i="15"/>
  <c r="J2269" i="15"/>
  <c r="J2268" i="15"/>
  <c r="J2267" i="15"/>
  <c r="J2266" i="15"/>
  <c r="J2265" i="15"/>
  <c r="J2264" i="15"/>
  <c r="J2263" i="15"/>
  <c r="J2262" i="15"/>
  <c r="J2261" i="15"/>
  <c r="J2260" i="15"/>
  <c r="J2259" i="15"/>
  <c r="J2258" i="15"/>
  <c r="J2257" i="15"/>
  <c r="J2256" i="15"/>
  <c r="J2255" i="15"/>
  <c r="J2254" i="15"/>
  <c r="J2253" i="15"/>
  <c r="J2252" i="15"/>
  <c r="J2251" i="15"/>
  <c r="J2250" i="15"/>
  <c r="J2249" i="15"/>
  <c r="J2248" i="15"/>
  <c r="J2247" i="15"/>
  <c r="J2246" i="15"/>
  <c r="J2245" i="15"/>
  <c r="J2244" i="15"/>
  <c r="J2243" i="15"/>
  <c r="J2242" i="15"/>
  <c r="J2241" i="15"/>
  <c r="J2240" i="15"/>
  <c r="J2239" i="15"/>
  <c r="J2238" i="15"/>
  <c r="J2237" i="15"/>
  <c r="J2236" i="15"/>
  <c r="J2235" i="15"/>
  <c r="J2234" i="15"/>
  <c r="J2233" i="15"/>
  <c r="J2232" i="15"/>
  <c r="J2231" i="15"/>
  <c r="J2230" i="15"/>
  <c r="J2229" i="15"/>
  <c r="J2228" i="15"/>
  <c r="J2227" i="15"/>
  <c r="J2226" i="15"/>
  <c r="J2225" i="15"/>
  <c r="J2224" i="15"/>
  <c r="J2223" i="15"/>
  <c r="J2222" i="15"/>
  <c r="J2221" i="15"/>
  <c r="J2220" i="15"/>
  <c r="J2219" i="15"/>
  <c r="J2218" i="15"/>
  <c r="J2217" i="15"/>
  <c r="J2216" i="15"/>
  <c r="J2215" i="15"/>
  <c r="J2214" i="15"/>
  <c r="J2213" i="15"/>
  <c r="J2212" i="15"/>
  <c r="J2211" i="15"/>
  <c r="J2210" i="15"/>
  <c r="J2209" i="15"/>
  <c r="J2208" i="15"/>
  <c r="J2207" i="15"/>
  <c r="J2206" i="15"/>
  <c r="J2205" i="15"/>
  <c r="J2204" i="15"/>
  <c r="J2203" i="15"/>
  <c r="J2202" i="15"/>
  <c r="J2201" i="15"/>
  <c r="J2200" i="15"/>
  <c r="J2199" i="15"/>
  <c r="J2198" i="15"/>
  <c r="J2197" i="15"/>
  <c r="J2196" i="15"/>
  <c r="J2195" i="15"/>
  <c r="J2194" i="15"/>
  <c r="J2193" i="15"/>
  <c r="J2192" i="15"/>
  <c r="J2191" i="15"/>
  <c r="J2190" i="15"/>
  <c r="J2189" i="15"/>
  <c r="J2188" i="15"/>
  <c r="J2187" i="15"/>
  <c r="J2186" i="15"/>
  <c r="J2185" i="15"/>
  <c r="J2184" i="15"/>
  <c r="J2183" i="15"/>
  <c r="J2182" i="15"/>
  <c r="J2181" i="15"/>
  <c r="J2180" i="15"/>
  <c r="J2179" i="15"/>
  <c r="J2178" i="15"/>
  <c r="J2177" i="15"/>
  <c r="J2176" i="15"/>
  <c r="J2175" i="15"/>
  <c r="J2174" i="15"/>
  <c r="J2173" i="15"/>
  <c r="J2172" i="15"/>
  <c r="J2171" i="15"/>
  <c r="J2170" i="15"/>
  <c r="J2169" i="15"/>
  <c r="J2168" i="15"/>
  <c r="J2167" i="15"/>
  <c r="J2166" i="15"/>
  <c r="J2165" i="15"/>
  <c r="J2164" i="15"/>
  <c r="J2163" i="15"/>
  <c r="J2162" i="15"/>
  <c r="J2161" i="15"/>
  <c r="J2160" i="15"/>
  <c r="J2159" i="15"/>
  <c r="J2158" i="15"/>
  <c r="J2157" i="15"/>
  <c r="J2156" i="15"/>
  <c r="J2155" i="15"/>
  <c r="J2154" i="15"/>
  <c r="J2153" i="15"/>
  <c r="J2152" i="15"/>
  <c r="J2151" i="15"/>
  <c r="J2150" i="15"/>
  <c r="J2149" i="15"/>
  <c r="J2148" i="15"/>
  <c r="J2147" i="15"/>
  <c r="J2146" i="15"/>
  <c r="J2145" i="15"/>
  <c r="J2144" i="15"/>
  <c r="J2143" i="15"/>
  <c r="J2142" i="15"/>
  <c r="J2141" i="15"/>
  <c r="J2140" i="15"/>
  <c r="J2139" i="15"/>
  <c r="J2138" i="15"/>
  <c r="J2137" i="15"/>
  <c r="J2136" i="15"/>
  <c r="J2135" i="15"/>
  <c r="J2134" i="15"/>
  <c r="J2133" i="15"/>
  <c r="J2132" i="15"/>
  <c r="J2131" i="15"/>
  <c r="J2130" i="15"/>
  <c r="J2129" i="15"/>
  <c r="J2128" i="15"/>
  <c r="J2127" i="15"/>
  <c r="J2126" i="15"/>
  <c r="J2125" i="15"/>
  <c r="J2124" i="15"/>
  <c r="J2123" i="15"/>
  <c r="J2122" i="15"/>
  <c r="J2121" i="15"/>
  <c r="J2120" i="15"/>
  <c r="J2119" i="15"/>
  <c r="J2118" i="15"/>
  <c r="J2117" i="15"/>
  <c r="J2116" i="15"/>
  <c r="J2115" i="15"/>
  <c r="J2114" i="15"/>
  <c r="J2113" i="15"/>
  <c r="J2112" i="15"/>
  <c r="J2111" i="15"/>
  <c r="J2110" i="15"/>
  <c r="J2109" i="15"/>
  <c r="J2108" i="15"/>
  <c r="J2107" i="15"/>
  <c r="J2106" i="15"/>
  <c r="J2105" i="15"/>
  <c r="J2104" i="15"/>
  <c r="J2103" i="15"/>
  <c r="J2102" i="15"/>
  <c r="J2101" i="15"/>
  <c r="J2100" i="15"/>
  <c r="J2099" i="15"/>
  <c r="J2098" i="15"/>
  <c r="J2097" i="15"/>
  <c r="J2096" i="15"/>
  <c r="J2095" i="15"/>
  <c r="J2094" i="15"/>
  <c r="J2093" i="15"/>
  <c r="J2092" i="15"/>
  <c r="J2091" i="15"/>
  <c r="J2090" i="15"/>
  <c r="J2089" i="15"/>
  <c r="J2088" i="15"/>
  <c r="J2087" i="15"/>
  <c r="J2086" i="15"/>
  <c r="J2085" i="15"/>
  <c r="J2084" i="15"/>
  <c r="J2083" i="15"/>
  <c r="J2082" i="15"/>
  <c r="J2081" i="15"/>
  <c r="J2080" i="15"/>
  <c r="J2079" i="15"/>
  <c r="J2078" i="15"/>
  <c r="J2077" i="15"/>
  <c r="J2076" i="15"/>
  <c r="J2075" i="15"/>
  <c r="J2074" i="15"/>
  <c r="J2073" i="15"/>
  <c r="J2072" i="15"/>
  <c r="J2071" i="15"/>
  <c r="J2070" i="15"/>
  <c r="J2069" i="15"/>
  <c r="J2068" i="15"/>
  <c r="J2067" i="15"/>
  <c r="J2066" i="15"/>
  <c r="J2065" i="15"/>
  <c r="J2064" i="15"/>
  <c r="J2063" i="15"/>
  <c r="J2062" i="15"/>
  <c r="J2061" i="15"/>
  <c r="J2060" i="15"/>
  <c r="J2059" i="15"/>
  <c r="J2058" i="15"/>
  <c r="J2057" i="15"/>
  <c r="J2056" i="15"/>
  <c r="J2055" i="15"/>
  <c r="J2054" i="15"/>
  <c r="J2053" i="15"/>
  <c r="J2052" i="15"/>
  <c r="J2051" i="15"/>
  <c r="J2050" i="15"/>
  <c r="J2049" i="15"/>
  <c r="J2048" i="15"/>
  <c r="J2047" i="15"/>
  <c r="J2046" i="15"/>
  <c r="J2045" i="15"/>
  <c r="J2044" i="15"/>
  <c r="J2043" i="15"/>
  <c r="J2042" i="15"/>
  <c r="J2041" i="15"/>
  <c r="J2040" i="15"/>
  <c r="J2039" i="15"/>
  <c r="J2038" i="15"/>
  <c r="J2037" i="15"/>
  <c r="J2036" i="15"/>
  <c r="J2035" i="15"/>
  <c r="J2034" i="15"/>
  <c r="J2033" i="15"/>
  <c r="J2032" i="15"/>
  <c r="J2031" i="15"/>
  <c r="J2030" i="15"/>
  <c r="J2029" i="15"/>
  <c r="J2028" i="15"/>
  <c r="J2027" i="15"/>
  <c r="J2026" i="15"/>
  <c r="J2025" i="15"/>
  <c r="J2024" i="15"/>
  <c r="J2023" i="15"/>
  <c r="J2022" i="15"/>
  <c r="J2021" i="15"/>
  <c r="J2020" i="15"/>
  <c r="J2019" i="15"/>
  <c r="J2018" i="15"/>
  <c r="J2017" i="15"/>
  <c r="J2016" i="15"/>
  <c r="J2015" i="15"/>
  <c r="J2014" i="15"/>
  <c r="J2013" i="15"/>
  <c r="J2012" i="15"/>
  <c r="J2011" i="15"/>
  <c r="J2010" i="15"/>
  <c r="J2009" i="15"/>
  <c r="J2008" i="15"/>
  <c r="J2007" i="15"/>
  <c r="J2006" i="15"/>
  <c r="J2005" i="15"/>
  <c r="J2004" i="15"/>
  <c r="J2003" i="15"/>
  <c r="J2002" i="15"/>
  <c r="J2001" i="15"/>
  <c r="J2000" i="15"/>
  <c r="J1999" i="15"/>
  <c r="J1998" i="15"/>
  <c r="J1997" i="15"/>
  <c r="J1996" i="15"/>
  <c r="J1995" i="15"/>
  <c r="J1994" i="15"/>
  <c r="J1993" i="15"/>
  <c r="J1992" i="15"/>
  <c r="J1991" i="15"/>
  <c r="J1990" i="15"/>
  <c r="J1989" i="15"/>
  <c r="J1988" i="15"/>
  <c r="J1987" i="15"/>
  <c r="J1986" i="15"/>
  <c r="J1985" i="15"/>
  <c r="J1984" i="15"/>
  <c r="J1983" i="15"/>
  <c r="J1982" i="15"/>
  <c r="J1981" i="15"/>
  <c r="J1980" i="15"/>
  <c r="J1979" i="15"/>
  <c r="J1978" i="15"/>
  <c r="J1977" i="15"/>
  <c r="J1976" i="15"/>
  <c r="J1975" i="15"/>
  <c r="J1974" i="15"/>
  <c r="J1973" i="15"/>
  <c r="J1972" i="15"/>
  <c r="J1971" i="15"/>
  <c r="J1970" i="15"/>
  <c r="J1969" i="15"/>
  <c r="J1968" i="15"/>
  <c r="J1967" i="15"/>
  <c r="J1966" i="15"/>
  <c r="J1965" i="15"/>
  <c r="J1964" i="15"/>
  <c r="J1963" i="15"/>
  <c r="J1962" i="15"/>
  <c r="J1961" i="15"/>
  <c r="J1960" i="15"/>
  <c r="J1959" i="15"/>
  <c r="J1958" i="15"/>
  <c r="J1957" i="15"/>
  <c r="J1956" i="15"/>
  <c r="J1955" i="15"/>
  <c r="J1954" i="15"/>
  <c r="J1953" i="15"/>
  <c r="J1952" i="15"/>
  <c r="J1951" i="15"/>
  <c r="J1950" i="15"/>
  <c r="J1949" i="15"/>
  <c r="J1948" i="15"/>
  <c r="J1947" i="15"/>
  <c r="J1946" i="15"/>
  <c r="J1945" i="15"/>
  <c r="J1944" i="15"/>
  <c r="J1943" i="15"/>
  <c r="J1942" i="15"/>
  <c r="J1941" i="15"/>
  <c r="J1940" i="15"/>
  <c r="J1939" i="15"/>
  <c r="J1938" i="15"/>
  <c r="J1937" i="15"/>
  <c r="J1936" i="15"/>
  <c r="J1935" i="15"/>
  <c r="J1934" i="15"/>
  <c r="J1933" i="15"/>
  <c r="J1932" i="15"/>
  <c r="J1931" i="15"/>
  <c r="J1930" i="15"/>
  <c r="J1929" i="15"/>
  <c r="J1928" i="15"/>
  <c r="J1927" i="15"/>
  <c r="J1926" i="15"/>
  <c r="J1925" i="15"/>
  <c r="J1924" i="15"/>
  <c r="J1923" i="15"/>
  <c r="J1922" i="15"/>
  <c r="J1921" i="15"/>
  <c r="J1920" i="15"/>
  <c r="J1919" i="15"/>
  <c r="J1918" i="15"/>
  <c r="J1917" i="15"/>
  <c r="J1916" i="15"/>
  <c r="J1915" i="15"/>
  <c r="J1914" i="15"/>
  <c r="J1913" i="15"/>
  <c r="J1912" i="15"/>
  <c r="J1911" i="15"/>
  <c r="J1910" i="15"/>
  <c r="J1909" i="15"/>
  <c r="J1908" i="15"/>
  <c r="J1907" i="15"/>
  <c r="J1906" i="15"/>
  <c r="J1905" i="15"/>
  <c r="J1904" i="15"/>
  <c r="J1903" i="15"/>
  <c r="J1902" i="15"/>
  <c r="J1901" i="15"/>
  <c r="J1900" i="15"/>
  <c r="J1899" i="15"/>
  <c r="J1898" i="15"/>
  <c r="J1897" i="15"/>
  <c r="J1896" i="15"/>
  <c r="J1895" i="15"/>
  <c r="J1894" i="15"/>
  <c r="J1893" i="15"/>
  <c r="J1892" i="15"/>
  <c r="J1891" i="15"/>
  <c r="J1890" i="15"/>
  <c r="J1889" i="15"/>
  <c r="J1888" i="15"/>
  <c r="J1887" i="15"/>
  <c r="J1886" i="15"/>
  <c r="J1885" i="15"/>
  <c r="J1884" i="15"/>
  <c r="J1883" i="15"/>
  <c r="J1882" i="15"/>
  <c r="J1881" i="15"/>
  <c r="J1880" i="15"/>
  <c r="J1879" i="15"/>
  <c r="J1878" i="15"/>
  <c r="J1877" i="15"/>
  <c r="J1876" i="15"/>
  <c r="J1875" i="15"/>
  <c r="J1874" i="15"/>
  <c r="J1873" i="15"/>
  <c r="J1872" i="15"/>
  <c r="J1871" i="15"/>
  <c r="J1870" i="15"/>
  <c r="J1869" i="15"/>
  <c r="J1868" i="15"/>
  <c r="J1867" i="15"/>
  <c r="J1866" i="15"/>
  <c r="J1865" i="15"/>
  <c r="J1864" i="15"/>
  <c r="J1863" i="15"/>
  <c r="J1862" i="15"/>
  <c r="J1861" i="15"/>
  <c r="J1860" i="15"/>
  <c r="J1859" i="15"/>
  <c r="J1858" i="15"/>
  <c r="J1857" i="15"/>
  <c r="J1856" i="15"/>
  <c r="J1855" i="15"/>
  <c r="J1854" i="15"/>
  <c r="J1853" i="15"/>
  <c r="J1852" i="15"/>
  <c r="J1851" i="15"/>
  <c r="J1850" i="15"/>
  <c r="J1849" i="15"/>
  <c r="J1848" i="15"/>
  <c r="J1847" i="15"/>
  <c r="J1846" i="15"/>
  <c r="J1845" i="15"/>
  <c r="J1844" i="15"/>
  <c r="J1843" i="15"/>
  <c r="J1842" i="15"/>
  <c r="J1841" i="15"/>
  <c r="J1840" i="15"/>
  <c r="J1839" i="15"/>
  <c r="J1838" i="15"/>
  <c r="J1837" i="15"/>
  <c r="J1836" i="15"/>
  <c r="J1835" i="15"/>
  <c r="J1834" i="15"/>
  <c r="J1833" i="15"/>
  <c r="J1832" i="15"/>
  <c r="J1831" i="15"/>
  <c r="J1830" i="15"/>
  <c r="J1829" i="15"/>
  <c r="J1828" i="15"/>
  <c r="J1827" i="15"/>
  <c r="J1826" i="15"/>
  <c r="J1825" i="15"/>
  <c r="J1824" i="15"/>
  <c r="J1823" i="15"/>
  <c r="J1822" i="15"/>
  <c r="J1821" i="15"/>
  <c r="J1820" i="15"/>
  <c r="J1819" i="15"/>
  <c r="J1818" i="15"/>
  <c r="J1817" i="15"/>
  <c r="J1816" i="15"/>
  <c r="J1815" i="15"/>
  <c r="J1814" i="15"/>
  <c r="J1813" i="15"/>
  <c r="J1812" i="15"/>
  <c r="J1811" i="15"/>
  <c r="J1810" i="15"/>
  <c r="J1809" i="15"/>
  <c r="J1808" i="15"/>
  <c r="J1807" i="15"/>
  <c r="J1806" i="15"/>
  <c r="J1805" i="15"/>
  <c r="J1804" i="15"/>
  <c r="J1803" i="15"/>
  <c r="J1802" i="15"/>
  <c r="J1801" i="15"/>
  <c r="J1800" i="15"/>
  <c r="J1799" i="15"/>
  <c r="J1798" i="15"/>
  <c r="J1797" i="15"/>
  <c r="J1796" i="15"/>
  <c r="J1795" i="15"/>
  <c r="J1794" i="15"/>
  <c r="J1793" i="15"/>
  <c r="J1792" i="15"/>
  <c r="J1791" i="15"/>
  <c r="J1790" i="15"/>
  <c r="J1789" i="15"/>
  <c r="J1788" i="15"/>
  <c r="J1787" i="15"/>
  <c r="J1786" i="15"/>
  <c r="J1785" i="15"/>
  <c r="J1784" i="15"/>
  <c r="J1783" i="15"/>
  <c r="J1782" i="15"/>
  <c r="J1781" i="15"/>
  <c r="J1780" i="15"/>
  <c r="J1779" i="15"/>
  <c r="J1778" i="15"/>
  <c r="J1777" i="15"/>
  <c r="J1776" i="15"/>
  <c r="J1775" i="15"/>
  <c r="J1774" i="15"/>
  <c r="J1773" i="15"/>
  <c r="J1772" i="15"/>
  <c r="J1771" i="15"/>
  <c r="J1770" i="15"/>
  <c r="J1769" i="15"/>
  <c r="J1768" i="15"/>
  <c r="J1767" i="15"/>
  <c r="J1766" i="15"/>
  <c r="J1765" i="15"/>
  <c r="J1764" i="15"/>
  <c r="J1763" i="15"/>
  <c r="J1762" i="15"/>
  <c r="J1761" i="15"/>
  <c r="J1760" i="15"/>
  <c r="J1759" i="15"/>
  <c r="J1758" i="15"/>
  <c r="J1757" i="15"/>
  <c r="J1756" i="15"/>
  <c r="J1755" i="15"/>
  <c r="J1754" i="15"/>
  <c r="J1753" i="15"/>
  <c r="J1752" i="15"/>
  <c r="J1751" i="15"/>
  <c r="J1750" i="15"/>
  <c r="J1749" i="15"/>
  <c r="J1748" i="15"/>
  <c r="J1747" i="15"/>
  <c r="J1746" i="15"/>
  <c r="J1745" i="15"/>
  <c r="J1744" i="15"/>
  <c r="J1743" i="15"/>
  <c r="J1742" i="15"/>
  <c r="J1741" i="15"/>
  <c r="J1740" i="15"/>
  <c r="J1739" i="15"/>
  <c r="J1738" i="15"/>
  <c r="J1737" i="15"/>
  <c r="J1736" i="15"/>
  <c r="J1735" i="15"/>
  <c r="J1734" i="15"/>
  <c r="J1733" i="15"/>
  <c r="J1732" i="15"/>
  <c r="J1731" i="15"/>
  <c r="J1730" i="15"/>
  <c r="J1729" i="15"/>
  <c r="J1728" i="15"/>
  <c r="J1727" i="15"/>
  <c r="J1726" i="15"/>
  <c r="J1725" i="15"/>
  <c r="J1724" i="15"/>
  <c r="J1723" i="15"/>
  <c r="J1722" i="15"/>
  <c r="J1721" i="15"/>
  <c r="J1720" i="15"/>
  <c r="J1719" i="15"/>
  <c r="J1718" i="15"/>
  <c r="J1717" i="15"/>
  <c r="J1716" i="15"/>
  <c r="J1715" i="15"/>
  <c r="J1714" i="15"/>
  <c r="J1713" i="15"/>
  <c r="J1712" i="15"/>
  <c r="J1711" i="15"/>
  <c r="J1710" i="15"/>
  <c r="J1709" i="15"/>
  <c r="J1708" i="15"/>
  <c r="J1707" i="15"/>
  <c r="J1706" i="15"/>
  <c r="J1705" i="15"/>
  <c r="J1704" i="15"/>
  <c r="J1703" i="15"/>
  <c r="J1702" i="15"/>
  <c r="J1701" i="15"/>
  <c r="J1700" i="15"/>
  <c r="J1699" i="15"/>
  <c r="J1698" i="15"/>
  <c r="J1697" i="15"/>
  <c r="J1696" i="15"/>
  <c r="J1695" i="15"/>
  <c r="J1694" i="15"/>
  <c r="J1693" i="15"/>
  <c r="J1692" i="15"/>
  <c r="J1691" i="15"/>
  <c r="J1690" i="15"/>
  <c r="J1689" i="15"/>
  <c r="J1688" i="15"/>
  <c r="J1687" i="15"/>
  <c r="J1686" i="15"/>
  <c r="J1685" i="15"/>
  <c r="J1684" i="15"/>
  <c r="J1683" i="15"/>
  <c r="J1682" i="15"/>
  <c r="J1681" i="15"/>
  <c r="J1680" i="15"/>
  <c r="J1679" i="15"/>
  <c r="J1678" i="15"/>
  <c r="J1677" i="15"/>
  <c r="J1676" i="15"/>
  <c r="J1675" i="15"/>
  <c r="J1674" i="15"/>
  <c r="J1673" i="15"/>
  <c r="J1672" i="15"/>
  <c r="J1671" i="15"/>
  <c r="J1670" i="15"/>
  <c r="J1669" i="15"/>
  <c r="J1668" i="15"/>
  <c r="J1667" i="15"/>
  <c r="J1666" i="15"/>
  <c r="J1665" i="15"/>
  <c r="J1664" i="15"/>
  <c r="J1663" i="15"/>
  <c r="J1662" i="15"/>
  <c r="J1661" i="15"/>
  <c r="J1660" i="15"/>
  <c r="J1659" i="15"/>
  <c r="J1658" i="15"/>
  <c r="J1657" i="15"/>
  <c r="J1656" i="15"/>
  <c r="J1655" i="15"/>
  <c r="J1654" i="15"/>
  <c r="J1653" i="15"/>
  <c r="J1652" i="15"/>
  <c r="J1651" i="15"/>
  <c r="J1650" i="15"/>
  <c r="J1649" i="15"/>
  <c r="J1648" i="15"/>
  <c r="J1647" i="15"/>
  <c r="J1646" i="15"/>
  <c r="J1645" i="15"/>
  <c r="J1644" i="15"/>
  <c r="J1643" i="15"/>
  <c r="J1642" i="15"/>
  <c r="J1641" i="15"/>
  <c r="J1640" i="15"/>
  <c r="J1639" i="15"/>
  <c r="J1638" i="15"/>
  <c r="J1637" i="15"/>
  <c r="J1636" i="15"/>
  <c r="J1635" i="15"/>
  <c r="J1634" i="15"/>
  <c r="J1633" i="15"/>
  <c r="J1632" i="15"/>
  <c r="J1631" i="15"/>
  <c r="J1630" i="15"/>
  <c r="J1629" i="15"/>
  <c r="J1628" i="15"/>
  <c r="J1627" i="15"/>
  <c r="J1626" i="15"/>
  <c r="J1625" i="15"/>
  <c r="J1624" i="15"/>
  <c r="J1623" i="15"/>
  <c r="J1622" i="15"/>
  <c r="J1621" i="15"/>
  <c r="J1620" i="15"/>
  <c r="J1619" i="15"/>
  <c r="J1618" i="15"/>
  <c r="J1617" i="15"/>
  <c r="J1616" i="15"/>
  <c r="J1615" i="15"/>
  <c r="J1614" i="15"/>
  <c r="J1613" i="15"/>
  <c r="J1612" i="15"/>
  <c r="J1611" i="15"/>
  <c r="J1610" i="15"/>
  <c r="J1609" i="15"/>
  <c r="J1608" i="15"/>
  <c r="J1607" i="15"/>
  <c r="J1606" i="15"/>
  <c r="J1605" i="15"/>
  <c r="J1604" i="15"/>
  <c r="J1603" i="15"/>
  <c r="J1602" i="15"/>
  <c r="J1601" i="15"/>
  <c r="J1600" i="15"/>
  <c r="J1599" i="15"/>
  <c r="J1598" i="15"/>
  <c r="J1597" i="15"/>
  <c r="J1596" i="15"/>
  <c r="J1595" i="15"/>
  <c r="J1594" i="15"/>
  <c r="J1593" i="15"/>
  <c r="J1592" i="15"/>
  <c r="J1591" i="15"/>
  <c r="J1590" i="15"/>
  <c r="J1589" i="15"/>
  <c r="J1588" i="15"/>
  <c r="J1587" i="15"/>
  <c r="J1586" i="15"/>
  <c r="J1585" i="15"/>
  <c r="J1584" i="15"/>
  <c r="J1583" i="15"/>
  <c r="J1582" i="15"/>
  <c r="J1581" i="15"/>
  <c r="J1580" i="15"/>
  <c r="J1579" i="15"/>
  <c r="J1578" i="15"/>
  <c r="J1577" i="15"/>
  <c r="J1576" i="15"/>
  <c r="J1575" i="15"/>
  <c r="J1574" i="15"/>
  <c r="J1573" i="15"/>
  <c r="J1572" i="15"/>
  <c r="J1571" i="15"/>
  <c r="J1570" i="15"/>
  <c r="J1569" i="15"/>
  <c r="J1568" i="15"/>
  <c r="J1567" i="15"/>
  <c r="J1566" i="15"/>
  <c r="J1565" i="15"/>
  <c r="J1564" i="15"/>
  <c r="J1563" i="15"/>
  <c r="J1562" i="15"/>
  <c r="J1561" i="15"/>
  <c r="J1560" i="15"/>
  <c r="J1559" i="15"/>
  <c r="J1558" i="15"/>
  <c r="J1557" i="15"/>
  <c r="J1556" i="15"/>
  <c r="J1555" i="15"/>
  <c r="J1554" i="15"/>
  <c r="J1553" i="15"/>
  <c r="J1552" i="15"/>
  <c r="J1551" i="15"/>
  <c r="J1550" i="15"/>
  <c r="J1549" i="15"/>
  <c r="J1548" i="15"/>
  <c r="J1547" i="15"/>
  <c r="J1546" i="15"/>
  <c r="J1545" i="15"/>
  <c r="J1544" i="15"/>
  <c r="J1543" i="15"/>
  <c r="J1542" i="15"/>
  <c r="J1541" i="15"/>
  <c r="J1540" i="15"/>
  <c r="J1539" i="15"/>
  <c r="J1538" i="15"/>
  <c r="J1537" i="15"/>
  <c r="J1536" i="15"/>
  <c r="J1535" i="15"/>
  <c r="J1534" i="15"/>
  <c r="J1533" i="15"/>
  <c r="J1532" i="15"/>
  <c r="J1531" i="15"/>
  <c r="J1530" i="15"/>
  <c r="J1529" i="15"/>
  <c r="J1528" i="15"/>
  <c r="J1527" i="15"/>
  <c r="J1526" i="15"/>
  <c r="J1525" i="15"/>
  <c r="J1524" i="15"/>
  <c r="J1523" i="15"/>
  <c r="J1522" i="15"/>
  <c r="J1521" i="15"/>
  <c r="J1520" i="15"/>
  <c r="J1519" i="15"/>
  <c r="J1518" i="15"/>
  <c r="J1517" i="15"/>
  <c r="J1516" i="15"/>
  <c r="J1515" i="15"/>
  <c r="J1514" i="15"/>
  <c r="J1513" i="15"/>
  <c r="J1512" i="15"/>
  <c r="J1511" i="15"/>
  <c r="J1510" i="15"/>
  <c r="J1509" i="15"/>
  <c r="J1508" i="15"/>
  <c r="J1507" i="15"/>
  <c r="J1506" i="15"/>
  <c r="J1505" i="15"/>
  <c r="J1504" i="15"/>
  <c r="J1503" i="15"/>
  <c r="J1502" i="15"/>
  <c r="J1501" i="15"/>
  <c r="J1500" i="15"/>
  <c r="J1499" i="15"/>
  <c r="J1498" i="15"/>
  <c r="J1497" i="15"/>
  <c r="J1496" i="15"/>
  <c r="J1495" i="15"/>
  <c r="J1494" i="15"/>
  <c r="J1493" i="15"/>
  <c r="J1492" i="15"/>
  <c r="J1491" i="15"/>
  <c r="J1490" i="15"/>
  <c r="J1489" i="15"/>
  <c r="J1488" i="15"/>
  <c r="J1487" i="15"/>
  <c r="J1486" i="15"/>
  <c r="J1485" i="15"/>
  <c r="J1484" i="15"/>
  <c r="J1483" i="15"/>
  <c r="J1482" i="15"/>
  <c r="J1481" i="15"/>
  <c r="J1480" i="15"/>
  <c r="J1479" i="15"/>
  <c r="J1478" i="15"/>
  <c r="J1477" i="15"/>
  <c r="J1476" i="15"/>
  <c r="J1475" i="15"/>
  <c r="J1474" i="15"/>
  <c r="J1473" i="15"/>
  <c r="J1472" i="15"/>
  <c r="J1471" i="15"/>
  <c r="J1470" i="15"/>
  <c r="J1469" i="15"/>
  <c r="J1468" i="15"/>
  <c r="J1467" i="15"/>
  <c r="J1466" i="15"/>
  <c r="J1465" i="15"/>
  <c r="J1464" i="15"/>
  <c r="J1463" i="15"/>
  <c r="J1462" i="15"/>
  <c r="J1461" i="15"/>
  <c r="J1460" i="15"/>
  <c r="J1459" i="15"/>
  <c r="J1458" i="15"/>
  <c r="J1457" i="15"/>
  <c r="J1456" i="15"/>
  <c r="J1455" i="15"/>
  <c r="J1454" i="15"/>
  <c r="J1453" i="15"/>
  <c r="J1452" i="15"/>
  <c r="J1451" i="15"/>
  <c r="J1450" i="15"/>
  <c r="J1449" i="15"/>
  <c r="J1448" i="15"/>
  <c r="J1447" i="15"/>
  <c r="J1446" i="15"/>
  <c r="J1445" i="15"/>
  <c r="J1444" i="15"/>
  <c r="J1443" i="15"/>
  <c r="J1442" i="15"/>
  <c r="J1441" i="15"/>
  <c r="J1440" i="15"/>
  <c r="J1439" i="15"/>
  <c r="J1438" i="15"/>
  <c r="J1437" i="15"/>
  <c r="J1436" i="15"/>
  <c r="J1435" i="15"/>
  <c r="J1434" i="15"/>
  <c r="J1433" i="15"/>
  <c r="J1432" i="15"/>
  <c r="J1431" i="15"/>
  <c r="J1430" i="15"/>
  <c r="J1429" i="15"/>
  <c r="J1428" i="15"/>
  <c r="J1427" i="15"/>
  <c r="J1426" i="15"/>
  <c r="J1425" i="15"/>
  <c r="J1424" i="15"/>
  <c r="J1423" i="15"/>
  <c r="J1422" i="15"/>
  <c r="J1421" i="15"/>
  <c r="J1420" i="15"/>
  <c r="J1419" i="15"/>
  <c r="J1418" i="15"/>
  <c r="J1417" i="15"/>
  <c r="J1416" i="15"/>
  <c r="J1415" i="15"/>
  <c r="J1414" i="15"/>
  <c r="J1413" i="15"/>
  <c r="J1412" i="15"/>
  <c r="J1411" i="15"/>
  <c r="J1410" i="15"/>
  <c r="J1409" i="15"/>
  <c r="J1408" i="15"/>
  <c r="J1407" i="15"/>
  <c r="J1406" i="15"/>
  <c r="J1405" i="15"/>
  <c r="J1404" i="15"/>
  <c r="J1403" i="15"/>
  <c r="J1402" i="15"/>
  <c r="J1401" i="15"/>
  <c r="J1400" i="15"/>
  <c r="J1399" i="15"/>
  <c r="J1398" i="15"/>
  <c r="J1397" i="15"/>
  <c r="J1396" i="15"/>
  <c r="J1395" i="15"/>
  <c r="J1394" i="15"/>
  <c r="J1393" i="15"/>
  <c r="J1392" i="15"/>
  <c r="J1391" i="15"/>
  <c r="J1390" i="15"/>
  <c r="J1389" i="15"/>
  <c r="J1388" i="15"/>
  <c r="J1387" i="15"/>
  <c r="J1386" i="15"/>
  <c r="J1385" i="15"/>
  <c r="J1384" i="15"/>
  <c r="J1383" i="15"/>
  <c r="J1382" i="15"/>
  <c r="J1381" i="15"/>
  <c r="J1380" i="15"/>
  <c r="J1379" i="15"/>
  <c r="J1378" i="15"/>
  <c r="J1377" i="15"/>
  <c r="J1376" i="15"/>
  <c r="J1375" i="15"/>
  <c r="J1374" i="15"/>
  <c r="J1373" i="15"/>
  <c r="J1372" i="15"/>
  <c r="J1371" i="15"/>
  <c r="J1370" i="15"/>
  <c r="J1369" i="15"/>
  <c r="J1368" i="15"/>
  <c r="J1367" i="15"/>
  <c r="J1366" i="15"/>
  <c r="J1365" i="15"/>
  <c r="J1364" i="15"/>
  <c r="J1363" i="15"/>
  <c r="J1362" i="15"/>
  <c r="J1361" i="15"/>
  <c r="J1360" i="15"/>
  <c r="J1359" i="15"/>
  <c r="J1358" i="15"/>
  <c r="J1357" i="15"/>
  <c r="J1356" i="15"/>
  <c r="J1355" i="15"/>
  <c r="J1354" i="15"/>
  <c r="J1353" i="15"/>
  <c r="J1352" i="15"/>
  <c r="J1351" i="15"/>
  <c r="J1350" i="15"/>
  <c r="J1349" i="15"/>
  <c r="J1348" i="15"/>
  <c r="J1347" i="15"/>
  <c r="J1346" i="15"/>
  <c r="J1345" i="15"/>
  <c r="J1344" i="15"/>
  <c r="J1343" i="15"/>
  <c r="J1342" i="15"/>
  <c r="J1341" i="15"/>
  <c r="J1340" i="15"/>
  <c r="J1339" i="15"/>
  <c r="J1338" i="15"/>
  <c r="J1337" i="15"/>
  <c r="J1336" i="15"/>
  <c r="J1335" i="15"/>
  <c r="J1334" i="15"/>
  <c r="J1333" i="15"/>
  <c r="J1332" i="15"/>
  <c r="J1331" i="15"/>
  <c r="J1330" i="15"/>
  <c r="J1329" i="15"/>
  <c r="J1328" i="15"/>
  <c r="J1327" i="15"/>
  <c r="J1326" i="15"/>
  <c r="J1325" i="15"/>
  <c r="J1324" i="15"/>
  <c r="J1323" i="15"/>
  <c r="J1322" i="15"/>
  <c r="J1321" i="15"/>
  <c r="J1320" i="15"/>
  <c r="J1319" i="15"/>
  <c r="J1318" i="15"/>
  <c r="J1317" i="15"/>
  <c r="J1316" i="15"/>
  <c r="J1315" i="15"/>
  <c r="J1314" i="15"/>
  <c r="J1313" i="15"/>
  <c r="J1312" i="15"/>
  <c r="J1311" i="15"/>
  <c r="J1310" i="15"/>
  <c r="J1309" i="15"/>
  <c r="J1308" i="15"/>
  <c r="J1307" i="15"/>
  <c r="J1306" i="15"/>
  <c r="J1305" i="15"/>
  <c r="J1304" i="15"/>
  <c r="J1303" i="15"/>
  <c r="J1302" i="15"/>
  <c r="J1301" i="15"/>
  <c r="J1300" i="15"/>
  <c r="J1299" i="15"/>
  <c r="J1298" i="15"/>
  <c r="J1297" i="15"/>
  <c r="J1296" i="15"/>
  <c r="J1295" i="15"/>
  <c r="J1294" i="15"/>
  <c r="J1293" i="15"/>
  <c r="J1292" i="15"/>
  <c r="J1291" i="15"/>
  <c r="J1290" i="15"/>
  <c r="J1289" i="15"/>
  <c r="J1288" i="15"/>
  <c r="J1287" i="15"/>
  <c r="J1286" i="15"/>
  <c r="J1285" i="15"/>
  <c r="J1284" i="15"/>
  <c r="J1283" i="15"/>
  <c r="J1282" i="15"/>
  <c r="J1281" i="15"/>
  <c r="J1280" i="15"/>
  <c r="J1279" i="15"/>
  <c r="J1278" i="15"/>
  <c r="J1277" i="15"/>
  <c r="J1276" i="15"/>
  <c r="J1275" i="15"/>
  <c r="J1274" i="15"/>
  <c r="J1273" i="15"/>
  <c r="J1272" i="15"/>
  <c r="J1271" i="15"/>
  <c r="J1270" i="15"/>
  <c r="J1269" i="15"/>
  <c r="J1268" i="15"/>
  <c r="J1267" i="15"/>
  <c r="J1266" i="15"/>
  <c r="J1265" i="15"/>
  <c r="J1264" i="15"/>
  <c r="J1263" i="15"/>
  <c r="J1262" i="15"/>
  <c r="J1261" i="15"/>
  <c r="J1260" i="15"/>
  <c r="J1259" i="15"/>
  <c r="J1258" i="15"/>
  <c r="J1257" i="15"/>
  <c r="J1256" i="15"/>
  <c r="J1255" i="15"/>
  <c r="J1254" i="15"/>
  <c r="J1253" i="15"/>
  <c r="J1252" i="15"/>
  <c r="J1251" i="15"/>
  <c r="J1250" i="15"/>
  <c r="J1249" i="15"/>
  <c r="J1248" i="15"/>
  <c r="J1247" i="15"/>
  <c r="J1246" i="15"/>
  <c r="J1245" i="15"/>
  <c r="J1244" i="15"/>
  <c r="J1243" i="15"/>
  <c r="J1242" i="15"/>
  <c r="J1241" i="15"/>
  <c r="J1240" i="15"/>
  <c r="J1239" i="15"/>
  <c r="J1238" i="15"/>
  <c r="J1237" i="15"/>
  <c r="J1236" i="15"/>
  <c r="J1235" i="15"/>
  <c r="J1234" i="15"/>
  <c r="J1233" i="15"/>
  <c r="J1232" i="15"/>
  <c r="J1231" i="15"/>
  <c r="J1230" i="15"/>
  <c r="J1229" i="15"/>
  <c r="J1228" i="15"/>
  <c r="J1227" i="15"/>
  <c r="J1226" i="15"/>
  <c r="J1225" i="15"/>
  <c r="J1224" i="15"/>
  <c r="J1223" i="15"/>
  <c r="J1222" i="15"/>
  <c r="J1221" i="15"/>
  <c r="J1220" i="15"/>
  <c r="J1219" i="15"/>
  <c r="J1218" i="15"/>
  <c r="J1217" i="15"/>
  <c r="J1216" i="15"/>
  <c r="J1215" i="15"/>
  <c r="J1214" i="15"/>
  <c r="J1213" i="15"/>
  <c r="J1212" i="15"/>
  <c r="J1211" i="15"/>
  <c r="J1210" i="15"/>
  <c r="J1209" i="15"/>
  <c r="J1208" i="15"/>
  <c r="J1207" i="15"/>
  <c r="J1206" i="15"/>
  <c r="J1205" i="15"/>
  <c r="J1204" i="15"/>
  <c r="J1203" i="15"/>
  <c r="J1202" i="15"/>
  <c r="J1201" i="15"/>
  <c r="J1200" i="15"/>
  <c r="J1199" i="15"/>
  <c r="J1198" i="15"/>
  <c r="J1197" i="15"/>
  <c r="J1196" i="15"/>
  <c r="J1195" i="15"/>
  <c r="J1194" i="15"/>
  <c r="J1193" i="15"/>
  <c r="J1192" i="15"/>
  <c r="J1191" i="15"/>
  <c r="J1190" i="15"/>
  <c r="J1189" i="15"/>
  <c r="J1188" i="15"/>
  <c r="J1187" i="15"/>
  <c r="J1186" i="15"/>
  <c r="J1185" i="15"/>
  <c r="J1184" i="15"/>
  <c r="J1183" i="15"/>
  <c r="J1182" i="15"/>
  <c r="J1181" i="15"/>
  <c r="J1180" i="15"/>
  <c r="J1179" i="15"/>
  <c r="J1178" i="15"/>
  <c r="J1177" i="15"/>
  <c r="J1176" i="15"/>
  <c r="J1175" i="15"/>
  <c r="J1174" i="15"/>
  <c r="J1173" i="15"/>
  <c r="J1172" i="15"/>
  <c r="J1171" i="15"/>
  <c r="J1170" i="15"/>
  <c r="J1169" i="15"/>
  <c r="J1168" i="15"/>
  <c r="J1167" i="15"/>
  <c r="J1166" i="15"/>
  <c r="J1165" i="15"/>
  <c r="J1164" i="15"/>
  <c r="J1163" i="15"/>
  <c r="J1162" i="15"/>
  <c r="J1161" i="15"/>
  <c r="J1160" i="15"/>
  <c r="J1159" i="15"/>
  <c r="J1158" i="15"/>
  <c r="J1157" i="15"/>
  <c r="J1156" i="15"/>
  <c r="J1155" i="15"/>
  <c r="J1154" i="15"/>
  <c r="J1153" i="15"/>
  <c r="J1152" i="15"/>
  <c r="J1151" i="15"/>
  <c r="J1150" i="15"/>
  <c r="J1149" i="15"/>
  <c r="J1148" i="15"/>
  <c r="J1147" i="15"/>
  <c r="J1146" i="15"/>
  <c r="J1145" i="15"/>
  <c r="J1144" i="15"/>
  <c r="J1143" i="15"/>
  <c r="J1142" i="15"/>
  <c r="J1141" i="15"/>
  <c r="J1140" i="15"/>
  <c r="J1139" i="15"/>
  <c r="J1138" i="15"/>
  <c r="J1137" i="15"/>
  <c r="J1136" i="15"/>
  <c r="J1135" i="15"/>
  <c r="J1134" i="15"/>
  <c r="J1133" i="15"/>
  <c r="J1132" i="15"/>
  <c r="J1131" i="15"/>
  <c r="J1130" i="15"/>
  <c r="J1129" i="15"/>
  <c r="J1128" i="15"/>
  <c r="J1127" i="15"/>
  <c r="J1126" i="15"/>
  <c r="J1125" i="15"/>
  <c r="J1124" i="15"/>
  <c r="J1123" i="15"/>
  <c r="J1122" i="15"/>
  <c r="J1121" i="15"/>
  <c r="J1120" i="15"/>
  <c r="J1119" i="15"/>
  <c r="J1118" i="15"/>
  <c r="J1117" i="15"/>
  <c r="J1116" i="15"/>
  <c r="J1115" i="15"/>
  <c r="J1114" i="15"/>
  <c r="J1113" i="15"/>
  <c r="J1112" i="15"/>
  <c r="J1111" i="15"/>
  <c r="J1110" i="15"/>
  <c r="J1109" i="15"/>
  <c r="J1108" i="15"/>
  <c r="J1107" i="15"/>
  <c r="J1106" i="15"/>
  <c r="J1105" i="15"/>
  <c r="J1104" i="15"/>
  <c r="J1103" i="15"/>
  <c r="J1102" i="15"/>
  <c r="J1101" i="15"/>
  <c r="J1100" i="15"/>
  <c r="J1099" i="15"/>
  <c r="J1098" i="15"/>
  <c r="J1097" i="15"/>
  <c r="J1096" i="15"/>
  <c r="J1095" i="15"/>
  <c r="J1094" i="15"/>
  <c r="J1093" i="15"/>
  <c r="J1092" i="15"/>
  <c r="J1091" i="15"/>
  <c r="J1090" i="15"/>
  <c r="J1089" i="15"/>
  <c r="J1088" i="15"/>
  <c r="J1087" i="15"/>
  <c r="J1086" i="15"/>
  <c r="J1085" i="15"/>
  <c r="J1084" i="15"/>
  <c r="J1083" i="15"/>
  <c r="J1082" i="15"/>
  <c r="J1081" i="15"/>
  <c r="J1080" i="15"/>
  <c r="J1079" i="15"/>
  <c r="J1078" i="15"/>
  <c r="J1077" i="15"/>
  <c r="J1076" i="15"/>
  <c r="J1075" i="15"/>
  <c r="J1074" i="15"/>
  <c r="J1073" i="15"/>
  <c r="J1072" i="15"/>
  <c r="J1071" i="15"/>
  <c r="J1070" i="15"/>
  <c r="J1069" i="15"/>
  <c r="J1068" i="15"/>
  <c r="J1067" i="15"/>
  <c r="J1066" i="15"/>
  <c r="J1065" i="15"/>
  <c r="J1064" i="15"/>
  <c r="J1063" i="15"/>
  <c r="J1062" i="15"/>
  <c r="J1061" i="15"/>
  <c r="J1060" i="15"/>
  <c r="J1059" i="15"/>
  <c r="J1058" i="15"/>
  <c r="J1057" i="15"/>
  <c r="J1056" i="15"/>
  <c r="J1055" i="15"/>
  <c r="J1054" i="15"/>
  <c r="J1053" i="15"/>
  <c r="J1052" i="15"/>
  <c r="J1051" i="15"/>
  <c r="J1050" i="15"/>
  <c r="J1049" i="15"/>
  <c r="J1048" i="15"/>
  <c r="J1047" i="15"/>
  <c r="J1046" i="15"/>
  <c r="J1045" i="15"/>
  <c r="J1044" i="15"/>
  <c r="J1043" i="15"/>
  <c r="J1042" i="15"/>
  <c r="J1041" i="15"/>
  <c r="J1040" i="15"/>
  <c r="J1039" i="15"/>
  <c r="J1038" i="15"/>
  <c r="J1037" i="15"/>
  <c r="J1036" i="15"/>
  <c r="J1035" i="15"/>
  <c r="J1034" i="15"/>
  <c r="J1033" i="15"/>
  <c r="J1032" i="15"/>
  <c r="J1031" i="15"/>
  <c r="J1030" i="15"/>
  <c r="J1029" i="15"/>
  <c r="J1028" i="15"/>
  <c r="J1027" i="15"/>
  <c r="J1026" i="15"/>
  <c r="J1025" i="15"/>
  <c r="J1024" i="15"/>
  <c r="J1023" i="15"/>
  <c r="J1022" i="15"/>
  <c r="J1021" i="15"/>
  <c r="J1020" i="15"/>
  <c r="J1019" i="15"/>
  <c r="J1018" i="15"/>
  <c r="J1017" i="15"/>
  <c r="J1016" i="15"/>
  <c r="J1015" i="15"/>
  <c r="J1014" i="15"/>
  <c r="J1013" i="15"/>
  <c r="J1012" i="15"/>
  <c r="J1011" i="15"/>
  <c r="J1010" i="15"/>
  <c r="J1009" i="15"/>
  <c r="J1008" i="15"/>
  <c r="J1007" i="15"/>
  <c r="J1006" i="15"/>
  <c r="J1005" i="15"/>
  <c r="J1004" i="15"/>
  <c r="J1003" i="15"/>
  <c r="J1002" i="15"/>
  <c r="J1001" i="15"/>
  <c r="J1000" i="15"/>
  <c r="J999" i="15"/>
  <c r="J998" i="15"/>
  <c r="J997" i="15"/>
  <c r="J996" i="15"/>
  <c r="J995" i="15"/>
  <c r="J994" i="15"/>
  <c r="J993" i="15"/>
  <c r="J992" i="15"/>
  <c r="J991" i="15"/>
  <c r="J990" i="15"/>
  <c r="J989" i="15"/>
  <c r="J988" i="15"/>
  <c r="J987" i="15"/>
  <c r="J986" i="15"/>
  <c r="J985" i="15"/>
  <c r="J984" i="15"/>
  <c r="J983" i="15"/>
  <c r="J982" i="15"/>
  <c r="J981" i="15"/>
  <c r="J980" i="15"/>
  <c r="J979" i="15"/>
  <c r="J978" i="15"/>
  <c r="J977" i="15"/>
  <c r="J976" i="15"/>
  <c r="J975" i="15"/>
  <c r="J974" i="15"/>
  <c r="J973" i="15"/>
  <c r="J972" i="15"/>
  <c r="J971" i="15"/>
  <c r="J970" i="15"/>
  <c r="J969" i="15"/>
  <c r="J968" i="15"/>
  <c r="J967" i="15"/>
  <c r="J966" i="15"/>
  <c r="J965" i="15"/>
  <c r="J964" i="15"/>
  <c r="J963" i="15"/>
  <c r="J962" i="15"/>
  <c r="J961" i="15"/>
  <c r="J960" i="15"/>
  <c r="J959" i="15"/>
  <c r="J958" i="15"/>
  <c r="J957" i="15"/>
  <c r="J956" i="15"/>
  <c r="J955" i="15"/>
  <c r="J954" i="15"/>
  <c r="J953" i="15"/>
  <c r="J952" i="15"/>
  <c r="J951" i="15"/>
  <c r="J950" i="15"/>
  <c r="J949" i="15"/>
  <c r="J948" i="15"/>
  <c r="J947" i="15"/>
  <c r="J946" i="15"/>
  <c r="J945" i="15"/>
  <c r="J944" i="15"/>
  <c r="J943" i="15"/>
  <c r="J942" i="15"/>
  <c r="J941" i="15"/>
  <c r="J940" i="15"/>
  <c r="J939" i="15"/>
  <c r="J938" i="15"/>
  <c r="J937" i="15"/>
  <c r="J936" i="15"/>
  <c r="J935" i="15"/>
  <c r="J934" i="15"/>
  <c r="J933" i="15"/>
  <c r="J932" i="15"/>
  <c r="J931" i="15"/>
  <c r="J930" i="15"/>
  <c r="J929" i="15"/>
  <c r="J928" i="15"/>
  <c r="J927" i="15"/>
  <c r="J926" i="15"/>
  <c r="J925" i="15"/>
  <c r="J924" i="15"/>
  <c r="J923" i="15"/>
  <c r="J922" i="15"/>
  <c r="J921" i="15"/>
  <c r="J920" i="15"/>
  <c r="J919" i="15"/>
  <c r="J918" i="15"/>
  <c r="J917" i="15"/>
  <c r="J916" i="15"/>
  <c r="J915" i="15"/>
  <c r="J914" i="15"/>
  <c r="J913" i="15"/>
  <c r="J912" i="15"/>
  <c r="J911" i="15"/>
  <c r="J910" i="15"/>
  <c r="J909" i="15"/>
  <c r="J908" i="15"/>
  <c r="J907" i="15"/>
  <c r="J906" i="15"/>
  <c r="J905" i="15"/>
  <c r="J904" i="15"/>
  <c r="J903" i="15"/>
  <c r="J902" i="15"/>
  <c r="J901" i="15"/>
  <c r="J900" i="15"/>
  <c r="J899" i="15"/>
  <c r="J898" i="15"/>
  <c r="J897" i="15"/>
  <c r="J896" i="15"/>
  <c r="J895" i="15"/>
  <c r="J894" i="15"/>
  <c r="J893" i="15"/>
  <c r="J892" i="15"/>
  <c r="J891" i="15"/>
  <c r="J890" i="15"/>
  <c r="J889" i="15"/>
  <c r="J888" i="15"/>
  <c r="J887" i="15"/>
  <c r="J886" i="15"/>
  <c r="J885" i="15"/>
  <c r="J884" i="15"/>
  <c r="J883" i="15"/>
  <c r="J882" i="15"/>
  <c r="J881" i="15"/>
  <c r="J880" i="15"/>
  <c r="J879" i="15"/>
  <c r="J878" i="15"/>
  <c r="J877" i="15"/>
  <c r="J876" i="15"/>
  <c r="J875" i="15"/>
  <c r="J874" i="15"/>
  <c r="J873" i="15"/>
  <c r="J872" i="15"/>
  <c r="J871" i="15"/>
  <c r="J870" i="15"/>
  <c r="J869" i="15"/>
  <c r="J868" i="15"/>
  <c r="J867" i="15"/>
  <c r="J866" i="15"/>
  <c r="J865" i="15"/>
  <c r="J864" i="15"/>
  <c r="J863" i="15"/>
  <c r="J862" i="15"/>
  <c r="J861" i="15"/>
  <c r="J860" i="15"/>
  <c r="J859" i="15"/>
  <c r="J858" i="15"/>
  <c r="J857" i="15"/>
  <c r="J856" i="15"/>
  <c r="J855" i="15"/>
  <c r="J854" i="15"/>
  <c r="J853" i="15"/>
  <c r="J852" i="15"/>
  <c r="J851" i="15"/>
  <c r="J850" i="15"/>
  <c r="J849" i="15"/>
  <c r="J848" i="15"/>
  <c r="J847" i="15"/>
  <c r="J846" i="15"/>
  <c r="J845" i="15"/>
  <c r="J844" i="15"/>
  <c r="J843" i="15"/>
  <c r="J842" i="15"/>
  <c r="J841" i="15"/>
  <c r="J840" i="15"/>
  <c r="J839" i="15"/>
  <c r="J838" i="15"/>
  <c r="J837" i="15"/>
  <c r="J836" i="15"/>
  <c r="J835" i="15"/>
  <c r="J834" i="15"/>
  <c r="J833" i="15"/>
  <c r="J832" i="15"/>
  <c r="J831" i="15"/>
  <c r="J830" i="15"/>
  <c r="J829" i="15"/>
  <c r="J828" i="15"/>
  <c r="J827" i="15"/>
  <c r="J826" i="15"/>
  <c r="J825" i="15"/>
  <c r="J824" i="15"/>
  <c r="J823" i="15"/>
  <c r="J822" i="15"/>
  <c r="J821" i="15"/>
  <c r="J820" i="15"/>
  <c r="J819" i="15"/>
  <c r="J818" i="15"/>
  <c r="J817" i="15"/>
  <c r="J816" i="15"/>
  <c r="J815" i="15"/>
  <c r="J814" i="15"/>
  <c r="J813" i="15"/>
  <c r="J812" i="15"/>
  <c r="J811" i="15"/>
  <c r="J810" i="15"/>
  <c r="J809" i="15"/>
  <c r="J808" i="15"/>
  <c r="J807" i="15"/>
  <c r="J806" i="15"/>
  <c r="J805" i="15"/>
  <c r="J804" i="15"/>
  <c r="J803" i="15"/>
  <c r="J802" i="15"/>
  <c r="J801" i="15"/>
  <c r="J800" i="15"/>
  <c r="J799" i="15"/>
  <c r="J798" i="15"/>
  <c r="J797" i="15"/>
  <c r="J796" i="15"/>
  <c r="J795" i="15"/>
  <c r="J794" i="15"/>
  <c r="J793" i="15"/>
  <c r="J792" i="15"/>
  <c r="J791" i="15"/>
  <c r="J790" i="15"/>
  <c r="J789" i="15"/>
  <c r="J788" i="15"/>
  <c r="J787" i="15"/>
  <c r="J786" i="15"/>
  <c r="J785" i="15"/>
  <c r="J784" i="15"/>
  <c r="J783" i="15"/>
  <c r="J782" i="15"/>
  <c r="J781" i="15"/>
  <c r="J780" i="15"/>
  <c r="J779" i="15"/>
  <c r="J778" i="15"/>
  <c r="J777" i="15"/>
  <c r="J776" i="15"/>
  <c r="J775" i="15"/>
  <c r="J774" i="15"/>
  <c r="J773" i="15"/>
  <c r="J772" i="15"/>
  <c r="J771" i="15"/>
  <c r="J770" i="15"/>
  <c r="J769" i="15"/>
  <c r="J768" i="15"/>
  <c r="J767" i="15"/>
  <c r="J766" i="15"/>
  <c r="J765" i="15"/>
  <c r="J764" i="15"/>
  <c r="J763" i="15"/>
  <c r="J762" i="15"/>
  <c r="J761" i="15"/>
  <c r="J760" i="15"/>
  <c r="J759" i="15"/>
  <c r="J758" i="15"/>
  <c r="J757" i="15"/>
  <c r="J756" i="15"/>
  <c r="J755" i="15"/>
  <c r="J754" i="15"/>
  <c r="J753" i="15"/>
  <c r="J752" i="15"/>
  <c r="J751" i="15"/>
  <c r="J750" i="15"/>
  <c r="J749" i="15"/>
  <c r="J748" i="15"/>
  <c r="J747" i="15"/>
  <c r="J746" i="15"/>
  <c r="J745" i="15"/>
  <c r="J744" i="15"/>
  <c r="J743" i="15"/>
  <c r="J742" i="15"/>
  <c r="J741" i="15"/>
  <c r="J740" i="15"/>
  <c r="J739" i="15"/>
  <c r="J738" i="15"/>
  <c r="J737" i="15"/>
  <c r="J736" i="15"/>
  <c r="J735" i="15"/>
  <c r="J734" i="15"/>
  <c r="J733" i="15"/>
  <c r="J732" i="15"/>
  <c r="J731" i="15"/>
  <c r="J730" i="15"/>
  <c r="J729" i="15"/>
  <c r="J728" i="15"/>
  <c r="J727" i="15"/>
  <c r="J726" i="15"/>
  <c r="J725" i="15"/>
  <c r="J724" i="15"/>
  <c r="J723" i="15"/>
  <c r="J722" i="15"/>
  <c r="J721" i="15"/>
  <c r="J720" i="15"/>
  <c r="J719" i="15"/>
  <c r="J718" i="15"/>
  <c r="J717" i="15"/>
  <c r="J716" i="15"/>
  <c r="J715" i="15"/>
  <c r="J714" i="15"/>
  <c r="J713" i="15"/>
  <c r="J712" i="15"/>
  <c r="J711" i="15"/>
  <c r="J710" i="15"/>
  <c r="J709" i="15"/>
  <c r="J708" i="15"/>
  <c r="J707" i="15"/>
  <c r="J706" i="15"/>
  <c r="J705" i="15"/>
  <c r="J704" i="15"/>
  <c r="J703" i="15"/>
  <c r="J702" i="15"/>
  <c r="J701" i="15"/>
  <c r="J700" i="15"/>
  <c r="J699" i="15"/>
  <c r="J698" i="15"/>
  <c r="J697" i="15"/>
  <c r="J696" i="15"/>
  <c r="J695" i="15"/>
  <c r="J694" i="15"/>
  <c r="J693" i="15"/>
  <c r="J692" i="15"/>
  <c r="J691" i="15"/>
  <c r="J690" i="15"/>
  <c r="J689" i="15"/>
  <c r="J688" i="15"/>
  <c r="J687" i="15"/>
  <c r="J686" i="15"/>
  <c r="J685" i="15"/>
  <c r="J684" i="15"/>
  <c r="J683" i="15"/>
  <c r="J682" i="15"/>
  <c r="J681" i="15"/>
  <c r="J680" i="15"/>
  <c r="J679" i="15"/>
  <c r="J678" i="15"/>
  <c r="J677" i="15"/>
  <c r="J676" i="15"/>
  <c r="J675" i="15"/>
  <c r="J674" i="15"/>
  <c r="J673" i="15"/>
  <c r="J672" i="15"/>
  <c r="J671" i="15"/>
  <c r="J670" i="15"/>
  <c r="J669" i="15"/>
  <c r="J668" i="15"/>
  <c r="J667" i="15"/>
  <c r="J666" i="15"/>
  <c r="J665" i="15"/>
  <c r="J664" i="15"/>
  <c r="J663" i="15"/>
  <c r="J662" i="15"/>
  <c r="J661" i="15"/>
  <c r="J660" i="15"/>
  <c r="J659" i="15"/>
  <c r="J658" i="15"/>
  <c r="J657" i="15"/>
  <c r="J656" i="15"/>
  <c r="J655" i="15"/>
  <c r="J654" i="15"/>
  <c r="J653" i="15"/>
  <c r="J652" i="15"/>
  <c r="J651" i="15"/>
  <c r="J650" i="15"/>
  <c r="J649" i="15"/>
  <c r="J648" i="15"/>
  <c r="J647" i="15"/>
  <c r="J646" i="15"/>
  <c r="J645" i="15"/>
  <c r="J644" i="15"/>
  <c r="J643" i="15"/>
  <c r="J642" i="15"/>
  <c r="J641" i="15"/>
  <c r="J640" i="15"/>
  <c r="J639" i="15"/>
  <c r="J638" i="15"/>
  <c r="J637" i="15"/>
  <c r="J636" i="15"/>
  <c r="J635" i="15"/>
  <c r="J634" i="15"/>
  <c r="J633" i="15"/>
  <c r="J632" i="15"/>
  <c r="J631" i="15"/>
  <c r="J630" i="15"/>
  <c r="J629" i="15"/>
  <c r="J628" i="15"/>
  <c r="J627" i="15"/>
  <c r="J626" i="15"/>
  <c r="J625" i="15"/>
  <c r="J624" i="15"/>
  <c r="J623" i="15"/>
  <c r="J622" i="15"/>
  <c r="J621" i="15"/>
  <c r="J620" i="15"/>
  <c r="J619" i="15"/>
  <c r="J618" i="15"/>
  <c r="J617" i="15"/>
  <c r="J616" i="15"/>
  <c r="J615" i="15"/>
  <c r="J614" i="15"/>
  <c r="J613" i="15"/>
  <c r="J612" i="15"/>
  <c r="J611" i="15"/>
  <c r="J610" i="15"/>
  <c r="J609" i="15"/>
  <c r="J608" i="15"/>
  <c r="J607" i="15"/>
  <c r="J606" i="15"/>
  <c r="J605" i="15"/>
  <c r="J604" i="15"/>
  <c r="J603" i="15"/>
  <c r="J602" i="15"/>
  <c r="J601" i="15"/>
  <c r="J600" i="15"/>
  <c r="J599" i="15"/>
  <c r="J598" i="15"/>
  <c r="J597" i="15"/>
  <c r="J596" i="15"/>
  <c r="J595" i="15"/>
  <c r="J594" i="15"/>
  <c r="J593" i="15"/>
  <c r="J592" i="15"/>
  <c r="J591" i="15"/>
  <c r="J590" i="15"/>
  <c r="J589" i="15"/>
  <c r="J588" i="15"/>
  <c r="J587" i="15"/>
  <c r="J586" i="15"/>
  <c r="J585" i="15"/>
  <c r="J584" i="15"/>
  <c r="J583" i="15"/>
  <c r="J582" i="15"/>
  <c r="J581" i="15"/>
  <c r="J580" i="15"/>
  <c r="J579" i="15"/>
  <c r="J578" i="15"/>
  <c r="J577" i="15"/>
  <c r="J576" i="15"/>
  <c r="J575" i="15"/>
  <c r="J574" i="15"/>
  <c r="J573" i="15"/>
  <c r="J572" i="15"/>
  <c r="J571" i="15"/>
  <c r="J570" i="15"/>
  <c r="J569" i="15"/>
  <c r="J568" i="15"/>
  <c r="J567" i="15"/>
  <c r="J566" i="15"/>
  <c r="J565" i="15"/>
  <c r="J564" i="15"/>
  <c r="J563" i="15"/>
  <c r="J562" i="15"/>
  <c r="J561" i="15"/>
  <c r="J560" i="15"/>
  <c r="J559" i="15"/>
  <c r="J558" i="15"/>
  <c r="J557" i="15"/>
  <c r="J556" i="15"/>
  <c r="J555" i="15"/>
  <c r="J554" i="15"/>
  <c r="J553" i="15"/>
  <c r="J552" i="15"/>
  <c r="J551" i="15"/>
  <c r="J550" i="15"/>
  <c r="J549" i="15"/>
  <c r="J548" i="15"/>
  <c r="J547" i="15"/>
  <c r="J546" i="15"/>
  <c r="J545" i="15"/>
  <c r="J544" i="15"/>
  <c r="J543" i="15"/>
  <c r="J542" i="15"/>
  <c r="J541" i="15"/>
  <c r="J540" i="15"/>
  <c r="J539" i="15"/>
  <c r="J538" i="15"/>
  <c r="J537" i="15"/>
  <c r="J536" i="15"/>
  <c r="J535" i="15"/>
  <c r="J534" i="15"/>
  <c r="J533" i="15"/>
  <c r="J532" i="15"/>
  <c r="J531" i="15"/>
  <c r="J530" i="15"/>
  <c r="J529" i="15"/>
  <c r="J528" i="15"/>
  <c r="J527" i="15"/>
  <c r="J526" i="15"/>
  <c r="J525" i="15"/>
  <c r="J524" i="15"/>
  <c r="J523" i="15"/>
  <c r="J522" i="15"/>
  <c r="J521" i="15"/>
  <c r="J520" i="15"/>
  <c r="J519" i="15"/>
  <c r="J518" i="15"/>
  <c r="J517" i="15"/>
  <c r="J516" i="15"/>
  <c r="J515" i="15"/>
  <c r="J514" i="15"/>
  <c r="J513" i="15"/>
  <c r="J512" i="15"/>
  <c r="J511" i="15"/>
  <c r="J510" i="15"/>
  <c r="J509" i="15"/>
  <c r="J508" i="15"/>
  <c r="J507" i="15"/>
  <c r="J506" i="15"/>
  <c r="J505" i="15"/>
  <c r="J504" i="15"/>
  <c r="J503" i="15"/>
  <c r="J502" i="15"/>
  <c r="J501" i="15"/>
  <c r="J500" i="15"/>
  <c r="J499" i="15"/>
  <c r="J498" i="15"/>
  <c r="J497" i="15"/>
  <c r="J496" i="15"/>
  <c r="J495" i="15"/>
  <c r="J494" i="15"/>
  <c r="J493" i="15"/>
  <c r="J492" i="15"/>
  <c r="J491" i="15"/>
  <c r="J490" i="15"/>
  <c r="J489" i="15"/>
  <c r="J488" i="15"/>
  <c r="J487" i="15"/>
  <c r="J486" i="15"/>
  <c r="J485" i="15"/>
  <c r="J484" i="15"/>
  <c r="J483" i="15"/>
  <c r="J482" i="15"/>
  <c r="J481" i="15"/>
  <c r="J480" i="15"/>
  <c r="J479" i="15"/>
  <c r="J478" i="15"/>
  <c r="J477" i="15"/>
  <c r="J476" i="15"/>
  <c r="J475" i="15"/>
  <c r="J474" i="15"/>
  <c r="J473" i="15"/>
  <c r="J472" i="15"/>
  <c r="J471" i="15"/>
  <c r="J470" i="15"/>
  <c r="J469" i="15"/>
  <c r="J468" i="15"/>
  <c r="J467" i="15"/>
  <c r="J466" i="15"/>
  <c r="J465" i="15"/>
  <c r="J464" i="15"/>
  <c r="J463" i="15"/>
  <c r="J462" i="15"/>
  <c r="J461" i="15"/>
  <c r="J460" i="15"/>
  <c r="J459" i="15"/>
  <c r="J458" i="15"/>
  <c r="J457" i="15"/>
  <c r="J456" i="15"/>
  <c r="J455" i="15"/>
  <c r="J454" i="15"/>
  <c r="J453" i="15"/>
  <c r="J452" i="15"/>
  <c r="J451" i="15"/>
  <c r="J450" i="15"/>
  <c r="J449" i="15"/>
  <c r="J448" i="15"/>
  <c r="J447" i="15"/>
  <c r="J446" i="15"/>
  <c r="J445" i="15"/>
  <c r="J444" i="15"/>
  <c r="J443" i="15"/>
  <c r="J442" i="15"/>
  <c r="J441" i="15"/>
  <c r="J440" i="15"/>
  <c r="J439" i="15"/>
  <c r="J438" i="15"/>
  <c r="J437" i="15"/>
  <c r="J436" i="15"/>
  <c r="J435" i="15"/>
  <c r="J434" i="15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T1112" i="14"/>
  <c r="T984" i="14"/>
  <c r="T879" i="14"/>
  <c r="T815" i="14"/>
  <c r="T764" i="14"/>
  <c r="T724" i="14"/>
  <c r="T696" i="14"/>
  <c r="T673" i="14"/>
  <c r="T652" i="14"/>
  <c r="T632" i="14"/>
  <c r="T609" i="14"/>
  <c r="T588" i="14"/>
  <c r="T568" i="14"/>
  <c r="T545" i="14"/>
  <c r="T524" i="14"/>
  <c r="T504" i="14"/>
  <c r="T481" i="14"/>
  <c r="T460" i="14"/>
  <c r="T440" i="14"/>
  <c r="T417" i="14"/>
  <c r="T396" i="14"/>
  <c r="T376" i="14"/>
  <c r="T353" i="14"/>
  <c r="T332" i="14"/>
  <c r="T312" i="14"/>
  <c r="T289" i="14"/>
  <c r="T268" i="14"/>
  <c r="T248" i="14"/>
  <c r="T228" i="14"/>
  <c r="T212" i="14"/>
  <c r="T196" i="14"/>
  <c r="T180" i="14"/>
  <c r="T164" i="14"/>
  <c r="T148" i="14"/>
  <c r="T132" i="14"/>
  <c r="T116" i="14"/>
  <c r="T100" i="14"/>
  <c r="T84" i="14"/>
  <c r="T68" i="14"/>
  <c r="T52" i="14"/>
  <c r="T36" i="14"/>
  <c r="T20" i="14"/>
  <c r="T8" i="14"/>
  <c r="Q1231" i="14"/>
  <c r="Q1223" i="14"/>
  <c r="Q1215" i="14"/>
  <c r="Q1207" i="14"/>
  <c r="Q1199" i="14"/>
  <c r="Q1191" i="14"/>
  <c r="Q1183" i="14"/>
  <c r="Q1175" i="14"/>
  <c r="Q1167" i="14"/>
  <c r="Q1159" i="14"/>
  <c r="Q1151" i="14"/>
  <c r="Q1143" i="14"/>
  <c r="Q1135" i="14"/>
  <c r="Q1127" i="14"/>
  <c r="Q1119" i="14"/>
  <c r="Q1111" i="14"/>
  <c r="Q1103" i="14"/>
  <c r="Q1095" i="14"/>
  <c r="Q1087" i="14"/>
  <c r="Q1079" i="14"/>
  <c r="Q1071" i="14"/>
  <c r="Q1063" i="14"/>
  <c r="Q1055" i="14"/>
  <c r="Q1047" i="14"/>
  <c r="Q1039" i="14"/>
  <c r="Q1031" i="14"/>
  <c r="Q1023" i="14"/>
  <c r="Q1015" i="14"/>
  <c r="Q1007" i="14"/>
  <c r="Q999" i="14"/>
  <c r="Q991" i="14"/>
  <c r="Q983" i="14"/>
  <c r="Q975" i="14"/>
  <c r="Q967" i="14"/>
  <c r="Q959" i="14"/>
  <c r="Q951" i="14"/>
  <c r="Q943" i="14"/>
  <c r="Q935" i="14"/>
  <c r="Q927" i="14"/>
  <c r="Q919" i="14"/>
  <c r="Q911" i="14"/>
  <c r="Q903" i="14"/>
  <c r="Q895" i="14"/>
  <c r="Q887" i="14"/>
  <c r="Q879" i="14"/>
  <c r="Q871" i="14"/>
  <c r="Q863" i="14"/>
  <c r="Q855" i="14"/>
  <c r="Q847" i="14"/>
  <c r="Q839" i="14"/>
  <c r="Q831" i="14"/>
  <c r="Q823" i="14"/>
  <c r="Q815" i="14"/>
  <c r="Q807" i="14"/>
  <c r="Q799" i="14"/>
  <c r="Q791" i="14"/>
  <c r="Q783" i="14"/>
  <c r="Q775" i="14"/>
  <c r="Q767" i="14"/>
  <c r="Q759" i="14"/>
  <c r="Q751" i="14"/>
  <c r="Q743" i="14"/>
  <c r="Q735" i="14"/>
  <c r="Q727" i="14"/>
  <c r="Q719" i="14"/>
  <c r="Q711" i="14"/>
  <c r="Q703" i="14"/>
  <c r="Q695" i="14"/>
  <c r="Q687" i="14"/>
  <c r="Q679" i="14"/>
  <c r="Q671" i="14"/>
  <c r="Q663" i="14"/>
  <c r="Q655" i="14"/>
  <c r="Q647" i="14"/>
  <c r="Q639" i="14"/>
  <c r="Q631" i="14"/>
  <c r="Q623" i="14"/>
  <c r="Q615" i="14"/>
  <c r="Q607" i="14"/>
  <c r="Q599" i="14"/>
  <c r="Q591" i="14"/>
  <c r="Q583" i="14"/>
  <c r="Q575" i="14"/>
  <c r="Q567" i="14"/>
  <c r="Q559" i="14"/>
  <c r="Q551" i="14"/>
  <c r="Q543" i="14"/>
  <c r="Q535" i="14"/>
  <c r="Q527" i="14"/>
  <c r="Q519" i="14"/>
  <c r="Q511" i="14"/>
  <c r="Q503" i="14"/>
  <c r="Q495" i="14"/>
  <c r="Q487" i="14"/>
  <c r="Q479" i="14"/>
  <c r="Q471" i="14"/>
  <c r="Q463" i="14"/>
  <c r="Q455" i="14"/>
  <c r="Q447" i="14"/>
  <c r="Q439" i="14"/>
  <c r="Q431" i="14"/>
  <c r="Q423" i="14"/>
  <c r="Q415" i="14"/>
  <c r="Q407" i="14"/>
  <c r="Q399" i="14"/>
  <c r="Q391" i="14"/>
  <c r="Q383" i="14"/>
  <c r="Q375" i="14"/>
  <c r="Q367" i="14"/>
  <c r="Q359" i="14"/>
  <c r="Q351" i="14"/>
  <c r="Q343" i="14"/>
  <c r="Q338" i="14"/>
  <c r="Q336" i="14"/>
  <c r="Q331" i="14"/>
  <c r="Q327" i="14"/>
  <c r="Q326" i="14"/>
  <c r="Q322" i="14"/>
  <c r="Q320" i="14"/>
  <c r="Q315" i="14"/>
  <c r="Q311" i="14"/>
  <c r="Q310" i="14"/>
  <c r="Q306" i="14"/>
  <c r="Q304" i="14"/>
  <c r="Q299" i="14"/>
  <c r="Q295" i="14"/>
  <c r="Q294" i="14"/>
  <c r="Q290" i="14"/>
  <c r="Q288" i="14"/>
  <c r="Q283" i="14"/>
  <c r="Q279" i="14"/>
  <c r="Q278" i="14"/>
  <c r="Q274" i="14"/>
  <c r="Q272" i="14"/>
  <c r="Q267" i="14"/>
  <c r="Q263" i="14"/>
  <c r="Q262" i="14"/>
  <c r="Q258" i="14"/>
  <c r="Q256" i="14"/>
  <c r="Q251" i="14"/>
  <c r="Q247" i="14"/>
  <c r="Q246" i="14"/>
  <c r="Q242" i="14"/>
  <c r="Q240" i="14"/>
  <c r="Q235" i="14"/>
  <c r="Q231" i="14"/>
  <c r="Q230" i="14"/>
  <c r="Q226" i="14"/>
  <c r="Q224" i="14"/>
  <c r="Q219" i="14"/>
  <c r="Q215" i="14"/>
  <c r="Q211" i="14"/>
  <c r="Q207" i="14"/>
  <c r="Q203" i="14"/>
  <c r="Q199" i="14"/>
  <c r="Q195" i="14"/>
  <c r="Q191" i="14"/>
  <c r="Q187" i="14"/>
  <c r="Q183" i="14"/>
  <c r="Q179" i="14"/>
  <c r="Q175" i="14"/>
  <c r="Q171" i="14"/>
  <c r="Q167" i="14"/>
  <c r="Q163" i="14"/>
  <c r="Q159" i="14"/>
  <c r="Q155" i="14"/>
  <c r="Q151" i="14"/>
  <c r="Q147" i="14"/>
  <c r="Q143" i="14"/>
  <c r="Q139" i="14"/>
  <c r="Q135" i="14"/>
  <c r="Q131" i="14"/>
  <c r="Q127" i="14"/>
  <c r="Q123" i="14"/>
  <c r="Q119" i="14"/>
  <c r="Q115" i="14"/>
  <c r="Q111" i="14"/>
  <c r="Q107" i="14"/>
  <c r="Q103" i="14"/>
  <c r="Q99" i="14"/>
  <c r="Q95" i="14"/>
  <c r="Q91" i="14"/>
  <c r="Q87" i="14"/>
  <c r="Q83" i="14"/>
  <c r="Q79" i="14"/>
  <c r="Q75" i="14"/>
  <c r="Q71" i="14"/>
  <c r="Q67" i="14"/>
  <c r="Q63" i="14"/>
  <c r="Q59" i="14"/>
  <c r="Q55" i="14"/>
  <c r="Q51" i="14"/>
  <c r="Q47" i="14"/>
  <c r="Q43" i="14"/>
  <c r="Q39" i="14"/>
  <c r="Q35" i="14"/>
  <c r="Q31" i="14"/>
  <c r="Q27" i="14"/>
  <c r="Q23" i="14"/>
  <c r="Q19" i="14"/>
  <c r="Q15" i="14"/>
  <c r="Q11" i="14"/>
  <c r="Q7" i="14"/>
  <c r="Q3" i="14"/>
  <c r="N961" i="14"/>
  <c r="N958" i="14"/>
  <c r="N894" i="14"/>
  <c r="N862" i="14"/>
  <c r="N766" i="14"/>
  <c r="N734" i="14"/>
  <c r="N661" i="14"/>
  <c r="N645" i="14"/>
  <c r="N629" i="14"/>
  <c r="N613" i="14"/>
  <c r="N597" i="14"/>
  <c r="N581" i="14"/>
  <c r="N565" i="14"/>
  <c r="N549" i="14"/>
  <c r="N533" i="14"/>
  <c r="N517" i="14"/>
  <c r="N501" i="14"/>
  <c r="N478" i="14"/>
  <c r="N470" i="14"/>
  <c r="N446" i="14"/>
  <c r="N438" i="14"/>
  <c r="N414" i="14"/>
  <c r="N406" i="14"/>
  <c r="N382" i="14"/>
  <c r="N374" i="14"/>
  <c r="N350" i="14"/>
  <c r="N342" i="14"/>
  <c r="N318" i="14"/>
  <c r="N310" i="14"/>
  <c r="N286" i="14"/>
  <c r="N278" i="14"/>
  <c r="N254" i="14"/>
  <c r="N246" i="14"/>
  <c r="N222" i="14"/>
  <c r="N214" i="14"/>
  <c r="N190" i="14"/>
  <c r="N182" i="14"/>
  <c r="N158" i="14"/>
  <c r="N150" i="14"/>
  <c r="N126" i="14"/>
  <c r="N118" i="14"/>
  <c r="N94" i="14"/>
  <c r="N86" i="14"/>
  <c r="N62" i="14"/>
  <c r="N54" i="14"/>
  <c r="N30" i="14"/>
  <c r="N22" i="14"/>
  <c r="S1233" i="14"/>
  <c r="T1233" i="14"/>
  <c r="P1233" i="14"/>
  <c r="Q1233" i="14"/>
  <c r="M1233" i="14"/>
  <c r="N1233" i="14"/>
  <c r="S1232" i="14"/>
  <c r="T1232" i="14"/>
  <c r="P1232" i="14"/>
  <c r="Q1232" i="14"/>
  <c r="M1232" i="14"/>
  <c r="N1232" i="14"/>
  <c r="S1231" i="14"/>
  <c r="T1231" i="14"/>
  <c r="P1231" i="14"/>
  <c r="M1231" i="14"/>
  <c r="N1231" i="14"/>
  <c r="S1230" i="14"/>
  <c r="T1230" i="14"/>
  <c r="P1230" i="14"/>
  <c r="Q1230" i="14"/>
  <c r="M1230" i="14"/>
  <c r="N1230" i="14"/>
  <c r="S1229" i="14"/>
  <c r="T1229" i="14"/>
  <c r="P1229" i="14"/>
  <c r="Q1229" i="14"/>
  <c r="M1229" i="14"/>
  <c r="N1229" i="14"/>
  <c r="S1228" i="14"/>
  <c r="T1228" i="14"/>
  <c r="P1228" i="14"/>
  <c r="Q1228" i="14"/>
  <c r="M1228" i="14"/>
  <c r="N1228" i="14"/>
  <c r="S1227" i="14"/>
  <c r="T1227" i="14"/>
  <c r="P1227" i="14"/>
  <c r="Q1227" i="14"/>
  <c r="M1227" i="14"/>
  <c r="N1227" i="14"/>
  <c r="S1226" i="14"/>
  <c r="T1226" i="14"/>
  <c r="P1226" i="14"/>
  <c r="Q1226" i="14"/>
  <c r="M1226" i="14"/>
  <c r="N1226" i="14"/>
  <c r="S1225" i="14"/>
  <c r="T1225" i="14"/>
  <c r="P1225" i="14"/>
  <c r="Q1225" i="14"/>
  <c r="M1225" i="14"/>
  <c r="N1225" i="14"/>
  <c r="S1224" i="14"/>
  <c r="T1224" i="14"/>
  <c r="P1224" i="14"/>
  <c r="Q1224" i="14"/>
  <c r="M1224" i="14"/>
  <c r="N1224" i="14"/>
  <c r="S1223" i="14"/>
  <c r="T1223" i="14"/>
  <c r="P1223" i="14"/>
  <c r="M1223" i="14"/>
  <c r="N1223" i="14"/>
  <c r="S1222" i="14"/>
  <c r="T1222" i="14"/>
  <c r="P1222" i="14"/>
  <c r="Q1222" i="14"/>
  <c r="M1222" i="14"/>
  <c r="N1222" i="14"/>
  <c r="S1221" i="14"/>
  <c r="T1221" i="14"/>
  <c r="P1221" i="14"/>
  <c r="Q1221" i="14"/>
  <c r="M1221" i="14"/>
  <c r="N1221" i="14"/>
  <c r="S1220" i="14"/>
  <c r="T1220" i="14"/>
  <c r="P1220" i="14"/>
  <c r="Q1220" i="14"/>
  <c r="M1220" i="14"/>
  <c r="N1220" i="14"/>
  <c r="S1219" i="14"/>
  <c r="T1219" i="14"/>
  <c r="P1219" i="14"/>
  <c r="Q1219" i="14"/>
  <c r="M1219" i="14"/>
  <c r="N1219" i="14"/>
  <c r="S1218" i="14"/>
  <c r="T1218" i="14"/>
  <c r="P1218" i="14"/>
  <c r="Q1218" i="14"/>
  <c r="M1218" i="14"/>
  <c r="N1218" i="14"/>
  <c r="S1217" i="14"/>
  <c r="T1217" i="14"/>
  <c r="P1217" i="14"/>
  <c r="Q1217" i="14"/>
  <c r="M1217" i="14"/>
  <c r="N1217" i="14"/>
  <c r="S1216" i="14"/>
  <c r="T1216" i="14"/>
  <c r="P1216" i="14"/>
  <c r="Q1216" i="14"/>
  <c r="M1216" i="14"/>
  <c r="N1216" i="14"/>
  <c r="S1215" i="14"/>
  <c r="T1215" i="14"/>
  <c r="P1215" i="14"/>
  <c r="M1215" i="14"/>
  <c r="N1215" i="14"/>
  <c r="S1214" i="14"/>
  <c r="T1214" i="14"/>
  <c r="P1214" i="14"/>
  <c r="Q1214" i="14"/>
  <c r="M1214" i="14"/>
  <c r="N1214" i="14"/>
  <c r="S1213" i="14"/>
  <c r="T1213" i="14"/>
  <c r="P1213" i="14"/>
  <c r="Q1213" i="14"/>
  <c r="M1213" i="14"/>
  <c r="N1213" i="14"/>
  <c r="S1212" i="14"/>
  <c r="T1212" i="14"/>
  <c r="P1212" i="14"/>
  <c r="Q1212" i="14"/>
  <c r="M1212" i="14"/>
  <c r="N1212" i="14"/>
  <c r="S1211" i="14"/>
  <c r="T1211" i="14"/>
  <c r="P1211" i="14"/>
  <c r="Q1211" i="14"/>
  <c r="M1211" i="14"/>
  <c r="N1211" i="14"/>
  <c r="S1210" i="14"/>
  <c r="T1210" i="14"/>
  <c r="P1210" i="14"/>
  <c r="Q1210" i="14"/>
  <c r="M1210" i="14"/>
  <c r="N1210" i="14"/>
  <c r="S1209" i="14"/>
  <c r="T1209" i="14"/>
  <c r="P1209" i="14"/>
  <c r="Q1209" i="14"/>
  <c r="M1209" i="14"/>
  <c r="N1209" i="14"/>
  <c r="S1208" i="14"/>
  <c r="T1208" i="14"/>
  <c r="P1208" i="14"/>
  <c r="Q1208" i="14"/>
  <c r="M1208" i="14"/>
  <c r="N1208" i="14"/>
  <c r="S1207" i="14"/>
  <c r="T1207" i="14"/>
  <c r="P1207" i="14"/>
  <c r="M1207" i="14"/>
  <c r="N1207" i="14"/>
  <c r="S1206" i="14"/>
  <c r="T1206" i="14"/>
  <c r="P1206" i="14"/>
  <c r="Q1206" i="14"/>
  <c r="M1206" i="14"/>
  <c r="N1206" i="14"/>
  <c r="S1205" i="14"/>
  <c r="T1205" i="14"/>
  <c r="P1205" i="14"/>
  <c r="Q1205" i="14"/>
  <c r="M1205" i="14"/>
  <c r="N1205" i="14"/>
  <c r="S1204" i="14"/>
  <c r="T1204" i="14"/>
  <c r="P1204" i="14"/>
  <c r="Q1204" i="14"/>
  <c r="M1204" i="14"/>
  <c r="N1204" i="14"/>
  <c r="S1203" i="14"/>
  <c r="T1203" i="14"/>
  <c r="P1203" i="14"/>
  <c r="Q1203" i="14"/>
  <c r="M1203" i="14"/>
  <c r="N1203" i="14"/>
  <c r="S1202" i="14"/>
  <c r="T1202" i="14"/>
  <c r="P1202" i="14"/>
  <c r="Q1202" i="14"/>
  <c r="M1202" i="14"/>
  <c r="N1202" i="14"/>
  <c r="S1201" i="14"/>
  <c r="T1201" i="14"/>
  <c r="P1201" i="14"/>
  <c r="Q1201" i="14"/>
  <c r="M1201" i="14"/>
  <c r="N1201" i="14"/>
  <c r="S1200" i="14"/>
  <c r="T1200" i="14"/>
  <c r="P1200" i="14"/>
  <c r="Q1200" i="14"/>
  <c r="M1200" i="14"/>
  <c r="N1200" i="14"/>
  <c r="S1199" i="14"/>
  <c r="T1199" i="14"/>
  <c r="P1199" i="14"/>
  <c r="M1199" i="14"/>
  <c r="N1199" i="14"/>
  <c r="S1198" i="14"/>
  <c r="T1198" i="14"/>
  <c r="P1198" i="14"/>
  <c r="Q1198" i="14"/>
  <c r="M1198" i="14"/>
  <c r="N1198" i="14"/>
  <c r="S1197" i="14"/>
  <c r="T1197" i="14"/>
  <c r="P1197" i="14"/>
  <c r="Q1197" i="14"/>
  <c r="M1197" i="14"/>
  <c r="N1197" i="14"/>
  <c r="S1196" i="14"/>
  <c r="T1196" i="14"/>
  <c r="P1196" i="14"/>
  <c r="Q1196" i="14"/>
  <c r="M1196" i="14"/>
  <c r="N1196" i="14"/>
  <c r="S1195" i="14"/>
  <c r="T1195" i="14"/>
  <c r="P1195" i="14"/>
  <c r="Q1195" i="14"/>
  <c r="M1195" i="14"/>
  <c r="N1195" i="14"/>
  <c r="S1194" i="14"/>
  <c r="T1194" i="14"/>
  <c r="P1194" i="14"/>
  <c r="Q1194" i="14"/>
  <c r="M1194" i="14"/>
  <c r="N1194" i="14"/>
  <c r="S1193" i="14"/>
  <c r="T1193" i="14"/>
  <c r="P1193" i="14"/>
  <c r="Q1193" i="14"/>
  <c r="M1193" i="14"/>
  <c r="N1193" i="14"/>
  <c r="S1192" i="14"/>
  <c r="T1192" i="14"/>
  <c r="P1192" i="14"/>
  <c r="Q1192" i="14"/>
  <c r="M1192" i="14"/>
  <c r="N1192" i="14"/>
  <c r="S1191" i="14"/>
  <c r="T1191" i="14"/>
  <c r="P1191" i="14"/>
  <c r="M1191" i="14"/>
  <c r="N1191" i="14"/>
  <c r="S1190" i="14"/>
  <c r="T1190" i="14"/>
  <c r="P1190" i="14"/>
  <c r="Q1190" i="14"/>
  <c r="M1190" i="14"/>
  <c r="N1190" i="14"/>
  <c r="S1189" i="14"/>
  <c r="T1189" i="14"/>
  <c r="P1189" i="14"/>
  <c r="Q1189" i="14"/>
  <c r="M1189" i="14"/>
  <c r="N1189" i="14"/>
  <c r="S1188" i="14"/>
  <c r="T1188" i="14"/>
  <c r="P1188" i="14"/>
  <c r="Q1188" i="14"/>
  <c r="M1188" i="14"/>
  <c r="N1188" i="14"/>
  <c r="S1187" i="14"/>
  <c r="T1187" i="14"/>
  <c r="P1187" i="14"/>
  <c r="Q1187" i="14"/>
  <c r="M1187" i="14"/>
  <c r="N1187" i="14"/>
  <c r="S1186" i="14"/>
  <c r="T1186" i="14"/>
  <c r="P1186" i="14"/>
  <c r="Q1186" i="14"/>
  <c r="M1186" i="14"/>
  <c r="N1186" i="14"/>
  <c r="S1185" i="14"/>
  <c r="T1185" i="14"/>
  <c r="P1185" i="14"/>
  <c r="Q1185" i="14"/>
  <c r="M1185" i="14"/>
  <c r="N1185" i="14"/>
  <c r="S1184" i="14"/>
  <c r="T1184" i="14"/>
  <c r="P1184" i="14"/>
  <c r="Q1184" i="14"/>
  <c r="M1184" i="14"/>
  <c r="N1184" i="14"/>
  <c r="S1183" i="14"/>
  <c r="T1183" i="14"/>
  <c r="P1183" i="14"/>
  <c r="M1183" i="14"/>
  <c r="N1183" i="14"/>
  <c r="S1182" i="14"/>
  <c r="T1182" i="14"/>
  <c r="P1182" i="14"/>
  <c r="Q1182" i="14"/>
  <c r="M1182" i="14"/>
  <c r="N1182" i="14"/>
  <c r="S1181" i="14"/>
  <c r="T1181" i="14"/>
  <c r="P1181" i="14"/>
  <c r="Q1181" i="14"/>
  <c r="M1181" i="14"/>
  <c r="N1181" i="14"/>
  <c r="S1180" i="14"/>
  <c r="T1180" i="14"/>
  <c r="P1180" i="14"/>
  <c r="Q1180" i="14"/>
  <c r="M1180" i="14"/>
  <c r="N1180" i="14"/>
  <c r="S1179" i="14"/>
  <c r="T1179" i="14"/>
  <c r="P1179" i="14"/>
  <c r="Q1179" i="14"/>
  <c r="M1179" i="14"/>
  <c r="N1179" i="14"/>
  <c r="S1178" i="14"/>
  <c r="T1178" i="14"/>
  <c r="P1178" i="14"/>
  <c r="Q1178" i="14"/>
  <c r="M1178" i="14"/>
  <c r="N1178" i="14"/>
  <c r="S1177" i="14"/>
  <c r="T1177" i="14"/>
  <c r="P1177" i="14"/>
  <c r="Q1177" i="14"/>
  <c r="M1177" i="14"/>
  <c r="N1177" i="14"/>
  <c r="S1176" i="14"/>
  <c r="T1176" i="14"/>
  <c r="P1176" i="14"/>
  <c r="Q1176" i="14"/>
  <c r="M1176" i="14"/>
  <c r="N1176" i="14"/>
  <c r="S1175" i="14"/>
  <c r="T1175" i="14"/>
  <c r="P1175" i="14"/>
  <c r="M1175" i="14"/>
  <c r="N1175" i="14"/>
  <c r="S1174" i="14"/>
  <c r="T1174" i="14"/>
  <c r="P1174" i="14"/>
  <c r="Q1174" i="14"/>
  <c r="M1174" i="14"/>
  <c r="N1174" i="14"/>
  <c r="S1173" i="14"/>
  <c r="T1173" i="14"/>
  <c r="P1173" i="14"/>
  <c r="Q1173" i="14"/>
  <c r="M1173" i="14"/>
  <c r="N1173" i="14"/>
  <c r="S1172" i="14"/>
  <c r="T1172" i="14"/>
  <c r="P1172" i="14"/>
  <c r="Q1172" i="14"/>
  <c r="M1172" i="14"/>
  <c r="N1172" i="14"/>
  <c r="S1171" i="14"/>
  <c r="T1171" i="14"/>
  <c r="P1171" i="14"/>
  <c r="Q1171" i="14"/>
  <c r="M1171" i="14"/>
  <c r="N1171" i="14"/>
  <c r="S1170" i="14"/>
  <c r="T1170" i="14"/>
  <c r="P1170" i="14"/>
  <c r="Q1170" i="14"/>
  <c r="M1170" i="14"/>
  <c r="N1170" i="14"/>
  <c r="S1169" i="14"/>
  <c r="T1169" i="14"/>
  <c r="P1169" i="14"/>
  <c r="Q1169" i="14"/>
  <c r="M1169" i="14"/>
  <c r="N1169" i="14"/>
  <c r="S1168" i="14"/>
  <c r="T1168" i="14"/>
  <c r="P1168" i="14"/>
  <c r="Q1168" i="14"/>
  <c r="M1168" i="14"/>
  <c r="N1168" i="14"/>
  <c r="S1167" i="14"/>
  <c r="T1167" i="14"/>
  <c r="P1167" i="14"/>
  <c r="M1167" i="14"/>
  <c r="N1167" i="14"/>
  <c r="S1166" i="14"/>
  <c r="T1166" i="14"/>
  <c r="P1166" i="14"/>
  <c r="Q1166" i="14"/>
  <c r="M1166" i="14"/>
  <c r="N1166" i="14"/>
  <c r="S1165" i="14"/>
  <c r="T1165" i="14"/>
  <c r="P1165" i="14"/>
  <c r="Q1165" i="14"/>
  <c r="M1165" i="14"/>
  <c r="N1165" i="14"/>
  <c r="S1164" i="14"/>
  <c r="T1164" i="14"/>
  <c r="P1164" i="14"/>
  <c r="Q1164" i="14"/>
  <c r="M1164" i="14"/>
  <c r="N1164" i="14"/>
  <c r="S1163" i="14"/>
  <c r="T1163" i="14"/>
  <c r="P1163" i="14"/>
  <c r="Q1163" i="14"/>
  <c r="M1163" i="14"/>
  <c r="N1163" i="14"/>
  <c r="S1162" i="14"/>
  <c r="T1162" i="14"/>
  <c r="P1162" i="14"/>
  <c r="Q1162" i="14"/>
  <c r="M1162" i="14"/>
  <c r="N1162" i="14"/>
  <c r="S1161" i="14"/>
  <c r="T1161" i="14"/>
  <c r="P1161" i="14"/>
  <c r="Q1161" i="14"/>
  <c r="M1161" i="14"/>
  <c r="N1161" i="14"/>
  <c r="S1160" i="14"/>
  <c r="T1160" i="14"/>
  <c r="P1160" i="14"/>
  <c r="Q1160" i="14"/>
  <c r="M1160" i="14"/>
  <c r="N1160" i="14"/>
  <c r="S1159" i="14"/>
  <c r="T1159" i="14"/>
  <c r="P1159" i="14"/>
  <c r="M1159" i="14"/>
  <c r="N1159" i="14"/>
  <c r="S1158" i="14"/>
  <c r="T1158" i="14"/>
  <c r="P1158" i="14"/>
  <c r="Q1158" i="14"/>
  <c r="M1158" i="14"/>
  <c r="N1158" i="14"/>
  <c r="S1157" i="14"/>
  <c r="T1157" i="14"/>
  <c r="P1157" i="14"/>
  <c r="Q1157" i="14"/>
  <c r="M1157" i="14"/>
  <c r="N1157" i="14"/>
  <c r="S1156" i="14"/>
  <c r="T1156" i="14"/>
  <c r="P1156" i="14"/>
  <c r="Q1156" i="14"/>
  <c r="M1156" i="14"/>
  <c r="N1156" i="14"/>
  <c r="S1155" i="14"/>
  <c r="T1155" i="14"/>
  <c r="P1155" i="14"/>
  <c r="Q1155" i="14"/>
  <c r="M1155" i="14"/>
  <c r="N1155" i="14"/>
  <c r="S1154" i="14"/>
  <c r="T1154" i="14"/>
  <c r="P1154" i="14"/>
  <c r="Q1154" i="14"/>
  <c r="M1154" i="14"/>
  <c r="N1154" i="14"/>
  <c r="S1153" i="14"/>
  <c r="T1153" i="14"/>
  <c r="P1153" i="14"/>
  <c r="Q1153" i="14"/>
  <c r="M1153" i="14"/>
  <c r="N1153" i="14"/>
  <c r="S1152" i="14"/>
  <c r="T1152" i="14"/>
  <c r="P1152" i="14"/>
  <c r="Q1152" i="14"/>
  <c r="M1152" i="14"/>
  <c r="N1152" i="14"/>
  <c r="S1151" i="14"/>
  <c r="T1151" i="14"/>
  <c r="P1151" i="14"/>
  <c r="M1151" i="14"/>
  <c r="N1151" i="14"/>
  <c r="S1150" i="14"/>
  <c r="T1150" i="14"/>
  <c r="P1150" i="14"/>
  <c r="Q1150" i="14"/>
  <c r="M1150" i="14"/>
  <c r="N1150" i="14"/>
  <c r="S1149" i="14"/>
  <c r="T1149" i="14"/>
  <c r="P1149" i="14"/>
  <c r="Q1149" i="14"/>
  <c r="M1149" i="14"/>
  <c r="N1149" i="14"/>
  <c r="S1148" i="14"/>
  <c r="T1148" i="14"/>
  <c r="P1148" i="14"/>
  <c r="Q1148" i="14"/>
  <c r="M1148" i="14"/>
  <c r="N1148" i="14"/>
  <c r="S1147" i="14"/>
  <c r="T1147" i="14"/>
  <c r="P1147" i="14"/>
  <c r="Q1147" i="14"/>
  <c r="M1147" i="14"/>
  <c r="N1147" i="14"/>
  <c r="S1146" i="14"/>
  <c r="T1146" i="14"/>
  <c r="P1146" i="14"/>
  <c r="Q1146" i="14"/>
  <c r="M1146" i="14"/>
  <c r="N1146" i="14"/>
  <c r="S1145" i="14"/>
  <c r="T1145" i="14"/>
  <c r="P1145" i="14"/>
  <c r="Q1145" i="14"/>
  <c r="M1145" i="14"/>
  <c r="N1145" i="14"/>
  <c r="S1144" i="14"/>
  <c r="T1144" i="14"/>
  <c r="P1144" i="14"/>
  <c r="Q1144" i="14"/>
  <c r="M1144" i="14"/>
  <c r="N1144" i="14"/>
  <c r="S1143" i="14"/>
  <c r="T1143" i="14"/>
  <c r="P1143" i="14"/>
  <c r="M1143" i="14"/>
  <c r="N1143" i="14"/>
  <c r="S1142" i="14"/>
  <c r="T1142" i="14"/>
  <c r="P1142" i="14"/>
  <c r="Q1142" i="14"/>
  <c r="M1142" i="14"/>
  <c r="N1142" i="14"/>
  <c r="S1141" i="14"/>
  <c r="T1141" i="14"/>
  <c r="P1141" i="14"/>
  <c r="Q1141" i="14"/>
  <c r="M1141" i="14"/>
  <c r="N1141" i="14"/>
  <c r="S1140" i="14"/>
  <c r="T1140" i="14"/>
  <c r="P1140" i="14"/>
  <c r="Q1140" i="14"/>
  <c r="M1140" i="14"/>
  <c r="N1140" i="14"/>
  <c r="S1139" i="14"/>
  <c r="T1139" i="14"/>
  <c r="P1139" i="14"/>
  <c r="Q1139" i="14"/>
  <c r="M1139" i="14"/>
  <c r="N1139" i="14"/>
  <c r="S1138" i="14"/>
  <c r="T1138" i="14"/>
  <c r="P1138" i="14"/>
  <c r="Q1138" i="14"/>
  <c r="M1138" i="14"/>
  <c r="N1138" i="14"/>
  <c r="S1137" i="14"/>
  <c r="T1137" i="14"/>
  <c r="P1137" i="14"/>
  <c r="Q1137" i="14"/>
  <c r="M1137" i="14"/>
  <c r="N1137" i="14"/>
  <c r="S1136" i="14"/>
  <c r="T1136" i="14"/>
  <c r="P1136" i="14"/>
  <c r="Q1136" i="14"/>
  <c r="M1136" i="14"/>
  <c r="N1136" i="14"/>
  <c r="S1135" i="14"/>
  <c r="T1135" i="14"/>
  <c r="P1135" i="14"/>
  <c r="M1135" i="14"/>
  <c r="N1135" i="14"/>
  <c r="S1134" i="14"/>
  <c r="T1134" i="14"/>
  <c r="P1134" i="14"/>
  <c r="Q1134" i="14"/>
  <c r="M1134" i="14"/>
  <c r="N1134" i="14"/>
  <c r="S1133" i="14"/>
  <c r="T1133" i="14"/>
  <c r="P1133" i="14"/>
  <c r="Q1133" i="14"/>
  <c r="M1133" i="14"/>
  <c r="N1133" i="14"/>
  <c r="S1132" i="14"/>
  <c r="T1132" i="14"/>
  <c r="P1132" i="14"/>
  <c r="Q1132" i="14"/>
  <c r="M1132" i="14"/>
  <c r="N1132" i="14"/>
  <c r="S1131" i="14"/>
  <c r="T1131" i="14"/>
  <c r="P1131" i="14"/>
  <c r="Q1131" i="14"/>
  <c r="M1131" i="14"/>
  <c r="N1131" i="14"/>
  <c r="S1130" i="14"/>
  <c r="T1130" i="14"/>
  <c r="P1130" i="14"/>
  <c r="Q1130" i="14"/>
  <c r="M1130" i="14"/>
  <c r="N1130" i="14"/>
  <c r="S1129" i="14"/>
  <c r="T1129" i="14"/>
  <c r="P1129" i="14"/>
  <c r="Q1129" i="14"/>
  <c r="M1129" i="14"/>
  <c r="N1129" i="14"/>
  <c r="S1128" i="14"/>
  <c r="T1128" i="14"/>
  <c r="P1128" i="14"/>
  <c r="Q1128" i="14"/>
  <c r="M1128" i="14"/>
  <c r="N1128" i="14"/>
  <c r="S1127" i="14"/>
  <c r="T1127" i="14"/>
  <c r="P1127" i="14"/>
  <c r="M1127" i="14"/>
  <c r="N1127" i="14"/>
  <c r="S1126" i="14"/>
  <c r="T1126" i="14"/>
  <c r="P1126" i="14"/>
  <c r="Q1126" i="14"/>
  <c r="M1126" i="14"/>
  <c r="N1126" i="14"/>
  <c r="S1125" i="14"/>
  <c r="T1125" i="14"/>
  <c r="P1125" i="14"/>
  <c r="Q1125" i="14"/>
  <c r="M1125" i="14"/>
  <c r="N1125" i="14"/>
  <c r="S1124" i="14"/>
  <c r="T1124" i="14"/>
  <c r="P1124" i="14"/>
  <c r="Q1124" i="14"/>
  <c r="M1124" i="14"/>
  <c r="N1124" i="14"/>
  <c r="S1123" i="14"/>
  <c r="T1123" i="14"/>
  <c r="P1123" i="14"/>
  <c r="Q1123" i="14"/>
  <c r="M1123" i="14"/>
  <c r="N1123" i="14"/>
  <c r="S1122" i="14"/>
  <c r="T1122" i="14"/>
  <c r="P1122" i="14"/>
  <c r="Q1122" i="14"/>
  <c r="M1122" i="14"/>
  <c r="N1122" i="14"/>
  <c r="S1121" i="14"/>
  <c r="T1121" i="14"/>
  <c r="P1121" i="14"/>
  <c r="Q1121" i="14"/>
  <c r="M1121" i="14"/>
  <c r="N1121" i="14"/>
  <c r="S1120" i="14"/>
  <c r="T1120" i="14"/>
  <c r="P1120" i="14"/>
  <c r="Q1120" i="14"/>
  <c r="M1120" i="14"/>
  <c r="N1120" i="14"/>
  <c r="S1119" i="14"/>
  <c r="T1119" i="14"/>
  <c r="P1119" i="14"/>
  <c r="M1119" i="14"/>
  <c r="N1119" i="14"/>
  <c r="S1118" i="14"/>
  <c r="T1118" i="14"/>
  <c r="P1118" i="14"/>
  <c r="Q1118" i="14"/>
  <c r="M1118" i="14"/>
  <c r="N1118" i="14"/>
  <c r="S1117" i="14"/>
  <c r="T1117" i="14"/>
  <c r="P1117" i="14"/>
  <c r="Q1117" i="14"/>
  <c r="M1117" i="14"/>
  <c r="N1117" i="14"/>
  <c r="S1116" i="14"/>
  <c r="T1116" i="14"/>
  <c r="P1116" i="14"/>
  <c r="Q1116" i="14"/>
  <c r="M1116" i="14"/>
  <c r="N1116" i="14"/>
  <c r="S1115" i="14"/>
  <c r="T1115" i="14"/>
  <c r="P1115" i="14"/>
  <c r="Q1115" i="14"/>
  <c r="M1115" i="14"/>
  <c r="N1115" i="14"/>
  <c r="S1114" i="14"/>
  <c r="T1114" i="14"/>
  <c r="P1114" i="14"/>
  <c r="Q1114" i="14"/>
  <c r="M1114" i="14"/>
  <c r="N1114" i="14"/>
  <c r="S1113" i="14"/>
  <c r="T1113" i="14"/>
  <c r="P1113" i="14"/>
  <c r="Q1113" i="14"/>
  <c r="M1113" i="14"/>
  <c r="N1113" i="14"/>
  <c r="S1112" i="14"/>
  <c r="P1112" i="14"/>
  <c r="Q1112" i="14"/>
  <c r="M1112" i="14"/>
  <c r="N1112" i="14"/>
  <c r="S1111" i="14"/>
  <c r="T1111" i="14"/>
  <c r="P1111" i="14"/>
  <c r="M1111" i="14"/>
  <c r="N1111" i="14"/>
  <c r="S1110" i="14"/>
  <c r="T1110" i="14"/>
  <c r="P1110" i="14"/>
  <c r="Q1110" i="14"/>
  <c r="M1110" i="14"/>
  <c r="N1110" i="14"/>
  <c r="S1109" i="14"/>
  <c r="T1109" i="14"/>
  <c r="P1109" i="14"/>
  <c r="Q1109" i="14"/>
  <c r="M1109" i="14"/>
  <c r="N1109" i="14"/>
  <c r="S1108" i="14"/>
  <c r="T1108" i="14"/>
  <c r="P1108" i="14"/>
  <c r="Q1108" i="14"/>
  <c r="M1108" i="14"/>
  <c r="N1108" i="14"/>
  <c r="S1107" i="14"/>
  <c r="T1107" i="14"/>
  <c r="P1107" i="14"/>
  <c r="Q1107" i="14"/>
  <c r="M1107" i="14"/>
  <c r="N1107" i="14"/>
  <c r="S1106" i="14"/>
  <c r="T1106" i="14"/>
  <c r="P1106" i="14"/>
  <c r="Q1106" i="14"/>
  <c r="M1106" i="14"/>
  <c r="N1106" i="14"/>
  <c r="S1105" i="14"/>
  <c r="T1105" i="14"/>
  <c r="P1105" i="14"/>
  <c r="Q1105" i="14"/>
  <c r="M1105" i="14"/>
  <c r="N1105" i="14"/>
  <c r="S1104" i="14"/>
  <c r="T1104" i="14"/>
  <c r="P1104" i="14"/>
  <c r="Q1104" i="14"/>
  <c r="M1104" i="14"/>
  <c r="N1104" i="14"/>
  <c r="S1103" i="14"/>
  <c r="T1103" i="14"/>
  <c r="P1103" i="14"/>
  <c r="M1103" i="14"/>
  <c r="N1103" i="14"/>
  <c r="S1102" i="14"/>
  <c r="T1102" i="14"/>
  <c r="P1102" i="14"/>
  <c r="Q1102" i="14"/>
  <c r="M1102" i="14"/>
  <c r="N1102" i="14"/>
  <c r="S1101" i="14"/>
  <c r="T1101" i="14"/>
  <c r="P1101" i="14"/>
  <c r="Q1101" i="14"/>
  <c r="M1101" i="14"/>
  <c r="N1101" i="14"/>
  <c r="S1100" i="14"/>
  <c r="T1100" i="14"/>
  <c r="P1100" i="14"/>
  <c r="Q1100" i="14"/>
  <c r="M1100" i="14"/>
  <c r="N1100" i="14"/>
  <c r="S1099" i="14"/>
  <c r="T1099" i="14"/>
  <c r="P1099" i="14"/>
  <c r="Q1099" i="14"/>
  <c r="M1099" i="14"/>
  <c r="N1099" i="14"/>
  <c r="S1098" i="14"/>
  <c r="T1098" i="14"/>
  <c r="P1098" i="14"/>
  <c r="Q1098" i="14"/>
  <c r="M1098" i="14"/>
  <c r="N1098" i="14"/>
  <c r="S1097" i="14"/>
  <c r="T1097" i="14"/>
  <c r="P1097" i="14"/>
  <c r="Q1097" i="14"/>
  <c r="M1097" i="14"/>
  <c r="N1097" i="14"/>
  <c r="S1096" i="14"/>
  <c r="T1096" i="14"/>
  <c r="P1096" i="14"/>
  <c r="Q1096" i="14"/>
  <c r="M1096" i="14"/>
  <c r="N1096" i="14"/>
  <c r="S1095" i="14"/>
  <c r="T1095" i="14"/>
  <c r="P1095" i="14"/>
  <c r="M1095" i="14"/>
  <c r="N1095" i="14"/>
  <c r="S1094" i="14"/>
  <c r="T1094" i="14"/>
  <c r="P1094" i="14"/>
  <c r="Q1094" i="14"/>
  <c r="M1094" i="14"/>
  <c r="N1094" i="14"/>
  <c r="S1093" i="14"/>
  <c r="T1093" i="14"/>
  <c r="P1093" i="14"/>
  <c r="Q1093" i="14"/>
  <c r="M1093" i="14"/>
  <c r="N1093" i="14"/>
  <c r="S1092" i="14"/>
  <c r="T1092" i="14"/>
  <c r="P1092" i="14"/>
  <c r="Q1092" i="14"/>
  <c r="M1092" i="14"/>
  <c r="N1092" i="14"/>
  <c r="S1091" i="14"/>
  <c r="T1091" i="14"/>
  <c r="P1091" i="14"/>
  <c r="Q1091" i="14"/>
  <c r="M1091" i="14"/>
  <c r="N1091" i="14"/>
  <c r="S1090" i="14"/>
  <c r="T1090" i="14"/>
  <c r="P1090" i="14"/>
  <c r="Q1090" i="14"/>
  <c r="M1090" i="14"/>
  <c r="N1090" i="14"/>
  <c r="S1089" i="14"/>
  <c r="T1089" i="14"/>
  <c r="P1089" i="14"/>
  <c r="Q1089" i="14"/>
  <c r="M1089" i="14"/>
  <c r="N1089" i="14"/>
  <c r="S1088" i="14"/>
  <c r="T1088" i="14"/>
  <c r="P1088" i="14"/>
  <c r="Q1088" i="14"/>
  <c r="M1088" i="14"/>
  <c r="N1088" i="14"/>
  <c r="S1087" i="14"/>
  <c r="T1087" i="14"/>
  <c r="P1087" i="14"/>
  <c r="M1087" i="14"/>
  <c r="N1087" i="14"/>
  <c r="S1086" i="14"/>
  <c r="T1086" i="14"/>
  <c r="P1086" i="14"/>
  <c r="Q1086" i="14"/>
  <c r="M1086" i="14"/>
  <c r="N1086" i="14"/>
  <c r="S1085" i="14"/>
  <c r="T1085" i="14"/>
  <c r="P1085" i="14"/>
  <c r="Q1085" i="14"/>
  <c r="M1085" i="14"/>
  <c r="N1085" i="14"/>
  <c r="S1084" i="14"/>
  <c r="T1084" i="14"/>
  <c r="P1084" i="14"/>
  <c r="Q1084" i="14"/>
  <c r="M1084" i="14"/>
  <c r="N1084" i="14"/>
  <c r="S1083" i="14"/>
  <c r="T1083" i="14"/>
  <c r="P1083" i="14"/>
  <c r="Q1083" i="14"/>
  <c r="M1083" i="14"/>
  <c r="N1083" i="14"/>
  <c r="S1082" i="14"/>
  <c r="T1082" i="14"/>
  <c r="P1082" i="14"/>
  <c r="Q1082" i="14"/>
  <c r="M1082" i="14"/>
  <c r="N1082" i="14"/>
  <c r="S1081" i="14"/>
  <c r="T1081" i="14"/>
  <c r="P1081" i="14"/>
  <c r="Q1081" i="14"/>
  <c r="M1081" i="14"/>
  <c r="N1081" i="14"/>
  <c r="S1080" i="14"/>
  <c r="T1080" i="14"/>
  <c r="P1080" i="14"/>
  <c r="Q1080" i="14"/>
  <c r="M1080" i="14"/>
  <c r="N1080" i="14"/>
  <c r="S1079" i="14"/>
  <c r="T1079" i="14"/>
  <c r="P1079" i="14"/>
  <c r="M1079" i="14"/>
  <c r="N1079" i="14"/>
  <c r="S1078" i="14"/>
  <c r="T1078" i="14"/>
  <c r="P1078" i="14"/>
  <c r="Q1078" i="14"/>
  <c r="M1078" i="14"/>
  <c r="N1078" i="14"/>
  <c r="S1077" i="14"/>
  <c r="T1077" i="14"/>
  <c r="P1077" i="14"/>
  <c r="Q1077" i="14"/>
  <c r="M1077" i="14"/>
  <c r="N1077" i="14"/>
  <c r="S1076" i="14"/>
  <c r="T1076" i="14"/>
  <c r="P1076" i="14"/>
  <c r="Q1076" i="14"/>
  <c r="M1076" i="14"/>
  <c r="N1076" i="14"/>
  <c r="S1075" i="14"/>
  <c r="T1075" i="14"/>
  <c r="P1075" i="14"/>
  <c r="Q1075" i="14"/>
  <c r="M1075" i="14"/>
  <c r="N1075" i="14"/>
  <c r="S1074" i="14"/>
  <c r="T1074" i="14"/>
  <c r="P1074" i="14"/>
  <c r="Q1074" i="14"/>
  <c r="M1074" i="14"/>
  <c r="N1074" i="14"/>
  <c r="S1073" i="14"/>
  <c r="T1073" i="14"/>
  <c r="P1073" i="14"/>
  <c r="Q1073" i="14"/>
  <c r="M1073" i="14"/>
  <c r="N1073" i="14"/>
  <c r="S1072" i="14"/>
  <c r="T1072" i="14"/>
  <c r="P1072" i="14"/>
  <c r="Q1072" i="14"/>
  <c r="M1072" i="14"/>
  <c r="N1072" i="14"/>
  <c r="S1071" i="14"/>
  <c r="T1071" i="14"/>
  <c r="P1071" i="14"/>
  <c r="M1071" i="14"/>
  <c r="N1071" i="14"/>
  <c r="S1070" i="14"/>
  <c r="T1070" i="14"/>
  <c r="P1070" i="14"/>
  <c r="Q1070" i="14"/>
  <c r="M1070" i="14"/>
  <c r="N1070" i="14"/>
  <c r="S1069" i="14"/>
  <c r="T1069" i="14"/>
  <c r="P1069" i="14"/>
  <c r="Q1069" i="14"/>
  <c r="M1069" i="14"/>
  <c r="N1069" i="14"/>
  <c r="S1068" i="14"/>
  <c r="T1068" i="14"/>
  <c r="P1068" i="14"/>
  <c r="Q1068" i="14"/>
  <c r="M1068" i="14"/>
  <c r="N1068" i="14"/>
  <c r="S1067" i="14"/>
  <c r="T1067" i="14"/>
  <c r="P1067" i="14"/>
  <c r="Q1067" i="14"/>
  <c r="M1067" i="14"/>
  <c r="N1067" i="14"/>
  <c r="S1066" i="14"/>
  <c r="T1066" i="14"/>
  <c r="P1066" i="14"/>
  <c r="Q1066" i="14"/>
  <c r="M1066" i="14"/>
  <c r="N1066" i="14"/>
  <c r="S1065" i="14"/>
  <c r="T1065" i="14"/>
  <c r="P1065" i="14"/>
  <c r="Q1065" i="14"/>
  <c r="M1065" i="14"/>
  <c r="N1065" i="14"/>
  <c r="S1064" i="14"/>
  <c r="T1064" i="14"/>
  <c r="P1064" i="14"/>
  <c r="Q1064" i="14"/>
  <c r="M1064" i="14"/>
  <c r="N1064" i="14"/>
  <c r="S1063" i="14"/>
  <c r="T1063" i="14"/>
  <c r="P1063" i="14"/>
  <c r="M1063" i="14"/>
  <c r="N1063" i="14"/>
  <c r="S1062" i="14"/>
  <c r="T1062" i="14"/>
  <c r="P1062" i="14"/>
  <c r="Q1062" i="14"/>
  <c r="M1062" i="14"/>
  <c r="N1062" i="14"/>
  <c r="S1061" i="14"/>
  <c r="T1061" i="14"/>
  <c r="P1061" i="14"/>
  <c r="Q1061" i="14"/>
  <c r="M1061" i="14"/>
  <c r="N1061" i="14"/>
  <c r="S1060" i="14"/>
  <c r="T1060" i="14"/>
  <c r="P1060" i="14"/>
  <c r="Q1060" i="14"/>
  <c r="M1060" i="14"/>
  <c r="N1060" i="14"/>
  <c r="S1059" i="14"/>
  <c r="T1059" i="14"/>
  <c r="P1059" i="14"/>
  <c r="Q1059" i="14"/>
  <c r="M1059" i="14"/>
  <c r="N1059" i="14"/>
  <c r="S1058" i="14"/>
  <c r="T1058" i="14"/>
  <c r="P1058" i="14"/>
  <c r="Q1058" i="14"/>
  <c r="M1058" i="14"/>
  <c r="N1058" i="14"/>
  <c r="S1057" i="14"/>
  <c r="T1057" i="14"/>
  <c r="P1057" i="14"/>
  <c r="Q1057" i="14"/>
  <c r="M1057" i="14"/>
  <c r="N1057" i="14"/>
  <c r="S1056" i="14"/>
  <c r="T1056" i="14"/>
  <c r="P1056" i="14"/>
  <c r="Q1056" i="14"/>
  <c r="M1056" i="14"/>
  <c r="N1056" i="14"/>
  <c r="S1055" i="14"/>
  <c r="T1055" i="14"/>
  <c r="P1055" i="14"/>
  <c r="M1055" i="14"/>
  <c r="N1055" i="14"/>
  <c r="S1054" i="14"/>
  <c r="T1054" i="14"/>
  <c r="P1054" i="14"/>
  <c r="Q1054" i="14"/>
  <c r="M1054" i="14"/>
  <c r="N1054" i="14"/>
  <c r="S1053" i="14"/>
  <c r="T1053" i="14"/>
  <c r="P1053" i="14"/>
  <c r="Q1053" i="14"/>
  <c r="M1053" i="14"/>
  <c r="N1053" i="14"/>
  <c r="S1052" i="14"/>
  <c r="T1052" i="14"/>
  <c r="P1052" i="14"/>
  <c r="Q1052" i="14"/>
  <c r="M1052" i="14"/>
  <c r="N1052" i="14"/>
  <c r="S1051" i="14"/>
  <c r="T1051" i="14"/>
  <c r="P1051" i="14"/>
  <c r="Q1051" i="14"/>
  <c r="M1051" i="14"/>
  <c r="N1051" i="14"/>
  <c r="S1050" i="14"/>
  <c r="T1050" i="14"/>
  <c r="P1050" i="14"/>
  <c r="Q1050" i="14"/>
  <c r="M1050" i="14"/>
  <c r="N1050" i="14"/>
  <c r="S1049" i="14"/>
  <c r="T1049" i="14"/>
  <c r="P1049" i="14"/>
  <c r="Q1049" i="14"/>
  <c r="M1049" i="14"/>
  <c r="N1049" i="14"/>
  <c r="S1048" i="14"/>
  <c r="T1048" i="14"/>
  <c r="P1048" i="14"/>
  <c r="Q1048" i="14"/>
  <c r="M1048" i="14"/>
  <c r="N1048" i="14"/>
  <c r="S1047" i="14"/>
  <c r="T1047" i="14"/>
  <c r="P1047" i="14"/>
  <c r="M1047" i="14"/>
  <c r="N1047" i="14"/>
  <c r="S1046" i="14"/>
  <c r="T1046" i="14"/>
  <c r="P1046" i="14"/>
  <c r="Q1046" i="14"/>
  <c r="M1046" i="14"/>
  <c r="N1046" i="14"/>
  <c r="S1045" i="14"/>
  <c r="T1045" i="14"/>
  <c r="P1045" i="14"/>
  <c r="Q1045" i="14"/>
  <c r="M1045" i="14"/>
  <c r="N1045" i="14"/>
  <c r="S1044" i="14"/>
  <c r="T1044" i="14"/>
  <c r="P1044" i="14"/>
  <c r="Q1044" i="14"/>
  <c r="M1044" i="14"/>
  <c r="N1044" i="14"/>
  <c r="S1043" i="14"/>
  <c r="T1043" i="14"/>
  <c r="P1043" i="14"/>
  <c r="Q1043" i="14"/>
  <c r="M1043" i="14"/>
  <c r="N1043" i="14"/>
  <c r="S1042" i="14"/>
  <c r="T1042" i="14"/>
  <c r="P1042" i="14"/>
  <c r="Q1042" i="14"/>
  <c r="M1042" i="14"/>
  <c r="N1042" i="14"/>
  <c r="S1041" i="14"/>
  <c r="T1041" i="14"/>
  <c r="P1041" i="14"/>
  <c r="Q1041" i="14"/>
  <c r="M1041" i="14"/>
  <c r="N1041" i="14"/>
  <c r="S1040" i="14"/>
  <c r="T1040" i="14"/>
  <c r="P1040" i="14"/>
  <c r="Q1040" i="14"/>
  <c r="M1040" i="14"/>
  <c r="N1040" i="14"/>
  <c r="S1039" i="14"/>
  <c r="T1039" i="14"/>
  <c r="P1039" i="14"/>
  <c r="M1039" i="14"/>
  <c r="N1039" i="14"/>
  <c r="S1038" i="14"/>
  <c r="T1038" i="14"/>
  <c r="P1038" i="14"/>
  <c r="Q1038" i="14"/>
  <c r="M1038" i="14"/>
  <c r="N1038" i="14"/>
  <c r="S1037" i="14"/>
  <c r="T1037" i="14"/>
  <c r="P1037" i="14"/>
  <c r="Q1037" i="14"/>
  <c r="M1037" i="14"/>
  <c r="N1037" i="14"/>
  <c r="S1036" i="14"/>
  <c r="T1036" i="14"/>
  <c r="P1036" i="14"/>
  <c r="Q1036" i="14"/>
  <c r="M1036" i="14"/>
  <c r="N1036" i="14"/>
  <c r="S1035" i="14"/>
  <c r="T1035" i="14"/>
  <c r="P1035" i="14"/>
  <c r="Q1035" i="14"/>
  <c r="M1035" i="14"/>
  <c r="N1035" i="14"/>
  <c r="S1034" i="14"/>
  <c r="T1034" i="14"/>
  <c r="P1034" i="14"/>
  <c r="Q1034" i="14"/>
  <c r="M1034" i="14"/>
  <c r="N1034" i="14"/>
  <c r="S1033" i="14"/>
  <c r="T1033" i="14"/>
  <c r="P1033" i="14"/>
  <c r="Q1033" i="14"/>
  <c r="M1033" i="14"/>
  <c r="N1033" i="14"/>
  <c r="S1032" i="14"/>
  <c r="T1032" i="14"/>
  <c r="P1032" i="14"/>
  <c r="Q1032" i="14"/>
  <c r="M1032" i="14"/>
  <c r="N1032" i="14"/>
  <c r="S1031" i="14"/>
  <c r="T1031" i="14"/>
  <c r="P1031" i="14"/>
  <c r="M1031" i="14"/>
  <c r="N1031" i="14"/>
  <c r="S1030" i="14"/>
  <c r="T1030" i="14"/>
  <c r="P1030" i="14"/>
  <c r="Q1030" i="14"/>
  <c r="M1030" i="14"/>
  <c r="N1030" i="14"/>
  <c r="S1029" i="14"/>
  <c r="T1029" i="14"/>
  <c r="P1029" i="14"/>
  <c r="Q1029" i="14"/>
  <c r="M1029" i="14"/>
  <c r="N1029" i="14"/>
  <c r="S1028" i="14"/>
  <c r="T1028" i="14"/>
  <c r="P1028" i="14"/>
  <c r="Q1028" i="14"/>
  <c r="M1028" i="14"/>
  <c r="N1028" i="14"/>
  <c r="S1027" i="14"/>
  <c r="T1027" i="14"/>
  <c r="P1027" i="14"/>
  <c r="Q1027" i="14"/>
  <c r="M1027" i="14"/>
  <c r="N1027" i="14"/>
  <c r="S1026" i="14"/>
  <c r="T1026" i="14"/>
  <c r="P1026" i="14"/>
  <c r="Q1026" i="14"/>
  <c r="M1026" i="14"/>
  <c r="N1026" i="14"/>
  <c r="S1025" i="14"/>
  <c r="T1025" i="14"/>
  <c r="P1025" i="14"/>
  <c r="Q1025" i="14"/>
  <c r="M1025" i="14"/>
  <c r="N1025" i="14"/>
  <c r="S1024" i="14"/>
  <c r="T1024" i="14"/>
  <c r="P1024" i="14"/>
  <c r="Q1024" i="14"/>
  <c r="M1024" i="14"/>
  <c r="N1024" i="14"/>
  <c r="S1023" i="14"/>
  <c r="T1023" i="14"/>
  <c r="P1023" i="14"/>
  <c r="M1023" i="14"/>
  <c r="N1023" i="14"/>
  <c r="S1022" i="14"/>
  <c r="T1022" i="14"/>
  <c r="P1022" i="14"/>
  <c r="Q1022" i="14"/>
  <c r="M1022" i="14"/>
  <c r="N1022" i="14"/>
  <c r="S1021" i="14"/>
  <c r="T1021" i="14"/>
  <c r="P1021" i="14"/>
  <c r="Q1021" i="14"/>
  <c r="M1021" i="14"/>
  <c r="N1021" i="14"/>
  <c r="S1020" i="14"/>
  <c r="T1020" i="14"/>
  <c r="P1020" i="14"/>
  <c r="Q1020" i="14"/>
  <c r="M1020" i="14"/>
  <c r="N1020" i="14"/>
  <c r="S1019" i="14"/>
  <c r="T1019" i="14"/>
  <c r="P1019" i="14"/>
  <c r="Q1019" i="14"/>
  <c r="M1019" i="14"/>
  <c r="N1019" i="14"/>
  <c r="S1018" i="14"/>
  <c r="T1018" i="14"/>
  <c r="P1018" i="14"/>
  <c r="Q1018" i="14"/>
  <c r="M1018" i="14"/>
  <c r="N1018" i="14"/>
  <c r="S1017" i="14"/>
  <c r="T1017" i="14"/>
  <c r="P1017" i="14"/>
  <c r="Q1017" i="14"/>
  <c r="M1017" i="14"/>
  <c r="N1017" i="14"/>
  <c r="S1016" i="14"/>
  <c r="T1016" i="14"/>
  <c r="P1016" i="14"/>
  <c r="Q1016" i="14"/>
  <c r="M1016" i="14"/>
  <c r="N1016" i="14"/>
  <c r="S1015" i="14"/>
  <c r="T1015" i="14"/>
  <c r="P1015" i="14"/>
  <c r="M1015" i="14"/>
  <c r="N1015" i="14"/>
  <c r="S1014" i="14"/>
  <c r="T1014" i="14"/>
  <c r="P1014" i="14"/>
  <c r="Q1014" i="14"/>
  <c r="M1014" i="14"/>
  <c r="N1014" i="14"/>
  <c r="S1013" i="14"/>
  <c r="T1013" i="14"/>
  <c r="P1013" i="14"/>
  <c r="Q1013" i="14"/>
  <c r="M1013" i="14"/>
  <c r="N1013" i="14"/>
  <c r="S1012" i="14"/>
  <c r="T1012" i="14"/>
  <c r="P1012" i="14"/>
  <c r="Q1012" i="14"/>
  <c r="M1012" i="14"/>
  <c r="N1012" i="14"/>
  <c r="S1011" i="14"/>
  <c r="T1011" i="14"/>
  <c r="P1011" i="14"/>
  <c r="Q1011" i="14"/>
  <c r="M1011" i="14"/>
  <c r="N1011" i="14"/>
  <c r="S1010" i="14"/>
  <c r="T1010" i="14"/>
  <c r="P1010" i="14"/>
  <c r="Q1010" i="14"/>
  <c r="M1010" i="14"/>
  <c r="N1010" i="14"/>
  <c r="S1009" i="14"/>
  <c r="T1009" i="14"/>
  <c r="P1009" i="14"/>
  <c r="Q1009" i="14"/>
  <c r="M1009" i="14"/>
  <c r="N1009" i="14"/>
  <c r="S1008" i="14"/>
  <c r="T1008" i="14"/>
  <c r="P1008" i="14"/>
  <c r="Q1008" i="14"/>
  <c r="M1008" i="14"/>
  <c r="N1008" i="14"/>
  <c r="S1007" i="14"/>
  <c r="T1007" i="14"/>
  <c r="P1007" i="14"/>
  <c r="M1007" i="14"/>
  <c r="N1007" i="14"/>
  <c r="S1006" i="14"/>
  <c r="T1006" i="14"/>
  <c r="P1006" i="14"/>
  <c r="Q1006" i="14"/>
  <c r="M1006" i="14"/>
  <c r="N1006" i="14"/>
  <c r="S1005" i="14"/>
  <c r="T1005" i="14"/>
  <c r="P1005" i="14"/>
  <c r="Q1005" i="14"/>
  <c r="M1005" i="14"/>
  <c r="N1005" i="14"/>
  <c r="S1004" i="14"/>
  <c r="T1004" i="14"/>
  <c r="P1004" i="14"/>
  <c r="Q1004" i="14"/>
  <c r="M1004" i="14"/>
  <c r="N1004" i="14"/>
  <c r="S1003" i="14"/>
  <c r="T1003" i="14"/>
  <c r="P1003" i="14"/>
  <c r="Q1003" i="14"/>
  <c r="M1003" i="14"/>
  <c r="N1003" i="14"/>
  <c r="S1002" i="14"/>
  <c r="T1002" i="14"/>
  <c r="P1002" i="14"/>
  <c r="Q1002" i="14"/>
  <c r="M1002" i="14"/>
  <c r="N1002" i="14"/>
  <c r="S1001" i="14"/>
  <c r="T1001" i="14"/>
  <c r="P1001" i="14"/>
  <c r="Q1001" i="14"/>
  <c r="M1001" i="14"/>
  <c r="N1001" i="14"/>
  <c r="S1000" i="14"/>
  <c r="T1000" i="14"/>
  <c r="P1000" i="14"/>
  <c r="Q1000" i="14"/>
  <c r="M1000" i="14"/>
  <c r="N1000" i="14"/>
  <c r="S999" i="14"/>
  <c r="T999" i="14"/>
  <c r="P999" i="14"/>
  <c r="M999" i="14"/>
  <c r="N999" i="14"/>
  <c r="S998" i="14"/>
  <c r="T998" i="14"/>
  <c r="P998" i="14"/>
  <c r="Q998" i="14"/>
  <c r="M998" i="14"/>
  <c r="N998" i="14"/>
  <c r="S997" i="14"/>
  <c r="T997" i="14"/>
  <c r="P997" i="14"/>
  <c r="Q997" i="14"/>
  <c r="M997" i="14"/>
  <c r="N997" i="14"/>
  <c r="S996" i="14"/>
  <c r="T996" i="14"/>
  <c r="P996" i="14"/>
  <c r="Q996" i="14"/>
  <c r="M996" i="14"/>
  <c r="N996" i="14"/>
  <c r="S995" i="14"/>
  <c r="T995" i="14"/>
  <c r="P995" i="14"/>
  <c r="Q995" i="14"/>
  <c r="M995" i="14"/>
  <c r="N995" i="14"/>
  <c r="S994" i="14"/>
  <c r="T994" i="14"/>
  <c r="P994" i="14"/>
  <c r="Q994" i="14"/>
  <c r="M994" i="14"/>
  <c r="N994" i="14"/>
  <c r="S993" i="14"/>
  <c r="T993" i="14"/>
  <c r="P993" i="14"/>
  <c r="Q993" i="14"/>
  <c r="M993" i="14"/>
  <c r="N993" i="14"/>
  <c r="S992" i="14"/>
  <c r="T992" i="14"/>
  <c r="P992" i="14"/>
  <c r="Q992" i="14"/>
  <c r="M992" i="14"/>
  <c r="N992" i="14"/>
  <c r="S991" i="14"/>
  <c r="T991" i="14"/>
  <c r="P991" i="14"/>
  <c r="M991" i="14"/>
  <c r="N991" i="14"/>
  <c r="S990" i="14"/>
  <c r="T990" i="14"/>
  <c r="P990" i="14"/>
  <c r="Q990" i="14"/>
  <c r="M990" i="14"/>
  <c r="N990" i="14"/>
  <c r="S989" i="14"/>
  <c r="T989" i="14"/>
  <c r="P989" i="14"/>
  <c r="Q989" i="14"/>
  <c r="M989" i="14"/>
  <c r="N989" i="14"/>
  <c r="S988" i="14"/>
  <c r="T988" i="14"/>
  <c r="P988" i="14"/>
  <c r="Q988" i="14"/>
  <c r="M988" i="14"/>
  <c r="N988" i="14"/>
  <c r="S987" i="14"/>
  <c r="T987" i="14"/>
  <c r="P987" i="14"/>
  <c r="Q987" i="14"/>
  <c r="M987" i="14"/>
  <c r="N987" i="14"/>
  <c r="S986" i="14"/>
  <c r="T986" i="14"/>
  <c r="P986" i="14"/>
  <c r="Q986" i="14"/>
  <c r="M986" i="14"/>
  <c r="N986" i="14"/>
  <c r="S985" i="14"/>
  <c r="T985" i="14"/>
  <c r="P985" i="14"/>
  <c r="Q985" i="14"/>
  <c r="M985" i="14"/>
  <c r="N985" i="14"/>
  <c r="S984" i="14"/>
  <c r="P984" i="14"/>
  <c r="Q984" i="14"/>
  <c r="M984" i="14"/>
  <c r="N984" i="14"/>
  <c r="S983" i="14"/>
  <c r="T983" i="14"/>
  <c r="P983" i="14"/>
  <c r="M983" i="14"/>
  <c r="N983" i="14"/>
  <c r="S982" i="14"/>
  <c r="T982" i="14"/>
  <c r="P982" i="14"/>
  <c r="Q982" i="14"/>
  <c r="M982" i="14"/>
  <c r="N982" i="14"/>
  <c r="S981" i="14"/>
  <c r="T981" i="14"/>
  <c r="P981" i="14"/>
  <c r="Q981" i="14"/>
  <c r="M981" i="14"/>
  <c r="N981" i="14"/>
  <c r="S980" i="14"/>
  <c r="T980" i="14"/>
  <c r="P980" i="14"/>
  <c r="Q980" i="14"/>
  <c r="M980" i="14"/>
  <c r="N980" i="14"/>
  <c r="S979" i="14"/>
  <c r="T979" i="14"/>
  <c r="P979" i="14"/>
  <c r="Q979" i="14"/>
  <c r="M979" i="14"/>
  <c r="N979" i="14"/>
  <c r="S978" i="14"/>
  <c r="T978" i="14"/>
  <c r="P978" i="14"/>
  <c r="Q978" i="14"/>
  <c r="M978" i="14"/>
  <c r="N978" i="14"/>
  <c r="S977" i="14"/>
  <c r="T977" i="14"/>
  <c r="P977" i="14"/>
  <c r="Q977" i="14"/>
  <c r="M977" i="14"/>
  <c r="N977" i="14"/>
  <c r="S976" i="14"/>
  <c r="T976" i="14"/>
  <c r="P976" i="14"/>
  <c r="Q976" i="14"/>
  <c r="M976" i="14"/>
  <c r="N976" i="14"/>
  <c r="S975" i="14"/>
  <c r="T975" i="14"/>
  <c r="P975" i="14"/>
  <c r="M975" i="14"/>
  <c r="N975" i="14"/>
  <c r="S974" i="14"/>
  <c r="T974" i="14"/>
  <c r="P974" i="14"/>
  <c r="Q974" i="14"/>
  <c r="M974" i="14"/>
  <c r="N974" i="14"/>
  <c r="S973" i="14"/>
  <c r="T973" i="14"/>
  <c r="P973" i="14"/>
  <c r="Q973" i="14"/>
  <c r="M973" i="14"/>
  <c r="N973" i="14"/>
  <c r="S972" i="14"/>
  <c r="T972" i="14"/>
  <c r="P972" i="14"/>
  <c r="Q972" i="14"/>
  <c r="M972" i="14"/>
  <c r="N972" i="14"/>
  <c r="S971" i="14"/>
  <c r="T971" i="14"/>
  <c r="P971" i="14"/>
  <c r="Q971" i="14"/>
  <c r="M971" i="14"/>
  <c r="N971" i="14"/>
  <c r="S970" i="14"/>
  <c r="T970" i="14"/>
  <c r="P970" i="14"/>
  <c r="Q970" i="14"/>
  <c r="M970" i="14"/>
  <c r="N970" i="14"/>
  <c r="S969" i="14"/>
  <c r="T969" i="14"/>
  <c r="P969" i="14"/>
  <c r="Q969" i="14"/>
  <c r="M969" i="14"/>
  <c r="N969" i="14"/>
  <c r="S968" i="14"/>
  <c r="T968" i="14"/>
  <c r="P968" i="14"/>
  <c r="Q968" i="14"/>
  <c r="M968" i="14"/>
  <c r="N968" i="14"/>
  <c r="S967" i="14"/>
  <c r="T967" i="14"/>
  <c r="P967" i="14"/>
  <c r="M967" i="14"/>
  <c r="N967" i="14"/>
  <c r="S966" i="14"/>
  <c r="T966" i="14"/>
  <c r="P966" i="14"/>
  <c r="Q966" i="14"/>
  <c r="M966" i="14"/>
  <c r="N966" i="14"/>
  <c r="S965" i="14"/>
  <c r="T965" i="14"/>
  <c r="P965" i="14"/>
  <c r="Q965" i="14"/>
  <c r="M965" i="14"/>
  <c r="N965" i="14"/>
  <c r="S964" i="14"/>
  <c r="T964" i="14"/>
  <c r="P964" i="14"/>
  <c r="Q964" i="14"/>
  <c r="M964" i="14"/>
  <c r="N964" i="14"/>
  <c r="S963" i="14"/>
  <c r="T963" i="14"/>
  <c r="P963" i="14"/>
  <c r="Q963" i="14"/>
  <c r="M963" i="14"/>
  <c r="N963" i="14"/>
  <c r="S962" i="14"/>
  <c r="T962" i="14"/>
  <c r="P962" i="14"/>
  <c r="Q962" i="14"/>
  <c r="M962" i="14"/>
  <c r="N962" i="14"/>
  <c r="S961" i="14"/>
  <c r="T961" i="14"/>
  <c r="P961" i="14"/>
  <c r="Q961" i="14"/>
  <c r="M961" i="14"/>
  <c r="S960" i="14"/>
  <c r="T960" i="14"/>
  <c r="P960" i="14"/>
  <c r="Q960" i="14"/>
  <c r="M960" i="14"/>
  <c r="N960" i="14"/>
  <c r="S959" i="14"/>
  <c r="T959" i="14"/>
  <c r="P959" i="14"/>
  <c r="M959" i="14"/>
  <c r="N959" i="14"/>
  <c r="S958" i="14"/>
  <c r="T958" i="14"/>
  <c r="P958" i="14"/>
  <c r="Q958" i="14"/>
  <c r="M958" i="14"/>
  <c r="S957" i="14"/>
  <c r="T957" i="14"/>
  <c r="P957" i="14"/>
  <c r="Q957" i="14"/>
  <c r="M957" i="14"/>
  <c r="N957" i="14"/>
  <c r="S956" i="14"/>
  <c r="T956" i="14"/>
  <c r="P956" i="14"/>
  <c r="Q956" i="14"/>
  <c r="M956" i="14"/>
  <c r="N956" i="14"/>
  <c r="S955" i="14"/>
  <c r="T955" i="14"/>
  <c r="P955" i="14"/>
  <c r="Q955" i="14"/>
  <c r="M955" i="14"/>
  <c r="N955" i="14"/>
  <c r="S954" i="14"/>
  <c r="T954" i="14"/>
  <c r="P954" i="14"/>
  <c r="Q954" i="14"/>
  <c r="M954" i="14"/>
  <c r="N954" i="14"/>
  <c r="S953" i="14"/>
  <c r="T953" i="14"/>
  <c r="P953" i="14"/>
  <c r="Q953" i="14"/>
  <c r="M953" i="14"/>
  <c r="N953" i="14"/>
  <c r="S952" i="14"/>
  <c r="T952" i="14"/>
  <c r="P952" i="14"/>
  <c r="Q952" i="14"/>
  <c r="M952" i="14"/>
  <c r="N952" i="14"/>
  <c r="S951" i="14"/>
  <c r="T951" i="14"/>
  <c r="P951" i="14"/>
  <c r="M951" i="14"/>
  <c r="N951" i="14"/>
  <c r="S950" i="14"/>
  <c r="T950" i="14"/>
  <c r="P950" i="14"/>
  <c r="Q950" i="14"/>
  <c r="M950" i="14"/>
  <c r="N950" i="14"/>
  <c r="S949" i="14"/>
  <c r="T949" i="14"/>
  <c r="P949" i="14"/>
  <c r="Q949" i="14"/>
  <c r="M949" i="14"/>
  <c r="N949" i="14"/>
  <c r="S948" i="14"/>
  <c r="T948" i="14"/>
  <c r="P948" i="14"/>
  <c r="Q948" i="14"/>
  <c r="M948" i="14"/>
  <c r="N948" i="14"/>
  <c r="S947" i="14"/>
  <c r="T947" i="14"/>
  <c r="P947" i="14"/>
  <c r="Q947" i="14"/>
  <c r="M947" i="14"/>
  <c r="N947" i="14"/>
  <c r="S946" i="14"/>
  <c r="T946" i="14"/>
  <c r="P946" i="14"/>
  <c r="Q946" i="14"/>
  <c r="M946" i="14"/>
  <c r="N946" i="14"/>
  <c r="S945" i="14"/>
  <c r="T945" i="14"/>
  <c r="P945" i="14"/>
  <c r="Q945" i="14"/>
  <c r="M945" i="14"/>
  <c r="N945" i="14"/>
  <c r="S944" i="14"/>
  <c r="T944" i="14"/>
  <c r="P944" i="14"/>
  <c r="Q944" i="14"/>
  <c r="M944" i="14"/>
  <c r="N944" i="14"/>
  <c r="S943" i="14"/>
  <c r="T943" i="14"/>
  <c r="P943" i="14"/>
  <c r="M943" i="14"/>
  <c r="N943" i="14"/>
  <c r="S942" i="14"/>
  <c r="T942" i="14"/>
  <c r="P942" i="14"/>
  <c r="Q942" i="14"/>
  <c r="M942" i="14"/>
  <c r="N942" i="14"/>
  <c r="S941" i="14"/>
  <c r="T941" i="14"/>
  <c r="P941" i="14"/>
  <c r="Q941" i="14"/>
  <c r="M941" i="14"/>
  <c r="N941" i="14"/>
  <c r="S940" i="14"/>
  <c r="T940" i="14"/>
  <c r="P940" i="14"/>
  <c r="Q940" i="14"/>
  <c r="M940" i="14"/>
  <c r="N940" i="14"/>
  <c r="S939" i="14"/>
  <c r="T939" i="14"/>
  <c r="P939" i="14"/>
  <c r="Q939" i="14"/>
  <c r="M939" i="14"/>
  <c r="N939" i="14"/>
  <c r="S938" i="14"/>
  <c r="T938" i="14"/>
  <c r="P938" i="14"/>
  <c r="Q938" i="14"/>
  <c r="M938" i="14"/>
  <c r="N938" i="14"/>
  <c r="S937" i="14"/>
  <c r="T937" i="14"/>
  <c r="P937" i="14"/>
  <c r="Q937" i="14"/>
  <c r="M937" i="14"/>
  <c r="N937" i="14"/>
  <c r="S936" i="14"/>
  <c r="T936" i="14"/>
  <c r="P936" i="14"/>
  <c r="Q936" i="14"/>
  <c r="M936" i="14"/>
  <c r="N936" i="14"/>
  <c r="S935" i="14"/>
  <c r="T935" i="14"/>
  <c r="P935" i="14"/>
  <c r="M935" i="14"/>
  <c r="N935" i="14"/>
  <c r="S934" i="14"/>
  <c r="T934" i="14"/>
  <c r="P934" i="14"/>
  <c r="Q934" i="14"/>
  <c r="M934" i="14"/>
  <c r="N934" i="14"/>
  <c r="S933" i="14"/>
  <c r="T933" i="14"/>
  <c r="P933" i="14"/>
  <c r="Q933" i="14"/>
  <c r="M933" i="14"/>
  <c r="N933" i="14"/>
  <c r="S932" i="14"/>
  <c r="T932" i="14"/>
  <c r="P932" i="14"/>
  <c r="Q932" i="14"/>
  <c r="M932" i="14"/>
  <c r="N932" i="14"/>
  <c r="S931" i="14"/>
  <c r="T931" i="14"/>
  <c r="P931" i="14"/>
  <c r="Q931" i="14"/>
  <c r="M931" i="14"/>
  <c r="N931" i="14"/>
  <c r="S930" i="14"/>
  <c r="T930" i="14"/>
  <c r="P930" i="14"/>
  <c r="Q930" i="14"/>
  <c r="M930" i="14"/>
  <c r="N930" i="14"/>
  <c r="S929" i="14"/>
  <c r="T929" i="14"/>
  <c r="P929" i="14"/>
  <c r="Q929" i="14"/>
  <c r="M929" i="14"/>
  <c r="N929" i="14"/>
  <c r="S928" i="14"/>
  <c r="T928" i="14"/>
  <c r="P928" i="14"/>
  <c r="Q928" i="14"/>
  <c r="M928" i="14"/>
  <c r="N928" i="14"/>
  <c r="S927" i="14"/>
  <c r="T927" i="14"/>
  <c r="P927" i="14"/>
  <c r="M927" i="14"/>
  <c r="N927" i="14"/>
  <c r="S926" i="14"/>
  <c r="T926" i="14"/>
  <c r="P926" i="14"/>
  <c r="Q926" i="14"/>
  <c r="M926" i="14"/>
  <c r="N926" i="14"/>
  <c r="S925" i="14"/>
  <c r="T925" i="14"/>
  <c r="P925" i="14"/>
  <c r="Q925" i="14"/>
  <c r="M925" i="14"/>
  <c r="N925" i="14"/>
  <c r="S924" i="14"/>
  <c r="T924" i="14"/>
  <c r="P924" i="14"/>
  <c r="Q924" i="14"/>
  <c r="M924" i="14"/>
  <c r="N924" i="14"/>
  <c r="S923" i="14"/>
  <c r="T923" i="14"/>
  <c r="P923" i="14"/>
  <c r="Q923" i="14"/>
  <c r="M923" i="14"/>
  <c r="N923" i="14"/>
  <c r="S922" i="14"/>
  <c r="T922" i="14"/>
  <c r="P922" i="14"/>
  <c r="Q922" i="14"/>
  <c r="M922" i="14"/>
  <c r="N922" i="14"/>
  <c r="S921" i="14"/>
  <c r="T921" i="14"/>
  <c r="P921" i="14"/>
  <c r="Q921" i="14"/>
  <c r="M921" i="14"/>
  <c r="N921" i="14"/>
  <c r="S920" i="14"/>
  <c r="T920" i="14"/>
  <c r="P920" i="14"/>
  <c r="Q920" i="14"/>
  <c r="M920" i="14"/>
  <c r="N920" i="14"/>
  <c r="S919" i="14"/>
  <c r="T919" i="14"/>
  <c r="P919" i="14"/>
  <c r="M919" i="14"/>
  <c r="N919" i="14"/>
  <c r="S918" i="14"/>
  <c r="T918" i="14"/>
  <c r="P918" i="14"/>
  <c r="Q918" i="14"/>
  <c r="M918" i="14"/>
  <c r="N918" i="14"/>
  <c r="S917" i="14"/>
  <c r="T917" i="14"/>
  <c r="P917" i="14"/>
  <c r="Q917" i="14"/>
  <c r="M917" i="14"/>
  <c r="N917" i="14"/>
  <c r="S916" i="14"/>
  <c r="T916" i="14"/>
  <c r="P916" i="14"/>
  <c r="Q916" i="14"/>
  <c r="M916" i="14"/>
  <c r="N916" i="14"/>
  <c r="S915" i="14"/>
  <c r="T915" i="14"/>
  <c r="P915" i="14"/>
  <c r="Q915" i="14"/>
  <c r="M915" i="14"/>
  <c r="N915" i="14"/>
  <c r="S914" i="14"/>
  <c r="T914" i="14"/>
  <c r="P914" i="14"/>
  <c r="Q914" i="14"/>
  <c r="M914" i="14"/>
  <c r="N914" i="14"/>
  <c r="S913" i="14"/>
  <c r="T913" i="14"/>
  <c r="P913" i="14"/>
  <c r="Q913" i="14"/>
  <c r="M913" i="14"/>
  <c r="N913" i="14"/>
  <c r="S912" i="14"/>
  <c r="T912" i="14"/>
  <c r="P912" i="14"/>
  <c r="Q912" i="14"/>
  <c r="M912" i="14"/>
  <c r="N912" i="14"/>
  <c r="S911" i="14"/>
  <c r="T911" i="14"/>
  <c r="P911" i="14"/>
  <c r="M911" i="14"/>
  <c r="N911" i="14"/>
  <c r="S910" i="14"/>
  <c r="T910" i="14"/>
  <c r="P910" i="14"/>
  <c r="Q910" i="14"/>
  <c r="M910" i="14"/>
  <c r="N910" i="14"/>
  <c r="S909" i="14"/>
  <c r="T909" i="14"/>
  <c r="P909" i="14"/>
  <c r="Q909" i="14"/>
  <c r="M909" i="14"/>
  <c r="N909" i="14"/>
  <c r="S908" i="14"/>
  <c r="T908" i="14"/>
  <c r="P908" i="14"/>
  <c r="Q908" i="14"/>
  <c r="M908" i="14"/>
  <c r="N908" i="14"/>
  <c r="S907" i="14"/>
  <c r="T907" i="14"/>
  <c r="P907" i="14"/>
  <c r="Q907" i="14"/>
  <c r="M907" i="14"/>
  <c r="N907" i="14"/>
  <c r="S906" i="14"/>
  <c r="T906" i="14"/>
  <c r="P906" i="14"/>
  <c r="Q906" i="14"/>
  <c r="M906" i="14"/>
  <c r="N906" i="14"/>
  <c r="S905" i="14"/>
  <c r="T905" i="14"/>
  <c r="P905" i="14"/>
  <c r="Q905" i="14"/>
  <c r="M905" i="14"/>
  <c r="N905" i="14"/>
  <c r="S904" i="14"/>
  <c r="T904" i="14"/>
  <c r="P904" i="14"/>
  <c r="Q904" i="14"/>
  <c r="M904" i="14"/>
  <c r="N904" i="14"/>
  <c r="S903" i="14"/>
  <c r="T903" i="14"/>
  <c r="P903" i="14"/>
  <c r="M903" i="14"/>
  <c r="N903" i="14"/>
  <c r="S902" i="14"/>
  <c r="T902" i="14"/>
  <c r="P902" i="14"/>
  <c r="Q902" i="14"/>
  <c r="M902" i="14"/>
  <c r="N902" i="14"/>
  <c r="S901" i="14"/>
  <c r="T901" i="14"/>
  <c r="P901" i="14"/>
  <c r="Q901" i="14"/>
  <c r="M901" i="14"/>
  <c r="N901" i="14"/>
  <c r="S900" i="14"/>
  <c r="T900" i="14"/>
  <c r="P900" i="14"/>
  <c r="Q900" i="14"/>
  <c r="M900" i="14"/>
  <c r="N900" i="14"/>
  <c r="S899" i="14"/>
  <c r="T899" i="14"/>
  <c r="P899" i="14"/>
  <c r="Q899" i="14"/>
  <c r="M899" i="14"/>
  <c r="N899" i="14"/>
  <c r="S898" i="14"/>
  <c r="T898" i="14"/>
  <c r="P898" i="14"/>
  <c r="Q898" i="14"/>
  <c r="M898" i="14"/>
  <c r="N898" i="14"/>
  <c r="S897" i="14"/>
  <c r="T897" i="14"/>
  <c r="P897" i="14"/>
  <c r="Q897" i="14"/>
  <c r="M897" i="14"/>
  <c r="N897" i="14"/>
  <c r="S896" i="14"/>
  <c r="T896" i="14"/>
  <c r="P896" i="14"/>
  <c r="Q896" i="14"/>
  <c r="M896" i="14"/>
  <c r="N896" i="14"/>
  <c r="S895" i="14"/>
  <c r="T895" i="14"/>
  <c r="P895" i="14"/>
  <c r="M895" i="14"/>
  <c r="N895" i="14"/>
  <c r="S894" i="14"/>
  <c r="T894" i="14"/>
  <c r="P894" i="14"/>
  <c r="Q894" i="14"/>
  <c r="M894" i="14"/>
  <c r="S893" i="14"/>
  <c r="T893" i="14"/>
  <c r="P893" i="14"/>
  <c r="Q893" i="14"/>
  <c r="M893" i="14"/>
  <c r="N893" i="14"/>
  <c r="S892" i="14"/>
  <c r="T892" i="14"/>
  <c r="P892" i="14"/>
  <c r="Q892" i="14"/>
  <c r="M892" i="14"/>
  <c r="N892" i="14"/>
  <c r="S891" i="14"/>
  <c r="T891" i="14"/>
  <c r="P891" i="14"/>
  <c r="Q891" i="14"/>
  <c r="M891" i="14"/>
  <c r="N891" i="14"/>
  <c r="S890" i="14"/>
  <c r="T890" i="14"/>
  <c r="P890" i="14"/>
  <c r="Q890" i="14"/>
  <c r="M890" i="14"/>
  <c r="N890" i="14"/>
  <c r="S889" i="14"/>
  <c r="T889" i="14"/>
  <c r="P889" i="14"/>
  <c r="Q889" i="14"/>
  <c r="M889" i="14"/>
  <c r="N889" i="14"/>
  <c r="S888" i="14"/>
  <c r="T888" i="14"/>
  <c r="P888" i="14"/>
  <c r="Q888" i="14"/>
  <c r="M888" i="14"/>
  <c r="N888" i="14"/>
  <c r="S887" i="14"/>
  <c r="T887" i="14"/>
  <c r="P887" i="14"/>
  <c r="M887" i="14"/>
  <c r="N887" i="14"/>
  <c r="S886" i="14"/>
  <c r="T886" i="14"/>
  <c r="P886" i="14"/>
  <c r="Q886" i="14"/>
  <c r="M886" i="14"/>
  <c r="N886" i="14"/>
  <c r="S885" i="14"/>
  <c r="T885" i="14"/>
  <c r="P885" i="14"/>
  <c r="Q885" i="14"/>
  <c r="M885" i="14"/>
  <c r="N885" i="14"/>
  <c r="S884" i="14"/>
  <c r="T884" i="14"/>
  <c r="P884" i="14"/>
  <c r="Q884" i="14"/>
  <c r="M884" i="14"/>
  <c r="N884" i="14"/>
  <c r="S883" i="14"/>
  <c r="T883" i="14"/>
  <c r="P883" i="14"/>
  <c r="Q883" i="14"/>
  <c r="M883" i="14"/>
  <c r="N883" i="14"/>
  <c r="S882" i="14"/>
  <c r="T882" i="14"/>
  <c r="P882" i="14"/>
  <c r="Q882" i="14"/>
  <c r="M882" i="14"/>
  <c r="N882" i="14"/>
  <c r="S881" i="14"/>
  <c r="T881" i="14"/>
  <c r="P881" i="14"/>
  <c r="Q881" i="14"/>
  <c r="M881" i="14"/>
  <c r="N881" i="14"/>
  <c r="S880" i="14"/>
  <c r="T880" i="14"/>
  <c r="P880" i="14"/>
  <c r="Q880" i="14"/>
  <c r="M880" i="14"/>
  <c r="N880" i="14"/>
  <c r="S879" i="14"/>
  <c r="P879" i="14"/>
  <c r="M879" i="14"/>
  <c r="N879" i="14"/>
  <c r="S878" i="14"/>
  <c r="T878" i="14"/>
  <c r="P878" i="14"/>
  <c r="Q878" i="14"/>
  <c r="M878" i="14"/>
  <c r="N878" i="14"/>
  <c r="S877" i="14"/>
  <c r="T877" i="14"/>
  <c r="P877" i="14"/>
  <c r="Q877" i="14"/>
  <c r="M877" i="14"/>
  <c r="N877" i="14"/>
  <c r="S876" i="14"/>
  <c r="T876" i="14"/>
  <c r="P876" i="14"/>
  <c r="Q876" i="14"/>
  <c r="M876" i="14"/>
  <c r="N876" i="14"/>
  <c r="S875" i="14"/>
  <c r="T875" i="14"/>
  <c r="P875" i="14"/>
  <c r="Q875" i="14"/>
  <c r="M875" i="14"/>
  <c r="N875" i="14"/>
  <c r="S874" i="14"/>
  <c r="T874" i="14"/>
  <c r="P874" i="14"/>
  <c r="Q874" i="14"/>
  <c r="M874" i="14"/>
  <c r="N874" i="14"/>
  <c r="S873" i="14"/>
  <c r="T873" i="14"/>
  <c r="P873" i="14"/>
  <c r="Q873" i="14"/>
  <c r="M873" i="14"/>
  <c r="N873" i="14"/>
  <c r="S872" i="14"/>
  <c r="T872" i="14"/>
  <c r="P872" i="14"/>
  <c r="Q872" i="14"/>
  <c r="M872" i="14"/>
  <c r="N872" i="14"/>
  <c r="S871" i="14"/>
  <c r="T871" i="14"/>
  <c r="P871" i="14"/>
  <c r="M871" i="14"/>
  <c r="N871" i="14"/>
  <c r="S870" i="14"/>
  <c r="T870" i="14"/>
  <c r="P870" i="14"/>
  <c r="Q870" i="14"/>
  <c r="M870" i="14"/>
  <c r="N870" i="14"/>
  <c r="S869" i="14"/>
  <c r="T869" i="14"/>
  <c r="P869" i="14"/>
  <c r="Q869" i="14"/>
  <c r="M869" i="14"/>
  <c r="N869" i="14"/>
  <c r="S868" i="14"/>
  <c r="T868" i="14"/>
  <c r="P868" i="14"/>
  <c r="Q868" i="14"/>
  <c r="M868" i="14"/>
  <c r="N868" i="14"/>
  <c r="S867" i="14"/>
  <c r="T867" i="14"/>
  <c r="P867" i="14"/>
  <c r="Q867" i="14"/>
  <c r="M867" i="14"/>
  <c r="N867" i="14"/>
  <c r="S866" i="14"/>
  <c r="T866" i="14"/>
  <c r="P866" i="14"/>
  <c r="Q866" i="14"/>
  <c r="M866" i="14"/>
  <c r="N866" i="14"/>
  <c r="S865" i="14"/>
  <c r="T865" i="14"/>
  <c r="P865" i="14"/>
  <c r="Q865" i="14"/>
  <c r="M865" i="14"/>
  <c r="N865" i="14"/>
  <c r="S864" i="14"/>
  <c r="T864" i="14"/>
  <c r="P864" i="14"/>
  <c r="Q864" i="14"/>
  <c r="M864" i="14"/>
  <c r="N864" i="14"/>
  <c r="S863" i="14"/>
  <c r="T863" i="14"/>
  <c r="P863" i="14"/>
  <c r="M863" i="14"/>
  <c r="N863" i="14"/>
  <c r="S862" i="14"/>
  <c r="T862" i="14"/>
  <c r="P862" i="14"/>
  <c r="Q862" i="14"/>
  <c r="M862" i="14"/>
  <c r="S861" i="14"/>
  <c r="T861" i="14"/>
  <c r="P861" i="14"/>
  <c r="Q861" i="14"/>
  <c r="M861" i="14"/>
  <c r="N861" i="14"/>
  <c r="S860" i="14"/>
  <c r="T860" i="14"/>
  <c r="P860" i="14"/>
  <c r="Q860" i="14"/>
  <c r="M860" i="14"/>
  <c r="N860" i="14"/>
  <c r="S859" i="14"/>
  <c r="T859" i="14"/>
  <c r="P859" i="14"/>
  <c r="Q859" i="14"/>
  <c r="M859" i="14"/>
  <c r="N859" i="14"/>
  <c r="S858" i="14"/>
  <c r="T858" i="14"/>
  <c r="P858" i="14"/>
  <c r="Q858" i="14"/>
  <c r="M858" i="14"/>
  <c r="N858" i="14"/>
  <c r="S857" i="14"/>
  <c r="T857" i="14"/>
  <c r="P857" i="14"/>
  <c r="Q857" i="14"/>
  <c r="M857" i="14"/>
  <c r="N857" i="14"/>
  <c r="S856" i="14"/>
  <c r="T856" i="14"/>
  <c r="P856" i="14"/>
  <c r="Q856" i="14"/>
  <c r="M856" i="14"/>
  <c r="N856" i="14"/>
  <c r="S855" i="14"/>
  <c r="T855" i="14"/>
  <c r="P855" i="14"/>
  <c r="M855" i="14"/>
  <c r="N855" i="14"/>
  <c r="S854" i="14"/>
  <c r="T854" i="14"/>
  <c r="P854" i="14"/>
  <c r="Q854" i="14"/>
  <c r="M854" i="14"/>
  <c r="N854" i="14"/>
  <c r="S853" i="14"/>
  <c r="T853" i="14"/>
  <c r="P853" i="14"/>
  <c r="Q853" i="14"/>
  <c r="M853" i="14"/>
  <c r="N853" i="14"/>
  <c r="S852" i="14"/>
  <c r="T852" i="14"/>
  <c r="P852" i="14"/>
  <c r="Q852" i="14"/>
  <c r="M852" i="14"/>
  <c r="N852" i="14"/>
  <c r="S851" i="14"/>
  <c r="T851" i="14"/>
  <c r="P851" i="14"/>
  <c r="Q851" i="14"/>
  <c r="M851" i="14"/>
  <c r="N851" i="14"/>
  <c r="S850" i="14"/>
  <c r="T850" i="14"/>
  <c r="P850" i="14"/>
  <c r="Q850" i="14"/>
  <c r="M850" i="14"/>
  <c r="N850" i="14"/>
  <c r="S849" i="14"/>
  <c r="T849" i="14"/>
  <c r="P849" i="14"/>
  <c r="Q849" i="14"/>
  <c r="M849" i="14"/>
  <c r="N849" i="14"/>
  <c r="S848" i="14"/>
  <c r="T848" i="14"/>
  <c r="P848" i="14"/>
  <c r="Q848" i="14"/>
  <c r="M848" i="14"/>
  <c r="N848" i="14"/>
  <c r="S847" i="14"/>
  <c r="T847" i="14"/>
  <c r="P847" i="14"/>
  <c r="M847" i="14"/>
  <c r="N847" i="14"/>
  <c r="S846" i="14"/>
  <c r="T846" i="14"/>
  <c r="P846" i="14"/>
  <c r="Q846" i="14"/>
  <c r="M846" i="14"/>
  <c r="N846" i="14"/>
  <c r="S845" i="14"/>
  <c r="T845" i="14"/>
  <c r="P845" i="14"/>
  <c r="Q845" i="14"/>
  <c r="M845" i="14"/>
  <c r="N845" i="14"/>
  <c r="S844" i="14"/>
  <c r="T844" i="14"/>
  <c r="P844" i="14"/>
  <c r="Q844" i="14"/>
  <c r="M844" i="14"/>
  <c r="N844" i="14"/>
  <c r="S843" i="14"/>
  <c r="T843" i="14"/>
  <c r="P843" i="14"/>
  <c r="Q843" i="14"/>
  <c r="M843" i="14"/>
  <c r="N843" i="14"/>
  <c r="S842" i="14"/>
  <c r="T842" i="14"/>
  <c r="P842" i="14"/>
  <c r="Q842" i="14"/>
  <c r="M842" i="14"/>
  <c r="N842" i="14"/>
  <c r="S841" i="14"/>
  <c r="T841" i="14"/>
  <c r="P841" i="14"/>
  <c r="Q841" i="14"/>
  <c r="M841" i="14"/>
  <c r="N841" i="14"/>
  <c r="S840" i="14"/>
  <c r="T840" i="14"/>
  <c r="P840" i="14"/>
  <c r="Q840" i="14"/>
  <c r="M840" i="14"/>
  <c r="N840" i="14"/>
  <c r="S839" i="14"/>
  <c r="T839" i="14"/>
  <c r="P839" i="14"/>
  <c r="M839" i="14"/>
  <c r="N839" i="14"/>
  <c r="S838" i="14"/>
  <c r="T838" i="14"/>
  <c r="P838" i="14"/>
  <c r="Q838" i="14"/>
  <c r="M838" i="14"/>
  <c r="N838" i="14"/>
  <c r="S837" i="14"/>
  <c r="T837" i="14"/>
  <c r="P837" i="14"/>
  <c r="Q837" i="14"/>
  <c r="M837" i="14"/>
  <c r="N837" i="14"/>
  <c r="S836" i="14"/>
  <c r="T836" i="14"/>
  <c r="P836" i="14"/>
  <c r="Q836" i="14"/>
  <c r="M836" i="14"/>
  <c r="N836" i="14"/>
  <c r="S835" i="14"/>
  <c r="T835" i="14"/>
  <c r="P835" i="14"/>
  <c r="Q835" i="14"/>
  <c r="M835" i="14"/>
  <c r="N835" i="14"/>
  <c r="S834" i="14"/>
  <c r="T834" i="14"/>
  <c r="P834" i="14"/>
  <c r="Q834" i="14"/>
  <c r="M834" i="14"/>
  <c r="N834" i="14"/>
  <c r="S833" i="14"/>
  <c r="T833" i="14"/>
  <c r="P833" i="14"/>
  <c r="Q833" i="14"/>
  <c r="M833" i="14"/>
  <c r="N833" i="14"/>
  <c r="S832" i="14"/>
  <c r="T832" i="14"/>
  <c r="P832" i="14"/>
  <c r="Q832" i="14"/>
  <c r="M832" i="14"/>
  <c r="N832" i="14"/>
  <c r="S831" i="14"/>
  <c r="T831" i="14"/>
  <c r="P831" i="14"/>
  <c r="M831" i="14"/>
  <c r="N831" i="14"/>
  <c r="S830" i="14"/>
  <c r="T830" i="14"/>
  <c r="P830" i="14"/>
  <c r="Q830" i="14"/>
  <c r="M830" i="14"/>
  <c r="N830" i="14"/>
  <c r="S829" i="14"/>
  <c r="T829" i="14"/>
  <c r="P829" i="14"/>
  <c r="Q829" i="14"/>
  <c r="M829" i="14"/>
  <c r="N829" i="14"/>
  <c r="S828" i="14"/>
  <c r="T828" i="14"/>
  <c r="P828" i="14"/>
  <c r="Q828" i="14"/>
  <c r="M828" i="14"/>
  <c r="N828" i="14"/>
  <c r="S827" i="14"/>
  <c r="T827" i="14"/>
  <c r="P827" i="14"/>
  <c r="Q827" i="14"/>
  <c r="M827" i="14"/>
  <c r="N827" i="14"/>
  <c r="S826" i="14"/>
  <c r="T826" i="14"/>
  <c r="P826" i="14"/>
  <c r="Q826" i="14"/>
  <c r="M826" i="14"/>
  <c r="N826" i="14"/>
  <c r="S825" i="14"/>
  <c r="T825" i="14"/>
  <c r="P825" i="14"/>
  <c r="Q825" i="14"/>
  <c r="M825" i="14"/>
  <c r="N825" i="14"/>
  <c r="S824" i="14"/>
  <c r="T824" i="14"/>
  <c r="P824" i="14"/>
  <c r="Q824" i="14"/>
  <c r="M824" i="14"/>
  <c r="N824" i="14"/>
  <c r="S823" i="14"/>
  <c r="T823" i="14"/>
  <c r="P823" i="14"/>
  <c r="M823" i="14"/>
  <c r="N823" i="14"/>
  <c r="S822" i="14"/>
  <c r="T822" i="14"/>
  <c r="P822" i="14"/>
  <c r="Q822" i="14"/>
  <c r="M822" i="14"/>
  <c r="N822" i="14"/>
  <c r="S821" i="14"/>
  <c r="T821" i="14"/>
  <c r="P821" i="14"/>
  <c r="Q821" i="14"/>
  <c r="M821" i="14"/>
  <c r="N821" i="14"/>
  <c r="S820" i="14"/>
  <c r="T820" i="14"/>
  <c r="P820" i="14"/>
  <c r="Q820" i="14"/>
  <c r="M820" i="14"/>
  <c r="N820" i="14"/>
  <c r="S819" i="14"/>
  <c r="T819" i="14"/>
  <c r="P819" i="14"/>
  <c r="Q819" i="14"/>
  <c r="M819" i="14"/>
  <c r="N819" i="14"/>
  <c r="S818" i="14"/>
  <c r="T818" i="14"/>
  <c r="P818" i="14"/>
  <c r="Q818" i="14"/>
  <c r="M818" i="14"/>
  <c r="N818" i="14"/>
  <c r="S817" i="14"/>
  <c r="T817" i="14"/>
  <c r="P817" i="14"/>
  <c r="Q817" i="14"/>
  <c r="M817" i="14"/>
  <c r="N817" i="14"/>
  <c r="S816" i="14"/>
  <c r="T816" i="14"/>
  <c r="P816" i="14"/>
  <c r="Q816" i="14"/>
  <c r="M816" i="14"/>
  <c r="N816" i="14"/>
  <c r="S815" i="14"/>
  <c r="P815" i="14"/>
  <c r="M815" i="14"/>
  <c r="N815" i="14"/>
  <c r="S814" i="14"/>
  <c r="T814" i="14"/>
  <c r="P814" i="14"/>
  <c r="Q814" i="14"/>
  <c r="M814" i="14"/>
  <c r="N814" i="14"/>
  <c r="S813" i="14"/>
  <c r="T813" i="14"/>
  <c r="P813" i="14"/>
  <c r="Q813" i="14"/>
  <c r="M813" i="14"/>
  <c r="N813" i="14"/>
  <c r="S812" i="14"/>
  <c r="T812" i="14"/>
  <c r="P812" i="14"/>
  <c r="Q812" i="14"/>
  <c r="M812" i="14"/>
  <c r="N812" i="14"/>
  <c r="S811" i="14"/>
  <c r="T811" i="14"/>
  <c r="P811" i="14"/>
  <c r="Q811" i="14"/>
  <c r="M811" i="14"/>
  <c r="N811" i="14"/>
  <c r="S810" i="14"/>
  <c r="T810" i="14"/>
  <c r="P810" i="14"/>
  <c r="Q810" i="14"/>
  <c r="M810" i="14"/>
  <c r="N810" i="14"/>
  <c r="S809" i="14"/>
  <c r="T809" i="14"/>
  <c r="P809" i="14"/>
  <c r="Q809" i="14"/>
  <c r="M809" i="14"/>
  <c r="N809" i="14"/>
  <c r="S808" i="14"/>
  <c r="T808" i="14"/>
  <c r="P808" i="14"/>
  <c r="Q808" i="14"/>
  <c r="M808" i="14"/>
  <c r="N808" i="14"/>
  <c r="S807" i="14"/>
  <c r="T807" i="14"/>
  <c r="P807" i="14"/>
  <c r="M807" i="14"/>
  <c r="N807" i="14"/>
  <c r="S806" i="14"/>
  <c r="T806" i="14"/>
  <c r="P806" i="14"/>
  <c r="Q806" i="14"/>
  <c r="M806" i="14"/>
  <c r="N806" i="14"/>
  <c r="S805" i="14"/>
  <c r="T805" i="14"/>
  <c r="P805" i="14"/>
  <c r="Q805" i="14"/>
  <c r="M805" i="14"/>
  <c r="N805" i="14"/>
  <c r="S804" i="14"/>
  <c r="T804" i="14"/>
  <c r="P804" i="14"/>
  <c r="Q804" i="14"/>
  <c r="M804" i="14"/>
  <c r="N804" i="14"/>
  <c r="S803" i="14"/>
  <c r="T803" i="14"/>
  <c r="P803" i="14"/>
  <c r="Q803" i="14"/>
  <c r="M803" i="14"/>
  <c r="N803" i="14"/>
  <c r="S802" i="14"/>
  <c r="T802" i="14"/>
  <c r="P802" i="14"/>
  <c r="Q802" i="14"/>
  <c r="M802" i="14"/>
  <c r="N802" i="14"/>
  <c r="S801" i="14"/>
  <c r="T801" i="14"/>
  <c r="P801" i="14"/>
  <c r="Q801" i="14"/>
  <c r="M801" i="14"/>
  <c r="N801" i="14"/>
  <c r="S800" i="14"/>
  <c r="T800" i="14"/>
  <c r="P800" i="14"/>
  <c r="Q800" i="14"/>
  <c r="M800" i="14"/>
  <c r="N800" i="14"/>
  <c r="S799" i="14"/>
  <c r="T799" i="14"/>
  <c r="P799" i="14"/>
  <c r="M799" i="14"/>
  <c r="N799" i="14"/>
  <c r="S798" i="14"/>
  <c r="T798" i="14"/>
  <c r="P798" i="14"/>
  <c r="Q798" i="14"/>
  <c r="M798" i="14"/>
  <c r="N798" i="14"/>
  <c r="S797" i="14"/>
  <c r="T797" i="14"/>
  <c r="P797" i="14"/>
  <c r="Q797" i="14"/>
  <c r="M797" i="14"/>
  <c r="N797" i="14"/>
  <c r="S796" i="14"/>
  <c r="T796" i="14"/>
  <c r="P796" i="14"/>
  <c r="Q796" i="14"/>
  <c r="M796" i="14"/>
  <c r="N796" i="14"/>
  <c r="S795" i="14"/>
  <c r="T795" i="14"/>
  <c r="P795" i="14"/>
  <c r="Q795" i="14"/>
  <c r="M795" i="14"/>
  <c r="N795" i="14"/>
  <c r="S794" i="14"/>
  <c r="T794" i="14"/>
  <c r="P794" i="14"/>
  <c r="Q794" i="14"/>
  <c r="M794" i="14"/>
  <c r="N794" i="14"/>
  <c r="S793" i="14"/>
  <c r="T793" i="14"/>
  <c r="P793" i="14"/>
  <c r="Q793" i="14"/>
  <c r="M793" i="14"/>
  <c r="N793" i="14"/>
  <c r="S792" i="14"/>
  <c r="T792" i="14"/>
  <c r="P792" i="14"/>
  <c r="Q792" i="14"/>
  <c r="M792" i="14"/>
  <c r="N792" i="14"/>
  <c r="S791" i="14"/>
  <c r="T791" i="14"/>
  <c r="P791" i="14"/>
  <c r="M791" i="14"/>
  <c r="N791" i="14"/>
  <c r="S790" i="14"/>
  <c r="T790" i="14"/>
  <c r="P790" i="14"/>
  <c r="Q790" i="14"/>
  <c r="M790" i="14"/>
  <c r="N790" i="14"/>
  <c r="S789" i="14"/>
  <c r="T789" i="14"/>
  <c r="P789" i="14"/>
  <c r="Q789" i="14"/>
  <c r="M789" i="14"/>
  <c r="N789" i="14"/>
  <c r="S788" i="14"/>
  <c r="T788" i="14"/>
  <c r="P788" i="14"/>
  <c r="Q788" i="14"/>
  <c r="M788" i="14"/>
  <c r="N788" i="14"/>
  <c r="S787" i="14"/>
  <c r="T787" i="14"/>
  <c r="P787" i="14"/>
  <c r="Q787" i="14"/>
  <c r="M787" i="14"/>
  <c r="N787" i="14"/>
  <c r="S786" i="14"/>
  <c r="T786" i="14"/>
  <c r="P786" i="14"/>
  <c r="Q786" i="14"/>
  <c r="M786" i="14"/>
  <c r="N786" i="14"/>
  <c r="S785" i="14"/>
  <c r="T785" i="14"/>
  <c r="P785" i="14"/>
  <c r="Q785" i="14"/>
  <c r="M785" i="14"/>
  <c r="N785" i="14"/>
  <c r="S784" i="14"/>
  <c r="T784" i="14"/>
  <c r="P784" i="14"/>
  <c r="Q784" i="14"/>
  <c r="M784" i="14"/>
  <c r="N784" i="14"/>
  <c r="S783" i="14"/>
  <c r="T783" i="14"/>
  <c r="P783" i="14"/>
  <c r="M783" i="14"/>
  <c r="N783" i="14"/>
  <c r="S782" i="14"/>
  <c r="T782" i="14"/>
  <c r="P782" i="14"/>
  <c r="Q782" i="14"/>
  <c r="M782" i="14"/>
  <c r="N782" i="14"/>
  <c r="S781" i="14"/>
  <c r="T781" i="14"/>
  <c r="P781" i="14"/>
  <c r="Q781" i="14"/>
  <c r="M781" i="14"/>
  <c r="N781" i="14"/>
  <c r="S780" i="14"/>
  <c r="T780" i="14"/>
  <c r="P780" i="14"/>
  <c r="Q780" i="14"/>
  <c r="M780" i="14"/>
  <c r="N780" i="14"/>
  <c r="S779" i="14"/>
  <c r="T779" i="14"/>
  <c r="P779" i="14"/>
  <c r="Q779" i="14"/>
  <c r="M779" i="14"/>
  <c r="N779" i="14"/>
  <c r="S778" i="14"/>
  <c r="T778" i="14"/>
  <c r="P778" i="14"/>
  <c r="Q778" i="14"/>
  <c r="M778" i="14"/>
  <c r="N778" i="14"/>
  <c r="S777" i="14"/>
  <c r="T777" i="14"/>
  <c r="P777" i="14"/>
  <c r="Q777" i="14"/>
  <c r="M777" i="14"/>
  <c r="N777" i="14"/>
  <c r="S776" i="14"/>
  <c r="T776" i="14"/>
  <c r="P776" i="14"/>
  <c r="Q776" i="14"/>
  <c r="M776" i="14"/>
  <c r="N776" i="14"/>
  <c r="S775" i="14"/>
  <c r="T775" i="14"/>
  <c r="P775" i="14"/>
  <c r="M775" i="14"/>
  <c r="N775" i="14"/>
  <c r="S774" i="14"/>
  <c r="T774" i="14"/>
  <c r="P774" i="14"/>
  <c r="Q774" i="14"/>
  <c r="M774" i="14"/>
  <c r="N774" i="14"/>
  <c r="S773" i="14"/>
  <c r="T773" i="14"/>
  <c r="P773" i="14"/>
  <c r="Q773" i="14"/>
  <c r="M773" i="14"/>
  <c r="N773" i="14"/>
  <c r="S772" i="14"/>
  <c r="T772" i="14"/>
  <c r="P772" i="14"/>
  <c r="Q772" i="14"/>
  <c r="M772" i="14"/>
  <c r="N772" i="14"/>
  <c r="S771" i="14"/>
  <c r="T771" i="14"/>
  <c r="P771" i="14"/>
  <c r="Q771" i="14"/>
  <c r="M771" i="14"/>
  <c r="N771" i="14"/>
  <c r="S770" i="14"/>
  <c r="T770" i="14"/>
  <c r="P770" i="14"/>
  <c r="Q770" i="14"/>
  <c r="M770" i="14"/>
  <c r="N770" i="14"/>
  <c r="S769" i="14"/>
  <c r="T769" i="14"/>
  <c r="P769" i="14"/>
  <c r="Q769" i="14"/>
  <c r="M769" i="14"/>
  <c r="N769" i="14"/>
  <c r="S768" i="14"/>
  <c r="T768" i="14"/>
  <c r="P768" i="14"/>
  <c r="Q768" i="14"/>
  <c r="M768" i="14"/>
  <c r="N768" i="14"/>
  <c r="S767" i="14"/>
  <c r="T767" i="14"/>
  <c r="P767" i="14"/>
  <c r="M767" i="14"/>
  <c r="N767" i="14"/>
  <c r="S766" i="14"/>
  <c r="T766" i="14"/>
  <c r="P766" i="14"/>
  <c r="Q766" i="14"/>
  <c r="M766" i="14"/>
  <c r="S765" i="14"/>
  <c r="T765" i="14"/>
  <c r="P765" i="14"/>
  <c r="Q765" i="14"/>
  <c r="M765" i="14"/>
  <c r="N765" i="14"/>
  <c r="S764" i="14"/>
  <c r="P764" i="14"/>
  <c r="Q764" i="14"/>
  <c r="M764" i="14"/>
  <c r="N764" i="14"/>
  <c r="S763" i="14"/>
  <c r="T763" i="14"/>
  <c r="P763" i="14"/>
  <c r="Q763" i="14"/>
  <c r="M763" i="14"/>
  <c r="N763" i="14"/>
  <c r="S762" i="14"/>
  <c r="T762" i="14"/>
  <c r="P762" i="14"/>
  <c r="Q762" i="14"/>
  <c r="M762" i="14"/>
  <c r="N762" i="14"/>
  <c r="S761" i="14"/>
  <c r="T761" i="14"/>
  <c r="P761" i="14"/>
  <c r="Q761" i="14"/>
  <c r="M761" i="14"/>
  <c r="N761" i="14"/>
  <c r="S760" i="14"/>
  <c r="T760" i="14"/>
  <c r="P760" i="14"/>
  <c r="Q760" i="14"/>
  <c r="M760" i="14"/>
  <c r="N760" i="14"/>
  <c r="S759" i="14"/>
  <c r="T759" i="14"/>
  <c r="P759" i="14"/>
  <c r="M759" i="14"/>
  <c r="N759" i="14"/>
  <c r="S758" i="14"/>
  <c r="T758" i="14"/>
  <c r="P758" i="14"/>
  <c r="Q758" i="14"/>
  <c r="M758" i="14"/>
  <c r="N758" i="14"/>
  <c r="S757" i="14"/>
  <c r="T757" i="14"/>
  <c r="P757" i="14"/>
  <c r="Q757" i="14"/>
  <c r="M757" i="14"/>
  <c r="N757" i="14"/>
  <c r="S756" i="14"/>
  <c r="T756" i="14"/>
  <c r="P756" i="14"/>
  <c r="Q756" i="14"/>
  <c r="M756" i="14"/>
  <c r="N756" i="14"/>
  <c r="S755" i="14"/>
  <c r="T755" i="14"/>
  <c r="P755" i="14"/>
  <c r="Q755" i="14"/>
  <c r="M755" i="14"/>
  <c r="N755" i="14"/>
  <c r="S754" i="14"/>
  <c r="T754" i="14"/>
  <c r="P754" i="14"/>
  <c r="Q754" i="14"/>
  <c r="M754" i="14"/>
  <c r="N754" i="14"/>
  <c r="S753" i="14"/>
  <c r="T753" i="14"/>
  <c r="P753" i="14"/>
  <c r="Q753" i="14"/>
  <c r="M753" i="14"/>
  <c r="N753" i="14"/>
  <c r="S752" i="14"/>
  <c r="T752" i="14"/>
  <c r="P752" i="14"/>
  <c r="Q752" i="14"/>
  <c r="M752" i="14"/>
  <c r="N752" i="14"/>
  <c r="S751" i="14"/>
  <c r="T751" i="14"/>
  <c r="P751" i="14"/>
  <c r="M751" i="14"/>
  <c r="N751" i="14"/>
  <c r="S750" i="14"/>
  <c r="T750" i="14"/>
  <c r="P750" i="14"/>
  <c r="Q750" i="14"/>
  <c r="M750" i="14"/>
  <c r="N750" i="14"/>
  <c r="S749" i="14"/>
  <c r="T749" i="14"/>
  <c r="P749" i="14"/>
  <c r="Q749" i="14"/>
  <c r="M749" i="14"/>
  <c r="N749" i="14"/>
  <c r="S748" i="14"/>
  <c r="T748" i="14"/>
  <c r="P748" i="14"/>
  <c r="Q748" i="14"/>
  <c r="M748" i="14"/>
  <c r="N748" i="14"/>
  <c r="S747" i="14"/>
  <c r="T747" i="14"/>
  <c r="P747" i="14"/>
  <c r="Q747" i="14"/>
  <c r="M747" i="14"/>
  <c r="N747" i="14"/>
  <c r="S746" i="14"/>
  <c r="T746" i="14"/>
  <c r="P746" i="14"/>
  <c r="Q746" i="14"/>
  <c r="M746" i="14"/>
  <c r="N746" i="14"/>
  <c r="S745" i="14"/>
  <c r="T745" i="14"/>
  <c r="P745" i="14"/>
  <c r="Q745" i="14"/>
  <c r="M745" i="14"/>
  <c r="N745" i="14"/>
  <c r="S744" i="14"/>
  <c r="T744" i="14"/>
  <c r="P744" i="14"/>
  <c r="Q744" i="14"/>
  <c r="M744" i="14"/>
  <c r="N744" i="14"/>
  <c r="S743" i="14"/>
  <c r="T743" i="14"/>
  <c r="P743" i="14"/>
  <c r="M743" i="14"/>
  <c r="N743" i="14"/>
  <c r="S742" i="14"/>
  <c r="T742" i="14"/>
  <c r="P742" i="14"/>
  <c r="Q742" i="14"/>
  <c r="M742" i="14"/>
  <c r="N742" i="14"/>
  <c r="S741" i="14"/>
  <c r="T741" i="14"/>
  <c r="P741" i="14"/>
  <c r="Q741" i="14"/>
  <c r="M741" i="14"/>
  <c r="N741" i="14"/>
  <c r="S740" i="14"/>
  <c r="T740" i="14"/>
  <c r="P740" i="14"/>
  <c r="Q740" i="14"/>
  <c r="M740" i="14"/>
  <c r="N740" i="14"/>
  <c r="S739" i="14"/>
  <c r="T739" i="14"/>
  <c r="P739" i="14"/>
  <c r="Q739" i="14"/>
  <c r="M739" i="14"/>
  <c r="N739" i="14"/>
  <c r="S738" i="14"/>
  <c r="T738" i="14"/>
  <c r="P738" i="14"/>
  <c r="Q738" i="14"/>
  <c r="M738" i="14"/>
  <c r="N738" i="14"/>
  <c r="S737" i="14"/>
  <c r="T737" i="14"/>
  <c r="P737" i="14"/>
  <c r="Q737" i="14"/>
  <c r="M737" i="14"/>
  <c r="N737" i="14"/>
  <c r="S736" i="14"/>
  <c r="T736" i="14"/>
  <c r="P736" i="14"/>
  <c r="Q736" i="14"/>
  <c r="M736" i="14"/>
  <c r="N736" i="14"/>
  <c r="S735" i="14"/>
  <c r="T735" i="14"/>
  <c r="P735" i="14"/>
  <c r="M735" i="14"/>
  <c r="N735" i="14"/>
  <c r="S734" i="14"/>
  <c r="T734" i="14"/>
  <c r="P734" i="14"/>
  <c r="Q734" i="14"/>
  <c r="M734" i="14"/>
  <c r="S733" i="14"/>
  <c r="T733" i="14"/>
  <c r="P733" i="14"/>
  <c r="Q733" i="14"/>
  <c r="M733" i="14"/>
  <c r="N733" i="14"/>
  <c r="S732" i="14"/>
  <c r="T732" i="14"/>
  <c r="P732" i="14"/>
  <c r="Q732" i="14"/>
  <c r="M732" i="14"/>
  <c r="N732" i="14"/>
  <c r="S731" i="14"/>
  <c r="T731" i="14"/>
  <c r="P731" i="14"/>
  <c r="Q731" i="14"/>
  <c r="M731" i="14"/>
  <c r="N731" i="14"/>
  <c r="S730" i="14"/>
  <c r="T730" i="14"/>
  <c r="P730" i="14"/>
  <c r="Q730" i="14"/>
  <c r="M730" i="14"/>
  <c r="N730" i="14"/>
  <c r="S729" i="14"/>
  <c r="T729" i="14"/>
  <c r="P729" i="14"/>
  <c r="Q729" i="14"/>
  <c r="M729" i="14"/>
  <c r="N729" i="14"/>
  <c r="S728" i="14"/>
  <c r="T728" i="14"/>
  <c r="P728" i="14"/>
  <c r="Q728" i="14"/>
  <c r="M728" i="14"/>
  <c r="N728" i="14"/>
  <c r="S727" i="14"/>
  <c r="T727" i="14"/>
  <c r="P727" i="14"/>
  <c r="M727" i="14"/>
  <c r="N727" i="14"/>
  <c r="S726" i="14"/>
  <c r="T726" i="14"/>
  <c r="P726" i="14"/>
  <c r="Q726" i="14"/>
  <c r="M726" i="14"/>
  <c r="N726" i="14"/>
  <c r="S725" i="14"/>
  <c r="T725" i="14"/>
  <c r="P725" i="14"/>
  <c r="Q725" i="14"/>
  <c r="M725" i="14"/>
  <c r="N725" i="14"/>
  <c r="S724" i="14"/>
  <c r="P724" i="14"/>
  <c r="Q724" i="14"/>
  <c r="M724" i="14"/>
  <c r="N724" i="14"/>
  <c r="S723" i="14"/>
  <c r="T723" i="14"/>
  <c r="P723" i="14"/>
  <c r="Q723" i="14"/>
  <c r="M723" i="14"/>
  <c r="N723" i="14"/>
  <c r="S722" i="14"/>
  <c r="T722" i="14"/>
  <c r="P722" i="14"/>
  <c r="Q722" i="14"/>
  <c r="M722" i="14"/>
  <c r="N722" i="14"/>
  <c r="S721" i="14"/>
  <c r="T721" i="14"/>
  <c r="P721" i="14"/>
  <c r="Q721" i="14"/>
  <c r="M721" i="14"/>
  <c r="N721" i="14"/>
  <c r="S720" i="14"/>
  <c r="T720" i="14"/>
  <c r="P720" i="14"/>
  <c r="Q720" i="14"/>
  <c r="M720" i="14"/>
  <c r="N720" i="14"/>
  <c r="S719" i="14"/>
  <c r="T719" i="14"/>
  <c r="P719" i="14"/>
  <c r="M719" i="14"/>
  <c r="N719" i="14"/>
  <c r="S718" i="14"/>
  <c r="T718" i="14"/>
  <c r="P718" i="14"/>
  <c r="Q718" i="14"/>
  <c r="M718" i="14"/>
  <c r="N718" i="14"/>
  <c r="S717" i="14"/>
  <c r="T717" i="14"/>
  <c r="P717" i="14"/>
  <c r="Q717" i="14"/>
  <c r="M717" i="14"/>
  <c r="N717" i="14"/>
  <c r="S716" i="14"/>
  <c r="T716" i="14"/>
  <c r="P716" i="14"/>
  <c r="Q716" i="14"/>
  <c r="M716" i="14"/>
  <c r="N716" i="14"/>
  <c r="S715" i="14"/>
  <c r="T715" i="14"/>
  <c r="P715" i="14"/>
  <c r="Q715" i="14"/>
  <c r="M715" i="14"/>
  <c r="N715" i="14"/>
  <c r="S714" i="14"/>
  <c r="T714" i="14"/>
  <c r="P714" i="14"/>
  <c r="Q714" i="14"/>
  <c r="M714" i="14"/>
  <c r="N714" i="14"/>
  <c r="S713" i="14"/>
  <c r="T713" i="14"/>
  <c r="P713" i="14"/>
  <c r="Q713" i="14"/>
  <c r="M713" i="14"/>
  <c r="N713" i="14"/>
  <c r="S712" i="14"/>
  <c r="T712" i="14"/>
  <c r="P712" i="14"/>
  <c r="Q712" i="14"/>
  <c r="M712" i="14"/>
  <c r="N712" i="14"/>
  <c r="S711" i="14"/>
  <c r="T711" i="14"/>
  <c r="P711" i="14"/>
  <c r="M711" i="14"/>
  <c r="N711" i="14"/>
  <c r="S710" i="14"/>
  <c r="T710" i="14"/>
  <c r="P710" i="14"/>
  <c r="Q710" i="14"/>
  <c r="M710" i="14"/>
  <c r="N710" i="14"/>
  <c r="S709" i="14"/>
  <c r="T709" i="14"/>
  <c r="P709" i="14"/>
  <c r="Q709" i="14"/>
  <c r="M709" i="14"/>
  <c r="N709" i="14"/>
  <c r="S708" i="14"/>
  <c r="T708" i="14"/>
  <c r="P708" i="14"/>
  <c r="Q708" i="14"/>
  <c r="M708" i="14"/>
  <c r="N708" i="14"/>
  <c r="S707" i="14"/>
  <c r="T707" i="14"/>
  <c r="P707" i="14"/>
  <c r="Q707" i="14"/>
  <c r="M707" i="14"/>
  <c r="N707" i="14"/>
  <c r="S706" i="14"/>
  <c r="T706" i="14"/>
  <c r="P706" i="14"/>
  <c r="Q706" i="14"/>
  <c r="M706" i="14"/>
  <c r="N706" i="14"/>
  <c r="S705" i="14"/>
  <c r="T705" i="14"/>
  <c r="P705" i="14"/>
  <c r="Q705" i="14"/>
  <c r="M705" i="14"/>
  <c r="N705" i="14"/>
  <c r="S704" i="14"/>
  <c r="T704" i="14"/>
  <c r="P704" i="14"/>
  <c r="Q704" i="14"/>
  <c r="M704" i="14"/>
  <c r="N704" i="14"/>
  <c r="S703" i="14"/>
  <c r="T703" i="14"/>
  <c r="P703" i="14"/>
  <c r="M703" i="14"/>
  <c r="N703" i="14"/>
  <c r="S702" i="14"/>
  <c r="T702" i="14"/>
  <c r="P702" i="14"/>
  <c r="Q702" i="14"/>
  <c r="M702" i="14"/>
  <c r="N702" i="14"/>
  <c r="S701" i="14"/>
  <c r="T701" i="14"/>
  <c r="P701" i="14"/>
  <c r="Q701" i="14"/>
  <c r="M701" i="14"/>
  <c r="N701" i="14"/>
  <c r="S700" i="14"/>
  <c r="T700" i="14"/>
  <c r="P700" i="14"/>
  <c r="Q700" i="14"/>
  <c r="M700" i="14"/>
  <c r="N700" i="14"/>
  <c r="S699" i="14"/>
  <c r="T699" i="14"/>
  <c r="P699" i="14"/>
  <c r="Q699" i="14"/>
  <c r="M699" i="14"/>
  <c r="N699" i="14"/>
  <c r="S698" i="14"/>
  <c r="T698" i="14"/>
  <c r="P698" i="14"/>
  <c r="Q698" i="14"/>
  <c r="M698" i="14"/>
  <c r="N698" i="14"/>
  <c r="S697" i="14"/>
  <c r="T697" i="14"/>
  <c r="P697" i="14"/>
  <c r="Q697" i="14"/>
  <c r="M697" i="14"/>
  <c r="N697" i="14"/>
  <c r="S696" i="14"/>
  <c r="P696" i="14"/>
  <c r="Q696" i="14"/>
  <c r="M696" i="14"/>
  <c r="N696" i="14"/>
  <c r="S695" i="14"/>
  <c r="T695" i="14"/>
  <c r="P695" i="14"/>
  <c r="M695" i="14"/>
  <c r="N695" i="14"/>
  <c r="S694" i="14"/>
  <c r="T694" i="14"/>
  <c r="P694" i="14"/>
  <c r="Q694" i="14"/>
  <c r="M694" i="14"/>
  <c r="N694" i="14"/>
  <c r="S693" i="14"/>
  <c r="T693" i="14"/>
  <c r="P693" i="14"/>
  <c r="Q693" i="14"/>
  <c r="M693" i="14"/>
  <c r="N693" i="14"/>
  <c r="S692" i="14"/>
  <c r="T692" i="14"/>
  <c r="P692" i="14"/>
  <c r="Q692" i="14"/>
  <c r="M692" i="14"/>
  <c r="N692" i="14"/>
  <c r="S691" i="14"/>
  <c r="T691" i="14"/>
  <c r="P691" i="14"/>
  <c r="Q691" i="14"/>
  <c r="M691" i="14"/>
  <c r="N691" i="14"/>
  <c r="S690" i="14"/>
  <c r="T690" i="14"/>
  <c r="P690" i="14"/>
  <c r="Q690" i="14"/>
  <c r="M690" i="14"/>
  <c r="N690" i="14"/>
  <c r="S689" i="14"/>
  <c r="T689" i="14"/>
  <c r="P689" i="14"/>
  <c r="Q689" i="14"/>
  <c r="M689" i="14"/>
  <c r="N689" i="14"/>
  <c r="S688" i="14"/>
  <c r="T688" i="14"/>
  <c r="P688" i="14"/>
  <c r="Q688" i="14"/>
  <c r="M688" i="14"/>
  <c r="N688" i="14"/>
  <c r="S687" i="14"/>
  <c r="T687" i="14"/>
  <c r="P687" i="14"/>
  <c r="M687" i="14"/>
  <c r="N687" i="14"/>
  <c r="S686" i="14"/>
  <c r="T686" i="14"/>
  <c r="P686" i="14"/>
  <c r="Q686" i="14"/>
  <c r="M686" i="14"/>
  <c r="N686" i="14"/>
  <c r="S685" i="14"/>
  <c r="T685" i="14"/>
  <c r="P685" i="14"/>
  <c r="Q685" i="14"/>
  <c r="M685" i="14"/>
  <c r="N685" i="14"/>
  <c r="S684" i="14"/>
  <c r="T684" i="14"/>
  <c r="P684" i="14"/>
  <c r="Q684" i="14"/>
  <c r="M684" i="14"/>
  <c r="N684" i="14"/>
  <c r="S683" i="14"/>
  <c r="T683" i="14"/>
  <c r="P683" i="14"/>
  <c r="Q683" i="14"/>
  <c r="M683" i="14"/>
  <c r="N683" i="14"/>
  <c r="S682" i="14"/>
  <c r="T682" i="14"/>
  <c r="P682" i="14"/>
  <c r="Q682" i="14"/>
  <c r="M682" i="14"/>
  <c r="N682" i="14"/>
  <c r="S681" i="14"/>
  <c r="T681" i="14"/>
  <c r="P681" i="14"/>
  <c r="Q681" i="14"/>
  <c r="M681" i="14"/>
  <c r="N681" i="14"/>
  <c r="S680" i="14"/>
  <c r="T680" i="14"/>
  <c r="P680" i="14"/>
  <c r="Q680" i="14"/>
  <c r="M680" i="14"/>
  <c r="N680" i="14"/>
  <c r="S679" i="14"/>
  <c r="T679" i="14"/>
  <c r="P679" i="14"/>
  <c r="M679" i="14"/>
  <c r="N679" i="14"/>
  <c r="S678" i="14"/>
  <c r="T678" i="14"/>
  <c r="P678" i="14"/>
  <c r="Q678" i="14"/>
  <c r="M678" i="14"/>
  <c r="N678" i="14"/>
  <c r="S677" i="14"/>
  <c r="T677" i="14"/>
  <c r="P677" i="14"/>
  <c r="Q677" i="14"/>
  <c r="M677" i="14"/>
  <c r="N677" i="14"/>
  <c r="S676" i="14"/>
  <c r="T676" i="14"/>
  <c r="P676" i="14"/>
  <c r="Q676" i="14"/>
  <c r="M676" i="14"/>
  <c r="N676" i="14"/>
  <c r="S675" i="14"/>
  <c r="T675" i="14"/>
  <c r="P675" i="14"/>
  <c r="Q675" i="14"/>
  <c r="M675" i="14"/>
  <c r="N675" i="14"/>
  <c r="S674" i="14"/>
  <c r="T674" i="14"/>
  <c r="P674" i="14"/>
  <c r="Q674" i="14"/>
  <c r="M674" i="14"/>
  <c r="N674" i="14"/>
  <c r="S673" i="14"/>
  <c r="P673" i="14"/>
  <c r="Q673" i="14"/>
  <c r="M673" i="14"/>
  <c r="N673" i="14"/>
  <c r="S672" i="14"/>
  <c r="T672" i="14"/>
  <c r="P672" i="14"/>
  <c r="Q672" i="14"/>
  <c r="M672" i="14"/>
  <c r="N672" i="14"/>
  <c r="S671" i="14"/>
  <c r="T671" i="14"/>
  <c r="P671" i="14"/>
  <c r="M671" i="14"/>
  <c r="N671" i="14"/>
  <c r="S670" i="14"/>
  <c r="T670" i="14"/>
  <c r="P670" i="14"/>
  <c r="Q670" i="14"/>
  <c r="M670" i="14"/>
  <c r="N670" i="14"/>
  <c r="S669" i="14"/>
  <c r="T669" i="14"/>
  <c r="P669" i="14"/>
  <c r="Q669" i="14"/>
  <c r="M669" i="14"/>
  <c r="N669" i="14"/>
  <c r="S668" i="14"/>
  <c r="T668" i="14"/>
  <c r="P668" i="14"/>
  <c r="Q668" i="14"/>
  <c r="M668" i="14"/>
  <c r="N668" i="14"/>
  <c r="S667" i="14"/>
  <c r="T667" i="14"/>
  <c r="P667" i="14"/>
  <c r="Q667" i="14"/>
  <c r="M667" i="14"/>
  <c r="N667" i="14"/>
  <c r="S666" i="14"/>
  <c r="T666" i="14"/>
  <c r="P666" i="14"/>
  <c r="Q666" i="14"/>
  <c r="M666" i="14"/>
  <c r="N666" i="14"/>
  <c r="S665" i="14"/>
  <c r="T665" i="14"/>
  <c r="P665" i="14"/>
  <c r="Q665" i="14"/>
  <c r="M665" i="14"/>
  <c r="N665" i="14"/>
  <c r="S664" i="14"/>
  <c r="T664" i="14"/>
  <c r="P664" i="14"/>
  <c r="Q664" i="14"/>
  <c r="M664" i="14"/>
  <c r="N664" i="14"/>
  <c r="S663" i="14"/>
  <c r="T663" i="14"/>
  <c r="P663" i="14"/>
  <c r="M663" i="14"/>
  <c r="N663" i="14"/>
  <c r="S662" i="14"/>
  <c r="T662" i="14"/>
  <c r="P662" i="14"/>
  <c r="Q662" i="14"/>
  <c r="M662" i="14"/>
  <c r="N662" i="14"/>
  <c r="S661" i="14"/>
  <c r="T661" i="14"/>
  <c r="P661" i="14"/>
  <c r="Q661" i="14"/>
  <c r="M661" i="14"/>
  <c r="S660" i="14"/>
  <c r="T660" i="14"/>
  <c r="P660" i="14"/>
  <c r="Q660" i="14"/>
  <c r="M660" i="14"/>
  <c r="N660" i="14"/>
  <c r="S659" i="14"/>
  <c r="T659" i="14"/>
  <c r="P659" i="14"/>
  <c r="Q659" i="14"/>
  <c r="M659" i="14"/>
  <c r="N659" i="14"/>
  <c r="S658" i="14"/>
  <c r="T658" i="14"/>
  <c r="P658" i="14"/>
  <c r="Q658" i="14"/>
  <c r="M658" i="14"/>
  <c r="N658" i="14"/>
  <c r="S657" i="14"/>
  <c r="T657" i="14"/>
  <c r="P657" i="14"/>
  <c r="Q657" i="14"/>
  <c r="M657" i="14"/>
  <c r="N657" i="14"/>
  <c r="S656" i="14"/>
  <c r="T656" i="14"/>
  <c r="P656" i="14"/>
  <c r="Q656" i="14"/>
  <c r="M656" i="14"/>
  <c r="N656" i="14"/>
  <c r="S655" i="14"/>
  <c r="T655" i="14"/>
  <c r="P655" i="14"/>
  <c r="M655" i="14"/>
  <c r="N655" i="14"/>
  <c r="S654" i="14"/>
  <c r="T654" i="14"/>
  <c r="P654" i="14"/>
  <c r="Q654" i="14"/>
  <c r="M654" i="14"/>
  <c r="N654" i="14"/>
  <c r="S653" i="14"/>
  <c r="T653" i="14"/>
  <c r="P653" i="14"/>
  <c r="Q653" i="14"/>
  <c r="M653" i="14"/>
  <c r="N653" i="14"/>
  <c r="S652" i="14"/>
  <c r="P652" i="14"/>
  <c r="Q652" i="14"/>
  <c r="M652" i="14"/>
  <c r="N652" i="14"/>
  <c r="S651" i="14"/>
  <c r="T651" i="14"/>
  <c r="P651" i="14"/>
  <c r="Q651" i="14"/>
  <c r="M651" i="14"/>
  <c r="N651" i="14"/>
  <c r="S650" i="14"/>
  <c r="T650" i="14"/>
  <c r="P650" i="14"/>
  <c r="Q650" i="14"/>
  <c r="M650" i="14"/>
  <c r="N650" i="14"/>
  <c r="S649" i="14"/>
  <c r="T649" i="14"/>
  <c r="P649" i="14"/>
  <c r="Q649" i="14"/>
  <c r="M649" i="14"/>
  <c r="N649" i="14"/>
  <c r="S648" i="14"/>
  <c r="T648" i="14"/>
  <c r="P648" i="14"/>
  <c r="Q648" i="14"/>
  <c r="M648" i="14"/>
  <c r="N648" i="14"/>
  <c r="S647" i="14"/>
  <c r="T647" i="14"/>
  <c r="P647" i="14"/>
  <c r="M647" i="14"/>
  <c r="N647" i="14"/>
  <c r="S646" i="14"/>
  <c r="T646" i="14"/>
  <c r="P646" i="14"/>
  <c r="Q646" i="14"/>
  <c r="M646" i="14"/>
  <c r="N646" i="14"/>
  <c r="S645" i="14"/>
  <c r="T645" i="14"/>
  <c r="P645" i="14"/>
  <c r="Q645" i="14"/>
  <c r="M645" i="14"/>
  <c r="S644" i="14"/>
  <c r="T644" i="14"/>
  <c r="P644" i="14"/>
  <c r="Q644" i="14"/>
  <c r="M644" i="14"/>
  <c r="N644" i="14"/>
  <c r="S643" i="14"/>
  <c r="T643" i="14"/>
  <c r="P643" i="14"/>
  <c r="Q643" i="14"/>
  <c r="M643" i="14"/>
  <c r="N643" i="14"/>
  <c r="S642" i="14"/>
  <c r="T642" i="14"/>
  <c r="P642" i="14"/>
  <c r="Q642" i="14"/>
  <c r="M642" i="14"/>
  <c r="N642" i="14"/>
  <c r="S641" i="14"/>
  <c r="T641" i="14"/>
  <c r="P641" i="14"/>
  <c r="Q641" i="14"/>
  <c r="M641" i="14"/>
  <c r="N641" i="14"/>
  <c r="S640" i="14"/>
  <c r="T640" i="14"/>
  <c r="P640" i="14"/>
  <c r="Q640" i="14"/>
  <c r="M640" i="14"/>
  <c r="N640" i="14"/>
  <c r="S639" i="14"/>
  <c r="T639" i="14"/>
  <c r="P639" i="14"/>
  <c r="M639" i="14"/>
  <c r="N639" i="14"/>
  <c r="S638" i="14"/>
  <c r="T638" i="14"/>
  <c r="P638" i="14"/>
  <c r="Q638" i="14"/>
  <c r="M638" i="14"/>
  <c r="N638" i="14"/>
  <c r="S637" i="14"/>
  <c r="T637" i="14"/>
  <c r="P637" i="14"/>
  <c r="Q637" i="14"/>
  <c r="M637" i="14"/>
  <c r="N637" i="14"/>
  <c r="S636" i="14"/>
  <c r="T636" i="14"/>
  <c r="P636" i="14"/>
  <c r="Q636" i="14"/>
  <c r="M636" i="14"/>
  <c r="N636" i="14"/>
  <c r="S635" i="14"/>
  <c r="T635" i="14"/>
  <c r="P635" i="14"/>
  <c r="Q635" i="14"/>
  <c r="M635" i="14"/>
  <c r="N635" i="14"/>
  <c r="S634" i="14"/>
  <c r="T634" i="14"/>
  <c r="P634" i="14"/>
  <c r="Q634" i="14"/>
  <c r="M634" i="14"/>
  <c r="N634" i="14"/>
  <c r="S633" i="14"/>
  <c r="T633" i="14"/>
  <c r="P633" i="14"/>
  <c r="Q633" i="14"/>
  <c r="M633" i="14"/>
  <c r="N633" i="14"/>
  <c r="S632" i="14"/>
  <c r="P632" i="14"/>
  <c r="Q632" i="14"/>
  <c r="M632" i="14"/>
  <c r="N632" i="14"/>
  <c r="S631" i="14"/>
  <c r="T631" i="14"/>
  <c r="P631" i="14"/>
  <c r="M631" i="14"/>
  <c r="N631" i="14"/>
  <c r="S630" i="14"/>
  <c r="T630" i="14"/>
  <c r="P630" i="14"/>
  <c r="Q630" i="14"/>
  <c r="M630" i="14"/>
  <c r="N630" i="14"/>
  <c r="S629" i="14"/>
  <c r="T629" i="14"/>
  <c r="P629" i="14"/>
  <c r="Q629" i="14"/>
  <c r="M629" i="14"/>
  <c r="S628" i="14"/>
  <c r="T628" i="14"/>
  <c r="P628" i="14"/>
  <c r="Q628" i="14"/>
  <c r="M628" i="14"/>
  <c r="N628" i="14"/>
  <c r="S627" i="14"/>
  <c r="T627" i="14"/>
  <c r="P627" i="14"/>
  <c r="Q627" i="14"/>
  <c r="M627" i="14"/>
  <c r="N627" i="14"/>
  <c r="S626" i="14"/>
  <c r="T626" i="14"/>
  <c r="P626" i="14"/>
  <c r="Q626" i="14"/>
  <c r="M626" i="14"/>
  <c r="N626" i="14"/>
  <c r="S625" i="14"/>
  <c r="T625" i="14"/>
  <c r="P625" i="14"/>
  <c r="Q625" i="14"/>
  <c r="M625" i="14"/>
  <c r="N625" i="14"/>
  <c r="S624" i="14"/>
  <c r="T624" i="14"/>
  <c r="P624" i="14"/>
  <c r="Q624" i="14"/>
  <c r="M624" i="14"/>
  <c r="N624" i="14"/>
  <c r="S623" i="14"/>
  <c r="T623" i="14"/>
  <c r="P623" i="14"/>
  <c r="M623" i="14"/>
  <c r="N623" i="14"/>
  <c r="S622" i="14"/>
  <c r="T622" i="14"/>
  <c r="P622" i="14"/>
  <c r="Q622" i="14"/>
  <c r="M622" i="14"/>
  <c r="N622" i="14"/>
  <c r="S621" i="14"/>
  <c r="T621" i="14"/>
  <c r="P621" i="14"/>
  <c r="Q621" i="14"/>
  <c r="M621" i="14"/>
  <c r="N621" i="14"/>
  <c r="S620" i="14"/>
  <c r="T620" i="14"/>
  <c r="P620" i="14"/>
  <c r="Q620" i="14"/>
  <c r="M620" i="14"/>
  <c r="N620" i="14"/>
  <c r="S619" i="14"/>
  <c r="T619" i="14"/>
  <c r="P619" i="14"/>
  <c r="Q619" i="14"/>
  <c r="M619" i="14"/>
  <c r="N619" i="14"/>
  <c r="S618" i="14"/>
  <c r="T618" i="14"/>
  <c r="P618" i="14"/>
  <c r="Q618" i="14"/>
  <c r="M618" i="14"/>
  <c r="N618" i="14"/>
  <c r="S617" i="14"/>
  <c r="T617" i="14"/>
  <c r="P617" i="14"/>
  <c r="Q617" i="14"/>
  <c r="M617" i="14"/>
  <c r="N617" i="14"/>
  <c r="S616" i="14"/>
  <c r="T616" i="14"/>
  <c r="P616" i="14"/>
  <c r="Q616" i="14"/>
  <c r="M616" i="14"/>
  <c r="N616" i="14"/>
  <c r="S615" i="14"/>
  <c r="T615" i="14"/>
  <c r="P615" i="14"/>
  <c r="M615" i="14"/>
  <c r="N615" i="14"/>
  <c r="S614" i="14"/>
  <c r="T614" i="14"/>
  <c r="P614" i="14"/>
  <c r="Q614" i="14"/>
  <c r="M614" i="14"/>
  <c r="N614" i="14"/>
  <c r="S613" i="14"/>
  <c r="T613" i="14"/>
  <c r="P613" i="14"/>
  <c r="Q613" i="14"/>
  <c r="M613" i="14"/>
  <c r="S612" i="14"/>
  <c r="T612" i="14"/>
  <c r="P612" i="14"/>
  <c r="Q612" i="14"/>
  <c r="M612" i="14"/>
  <c r="N612" i="14"/>
  <c r="S611" i="14"/>
  <c r="T611" i="14"/>
  <c r="P611" i="14"/>
  <c r="Q611" i="14"/>
  <c r="M611" i="14"/>
  <c r="N611" i="14"/>
  <c r="S610" i="14"/>
  <c r="T610" i="14"/>
  <c r="P610" i="14"/>
  <c r="Q610" i="14"/>
  <c r="M610" i="14"/>
  <c r="N610" i="14"/>
  <c r="S609" i="14"/>
  <c r="P609" i="14"/>
  <c r="Q609" i="14"/>
  <c r="M609" i="14"/>
  <c r="N609" i="14"/>
  <c r="S608" i="14"/>
  <c r="T608" i="14"/>
  <c r="P608" i="14"/>
  <c r="Q608" i="14"/>
  <c r="M608" i="14"/>
  <c r="N608" i="14"/>
  <c r="S607" i="14"/>
  <c r="T607" i="14"/>
  <c r="P607" i="14"/>
  <c r="M607" i="14"/>
  <c r="N607" i="14"/>
  <c r="S606" i="14"/>
  <c r="T606" i="14"/>
  <c r="P606" i="14"/>
  <c r="Q606" i="14"/>
  <c r="M606" i="14"/>
  <c r="N606" i="14"/>
  <c r="S605" i="14"/>
  <c r="T605" i="14"/>
  <c r="P605" i="14"/>
  <c r="Q605" i="14"/>
  <c r="M605" i="14"/>
  <c r="N605" i="14"/>
  <c r="S604" i="14"/>
  <c r="T604" i="14"/>
  <c r="P604" i="14"/>
  <c r="Q604" i="14"/>
  <c r="M604" i="14"/>
  <c r="N604" i="14"/>
  <c r="S603" i="14"/>
  <c r="T603" i="14"/>
  <c r="P603" i="14"/>
  <c r="Q603" i="14"/>
  <c r="M603" i="14"/>
  <c r="N603" i="14"/>
  <c r="S602" i="14"/>
  <c r="T602" i="14"/>
  <c r="P602" i="14"/>
  <c r="Q602" i="14"/>
  <c r="M602" i="14"/>
  <c r="N602" i="14"/>
  <c r="S601" i="14"/>
  <c r="T601" i="14"/>
  <c r="P601" i="14"/>
  <c r="Q601" i="14"/>
  <c r="M601" i="14"/>
  <c r="N601" i="14"/>
  <c r="S600" i="14"/>
  <c r="T600" i="14"/>
  <c r="P600" i="14"/>
  <c r="Q600" i="14"/>
  <c r="M600" i="14"/>
  <c r="N600" i="14"/>
  <c r="S599" i="14"/>
  <c r="T599" i="14"/>
  <c r="P599" i="14"/>
  <c r="M599" i="14"/>
  <c r="N599" i="14"/>
  <c r="S598" i="14"/>
  <c r="T598" i="14"/>
  <c r="P598" i="14"/>
  <c r="Q598" i="14"/>
  <c r="M598" i="14"/>
  <c r="N598" i="14"/>
  <c r="S597" i="14"/>
  <c r="T597" i="14"/>
  <c r="P597" i="14"/>
  <c r="Q597" i="14"/>
  <c r="M597" i="14"/>
  <c r="S596" i="14"/>
  <c r="T596" i="14"/>
  <c r="P596" i="14"/>
  <c r="Q596" i="14"/>
  <c r="M596" i="14"/>
  <c r="N596" i="14"/>
  <c r="S595" i="14"/>
  <c r="T595" i="14"/>
  <c r="P595" i="14"/>
  <c r="Q595" i="14"/>
  <c r="M595" i="14"/>
  <c r="N595" i="14"/>
  <c r="S594" i="14"/>
  <c r="T594" i="14"/>
  <c r="P594" i="14"/>
  <c r="Q594" i="14"/>
  <c r="M594" i="14"/>
  <c r="N594" i="14"/>
  <c r="S593" i="14"/>
  <c r="T593" i="14"/>
  <c r="P593" i="14"/>
  <c r="Q593" i="14"/>
  <c r="M593" i="14"/>
  <c r="N593" i="14"/>
  <c r="S592" i="14"/>
  <c r="T592" i="14"/>
  <c r="P592" i="14"/>
  <c r="Q592" i="14"/>
  <c r="M592" i="14"/>
  <c r="N592" i="14"/>
  <c r="S591" i="14"/>
  <c r="T591" i="14"/>
  <c r="P591" i="14"/>
  <c r="M591" i="14"/>
  <c r="N591" i="14"/>
  <c r="S590" i="14"/>
  <c r="T590" i="14"/>
  <c r="P590" i="14"/>
  <c r="Q590" i="14"/>
  <c r="M590" i="14"/>
  <c r="N590" i="14"/>
  <c r="S589" i="14"/>
  <c r="T589" i="14"/>
  <c r="P589" i="14"/>
  <c r="Q589" i="14"/>
  <c r="M589" i="14"/>
  <c r="N589" i="14"/>
  <c r="S588" i="14"/>
  <c r="P588" i="14"/>
  <c r="Q588" i="14"/>
  <c r="M588" i="14"/>
  <c r="N588" i="14"/>
  <c r="S587" i="14"/>
  <c r="T587" i="14"/>
  <c r="P587" i="14"/>
  <c r="Q587" i="14"/>
  <c r="M587" i="14"/>
  <c r="N587" i="14"/>
  <c r="S586" i="14"/>
  <c r="T586" i="14"/>
  <c r="P586" i="14"/>
  <c r="Q586" i="14"/>
  <c r="M586" i="14"/>
  <c r="N586" i="14"/>
  <c r="S585" i="14"/>
  <c r="T585" i="14"/>
  <c r="P585" i="14"/>
  <c r="Q585" i="14"/>
  <c r="M585" i="14"/>
  <c r="N585" i="14"/>
  <c r="S584" i="14"/>
  <c r="T584" i="14"/>
  <c r="P584" i="14"/>
  <c r="Q584" i="14"/>
  <c r="M584" i="14"/>
  <c r="N584" i="14"/>
  <c r="S583" i="14"/>
  <c r="T583" i="14"/>
  <c r="P583" i="14"/>
  <c r="M583" i="14"/>
  <c r="N583" i="14"/>
  <c r="S582" i="14"/>
  <c r="T582" i="14"/>
  <c r="P582" i="14"/>
  <c r="Q582" i="14"/>
  <c r="M582" i="14"/>
  <c r="N582" i="14"/>
  <c r="S581" i="14"/>
  <c r="T581" i="14"/>
  <c r="P581" i="14"/>
  <c r="Q581" i="14"/>
  <c r="M581" i="14"/>
  <c r="S580" i="14"/>
  <c r="T580" i="14"/>
  <c r="P580" i="14"/>
  <c r="Q580" i="14"/>
  <c r="M580" i="14"/>
  <c r="N580" i="14"/>
  <c r="S579" i="14"/>
  <c r="T579" i="14"/>
  <c r="P579" i="14"/>
  <c r="Q579" i="14"/>
  <c r="M579" i="14"/>
  <c r="N579" i="14"/>
  <c r="S578" i="14"/>
  <c r="T578" i="14"/>
  <c r="P578" i="14"/>
  <c r="Q578" i="14"/>
  <c r="M578" i="14"/>
  <c r="N578" i="14"/>
  <c r="S577" i="14"/>
  <c r="T577" i="14"/>
  <c r="P577" i="14"/>
  <c r="Q577" i="14"/>
  <c r="M577" i="14"/>
  <c r="N577" i="14"/>
  <c r="S576" i="14"/>
  <c r="T576" i="14"/>
  <c r="P576" i="14"/>
  <c r="Q576" i="14"/>
  <c r="M576" i="14"/>
  <c r="N576" i="14"/>
  <c r="S575" i="14"/>
  <c r="T575" i="14"/>
  <c r="P575" i="14"/>
  <c r="M575" i="14"/>
  <c r="N575" i="14"/>
  <c r="S574" i="14"/>
  <c r="T574" i="14"/>
  <c r="P574" i="14"/>
  <c r="Q574" i="14"/>
  <c r="M574" i="14"/>
  <c r="N574" i="14"/>
  <c r="S573" i="14"/>
  <c r="T573" i="14"/>
  <c r="P573" i="14"/>
  <c r="Q573" i="14"/>
  <c r="M573" i="14"/>
  <c r="N573" i="14"/>
  <c r="S572" i="14"/>
  <c r="T572" i="14"/>
  <c r="P572" i="14"/>
  <c r="Q572" i="14"/>
  <c r="M572" i="14"/>
  <c r="N572" i="14"/>
  <c r="S571" i="14"/>
  <c r="T571" i="14"/>
  <c r="P571" i="14"/>
  <c r="Q571" i="14"/>
  <c r="M571" i="14"/>
  <c r="N571" i="14"/>
  <c r="S570" i="14"/>
  <c r="T570" i="14"/>
  <c r="P570" i="14"/>
  <c r="Q570" i="14"/>
  <c r="M570" i="14"/>
  <c r="N570" i="14"/>
  <c r="S569" i="14"/>
  <c r="T569" i="14"/>
  <c r="P569" i="14"/>
  <c r="Q569" i="14"/>
  <c r="M569" i="14"/>
  <c r="N569" i="14"/>
  <c r="S568" i="14"/>
  <c r="P568" i="14"/>
  <c r="Q568" i="14"/>
  <c r="M568" i="14"/>
  <c r="N568" i="14"/>
  <c r="S567" i="14"/>
  <c r="T567" i="14"/>
  <c r="P567" i="14"/>
  <c r="M567" i="14"/>
  <c r="N567" i="14"/>
  <c r="S566" i="14"/>
  <c r="T566" i="14"/>
  <c r="P566" i="14"/>
  <c r="Q566" i="14"/>
  <c r="M566" i="14"/>
  <c r="N566" i="14"/>
  <c r="S565" i="14"/>
  <c r="T565" i="14"/>
  <c r="P565" i="14"/>
  <c r="Q565" i="14"/>
  <c r="M565" i="14"/>
  <c r="S564" i="14"/>
  <c r="T564" i="14"/>
  <c r="P564" i="14"/>
  <c r="Q564" i="14"/>
  <c r="M564" i="14"/>
  <c r="N564" i="14"/>
  <c r="S563" i="14"/>
  <c r="T563" i="14"/>
  <c r="P563" i="14"/>
  <c r="Q563" i="14"/>
  <c r="M563" i="14"/>
  <c r="N563" i="14"/>
  <c r="S562" i="14"/>
  <c r="T562" i="14"/>
  <c r="P562" i="14"/>
  <c r="Q562" i="14"/>
  <c r="M562" i="14"/>
  <c r="N562" i="14"/>
  <c r="S561" i="14"/>
  <c r="T561" i="14"/>
  <c r="P561" i="14"/>
  <c r="Q561" i="14"/>
  <c r="M561" i="14"/>
  <c r="N561" i="14"/>
  <c r="S560" i="14"/>
  <c r="T560" i="14"/>
  <c r="P560" i="14"/>
  <c r="Q560" i="14"/>
  <c r="M560" i="14"/>
  <c r="N560" i="14"/>
  <c r="S559" i="14"/>
  <c r="T559" i="14"/>
  <c r="P559" i="14"/>
  <c r="M559" i="14"/>
  <c r="N559" i="14"/>
  <c r="S558" i="14"/>
  <c r="T558" i="14"/>
  <c r="P558" i="14"/>
  <c r="Q558" i="14"/>
  <c r="M558" i="14"/>
  <c r="N558" i="14"/>
  <c r="S557" i="14"/>
  <c r="T557" i="14"/>
  <c r="P557" i="14"/>
  <c r="Q557" i="14"/>
  <c r="M557" i="14"/>
  <c r="N557" i="14"/>
  <c r="S556" i="14"/>
  <c r="T556" i="14"/>
  <c r="P556" i="14"/>
  <c r="Q556" i="14"/>
  <c r="M556" i="14"/>
  <c r="N556" i="14"/>
  <c r="S555" i="14"/>
  <c r="T555" i="14"/>
  <c r="P555" i="14"/>
  <c r="Q555" i="14"/>
  <c r="M555" i="14"/>
  <c r="N555" i="14"/>
  <c r="S554" i="14"/>
  <c r="T554" i="14"/>
  <c r="P554" i="14"/>
  <c r="Q554" i="14"/>
  <c r="M554" i="14"/>
  <c r="N554" i="14"/>
  <c r="S553" i="14"/>
  <c r="T553" i="14"/>
  <c r="P553" i="14"/>
  <c r="Q553" i="14"/>
  <c r="M553" i="14"/>
  <c r="N553" i="14"/>
  <c r="S552" i="14"/>
  <c r="T552" i="14"/>
  <c r="P552" i="14"/>
  <c r="Q552" i="14"/>
  <c r="M552" i="14"/>
  <c r="N552" i="14"/>
  <c r="S551" i="14"/>
  <c r="T551" i="14"/>
  <c r="P551" i="14"/>
  <c r="M551" i="14"/>
  <c r="N551" i="14"/>
  <c r="S550" i="14"/>
  <c r="T550" i="14"/>
  <c r="P550" i="14"/>
  <c r="Q550" i="14"/>
  <c r="M550" i="14"/>
  <c r="N550" i="14"/>
  <c r="S549" i="14"/>
  <c r="T549" i="14"/>
  <c r="P549" i="14"/>
  <c r="Q549" i="14"/>
  <c r="M549" i="14"/>
  <c r="S548" i="14"/>
  <c r="T548" i="14"/>
  <c r="P548" i="14"/>
  <c r="Q548" i="14"/>
  <c r="M548" i="14"/>
  <c r="N548" i="14"/>
  <c r="S547" i="14"/>
  <c r="T547" i="14"/>
  <c r="P547" i="14"/>
  <c r="Q547" i="14"/>
  <c r="M547" i="14"/>
  <c r="N547" i="14"/>
  <c r="S546" i="14"/>
  <c r="T546" i="14"/>
  <c r="P546" i="14"/>
  <c r="Q546" i="14"/>
  <c r="M546" i="14"/>
  <c r="N546" i="14"/>
  <c r="S545" i="14"/>
  <c r="P545" i="14"/>
  <c r="Q545" i="14"/>
  <c r="M545" i="14"/>
  <c r="N545" i="14"/>
  <c r="S544" i="14"/>
  <c r="T544" i="14"/>
  <c r="P544" i="14"/>
  <c r="Q544" i="14"/>
  <c r="M544" i="14"/>
  <c r="N544" i="14"/>
  <c r="S543" i="14"/>
  <c r="T543" i="14"/>
  <c r="P543" i="14"/>
  <c r="M543" i="14"/>
  <c r="N543" i="14"/>
  <c r="S542" i="14"/>
  <c r="T542" i="14"/>
  <c r="P542" i="14"/>
  <c r="Q542" i="14"/>
  <c r="M542" i="14"/>
  <c r="N542" i="14"/>
  <c r="S541" i="14"/>
  <c r="T541" i="14"/>
  <c r="P541" i="14"/>
  <c r="Q541" i="14"/>
  <c r="M541" i="14"/>
  <c r="N541" i="14"/>
  <c r="S540" i="14"/>
  <c r="T540" i="14"/>
  <c r="P540" i="14"/>
  <c r="Q540" i="14"/>
  <c r="M540" i="14"/>
  <c r="N540" i="14"/>
  <c r="S539" i="14"/>
  <c r="T539" i="14"/>
  <c r="P539" i="14"/>
  <c r="Q539" i="14"/>
  <c r="M539" i="14"/>
  <c r="N539" i="14"/>
  <c r="S538" i="14"/>
  <c r="T538" i="14"/>
  <c r="P538" i="14"/>
  <c r="Q538" i="14"/>
  <c r="M538" i="14"/>
  <c r="N538" i="14"/>
  <c r="S537" i="14"/>
  <c r="T537" i="14"/>
  <c r="P537" i="14"/>
  <c r="Q537" i="14"/>
  <c r="M537" i="14"/>
  <c r="N537" i="14"/>
  <c r="S536" i="14"/>
  <c r="T536" i="14"/>
  <c r="P536" i="14"/>
  <c r="Q536" i="14"/>
  <c r="M536" i="14"/>
  <c r="N536" i="14"/>
  <c r="S535" i="14"/>
  <c r="T535" i="14"/>
  <c r="P535" i="14"/>
  <c r="M535" i="14"/>
  <c r="N535" i="14"/>
  <c r="S534" i="14"/>
  <c r="T534" i="14"/>
  <c r="P534" i="14"/>
  <c r="Q534" i="14"/>
  <c r="M534" i="14"/>
  <c r="N534" i="14"/>
  <c r="S533" i="14"/>
  <c r="T533" i="14"/>
  <c r="P533" i="14"/>
  <c r="Q533" i="14"/>
  <c r="M533" i="14"/>
  <c r="S532" i="14"/>
  <c r="T532" i="14"/>
  <c r="P532" i="14"/>
  <c r="Q532" i="14"/>
  <c r="M532" i="14"/>
  <c r="N532" i="14"/>
  <c r="S531" i="14"/>
  <c r="T531" i="14"/>
  <c r="P531" i="14"/>
  <c r="Q531" i="14"/>
  <c r="M531" i="14"/>
  <c r="N531" i="14"/>
  <c r="S530" i="14"/>
  <c r="T530" i="14"/>
  <c r="P530" i="14"/>
  <c r="Q530" i="14"/>
  <c r="M530" i="14"/>
  <c r="N530" i="14"/>
  <c r="S529" i="14"/>
  <c r="T529" i="14"/>
  <c r="P529" i="14"/>
  <c r="Q529" i="14"/>
  <c r="M529" i="14"/>
  <c r="N529" i="14"/>
  <c r="S528" i="14"/>
  <c r="T528" i="14"/>
  <c r="P528" i="14"/>
  <c r="Q528" i="14"/>
  <c r="M528" i="14"/>
  <c r="N528" i="14"/>
  <c r="S527" i="14"/>
  <c r="T527" i="14"/>
  <c r="P527" i="14"/>
  <c r="M527" i="14"/>
  <c r="N527" i="14"/>
  <c r="S526" i="14"/>
  <c r="T526" i="14"/>
  <c r="P526" i="14"/>
  <c r="Q526" i="14"/>
  <c r="M526" i="14"/>
  <c r="N526" i="14"/>
  <c r="S525" i="14"/>
  <c r="T525" i="14"/>
  <c r="P525" i="14"/>
  <c r="Q525" i="14"/>
  <c r="M525" i="14"/>
  <c r="N525" i="14"/>
  <c r="S524" i="14"/>
  <c r="P524" i="14"/>
  <c r="Q524" i="14"/>
  <c r="M524" i="14"/>
  <c r="N524" i="14"/>
  <c r="S523" i="14"/>
  <c r="T523" i="14"/>
  <c r="P523" i="14"/>
  <c r="Q523" i="14"/>
  <c r="M523" i="14"/>
  <c r="N523" i="14"/>
  <c r="S522" i="14"/>
  <c r="T522" i="14"/>
  <c r="P522" i="14"/>
  <c r="Q522" i="14"/>
  <c r="M522" i="14"/>
  <c r="N522" i="14"/>
  <c r="S521" i="14"/>
  <c r="T521" i="14"/>
  <c r="P521" i="14"/>
  <c r="Q521" i="14"/>
  <c r="M521" i="14"/>
  <c r="N521" i="14"/>
  <c r="S520" i="14"/>
  <c r="T520" i="14"/>
  <c r="P520" i="14"/>
  <c r="Q520" i="14"/>
  <c r="M520" i="14"/>
  <c r="N520" i="14"/>
  <c r="S519" i="14"/>
  <c r="T519" i="14"/>
  <c r="P519" i="14"/>
  <c r="M519" i="14"/>
  <c r="N519" i="14"/>
  <c r="S518" i="14"/>
  <c r="T518" i="14"/>
  <c r="P518" i="14"/>
  <c r="Q518" i="14"/>
  <c r="M518" i="14"/>
  <c r="N518" i="14"/>
  <c r="S517" i="14"/>
  <c r="T517" i="14"/>
  <c r="P517" i="14"/>
  <c r="Q517" i="14"/>
  <c r="M517" i="14"/>
  <c r="S516" i="14"/>
  <c r="T516" i="14"/>
  <c r="P516" i="14"/>
  <c r="Q516" i="14"/>
  <c r="M516" i="14"/>
  <c r="N516" i="14"/>
  <c r="S515" i="14"/>
  <c r="T515" i="14"/>
  <c r="P515" i="14"/>
  <c r="Q515" i="14"/>
  <c r="M515" i="14"/>
  <c r="N515" i="14"/>
  <c r="S514" i="14"/>
  <c r="T514" i="14"/>
  <c r="P514" i="14"/>
  <c r="Q514" i="14"/>
  <c r="M514" i="14"/>
  <c r="N514" i="14"/>
  <c r="S513" i="14"/>
  <c r="T513" i="14"/>
  <c r="P513" i="14"/>
  <c r="Q513" i="14"/>
  <c r="M513" i="14"/>
  <c r="N513" i="14"/>
  <c r="S512" i="14"/>
  <c r="T512" i="14"/>
  <c r="P512" i="14"/>
  <c r="Q512" i="14"/>
  <c r="M512" i="14"/>
  <c r="N512" i="14"/>
  <c r="S511" i="14"/>
  <c r="T511" i="14"/>
  <c r="P511" i="14"/>
  <c r="M511" i="14"/>
  <c r="N511" i="14"/>
  <c r="S510" i="14"/>
  <c r="T510" i="14"/>
  <c r="P510" i="14"/>
  <c r="Q510" i="14"/>
  <c r="M510" i="14"/>
  <c r="N510" i="14"/>
  <c r="S509" i="14"/>
  <c r="T509" i="14"/>
  <c r="P509" i="14"/>
  <c r="Q509" i="14"/>
  <c r="M509" i="14"/>
  <c r="N509" i="14"/>
  <c r="S508" i="14"/>
  <c r="T508" i="14"/>
  <c r="P508" i="14"/>
  <c r="Q508" i="14"/>
  <c r="M508" i="14"/>
  <c r="N508" i="14"/>
  <c r="S507" i="14"/>
  <c r="T507" i="14"/>
  <c r="P507" i="14"/>
  <c r="Q507" i="14"/>
  <c r="M507" i="14"/>
  <c r="N507" i="14"/>
  <c r="S506" i="14"/>
  <c r="T506" i="14"/>
  <c r="P506" i="14"/>
  <c r="Q506" i="14"/>
  <c r="M506" i="14"/>
  <c r="N506" i="14"/>
  <c r="S505" i="14"/>
  <c r="T505" i="14"/>
  <c r="P505" i="14"/>
  <c r="Q505" i="14"/>
  <c r="M505" i="14"/>
  <c r="N505" i="14"/>
  <c r="S504" i="14"/>
  <c r="P504" i="14"/>
  <c r="Q504" i="14"/>
  <c r="M504" i="14"/>
  <c r="N504" i="14"/>
  <c r="S503" i="14"/>
  <c r="T503" i="14"/>
  <c r="P503" i="14"/>
  <c r="M503" i="14"/>
  <c r="N503" i="14"/>
  <c r="S502" i="14"/>
  <c r="T502" i="14"/>
  <c r="P502" i="14"/>
  <c r="Q502" i="14"/>
  <c r="M502" i="14"/>
  <c r="N502" i="14"/>
  <c r="S501" i="14"/>
  <c r="T501" i="14"/>
  <c r="P501" i="14"/>
  <c r="Q501" i="14"/>
  <c r="M501" i="14"/>
  <c r="S500" i="14"/>
  <c r="T500" i="14"/>
  <c r="P500" i="14"/>
  <c r="Q500" i="14"/>
  <c r="M500" i="14"/>
  <c r="N500" i="14"/>
  <c r="S499" i="14"/>
  <c r="T499" i="14"/>
  <c r="P499" i="14"/>
  <c r="Q499" i="14"/>
  <c r="M499" i="14"/>
  <c r="N499" i="14"/>
  <c r="S498" i="14"/>
  <c r="T498" i="14"/>
  <c r="P498" i="14"/>
  <c r="Q498" i="14"/>
  <c r="M498" i="14"/>
  <c r="N498" i="14"/>
  <c r="S497" i="14"/>
  <c r="T497" i="14"/>
  <c r="P497" i="14"/>
  <c r="Q497" i="14"/>
  <c r="M497" i="14"/>
  <c r="N497" i="14"/>
  <c r="S496" i="14"/>
  <c r="T496" i="14"/>
  <c r="P496" i="14"/>
  <c r="Q496" i="14"/>
  <c r="M496" i="14"/>
  <c r="N496" i="14"/>
  <c r="S495" i="14"/>
  <c r="T495" i="14"/>
  <c r="P495" i="14"/>
  <c r="M495" i="14"/>
  <c r="N495" i="14"/>
  <c r="S494" i="14"/>
  <c r="T494" i="14"/>
  <c r="P494" i="14"/>
  <c r="Q494" i="14"/>
  <c r="M494" i="14"/>
  <c r="N494" i="14"/>
  <c r="S493" i="14"/>
  <c r="T493" i="14"/>
  <c r="P493" i="14"/>
  <c r="Q493" i="14"/>
  <c r="M493" i="14"/>
  <c r="N493" i="14"/>
  <c r="S492" i="14"/>
  <c r="T492" i="14"/>
  <c r="P492" i="14"/>
  <c r="Q492" i="14"/>
  <c r="M492" i="14"/>
  <c r="N492" i="14"/>
  <c r="S491" i="14"/>
  <c r="T491" i="14"/>
  <c r="P491" i="14"/>
  <c r="Q491" i="14"/>
  <c r="M491" i="14"/>
  <c r="N491" i="14"/>
  <c r="S490" i="14"/>
  <c r="T490" i="14"/>
  <c r="P490" i="14"/>
  <c r="Q490" i="14"/>
  <c r="M490" i="14"/>
  <c r="N490" i="14"/>
  <c r="S489" i="14"/>
  <c r="T489" i="14"/>
  <c r="P489" i="14"/>
  <c r="Q489" i="14"/>
  <c r="M489" i="14"/>
  <c r="N489" i="14"/>
  <c r="S488" i="14"/>
  <c r="T488" i="14"/>
  <c r="P488" i="14"/>
  <c r="Q488" i="14"/>
  <c r="M488" i="14"/>
  <c r="N488" i="14"/>
  <c r="S487" i="14"/>
  <c r="T487" i="14"/>
  <c r="P487" i="14"/>
  <c r="M487" i="14"/>
  <c r="N487" i="14"/>
  <c r="S486" i="14"/>
  <c r="T486" i="14"/>
  <c r="P486" i="14"/>
  <c r="Q486" i="14"/>
  <c r="M486" i="14"/>
  <c r="N486" i="14"/>
  <c r="S485" i="14"/>
  <c r="T485" i="14"/>
  <c r="P485" i="14"/>
  <c r="Q485" i="14"/>
  <c r="M485" i="14"/>
  <c r="N485" i="14"/>
  <c r="S484" i="14"/>
  <c r="T484" i="14"/>
  <c r="P484" i="14"/>
  <c r="Q484" i="14"/>
  <c r="M484" i="14"/>
  <c r="N484" i="14"/>
  <c r="S483" i="14"/>
  <c r="T483" i="14"/>
  <c r="P483" i="14"/>
  <c r="Q483" i="14"/>
  <c r="M483" i="14"/>
  <c r="N483" i="14"/>
  <c r="S482" i="14"/>
  <c r="T482" i="14"/>
  <c r="P482" i="14"/>
  <c r="Q482" i="14"/>
  <c r="M482" i="14"/>
  <c r="N482" i="14"/>
  <c r="S481" i="14"/>
  <c r="P481" i="14"/>
  <c r="Q481" i="14"/>
  <c r="M481" i="14"/>
  <c r="N481" i="14"/>
  <c r="S480" i="14"/>
  <c r="T480" i="14"/>
  <c r="P480" i="14"/>
  <c r="Q480" i="14"/>
  <c r="M480" i="14"/>
  <c r="N480" i="14"/>
  <c r="S479" i="14"/>
  <c r="T479" i="14"/>
  <c r="P479" i="14"/>
  <c r="M479" i="14"/>
  <c r="N479" i="14"/>
  <c r="S478" i="14"/>
  <c r="T478" i="14"/>
  <c r="P478" i="14"/>
  <c r="Q478" i="14"/>
  <c r="M478" i="14"/>
  <c r="S477" i="14"/>
  <c r="T477" i="14"/>
  <c r="P477" i="14"/>
  <c r="Q477" i="14"/>
  <c r="M477" i="14"/>
  <c r="N477" i="14"/>
  <c r="S476" i="14"/>
  <c r="T476" i="14"/>
  <c r="P476" i="14"/>
  <c r="Q476" i="14"/>
  <c r="M476" i="14"/>
  <c r="N476" i="14"/>
  <c r="S475" i="14"/>
  <c r="T475" i="14"/>
  <c r="P475" i="14"/>
  <c r="Q475" i="14"/>
  <c r="M475" i="14"/>
  <c r="N475" i="14"/>
  <c r="S474" i="14"/>
  <c r="T474" i="14"/>
  <c r="P474" i="14"/>
  <c r="Q474" i="14"/>
  <c r="M474" i="14"/>
  <c r="N474" i="14"/>
  <c r="S473" i="14"/>
  <c r="T473" i="14"/>
  <c r="P473" i="14"/>
  <c r="Q473" i="14"/>
  <c r="M473" i="14"/>
  <c r="N473" i="14"/>
  <c r="S472" i="14"/>
  <c r="T472" i="14"/>
  <c r="P472" i="14"/>
  <c r="Q472" i="14"/>
  <c r="M472" i="14"/>
  <c r="N472" i="14"/>
  <c r="S471" i="14"/>
  <c r="T471" i="14"/>
  <c r="P471" i="14"/>
  <c r="M471" i="14"/>
  <c r="N471" i="14"/>
  <c r="S470" i="14"/>
  <c r="T470" i="14"/>
  <c r="P470" i="14"/>
  <c r="Q470" i="14"/>
  <c r="M470" i="14"/>
  <c r="S469" i="14"/>
  <c r="T469" i="14"/>
  <c r="P469" i="14"/>
  <c r="Q469" i="14"/>
  <c r="M469" i="14"/>
  <c r="N469" i="14"/>
  <c r="S468" i="14"/>
  <c r="T468" i="14"/>
  <c r="P468" i="14"/>
  <c r="Q468" i="14"/>
  <c r="M468" i="14"/>
  <c r="N468" i="14"/>
  <c r="S467" i="14"/>
  <c r="T467" i="14"/>
  <c r="P467" i="14"/>
  <c r="Q467" i="14"/>
  <c r="M467" i="14"/>
  <c r="N467" i="14"/>
  <c r="S466" i="14"/>
  <c r="T466" i="14"/>
  <c r="P466" i="14"/>
  <c r="Q466" i="14"/>
  <c r="M466" i="14"/>
  <c r="N466" i="14"/>
  <c r="S465" i="14"/>
  <c r="T465" i="14"/>
  <c r="P465" i="14"/>
  <c r="Q465" i="14"/>
  <c r="M465" i="14"/>
  <c r="N465" i="14"/>
  <c r="S464" i="14"/>
  <c r="T464" i="14"/>
  <c r="P464" i="14"/>
  <c r="Q464" i="14"/>
  <c r="M464" i="14"/>
  <c r="N464" i="14"/>
  <c r="S463" i="14"/>
  <c r="T463" i="14"/>
  <c r="P463" i="14"/>
  <c r="M463" i="14"/>
  <c r="N463" i="14"/>
  <c r="S462" i="14"/>
  <c r="T462" i="14"/>
  <c r="P462" i="14"/>
  <c r="Q462" i="14"/>
  <c r="M462" i="14"/>
  <c r="N462" i="14"/>
  <c r="S461" i="14"/>
  <c r="T461" i="14"/>
  <c r="P461" i="14"/>
  <c r="Q461" i="14"/>
  <c r="M461" i="14"/>
  <c r="N461" i="14"/>
  <c r="S460" i="14"/>
  <c r="P460" i="14"/>
  <c r="Q460" i="14"/>
  <c r="M460" i="14"/>
  <c r="N460" i="14"/>
  <c r="S459" i="14"/>
  <c r="T459" i="14"/>
  <c r="P459" i="14"/>
  <c r="Q459" i="14"/>
  <c r="M459" i="14"/>
  <c r="N459" i="14"/>
  <c r="S458" i="14"/>
  <c r="T458" i="14"/>
  <c r="P458" i="14"/>
  <c r="Q458" i="14"/>
  <c r="M458" i="14"/>
  <c r="N458" i="14"/>
  <c r="S457" i="14"/>
  <c r="T457" i="14"/>
  <c r="P457" i="14"/>
  <c r="Q457" i="14"/>
  <c r="M457" i="14"/>
  <c r="N457" i="14"/>
  <c r="S456" i="14"/>
  <c r="T456" i="14"/>
  <c r="P456" i="14"/>
  <c r="Q456" i="14"/>
  <c r="M456" i="14"/>
  <c r="N456" i="14"/>
  <c r="S455" i="14"/>
  <c r="T455" i="14"/>
  <c r="P455" i="14"/>
  <c r="M455" i="14"/>
  <c r="N455" i="14"/>
  <c r="S454" i="14"/>
  <c r="T454" i="14"/>
  <c r="P454" i="14"/>
  <c r="Q454" i="14"/>
  <c r="M454" i="14"/>
  <c r="N454" i="14"/>
  <c r="S453" i="14"/>
  <c r="T453" i="14"/>
  <c r="P453" i="14"/>
  <c r="Q453" i="14"/>
  <c r="M453" i="14"/>
  <c r="N453" i="14"/>
  <c r="S452" i="14"/>
  <c r="T452" i="14"/>
  <c r="P452" i="14"/>
  <c r="Q452" i="14"/>
  <c r="M452" i="14"/>
  <c r="N452" i="14"/>
  <c r="S451" i="14"/>
  <c r="T451" i="14"/>
  <c r="P451" i="14"/>
  <c r="Q451" i="14"/>
  <c r="M451" i="14"/>
  <c r="N451" i="14"/>
  <c r="S450" i="14"/>
  <c r="T450" i="14"/>
  <c r="P450" i="14"/>
  <c r="Q450" i="14"/>
  <c r="M450" i="14"/>
  <c r="N450" i="14"/>
  <c r="S449" i="14"/>
  <c r="T449" i="14"/>
  <c r="P449" i="14"/>
  <c r="Q449" i="14"/>
  <c r="M449" i="14"/>
  <c r="N449" i="14"/>
  <c r="S448" i="14"/>
  <c r="T448" i="14"/>
  <c r="P448" i="14"/>
  <c r="Q448" i="14"/>
  <c r="M448" i="14"/>
  <c r="N448" i="14"/>
  <c r="S447" i="14"/>
  <c r="T447" i="14"/>
  <c r="P447" i="14"/>
  <c r="M447" i="14"/>
  <c r="N447" i="14"/>
  <c r="S446" i="14"/>
  <c r="T446" i="14"/>
  <c r="P446" i="14"/>
  <c r="Q446" i="14"/>
  <c r="M446" i="14"/>
  <c r="S445" i="14"/>
  <c r="T445" i="14"/>
  <c r="P445" i="14"/>
  <c r="Q445" i="14"/>
  <c r="M445" i="14"/>
  <c r="N445" i="14"/>
  <c r="S444" i="14"/>
  <c r="T444" i="14"/>
  <c r="P444" i="14"/>
  <c r="Q444" i="14"/>
  <c r="M444" i="14"/>
  <c r="N444" i="14"/>
  <c r="S443" i="14"/>
  <c r="T443" i="14"/>
  <c r="P443" i="14"/>
  <c r="Q443" i="14"/>
  <c r="M443" i="14"/>
  <c r="N443" i="14"/>
  <c r="S442" i="14"/>
  <c r="T442" i="14"/>
  <c r="P442" i="14"/>
  <c r="Q442" i="14"/>
  <c r="M442" i="14"/>
  <c r="N442" i="14"/>
  <c r="S441" i="14"/>
  <c r="T441" i="14"/>
  <c r="P441" i="14"/>
  <c r="Q441" i="14"/>
  <c r="M441" i="14"/>
  <c r="N441" i="14"/>
  <c r="S440" i="14"/>
  <c r="P440" i="14"/>
  <c r="Q440" i="14"/>
  <c r="M440" i="14"/>
  <c r="N440" i="14"/>
  <c r="S439" i="14"/>
  <c r="T439" i="14"/>
  <c r="P439" i="14"/>
  <c r="M439" i="14"/>
  <c r="N439" i="14"/>
  <c r="S438" i="14"/>
  <c r="T438" i="14"/>
  <c r="P438" i="14"/>
  <c r="Q438" i="14"/>
  <c r="M438" i="14"/>
  <c r="S437" i="14"/>
  <c r="T437" i="14"/>
  <c r="P437" i="14"/>
  <c r="Q437" i="14"/>
  <c r="M437" i="14"/>
  <c r="N437" i="14"/>
  <c r="S436" i="14"/>
  <c r="T436" i="14"/>
  <c r="P436" i="14"/>
  <c r="Q436" i="14"/>
  <c r="M436" i="14"/>
  <c r="N436" i="14"/>
  <c r="S435" i="14"/>
  <c r="T435" i="14"/>
  <c r="P435" i="14"/>
  <c r="Q435" i="14"/>
  <c r="M435" i="14"/>
  <c r="N435" i="14"/>
  <c r="S434" i="14"/>
  <c r="T434" i="14"/>
  <c r="P434" i="14"/>
  <c r="Q434" i="14"/>
  <c r="M434" i="14"/>
  <c r="N434" i="14"/>
  <c r="S433" i="14"/>
  <c r="T433" i="14"/>
  <c r="P433" i="14"/>
  <c r="Q433" i="14"/>
  <c r="M433" i="14"/>
  <c r="N433" i="14"/>
  <c r="S432" i="14"/>
  <c r="T432" i="14"/>
  <c r="P432" i="14"/>
  <c r="Q432" i="14"/>
  <c r="M432" i="14"/>
  <c r="N432" i="14"/>
  <c r="S431" i="14"/>
  <c r="T431" i="14"/>
  <c r="P431" i="14"/>
  <c r="M431" i="14"/>
  <c r="N431" i="14"/>
  <c r="S430" i="14"/>
  <c r="T430" i="14"/>
  <c r="P430" i="14"/>
  <c r="Q430" i="14"/>
  <c r="M430" i="14"/>
  <c r="N430" i="14"/>
  <c r="S429" i="14"/>
  <c r="T429" i="14"/>
  <c r="P429" i="14"/>
  <c r="Q429" i="14"/>
  <c r="M429" i="14"/>
  <c r="N429" i="14"/>
  <c r="S428" i="14"/>
  <c r="T428" i="14"/>
  <c r="P428" i="14"/>
  <c r="Q428" i="14"/>
  <c r="M428" i="14"/>
  <c r="N428" i="14"/>
  <c r="S427" i="14"/>
  <c r="T427" i="14"/>
  <c r="P427" i="14"/>
  <c r="Q427" i="14"/>
  <c r="M427" i="14"/>
  <c r="N427" i="14"/>
  <c r="S426" i="14"/>
  <c r="T426" i="14"/>
  <c r="P426" i="14"/>
  <c r="Q426" i="14"/>
  <c r="M426" i="14"/>
  <c r="N426" i="14"/>
  <c r="S425" i="14"/>
  <c r="T425" i="14"/>
  <c r="P425" i="14"/>
  <c r="Q425" i="14"/>
  <c r="M425" i="14"/>
  <c r="N425" i="14"/>
  <c r="S424" i="14"/>
  <c r="T424" i="14"/>
  <c r="P424" i="14"/>
  <c r="Q424" i="14"/>
  <c r="M424" i="14"/>
  <c r="N424" i="14"/>
  <c r="S423" i="14"/>
  <c r="T423" i="14"/>
  <c r="P423" i="14"/>
  <c r="M423" i="14"/>
  <c r="N423" i="14"/>
  <c r="S422" i="14"/>
  <c r="T422" i="14"/>
  <c r="P422" i="14"/>
  <c r="Q422" i="14"/>
  <c r="M422" i="14"/>
  <c r="N422" i="14"/>
  <c r="S421" i="14"/>
  <c r="T421" i="14"/>
  <c r="P421" i="14"/>
  <c r="Q421" i="14"/>
  <c r="M421" i="14"/>
  <c r="N421" i="14"/>
  <c r="S420" i="14"/>
  <c r="T420" i="14"/>
  <c r="P420" i="14"/>
  <c r="Q420" i="14"/>
  <c r="M420" i="14"/>
  <c r="N420" i="14"/>
  <c r="S419" i="14"/>
  <c r="T419" i="14"/>
  <c r="P419" i="14"/>
  <c r="Q419" i="14"/>
  <c r="M419" i="14"/>
  <c r="N419" i="14"/>
  <c r="S418" i="14"/>
  <c r="T418" i="14"/>
  <c r="P418" i="14"/>
  <c r="Q418" i="14"/>
  <c r="M418" i="14"/>
  <c r="N418" i="14"/>
  <c r="S417" i="14"/>
  <c r="P417" i="14"/>
  <c r="Q417" i="14"/>
  <c r="M417" i="14"/>
  <c r="N417" i="14"/>
  <c r="S416" i="14"/>
  <c r="T416" i="14"/>
  <c r="P416" i="14"/>
  <c r="Q416" i="14"/>
  <c r="M416" i="14"/>
  <c r="N416" i="14"/>
  <c r="S415" i="14"/>
  <c r="T415" i="14"/>
  <c r="P415" i="14"/>
  <c r="M415" i="14"/>
  <c r="N415" i="14"/>
  <c r="S414" i="14"/>
  <c r="T414" i="14"/>
  <c r="P414" i="14"/>
  <c r="Q414" i="14"/>
  <c r="M414" i="14"/>
  <c r="S413" i="14"/>
  <c r="T413" i="14"/>
  <c r="P413" i="14"/>
  <c r="Q413" i="14"/>
  <c r="M413" i="14"/>
  <c r="N413" i="14"/>
  <c r="S412" i="14"/>
  <c r="T412" i="14"/>
  <c r="P412" i="14"/>
  <c r="Q412" i="14"/>
  <c r="M412" i="14"/>
  <c r="N412" i="14"/>
  <c r="S411" i="14"/>
  <c r="T411" i="14"/>
  <c r="P411" i="14"/>
  <c r="Q411" i="14"/>
  <c r="M411" i="14"/>
  <c r="N411" i="14"/>
  <c r="S410" i="14"/>
  <c r="T410" i="14"/>
  <c r="P410" i="14"/>
  <c r="Q410" i="14"/>
  <c r="M410" i="14"/>
  <c r="N410" i="14"/>
  <c r="S409" i="14"/>
  <c r="T409" i="14"/>
  <c r="P409" i="14"/>
  <c r="Q409" i="14"/>
  <c r="M409" i="14"/>
  <c r="N409" i="14"/>
  <c r="S408" i="14"/>
  <c r="T408" i="14"/>
  <c r="P408" i="14"/>
  <c r="Q408" i="14"/>
  <c r="M408" i="14"/>
  <c r="N408" i="14"/>
  <c r="S407" i="14"/>
  <c r="T407" i="14"/>
  <c r="P407" i="14"/>
  <c r="M407" i="14"/>
  <c r="N407" i="14"/>
  <c r="S406" i="14"/>
  <c r="T406" i="14"/>
  <c r="P406" i="14"/>
  <c r="Q406" i="14"/>
  <c r="M406" i="14"/>
  <c r="S405" i="14"/>
  <c r="T405" i="14"/>
  <c r="P405" i="14"/>
  <c r="Q405" i="14"/>
  <c r="M405" i="14"/>
  <c r="N405" i="14"/>
  <c r="S404" i="14"/>
  <c r="T404" i="14"/>
  <c r="P404" i="14"/>
  <c r="Q404" i="14"/>
  <c r="M404" i="14"/>
  <c r="N404" i="14"/>
  <c r="S403" i="14"/>
  <c r="T403" i="14"/>
  <c r="P403" i="14"/>
  <c r="Q403" i="14"/>
  <c r="M403" i="14"/>
  <c r="N403" i="14"/>
  <c r="S402" i="14"/>
  <c r="T402" i="14"/>
  <c r="P402" i="14"/>
  <c r="Q402" i="14"/>
  <c r="M402" i="14"/>
  <c r="N402" i="14"/>
  <c r="S401" i="14"/>
  <c r="T401" i="14"/>
  <c r="P401" i="14"/>
  <c r="Q401" i="14"/>
  <c r="M401" i="14"/>
  <c r="N401" i="14"/>
  <c r="S400" i="14"/>
  <c r="T400" i="14"/>
  <c r="P400" i="14"/>
  <c r="Q400" i="14"/>
  <c r="M400" i="14"/>
  <c r="N400" i="14"/>
  <c r="S399" i="14"/>
  <c r="T399" i="14"/>
  <c r="P399" i="14"/>
  <c r="M399" i="14"/>
  <c r="N399" i="14"/>
  <c r="S398" i="14"/>
  <c r="T398" i="14"/>
  <c r="P398" i="14"/>
  <c r="Q398" i="14"/>
  <c r="M398" i="14"/>
  <c r="N398" i="14"/>
  <c r="S397" i="14"/>
  <c r="T397" i="14"/>
  <c r="P397" i="14"/>
  <c r="Q397" i="14"/>
  <c r="M397" i="14"/>
  <c r="N397" i="14"/>
  <c r="S396" i="14"/>
  <c r="P396" i="14"/>
  <c r="Q396" i="14"/>
  <c r="M396" i="14"/>
  <c r="N396" i="14"/>
  <c r="S395" i="14"/>
  <c r="T395" i="14"/>
  <c r="P395" i="14"/>
  <c r="Q395" i="14"/>
  <c r="M395" i="14"/>
  <c r="N395" i="14"/>
  <c r="S394" i="14"/>
  <c r="T394" i="14"/>
  <c r="P394" i="14"/>
  <c r="Q394" i="14"/>
  <c r="M394" i="14"/>
  <c r="N394" i="14"/>
  <c r="S393" i="14"/>
  <c r="T393" i="14"/>
  <c r="P393" i="14"/>
  <c r="Q393" i="14"/>
  <c r="M393" i="14"/>
  <c r="N393" i="14"/>
  <c r="S392" i="14"/>
  <c r="T392" i="14"/>
  <c r="P392" i="14"/>
  <c r="Q392" i="14"/>
  <c r="M392" i="14"/>
  <c r="N392" i="14"/>
  <c r="S391" i="14"/>
  <c r="T391" i="14"/>
  <c r="P391" i="14"/>
  <c r="M391" i="14"/>
  <c r="N391" i="14"/>
  <c r="S390" i="14"/>
  <c r="T390" i="14"/>
  <c r="P390" i="14"/>
  <c r="Q390" i="14"/>
  <c r="M390" i="14"/>
  <c r="N390" i="14"/>
  <c r="S389" i="14"/>
  <c r="T389" i="14"/>
  <c r="P389" i="14"/>
  <c r="Q389" i="14"/>
  <c r="M389" i="14"/>
  <c r="N389" i="14"/>
  <c r="S388" i="14"/>
  <c r="T388" i="14"/>
  <c r="P388" i="14"/>
  <c r="Q388" i="14"/>
  <c r="M388" i="14"/>
  <c r="N388" i="14"/>
  <c r="S387" i="14"/>
  <c r="T387" i="14"/>
  <c r="P387" i="14"/>
  <c r="Q387" i="14"/>
  <c r="M387" i="14"/>
  <c r="N387" i="14"/>
  <c r="S386" i="14"/>
  <c r="T386" i="14"/>
  <c r="P386" i="14"/>
  <c r="Q386" i="14"/>
  <c r="M386" i="14"/>
  <c r="N386" i="14"/>
  <c r="S385" i="14"/>
  <c r="T385" i="14"/>
  <c r="P385" i="14"/>
  <c r="Q385" i="14"/>
  <c r="M385" i="14"/>
  <c r="N385" i="14"/>
  <c r="S384" i="14"/>
  <c r="T384" i="14"/>
  <c r="P384" i="14"/>
  <c r="Q384" i="14"/>
  <c r="M384" i="14"/>
  <c r="N384" i="14"/>
  <c r="S383" i="14"/>
  <c r="T383" i="14"/>
  <c r="P383" i="14"/>
  <c r="M383" i="14"/>
  <c r="N383" i="14"/>
  <c r="S382" i="14"/>
  <c r="T382" i="14"/>
  <c r="P382" i="14"/>
  <c r="Q382" i="14"/>
  <c r="M382" i="14"/>
  <c r="S381" i="14"/>
  <c r="T381" i="14"/>
  <c r="P381" i="14"/>
  <c r="Q381" i="14"/>
  <c r="M381" i="14"/>
  <c r="N381" i="14"/>
  <c r="S380" i="14"/>
  <c r="T380" i="14"/>
  <c r="P380" i="14"/>
  <c r="Q380" i="14"/>
  <c r="M380" i="14"/>
  <c r="N380" i="14"/>
  <c r="S379" i="14"/>
  <c r="T379" i="14"/>
  <c r="P379" i="14"/>
  <c r="Q379" i="14"/>
  <c r="M379" i="14"/>
  <c r="N379" i="14"/>
  <c r="S378" i="14"/>
  <c r="T378" i="14"/>
  <c r="P378" i="14"/>
  <c r="Q378" i="14"/>
  <c r="M378" i="14"/>
  <c r="N378" i="14"/>
  <c r="S377" i="14"/>
  <c r="T377" i="14"/>
  <c r="P377" i="14"/>
  <c r="Q377" i="14"/>
  <c r="M377" i="14"/>
  <c r="N377" i="14"/>
  <c r="S376" i="14"/>
  <c r="P376" i="14"/>
  <c r="Q376" i="14"/>
  <c r="M376" i="14"/>
  <c r="N376" i="14"/>
  <c r="S375" i="14"/>
  <c r="T375" i="14"/>
  <c r="P375" i="14"/>
  <c r="M375" i="14"/>
  <c r="N375" i="14"/>
  <c r="S374" i="14"/>
  <c r="T374" i="14"/>
  <c r="P374" i="14"/>
  <c r="Q374" i="14"/>
  <c r="M374" i="14"/>
  <c r="S373" i="14"/>
  <c r="T373" i="14"/>
  <c r="P373" i="14"/>
  <c r="Q373" i="14"/>
  <c r="M373" i="14"/>
  <c r="N373" i="14"/>
  <c r="S372" i="14"/>
  <c r="T372" i="14"/>
  <c r="P372" i="14"/>
  <c r="Q372" i="14"/>
  <c r="M372" i="14"/>
  <c r="N372" i="14"/>
  <c r="S371" i="14"/>
  <c r="T371" i="14"/>
  <c r="P371" i="14"/>
  <c r="Q371" i="14"/>
  <c r="M371" i="14"/>
  <c r="N371" i="14"/>
  <c r="S370" i="14"/>
  <c r="T370" i="14"/>
  <c r="P370" i="14"/>
  <c r="Q370" i="14"/>
  <c r="M370" i="14"/>
  <c r="N370" i="14"/>
  <c r="S369" i="14"/>
  <c r="T369" i="14"/>
  <c r="P369" i="14"/>
  <c r="Q369" i="14"/>
  <c r="M369" i="14"/>
  <c r="N369" i="14"/>
  <c r="S368" i="14"/>
  <c r="T368" i="14"/>
  <c r="P368" i="14"/>
  <c r="Q368" i="14"/>
  <c r="M368" i="14"/>
  <c r="N368" i="14"/>
  <c r="S367" i="14"/>
  <c r="T367" i="14"/>
  <c r="P367" i="14"/>
  <c r="M367" i="14"/>
  <c r="N367" i="14"/>
  <c r="S366" i="14"/>
  <c r="T366" i="14"/>
  <c r="P366" i="14"/>
  <c r="Q366" i="14"/>
  <c r="M366" i="14"/>
  <c r="N366" i="14"/>
  <c r="S365" i="14"/>
  <c r="T365" i="14"/>
  <c r="P365" i="14"/>
  <c r="Q365" i="14"/>
  <c r="M365" i="14"/>
  <c r="N365" i="14"/>
  <c r="S364" i="14"/>
  <c r="T364" i="14"/>
  <c r="P364" i="14"/>
  <c r="Q364" i="14"/>
  <c r="M364" i="14"/>
  <c r="N364" i="14"/>
  <c r="S363" i="14"/>
  <c r="T363" i="14"/>
  <c r="P363" i="14"/>
  <c r="Q363" i="14"/>
  <c r="M363" i="14"/>
  <c r="N363" i="14"/>
  <c r="S362" i="14"/>
  <c r="T362" i="14"/>
  <c r="P362" i="14"/>
  <c r="Q362" i="14"/>
  <c r="M362" i="14"/>
  <c r="N362" i="14"/>
  <c r="S361" i="14"/>
  <c r="T361" i="14"/>
  <c r="P361" i="14"/>
  <c r="Q361" i="14"/>
  <c r="M361" i="14"/>
  <c r="N361" i="14"/>
  <c r="S360" i="14"/>
  <c r="T360" i="14"/>
  <c r="P360" i="14"/>
  <c r="Q360" i="14"/>
  <c r="M360" i="14"/>
  <c r="N360" i="14"/>
  <c r="S359" i="14"/>
  <c r="T359" i="14"/>
  <c r="P359" i="14"/>
  <c r="M359" i="14"/>
  <c r="N359" i="14"/>
  <c r="S358" i="14"/>
  <c r="T358" i="14"/>
  <c r="P358" i="14"/>
  <c r="Q358" i="14"/>
  <c r="M358" i="14"/>
  <c r="N358" i="14"/>
  <c r="S357" i="14"/>
  <c r="T357" i="14"/>
  <c r="P357" i="14"/>
  <c r="Q357" i="14"/>
  <c r="M357" i="14"/>
  <c r="N357" i="14"/>
  <c r="S356" i="14"/>
  <c r="T356" i="14"/>
  <c r="P356" i="14"/>
  <c r="Q356" i="14"/>
  <c r="M356" i="14"/>
  <c r="N356" i="14"/>
  <c r="S355" i="14"/>
  <c r="T355" i="14"/>
  <c r="P355" i="14"/>
  <c r="Q355" i="14"/>
  <c r="M355" i="14"/>
  <c r="N355" i="14"/>
  <c r="S354" i="14"/>
  <c r="T354" i="14"/>
  <c r="P354" i="14"/>
  <c r="Q354" i="14"/>
  <c r="M354" i="14"/>
  <c r="N354" i="14"/>
  <c r="S353" i="14"/>
  <c r="P353" i="14"/>
  <c r="Q353" i="14"/>
  <c r="M353" i="14"/>
  <c r="N353" i="14"/>
  <c r="S352" i="14"/>
  <c r="T352" i="14"/>
  <c r="P352" i="14"/>
  <c r="Q352" i="14"/>
  <c r="M352" i="14"/>
  <c r="N352" i="14"/>
  <c r="S351" i="14"/>
  <c r="T351" i="14"/>
  <c r="P351" i="14"/>
  <c r="M351" i="14"/>
  <c r="N351" i="14"/>
  <c r="S350" i="14"/>
  <c r="T350" i="14"/>
  <c r="P350" i="14"/>
  <c r="Q350" i="14"/>
  <c r="M350" i="14"/>
  <c r="S349" i="14"/>
  <c r="T349" i="14"/>
  <c r="P349" i="14"/>
  <c r="Q349" i="14"/>
  <c r="M349" i="14"/>
  <c r="N349" i="14"/>
  <c r="S348" i="14"/>
  <c r="T348" i="14"/>
  <c r="P348" i="14"/>
  <c r="Q348" i="14"/>
  <c r="M348" i="14"/>
  <c r="N348" i="14"/>
  <c r="S347" i="14"/>
  <c r="T347" i="14"/>
  <c r="P347" i="14"/>
  <c r="Q347" i="14"/>
  <c r="M347" i="14"/>
  <c r="N347" i="14"/>
  <c r="S346" i="14"/>
  <c r="T346" i="14"/>
  <c r="P346" i="14"/>
  <c r="Q346" i="14"/>
  <c r="M346" i="14"/>
  <c r="N346" i="14"/>
  <c r="S345" i="14"/>
  <c r="T345" i="14"/>
  <c r="P345" i="14"/>
  <c r="Q345" i="14"/>
  <c r="M345" i="14"/>
  <c r="N345" i="14"/>
  <c r="S344" i="14"/>
  <c r="T344" i="14"/>
  <c r="P344" i="14"/>
  <c r="Q344" i="14"/>
  <c r="M344" i="14"/>
  <c r="N344" i="14"/>
  <c r="S343" i="14"/>
  <c r="T343" i="14"/>
  <c r="P343" i="14"/>
  <c r="M343" i="14"/>
  <c r="N343" i="14"/>
  <c r="S342" i="14"/>
  <c r="T342" i="14"/>
  <c r="P342" i="14"/>
  <c r="Q342" i="14"/>
  <c r="M342" i="14"/>
  <c r="S341" i="14"/>
  <c r="T341" i="14"/>
  <c r="P341" i="14"/>
  <c r="Q341" i="14"/>
  <c r="M341" i="14"/>
  <c r="N341" i="14"/>
  <c r="S340" i="14"/>
  <c r="T340" i="14"/>
  <c r="P340" i="14"/>
  <c r="Q340" i="14"/>
  <c r="M340" i="14"/>
  <c r="N340" i="14"/>
  <c r="S339" i="14"/>
  <c r="T339" i="14"/>
  <c r="P339" i="14"/>
  <c r="Q339" i="14"/>
  <c r="M339" i="14"/>
  <c r="N339" i="14"/>
  <c r="S338" i="14"/>
  <c r="T338" i="14"/>
  <c r="P338" i="14"/>
  <c r="M338" i="14"/>
  <c r="N338" i="14"/>
  <c r="S337" i="14"/>
  <c r="T337" i="14"/>
  <c r="P337" i="14"/>
  <c r="Q337" i="14"/>
  <c r="M337" i="14"/>
  <c r="N337" i="14"/>
  <c r="S336" i="14"/>
  <c r="T336" i="14"/>
  <c r="P336" i="14"/>
  <c r="M336" i="14"/>
  <c r="N336" i="14"/>
  <c r="S335" i="14"/>
  <c r="T335" i="14"/>
  <c r="P335" i="14"/>
  <c r="Q335" i="14"/>
  <c r="M335" i="14"/>
  <c r="N335" i="14"/>
  <c r="S334" i="14"/>
  <c r="T334" i="14"/>
  <c r="P334" i="14"/>
  <c r="Q334" i="14"/>
  <c r="M334" i="14"/>
  <c r="N334" i="14"/>
  <c r="S333" i="14"/>
  <c r="T333" i="14"/>
  <c r="P333" i="14"/>
  <c r="Q333" i="14"/>
  <c r="M333" i="14"/>
  <c r="N333" i="14"/>
  <c r="S332" i="14"/>
  <c r="P332" i="14"/>
  <c r="Q332" i="14"/>
  <c r="M332" i="14"/>
  <c r="N332" i="14"/>
  <c r="S331" i="14"/>
  <c r="T331" i="14"/>
  <c r="P331" i="14"/>
  <c r="M331" i="14"/>
  <c r="N331" i="14"/>
  <c r="S330" i="14"/>
  <c r="T330" i="14"/>
  <c r="P330" i="14"/>
  <c r="Q330" i="14"/>
  <c r="M330" i="14"/>
  <c r="N330" i="14"/>
  <c r="S329" i="14"/>
  <c r="T329" i="14"/>
  <c r="P329" i="14"/>
  <c r="Q329" i="14"/>
  <c r="M329" i="14"/>
  <c r="N329" i="14"/>
  <c r="S328" i="14"/>
  <c r="T328" i="14"/>
  <c r="P328" i="14"/>
  <c r="Q328" i="14"/>
  <c r="M328" i="14"/>
  <c r="N328" i="14"/>
  <c r="S327" i="14"/>
  <c r="T327" i="14"/>
  <c r="P327" i="14"/>
  <c r="M327" i="14"/>
  <c r="N327" i="14"/>
  <c r="S326" i="14"/>
  <c r="T326" i="14"/>
  <c r="P326" i="14"/>
  <c r="M326" i="14"/>
  <c r="N326" i="14"/>
  <c r="S325" i="14"/>
  <c r="T325" i="14"/>
  <c r="P325" i="14"/>
  <c r="Q325" i="14"/>
  <c r="M325" i="14"/>
  <c r="N325" i="14"/>
  <c r="S324" i="14"/>
  <c r="T324" i="14"/>
  <c r="P324" i="14"/>
  <c r="Q324" i="14"/>
  <c r="M324" i="14"/>
  <c r="N324" i="14"/>
  <c r="S323" i="14"/>
  <c r="T323" i="14"/>
  <c r="P323" i="14"/>
  <c r="Q323" i="14"/>
  <c r="M323" i="14"/>
  <c r="N323" i="14"/>
  <c r="S322" i="14"/>
  <c r="T322" i="14"/>
  <c r="P322" i="14"/>
  <c r="M322" i="14"/>
  <c r="N322" i="14"/>
  <c r="S321" i="14"/>
  <c r="T321" i="14"/>
  <c r="P321" i="14"/>
  <c r="Q321" i="14"/>
  <c r="M321" i="14"/>
  <c r="N321" i="14"/>
  <c r="S320" i="14"/>
  <c r="T320" i="14"/>
  <c r="P320" i="14"/>
  <c r="M320" i="14"/>
  <c r="N320" i="14"/>
  <c r="S319" i="14"/>
  <c r="T319" i="14"/>
  <c r="P319" i="14"/>
  <c r="Q319" i="14"/>
  <c r="M319" i="14"/>
  <c r="N319" i="14"/>
  <c r="S318" i="14"/>
  <c r="T318" i="14"/>
  <c r="P318" i="14"/>
  <c r="Q318" i="14"/>
  <c r="M318" i="14"/>
  <c r="S317" i="14"/>
  <c r="T317" i="14"/>
  <c r="P317" i="14"/>
  <c r="Q317" i="14"/>
  <c r="M317" i="14"/>
  <c r="N317" i="14"/>
  <c r="S316" i="14"/>
  <c r="T316" i="14"/>
  <c r="P316" i="14"/>
  <c r="Q316" i="14"/>
  <c r="M316" i="14"/>
  <c r="N316" i="14"/>
  <c r="S315" i="14"/>
  <c r="T315" i="14"/>
  <c r="P315" i="14"/>
  <c r="M315" i="14"/>
  <c r="N315" i="14"/>
  <c r="S314" i="14"/>
  <c r="T314" i="14"/>
  <c r="P314" i="14"/>
  <c r="Q314" i="14"/>
  <c r="M314" i="14"/>
  <c r="N314" i="14"/>
  <c r="S313" i="14"/>
  <c r="T313" i="14"/>
  <c r="P313" i="14"/>
  <c r="Q313" i="14"/>
  <c r="M313" i="14"/>
  <c r="N313" i="14"/>
  <c r="S312" i="14"/>
  <c r="P312" i="14"/>
  <c r="Q312" i="14"/>
  <c r="M312" i="14"/>
  <c r="N312" i="14"/>
  <c r="S311" i="14"/>
  <c r="T311" i="14"/>
  <c r="P311" i="14"/>
  <c r="M311" i="14"/>
  <c r="N311" i="14"/>
  <c r="S310" i="14"/>
  <c r="T310" i="14"/>
  <c r="P310" i="14"/>
  <c r="M310" i="14"/>
  <c r="S309" i="14"/>
  <c r="T309" i="14"/>
  <c r="P309" i="14"/>
  <c r="Q309" i="14"/>
  <c r="M309" i="14"/>
  <c r="N309" i="14"/>
  <c r="S308" i="14"/>
  <c r="T308" i="14"/>
  <c r="P308" i="14"/>
  <c r="Q308" i="14"/>
  <c r="M308" i="14"/>
  <c r="N308" i="14"/>
  <c r="S307" i="14"/>
  <c r="T307" i="14"/>
  <c r="P307" i="14"/>
  <c r="Q307" i="14"/>
  <c r="M307" i="14"/>
  <c r="N307" i="14"/>
  <c r="S306" i="14"/>
  <c r="T306" i="14"/>
  <c r="P306" i="14"/>
  <c r="M306" i="14"/>
  <c r="N306" i="14"/>
  <c r="S305" i="14"/>
  <c r="T305" i="14"/>
  <c r="P305" i="14"/>
  <c r="Q305" i="14"/>
  <c r="M305" i="14"/>
  <c r="N305" i="14"/>
  <c r="S304" i="14"/>
  <c r="T304" i="14"/>
  <c r="P304" i="14"/>
  <c r="M304" i="14"/>
  <c r="N304" i="14"/>
  <c r="S303" i="14"/>
  <c r="T303" i="14"/>
  <c r="P303" i="14"/>
  <c r="Q303" i="14"/>
  <c r="M303" i="14"/>
  <c r="N303" i="14"/>
  <c r="S302" i="14"/>
  <c r="T302" i="14"/>
  <c r="P302" i="14"/>
  <c r="Q302" i="14"/>
  <c r="M302" i="14"/>
  <c r="N302" i="14"/>
  <c r="S301" i="14"/>
  <c r="T301" i="14"/>
  <c r="P301" i="14"/>
  <c r="Q301" i="14"/>
  <c r="M301" i="14"/>
  <c r="N301" i="14"/>
  <c r="S300" i="14"/>
  <c r="T300" i="14"/>
  <c r="P300" i="14"/>
  <c r="Q300" i="14"/>
  <c r="M300" i="14"/>
  <c r="N300" i="14"/>
  <c r="S299" i="14"/>
  <c r="T299" i="14"/>
  <c r="P299" i="14"/>
  <c r="M299" i="14"/>
  <c r="N299" i="14"/>
  <c r="S298" i="14"/>
  <c r="T298" i="14"/>
  <c r="P298" i="14"/>
  <c r="Q298" i="14"/>
  <c r="M298" i="14"/>
  <c r="N298" i="14"/>
  <c r="S297" i="14"/>
  <c r="T297" i="14"/>
  <c r="P297" i="14"/>
  <c r="Q297" i="14"/>
  <c r="M297" i="14"/>
  <c r="N297" i="14"/>
  <c r="S296" i="14"/>
  <c r="T296" i="14"/>
  <c r="P296" i="14"/>
  <c r="Q296" i="14"/>
  <c r="M296" i="14"/>
  <c r="N296" i="14"/>
  <c r="S295" i="14"/>
  <c r="T295" i="14"/>
  <c r="P295" i="14"/>
  <c r="M295" i="14"/>
  <c r="N295" i="14"/>
  <c r="S294" i="14"/>
  <c r="T294" i="14"/>
  <c r="P294" i="14"/>
  <c r="M294" i="14"/>
  <c r="N294" i="14"/>
  <c r="S293" i="14"/>
  <c r="T293" i="14"/>
  <c r="P293" i="14"/>
  <c r="Q293" i="14"/>
  <c r="M293" i="14"/>
  <c r="N293" i="14"/>
  <c r="S292" i="14"/>
  <c r="T292" i="14"/>
  <c r="P292" i="14"/>
  <c r="Q292" i="14"/>
  <c r="M292" i="14"/>
  <c r="N292" i="14"/>
  <c r="S291" i="14"/>
  <c r="T291" i="14"/>
  <c r="P291" i="14"/>
  <c r="Q291" i="14"/>
  <c r="M291" i="14"/>
  <c r="N291" i="14"/>
  <c r="S290" i="14"/>
  <c r="T290" i="14"/>
  <c r="P290" i="14"/>
  <c r="M290" i="14"/>
  <c r="N290" i="14"/>
  <c r="S289" i="14"/>
  <c r="P289" i="14"/>
  <c r="Q289" i="14"/>
  <c r="M289" i="14"/>
  <c r="N289" i="14"/>
  <c r="S288" i="14"/>
  <c r="T288" i="14"/>
  <c r="P288" i="14"/>
  <c r="M288" i="14"/>
  <c r="N288" i="14"/>
  <c r="S287" i="14"/>
  <c r="T287" i="14"/>
  <c r="P287" i="14"/>
  <c r="Q287" i="14"/>
  <c r="M287" i="14"/>
  <c r="N287" i="14"/>
  <c r="S286" i="14"/>
  <c r="T286" i="14"/>
  <c r="P286" i="14"/>
  <c r="Q286" i="14"/>
  <c r="M286" i="14"/>
  <c r="S285" i="14"/>
  <c r="T285" i="14"/>
  <c r="P285" i="14"/>
  <c r="Q285" i="14"/>
  <c r="M285" i="14"/>
  <c r="N285" i="14"/>
  <c r="S284" i="14"/>
  <c r="T284" i="14"/>
  <c r="P284" i="14"/>
  <c r="Q284" i="14"/>
  <c r="M284" i="14"/>
  <c r="N284" i="14"/>
  <c r="S283" i="14"/>
  <c r="T283" i="14"/>
  <c r="P283" i="14"/>
  <c r="M283" i="14"/>
  <c r="N283" i="14"/>
  <c r="S282" i="14"/>
  <c r="T282" i="14"/>
  <c r="P282" i="14"/>
  <c r="Q282" i="14"/>
  <c r="M282" i="14"/>
  <c r="N282" i="14"/>
  <c r="S281" i="14"/>
  <c r="T281" i="14"/>
  <c r="P281" i="14"/>
  <c r="Q281" i="14"/>
  <c r="M281" i="14"/>
  <c r="N281" i="14"/>
  <c r="S280" i="14"/>
  <c r="T280" i="14"/>
  <c r="P280" i="14"/>
  <c r="Q280" i="14"/>
  <c r="M280" i="14"/>
  <c r="N280" i="14"/>
  <c r="S279" i="14"/>
  <c r="T279" i="14"/>
  <c r="P279" i="14"/>
  <c r="M279" i="14"/>
  <c r="N279" i="14"/>
  <c r="S278" i="14"/>
  <c r="T278" i="14"/>
  <c r="P278" i="14"/>
  <c r="M278" i="14"/>
  <c r="S277" i="14"/>
  <c r="T277" i="14"/>
  <c r="P277" i="14"/>
  <c r="Q277" i="14"/>
  <c r="M277" i="14"/>
  <c r="N277" i="14"/>
  <c r="S276" i="14"/>
  <c r="T276" i="14"/>
  <c r="P276" i="14"/>
  <c r="Q276" i="14"/>
  <c r="M276" i="14"/>
  <c r="N276" i="14"/>
  <c r="S275" i="14"/>
  <c r="T275" i="14"/>
  <c r="P275" i="14"/>
  <c r="Q275" i="14"/>
  <c r="M275" i="14"/>
  <c r="N275" i="14"/>
  <c r="S274" i="14"/>
  <c r="T274" i="14"/>
  <c r="P274" i="14"/>
  <c r="M274" i="14"/>
  <c r="N274" i="14"/>
  <c r="S273" i="14"/>
  <c r="T273" i="14"/>
  <c r="P273" i="14"/>
  <c r="Q273" i="14"/>
  <c r="M273" i="14"/>
  <c r="N273" i="14"/>
  <c r="S272" i="14"/>
  <c r="T272" i="14"/>
  <c r="P272" i="14"/>
  <c r="M272" i="14"/>
  <c r="N272" i="14"/>
  <c r="S271" i="14"/>
  <c r="T271" i="14"/>
  <c r="P271" i="14"/>
  <c r="Q271" i="14"/>
  <c r="M271" i="14"/>
  <c r="N271" i="14"/>
  <c r="S270" i="14"/>
  <c r="T270" i="14"/>
  <c r="P270" i="14"/>
  <c r="Q270" i="14"/>
  <c r="M270" i="14"/>
  <c r="N270" i="14"/>
  <c r="S269" i="14"/>
  <c r="T269" i="14"/>
  <c r="P269" i="14"/>
  <c r="Q269" i="14"/>
  <c r="M269" i="14"/>
  <c r="N269" i="14"/>
  <c r="S268" i="14"/>
  <c r="P268" i="14"/>
  <c r="Q268" i="14"/>
  <c r="M268" i="14"/>
  <c r="N268" i="14"/>
  <c r="S267" i="14"/>
  <c r="T267" i="14"/>
  <c r="P267" i="14"/>
  <c r="M267" i="14"/>
  <c r="N267" i="14"/>
  <c r="S266" i="14"/>
  <c r="T266" i="14"/>
  <c r="P266" i="14"/>
  <c r="Q266" i="14"/>
  <c r="M266" i="14"/>
  <c r="N266" i="14"/>
  <c r="S265" i="14"/>
  <c r="T265" i="14"/>
  <c r="P265" i="14"/>
  <c r="Q265" i="14"/>
  <c r="M265" i="14"/>
  <c r="N265" i="14"/>
  <c r="S264" i="14"/>
  <c r="T264" i="14"/>
  <c r="P264" i="14"/>
  <c r="Q264" i="14"/>
  <c r="M264" i="14"/>
  <c r="N264" i="14"/>
  <c r="S263" i="14"/>
  <c r="T263" i="14"/>
  <c r="P263" i="14"/>
  <c r="M263" i="14"/>
  <c r="N263" i="14"/>
  <c r="S262" i="14"/>
  <c r="T262" i="14"/>
  <c r="P262" i="14"/>
  <c r="M262" i="14"/>
  <c r="N262" i="14"/>
  <c r="S261" i="14"/>
  <c r="T261" i="14"/>
  <c r="P261" i="14"/>
  <c r="Q261" i="14"/>
  <c r="M261" i="14"/>
  <c r="N261" i="14"/>
  <c r="S260" i="14"/>
  <c r="T260" i="14"/>
  <c r="P260" i="14"/>
  <c r="Q260" i="14"/>
  <c r="M260" i="14"/>
  <c r="N260" i="14"/>
  <c r="S259" i="14"/>
  <c r="T259" i="14"/>
  <c r="P259" i="14"/>
  <c r="Q259" i="14"/>
  <c r="M259" i="14"/>
  <c r="N259" i="14"/>
  <c r="S258" i="14"/>
  <c r="T258" i="14"/>
  <c r="P258" i="14"/>
  <c r="M258" i="14"/>
  <c r="N258" i="14"/>
  <c r="S257" i="14"/>
  <c r="T257" i="14"/>
  <c r="P257" i="14"/>
  <c r="Q257" i="14"/>
  <c r="M257" i="14"/>
  <c r="N257" i="14"/>
  <c r="S256" i="14"/>
  <c r="T256" i="14"/>
  <c r="P256" i="14"/>
  <c r="M256" i="14"/>
  <c r="N256" i="14"/>
  <c r="S255" i="14"/>
  <c r="T255" i="14"/>
  <c r="P255" i="14"/>
  <c r="Q255" i="14"/>
  <c r="M255" i="14"/>
  <c r="N255" i="14"/>
  <c r="S254" i="14"/>
  <c r="T254" i="14"/>
  <c r="P254" i="14"/>
  <c r="Q254" i="14"/>
  <c r="M254" i="14"/>
  <c r="S253" i="14"/>
  <c r="T253" i="14"/>
  <c r="P253" i="14"/>
  <c r="Q253" i="14"/>
  <c r="M253" i="14"/>
  <c r="N253" i="14"/>
  <c r="S252" i="14"/>
  <c r="T252" i="14"/>
  <c r="P252" i="14"/>
  <c r="Q252" i="14"/>
  <c r="M252" i="14"/>
  <c r="N252" i="14"/>
  <c r="S251" i="14"/>
  <c r="T251" i="14"/>
  <c r="P251" i="14"/>
  <c r="M251" i="14"/>
  <c r="N251" i="14"/>
  <c r="S250" i="14"/>
  <c r="T250" i="14"/>
  <c r="P250" i="14"/>
  <c r="Q250" i="14"/>
  <c r="M250" i="14"/>
  <c r="N250" i="14"/>
  <c r="S249" i="14"/>
  <c r="T249" i="14"/>
  <c r="P249" i="14"/>
  <c r="Q249" i="14"/>
  <c r="M249" i="14"/>
  <c r="N249" i="14"/>
  <c r="S248" i="14"/>
  <c r="P248" i="14"/>
  <c r="Q248" i="14"/>
  <c r="M248" i="14"/>
  <c r="N248" i="14"/>
  <c r="S247" i="14"/>
  <c r="T247" i="14"/>
  <c r="P247" i="14"/>
  <c r="M247" i="14"/>
  <c r="N247" i="14"/>
  <c r="S246" i="14"/>
  <c r="T246" i="14"/>
  <c r="P246" i="14"/>
  <c r="M246" i="14"/>
  <c r="S245" i="14"/>
  <c r="T245" i="14"/>
  <c r="P245" i="14"/>
  <c r="Q245" i="14"/>
  <c r="M245" i="14"/>
  <c r="N245" i="14"/>
  <c r="S244" i="14"/>
  <c r="T244" i="14"/>
  <c r="P244" i="14"/>
  <c r="Q244" i="14"/>
  <c r="M244" i="14"/>
  <c r="N244" i="14"/>
  <c r="S243" i="14"/>
  <c r="T243" i="14"/>
  <c r="P243" i="14"/>
  <c r="Q243" i="14"/>
  <c r="M243" i="14"/>
  <c r="N243" i="14"/>
  <c r="S242" i="14"/>
  <c r="T242" i="14"/>
  <c r="P242" i="14"/>
  <c r="M242" i="14"/>
  <c r="N242" i="14"/>
  <c r="S241" i="14"/>
  <c r="T241" i="14"/>
  <c r="P241" i="14"/>
  <c r="Q241" i="14"/>
  <c r="M241" i="14"/>
  <c r="N241" i="14"/>
  <c r="S240" i="14"/>
  <c r="T240" i="14"/>
  <c r="P240" i="14"/>
  <c r="M240" i="14"/>
  <c r="N240" i="14"/>
  <c r="S239" i="14"/>
  <c r="T239" i="14"/>
  <c r="P239" i="14"/>
  <c r="Q239" i="14"/>
  <c r="M239" i="14"/>
  <c r="N239" i="14"/>
  <c r="S238" i="14"/>
  <c r="T238" i="14"/>
  <c r="P238" i="14"/>
  <c r="Q238" i="14"/>
  <c r="M238" i="14"/>
  <c r="N238" i="14"/>
  <c r="S237" i="14"/>
  <c r="T237" i="14"/>
  <c r="P237" i="14"/>
  <c r="Q237" i="14"/>
  <c r="M237" i="14"/>
  <c r="N237" i="14"/>
  <c r="S236" i="14"/>
  <c r="T236" i="14"/>
  <c r="P236" i="14"/>
  <c r="Q236" i="14"/>
  <c r="M236" i="14"/>
  <c r="N236" i="14"/>
  <c r="S235" i="14"/>
  <c r="T235" i="14"/>
  <c r="P235" i="14"/>
  <c r="M235" i="14"/>
  <c r="N235" i="14"/>
  <c r="S234" i="14"/>
  <c r="T234" i="14"/>
  <c r="P234" i="14"/>
  <c r="Q234" i="14"/>
  <c r="M234" i="14"/>
  <c r="N234" i="14"/>
  <c r="S233" i="14"/>
  <c r="T233" i="14"/>
  <c r="P233" i="14"/>
  <c r="Q233" i="14"/>
  <c r="M233" i="14"/>
  <c r="N233" i="14"/>
  <c r="S232" i="14"/>
  <c r="T232" i="14"/>
  <c r="P232" i="14"/>
  <c r="Q232" i="14"/>
  <c r="M232" i="14"/>
  <c r="N232" i="14"/>
  <c r="S231" i="14"/>
  <c r="T231" i="14"/>
  <c r="P231" i="14"/>
  <c r="M231" i="14"/>
  <c r="N231" i="14"/>
  <c r="S230" i="14"/>
  <c r="T230" i="14"/>
  <c r="P230" i="14"/>
  <c r="M230" i="14"/>
  <c r="N230" i="14"/>
  <c r="S229" i="14"/>
  <c r="T229" i="14"/>
  <c r="P229" i="14"/>
  <c r="Q229" i="14"/>
  <c r="M229" i="14"/>
  <c r="N229" i="14"/>
  <c r="S228" i="14"/>
  <c r="P228" i="14"/>
  <c r="Q228" i="14"/>
  <c r="M228" i="14"/>
  <c r="N228" i="14"/>
  <c r="S227" i="14"/>
  <c r="T227" i="14"/>
  <c r="P227" i="14"/>
  <c r="Q227" i="14"/>
  <c r="M227" i="14"/>
  <c r="N227" i="14"/>
  <c r="S226" i="14"/>
  <c r="T226" i="14"/>
  <c r="P226" i="14"/>
  <c r="M226" i="14"/>
  <c r="N226" i="14"/>
  <c r="S225" i="14"/>
  <c r="T225" i="14"/>
  <c r="P225" i="14"/>
  <c r="Q225" i="14"/>
  <c r="M225" i="14"/>
  <c r="N225" i="14"/>
  <c r="S224" i="14"/>
  <c r="T224" i="14"/>
  <c r="P224" i="14"/>
  <c r="M224" i="14"/>
  <c r="N224" i="14"/>
  <c r="S223" i="14"/>
  <c r="T223" i="14"/>
  <c r="P223" i="14"/>
  <c r="Q223" i="14"/>
  <c r="M223" i="14"/>
  <c r="N223" i="14"/>
  <c r="S222" i="14"/>
  <c r="T222" i="14"/>
  <c r="P222" i="14"/>
  <c r="Q222" i="14"/>
  <c r="M222" i="14"/>
  <c r="S221" i="14"/>
  <c r="T221" i="14"/>
  <c r="P221" i="14"/>
  <c r="Q221" i="14"/>
  <c r="M221" i="14"/>
  <c r="N221" i="14"/>
  <c r="S220" i="14"/>
  <c r="T220" i="14"/>
  <c r="P220" i="14"/>
  <c r="Q220" i="14"/>
  <c r="M220" i="14"/>
  <c r="N220" i="14"/>
  <c r="S219" i="14"/>
  <c r="T219" i="14"/>
  <c r="P219" i="14"/>
  <c r="M219" i="14"/>
  <c r="N219" i="14"/>
  <c r="S218" i="14"/>
  <c r="T218" i="14"/>
  <c r="P218" i="14"/>
  <c r="Q218" i="14"/>
  <c r="M218" i="14"/>
  <c r="N218" i="14"/>
  <c r="S217" i="14"/>
  <c r="T217" i="14"/>
  <c r="P217" i="14"/>
  <c r="Q217" i="14"/>
  <c r="M217" i="14"/>
  <c r="N217" i="14"/>
  <c r="S216" i="14"/>
  <c r="T216" i="14"/>
  <c r="P216" i="14"/>
  <c r="Q216" i="14"/>
  <c r="M216" i="14"/>
  <c r="N216" i="14"/>
  <c r="S215" i="14"/>
  <c r="T215" i="14"/>
  <c r="P215" i="14"/>
  <c r="M215" i="14"/>
  <c r="N215" i="14"/>
  <c r="S214" i="14"/>
  <c r="T214" i="14"/>
  <c r="P214" i="14"/>
  <c r="Q214" i="14"/>
  <c r="M214" i="14"/>
  <c r="S213" i="14"/>
  <c r="T213" i="14"/>
  <c r="P213" i="14"/>
  <c r="Q213" i="14"/>
  <c r="M213" i="14"/>
  <c r="N213" i="14"/>
  <c r="S212" i="14"/>
  <c r="P212" i="14"/>
  <c r="Q212" i="14"/>
  <c r="M212" i="14"/>
  <c r="N212" i="14"/>
  <c r="S211" i="14"/>
  <c r="T211" i="14"/>
  <c r="P211" i="14"/>
  <c r="M211" i="14"/>
  <c r="N211" i="14"/>
  <c r="S210" i="14"/>
  <c r="T210" i="14"/>
  <c r="P210" i="14"/>
  <c r="Q210" i="14"/>
  <c r="M210" i="14"/>
  <c r="N210" i="14"/>
  <c r="S209" i="14"/>
  <c r="T209" i="14"/>
  <c r="P209" i="14"/>
  <c r="Q209" i="14"/>
  <c r="M209" i="14"/>
  <c r="N209" i="14"/>
  <c r="S208" i="14"/>
  <c r="T208" i="14"/>
  <c r="P208" i="14"/>
  <c r="Q208" i="14"/>
  <c r="M208" i="14"/>
  <c r="N208" i="14"/>
  <c r="S207" i="14"/>
  <c r="T207" i="14"/>
  <c r="P207" i="14"/>
  <c r="M207" i="14"/>
  <c r="N207" i="14"/>
  <c r="S206" i="14"/>
  <c r="T206" i="14"/>
  <c r="P206" i="14"/>
  <c r="Q206" i="14"/>
  <c r="M206" i="14"/>
  <c r="N206" i="14"/>
  <c r="S205" i="14"/>
  <c r="T205" i="14"/>
  <c r="P205" i="14"/>
  <c r="Q205" i="14"/>
  <c r="M205" i="14"/>
  <c r="N205" i="14"/>
  <c r="S204" i="14"/>
  <c r="T204" i="14"/>
  <c r="P204" i="14"/>
  <c r="Q204" i="14"/>
  <c r="M204" i="14"/>
  <c r="N204" i="14"/>
  <c r="S203" i="14"/>
  <c r="T203" i="14"/>
  <c r="P203" i="14"/>
  <c r="M203" i="14"/>
  <c r="N203" i="14"/>
  <c r="S202" i="14"/>
  <c r="T202" i="14"/>
  <c r="P202" i="14"/>
  <c r="Q202" i="14"/>
  <c r="M202" i="14"/>
  <c r="N202" i="14"/>
  <c r="S201" i="14"/>
  <c r="T201" i="14"/>
  <c r="P201" i="14"/>
  <c r="Q201" i="14"/>
  <c r="M201" i="14"/>
  <c r="N201" i="14"/>
  <c r="S200" i="14"/>
  <c r="T200" i="14"/>
  <c r="P200" i="14"/>
  <c r="Q200" i="14"/>
  <c r="M200" i="14"/>
  <c r="N200" i="14"/>
  <c r="S199" i="14"/>
  <c r="T199" i="14"/>
  <c r="P199" i="14"/>
  <c r="M199" i="14"/>
  <c r="N199" i="14"/>
  <c r="S198" i="14"/>
  <c r="T198" i="14"/>
  <c r="P198" i="14"/>
  <c r="Q198" i="14"/>
  <c r="M198" i="14"/>
  <c r="N198" i="14"/>
  <c r="S197" i="14"/>
  <c r="T197" i="14"/>
  <c r="P197" i="14"/>
  <c r="Q197" i="14"/>
  <c r="M197" i="14"/>
  <c r="N197" i="14"/>
  <c r="S196" i="14"/>
  <c r="P196" i="14"/>
  <c r="Q196" i="14"/>
  <c r="M196" i="14"/>
  <c r="N196" i="14"/>
  <c r="S195" i="14"/>
  <c r="T195" i="14"/>
  <c r="P195" i="14"/>
  <c r="M195" i="14"/>
  <c r="N195" i="14"/>
  <c r="S194" i="14"/>
  <c r="T194" i="14"/>
  <c r="P194" i="14"/>
  <c r="Q194" i="14"/>
  <c r="M194" i="14"/>
  <c r="N194" i="14"/>
  <c r="S193" i="14"/>
  <c r="T193" i="14"/>
  <c r="P193" i="14"/>
  <c r="Q193" i="14"/>
  <c r="M193" i="14"/>
  <c r="N193" i="14"/>
  <c r="S192" i="14"/>
  <c r="T192" i="14"/>
  <c r="P192" i="14"/>
  <c r="Q192" i="14"/>
  <c r="M192" i="14"/>
  <c r="N192" i="14"/>
  <c r="S191" i="14"/>
  <c r="T191" i="14"/>
  <c r="P191" i="14"/>
  <c r="M191" i="14"/>
  <c r="N191" i="14"/>
  <c r="S190" i="14"/>
  <c r="T190" i="14"/>
  <c r="P190" i="14"/>
  <c r="Q190" i="14"/>
  <c r="M190" i="14"/>
  <c r="S189" i="14"/>
  <c r="T189" i="14"/>
  <c r="P189" i="14"/>
  <c r="Q189" i="14"/>
  <c r="M189" i="14"/>
  <c r="N189" i="14"/>
  <c r="S188" i="14"/>
  <c r="T188" i="14"/>
  <c r="P188" i="14"/>
  <c r="Q188" i="14"/>
  <c r="M188" i="14"/>
  <c r="N188" i="14"/>
  <c r="S187" i="14"/>
  <c r="T187" i="14"/>
  <c r="P187" i="14"/>
  <c r="M187" i="14"/>
  <c r="N187" i="14"/>
  <c r="S186" i="14"/>
  <c r="T186" i="14"/>
  <c r="P186" i="14"/>
  <c r="Q186" i="14"/>
  <c r="M186" i="14"/>
  <c r="N186" i="14"/>
  <c r="S185" i="14"/>
  <c r="T185" i="14"/>
  <c r="P185" i="14"/>
  <c r="Q185" i="14"/>
  <c r="M185" i="14"/>
  <c r="N185" i="14"/>
  <c r="S184" i="14"/>
  <c r="T184" i="14"/>
  <c r="P184" i="14"/>
  <c r="Q184" i="14"/>
  <c r="M184" i="14"/>
  <c r="N184" i="14"/>
  <c r="S183" i="14"/>
  <c r="T183" i="14"/>
  <c r="P183" i="14"/>
  <c r="M183" i="14"/>
  <c r="N183" i="14"/>
  <c r="S182" i="14"/>
  <c r="T182" i="14"/>
  <c r="P182" i="14"/>
  <c r="Q182" i="14"/>
  <c r="M182" i="14"/>
  <c r="S181" i="14"/>
  <c r="T181" i="14"/>
  <c r="P181" i="14"/>
  <c r="Q181" i="14"/>
  <c r="M181" i="14"/>
  <c r="N181" i="14"/>
  <c r="S180" i="14"/>
  <c r="P180" i="14"/>
  <c r="Q180" i="14"/>
  <c r="M180" i="14"/>
  <c r="N180" i="14"/>
  <c r="S179" i="14"/>
  <c r="T179" i="14"/>
  <c r="P179" i="14"/>
  <c r="M179" i="14"/>
  <c r="N179" i="14"/>
  <c r="S178" i="14"/>
  <c r="T178" i="14"/>
  <c r="P178" i="14"/>
  <c r="Q178" i="14"/>
  <c r="M178" i="14"/>
  <c r="N178" i="14"/>
  <c r="S177" i="14"/>
  <c r="T177" i="14"/>
  <c r="P177" i="14"/>
  <c r="Q177" i="14"/>
  <c r="M177" i="14"/>
  <c r="N177" i="14"/>
  <c r="S176" i="14"/>
  <c r="T176" i="14"/>
  <c r="P176" i="14"/>
  <c r="Q176" i="14"/>
  <c r="M176" i="14"/>
  <c r="N176" i="14"/>
  <c r="S175" i="14"/>
  <c r="T175" i="14"/>
  <c r="P175" i="14"/>
  <c r="M175" i="14"/>
  <c r="N175" i="14"/>
  <c r="S174" i="14"/>
  <c r="T174" i="14"/>
  <c r="P174" i="14"/>
  <c r="Q174" i="14"/>
  <c r="M174" i="14"/>
  <c r="N174" i="14"/>
  <c r="S173" i="14"/>
  <c r="T173" i="14"/>
  <c r="P173" i="14"/>
  <c r="Q173" i="14"/>
  <c r="M173" i="14"/>
  <c r="N173" i="14"/>
  <c r="S172" i="14"/>
  <c r="T172" i="14"/>
  <c r="P172" i="14"/>
  <c r="Q172" i="14"/>
  <c r="M172" i="14"/>
  <c r="N172" i="14"/>
  <c r="S171" i="14"/>
  <c r="T171" i="14"/>
  <c r="P171" i="14"/>
  <c r="M171" i="14"/>
  <c r="N171" i="14"/>
  <c r="S170" i="14"/>
  <c r="T170" i="14"/>
  <c r="P170" i="14"/>
  <c r="Q170" i="14"/>
  <c r="M170" i="14"/>
  <c r="N170" i="14"/>
  <c r="S169" i="14"/>
  <c r="T169" i="14"/>
  <c r="P169" i="14"/>
  <c r="Q169" i="14"/>
  <c r="M169" i="14"/>
  <c r="N169" i="14"/>
  <c r="S168" i="14"/>
  <c r="T168" i="14"/>
  <c r="P168" i="14"/>
  <c r="Q168" i="14"/>
  <c r="M168" i="14"/>
  <c r="N168" i="14"/>
  <c r="S167" i="14"/>
  <c r="T167" i="14"/>
  <c r="P167" i="14"/>
  <c r="M167" i="14"/>
  <c r="N167" i="14"/>
  <c r="S166" i="14"/>
  <c r="T166" i="14"/>
  <c r="P166" i="14"/>
  <c r="Q166" i="14"/>
  <c r="M166" i="14"/>
  <c r="N166" i="14"/>
  <c r="S165" i="14"/>
  <c r="T165" i="14"/>
  <c r="P165" i="14"/>
  <c r="Q165" i="14"/>
  <c r="M165" i="14"/>
  <c r="N165" i="14"/>
  <c r="S164" i="14"/>
  <c r="P164" i="14"/>
  <c r="Q164" i="14"/>
  <c r="M164" i="14"/>
  <c r="N164" i="14"/>
  <c r="S163" i="14"/>
  <c r="T163" i="14"/>
  <c r="P163" i="14"/>
  <c r="M163" i="14"/>
  <c r="N163" i="14"/>
  <c r="S162" i="14"/>
  <c r="T162" i="14"/>
  <c r="P162" i="14"/>
  <c r="Q162" i="14"/>
  <c r="M162" i="14"/>
  <c r="N162" i="14"/>
  <c r="S161" i="14"/>
  <c r="T161" i="14"/>
  <c r="P161" i="14"/>
  <c r="Q161" i="14"/>
  <c r="M161" i="14"/>
  <c r="N161" i="14"/>
  <c r="S160" i="14"/>
  <c r="T160" i="14"/>
  <c r="P160" i="14"/>
  <c r="Q160" i="14"/>
  <c r="M160" i="14"/>
  <c r="N160" i="14"/>
  <c r="S159" i="14"/>
  <c r="T159" i="14"/>
  <c r="P159" i="14"/>
  <c r="M159" i="14"/>
  <c r="N159" i="14"/>
  <c r="S158" i="14"/>
  <c r="T158" i="14"/>
  <c r="P158" i="14"/>
  <c r="Q158" i="14"/>
  <c r="M158" i="14"/>
  <c r="S157" i="14"/>
  <c r="T157" i="14"/>
  <c r="P157" i="14"/>
  <c r="Q157" i="14"/>
  <c r="M157" i="14"/>
  <c r="N157" i="14"/>
  <c r="S156" i="14"/>
  <c r="T156" i="14"/>
  <c r="P156" i="14"/>
  <c r="Q156" i="14"/>
  <c r="M156" i="14"/>
  <c r="N156" i="14"/>
  <c r="S155" i="14"/>
  <c r="T155" i="14"/>
  <c r="P155" i="14"/>
  <c r="M155" i="14"/>
  <c r="N155" i="14"/>
  <c r="S154" i="14"/>
  <c r="T154" i="14"/>
  <c r="P154" i="14"/>
  <c r="Q154" i="14"/>
  <c r="M154" i="14"/>
  <c r="N154" i="14"/>
  <c r="S153" i="14"/>
  <c r="T153" i="14"/>
  <c r="P153" i="14"/>
  <c r="Q153" i="14"/>
  <c r="M153" i="14"/>
  <c r="N153" i="14"/>
  <c r="S152" i="14"/>
  <c r="T152" i="14"/>
  <c r="P152" i="14"/>
  <c r="Q152" i="14"/>
  <c r="M152" i="14"/>
  <c r="N152" i="14"/>
  <c r="S151" i="14"/>
  <c r="T151" i="14"/>
  <c r="P151" i="14"/>
  <c r="M151" i="14"/>
  <c r="N151" i="14"/>
  <c r="S150" i="14"/>
  <c r="T150" i="14"/>
  <c r="P150" i="14"/>
  <c r="Q150" i="14"/>
  <c r="M150" i="14"/>
  <c r="S149" i="14"/>
  <c r="T149" i="14"/>
  <c r="P149" i="14"/>
  <c r="Q149" i="14"/>
  <c r="M149" i="14"/>
  <c r="N149" i="14"/>
  <c r="S148" i="14"/>
  <c r="P148" i="14"/>
  <c r="Q148" i="14"/>
  <c r="M148" i="14"/>
  <c r="N148" i="14"/>
  <c r="S147" i="14"/>
  <c r="T147" i="14"/>
  <c r="P147" i="14"/>
  <c r="M147" i="14"/>
  <c r="N147" i="14"/>
  <c r="S146" i="14"/>
  <c r="T146" i="14"/>
  <c r="P146" i="14"/>
  <c r="Q146" i="14"/>
  <c r="M146" i="14"/>
  <c r="N146" i="14"/>
  <c r="S145" i="14"/>
  <c r="T145" i="14"/>
  <c r="P145" i="14"/>
  <c r="Q145" i="14"/>
  <c r="M145" i="14"/>
  <c r="N145" i="14"/>
  <c r="S144" i="14"/>
  <c r="T144" i="14"/>
  <c r="P144" i="14"/>
  <c r="Q144" i="14"/>
  <c r="M144" i="14"/>
  <c r="N144" i="14"/>
  <c r="S143" i="14"/>
  <c r="T143" i="14"/>
  <c r="P143" i="14"/>
  <c r="M143" i="14"/>
  <c r="N143" i="14"/>
  <c r="S142" i="14"/>
  <c r="T142" i="14"/>
  <c r="P142" i="14"/>
  <c r="Q142" i="14"/>
  <c r="M142" i="14"/>
  <c r="N142" i="14"/>
  <c r="S141" i="14"/>
  <c r="T141" i="14"/>
  <c r="P141" i="14"/>
  <c r="Q141" i="14"/>
  <c r="M141" i="14"/>
  <c r="N141" i="14"/>
  <c r="S140" i="14"/>
  <c r="T140" i="14"/>
  <c r="P140" i="14"/>
  <c r="Q140" i="14"/>
  <c r="M140" i="14"/>
  <c r="N140" i="14"/>
  <c r="S139" i="14"/>
  <c r="T139" i="14"/>
  <c r="P139" i="14"/>
  <c r="M139" i="14"/>
  <c r="N139" i="14"/>
  <c r="S138" i="14"/>
  <c r="T138" i="14"/>
  <c r="P138" i="14"/>
  <c r="Q138" i="14"/>
  <c r="M138" i="14"/>
  <c r="N138" i="14"/>
  <c r="S137" i="14"/>
  <c r="T137" i="14"/>
  <c r="P137" i="14"/>
  <c r="Q137" i="14"/>
  <c r="M137" i="14"/>
  <c r="N137" i="14"/>
  <c r="S136" i="14"/>
  <c r="T136" i="14"/>
  <c r="P136" i="14"/>
  <c r="Q136" i="14"/>
  <c r="M136" i="14"/>
  <c r="N136" i="14"/>
  <c r="S135" i="14"/>
  <c r="T135" i="14"/>
  <c r="P135" i="14"/>
  <c r="M135" i="14"/>
  <c r="N135" i="14"/>
  <c r="S134" i="14"/>
  <c r="T134" i="14"/>
  <c r="P134" i="14"/>
  <c r="Q134" i="14"/>
  <c r="M134" i="14"/>
  <c r="N134" i="14"/>
  <c r="S133" i="14"/>
  <c r="T133" i="14"/>
  <c r="P133" i="14"/>
  <c r="Q133" i="14"/>
  <c r="M133" i="14"/>
  <c r="N133" i="14"/>
  <c r="S132" i="14"/>
  <c r="P132" i="14"/>
  <c r="Q132" i="14"/>
  <c r="M132" i="14"/>
  <c r="N132" i="14"/>
  <c r="S131" i="14"/>
  <c r="T131" i="14"/>
  <c r="P131" i="14"/>
  <c r="M131" i="14"/>
  <c r="N131" i="14"/>
  <c r="S130" i="14"/>
  <c r="T130" i="14"/>
  <c r="P130" i="14"/>
  <c r="Q130" i="14"/>
  <c r="M130" i="14"/>
  <c r="N130" i="14"/>
  <c r="S129" i="14"/>
  <c r="T129" i="14"/>
  <c r="P129" i="14"/>
  <c r="Q129" i="14"/>
  <c r="M129" i="14"/>
  <c r="N129" i="14"/>
  <c r="S128" i="14"/>
  <c r="T128" i="14"/>
  <c r="P128" i="14"/>
  <c r="Q128" i="14"/>
  <c r="M128" i="14"/>
  <c r="N128" i="14"/>
  <c r="S127" i="14"/>
  <c r="T127" i="14"/>
  <c r="P127" i="14"/>
  <c r="M127" i="14"/>
  <c r="N127" i="14"/>
  <c r="S126" i="14"/>
  <c r="T126" i="14"/>
  <c r="P126" i="14"/>
  <c r="Q126" i="14"/>
  <c r="M126" i="14"/>
  <c r="S125" i="14"/>
  <c r="T125" i="14"/>
  <c r="P125" i="14"/>
  <c r="Q125" i="14"/>
  <c r="M125" i="14"/>
  <c r="N125" i="14"/>
  <c r="S124" i="14"/>
  <c r="T124" i="14"/>
  <c r="P124" i="14"/>
  <c r="Q124" i="14"/>
  <c r="M124" i="14"/>
  <c r="N124" i="14"/>
  <c r="S123" i="14"/>
  <c r="T123" i="14"/>
  <c r="P123" i="14"/>
  <c r="M123" i="14"/>
  <c r="N123" i="14"/>
  <c r="S122" i="14"/>
  <c r="T122" i="14"/>
  <c r="P122" i="14"/>
  <c r="Q122" i="14"/>
  <c r="M122" i="14"/>
  <c r="N122" i="14"/>
  <c r="S121" i="14"/>
  <c r="T121" i="14"/>
  <c r="P121" i="14"/>
  <c r="Q121" i="14"/>
  <c r="M121" i="14"/>
  <c r="N121" i="14"/>
  <c r="S120" i="14"/>
  <c r="T120" i="14"/>
  <c r="P120" i="14"/>
  <c r="Q120" i="14"/>
  <c r="M120" i="14"/>
  <c r="N120" i="14"/>
  <c r="S119" i="14"/>
  <c r="T119" i="14"/>
  <c r="P119" i="14"/>
  <c r="M119" i="14"/>
  <c r="N119" i="14"/>
  <c r="S118" i="14"/>
  <c r="T118" i="14"/>
  <c r="P118" i="14"/>
  <c r="Q118" i="14"/>
  <c r="M118" i="14"/>
  <c r="S117" i="14"/>
  <c r="T117" i="14"/>
  <c r="P117" i="14"/>
  <c r="Q117" i="14"/>
  <c r="M117" i="14"/>
  <c r="N117" i="14"/>
  <c r="S116" i="14"/>
  <c r="P116" i="14"/>
  <c r="Q116" i="14"/>
  <c r="M116" i="14"/>
  <c r="N116" i="14"/>
  <c r="S115" i="14"/>
  <c r="T115" i="14"/>
  <c r="P115" i="14"/>
  <c r="M115" i="14"/>
  <c r="N115" i="14"/>
  <c r="S114" i="14"/>
  <c r="T114" i="14"/>
  <c r="P114" i="14"/>
  <c r="Q114" i="14"/>
  <c r="M114" i="14"/>
  <c r="N114" i="14"/>
  <c r="S113" i="14"/>
  <c r="T113" i="14"/>
  <c r="P113" i="14"/>
  <c r="Q113" i="14"/>
  <c r="M113" i="14"/>
  <c r="N113" i="14"/>
  <c r="S112" i="14"/>
  <c r="T112" i="14"/>
  <c r="P112" i="14"/>
  <c r="Q112" i="14"/>
  <c r="M112" i="14"/>
  <c r="N112" i="14"/>
  <c r="S111" i="14"/>
  <c r="T111" i="14"/>
  <c r="P111" i="14"/>
  <c r="M111" i="14"/>
  <c r="N111" i="14"/>
  <c r="S110" i="14"/>
  <c r="T110" i="14"/>
  <c r="P110" i="14"/>
  <c r="Q110" i="14"/>
  <c r="M110" i="14"/>
  <c r="N110" i="14"/>
  <c r="S109" i="14"/>
  <c r="T109" i="14"/>
  <c r="P109" i="14"/>
  <c r="Q109" i="14"/>
  <c r="M109" i="14"/>
  <c r="N109" i="14"/>
  <c r="S108" i="14"/>
  <c r="T108" i="14"/>
  <c r="P108" i="14"/>
  <c r="Q108" i="14"/>
  <c r="M108" i="14"/>
  <c r="N108" i="14"/>
  <c r="S107" i="14"/>
  <c r="T107" i="14"/>
  <c r="P107" i="14"/>
  <c r="M107" i="14"/>
  <c r="N107" i="14"/>
  <c r="S106" i="14"/>
  <c r="T106" i="14"/>
  <c r="P106" i="14"/>
  <c r="Q106" i="14"/>
  <c r="M106" i="14"/>
  <c r="N106" i="14"/>
  <c r="S105" i="14"/>
  <c r="T105" i="14"/>
  <c r="P105" i="14"/>
  <c r="Q105" i="14"/>
  <c r="M105" i="14"/>
  <c r="N105" i="14"/>
  <c r="S104" i="14"/>
  <c r="T104" i="14"/>
  <c r="P104" i="14"/>
  <c r="Q104" i="14"/>
  <c r="M104" i="14"/>
  <c r="N104" i="14"/>
  <c r="S103" i="14"/>
  <c r="T103" i="14"/>
  <c r="P103" i="14"/>
  <c r="M103" i="14"/>
  <c r="N103" i="14"/>
  <c r="S102" i="14"/>
  <c r="T102" i="14"/>
  <c r="P102" i="14"/>
  <c r="Q102" i="14"/>
  <c r="M102" i="14"/>
  <c r="N102" i="14"/>
  <c r="S101" i="14"/>
  <c r="T101" i="14"/>
  <c r="P101" i="14"/>
  <c r="Q101" i="14"/>
  <c r="M101" i="14"/>
  <c r="N101" i="14"/>
  <c r="S100" i="14"/>
  <c r="P100" i="14"/>
  <c r="Q100" i="14"/>
  <c r="M100" i="14"/>
  <c r="N100" i="14"/>
  <c r="S99" i="14"/>
  <c r="T99" i="14"/>
  <c r="P99" i="14"/>
  <c r="M99" i="14"/>
  <c r="N99" i="14"/>
  <c r="S98" i="14"/>
  <c r="T98" i="14"/>
  <c r="P98" i="14"/>
  <c r="Q98" i="14"/>
  <c r="M98" i="14"/>
  <c r="N98" i="14"/>
  <c r="S97" i="14"/>
  <c r="T97" i="14"/>
  <c r="P97" i="14"/>
  <c r="Q97" i="14"/>
  <c r="M97" i="14"/>
  <c r="N97" i="14"/>
  <c r="S96" i="14"/>
  <c r="T96" i="14"/>
  <c r="P96" i="14"/>
  <c r="Q96" i="14"/>
  <c r="M96" i="14"/>
  <c r="N96" i="14"/>
  <c r="S95" i="14"/>
  <c r="T95" i="14"/>
  <c r="P95" i="14"/>
  <c r="M95" i="14"/>
  <c r="N95" i="14"/>
  <c r="S94" i="14"/>
  <c r="T94" i="14"/>
  <c r="P94" i="14"/>
  <c r="Q94" i="14"/>
  <c r="M94" i="14"/>
  <c r="S93" i="14"/>
  <c r="T93" i="14"/>
  <c r="P93" i="14"/>
  <c r="Q93" i="14"/>
  <c r="M93" i="14"/>
  <c r="N93" i="14"/>
  <c r="S92" i="14"/>
  <c r="T92" i="14"/>
  <c r="P92" i="14"/>
  <c r="Q92" i="14"/>
  <c r="M92" i="14"/>
  <c r="N92" i="14"/>
  <c r="S91" i="14"/>
  <c r="T91" i="14"/>
  <c r="P91" i="14"/>
  <c r="M91" i="14"/>
  <c r="N91" i="14"/>
  <c r="S90" i="14"/>
  <c r="T90" i="14"/>
  <c r="P90" i="14"/>
  <c r="Q90" i="14"/>
  <c r="M90" i="14"/>
  <c r="N90" i="14"/>
  <c r="S89" i="14"/>
  <c r="T89" i="14"/>
  <c r="P89" i="14"/>
  <c r="Q89" i="14"/>
  <c r="M89" i="14"/>
  <c r="N89" i="14"/>
  <c r="S88" i="14"/>
  <c r="T88" i="14"/>
  <c r="P88" i="14"/>
  <c r="Q88" i="14"/>
  <c r="M88" i="14"/>
  <c r="N88" i="14"/>
  <c r="S87" i="14"/>
  <c r="T87" i="14"/>
  <c r="P87" i="14"/>
  <c r="M87" i="14"/>
  <c r="N87" i="14"/>
  <c r="S86" i="14"/>
  <c r="T86" i="14"/>
  <c r="P86" i="14"/>
  <c r="Q86" i="14"/>
  <c r="M86" i="14"/>
  <c r="S85" i="14"/>
  <c r="T85" i="14"/>
  <c r="P85" i="14"/>
  <c r="Q85" i="14"/>
  <c r="M85" i="14"/>
  <c r="N85" i="14"/>
  <c r="S84" i="14"/>
  <c r="P84" i="14"/>
  <c r="Q84" i="14"/>
  <c r="M84" i="14"/>
  <c r="N84" i="14"/>
  <c r="S83" i="14"/>
  <c r="T83" i="14"/>
  <c r="P83" i="14"/>
  <c r="M83" i="14"/>
  <c r="N83" i="14"/>
  <c r="S82" i="14"/>
  <c r="T82" i="14"/>
  <c r="P82" i="14"/>
  <c r="Q82" i="14"/>
  <c r="M82" i="14"/>
  <c r="N82" i="14"/>
  <c r="S81" i="14"/>
  <c r="T81" i="14"/>
  <c r="P81" i="14"/>
  <c r="Q81" i="14"/>
  <c r="M81" i="14"/>
  <c r="N81" i="14"/>
  <c r="S80" i="14"/>
  <c r="T80" i="14"/>
  <c r="P80" i="14"/>
  <c r="Q80" i="14"/>
  <c r="M80" i="14"/>
  <c r="N80" i="14"/>
  <c r="S79" i="14"/>
  <c r="T79" i="14"/>
  <c r="P79" i="14"/>
  <c r="M79" i="14"/>
  <c r="N79" i="14"/>
  <c r="S78" i="14"/>
  <c r="T78" i="14"/>
  <c r="P78" i="14"/>
  <c r="Q78" i="14"/>
  <c r="M78" i="14"/>
  <c r="N78" i="14"/>
  <c r="S77" i="14"/>
  <c r="T77" i="14"/>
  <c r="P77" i="14"/>
  <c r="Q77" i="14"/>
  <c r="M77" i="14"/>
  <c r="N77" i="14"/>
  <c r="S76" i="14"/>
  <c r="T76" i="14"/>
  <c r="P76" i="14"/>
  <c r="Q76" i="14"/>
  <c r="M76" i="14"/>
  <c r="N76" i="14"/>
  <c r="S75" i="14"/>
  <c r="T75" i="14"/>
  <c r="P75" i="14"/>
  <c r="M75" i="14"/>
  <c r="N75" i="14"/>
  <c r="S74" i="14"/>
  <c r="T74" i="14"/>
  <c r="P74" i="14"/>
  <c r="Q74" i="14"/>
  <c r="M74" i="14"/>
  <c r="N74" i="14"/>
  <c r="S73" i="14"/>
  <c r="T73" i="14"/>
  <c r="P73" i="14"/>
  <c r="Q73" i="14"/>
  <c r="M73" i="14"/>
  <c r="N73" i="14"/>
  <c r="S72" i="14"/>
  <c r="T72" i="14"/>
  <c r="P72" i="14"/>
  <c r="Q72" i="14"/>
  <c r="M72" i="14"/>
  <c r="N72" i="14"/>
  <c r="S71" i="14"/>
  <c r="T71" i="14"/>
  <c r="P71" i="14"/>
  <c r="M71" i="14"/>
  <c r="N71" i="14"/>
  <c r="S70" i="14"/>
  <c r="T70" i="14"/>
  <c r="P70" i="14"/>
  <c r="Q70" i="14"/>
  <c r="M70" i="14"/>
  <c r="N70" i="14"/>
  <c r="S69" i="14"/>
  <c r="T69" i="14"/>
  <c r="P69" i="14"/>
  <c r="Q69" i="14"/>
  <c r="M69" i="14"/>
  <c r="N69" i="14"/>
  <c r="S68" i="14"/>
  <c r="P68" i="14"/>
  <c r="Q68" i="14"/>
  <c r="M68" i="14"/>
  <c r="N68" i="14"/>
  <c r="S67" i="14"/>
  <c r="T67" i="14"/>
  <c r="P67" i="14"/>
  <c r="M67" i="14"/>
  <c r="N67" i="14"/>
  <c r="S66" i="14"/>
  <c r="T66" i="14"/>
  <c r="P66" i="14"/>
  <c r="Q66" i="14"/>
  <c r="M66" i="14"/>
  <c r="N66" i="14"/>
  <c r="S65" i="14"/>
  <c r="T65" i="14"/>
  <c r="P65" i="14"/>
  <c r="Q65" i="14"/>
  <c r="M65" i="14"/>
  <c r="N65" i="14"/>
  <c r="S64" i="14"/>
  <c r="T64" i="14"/>
  <c r="P64" i="14"/>
  <c r="Q64" i="14"/>
  <c r="M64" i="14"/>
  <c r="N64" i="14"/>
  <c r="S63" i="14"/>
  <c r="T63" i="14"/>
  <c r="P63" i="14"/>
  <c r="M63" i="14"/>
  <c r="N63" i="14"/>
  <c r="S62" i="14"/>
  <c r="T62" i="14"/>
  <c r="P62" i="14"/>
  <c r="Q62" i="14"/>
  <c r="M62" i="14"/>
  <c r="S61" i="14"/>
  <c r="T61" i="14"/>
  <c r="P61" i="14"/>
  <c r="Q61" i="14"/>
  <c r="M61" i="14"/>
  <c r="N61" i="14"/>
  <c r="S60" i="14"/>
  <c r="T60" i="14"/>
  <c r="P60" i="14"/>
  <c r="Q60" i="14"/>
  <c r="M60" i="14"/>
  <c r="N60" i="14"/>
  <c r="S59" i="14"/>
  <c r="T59" i="14"/>
  <c r="P59" i="14"/>
  <c r="M59" i="14"/>
  <c r="N59" i="14"/>
  <c r="S58" i="14"/>
  <c r="T58" i="14"/>
  <c r="P58" i="14"/>
  <c r="Q58" i="14"/>
  <c r="M58" i="14"/>
  <c r="N58" i="14"/>
  <c r="S57" i="14"/>
  <c r="T57" i="14"/>
  <c r="P57" i="14"/>
  <c r="Q57" i="14"/>
  <c r="M57" i="14"/>
  <c r="N57" i="14"/>
  <c r="S56" i="14"/>
  <c r="T56" i="14"/>
  <c r="P56" i="14"/>
  <c r="Q56" i="14"/>
  <c r="M56" i="14"/>
  <c r="N56" i="14"/>
  <c r="S55" i="14"/>
  <c r="T55" i="14"/>
  <c r="P55" i="14"/>
  <c r="M55" i="14"/>
  <c r="N55" i="14"/>
  <c r="S54" i="14"/>
  <c r="T54" i="14"/>
  <c r="P54" i="14"/>
  <c r="Q54" i="14"/>
  <c r="M54" i="14"/>
  <c r="S53" i="14"/>
  <c r="T53" i="14"/>
  <c r="P53" i="14"/>
  <c r="Q53" i="14"/>
  <c r="M53" i="14"/>
  <c r="N53" i="14"/>
  <c r="S52" i="14"/>
  <c r="P52" i="14"/>
  <c r="Q52" i="14"/>
  <c r="M52" i="14"/>
  <c r="N52" i="14"/>
  <c r="S51" i="14"/>
  <c r="T51" i="14"/>
  <c r="P51" i="14"/>
  <c r="M51" i="14"/>
  <c r="N51" i="14"/>
  <c r="S50" i="14"/>
  <c r="T50" i="14"/>
  <c r="P50" i="14"/>
  <c r="Q50" i="14"/>
  <c r="M50" i="14"/>
  <c r="N50" i="14"/>
  <c r="S49" i="14"/>
  <c r="T49" i="14"/>
  <c r="P49" i="14"/>
  <c r="Q49" i="14"/>
  <c r="M49" i="14"/>
  <c r="N49" i="14"/>
  <c r="S48" i="14"/>
  <c r="T48" i="14"/>
  <c r="P48" i="14"/>
  <c r="Q48" i="14"/>
  <c r="M48" i="14"/>
  <c r="N48" i="14"/>
  <c r="S47" i="14"/>
  <c r="T47" i="14"/>
  <c r="P47" i="14"/>
  <c r="M47" i="14"/>
  <c r="N47" i="14"/>
  <c r="S46" i="14"/>
  <c r="T46" i="14"/>
  <c r="P46" i="14"/>
  <c r="Q46" i="14"/>
  <c r="M46" i="14"/>
  <c r="N46" i="14"/>
  <c r="S45" i="14"/>
  <c r="T45" i="14"/>
  <c r="P45" i="14"/>
  <c r="Q45" i="14"/>
  <c r="M45" i="14"/>
  <c r="N45" i="14"/>
  <c r="S44" i="14"/>
  <c r="T44" i="14"/>
  <c r="P44" i="14"/>
  <c r="Q44" i="14"/>
  <c r="M44" i="14"/>
  <c r="N44" i="14"/>
  <c r="S43" i="14"/>
  <c r="T43" i="14"/>
  <c r="P43" i="14"/>
  <c r="M43" i="14"/>
  <c r="N43" i="14"/>
  <c r="S42" i="14"/>
  <c r="T42" i="14"/>
  <c r="P42" i="14"/>
  <c r="Q42" i="14"/>
  <c r="M42" i="14"/>
  <c r="N42" i="14"/>
  <c r="S41" i="14"/>
  <c r="T41" i="14"/>
  <c r="P41" i="14"/>
  <c r="Q41" i="14"/>
  <c r="M41" i="14"/>
  <c r="N41" i="14"/>
  <c r="S40" i="14"/>
  <c r="T40" i="14"/>
  <c r="P40" i="14"/>
  <c r="Q40" i="14"/>
  <c r="M40" i="14"/>
  <c r="N40" i="14"/>
  <c r="S39" i="14"/>
  <c r="T39" i="14"/>
  <c r="P39" i="14"/>
  <c r="M39" i="14"/>
  <c r="N39" i="14"/>
  <c r="S38" i="14"/>
  <c r="T38" i="14"/>
  <c r="P38" i="14"/>
  <c r="Q38" i="14"/>
  <c r="M38" i="14"/>
  <c r="N38" i="14"/>
  <c r="S37" i="14"/>
  <c r="T37" i="14"/>
  <c r="P37" i="14"/>
  <c r="Q37" i="14"/>
  <c r="M37" i="14"/>
  <c r="N37" i="14"/>
  <c r="S36" i="14"/>
  <c r="P36" i="14"/>
  <c r="Q36" i="14"/>
  <c r="M36" i="14"/>
  <c r="N36" i="14"/>
  <c r="S35" i="14"/>
  <c r="T35" i="14"/>
  <c r="P35" i="14"/>
  <c r="M35" i="14"/>
  <c r="N35" i="14"/>
  <c r="S34" i="14"/>
  <c r="T34" i="14"/>
  <c r="P34" i="14"/>
  <c r="Q34" i="14"/>
  <c r="M34" i="14"/>
  <c r="N34" i="14"/>
  <c r="S33" i="14"/>
  <c r="T33" i="14"/>
  <c r="P33" i="14"/>
  <c r="Q33" i="14"/>
  <c r="M33" i="14"/>
  <c r="N33" i="14"/>
  <c r="S32" i="14"/>
  <c r="T32" i="14"/>
  <c r="P32" i="14"/>
  <c r="Q32" i="14"/>
  <c r="M32" i="14"/>
  <c r="N32" i="14"/>
  <c r="S31" i="14"/>
  <c r="T31" i="14"/>
  <c r="P31" i="14"/>
  <c r="M31" i="14"/>
  <c r="N31" i="14"/>
  <c r="S30" i="14"/>
  <c r="T30" i="14"/>
  <c r="P30" i="14"/>
  <c r="Q30" i="14"/>
  <c r="M30" i="14"/>
  <c r="S29" i="14"/>
  <c r="T29" i="14"/>
  <c r="P29" i="14"/>
  <c r="Q29" i="14"/>
  <c r="M29" i="14"/>
  <c r="N29" i="14"/>
  <c r="S28" i="14"/>
  <c r="T28" i="14"/>
  <c r="P28" i="14"/>
  <c r="Q28" i="14"/>
  <c r="M28" i="14"/>
  <c r="N28" i="14"/>
  <c r="S27" i="14"/>
  <c r="T27" i="14"/>
  <c r="P27" i="14"/>
  <c r="M27" i="14"/>
  <c r="N27" i="14"/>
  <c r="S26" i="14"/>
  <c r="T26" i="14"/>
  <c r="P26" i="14"/>
  <c r="Q26" i="14"/>
  <c r="M26" i="14"/>
  <c r="N26" i="14"/>
  <c r="S25" i="14"/>
  <c r="T25" i="14"/>
  <c r="P25" i="14"/>
  <c r="Q25" i="14"/>
  <c r="M25" i="14"/>
  <c r="N25" i="14"/>
  <c r="S24" i="14"/>
  <c r="T24" i="14"/>
  <c r="P24" i="14"/>
  <c r="Q24" i="14"/>
  <c r="M24" i="14"/>
  <c r="N24" i="14"/>
  <c r="S23" i="14"/>
  <c r="T23" i="14"/>
  <c r="P23" i="14"/>
  <c r="M23" i="14"/>
  <c r="N23" i="14"/>
  <c r="S22" i="14"/>
  <c r="T22" i="14"/>
  <c r="P22" i="14"/>
  <c r="Q22" i="14"/>
  <c r="M22" i="14"/>
  <c r="S21" i="14"/>
  <c r="T21" i="14"/>
  <c r="P21" i="14"/>
  <c r="Q21" i="14"/>
  <c r="M21" i="14"/>
  <c r="N21" i="14"/>
  <c r="S20" i="14"/>
  <c r="P20" i="14"/>
  <c r="Q20" i="14"/>
  <c r="M20" i="14"/>
  <c r="N20" i="14"/>
  <c r="S19" i="14"/>
  <c r="T19" i="14"/>
  <c r="P19" i="14"/>
  <c r="M19" i="14"/>
  <c r="N19" i="14"/>
  <c r="S18" i="14"/>
  <c r="T18" i="14"/>
  <c r="P18" i="14"/>
  <c r="Q18" i="14"/>
  <c r="M18" i="14"/>
  <c r="N18" i="14"/>
  <c r="S17" i="14"/>
  <c r="T17" i="14"/>
  <c r="P17" i="14"/>
  <c r="Q17" i="14"/>
  <c r="M17" i="14"/>
  <c r="N17" i="14"/>
  <c r="S16" i="14"/>
  <c r="T16" i="14"/>
  <c r="P16" i="14"/>
  <c r="Q16" i="14"/>
  <c r="M16" i="14"/>
  <c r="N16" i="14"/>
  <c r="S15" i="14"/>
  <c r="T15" i="14"/>
  <c r="P15" i="14"/>
  <c r="M15" i="14"/>
  <c r="N15" i="14"/>
  <c r="S14" i="14"/>
  <c r="T14" i="14"/>
  <c r="P14" i="14"/>
  <c r="Q14" i="14"/>
  <c r="M14" i="14"/>
  <c r="N14" i="14"/>
  <c r="S13" i="14"/>
  <c r="T13" i="14"/>
  <c r="P13" i="14"/>
  <c r="Q13" i="14"/>
  <c r="M13" i="14"/>
  <c r="N13" i="14"/>
  <c r="S12" i="14"/>
  <c r="T12" i="14"/>
  <c r="P12" i="14"/>
  <c r="Q12" i="14"/>
  <c r="M12" i="14"/>
  <c r="N12" i="14"/>
  <c r="S11" i="14"/>
  <c r="T11" i="14"/>
  <c r="P11" i="14"/>
  <c r="M11" i="14"/>
  <c r="N11" i="14"/>
  <c r="S10" i="14"/>
  <c r="T10" i="14"/>
  <c r="P10" i="14"/>
  <c r="Q10" i="14"/>
  <c r="M10" i="14"/>
  <c r="N10" i="14"/>
  <c r="S9" i="14"/>
  <c r="T9" i="14"/>
  <c r="P9" i="14"/>
  <c r="Q9" i="14"/>
  <c r="M9" i="14"/>
  <c r="N9" i="14"/>
  <c r="S8" i="14"/>
  <c r="P8" i="14"/>
  <c r="Q8" i="14"/>
  <c r="M8" i="14"/>
  <c r="N8" i="14"/>
  <c r="S7" i="14"/>
  <c r="T7" i="14"/>
  <c r="P7" i="14"/>
  <c r="M7" i="14"/>
  <c r="N7" i="14"/>
  <c r="S6" i="14"/>
  <c r="T6" i="14"/>
  <c r="P6" i="14"/>
  <c r="Q6" i="14"/>
  <c r="M6" i="14"/>
  <c r="N6" i="14"/>
  <c r="S5" i="14"/>
  <c r="T5" i="14"/>
  <c r="P5" i="14"/>
  <c r="Q5" i="14"/>
  <c r="M5" i="14"/>
  <c r="N5" i="14"/>
  <c r="S4" i="14"/>
  <c r="T4" i="14"/>
  <c r="P4" i="14"/>
  <c r="Q4" i="14"/>
  <c r="M4" i="14"/>
  <c r="N4" i="14"/>
  <c r="S3" i="14"/>
  <c r="T3" i="14"/>
  <c r="P3" i="14"/>
  <c r="M3" i="14"/>
  <c r="N3" i="14"/>
  <c r="C6" i="14"/>
  <c r="G6" i="14" s="1"/>
  <c r="C4" i="14"/>
  <c r="F4" i="14"/>
  <c r="F6" i="14"/>
  <c r="F8" i="14"/>
  <c r="G1234" i="12"/>
  <c r="E1234" i="12"/>
  <c r="C1234" i="12"/>
  <c r="G1233" i="12"/>
  <c r="E1233" i="12"/>
  <c r="C1233" i="12"/>
  <c r="G1232" i="12"/>
  <c r="E1232" i="12"/>
  <c r="C1232" i="12"/>
  <c r="G1231" i="12"/>
  <c r="E1231" i="12"/>
  <c r="C1231" i="12"/>
  <c r="G1230" i="12"/>
  <c r="E1230" i="12"/>
  <c r="C1230" i="12"/>
  <c r="G1229" i="12"/>
  <c r="E1229" i="12"/>
  <c r="C1229" i="12"/>
  <c r="G1228" i="12"/>
  <c r="E1228" i="12"/>
  <c r="C1228" i="12"/>
  <c r="G1227" i="12"/>
  <c r="E1227" i="12"/>
  <c r="C1227" i="12"/>
  <c r="G1226" i="12"/>
  <c r="E1226" i="12"/>
  <c r="C1226" i="12"/>
  <c r="G1225" i="12"/>
  <c r="E1225" i="12"/>
  <c r="C1225" i="12"/>
  <c r="G1224" i="12"/>
  <c r="E1224" i="12"/>
  <c r="C1224" i="12"/>
  <c r="G1223" i="12"/>
  <c r="E1223" i="12"/>
  <c r="C1223" i="12"/>
  <c r="G1222" i="12"/>
  <c r="E1222" i="12"/>
  <c r="C1222" i="12"/>
  <c r="G1221" i="12"/>
  <c r="E1221" i="12"/>
  <c r="C1221" i="12"/>
  <c r="G1220" i="12"/>
  <c r="E1220" i="12"/>
  <c r="C1220" i="12"/>
  <c r="G1219" i="12"/>
  <c r="E1219" i="12"/>
  <c r="C1219" i="12"/>
  <c r="G1218" i="12"/>
  <c r="E1218" i="12"/>
  <c r="C1218" i="12"/>
  <c r="G1217" i="12"/>
  <c r="E1217" i="12"/>
  <c r="C1217" i="12"/>
  <c r="G1216" i="12"/>
  <c r="E1216" i="12"/>
  <c r="C1216" i="12"/>
  <c r="G1215" i="12"/>
  <c r="E1215" i="12"/>
  <c r="C1215" i="12"/>
  <c r="G1214" i="12"/>
  <c r="E1214" i="12"/>
  <c r="C1214" i="12"/>
  <c r="G1213" i="12"/>
  <c r="E1213" i="12"/>
  <c r="C1213" i="12"/>
  <c r="G1212" i="12"/>
  <c r="E1212" i="12"/>
  <c r="C1212" i="12"/>
  <c r="G1211" i="12"/>
  <c r="E1211" i="12"/>
  <c r="C1211" i="12"/>
  <c r="G1210" i="12"/>
  <c r="E1210" i="12"/>
  <c r="C1210" i="12"/>
  <c r="G1209" i="12"/>
  <c r="E1209" i="12"/>
  <c r="C1209" i="12"/>
  <c r="G1208" i="12"/>
  <c r="E1208" i="12"/>
  <c r="C1208" i="12"/>
  <c r="G1207" i="12"/>
  <c r="E1207" i="12"/>
  <c r="C1207" i="12"/>
  <c r="G1206" i="12"/>
  <c r="E1206" i="12"/>
  <c r="C1206" i="12"/>
  <c r="G1205" i="12"/>
  <c r="E1205" i="12"/>
  <c r="C1205" i="12"/>
  <c r="G1204" i="12"/>
  <c r="E1204" i="12"/>
  <c r="C1204" i="12"/>
  <c r="G1203" i="12"/>
  <c r="E1203" i="12"/>
  <c r="C1203" i="12"/>
  <c r="G1202" i="12"/>
  <c r="E1202" i="12"/>
  <c r="C1202" i="12"/>
  <c r="G1201" i="12"/>
  <c r="E1201" i="12"/>
  <c r="C1201" i="12"/>
  <c r="G1200" i="12"/>
  <c r="E1200" i="12"/>
  <c r="C1200" i="12"/>
  <c r="G1199" i="12"/>
  <c r="E1199" i="12"/>
  <c r="C1199" i="12"/>
  <c r="G1198" i="12"/>
  <c r="E1198" i="12"/>
  <c r="C1198" i="12"/>
  <c r="G1197" i="12"/>
  <c r="E1197" i="12"/>
  <c r="C1197" i="12"/>
  <c r="G1196" i="12"/>
  <c r="E1196" i="12"/>
  <c r="C1196" i="12"/>
  <c r="G1195" i="12"/>
  <c r="E1195" i="12"/>
  <c r="C1195" i="12"/>
  <c r="G1194" i="12"/>
  <c r="E1194" i="12"/>
  <c r="C1194" i="12"/>
  <c r="G1193" i="12"/>
  <c r="E1193" i="12"/>
  <c r="C1193" i="12"/>
  <c r="G1192" i="12"/>
  <c r="E1192" i="12"/>
  <c r="C1192" i="12"/>
  <c r="G1191" i="12"/>
  <c r="E1191" i="12"/>
  <c r="C1191" i="12"/>
  <c r="G1190" i="12"/>
  <c r="E1190" i="12"/>
  <c r="C1190" i="12"/>
  <c r="G1189" i="12"/>
  <c r="E1189" i="12"/>
  <c r="C1189" i="12"/>
  <c r="G1188" i="12"/>
  <c r="E1188" i="12"/>
  <c r="C1188" i="12"/>
  <c r="G1187" i="12"/>
  <c r="E1187" i="12"/>
  <c r="C1187" i="12"/>
  <c r="G1186" i="12"/>
  <c r="E1186" i="12"/>
  <c r="C1186" i="12"/>
  <c r="G1185" i="12"/>
  <c r="E1185" i="12"/>
  <c r="C1185" i="12"/>
  <c r="G1184" i="12"/>
  <c r="E1184" i="12"/>
  <c r="C1184" i="12"/>
  <c r="G1183" i="12"/>
  <c r="E1183" i="12"/>
  <c r="C1183" i="12"/>
  <c r="G1182" i="12"/>
  <c r="E1182" i="12"/>
  <c r="C1182" i="12"/>
  <c r="G1181" i="12"/>
  <c r="E1181" i="12"/>
  <c r="C1181" i="12"/>
  <c r="G1180" i="12"/>
  <c r="E1180" i="12"/>
  <c r="C1180" i="12"/>
  <c r="G1179" i="12"/>
  <c r="E1179" i="12"/>
  <c r="C1179" i="12"/>
  <c r="G1178" i="12"/>
  <c r="E1178" i="12"/>
  <c r="C1178" i="12"/>
  <c r="G1177" i="12"/>
  <c r="E1177" i="12"/>
  <c r="C1177" i="12"/>
  <c r="G1176" i="12"/>
  <c r="E1176" i="12"/>
  <c r="C1176" i="12"/>
  <c r="G1175" i="12"/>
  <c r="E1175" i="12"/>
  <c r="C1175" i="12"/>
  <c r="G1174" i="12"/>
  <c r="E1174" i="12"/>
  <c r="C1174" i="12"/>
  <c r="G1173" i="12"/>
  <c r="E1173" i="12"/>
  <c r="C1173" i="12"/>
  <c r="G1172" i="12"/>
  <c r="E1172" i="12"/>
  <c r="C1172" i="12"/>
  <c r="G1171" i="12"/>
  <c r="E1171" i="12"/>
  <c r="C1171" i="12"/>
  <c r="G1170" i="12"/>
  <c r="E1170" i="12"/>
  <c r="C1170" i="12"/>
  <c r="G1169" i="12"/>
  <c r="E1169" i="12"/>
  <c r="C1169" i="12"/>
  <c r="G1168" i="12"/>
  <c r="E1168" i="12"/>
  <c r="C1168" i="12"/>
  <c r="G1167" i="12"/>
  <c r="E1167" i="12"/>
  <c r="C1167" i="12"/>
  <c r="G1166" i="12"/>
  <c r="E1166" i="12"/>
  <c r="C1166" i="12"/>
  <c r="G1165" i="12"/>
  <c r="E1165" i="12"/>
  <c r="C1165" i="12"/>
  <c r="G1164" i="12"/>
  <c r="E1164" i="12"/>
  <c r="C1164" i="12"/>
  <c r="G1163" i="12"/>
  <c r="E1163" i="12"/>
  <c r="C1163" i="12"/>
  <c r="G1162" i="12"/>
  <c r="E1162" i="12"/>
  <c r="C1162" i="12"/>
  <c r="G1161" i="12"/>
  <c r="E1161" i="12"/>
  <c r="C1161" i="12"/>
  <c r="G1160" i="12"/>
  <c r="E1160" i="12"/>
  <c r="C1160" i="12"/>
  <c r="G1159" i="12"/>
  <c r="E1159" i="12"/>
  <c r="C1159" i="12"/>
  <c r="G1158" i="12"/>
  <c r="E1158" i="12"/>
  <c r="C1158" i="12"/>
  <c r="G1157" i="12"/>
  <c r="E1157" i="12"/>
  <c r="C1157" i="12"/>
  <c r="G1156" i="12"/>
  <c r="E1156" i="12"/>
  <c r="C1156" i="12"/>
  <c r="G1155" i="12"/>
  <c r="E1155" i="12"/>
  <c r="C1155" i="12"/>
  <c r="G1154" i="12"/>
  <c r="E1154" i="12"/>
  <c r="C1154" i="12"/>
  <c r="G1153" i="12"/>
  <c r="E1153" i="12"/>
  <c r="C1153" i="12"/>
  <c r="G1152" i="12"/>
  <c r="E1152" i="12"/>
  <c r="C1152" i="12"/>
  <c r="G1151" i="12"/>
  <c r="E1151" i="12"/>
  <c r="C1151" i="12"/>
  <c r="G1150" i="12"/>
  <c r="E1150" i="12"/>
  <c r="C1150" i="12"/>
  <c r="G1149" i="12"/>
  <c r="E1149" i="12"/>
  <c r="C1149" i="12"/>
  <c r="G1148" i="12"/>
  <c r="E1148" i="12"/>
  <c r="C1148" i="12"/>
  <c r="G1147" i="12"/>
  <c r="E1147" i="12"/>
  <c r="C1147" i="12"/>
  <c r="G1146" i="12"/>
  <c r="E1146" i="12"/>
  <c r="C1146" i="12"/>
  <c r="G1145" i="12"/>
  <c r="E1145" i="12"/>
  <c r="C1145" i="12"/>
  <c r="G1144" i="12"/>
  <c r="E1144" i="12"/>
  <c r="C1144" i="12"/>
  <c r="G1143" i="12"/>
  <c r="E1143" i="12"/>
  <c r="C1143" i="12"/>
  <c r="G1142" i="12"/>
  <c r="E1142" i="12"/>
  <c r="C1142" i="12"/>
  <c r="G1141" i="12"/>
  <c r="E1141" i="12"/>
  <c r="C1141" i="12"/>
  <c r="G1140" i="12"/>
  <c r="E1140" i="12"/>
  <c r="C1140" i="12"/>
  <c r="G1139" i="12"/>
  <c r="E1139" i="12"/>
  <c r="C1139" i="12"/>
  <c r="G1138" i="12"/>
  <c r="E1138" i="12"/>
  <c r="C1138" i="12"/>
  <c r="G1137" i="12"/>
  <c r="E1137" i="12"/>
  <c r="C1137" i="12"/>
  <c r="G1136" i="12"/>
  <c r="E1136" i="12"/>
  <c r="C1136" i="12"/>
  <c r="G1135" i="12"/>
  <c r="E1135" i="12"/>
  <c r="C1135" i="12"/>
  <c r="G1134" i="12"/>
  <c r="E1134" i="12"/>
  <c r="C1134" i="12"/>
  <c r="G1133" i="12"/>
  <c r="E1133" i="12"/>
  <c r="C1133" i="12"/>
  <c r="G1132" i="12"/>
  <c r="E1132" i="12"/>
  <c r="C1132" i="12"/>
  <c r="G1131" i="12"/>
  <c r="E1131" i="12"/>
  <c r="C1131" i="12"/>
  <c r="G1130" i="12"/>
  <c r="E1130" i="12"/>
  <c r="C1130" i="12"/>
  <c r="G1129" i="12"/>
  <c r="E1129" i="12"/>
  <c r="C1129" i="12"/>
  <c r="G1128" i="12"/>
  <c r="E1128" i="12"/>
  <c r="C1128" i="12"/>
  <c r="G1127" i="12"/>
  <c r="E1127" i="12"/>
  <c r="C1127" i="12"/>
  <c r="G1126" i="12"/>
  <c r="E1126" i="12"/>
  <c r="C1126" i="12"/>
  <c r="G1125" i="12"/>
  <c r="E1125" i="12"/>
  <c r="C1125" i="12"/>
  <c r="G1124" i="12"/>
  <c r="E1124" i="12"/>
  <c r="C1124" i="12"/>
  <c r="G1123" i="12"/>
  <c r="E1123" i="12"/>
  <c r="C1123" i="12"/>
  <c r="G1122" i="12"/>
  <c r="E1122" i="12"/>
  <c r="C1122" i="12"/>
  <c r="G1121" i="12"/>
  <c r="E1121" i="12"/>
  <c r="C1121" i="12"/>
  <c r="G1120" i="12"/>
  <c r="E1120" i="12"/>
  <c r="C1120" i="12"/>
  <c r="G1119" i="12"/>
  <c r="E1119" i="12"/>
  <c r="C1119" i="12"/>
  <c r="G1118" i="12"/>
  <c r="E1118" i="12"/>
  <c r="C1118" i="12"/>
  <c r="G1117" i="12"/>
  <c r="E1117" i="12"/>
  <c r="C1117" i="12"/>
  <c r="G1116" i="12"/>
  <c r="E1116" i="12"/>
  <c r="C1116" i="12"/>
  <c r="G1115" i="12"/>
  <c r="E1115" i="12"/>
  <c r="C1115" i="12"/>
  <c r="G1114" i="12"/>
  <c r="E1114" i="12"/>
  <c r="C1114" i="12"/>
  <c r="G1113" i="12"/>
  <c r="E1113" i="12"/>
  <c r="C1113" i="12"/>
  <c r="G1112" i="12"/>
  <c r="E1112" i="12"/>
  <c r="C1112" i="12"/>
  <c r="G1111" i="12"/>
  <c r="E1111" i="12"/>
  <c r="C1111" i="12"/>
  <c r="G1110" i="12"/>
  <c r="E1110" i="12"/>
  <c r="C1110" i="12"/>
  <c r="G1109" i="12"/>
  <c r="E1109" i="12"/>
  <c r="C1109" i="12"/>
  <c r="G1108" i="12"/>
  <c r="E1108" i="12"/>
  <c r="C1108" i="12"/>
  <c r="G1107" i="12"/>
  <c r="E1107" i="12"/>
  <c r="C1107" i="12"/>
  <c r="G1106" i="12"/>
  <c r="E1106" i="12"/>
  <c r="C1106" i="12"/>
  <c r="G1105" i="12"/>
  <c r="E1105" i="12"/>
  <c r="C1105" i="12"/>
  <c r="G1104" i="12"/>
  <c r="E1104" i="12"/>
  <c r="C1104" i="12"/>
  <c r="G1103" i="12"/>
  <c r="E1103" i="12"/>
  <c r="C1103" i="12"/>
  <c r="G1102" i="12"/>
  <c r="E1102" i="12"/>
  <c r="C1102" i="12"/>
  <c r="G1101" i="12"/>
  <c r="E1101" i="12"/>
  <c r="C1101" i="12"/>
  <c r="G1100" i="12"/>
  <c r="E1100" i="12"/>
  <c r="C1100" i="12"/>
  <c r="G1099" i="12"/>
  <c r="E1099" i="12"/>
  <c r="C1099" i="12"/>
  <c r="G1098" i="12"/>
  <c r="E1098" i="12"/>
  <c r="C1098" i="12"/>
  <c r="G1097" i="12"/>
  <c r="E1097" i="12"/>
  <c r="C1097" i="12"/>
  <c r="G1096" i="12"/>
  <c r="E1096" i="12"/>
  <c r="C1096" i="12"/>
  <c r="G1095" i="12"/>
  <c r="E1095" i="12"/>
  <c r="C1095" i="12"/>
  <c r="G1094" i="12"/>
  <c r="E1094" i="12"/>
  <c r="C1094" i="12"/>
  <c r="G1093" i="12"/>
  <c r="E1093" i="12"/>
  <c r="C1093" i="12"/>
  <c r="G1092" i="12"/>
  <c r="E1092" i="12"/>
  <c r="C1092" i="12"/>
  <c r="G1091" i="12"/>
  <c r="E1091" i="12"/>
  <c r="C1091" i="12"/>
  <c r="G1090" i="12"/>
  <c r="E1090" i="12"/>
  <c r="C1090" i="12"/>
  <c r="G1089" i="12"/>
  <c r="E1089" i="12"/>
  <c r="C1089" i="12"/>
  <c r="G1088" i="12"/>
  <c r="E1088" i="12"/>
  <c r="C1088" i="12"/>
  <c r="G1087" i="12"/>
  <c r="E1087" i="12"/>
  <c r="C1087" i="12"/>
  <c r="G1086" i="12"/>
  <c r="E1086" i="12"/>
  <c r="C1086" i="12"/>
  <c r="G1085" i="12"/>
  <c r="E1085" i="12"/>
  <c r="C1085" i="12"/>
  <c r="G1084" i="12"/>
  <c r="E1084" i="12"/>
  <c r="C1084" i="12"/>
  <c r="G1083" i="12"/>
  <c r="E1083" i="12"/>
  <c r="C1083" i="12"/>
  <c r="G1082" i="12"/>
  <c r="E1082" i="12"/>
  <c r="C1082" i="12"/>
  <c r="G1081" i="12"/>
  <c r="E1081" i="12"/>
  <c r="C1081" i="12"/>
  <c r="G1080" i="12"/>
  <c r="E1080" i="12"/>
  <c r="C1080" i="12"/>
  <c r="G1079" i="12"/>
  <c r="E1079" i="12"/>
  <c r="C1079" i="12"/>
  <c r="G1078" i="12"/>
  <c r="E1078" i="12"/>
  <c r="C1078" i="12"/>
  <c r="G1077" i="12"/>
  <c r="E1077" i="12"/>
  <c r="C1077" i="12"/>
  <c r="G1076" i="12"/>
  <c r="E1076" i="12"/>
  <c r="C1076" i="12"/>
  <c r="G1075" i="12"/>
  <c r="E1075" i="12"/>
  <c r="C1075" i="12"/>
  <c r="G1074" i="12"/>
  <c r="E1074" i="12"/>
  <c r="C1074" i="12"/>
  <c r="G1073" i="12"/>
  <c r="E1073" i="12"/>
  <c r="C1073" i="12"/>
  <c r="G1072" i="12"/>
  <c r="E1072" i="12"/>
  <c r="C1072" i="12"/>
  <c r="G1071" i="12"/>
  <c r="E1071" i="12"/>
  <c r="C1071" i="12"/>
  <c r="G1070" i="12"/>
  <c r="E1070" i="12"/>
  <c r="C1070" i="12"/>
  <c r="G1069" i="12"/>
  <c r="E1069" i="12"/>
  <c r="C1069" i="12"/>
  <c r="G1068" i="12"/>
  <c r="E1068" i="12"/>
  <c r="C1068" i="12"/>
  <c r="G1067" i="12"/>
  <c r="E1067" i="12"/>
  <c r="C1067" i="12"/>
  <c r="G1066" i="12"/>
  <c r="E1066" i="12"/>
  <c r="C1066" i="12"/>
  <c r="G1065" i="12"/>
  <c r="E1065" i="12"/>
  <c r="C1065" i="12"/>
  <c r="G1064" i="12"/>
  <c r="E1064" i="12"/>
  <c r="C1064" i="12"/>
  <c r="G1063" i="12"/>
  <c r="E1063" i="12"/>
  <c r="C1063" i="12"/>
  <c r="G1062" i="12"/>
  <c r="E1062" i="12"/>
  <c r="C1062" i="12"/>
  <c r="G1061" i="12"/>
  <c r="E1061" i="12"/>
  <c r="C1061" i="12"/>
  <c r="G1060" i="12"/>
  <c r="E1060" i="12"/>
  <c r="C1060" i="12"/>
  <c r="G1059" i="12"/>
  <c r="E1059" i="12"/>
  <c r="C1059" i="12"/>
  <c r="G1058" i="12"/>
  <c r="E1058" i="12"/>
  <c r="C1058" i="12"/>
  <c r="G1057" i="12"/>
  <c r="E1057" i="12"/>
  <c r="C1057" i="12"/>
  <c r="G1056" i="12"/>
  <c r="E1056" i="12"/>
  <c r="C1056" i="12"/>
  <c r="G1055" i="12"/>
  <c r="E1055" i="12"/>
  <c r="C1055" i="12"/>
  <c r="G1054" i="12"/>
  <c r="E1054" i="12"/>
  <c r="C1054" i="12"/>
  <c r="G1053" i="12"/>
  <c r="E1053" i="12"/>
  <c r="C1053" i="12"/>
  <c r="G1052" i="12"/>
  <c r="E1052" i="12"/>
  <c r="C1052" i="12"/>
  <c r="G1051" i="12"/>
  <c r="E1051" i="12"/>
  <c r="C1051" i="12"/>
  <c r="G1050" i="12"/>
  <c r="E1050" i="12"/>
  <c r="C1050" i="12"/>
  <c r="G1049" i="12"/>
  <c r="E1049" i="12"/>
  <c r="C1049" i="12"/>
  <c r="G1048" i="12"/>
  <c r="E1048" i="12"/>
  <c r="C1048" i="12"/>
  <c r="G1047" i="12"/>
  <c r="E1047" i="12"/>
  <c r="C1047" i="12"/>
  <c r="G1046" i="12"/>
  <c r="E1046" i="12"/>
  <c r="C1046" i="12"/>
  <c r="G1045" i="12"/>
  <c r="E1045" i="12"/>
  <c r="C1045" i="12"/>
  <c r="G1044" i="12"/>
  <c r="E1044" i="12"/>
  <c r="C1044" i="12"/>
  <c r="G1043" i="12"/>
  <c r="E1043" i="12"/>
  <c r="C1043" i="12"/>
  <c r="G1042" i="12"/>
  <c r="E1042" i="12"/>
  <c r="C1042" i="12"/>
  <c r="G1041" i="12"/>
  <c r="E1041" i="12"/>
  <c r="C1041" i="12"/>
  <c r="G1040" i="12"/>
  <c r="E1040" i="12"/>
  <c r="C1040" i="12"/>
  <c r="G1039" i="12"/>
  <c r="E1039" i="12"/>
  <c r="C1039" i="12"/>
  <c r="G1038" i="12"/>
  <c r="E1038" i="12"/>
  <c r="C1038" i="12"/>
  <c r="G1037" i="12"/>
  <c r="E1037" i="12"/>
  <c r="C1037" i="12"/>
  <c r="G1036" i="12"/>
  <c r="E1036" i="12"/>
  <c r="C1036" i="12"/>
  <c r="G1035" i="12"/>
  <c r="E1035" i="12"/>
  <c r="C1035" i="12"/>
  <c r="G1034" i="12"/>
  <c r="E1034" i="12"/>
  <c r="C1034" i="12"/>
  <c r="G1033" i="12"/>
  <c r="E1033" i="12"/>
  <c r="C1033" i="12"/>
  <c r="G1032" i="12"/>
  <c r="E1032" i="12"/>
  <c r="C1032" i="12"/>
  <c r="G1031" i="12"/>
  <c r="E1031" i="12"/>
  <c r="C1031" i="12"/>
  <c r="G1030" i="12"/>
  <c r="E1030" i="12"/>
  <c r="C1030" i="12"/>
  <c r="G1029" i="12"/>
  <c r="E1029" i="12"/>
  <c r="C1029" i="12"/>
  <c r="G1028" i="12"/>
  <c r="E1028" i="12"/>
  <c r="C1028" i="12"/>
  <c r="G1027" i="12"/>
  <c r="E1027" i="12"/>
  <c r="C1027" i="12"/>
  <c r="G1026" i="12"/>
  <c r="E1026" i="12"/>
  <c r="C1026" i="12"/>
  <c r="G1025" i="12"/>
  <c r="E1025" i="12"/>
  <c r="C1025" i="12"/>
  <c r="G1024" i="12"/>
  <c r="E1024" i="12"/>
  <c r="C1024" i="12"/>
  <c r="G1023" i="12"/>
  <c r="E1023" i="12"/>
  <c r="C1023" i="12"/>
  <c r="G1022" i="12"/>
  <c r="E1022" i="12"/>
  <c r="C1022" i="12"/>
  <c r="G1021" i="12"/>
  <c r="E1021" i="12"/>
  <c r="C1021" i="12"/>
  <c r="G1020" i="12"/>
  <c r="E1020" i="12"/>
  <c r="C1020" i="12"/>
  <c r="G1019" i="12"/>
  <c r="E1019" i="12"/>
  <c r="C1019" i="12"/>
  <c r="G1018" i="12"/>
  <c r="E1018" i="12"/>
  <c r="C1018" i="12"/>
  <c r="G1017" i="12"/>
  <c r="E1017" i="12"/>
  <c r="C1017" i="12"/>
  <c r="G1016" i="12"/>
  <c r="E1016" i="12"/>
  <c r="C1016" i="12"/>
  <c r="G1015" i="12"/>
  <c r="E1015" i="12"/>
  <c r="C1015" i="12"/>
  <c r="G1014" i="12"/>
  <c r="E1014" i="12"/>
  <c r="C1014" i="12"/>
  <c r="G1013" i="12"/>
  <c r="E1013" i="12"/>
  <c r="C1013" i="12"/>
  <c r="G1012" i="12"/>
  <c r="E1012" i="12"/>
  <c r="C1012" i="12"/>
  <c r="G1011" i="12"/>
  <c r="E1011" i="12"/>
  <c r="C1011" i="12"/>
  <c r="G1010" i="12"/>
  <c r="E1010" i="12"/>
  <c r="C1010" i="12"/>
  <c r="G1009" i="12"/>
  <c r="E1009" i="12"/>
  <c r="C1009" i="12"/>
  <c r="G1008" i="12"/>
  <c r="E1008" i="12"/>
  <c r="C1008" i="12"/>
  <c r="G1007" i="12"/>
  <c r="E1007" i="12"/>
  <c r="C1007" i="12"/>
  <c r="G1006" i="12"/>
  <c r="E1006" i="12"/>
  <c r="C1006" i="12"/>
  <c r="G1005" i="12"/>
  <c r="E1005" i="12"/>
  <c r="C1005" i="12"/>
  <c r="G1004" i="12"/>
  <c r="E1004" i="12"/>
  <c r="C1004" i="12"/>
  <c r="G1003" i="12"/>
  <c r="E1003" i="12"/>
  <c r="C1003" i="12"/>
  <c r="G1002" i="12"/>
  <c r="E1002" i="12"/>
  <c r="C1002" i="12"/>
  <c r="G1001" i="12"/>
  <c r="E1001" i="12"/>
  <c r="C1001" i="12"/>
  <c r="G1000" i="12"/>
  <c r="E1000" i="12"/>
  <c r="C1000" i="12"/>
  <c r="G999" i="12"/>
  <c r="E999" i="12"/>
  <c r="C999" i="12"/>
  <c r="G998" i="12"/>
  <c r="E998" i="12"/>
  <c r="C998" i="12"/>
  <c r="G997" i="12"/>
  <c r="E997" i="12"/>
  <c r="C997" i="12"/>
  <c r="G996" i="12"/>
  <c r="E996" i="12"/>
  <c r="C996" i="12"/>
  <c r="G995" i="12"/>
  <c r="E995" i="12"/>
  <c r="C995" i="12"/>
  <c r="G994" i="12"/>
  <c r="E994" i="12"/>
  <c r="C994" i="12"/>
  <c r="G993" i="12"/>
  <c r="E993" i="12"/>
  <c r="C993" i="12"/>
  <c r="G992" i="12"/>
  <c r="E992" i="12"/>
  <c r="C992" i="12"/>
  <c r="G991" i="12"/>
  <c r="E991" i="12"/>
  <c r="C991" i="12"/>
  <c r="G990" i="12"/>
  <c r="E990" i="12"/>
  <c r="C990" i="12"/>
  <c r="G989" i="12"/>
  <c r="E989" i="12"/>
  <c r="C989" i="12"/>
  <c r="G988" i="12"/>
  <c r="E988" i="12"/>
  <c r="C988" i="12"/>
  <c r="G987" i="12"/>
  <c r="E987" i="12"/>
  <c r="C987" i="12"/>
  <c r="G986" i="12"/>
  <c r="E986" i="12"/>
  <c r="C986" i="12"/>
  <c r="G985" i="12"/>
  <c r="E985" i="12"/>
  <c r="C985" i="12"/>
  <c r="G984" i="12"/>
  <c r="E984" i="12"/>
  <c r="C984" i="12"/>
  <c r="G983" i="12"/>
  <c r="E983" i="12"/>
  <c r="C983" i="12"/>
  <c r="G982" i="12"/>
  <c r="E982" i="12"/>
  <c r="C982" i="12"/>
  <c r="G981" i="12"/>
  <c r="E981" i="12"/>
  <c r="C981" i="12"/>
  <c r="G980" i="12"/>
  <c r="E980" i="12"/>
  <c r="C980" i="12"/>
  <c r="G979" i="12"/>
  <c r="E979" i="12"/>
  <c r="C979" i="12"/>
  <c r="G978" i="12"/>
  <c r="E978" i="12"/>
  <c r="C978" i="12"/>
  <c r="G977" i="12"/>
  <c r="E977" i="12"/>
  <c r="C977" i="12"/>
  <c r="G976" i="12"/>
  <c r="E976" i="12"/>
  <c r="C976" i="12"/>
  <c r="G975" i="12"/>
  <c r="E975" i="12"/>
  <c r="C975" i="12"/>
  <c r="G974" i="12"/>
  <c r="E974" i="12"/>
  <c r="C974" i="12"/>
  <c r="G973" i="12"/>
  <c r="E973" i="12"/>
  <c r="C973" i="12"/>
  <c r="G972" i="12"/>
  <c r="E972" i="12"/>
  <c r="C972" i="12"/>
  <c r="G971" i="12"/>
  <c r="E971" i="12"/>
  <c r="C971" i="12"/>
  <c r="G970" i="12"/>
  <c r="E970" i="12"/>
  <c r="C970" i="12"/>
  <c r="G969" i="12"/>
  <c r="E969" i="12"/>
  <c r="C969" i="12"/>
  <c r="G968" i="12"/>
  <c r="E968" i="12"/>
  <c r="C968" i="12"/>
  <c r="G967" i="12"/>
  <c r="E967" i="12"/>
  <c r="C967" i="12"/>
  <c r="G966" i="12"/>
  <c r="E966" i="12"/>
  <c r="C966" i="12"/>
  <c r="G965" i="12"/>
  <c r="E965" i="12"/>
  <c r="C965" i="12"/>
  <c r="G964" i="12"/>
  <c r="E964" i="12"/>
  <c r="C964" i="12"/>
  <c r="G963" i="12"/>
  <c r="E963" i="12"/>
  <c r="C963" i="12"/>
  <c r="G962" i="12"/>
  <c r="E962" i="12"/>
  <c r="C962" i="12"/>
  <c r="G961" i="12"/>
  <c r="E961" i="12"/>
  <c r="C961" i="12"/>
  <c r="G960" i="12"/>
  <c r="E960" i="12"/>
  <c r="C960" i="12"/>
  <c r="G959" i="12"/>
  <c r="E959" i="12"/>
  <c r="C959" i="12"/>
  <c r="G958" i="12"/>
  <c r="E958" i="12"/>
  <c r="C958" i="12"/>
  <c r="G957" i="12"/>
  <c r="E957" i="12"/>
  <c r="C957" i="12"/>
  <c r="G956" i="12"/>
  <c r="E956" i="12"/>
  <c r="C956" i="12"/>
  <c r="G955" i="12"/>
  <c r="E955" i="12"/>
  <c r="C955" i="12"/>
  <c r="G954" i="12"/>
  <c r="E954" i="12"/>
  <c r="C954" i="12"/>
  <c r="G953" i="12"/>
  <c r="E953" i="12"/>
  <c r="C953" i="12"/>
  <c r="G952" i="12"/>
  <c r="E952" i="12"/>
  <c r="C952" i="12"/>
  <c r="G951" i="12"/>
  <c r="E951" i="12"/>
  <c r="C951" i="12"/>
  <c r="G950" i="12"/>
  <c r="E950" i="12"/>
  <c r="C950" i="12"/>
  <c r="G949" i="12"/>
  <c r="E949" i="12"/>
  <c r="C949" i="12"/>
  <c r="G948" i="12"/>
  <c r="E948" i="12"/>
  <c r="C948" i="12"/>
  <c r="G947" i="12"/>
  <c r="E947" i="12"/>
  <c r="C947" i="12"/>
  <c r="G946" i="12"/>
  <c r="E946" i="12"/>
  <c r="C946" i="12"/>
  <c r="G945" i="12"/>
  <c r="E945" i="12"/>
  <c r="C945" i="12"/>
  <c r="G944" i="12"/>
  <c r="E944" i="12"/>
  <c r="C944" i="12"/>
  <c r="G943" i="12"/>
  <c r="E943" i="12"/>
  <c r="C943" i="12"/>
  <c r="G942" i="12"/>
  <c r="E942" i="12"/>
  <c r="C942" i="12"/>
  <c r="G941" i="12"/>
  <c r="E941" i="12"/>
  <c r="C941" i="12"/>
  <c r="G940" i="12"/>
  <c r="E940" i="12"/>
  <c r="C940" i="12"/>
  <c r="G939" i="12"/>
  <c r="E939" i="12"/>
  <c r="C939" i="12"/>
  <c r="G938" i="12"/>
  <c r="E938" i="12"/>
  <c r="C938" i="12"/>
  <c r="G937" i="12"/>
  <c r="E937" i="12"/>
  <c r="C937" i="12"/>
  <c r="G936" i="12"/>
  <c r="E936" i="12"/>
  <c r="C936" i="12"/>
  <c r="G935" i="12"/>
  <c r="E935" i="12"/>
  <c r="C935" i="12"/>
  <c r="G934" i="12"/>
  <c r="E934" i="12"/>
  <c r="C934" i="12"/>
  <c r="G933" i="12"/>
  <c r="E933" i="12"/>
  <c r="C933" i="12"/>
  <c r="G932" i="12"/>
  <c r="E932" i="12"/>
  <c r="C932" i="12"/>
  <c r="G931" i="12"/>
  <c r="E931" i="12"/>
  <c r="C931" i="12"/>
  <c r="G930" i="12"/>
  <c r="E930" i="12"/>
  <c r="C930" i="12"/>
  <c r="G929" i="12"/>
  <c r="E929" i="12"/>
  <c r="C929" i="12"/>
  <c r="G928" i="12"/>
  <c r="E928" i="12"/>
  <c r="C928" i="12"/>
  <c r="G927" i="12"/>
  <c r="E927" i="12"/>
  <c r="C927" i="12"/>
  <c r="G926" i="12"/>
  <c r="E926" i="12"/>
  <c r="C926" i="12"/>
  <c r="G925" i="12"/>
  <c r="E925" i="12"/>
  <c r="C925" i="12"/>
  <c r="G924" i="12"/>
  <c r="E924" i="12"/>
  <c r="C924" i="12"/>
  <c r="G923" i="12"/>
  <c r="E923" i="12"/>
  <c r="C923" i="12"/>
  <c r="G922" i="12"/>
  <c r="E922" i="12"/>
  <c r="C922" i="12"/>
  <c r="G921" i="12"/>
  <c r="E921" i="12"/>
  <c r="C921" i="12"/>
  <c r="G920" i="12"/>
  <c r="E920" i="12"/>
  <c r="C920" i="12"/>
  <c r="G919" i="12"/>
  <c r="E919" i="12"/>
  <c r="C919" i="12"/>
  <c r="G918" i="12"/>
  <c r="E918" i="12"/>
  <c r="C918" i="12"/>
  <c r="G917" i="12"/>
  <c r="E917" i="12"/>
  <c r="C917" i="12"/>
  <c r="G916" i="12"/>
  <c r="E916" i="12"/>
  <c r="C916" i="12"/>
  <c r="G915" i="12"/>
  <c r="E915" i="12"/>
  <c r="C915" i="12"/>
  <c r="G914" i="12"/>
  <c r="E914" i="12"/>
  <c r="C914" i="12"/>
  <c r="G913" i="12"/>
  <c r="E913" i="12"/>
  <c r="C913" i="12"/>
  <c r="G912" i="12"/>
  <c r="E912" i="12"/>
  <c r="C912" i="12"/>
  <c r="G911" i="12"/>
  <c r="E911" i="12"/>
  <c r="C911" i="12"/>
  <c r="G910" i="12"/>
  <c r="E910" i="12"/>
  <c r="C910" i="12"/>
  <c r="G909" i="12"/>
  <c r="E909" i="12"/>
  <c r="C909" i="12"/>
  <c r="G908" i="12"/>
  <c r="E908" i="12"/>
  <c r="C908" i="12"/>
  <c r="G907" i="12"/>
  <c r="E907" i="12"/>
  <c r="C907" i="12"/>
  <c r="G906" i="12"/>
  <c r="E906" i="12"/>
  <c r="C906" i="12"/>
  <c r="G905" i="12"/>
  <c r="E905" i="12"/>
  <c r="C905" i="12"/>
  <c r="G904" i="12"/>
  <c r="E904" i="12"/>
  <c r="C904" i="12"/>
  <c r="G903" i="12"/>
  <c r="E903" i="12"/>
  <c r="C903" i="12"/>
  <c r="G902" i="12"/>
  <c r="E902" i="12"/>
  <c r="C902" i="12"/>
  <c r="G901" i="12"/>
  <c r="E901" i="12"/>
  <c r="C901" i="12"/>
  <c r="G900" i="12"/>
  <c r="E900" i="12"/>
  <c r="C900" i="12"/>
  <c r="G899" i="12"/>
  <c r="E899" i="12"/>
  <c r="C899" i="12"/>
  <c r="G898" i="12"/>
  <c r="E898" i="12"/>
  <c r="C898" i="12"/>
  <c r="G897" i="12"/>
  <c r="E897" i="12"/>
  <c r="C897" i="12"/>
  <c r="G896" i="12"/>
  <c r="E896" i="12"/>
  <c r="C896" i="12"/>
  <c r="G895" i="12"/>
  <c r="E895" i="12"/>
  <c r="C895" i="12"/>
  <c r="G894" i="12"/>
  <c r="E894" i="12"/>
  <c r="C894" i="12"/>
  <c r="G893" i="12"/>
  <c r="E893" i="12"/>
  <c r="C893" i="12"/>
  <c r="G892" i="12"/>
  <c r="E892" i="12"/>
  <c r="C892" i="12"/>
  <c r="G891" i="12"/>
  <c r="E891" i="12"/>
  <c r="C891" i="12"/>
  <c r="G890" i="12"/>
  <c r="E890" i="12"/>
  <c r="C890" i="12"/>
  <c r="G889" i="12"/>
  <c r="E889" i="12"/>
  <c r="C889" i="12"/>
  <c r="G888" i="12"/>
  <c r="E888" i="12"/>
  <c r="C888" i="12"/>
  <c r="G887" i="12"/>
  <c r="E887" i="12"/>
  <c r="C887" i="12"/>
  <c r="G886" i="12"/>
  <c r="E886" i="12"/>
  <c r="C886" i="12"/>
  <c r="G885" i="12"/>
  <c r="E885" i="12"/>
  <c r="C885" i="12"/>
  <c r="G884" i="12"/>
  <c r="E884" i="12"/>
  <c r="C884" i="12"/>
  <c r="G883" i="12"/>
  <c r="E883" i="12"/>
  <c r="C883" i="12"/>
  <c r="G882" i="12"/>
  <c r="E882" i="12"/>
  <c r="C882" i="12"/>
  <c r="G881" i="12"/>
  <c r="E881" i="12"/>
  <c r="C881" i="12"/>
  <c r="G880" i="12"/>
  <c r="E880" i="12"/>
  <c r="C880" i="12"/>
  <c r="G879" i="12"/>
  <c r="E879" i="12"/>
  <c r="C879" i="12"/>
  <c r="G878" i="12"/>
  <c r="E878" i="12"/>
  <c r="C878" i="12"/>
  <c r="G877" i="12"/>
  <c r="E877" i="12"/>
  <c r="C877" i="12"/>
  <c r="G876" i="12"/>
  <c r="E876" i="12"/>
  <c r="C876" i="12"/>
  <c r="G875" i="12"/>
  <c r="E875" i="12"/>
  <c r="C875" i="12"/>
  <c r="G874" i="12"/>
  <c r="E874" i="12"/>
  <c r="C874" i="12"/>
  <c r="G873" i="12"/>
  <c r="E873" i="12"/>
  <c r="C873" i="12"/>
  <c r="G872" i="12"/>
  <c r="E872" i="12"/>
  <c r="C872" i="12"/>
  <c r="G871" i="12"/>
  <c r="E871" i="12"/>
  <c r="C871" i="12"/>
  <c r="G870" i="12"/>
  <c r="E870" i="12"/>
  <c r="C870" i="12"/>
  <c r="G869" i="12"/>
  <c r="E869" i="12"/>
  <c r="C869" i="12"/>
  <c r="G868" i="12"/>
  <c r="E868" i="12"/>
  <c r="C868" i="12"/>
  <c r="G867" i="12"/>
  <c r="E867" i="12"/>
  <c r="C867" i="12"/>
  <c r="G866" i="12"/>
  <c r="E866" i="12"/>
  <c r="C866" i="12"/>
  <c r="G865" i="12"/>
  <c r="E865" i="12"/>
  <c r="C865" i="12"/>
  <c r="G864" i="12"/>
  <c r="E864" i="12"/>
  <c r="C864" i="12"/>
  <c r="G863" i="12"/>
  <c r="E863" i="12"/>
  <c r="C863" i="12"/>
  <c r="G862" i="12"/>
  <c r="E862" i="12"/>
  <c r="C862" i="12"/>
  <c r="G861" i="12"/>
  <c r="E861" i="12"/>
  <c r="C861" i="12"/>
  <c r="G860" i="12"/>
  <c r="E860" i="12"/>
  <c r="C860" i="12"/>
  <c r="G859" i="12"/>
  <c r="E859" i="12"/>
  <c r="C859" i="12"/>
  <c r="G858" i="12"/>
  <c r="E858" i="12"/>
  <c r="C858" i="12"/>
  <c r="G857" i="12"/>
  <c r="E857" i="12"/>
  <c r="C857" i="12"/>
  <c r="G856" i="12"/>
  <c r="E856" i="12"/>
  <c r="C856" i="12"/>
  <c r="G855" i="12"/>
  <c r="E855" i="12"/>
  <c r="C855" i="12"/>
  <c r="G854" i="12"/>
  <c r="E854" i="12"/>
  <c r="C854" i="12"/>
  <c r="G853" i="12"/>
  <c r="E853" i="12"/>
  <c r="C853" i="12"/>
  <c r="G852" i="12"/>
  <c r="E852" i="12"/>
  <c r="C852" i="12"/>
  <c r="G851" i="12"/>
  <c r="E851" i="12"/>
  <c r="C851" i="12"/>
  <c r="G850" i="12"/>
  <c r="E850" i="12"/>
  <c r="C850" i="12"/>
  <c r="G849" i="12"/>
  <c r="E849" i="12"/>
  <c r="C849" i="12"/>
  <c r="G848" i="12"/>
  <c r="E848" i="12"/>
  <c r="C848" i="12"/>
  <c r="G847" i="12"/>
  <c r="E847" i="12"/>
  <c r="C847" i="12"/>
  <c r="G846" i="12"/>
  <c r="E846" i="12"/>
  <c r="C846" i="12"/>
  <c r="G845" i="12"/>
  <c r="E845" i="12"/>
  <c r="C845" i="12"/>
  <c r="G844" i="12"/>
  <c r="E844" i="12"/>
  <c r="C844" i="12"/>
  <c r="G843" i="12"/>
  <c r="E843" i="12"/>
  <c r="C843" i="12"/>
  <c r="G842" i="12"/>
  <c r="E842" i="12"/>
  <c r="C842" i="12"/>
  <c r="G841" i="12"/>
  <c r="E841" i="12"/>
  <c r="C841" i="12"/>
  <c r="G840" i="12"/>
  <c r="E840" i="12"/>
  <c r="C840" i="12"/>
  <c r="G839" i="12"/>
  <c r="E839" i="12"/>
  <c r="C839" i="12"/>
  <c r="G838" i="12"/>
  <c r="E838" i="12"/>
  <c r="C838" i="12"/>
  <c r="G837" i="12"/>
  <c r="E837" i="12"/>
  <c r="C837" i="12"/>
  <c r="G836" i="12"/>
  <c r="E836" i="12"/>
  <c r="C836" i="12"/>
  <c r="G835" i="12"/>
  <c r="E835" i="12"/>
  <c r="C835" i="12"/>
  <c r="G834" i="12"/>
  <c r="E834" i="12"/>
  <c r="C834" i="12"/>
  <c r="G833" i="12"/>
  <c r="E833" i="12"/>
  <c r="C833" i="12"/>
  <c r="G832" i="12"/>
  <c r="E832" i="12"/>
  <c r="C832" i="12"/>
  <c r="G831" i="12"/>
  <c r="E831" i="12"/>
  <c r="C831" i="12"/>
  <c r="G830" i="12"/>
  <c r="E830" i="12"/>
  <c r="C830" i="12"/>
  <c r="G829" i="12"/>
  <c r="E829" i="12"/>
  <c r="C829" i="12"/>
  <c r="G828" i="12"/>
  <c r="E828" i="12"/>
  <c r="C828" i="12"/>
  <c r="G827" i="12"/>
  <c r="E827" i="12"/>
  <c r="C827" i="12"/>
  <c r="G826" i="12"/>
  <c r="E826" i="12"/>
  <c r="C826" i="12"/>
  <c r="G825" i="12"/>
  <c r="E825" i="12"/>
  <c r="C825" i="12"/>
  <c r="G824" i="12"/>
  <c r="E824" i="12"/>
  <c r="C824" i="12"/>
  <c r="G823" i="12"/>
  <c r="E823" i="12"/>
  <c r="C823" i="12"/>
  <c r="G822" i="12"/>
  <c r="E822" i="12"/>
  <c r="C822" i="12"/>
  <c r="G821" i="12"/>
  <c r="E821" i="12"/>
  <c r="C821" i="12"/>
  <c r="G820" i="12"/>
  <c r="E820" i="12"/>
  <c r="C820" i="12"/>
  <c r="G819" i="12"/>
  <c r="E819" i="12"/>
  <c r="C819" i="12"/>
  <c r="G818" i="12"/>
  <c r="E818" i="12"/>
  <c r="C818" i="12"/>
  <c r="G817" i="12"/>
  <c r="E817" i="12"/>
  <c r="C817" i="12"/>
  <c r="G816" i="12"/>
  <c r="E816" i="12"/>
  <c r="C816" i="12"/>
  <c r="G815" i="12"/>
  <c r="E815" i="12"/>
  <c r="C815" i="12"/>
  <c r="G814" i="12"/>
  <c r="E814" i="12"/>
  <c r="C814" i="12"/>
  <c r="G813" i="12"/>
  <c r="E813" i="12"/>
  <c r="C813" i="12"/>
  <c r="G812" i="12"/>
  <c r="E812" i="12"/>
  <c r="C812" i="12"/>
  <c r="G811" i="12"/>
  <c r="E811" i="12"/>
  <c r="C811" i="12"/>
  <c r="G810" i="12"/>
  <c r="E810" i="12"/>
  <c r="C810" i="12"/>
  <c r="G809" i="12"/>
  <c r="E809" i="12"/>
  <c r="C809" i="12"/>
  <c r="G808" i="12"/>
  <c r="E808" i="12"/>
  <c r="C808" i="12"/>
  <c r="G807" i="12"/>
  <c r="E807" i="12"/>
  <c r="C807" i="12"/>
  <c r="G806" i="12"/>
  <c r="E806" i="12"/>
  <c r="C806" i="12"/>
  <c r="G805" i="12"/>
  <c r="E805" i="12"/>
  <c r="C805" i="12"/>
  <c r="G804" i="12"/>
  <c r="E804" i="12"/>
  <c r="C804" i="12"/>
  <c r="G803" i="12"/>
  <c r="E803" i="12"/>
  <c r="C803" i="12"/>
  <c r="G802" i="12"/>
  <c r="E802" i="12"/>
  <c r="C802" i="12"/>
  <c r="G801" i="12"/>
  <c r="E801" i="12"/>
  <c r="C801" i="12"/>
  <c r="G800" i="12"/>
  <c r="E800" i="12"/>
  <c r="C800" i="12"/>
  <c r="G799" i="12"/>
  <c r="E799" i="12"/>
  <c r="C799" i="12"/>
  <c r="G798" i="12"/>
  <c r="E798" i="12"/>
  <c r="C798" i="12"/>
  <c r="G797" i="12"/>
  <c r="E797" i="12"/>
  <c r="C797" i="12"/>
  <c r="G796" i="12"/>
  <c r="E796" i="12"/>
  <c r="C796" i="12"/>
  <c r="G795" i="12"/>
  <c r="E795" i="12"/>
  <c r="C795" i="12"/>
  <c r="G794" i="12"/>
  <c r="E794" i="12"/>
  <c r="C794" i="12"/>
  <c r="G793" i="12"/>
  <c r="E793" i="12"/>
  <c r="C793" i="12"/>
  <c r="G792" i="12"/>
  <c r="E792" i="12"/>
  <c r="C792" i="12"/>
  <c r="G791" i="12"/>
  <c r="E791" i="12"/>
  <c r="C791" i="12"/>
  <c r="G790" i="12"/>
  <c r="E790" i="12"/>
  <c r="C790" i="12"/>
  <c r="G789" i="12"/>
  <c r="E789" i="12"/>
  <c r="C789" i="12"/>
  <c r="G788" i="12"/>
  <c r="E788" i="12"/>
  <c r="C788" i="12"/>
  <c r="G787" i="12"/>
  <c r="E787" i="12"/>
  <c r="C787" i="12"/>
  <c r="G786" i="12"/>
  <c r="E786" i="12"/>
  <c r="C786" i="12"/>
  <c r="G785" i="12"/>
  <c r="E785" i="12"/>
  <c r="C785" i="12"/>
  <c r="G784" i="12"/>
  <c r="E784" i="12"/>
  <c r="C784" i="12"/>
  <c r="G783" i="12"/>
  <c r="E783" i="12"/>
  <c r="C783" i="12"/>
  <c r="G782" i="12"/>
  <c r="E782" i="12"/>
  <c r="C782" i="12"/>
  <c r="G781" i="12"/>
  <c r="E781" i="12"/>
  <c r="C781" i="12"/>
  <c r="G780" i="12"/>
  <c r="E780" i="12"/>
  <c r="C780" i="12"/>
  <c r="G779" i="12"/>
  <c r="E779" i="12"/>
  <c r="C779" i="12"/>
  <c r="G778" i="12"/>
  <c r="E778" i="12"/>
  <c r="C778" i="12"/>
  <c r="G777" i="12"/>
  <c r="E777" i="12"/>
  <c r="C777" i="12"/>
  <c r="G776" i="12"/>
  <c r="E776" i="12"/>
  <c r="C776" i="12"/>
  <c r="G775" i="12"/>
  <c r="E775" i="12"/>
  <c r="C775" i="12"/>
  <c r="G774" i="12"/>
  <c r="E774" i="12"/>
  <c r="C774" i="12"/>
  <c r="G773" i="12"/>
  <c r="E773" i="12"/>
  <c r="C773" i="12"/>
  <c r="G772" i="12"/>
  <c r="E772" i="12"/>
  <c r="C772" i="12"/>
  <c r="G771" i="12"/>
  <c r="E771" i="12"/>
  <c r="C771" i="12"/>
  <c r="G770" i="12"/>
  <c r="E770" i="12"/>
  <c r="C770" i="12"/>
  <c r="G769" i="12"/>
  <c r="E769" i="12"/>
  <c r="C769" i="12"/>
  <c r="G768" i="12"/>
  <c r="E768" i="12"/>
  <c r="C768" i="12"/>
  <c r="G767" i="12"/>
  <c r="E767" i="12"/>
  <c r="C767" i="12"/>
  <c r="G766" i="12"/>
  <c r="E766" i="12"/>
  <c r="C766" i="12"/>
  <c r="G765" i="12"/>
  <c r="E765" i="12"/>
  <c r="C765" i="12"/>
  <c r="G764" i="12"/>
  <c r="E764" i="12"/>
  <c r="C764" i="12"/>
  <c r="G763" i="12"/>
  <c r="E763" i="12"/>
  <c r="C763" i="12"/>
  <c r="G762" i="12"/>
  <c r="E762" i="12"/>
  <c r="C762" i="12"/>
  <c r="G761" i="12"/>
  <c r="E761" i="12"/>
  <c r="C761" i="12"/>
  <c r="G760" i="12"/>
  <c r="E760" i="12"/>
  <c r="C760" i="12"/>
  <c r="G759" i="12"/>
  <c r="E759" i="12"/>
  <c r="C759" i="12"/>
  <c r="G758" i="12"/>
  <c r="E758" i="12"/>
  <c r="C758" i="12"/>
  <c r="G757" i="12"/>
  <c r="E757" i="12"/>
  <c r="C757" i="12"/>
  <c r="G756" i="12"/>
  <c r="E756" i="12"/>
  <c r="C756" i="12"/>
  <c r="G755" i="12"/>
  <c r="E755" i="12"/>
  <c r="C755" i="12"/>
  <c r="G754" i="12"/>
  <c r="E754" i="12"/>
  <c r="C754" i="12"/>
  <c r="G753" i="12"/>
  <c r="E753" i="12"/>
  <c r="C753" i="12"/>
  <c r="G752" i="12"/>
  <c r="E752" i="12"/>
  <c r="C752" i="12"/>
  <c r="G751" i="12"/>
  <c r="E751" i="12"/>
  <c r="C751" i="12"/>
  <c r="G750" i="12"/>
  <c r="E750" i="12"/>
  <c r="C750" i="12"/>
  <c r="G749" i="12"/>
  <c r="E749" i="12"/>
  <c r="C749" i="12"/>
  <c r="G748" i="12"/>
  <c r="E748" i="12"/>
  <c r="C748" i="12"/>
  <c r="G747" i="12"/>
  <c r="E747" i="12"/>
  <c r="C747" i="12"/>
  <c r="G746" i="12"/>
  <c r="E746" i="12"/>
  <c r="C746" i="12"/>
  <c r="G745" i="12"/>
  <c r="E745" i="12"/>
  <c r="C745" i="12"/>
  <c r="G744" i="12"/>
  <c r="E744" i="12"/>
  <c r="C744" i="12"/>
  <c r="G743" i="12"/>
  <c r="E743" i="12"/>
  <c r="C743" i="12"/>
  <c r="G742" i="12"/>
  <c r="E742" i="12"/>
  <c r="C742" i="12"/>
  <c r="G741" i="12"/>
  <c r="E741" i="12"/>
  <c r="C741" i="12"/>
  <c r="G740" i="12"/>
  <c r="E740" i="12"/>
  <c r="C740" i="12"/>
  <c r="G739" i="12"/>
  <c r="E739" i="12"/>
  <c r="C739" i="12"/>
  <c r="G738" i="12"/>
  <c r="E738" i="12"/>
  <c r="C738" i="12"/>
  <c r="G737" i="12"/>
  <c r="E737" i="12"/>
  <c r="C737" i="12"/>
  <c r="G736" i="12"/>
  <c r="E736" i="12"/>
  <c r="C736" i="12"/>
  <c r="G735" i="12"/>
  <c r="E735" i="12"/>
  <c r="C735" i="12"/>
  <c r="G734" i="12"/>
  <c r="E734" i="12"/>
  <c r="C734" i="12"/>
  <c r="G733" i="12"/>
  <c r="E733" i="12"/>
  <c r="C733" i="12"/>
  <c r="G732" i="12"/>
  <c r="E732" i="12"/>
  <c r="C732" i="12"/>
  <c r="G731" i="12"/>
  <c r="E731" i="12"/>
  <c r="C731" i="12"/>
  <c r="G730" i="12"/>
  <c r="E730" i="12"/>
  <c r="C730" i="12"/>
  <c r="G729" i="12"/>
  <c r="E729" i="12"/>
  <c r="C729" i="12"/>
  <c r="G728" i="12"/>
  <c r="E728" i="12"/>
  <c r="C728" i="12"/>
  <c r="G727" i="12"/>
  <c r="E727" i="12"/>
  <c r="C727" i="12"/>
  <c r="G726" i="12"/>
  <c r="E726" i="12"/>
  <c r="C726" i="12"/>
  <c r="G725" i="12"/>
  <c r="E725" i="12"/>
  <c r="C725" i="12"/>
  <c r="G724" i="12"/>
  <c r="E724" i="12"/>
  <c r="C724" i="12"/>
  <c r="G723" i="12"/>
  <c r="E723" i="12"/>
  <c r="C723" i="12"/>
  <c r="G722" i="12"/>
  <c r="E722" i="12"/>
  <c r="C722" i="12"/>
  <c r="G721" i="12"/>
  <c r="E721" i="12"/>
  <c r="C721" i="12"/>
  <c r="G720" i="12"/>
  <c r="E720" i="12"/>
  <c r="C720" i="12"/>
  <c r="G719" i="12"/>
  <c r="E719" i="12"/>
  <c r="C719" i="12"/>
  <c r="G718" i="12"/>
  <c r="E718" i="12"/>
  <c r="C718" i="12"/>
  <c r="G717" i="12"/>
  <c r="E717" i="12"/>
  <c r="C717" i="12"/>
  <c r="G716" i="12"/>
  <c r="E716" i="12"/>
  <c r="C716" i="12"/>
  <c r="G715" i="12"/>
  <c r="E715" i="12"/>
  <c r="C715" i="12"/>
  <c r="G714" i="12"/>
  <c r="E714" i="12"/>
  <c r="C714" i="12"/>
  <c r="G713" i="12"/>
  <c r="E713" i="12"/>
  <c r="C713" i="12"/>
  <c r="G712" i="12"/>
  <c r="E712" i="12"/>
  <c r="C712" i="12"/>
  <c r="G711" i="12"/>
  <c r="E711" i="12"/>
  <c r="C711" i="12"/>
  <c r="G710" i="12"/>
  <c r="E710" i="12"/>
  <c r="C710" i="12"/>
  <c r="G709" i="12"/>
  <c r="E709" i="12"/>
  <c r="C709" i="12"/>
  <c r="G708" i="12"/>
  <c r="E708" i="12"/>
  <c r="C708" i="12"/>
  <c r="G707" i="12"/>
  <c r="E707" i="12"/>
  <c r="C707" i="12"/>
  <c r="G706" i="12"/>
  <c r="E706" i="12"/>
  <c r="C706" i="12"/>
  <c r="G705" i="12"/>
  <c r="E705" i="12"/>
  <c r="C705" i="12"/>
  <c r="G704" i="12"/>
  <c r="E704" i="12"/>
  <c r="C704" i="12"/>
  <c r="G703" i="12"/>
  <c r="E703" i="12"/>
  <c r="C703" i="12"/>
  <c r="G702" i="12"/>
  <c r="E702" i="12"/>
  <c r="C702" i="12"/>
  <c r="G701" i="12"/>
  <c r="E701" i="12"/>
  <c r="C701" i="12"/>
  <c r="G700" i="12"/>
  <c r="E700" i="12"/>
  <c r="C700" i="12"/>
  <c r="G699" i="12"/>
  <c r="E699" i="12"/>
  <c r="C699" i="12"/>
  <c r="G698" i="12"/>
  <c r="E698" i="12"/>
  <c r="C698" i="12"/>
  <c r="G697" i="12"/>
  <c r="E697" i="12"/>
  <c r="C697" i="12"/>
  <c r="G696" i="12"/>
  <c r="E696" i="12"/>
  <c r="C696" i="12"/>
  <c r="G695" i="12"/>
  <c r="E695" i="12"/>
  <c r="C695" i="12"/>
  <c r="G694" i="12"/>
  <c r="E694" i="12"/>
  <c r="C694" i="12"/>
  <c r="G693" i="12"/>
  <c r="E693" i="12"/>
  <c r="C693" i="12"/>
  <c r="G692" i="12"/>
  <c r="E692" i="12"/>
  <c r="C692" i="12"/>
  <c r="G691" i="12"/>
  <c r="E691" i="12"/>
  <c r="C691" i="12"/>
  <c r="G690" i="12"/>
  <c r="E690" i="12"/>
  <c r="C690" i="12"/>
  <c r="G689" i="12"/>
  <c r="E689" i="12"/>
  <c r="C689" i="12"/>
  <c r="G688" i="12"/>
  <c r="E688" i="12"/>
  <c r="C688" i="12"/>
  <c r="G687" i="12"/>
  <c r="E687" i="12"/>
  <c r="C687" i="12"/>
  <c r="G686" i="12"/>
  <c r="E686" i="12"/>
  <c r="C686" i="12"/>
  <c r="G685" i="12"/>
  <c r="E685" i="12"/>
  <c r="C685" i="12"/>
  <c r="G684" i="12"/>
  <c r="E684" i="12"/>
  <c r="C684" i="12"/>
  <c r="G683" i="12"/>
  <c r="E683" i="12"/>
  <c r="C683" i="12"/>
  <c r="G682" i="12"/>
  <c r="E682" i="12"/>
  <c r="C682" i="12"/>
  <c r="G681" i="12"/>
  <c r="E681" i="12"/>
  <c r="C681" i="12"/>
  <c r="G680" i="12"/>
  <c r="E680" i="12"/>
  <c r="C680" i="12"/>
  <c r="G679" i="12"/>
  <c r="E679" i="12"/>
  <c r="C679" i="12"/>
  <c r="G678" i="12"/>
  <c r="E678" i="12"/>
  <c r="C678" i="12"/>
  <c r="G677" i="12"/>
  <c r="E677" i="12"/>
  <c r="C677" i="12"/>
  <c r="G676" i="12"/>
  <c r="E676" i="12"/>
  <c r="C676" i="12"/>
  <c r="G675" i="12"/>
  <c r="E675" i="12"/>
  <c r="C675" i="12"/>
  <c r="G674" i="12"/>
  <c r="E674" i="12"/>
  <c r="C674" i="12"/>
  <c r="G673" i="12"/>
  <c r="E673" i="12"/>
  <c r="C673" i="12"/>
  <c r="G672" i="12"/>
  <c r="E672" i="12"/>
  <c r="C672" i="12"/>
  <c r="G671" i="12"/>
  <c r="E671" i="12"/>
  <c r="C671" i="12"/>
  <c r="G670" i="12"/>
  <c r="E670" i="12"/>
  <c r="C670" i="12"/>
  <c r="G669" i="12"/>
  <c r="E669" i="12"/>
  <c r="C669" i="12"/>
  <c r="G668" i="12"/>
  <c r="E668" i="12"/>
  <c r="C668" i="12"/>
  <c r="G667" i="12"/>
  <c r="E667" i="12"/>
  <c r="C667" i="12"/>
  <c r="G666" i="12"/>
  <c r="E666" i="12"/>
  <c r="C666" i="12"/>
  <c r="G665" i="12"/>
  <c r="E665" i="12"/>
  <c r="C665" i="12"/>
  <c r="G664" i="12"/>
  <c r="E664" i="12"/>
  <c r="C664" i="12"/>
  <c r="G663" i="12"/>
  <c r="E663" i="12"/>
  <c r="C663" i="12"/>
  <c r="G662" i="12"/>
  <c r="E662" i="12"/>
  <c r="C662" i="12"/>
  <c r="G661" i="12"/>
  <c r="E661" i="12"/>
  <c r="C661" i="12"/>
  <c r="G660" i="12"/>
  <c r="E660" i="12"/>
  <c r="C660" i="12"/>
  <c r="G659" i="12"/>
  <c r="E659" i="12"/>
  <c r="C659" i="12"/>
  <c r="G658" i="12"/>
  <c r="E658" i="12"/>
  <c r="C658" i="12"/>
  <c r="G657" i="12"/>
  <c r="E657" i="12"/>
  <c r="C657" i="12"/>
  <c r="G656" i="12"/>
  <c r="E656" i="12"/>
  <c r="C656" i="12"/>
  <c r="G655" i="12"/>
  <c r="E655" i="12"/>
  <c r="C655" i="12"/>
  <c r="G654" i="12"/>
  <c r="E654" i="12"/>
  <c r="C654" i="12"/>
  <c r="G653" i="12"/>
  <c r="E653" i="12"/>
  <c r="C653" i="12"/>
  <c r="G652" i="12"/>
  <c r="E652" i="12"/>
  <c r="C652" i="12"/>
  <c r="G651" i="12"/>
  <c r="E651" i="12"/>
  <c r="C651" i="12"/>
  <c r="G650" i="12"/>
  <c r="E650" i="12"/>
  <c r="C650" i="12"/>
  <c r="G649" i="12"/>
  <c r="E649" i="12"/>
  <c r="C649" i="12"/>
  <c r="G648" i="12"/>
  <c r="E648" i="12"/>
  <c r="C648" i="12"/>
  <c r="G647" i="12"/>
  <c r="E647" i="12"/>
  <c r="C647" i="12"/>
  <c r="G646" i="12"/>
  <c r="E646" i="12"/>
  <c r="C646" i="12"/>
  <c r="G645" i="12"/>
  <c r="E645" i="12"/>
  <c r="C645" i="12"/>
  <c r="G644" i="12"/>
  <c r="E644" i="12"/>
  <c r="C644" i="12"/>
  <c r="G643" i="12"/>
  <c r="E643" i="12"/>
  <c r="C643" i="12"/>
  <c r="G642" i="12"/>
  <c r="E642" i="12"/>
  <c r="C642" i="12"/>
  <c r="G641" i="12"/>
  <c r="E641" i="12"/>
  <c r="C641" i="12"/>
  <c r="G640" i="12"/>
  <c r="E640" i="12"/>
  <c r="C640" i="12"/>
  <c r="G639" i="12"/>
  <c r="E639" i="12"/>
  <c r="C639" i="12"/>
  <c r="G638" i="12"/>
  <c r="E638" i="12"/>
  <c r="C638" i="12"/>
  <c r="G637" i="12"/>
  <c r="E637" i="12"/>
  <c r="C637" i="12"/>
  <c r="G636" i="12"/>
  <c r="E636" i="12"/>
  <c r="C636" i="12"/>
  <c r="G635" i="12"/>
  <c r="E635" i="12"/>
  <c r="C635" i="12"/>
  <c r="G634" i="12"/>
  <c r="E634" i="12"/>
  <c r="C634" i="12"/>
  <c r="G633" i="12"/>
  <c r="E633" i="12"/>
  <c r="C633" i="12"/>
  <c r="G632" i="12"/>
  <c r="E632" i="12"/>
  <c r="C632" i="12"/>
  <c r="G631" i="12"/>
  <c r="E631" i="12"/>
  <c r="C631" i="12"/>
  <c r="G630" i="12"/>
  <c r="E630" i="12"/>
  <c r="C630" i="12"/>
  <c r="G629" i="12"/>
  <c r="E629" i="12"/>
  <c r="C629" i="12"/>
  <c r="G628" i="12"/>
  <c r="E628" i="12"/>
  <c r="C628" i="12"/>
  <c r="G627" i="12"/>
  <c r="E627" i="12"/>
  <c r="C627" i="12"/>
  <c r="G626" i="12"/>
  <c r="E626" i="12"/>
  <c r="C626" i="12"/>
  <c r="G625" i="12"/>
  <c r="E625" i="12"/>
  <c r="C625" i="12"/>
  <c r="G624" i="12"/>
  <c r="E624" i="12"/>
  <c r="C624" i="12"/>
  <c r="G623" i="12"/>
  <c r="E623" i="12"/>
  <c r="C623" i="12"/>
  <c r="G622" i="12"/>
  <c r="E622" i="12"/>
  <c r="C622" i="12"/>
  <c r="G621" i="12"/>
  <c r="E621" i="12"/>
  <c r="C621" i="12"/>
  <c r="G620" i="12"/>
  <c r="E620" i="12"/>
  <c r="C620" i="12"/>
  <c r="G619" i="12"/>
  <c r="E619" i="12"/>
  <c r="C619" i="12"/>
  <c r="G618" i="12"/>
  <c r="E618" i="12"/>
  <c r="C618" i="12"/>
  <c r="G617" i="12"/>
  <c r="E617" i="12"/>
  <c r="C617" i="12"/>
  <c r="G616" i="12"/>
  <c r="E616" i="12"/>
  <c r="C616" i="12"/>
  <c r="G615" i="12"/>
  <c r="E615" i="12"/>
  <c r="C615" i="12"/>
  <c r="G614" i="12"/>
  <c r="E614" i="12"/>
  <c r="C614" i="12"/>
  <c r="G613" i="12"/>
  <c r="E613" i="12"/>
  <c r="C613" i="12"/>
  <c r="G612" i="12"/>
  <c r="E612" i="12"/>
  <c r="C612" i="12"/>
  <c r="G611" i="12"/>
  <c r="E611" i="12"/>
  <c r="C611" i="12"/>
  <c r="G610" i="12"/>
  <c r="E610" i="12"/>
  <c r="C610" i="12"/>
  <c r="G609" i="12"/>
  <c r="E609" i="12"/>
  <c r="C609" i="12"/>
  <c r="G608" i="12"/>
  <c r="E608" i="12"/>
  <c r="C608" i="12"/>
  <c r="G607" i="12"/>
  <c r="E607" i="12"/>
  <c r="C607" i="12"/>
  <c r="G606" i="12"/>
  <c r="E606" i="12"/>
  <c r="C606" i="12"/>
  <c r="G605" i="12"/>
  <c r="E605" i="12"/>
  <c r="C605" i="12"/>
  <c r="G604" i="12"/>
  <c r="E604" i="12"/>
  <c r="C604" i="12"/>
  <c r="G603" i="12"/>
  <c r="E603" i="12"/>
  <c r="C603" i="12"/>
  <c r="G602" i="12"/>
  <c r="E602" i="12"/>
  <c r="C602" i="12"/>
  <c r="G601" i="12"/>
  <c r="E601" i="12"/>
  <c r="C601" i="12"/>
  <c r="G600" i="12"/>
  <c r="E600" i="12"/>
  <c r="C600" i="12"/>
  <c r="G599" i="12"/>
  <c r="E599" i="12"/>
  <c r="C599" i="12"/>
  <c r="G598" i="12"/>
  <c r="E598" i="12"/>
  <c r="C598" i="12"/>
  <c r="G597" i="12"/>
  <c r="E597" i="12"/>
  <c r="C597" i="12"/>
  <c r="G596" i="12"/>
  <c r="E596" i="12"/>
  <c r="C596" i="12"/>
  <c r="G595" i="12"/>
  <c r="E595" i="12"/>
  <c r="C595" i="12"/>
  <c r="G594" i="12"/>
  <c r="E594" i="12"/>
  <c r="C594" i="12"/>
  <c r="G593" i="12"/>
  <c r="E593" i="12"/>
  <c r="C593" i="12"/>
  <c r="G592" i="12"/>
  <c r="E592" i="12"/>
  <c r="C592" i="12"/>
  <c r="G591" i="12"/>
  <c r="E591" i="12"/>
  <c r="C591" i="12"/>
  <c r="G590" i="12"/>
  <c r="E590" i="12"/>
  <c r="C590" i="12"/>
  <c r="G589" i="12"/>
  <c r="E589" i="12"/>
  <c r="C589" i="12"/>
  <c r="G588" i="12"/>
  <c r="E588" i="12"/>
  <c r="C588" i="12"/>
  <c r="G587" i="12"/>
  <c r="E587" i="12"/>
  <c r="C587" i="12"/>
  <c r="G586" i="12"/>
  <c r="E586" i="12"/>
  <c r="C586" i="12"/>
  <c r="G585" i="12"/>
  <c r="E585" i="12"/>
  <c r="C585" i="12"/>
  <c r="G584" i="12"/>
  <c r="E584" i="12"/>
  <c r="C584" i="12"/>
  <c r="G583" i="12"/>
  <c r="E583" i="12"/>
  <c r="C583" i="12"/>
  <c r="G582" i="12"/>
  <c r="E582" i="12"/>
  <c r="C582" i="12"/>
  <c r="G581" i="12"/>
  <c r="E581" i="12"/>
  <c r="C581" i="12"/>
  <c r="G580" i="12"/>
  <c r="E580" i="12"/>
  <c r="C580" i="12"/>
  <c r="G579" i="12"/>
  <c r="E579" i="12"/>
  <c r="C579" i="12"/>
  <c r="G578" i="12"/>
  <c r="E578" i="12"/>
  <c r="C578" i="12"/>
  <c r="G577" i="12"/>
  <c r="E577" i="12"/>
  <c r="C577" i="12"/>
  <c r="G576" i="12"/>
  <c r="E576" i="12"/>
  <c r="C576" i="12"/>
  <c r="G575" i="12"/>
  <c r="E575" i="12"/>
  <c r="C575" i="12"/>
  <c r="G574" i="12"/>
  <c r="E574" i="12"/>
  <c r="C574" i="12"/>
  <c r="G573" i="12"/>
  <c r="E573" i="12"/>
  <c r="C573" i="12"/>
  <c r="G572" i="12"/>
  <c r="E572" i="12"/>
  <c r="C572" i="12"/>
  <c r="G571" i="12"/>
  <c r="E571" i="12"/>
  <c r="C571" i="12"/>
  <c r="G570" i="12"/>
  <c r="E570" i="12"/>
  <c r="C570" i="12"/>
  <c r="G569" i="12"/>
  <c r="E569" i="12"/>
  <c r="C569" i="12"/>
  <c r="G568" i="12"/>
  <c r="E568" i="12"/>
  <c r="C568" i="12"/>
  <c r="G567" i="12"/>
  <c r="E567" i="12"/>
  <c r="C567" i="12"/>
  <c r="G566" i="12"/>
  <c r="E566" i="12"/>
  <c r="C566" i="12"/>
  <c r="G565" i="12"/>
  <c r="E565" i="12"/>
  <c r="C565" i="12"/>
  <c r="G564" i="12"/>
  <c r="E564" i="12"/>
  <c r="C564" i="12"/>
  <c r="G563" i="12"/>
  <c r="E563" i="12"/>
  <c r="C563" i="12"/>
  <c r="G562" i="12"/>
  <c r="E562" i="12"/>
  <c r="C562" i="12"/>
  <c r="G561" i="12"/>
  <c r="E561" i="12"/>
  <c r="C561" i="12"/>
  <c r="G560" i="12"/>
  <c r="E560" i="12"/>
  <c r="C560" i="12"/>
  <c r="G559" i="12"/>
  <c r="E559" i="12"/>
  <c r="C559" i="12"/>
  <c r="G558" i="12"/>
  <c r="E558" i="12"/>
  <c r="C558" i="12"/>
  <c r="G557" i="12"/>
  <c r="E557" i="12"/>
  <c r="C557" i="12"/>
  <c r="G556" i="12"/>
  <c r="E556" i="12"/>
  <c r="C556" i="12"/>
  <c r="G555" i="12"/>
  <c r="E555" i="12"/>
  <c r="C555" i="12"/>
  <c r="G554" i="12"/>
  <c r="E554" i="12"/>
  <c r="C554" i="12"/>
  <c r="G553" i="12"/>
  <c r="E553" i="12"/>
  <c r="C553" i="12"/>
  <c r="G552" i="12"/>
  <c r="E552" i="12"/>
  <c r="C552" i="12"/>
  <c r="G551" i="12"/>
  <c r="E551" i="12"/>
  <c r="C551" i="12"/>
  <c r="G550" i="12"/>
  <c r="E550" i="12"/>
  <c r="C550" i="12"/>
  <c r="G549" i="12"/>
  <c r="E549" i="12"/>
  <c r="C549" i="12"/>
  <c r="G548" i="12"/>
  <c r="E548" i="12"/>
  <c r="C548" i="12"/>
  <c r="G547" i="12"/>
  <c r="E547" i="12"/>
  <c r="C547" i="12"/>
  <c r="G546" i="12"/>
  <c r="E546" i="12"/>
  <c r="C546" i="12"/>
  <c r="G545" i="12"/>
  <c r="E545" i="12"/>
  <c r="C545" i="12"/>
  <c r="G544" i="12"/>
  <c r="E544" i="12"/>
  <c r="C544" i="12"/>
  <c r="G543" i="12"/>
  <c r="E543" i="12"/>
  <c r="C543" i="12"/>
  <c r="G542" i="12"/>
  <c r="E542" i="12"/>
  <c r="C542" i="12"/>
  <c r="G541" i="12"/>
  <c r="E541" i="12"/>
  <c r="C541" i="12"/>
  <c r="G540" i="12"/>
  <c r="E540" i="12"/>
  <c r="C540" i="12"/>
  <c r="G539" i="12"/>
  <c r="E539" i="12"/>
  <c r="C539" i="12"/>
  <c r="G538" i="12"/>
  <c r="E538" i="12"/>
  <c r="C538" i="12"/>
  <c r="G537" i="12"/>
  <c r="E537" i="12"/>
  <c r="C537" i="12"/>
  <c r="G536" i="12"/>
  <c r="E536" i="12"/>
  <c r="C536" i="12"/>
  <c r="G535" i="12"/>
  <c r="E535" i="12"/>
  <c r="C535" i="12"/>
  <c r="G534" i="12"/>
  <c r="E534" i="12"/>
  <c r="C534" i="12"/>
  <c r="G533" i="12"/>
  <c r="E533" i="12"/>
  <c r="C533" i="12"/>
  <c r="G532" i="12"/>
  <c r="E532" i="12"/>
  <c r="C532" i="12"/>
  <c r="G531" i="12"/>
  <c r="E531" i="12"/>
  <c r="C531" i="12"/>
  <c r="G530" i="12"/>
  <c r="E530" i="12"/>
  <c r="C530" i="12"/>
  <c r="G529" i="12"/>
  <c r="E529" i="12"/>
  <c r="C529" i="12"/>
  <c r="G528" i="12"/>
  <c r="E528" i="12"/>
  <c r="C528" i="12"/>
  <c r="G527" i="12"/>
  <c r="E527" i="12"/>
  <c r="C527" i="12"/>
  <c r="G526" i="12"/>
  <c r="E526" i="12"/>
  <c r="C526" i="12"/>
  <c r="G525" i="12"/>
  <c r="E525" i="12"/>
  <c r="C525" i="12"/>
  <c r="G524" i="12"/>
  <c r="E524" i="12"/>
  <c r="C524" i="12"/>
  <c r="G523" i="12"/>
  <c r="E523" i="12"/>
  <c r="C523" i="12"/>
  <c r="G522" i="12"/>
  <c r="E522" i="12"/>
  <c r="C522" i="12"/>
  <c r="G521" i="12"/>
  <c r="E521" i="12"/>
  <c r="C521" i="12"/>
  <c r="G520" i="12"/>
  <c r="E520" i="12"/>
  <c r="C520" i="12"/>
  <c r="G519" i="12"/>
  <c r="E519" i="12"/>
  <c r="C519" i="12"/>
  <c r="G518" i="12"/>
  <c r="E518" i="12"/>
  <c r="C518" i="12"/>
  <c r="G517" i="12"/>
  <c r="E517" i="12"/>
  <c r="C517" i="12"/>
  <c r="G516" i="12"/>
  <c r="E516" i="12"/>
  <c r="C516" i="12"/>
  <c r="G515" i="12"/>
  <c r="E515" i="12"/>
  <c r="C515" i="12"/>
  <c r="G514" i="12"/>
  <c r="E514" i="12"/>
  <c r="C514" i="12"/>
  <c r="G513" i="12"/>
  <c r="E513" i="12"/>
  <c r="C513" i="12"/>
  <c r="G512" i="12"/>
  <c r="E512" i="12"/>
  <c r="C512" i="12"/>
  <c r="G511" i="12"/>
  <c r="E511" i="12"/>
  <c r="C511" i="12"/>
  <c r="G510" i="12"/>
  <c r="E510" i="12"/>
  <c r="C510" i="12"/>
  <c r="G509" i="12"/>
  <c r="E509" i="12"/>
  <c r="C509" i="12"/>
  <c r="G508" i="12"/>
  <c r="E508" i="12"/>
  <c r="C508" i="12"/>
  <c r="G507" i="12"/>
  <c r="E507" i="12"/>
  <c r="C507" i="12"/>
  <c r="G506" i="12"/>
  <c r="E506" i="12"/>
  <c r="C506" i="12"/>
  <c r="G505" i="12"/>
  <c r="E505" i="12"/>
  <c r="C505" i="12"/>
  <c r="G504" i="12"/>
  <c r="E504" i="12"/>
  <c r="C504" i="12"/>
  <c r="G503" i="12"/>
  <c r="E503" i="12"/>
  <c r="C503" i="12"/>
  <c r="G502" i="12"/>
  <c r="E502" i="12"/>
  <c r="C502" i="12"/>
  <c r="G501" i="12"/>
  <c r="E501" i="12"/>
  <c r="C501" i="12"/>
  <c r="G500" i="12"/>
  <c r="E500" i="12"/>
  <c r="C500" i="12"/>
  <c r="G499" i="12"/>
  <c r="E499" i="12"/>
  <c r="C499" i="12"/>
  <c r="G498" i="12"/>
  <c r="E498" i="12"/>
  <c r="C498" i="12"/>
  <c r="G497" i="12"/>
  <c r="E497" i="12"/>
  <c r="C497" i="12"/>
  <c r="G496" i="12"/>
  <c r="E496" i="12"/>
  <c r="C496" i="12"/>
  <c r="G495" i="12"/>
  <c r="E495" i="12"/>
  <c r="C495" i="12"/>
  <c r="G494" i="12"/>
  <c r="E494" i="12"/>
  <c r="C494" i="12"/>
  <c r="G493" i="12"/>
  <c r="E493" i="12"/>
  <c r="C493" i="12"/>
  <c r="G492" i="12"/>
  <c r="E492" i="12"/>
  <c r="C492" i="12"/>
  <c r="G491" i="12"/>
  <c r="E491" i="12"/>
  <c r="C491" i="12"/>
  <c r="G490" i="12"/>
  <c r="E490" i="12"/>
  <c r="C490" i="12"/>
  <c r="G489" i="12"/>
  <c r="E489" i="12"/>
  <c r="C489" i="12"/>
  <c r="G488" i="12"/>
  <c r="E488" i="12"/>
  <c r="C488" i="12"/>
  <c r="G487" i="12"/>
  <c r="E487" i="12"/>
  <c r="C487" i="12"/>
  <c r="G486" i="12"/>
  <c r="E486" i="12"/>
  <c r="C486" i="12"/>
  <c r="G485" i="12"/>
  <c r="E485" i="12"/>
  <c r="C485" i="12"/>
  <c r="G484" i="12"/>
  <c r="E484" i="12"/>
  <c r="C484" i="12"/>
  <c r="G483" i="12"/>
  <c r="E483" i="12"/>
  <c r="C483" i="12"/>
  <c r="G482" i="12"/>
  <c r="E482" i="12"/>
  <c r="C482" i="12"/>
  <c r="G481" i="12"/>
  <c r="E481" i="12"/>
  <c r="C481" i="12"/>
  <c r="G480" i="12"/>
  <c r="E480" i="12"/>
  <c r="C480" i="12"/>
  <c r="G479" i="12"/>
  <c r="E479" i="12"/>
  <c r="C479" i="12"/>
  <c r="G478" i="12"/>
  <c r="E478" i="12"/>
  <c r="C478" i="12"/>
  <c r="G477" i="12"/>
  <c r="E477" i="12"/>
  <c r="C477" i="12"/>
  <c r="G476" i="12"/>
  <c r="E476" i="12"/>
  <c r="C476" i="12"/>
  <c r="G475" i="12"/>
  <c r="E475" i="12"/>
  <c r="C475" i="12"/>
  <c r="G474" i="12"/>
  <c r="E474" i="12"/>
  <c r="C474" i="12"/>
  <c r="G473" i="12"/>
  <c r="E473" i="12"/>
  <c r="C473" i="12"/>
  <c r="G472" i="12"/>
  <c r="E472" i="12"/>
  <c r="C472" i="12"/>
  <c r="G471" i="12"/>
  <c r="E471" i="12"/>
  <c r="C471" i="12"/>
  <c r="G470" i="12"/>
  <c r="E470" i="12"/>
  <c r="C470" i="12"/>
  <c r="G469" i="12"/>
  <c r="E469" i="12"/>
  <c r="C469" i="12"/>
  <c r="G468" i="12"/>
  <c r="E468" i="12"/>
  <c r="C468" i="12"/>
  <c r="G467" i="12"/>
  <c r="E467" i="12"/>
  <c r="C467" i="12"/>
  <c r="G466" i="12"/>
  <c r="E466" i="12"/>
  <c r="C466" i="12"/>
  <c r="G465" i="12"/>
  <c r="E465" i="12"/>
  <c r="C465" i="12"/>
  <c r="G464" i="12"/>
  <c r="E464" i="12"/>
  <c r="C464" i="12"/>
  <c r="G463" i="12"/>
  <c r="E463" i="12"/>
  <c r="C463" i="12"/>
  <c r="G462" i="12"/>
  <c r="E462" i="12"/>
  <c r="C462" i="12"/>
  <c r="G461" i="12"/>
  <c r="E461" i="12"/>
  <c r="C461" i="12"/>
  <c r="G460" i="12"/>
  <c r="E460" i="12"/>
  <c r="C460" i="12"/>
  <c r="G459" i="12"/>
  <c r="E459" i="12"/>
  <c r="C459" i="12"/>
  <c r="G458" i="12"/>
  <c r="E458" i="12"/>
  <c r="C458" i="12"/>
  <c r="G457" i="12"/>
  <c r="E457" i="12"/>
  <c r="C457" i="12"/>
  <c r="G456" i="12"/>
  <c r="E456" i="12"/>
  <c r="C456" i="12"/>
  <c r="G455" i="12"/>
  <c r="E455" i="12"/>
  <c r="C455" i="12"/>
  <c r="G454" i="12"/>
  <c r="E454" i="12"/>
  <c r="C454" i="12"/>
  <c r="G453" i="12"/>
  <c r="E453" i="12"/>
  <c r="C453" i="12"/>
  <c r="G452" i="12"/>
  <c r="E452" i="12"/>
  <c r="C452" i="12"/>
  <c r="G451" i="12"/>
  <c r="E451" i="12"/>
  <c r="C451" i="12"/>
  <c r="G450" i="12"/>
  <c r="E450" i="12"/>
  <c r="C450" i="12"/>
  <c r="G449" i="12"/>
  <c r="E449" i="12"/>
  <c r="C449" i="12"/>
  <c r="G448" i="12"/>
  <c r="E448" i="12"/>
  <c r="C448" i="12"/>
  <c r="G447" i="12"/>
  <c r="E447" i="12"/>
  <c r="C447" i="12"/>
  <c r="G446" i="12"/>
  <c r="E446" i="12"/>
  <c r="C446" i="12"/>
  <c r="G445" i="12"/>
  <c r="E445" i="12"/>
  <c r="C445" i="12"/>
  <c r="G444" i="12"/>
  <c r="E444" i="12"/>
  <c r="C444" i="12"/>
  <c r="G443" i="12"/>
  <c r="E443" i="12"/>
  <c r="C443" i="12"/>
  <c r="G442" i="12"/>
  <c r="E442" i="12"/>
  <c r="C442" i="12"/>
  <c r="G441" i="12"/>
  <c r="E441" i="12"/>
  <c r="C441" i="12"/>
  <c r="G440" i="12"/>
  <c r="E440" i="12"/>
  <c r="C440" i="12"/>
  <c r="G439" i="12"/>
  <c r="E439" i="12"/>
  <c r="C439" i="12"/>
  <c r="G438" i="12"/>
  <c r="E438" i="12"/>
  <c r="C438" i="12"/>
  <c r="G437" i="12"/>
  <c r="E437" i="12"/>
  <c r="C437" i="12"/>
  <c r="G436" i="12"/>
  <c r="E436" i="12"/>
  <c r="C436" i="12"/>
  <c r="G435" i="12"/>
  <c r="E435" i="12"/>
  <c r="C435" i="12"/>
  <c r="G434" i="12"/>
  <c r="E434" i="12"/>
  <c r="C434" i="12"/>
  <c r="G433" i="12"/>
  <c r="E433" i="12"/>
  <c r="C433" i="12"/>
  <c r="G432" i="12"/>
  <c r="E432" i="12"/>
  <c r="C432" i="12"/>
  <c r="G431" i="12"/>
  <c r="E431" i="12"/>
  <c r="C431" i="12"/>
  <c r="G430" i="12"/>
  <c r="E430" i="12"/>
  <c r="C430" i="12"/>
  <c r="G429" i="12"/>
  <c r="E429" i="12"/>
  <c r="C429" i="12"/>
  <c r="G428" i="12"/>
  <c r="E428" i="12"/>
  <c r="C428" i="12"/>
  <c r="G427" i="12"/>
  <c r="E427" i="12"/>
  <c r="C427" i="12"/>
  <c r="G426" i="12"/>
  <c r="E426" i="12"/>
  <c r="C426" i="12"/>
  <c r="G425" i="12"/>
  <c r="E425" i="12"/>
  <c r="C425" i="12"/>
  <c r="G424" i="12"/>
  <c r="E424" i="12"/>
  <c r="C424" i="12"/>
  <c r="G423" i="12"/>
  <c r="E423" i="12"/>
  <c r="C423" i="12"/>
  <c r="G422" i="12"/>
  <c r="E422" i="12"/>
  <c r="C422" i="12"/>
  <c r="G421" i="12"/>
  <c r="E421" i="12"/>
  <c r="C421" i="12"/>
  <c r="G420" i="12"/>
  <c r="E420" i="12"/>
  <c r="C420" i="12"/>
  <c r="G419" i="12"/>
  <c r="E419" i="12"/>
  <c r="C419" i="12"/>
  <c r="G418" i="12"/>
  <c r="E418" i="12"/>
  <c r="C418" i="12"/>
  <c r="G417" i="12"/>
  <c r="E417" i="12"/>
  <c r="C417" i="12"/>
  <c r="G416" i="12"/>
  <c r="E416" i="12"/>
  <c r="C416" i="12"/>
  <c r="G415" i="12"/>
  <c r="E415" i="12"/>
  <c r="C415" i="12"/>
  <c r="G414" i="12"/>
  <c r="E414" i="12"/>
  <c r="C414" i="12"/>
  <c r="G413" i="12"/>
  <c r="E413" i="12"/>
  <c r="C413" i="12"/>
  <c r="G412" i="12"/>
  <c r="E412" i="12"/>
  <c r="C412" i="12"/>
  <c r="G411" i="12"/>
  <c r="E411" i="12"/>
  <c r="C411" i="12"/>
  <c r="G410" i="12"/>
  <c r="E410" i="12"/>
  <c r="C410" i="12"/>
  <c r="G409" i="12"/>
  <c r="E409" i="12"/>
  <c r="C409" i="12"/>
  <c r="G408" i="12"/>
  <c r="E408" i="12"/>
  <c r="C408" i="12"/>
  <c r="G407" i="12"/>
  <c r="E407" i="12"/>
  <c r="C407" i="12"/>
  <c r="G406" i="12"/>
  <c r="E406" i="12"/>
  <c r="C406" i="12"/>
  <c r="G405" i="12"/>
  <c r="E405" i="12"/>
  <c r="C405" i="12"/>
  <c r="G404" i="12"/>
  <c r="E404" i="12"/>
  <c r="C404" i="12"/>
  <c r="G403" i="12"/>
  <c r="E403" i="12"/>
  <c r="C403" i="12"/>
  <c r="G402" i="12"/>
  <c r="E402" i="12"/>
  <c r="C402" i="12"/>
  <c r="G401" i="12"/>
  <c r="E401" i="12"/>
  <c r="C401" i="12"/>
  <c r="G400" i="12"/>
  <c r="E400" i="12"/>
  <c r="C400" i="12"/>
  <c r="G399" i="12"/>
  <c r="E399" i="12"/>
  <c r="C399" i="12"/>
  <c r="G398" i="12"/>
  <c r="E398" i="12"/>
  <c r="C398" i="12"/>
  <c r="G397" i="12"/>
  <c r="E397" i="12"/>
  <c r="C397" i="12"/>
  <c r="G396" i="12"/>
  <c r="E396" i="12"/>
  <c r="C396" i="12"/>
  <c r="G395" i="12"/>
  <c r="E395" i="12"/>
  <c r="C395" i="12"/>
  <c r="G394" i="12"/>
  <c r="E394" i="12"/>
  <c r="C394" i="12"/>
  <c r="G393" i="12"/>
  <c r="E393" i="12"/>
  <c r="C393" i="12"/>
  <c r="G392" i="12"/>
  <c r="E392" i="12"/>
  <c r="C392" i="12"/>
  <c r="G391" i="12"/>
  <c r="E391" i="12"/>
  <c r="C391" i="12"/>
  <c r="G390" i="12"/>
  <c r="E390" i="12"/>
  <c r="C390" i="12"/>
  <c r="G389" i="12"/>
  <c r="E389" i="12"/>
  <c r="C389" i="12"/>
  <c r="G388" i="12"/>
  <c r="E388" i="12"/>
  <c r="C388" i="12"/>
  <c r="G387" i="12"/>
  <c r="E387" i="12"/>
  <c r="C387" i="12"/>
  <c r="G386" i="12"/>
  <c r="E386" i="12"/>
  <c r="C386" i="12"/>
  <c r="G385" i="12"/>
  <c r="E385" i="12"/>
  <c r="C385" i="12"/>
  <c r="G384" i="12"/>
  <c r="E384" i="12"/>
  <c r="C384" i="12"/>
  <c r="G383" i="12"/>
  <c r="E383" i="12"/>
  <c r="C383" i="12"/>
  <c r="G382" i="12"/>
  <c r="E382" i="12"/>
  <c r="C382" i="12"/>
  <c r="G381" i="12"/>
  <c r="E381" i="12"/>
  <c r="C381" i="12"/>
  <c r="G380" i="12"/>
  <c r="E380" i="12"/>
  <c r="C380" i="12"/>
  <c r="G379" i="12"/>
  <c r="E379" i="12"/>
  <c r="C379" i="12"/>
  <c r="G378" i="12"/>
  <c r="E378" i="12"/>
  <c r="C378" i="12"/>
  <c r="G377" i="12"/>
  <c r="E377" i="12"/>
  <c r="C377" i="12"/>
  <c r="G376" i="12"/>
  <c r="E376" i="12"/>
  <c r="C376" i="12"/>
  <c r="G375" i="12"/>
  <c r="E375" i="12"/>
  <c r="C375" i="12"/>
  <c r="G374" i="12"/>
  <c r="E374" i="12"/>
  <c r="C374" i="12"/>
  <c r="G373" i="12"/>
  <c r="E373" i="12"/>
  <c r="C373" i="12"/>
  <c r="G372" i="12"/>
  <c r="E372" i="12"/>
  <c r="C372" i="12"/>
  <c r="G371" i="12"/>
  <c r="E371" i="12"/>
  <c r="C371" i="12"/>
  <c r="G370" i="12"/>
  <c r="E370" i="12"/>
  <c r="C370" i="12"/>
  <c r="G369" i="12"/>
  <c r="E369" i="12"/>
  <c r="C369" i="12"/>
  <c r="G368" i="12"/>
  <c r="E368" i="12"/>
  <c r="C368" i="12"/>
  <c r="G367" i="12"/>
  <c r="E367" i="12"/>
  <c r="C367" i="12"/>
  <c r="G366" i="12"/>
  <c r="E366" i="12"/>
  <c r="C366" i="12"/>
  <c r="G365" i="12"/>
  <c r="E365" i="12"/>
  <c r="C365" i="12"/>
  <c r="G364" i="12"/>
  <c r="E364" i="12"/>
  <c r="C364" i="12"/>
  <c r="G363" i="12"/>
  <c r="E363" i="12"/>
  <c r="C363" i="12"/>
  <c r="G362" i="12"/>
  <c r="E362" i="12"/>
  <c r="C362" i="12"/>
  <c r="G361" i="12"/>
  <c r="E361" i="12"/>
  <c r="C361" i="12"/>
  <c r="G360" i="12"/>
  <c r="E360" i="12"/>
  <c r="C360" i="12"/>
  <c r="G359" i="12"/>
  <c r="E359" i="12"/>
  <c r="C359" i="12"/>
  <c r="G358" i="12"/>
  <c r="E358" i="12"/>
  <c r="C358" i="12"/>
  <c r="G357" i="12"/>
  <c r="E357" i="12"/>
  <c r="C357" i="12"/>
  <c r="G356" i="12"/>
  <c r="E356" i="12"/>
  <c r="C356" i="12"/>
  <c r="G355" i="12"/>
  <c r="E355" i="12"/>
  <c r="C355" i="12"/>
  <c r="G354" i="12"/>
  <c r="E354" i="12"/>
  <c r="C354" i="12"/>
  <c r="G353" i="12"/>
  <c r="E353" i="12"/>
  <c r="C353" i="12"/>
  <c r="G352" i="12"/>
  <c r="E352" i="12"/>
  <c r="C352" i="12"/>
  <c r="G351" i="12"/>
  <c r="E351" i="12"/>
  <c r="C351" i="12"/>
  <c r="G350" i="12"/>
  <c r="E350" i="12"/>
  <c r="C350" i="12"/>
  <c r="G349" i="12"/>
  <c r="E349" i="12"/>
  <c r="C349" i="12"/>
  <c r="G348" i="12"/>
  <c r="E348" i="12"/>
  <c r="C348" i="12"/>
  <c r="G347" i="12"/>
  <c r="E347" i="12"/>
  <c r="C347" i="12"/>
  <c r="G346" i="12"/>
  <c r="E346" i="12"/>
  <c r="C346" i="12"/>
  <c r="G345" i="12"/>
  <c r="E345" i="12"/>
  <c r="C345" i="12"/>
  <c r="G344" i="12"/>
  <c r="E344" i="12"/>
  <c r="C344" i="12"/>
  <c r="G343" i="12"/>
  <c r="E343" i="12"/>
  <c r="C343" i="12"/>
  <c r="G342" i="12"/>
  <c r="E342" i="12"/>
  <c r="C342" i="12"/>
  <c r="G341" i="12"/>
  <c r="E341" i="12"/>
  <c r="C341" i="12"/>
  <c r="G340" i="12"/>
  <c r="E340" i="12"/>
  <c r="C340" i="12"/>
  <c r="G339" i="12"/>
  <c r="E339" i="12"/>
  <c r="C339" i="12"/>
  <c r="G338" i="12"/>
  <c r="E338" i="12"/>
  <c r="C338" i="12"/>
  <c r="G337" i="12"/>
  <c r="E337" i="12"/>
  <c r="C337" i="12"/>
  <c r="G336" i="12"/>
  <c r="E336" i="12"/>
  <c r="C336" i="12"/>
  <c r="G335" i="12"/>
  <c r="E335" i="12"/>
  <c r="C335" i="12"/>
  <c r="G334" i="12"/>
  <c r="E334" i="12"/>
  <c r="C334" i="12"/>
  <c r="G333" i="12"/>
  <c r="E333" i="12"/>
  <c r="C333" i="12"/>
  <c r="G332" i="12"/>
  <c r="E332" i="12"/>
  <c r="C332" i="12"/>
  <c r="G331" i="12"/>
  <c r="E331" i="12"/>
  <c r="C331" i="12"/>
  <c r="G330" i="12"/>
  <c r="E330" i="12"/>
  <c r="C330" i="12"/>
  <c r="G329" i="12"/>
  <c r="E329" i="12"/>
  <c r="C329" i="12"/>
  <c r="G328" i="12"/>
  <c r="E328" i="12"/>
  <c r="C328" i="12"/>
  <c r="G327" i="12"/>
  <c r="E327" i="12"/>
  <c r="C327" i="12"/>
  <c r="G326" i="12"/>
  <c r="E326" i="12"/>
  <c r="C326" i="12"/>
  <c r="G325" i="12"/>
  <c r="E325" i="12"/>
  <c r="C325" i="12"/>
  <c r="G324" i="12"/>
  <c r="E324" i="12"/>
  <c r="C324" i="12"/>
  <c r="G323" i="12"/>
  <c r="E323" i="12"/>
  <c r="C323" i="12"/>
  <c r="G322" i="12"/>
  <c r="E322" i="12"/>
  <c r="C322" i="12"/>
  <c r="G321" i="12"/>
  <c r="E321" i="12"/>
  <c r="C321" i="12"/>
  <c r="G320" i="12"/>
  <c r="E320" i="12"/>
  <c r="C320" i="12"/>
  <c r="G319" i="12"/>
  <c r="E319" i="12"/>
  <c r="C319" i="12"/>
  <c r="G318" i="12"/>
  <c r="E318" i="12"/>
  <c r="C318" i="12"/>
  <c r="G317" i="12"/>
  <c r="E317" i="12"/>
  <c r="C317" i="12"/>
  <c r="G316" i="12"/>
  <c r="E316" i="12"/>
  <c r="C316" i="12"/>
  <c r="G315" i="12"/>
  <c r="E315" i="12"/>
  <c r="C315" i="12"/>
  <c r="G314" i="12"/>
  <c r="E314" i="12"/>
  <c r="C314" i="12"/>
  <c r="G313" i="12"/>
  <c r="E313" i="12"/>
  <c r="C313" i="12"/>
  <c r="G312" i="12"/>
  <c r="E312" i="12"/>
  <c r="C312" i="12"/>
  <c r="G311" i="12"/>
  <c r="E311" i="12"/>
  <c r="C311" i="12"/>
  <c r="G310" i="12"/>
  <c r="E310" i="12"/>
  <c r="C310" i="12"/>
  <c r="G309" i="12"/>
  <c r="E309" i="12"/>
  <c r="C309" i="12"/>
  <c r="G308" i="12"/>
  <c r="E308" i="12"/>
  <c r="C308" i="12"/>
  <c r="G307" i="12"/>
  <c r="E307" i="12"/>
  <c r="C307" i="12"/>
  <c r="G306" i="12"/>
  <c r="E306" i="12"/>
  <c r="C306" i="12"/>
  <c r="G305" i="12"/>
  <c r="E305" i="12"/>
  <c r="C305" i="12"/>
  <c r="G304" i="12"/>
  <c r="E304" i="12"/>
  <c r="C304" i="12"/>
  <c r="G303" i="12"/>
  <c r="E303" i="12"/>
  <c r="C303" i="12"/>
  <c r="G302" i="12"/>
  <c r="E302" i="12"/>
  <c r="C302" i="12"/>
  <c r="G301" i="12"/>
  <c r="E301" i="12"/>
  <c r="C301" i="12"/>
  <c r="G300" i="12"/>
  <c r="E300" i="12"/>
  <c r="C300" i="12"/>
  <c r="G299" i="12"/>
  <c r="E299" i="12"/>
  <c r="C299" i="12"/>
  <c r="G298" i="12"/>
  <c r="E298" i="12"/>
  <c r="C298" i="12"/>
  <c r="G297" i="12"/>
  <c r="E297" i="12"/>
  <c r="C297" i="12"/>
  <c r="G296" i="12"/>
  <c r="E296" i="12"/>
  <c r="C296" i="12"/>
  <c r="G295" i="12"/>
  <c r="E295" i="12"/>
  <c r="C295" i="12"/>
  <c r="G294" i="12"/>
  <c r="E294" i="12"/>
  <c r="C294" i="12"/>
  <c r="G293" i="12"/>
  <c r="E293" i="12"/>
  <c r="C293" i="12"/>
  <c r="G292" i="12"/>
  <c r="E292" i="12"/>
  <c r="C292" i="12"/>
  <c r="G291" i="12"/>
  <c r="E291" i="12"/>
  <c r="C291" i="12"/>
  <c r="G290" i="12"/>
  <c r="E290" i="12"/>
  <c r="C290" i="12"/>
  <c r="G289" i="12"/>
  <c r="E289" i="12"/>
  <c r="C289" i="12"/>
  <c r="G288" i="12"/>
  <c r="E288" i="12"/>
  <c r="C288" i="12"/>
  <c r="G287" i="12"/>
  <c r="E287" i="12"/>
  <c r="C287" i="12"/>
  <c r="G286" i="12"/>
  <c r="E286" i="12"/>
  <c r="C286" i="12"/>
  <c r="G285" i="12"/>
  <c r="E285" i="12"/>
  <c r="C285" i="12"/>
  <c r="G284" i="12"/>
  <c r="E284" i="12"/>
  <c r="C284" i="12"/>
  <c r="G283" i="12"/>
  <c r="E283" i="12"/>
  <c r="C283" i="12"/>
  <c r="G282" i="12"/>
  <c r="E282" i="12"/>
  <c r="C282" i="12"/>
  <c r="G281" i="12"/>
  <c r="E281" i="12"/>
  <c r="C281" i="12"/>
  <c r="G280" i="12"/>
  <c r="E280" i="12"/>
  <c r="C280" i="12"/>
  <c r="G279" i="12"/>
  <c r="E279" i="12"/>
  <c r="C279" i="12"/>
  <c r="G278" i="12"/>
  <c r="E278" i="12"/>
  <c r="C278" i="12"/>
  <c r="G277" i="12"/>
  <c r="E277" i="12"/>
  <c r="C277" i="12"/>
  <c r="G276" i="12"/>
  <c r="E276" i="12"/>
  <c r="C276" i="12"/>
  <c r="G275" i="12"/>
  <c r="E275" i="12"/>
  <c r="C275" i="12"/>
  <c r="G274" i="12"/>
  <c r="E274" i="12"/>
  <c r="C274" i="12"/>
  <c r="G273" i="12"/>
  <c r="E273" i="12"/>
  <c r="C273" i="12"/>
  <c r="G272" i="12"/>
  <c r="E272" i="12"/>
  <c r="C272" i="12"/>
  <c r="G271" i="12"/>
  <c r="E271" i="12"/>
  <c r="C271" i="12"/>
  <c r="G270" i="12"/>
  <c r="E270" i="12"/>
  <c r="C270" i="12"/>
  <c r="G269" i="12"/>
  <c r="E269" i="12"/>
  <c r="C269" i="12"/>
  <c r="G268" i="12"/>
  <c r="E268" i="12"/>
  <c r="C268" i="12"/>
  <c r="G267" i="12"/>
  <c r="E267" i="12"/>
  <c r="C267" i="12"/>
  <c r="G266" i="12"/>
  <c r="E266" i="12"/>
  <c r="C266" i="12"/>
  <c r="G265" i="12"/>
  <c r="E265" i="12"/>
  <c r="C265" i="12"/>
  <c r="G264" i="12"/>
  <c r="E264" i="12"/>
  <c r="C264" i="12"/>
  <c r="G263" i="12"/>
  <c r="E263" i="12"/>
  <c r="C263" i="12"/>
  <c r="G262" i="12"/>
  <c r="E262" i="12"/>
  <c r="C262" i="12"/>
  <c r="G261" i="12"/>
  <c r="E261" i="12"/>
  <c r="C261" i="12"/>
  <c r="G260" i="12"/>
  <c r="E260" i="12"/>
  <c r="C260" i="12"/>
  <c r="G259" i="12"/>
  <c r="E259" i="12"/>
  <c r="C259" i="12"/>
  <c r="G258" i="12"/>
  <c r="E258" i="12"/>
  <c r="C258" i="12"/>
  <c r="G257" i="12"/>
  <c r="E257" i="12"/>
  <c r="C257" i="12"/>
  <c r="G256" i="12"/>
  <c r="E256" i="12"/>
  <c r="C256" i="12"/>
  <c r="G255" i="12"/>
  <c r="E255" i="12"/>
  <c r="C255" i="12"/>
  <c r="G254" i="12"/>
  <c r="E254" i="12"/>
  <c r="C254" i="12"/>
  <c r="G253" i="12"/>
  <c r="E253" i="12"/>
  <c r="C253" i="12"/>
  <c r="G252" i="12"/>
  <c r="E252" i="12"/>
  <c r="C252" i="12"/>
  <c r="G251" i="12"/>
  <c r="E251" i="12"/>
  <c r="C251" i="12"/>
  <c r="G250" i="12"/>
  <c r="E250" i="12"/>
  <c r="C250" i="12"/>
  <c r="G249" i="12"/>
  <c r="E249" i="12"/>
  <c r="C249" i="12"/>
  <c r="G248" i="12"/>
  <c r="E248" i="12"/>
  <c r="C248" i="12"/>
  <c r="G247" i="12"/>
  <c r="E247" i="12"/>
  <c r="C247" i="12"/>
  <c r="G246" i="12"/>
  <c r="E246" i="12"/>
  <c r="C246" i="12"/>
  <c r="G245" i="12"/>
  <c r="E245" i="12"/>
  <c r="C245" i="12"/>
  <c r="G244" i="12"/>
  <c r="E244" i="12"/>
  <c r="C244" i="12"/>
  <c r="G243" i="12"/>
  <c r="E243" i="12"/>
  <c r="C243" i="12"/>
  <c r="G242" i="12"/>
  <c r="E242" i="12"/>
  <c r="C242" i="12"/>
  <c r="G241" i="12"/>
  <c r="E241" i="12"/>
  <c r="C241" i="12"/>
  <c r="G240" i="12"/>
  <c r="E240" i="12"/>
  <c r="C240" i="12"/>
  <c r="G239" i="12"/>
  <c r="E239" i="12"/>
  <c r="C239" i="12"/>
  <c r="G238" i="12"/>
  <c r="E238" i="12"/>
  <c r="C238" i="12"/>
  <c r="G237" i="12"/>
  <c r="E237" i="12"/>
  <c r="C237" i="12"/>
  <c r="G236" i="12"/>
  <c r="E236" i="12"/>
  <c r="C236" i="12"/>
  <c r="G235" i="12"/>
  <c r="E235" i="12"/>
  <c r="C235" i="12"/>
  <c r="G234" i="12"/>
  <c r="E234" i="12"/>
  <c r="C234" i="12"/>
  <c r="G233" i="12"/>
  <c r="E233" i="12"/>
  <c r="C233" i="12"/>
  <c r="G232" i="12"/>
  <c r="E232" i="12"/>
  <c r="C232" i="12"/>
  <c r="G231" i="12"/>
  <c r="E231" i="12"/>
  <c r="C231" i="12"/>
  <c r="G230" i="12"/>
  <c r="E230" i="12"/>
  <c r="C230" i="12"/>
  <c r="G229" i="12"/>
  <c r="E229" i="12"/>
  <c r="C229" i="12"/>
  <c r="G228" i="12"/>
  <c r="E228" i="12"/>
  <c r="C228" i="12"/>
  <c r="G227" i="12"/>
  <c r="E227" i="12"/>
  <c r="C227" i="12"/>
  <c r="G226" i="12"/>
  <c r="E226" i="12"/>
  <c r="C226" i="12"/>
  <c r="G225" i="12"/>
  <c r="E225" i="12"/>
  <c r="C225" i="12"/>
  <c r="G224" i="12"/>
  <c r="E224" i="12"/>
  <c r="C224" i="12"/>
  <c r="G223" i="12"/>
  <c r="E223" i="12"/>
  <c r="C223" i="12"/>
  <c r="G222" i="12"/>
  <c r="E222" i="12"/>
  <c r="C222" i="12"/>
  <c r="G221" i="12"/>
  <c r="E221" i="12"/>
  <c r="C221" i="12"/>
  <c r="G220" i="12"/>
  <c r="E220" i="12"/>
  <c r="C220" i="12"/>
  <c r="G219" i="12"/>
  <c r="E219" i="12"/>
  <c r="C219" i="12"/>
  <c r="G218" i="12"/>
  <c r="E218" i="12"/>
  <c r="C218" i="12"/>
  <c r="G217" i="12"/>
  <c r="E217" i="12"/>
  <c r="C217" i="12"/>
  <c r="G216" i="12"/>
  <c r="E216" i="12"/>
  <c r="C216" i="12"/>
  <c r="G215" i="12"/>
  <c r="E215" i="12"/>
  <c r="C215" i="12"/>
  <c r="G214" i="12"/>
  <c r="E214" i="12"/>
  <c r="C214" i="12"/>
  <c r="G213" i="12"/>
  <c r="E213" i="12"/>
  <c r="C213" i="12"/>
  <c r="G212" i="12"/>
  <c r="E212" i="12"/>
  <c r="C212" i="12"/>
  <c r="G211" i="12"/>
  <c r="E211" i="12"/>
  <c r="C211" i="12"/>
  <c r="G210" i="12"/>
  <c r="E210" i="12"/>
  <c r="C210" i="12"/>
  <c r="G209" i="12"/>
  <c r="E209" i="12"/>
  <c r="C209" i="12"/>
  <c r="G208" i="12"/>
  <c r="E208" i="12"/>
  <c r="C208" i="12"/>
  <c r="G207" i="12"/>
  <c r="E207" i="12"/>
  <c r="C207" i="12"/>
  <c r="G206" i="12"/>
  <c r="E206" i="12"/>
  <c r="C206" i="12"/>
  <c r="G205" i="12"/>
  <c r="E205" i="12"/>
  <c r="C205" i="12"/>
  <c r="G204" i="12"/>
  <c r="E204" i="12"/>
  <c r="C204" i="12"/>
  <c r="G203" i="12"/>
  <c r="E203" i="12"/>
  <c r="C203" i="12"/>
  <c r="G202" i="12"/>
  <c r="E202" i="12"/>
  <c r="C202" i="12"/>
  <c r="G201" i="12"/>
  <c r="E201" i="12"/>
  <c r="C201" i="12"/>
  <c r="G200" i="12"/>
  <c r="E200" i="12"/>
  <c r="C200" i="12"/>
  <c r="G199" i="12"/>
  <c r="E199" i="12"/>
  <c r="C199" i="12"/>
  <c r="G198" i="12"/>
  <c r="E198" i="12"/>
  <c r="C198" i="12"/>
  <c r="G197" i="12"/>
  <c r="E197" i="12"/>
  <c r="C197" i="12"/>
  <c r="G196" i="12"/>
  <c r="E196" i="12"/>
  <c r="C196" i="12"/>
  <c r="G195" i="12"/>
  <c r="E195" i="12"/>
  <c r="C195" i="12"/>
  <c r="G194" i="12"/>
  <c r="E194" i="12"/>
  <c r="C194" i="12"/>
  <c r="G193" i="12"/>
  <c r="E193" i="12"/>
  <c r="C193" i="12"/>
  <c r="G192" i="12"/>
  <c r="E192" i="12"/>
  <c r="C192" i="12"/>
  <c r="G191" i="12"/>
  <c r="E191" i="12"/>
  <c r="C191" i="12"/>
  <c r="G190" i="12"/>
  <c r="E190" i="12"/>
  <c r="C190" i="12"/>
  <c r="G189" i="12"/>
  <c r="E189" i="12"/>
  <c r="C189" i="12"/>
  <c r="G188" i="12"/>
  <c r="E188" i="12"/>
  <c r="C188" i="12"/>
  <c r="G187" i="12"/>
  <c r="E187" i="12"/>
  <c r="C187" i="12"/>
  <c r="G186" i="12"/>
  <c r="E186" i="12"/>
  <c r="C186" i="12"/>
  <c r="G185" i="12"/>
  <c r="E185" i="12"/>
  <c r="C185" i="12"/>
  <c r="G184" i="12"/>
  <c r="E184" i="12"/>
  <c r="C184" i="12"/>
  <c r="G183" i="12"/>
  <c r="E183" i="12"/>
  <c r="C183" i="12"/>
  <c r="G182" i="12"/>
  <c r="E182" i="12"/>
  <c r="C182" i="12"/>
  <c r="G181" i="12"/>
  <c r="E181" i="12"/>
  <c r="C181" i="12"/>
  <c r="G180" i="12"/>
  <c r="E180" i="12"/>
  <c r="C180" i="12"/>
  <c r="G179" i="12"/>
  <c r="E179" i="12"/>
  <c r="C179" i="12"/>
  <c r="G178" i="12"/>
  <c r="E178" i="12"/>
  <c r="C178" i="12"/>
  <c r="G177" i="12"/>
  <c r="E177" i="12"/>
  <c r="C177" i="12"/>
  <c r="G176" i="12"/>
  <c r="E176" i="12"/>
  <c r="C176" i="12"/>
  <c r="G175" i="12"/>
  <c r="E175" i="12"/>
  <c r="C175" i="12"/>
  <c r="G174" i="12"/>
  <c r="E174" i="12"/>
  <c r="C174" i="12"/>
  <c r="G173" i="12"/>
  <c r="E173" i="12"/>
  <c r="C173" i="12"/>
  <c r="G172" i="12"/>
  <c r="E172" i="12"/>
  <c r="C172" i="12"/>
  <c r="G171" i="12"/>
  <c r="E171" i="12"/>
  <c r="C171" i="12"/>
  <c r="G170" i="12"/>
  <c r="E170" i="12"/>
  <c r="C170" i="12"/>
  <c r="G169" i="12"/>
  <c r="E169" i="12"/>
  <c r="C169" i="12"/>
  <c r="G168" i="12"/>
  <c r="E168" i="12"/>
  <c r="C168" i="12"/>
  <c r="G167" i="12"/>
  <c r="E167" i="12"/>
  <c r="C167" i="12"/>
  <c r="G166" i="12"/>
  <c r="E166" i="12"/>
  <c r="C166" i="12"/>
  <c r="G165" i="12"/>
  <c r="E165" i="12"/>
  <c r="C165" i="12"/>
  <c r="G164" i="12"/>
  <c r="E164" i="12"/>
  <c r="C164" i="12"/>
  <c r="G163" i="12"/>
  <c r="E163" i="12"/>
  <c r="C163" i="12"/>
  <c r="G162" i="12"/>
  <c r="E162" i="12"/>
  <c r="C162" i="12"/>
  <c r="G161" i="12"/>
  <c r="E161" i="12"/>
  <c r="C161" i="12"/>
  <c r="G160" i="12"/>
  <c r="E160" i="12"/>
  <c r="C160" i="12"/>
  <c r="G159" i="12"/>
  <c r="E159" i="12"/>
  <c r="C159" i="12"/>
  <c r="G158" i="12"/>
  <c r="E158" i="12"/>
  <c r="C158" i="12"/>
  <c r="G157" i="12"/>
  <c r="E157" i="12"/>
  <c r="C157" i="12"/>
  <c r="G156" i="12"/>
  <c r="E156" i="12"/>
  <c r="C156" i="12"/>
  <c r="G155" i="12"/>
  <c r="E155" i="12"/>
  <c r="C155" i="12"/>
  <c r="G154" i="12"/>
  <c r="E154" i="12"/>
  <c r="C154" i="12"/>
  <c r="G153" i="12"/>
  <c r="E153" i="12"/>
  <c r="C153" i="12"/>
  <c r="G152" i="12"/>
  <c r="E152" i="12"/>
  <c r="C152" i="12"/>
  <c r="G151" i="12"/>
  <c r="E151" i="12"/>
  <c r="C151" i="12"/>
  <c r="G150" i="12"/>
  <c r="E150" i="12"/>
  <c r="C150" i="12"/>
  <c r="G149" i="12"/>
  <c r="E149" i="12"/>
  <c r="C149" i="12"/>
  <c r="G148" i="12"/>
  <c r="E148" i="12"/>
  <c r="C148" i="12"/>
  <c r="G147" i="12"/>
  <c r="E147" i="12"/>
  <c r="C147" i="12"/>
  <c r="G146" i="12"/>
  <c r="E146" i="12"/>
  <c r="C146" i="12"/>
  <c r="G145" i="12"/>
  <c r="E145" i="12"/>
  <c r="C145" i="12"/>
  <c r="G144" i="12"/>
  <c r="E144" i="12"/>
  <c r="C144" i="12"/>
  <c r="G143" i="12"/>
  <c r="E143" i="12"/>
  <c r="C143" i="12"/>
  <c r="G142" i="12"/>
  <c r="E142" i="12"/>
  <c r="C142" i="12"/>
  <c r="G141" i="12"/>
  <c r="E141" i="12"/>
  <c r="C141" i="12"/>
  <c r="G140" i="12"/>
  <c r="E140" i="12"/>
  <c r="C140" i="12"/>
  <c r="G139" i="12"/>
  <c r="E139" i="12"/>
  <c r="C139" i="12"/>
  <c r="G138" i="12"/>
  <c r="E138" i="12"/>
  <c r="C138" i="12"/>
  <c r="G137" i="12"/>
  <c r="E137" i="12"/>
  <c r="C137" i="12"/>
  <c r="G136" i="12"/>
  <c r="E136" i="12"/>
  <c r="C136" i="12"/>
  <c r="G135" i="12"/>
  <c r="E135" i="12"/>
  <c r="C135" i="12"/>
  <c r="G134" i="12"/>
  <c r="E134" i="12"/>
  <c r="C134" i="12"/>
  <c r="G133" i="12"/>
  <c r="E133" i="12"/>
  <c r="C133" i="12"/>
  <c r="G132" i="12"/>
  <c r="E132" i="12"/>
  <c r="C132" i="12"/>
  <c r="G131" i="12"/>
  <c r="E131" i="12"/>
  <c r="C131" i="12"/>
  <c r="G130" i="12"/>
  <c r="E130" i="12"/>
  <c r="C130" i="12"/>
  <c r="G129" i="12"/>
  <c r="E129" i="12"/>
  <c r="C129" i="12"/>
  <c r="G128" i="12"/>
  <c r="E128" i="12"/>
  <c r="C128" i="12"/>
  <c r="G127" i="12"/>
  <c r="E127" i="12"/>
  <c r="C127" i="12"/>
  <c r="G126" i="12"/>
  <c r="E126" i="12"/>
  <c r="C126" i="12"/>
  <c r="G125" i="12"/>
  <c r="E125" i="12"/>
  <c r="C125" i="12"/>
  <c r="G124" i="12"/>
  <c r="E124" i="12"/>
  <c r="C124" i="12"/>
  <c r="G123" i="12"/>
  <c r="E123" i="12"/>
  <c r="C123" i="12"/>
  <c r="G122" i="12"/>
  <c r="E122" i="12"/>
  <c r="C122" i="12"/>
  <c r="G121" i="12"/>
  <c r="E121" i="12"/>
  <c r="C121" i="12"/>
  <c r="G120" i="12"/>
  <c r="E120" i="12"/>
  <c r="C120" i="12"/>
  <c r="G119" i="12"/>
  <c r="E119" i="12"/>
  <c r="C119" i="12"/>
  <c r="G118" i="12"/>
  <c r="E118" i="12"/>
  <c r="C118" i="12"/>
  <c r="G117" i="12"/>
  <c r="E117" i="12"/>
  <c r="C117" i="12"/>
  <c r="G116" i="12"/>
  <c r="E116" i="12"/>
  <c r="C116" i="12"/>
  <c r="G115" i="12"/>
  <c r="E115" i="12"/>
  <c r="C115" i="12"/>
  <c r="G114" i="12"/>
  <c r="E114" i="12"/>
  <c r="C114" i="12"/>
  <c r="G113" i="12"/>
  <c r="E113" i="12"/>
  <c r="C113" i="12"/>
  <c r="G112" i="12"/>
  <c r="E112" i="12"/>
  <c r="C112" i="12"/>
  <c r="G111" i="12"/>
  <c r="E111" i="12"/>
  <c r="C111" i="12"/>
  <c r="G110" i="12"/>
  <c r="E110" i="12"/>
  <c r="C110" i="12"/>
  <c r="G109" i="12"/>
  <c r="E109" i="12"/>
  <c r="C109" i="12"/>
  <c r="G108" i="12"/>
  <c r="E108" i="12"/>
  <c r="C108" i="12"/>
  <c r="G107" i="12"/>
  <c r="E107" i="12"/>
  <c r="C107" i="12"/>
  <c r="G106" i="12"/>
  <c r="E106" i="12"/>
  <c r="C106" i="12"/>
  <c r="G105" i="12"/>
  <c r="E105" i="12"/>
  <c r="C105" i="12"/>
  <c r="G104" i="12"/>
  <c r="E104" i="12"/>
  <c r="C104" i="12"/>
  <c r="G103" i="12"/>
  <c r="E103" i="12"/>
  <c r="C103" i="12"/>
  <c r="G102" i="12"/>
  <c r="E102" i="12"/>
  <c r="C102" i="12"/>
  <c r="G101" i="12"/>
  <c r="E101" i="12"/>
  <c r="C101" i="12"/>
  <c r="G100" i="12"/>
  <c r="E100" i="12"/>
  <c r="C100" i="12"/>
  <c r="G99" i="12"/>
  <c r="E99" i="12"/>
  <c r="C99" i="12"/>
  <c r="G98" i="12"/>
  <c r="E98" i="12"/>
  <c r="C98" i="12"/>
  <c r="G97" i="12"/>
  <c r="E97" i="12"/>
  <c r="C97" i="12"/>
  <c r="G96" i="12"/>
  <c r="E96" i="12"/>
  <c r="C96" i="12"/>
  <c r="G95" i="12"/>
  <c r="E95" i="12"/>
  <c r="C95" i="12"/>
  <c r="G94" i="12"/>
  <c r="E94" i="12"/>
  <c r="C94" i="12"/>
  <c r="G93" i="12"/>
  <c r="E93" i="12"/>
  <c r="C93" i="12"/>
  <c r="G92" i="12"/>
  <c r="E92" i="12"/>
  <c r="C92" i="12"/>
  <c r="G91" i="12"/>
  <c r="E91" i="12"/>
  <c r="C91" i="12"/>
  <c r="G90" i="12"/>
  <c r="E90" i="12"/>
  <c r="C90" i="12"/>
  <c r="G89" i="12"/>
  <c r="E89" i="12"/>
  <c r="C89" i="12"/>
  <c r="G88" i="12"/>
  <c r="E88" i="12"/>
  <c r="C88" i="12"/>
  <c r="G87" i="12"/>
  <c r="E87" i="12"/>
  <c r="C87" i="12"/>
  <c r="G86" i="12"/>
  <c r="E86" i="12"/>
  <c r="C86" i="12"/>
  <c r="G85" i="12"/>
  <c r="E85" i="12"/>
  <c r="C85" i="12"/>
  <c r="G84" i="12"/>
  <c r="E84" i="12"/>
  <c r="C84" i="12"/>
  <c r="G83" i="12"/>
  <c r="E83" i="12"/>
  <c r="C83" i="12"/>
  <c r="G82" i="12"/>
  <c r="E82" i="12"/>
  <c r="C82" i="12"/>
  <c r="G81" i="12"/>
  <c r="E81" i="12"/>
  <c r="C81" i="12"/>
  <c r="G80" i="12"/>
  <c r="E80" i="12"/>
  <c r="C80" i="12"/>
  <c r="G79" i="12"/>
  <c r="E79" i="12"/>
  <c r="C79" i="12"/>
  <c r="G78" i="12"/>
  <c r="E78" i="12"/>
  <c r="C78" i="12"/>
  <c r="G77" i="12"/>
  <c r="E77" i="12"/>
  <c r="C77" i="12"/>
  <c r="G76" i="12"/>
  <c r="E76" i="12"/>
  <c r="C76" i="12"/>
  <c r="G75" i="12"/>
  <c r="E75" i="12"/>
  <c r="C75" i="12"/>
  <c r="G74" i="12"/>
  <c r="E74" i="12"/>
  <c r="C74" i="12"/>
  <c r="G73" i="12"/>
  <c r="E73" i="12"/>
  <c r="C73" i="12"/>
  <c r="G72" i="12"/>
  <c r="E72" i="12"/>
  <c r="C72" i="12"/>
  <c r="G71" i="12"/>
  <c r="E71" i="12"/>
  <c r="C71" i="12"/>
  <c r="G70" i="12"/>
  <c r="E70" i="12"/>
  <c r="C70" i="12"/>
  <c r="G69" i="12"/>
  <c r="E69" i="12"/>
  <c r="C69" i="12"/>
  <c r="G68" i="12"/>
  <c r="E68" i="12"/>
  <c r="C68" i="12"/>
  <c r="G67" i="12"/>
  <c r="E67" i="12"/>
  <c r="C67" i="12"/>
  <c r="G66" i="12"/>
  <c r="E66" i="12"/>
  <c r="C66" i="12"/>
  <c r="O65" i="12"/>
  <c r="H8" i="13" s="1"/>
  <c r="G65" i="12"/>
  <c r="E65" i="12"/>
  <c r="C65" i="12"/>
  <c r="O64" i="12"/>
  <c r="G8" i="13" s="1"/>
  <c r="G64" i="12"/>
  <c r="E64" i="12"/>
  <c r="C64" i="12"/>
  <c r="O63" i="12"/>
  <c r="F8" i="13" s="1"/>
  <c r="G63" i="12"/>
  <c r="E63" i="12"/>
  <c r="C63" i="12"/>
  <c r="G62" i="12"/>
  <c r="E62" i="12"/>
  <c r="C62" i="12"/>
  <c r="G61" i="12"/>
  <c r="E61" i="12"/>
  <c r="C61" i="12"/>
  <c r="G60" i="12"/>
  <c r="E60" i="12"/>
  <c r="C60" i="12"/>
  <c r="G59" i="12"/>
  <c r="E59" i="12"/>
  <c r="C59" i="12"/>
  <c r="G58" i="12"/>
  <c r="E58" i="12"/>
  <c r="C58" i="12"/>
  <c r="G57" i="12"/>
  <c r="E57" i="12"/>
  <c r="C57" i="12"/>
  <c r="G56" i="12"/>
  <c r="E56" i="12"/>
  <c r="C56" i="12"/>
  <c r="G55" i="12"/>
  <c r="E55" i="12"/>
  <c r="C55" i="12"/>
  <c r="G54" i="12"/>
  <c r="E54" i="12"/>
  <c r="C54" i="12"/>
  <c r="G53" i="12"/>
  <c r="E53" i="12"/>
  <c r="C53" i="12"/>
  <c r="O52" i="12"/>
  <c r="G52" i="12"/>
  <c r="E52" i="12"/>
  <c r="C52" i="12"/>
  <c r="G51" i="12"/>
  <c r="E51" i="12"/>
  <c r="C51" i="12"/>
  <c r="G50" i="12"/>
  <c r="E50" i="12"/>
  <c r="C50" i="12"/>
  <c r="G49" i="12"/>
  <c r="E49" i="12"/>
  <c r="C49" i="12"/>
  <c r="G48" i="12"/>
  <c r="E48" i="12"/>
  <c r="C48" i="12"/>
  <c r="G47" i="12"/>
  <c r="E47" i="12"/>
  <c r="C47" i="12"/>
  <c r="G46" i="12"/>
  <c r="E46" i="12"/>
  <c r="C46" i="12"/>
  <c r="G45" i="12"/>
  <c r="E45" i="12"/>
  <c r="C45" i="12"/>
  <c r="G44" i="12"/>
  <c r="E44" i="12"/>
  <c r="C44" i="12"/>
  <c r="G43" i="12"/>
  <c r="E43" i="12"/>
  <c r="C43" i="12"/>
  <c r="G42" i="12"/>
  <c r="E42" i="12"/>
  <c r="C42" i="12"/>
  <c r="G41" i="12"/>
  <c r="E41" i="12"/>
  <c r="C41" i="12"/>
  <c r="G40" i="12"/>
  <c r="E40" i="12"/>
  <c r="C40" i="12"/>
  <c r="G39" i="12"/>
  <c r="E39" i="12"/>
  <c r="C39" i="12"/>
  <c r="G38" i="12"/>
  <c r="E38" i="12"/>
  <c r="C38" i="12"/>
  <c r="G37" i="12"/>
  <c r="E37" i="12"/>
  <c r="C37" i="12"/>
  <c r="G36" i="12"/>
  <c r="E36" i="12"/>
  <c r="C36" i="12"/>
  <c r="G35" i="12"/>
  <c r="E35" i="12"/>
  <c r="C35" i="12"/>
  <c r="G34" i="12"/>
  <c r="E34" i="12"/>
  <c r="C34" i="12"/>
  <c r="G33" i="12"/>
  <c r="E33" i="12"/>
  <c r="C33" i="12"/>
  <c r="G32" i="12"/>
  <c r="E32" i="12"/>
  <c r="C32" i="12"/>
  <c r="G31" i="12"/>
  <c r="E31" i="12"/>
  <c r="C31" i="12"/>
  <c r="G30" i="12"/>
  <c r="E30" i="12"/>
  <c r="C30" i="12"/>
  <c r="G29" i="12"/>
  <c r="E29" i="12"/>
  <c r="C29" i="12"/>
  <c r="G28" i="12"/>
  <c r="E28" i="12"/>
  <c r="C28" i="12"/>
  <c r="G27" i="12"/>
  <c r="E27" i="12"/>
  <c r="C27" i="12"/>
  <c r="G26" i="12"/>
  <c r="E26" i="12"/>
  <c r="C26" i="12"/>
  <c r="G25" i="12"/>
  <c r="E25" i="12"/>
  <c r="C25" i="12"/>
  <c r="G24" i="12"/>
  <c r="E24" i="12"/>
  <c r="C24" i="12"/>
  <c r="G23" i="12"/>
  <c r="E23" i="12"/>
  <c r="C23" i="12"/>
  <c r="G22" i="12"/>
  <c r="E22" i="12"/>
  <c r="C22" i="12"/>
  <c r="G21" i="12"/>
  <c r="E21" i="12"/>
  <c r="C21" i="12"/>
  <c r="G20" i="12"/>
  <c r="E20" i="12"/>
  <c r="C20" i="12"/>
  <c r="G19" i="12"/>
  <c r="E19" i="12"/>
  <c r="C19" i="12"/>
  <c r="G18" i="12"/>
  <c r="E18" i="12"/>
  <c r="C18" i="12"/>
  <c r="G17" i="12"/>
  <c r="E17" i="12"/>
  <c r="C17" i="12"/>
  <c r="G16" i="12"/>
  <c r="E16" i="12"/>
  <c r="C16" i="12"/>
  <c r="G15" i="12"/>
  <c r="E15" i="12"/>
  <c r="C15" i="12"/>
  <c r="G14" i="12"/>
  <c r="E14" i="12"/>
  <c r="C14" i="12"/>
  <c r="G13" i="12"/>
  <c r="E13" i="12"/>
  <c r="C13" i="12"/>
  <c r="G12" i="12"/>
  <c r="E12" i="12"/>
  <c r="C12" i="12"/>
  <c r="G11" i="12"/>
  <c r="E11" i="12"/>
  <c r="C11" i="12"/>
  <c r="G10" i="12"/>
  <c r="E10" i="12"/>
  <c r="C10" i="12"/>
  <c r="G9" i="12"/>
  <c r="E9" i="12"/>
  <c r="C9" i="12"/>
  <c r="G8" i="12"/>
  <c r="E8" i="12"/>
  <c r="C8" i="12"/>
  <c r="G7" i="12"/>
  <c r="E7" i="12"/>
  <c r="C7" i="12"/>
  <c r="G6" i="12"/>
  <c r="E6" i="12"/>
  <c r="C6" i="12"/>
  <c r="G5" i="12"/>
  <c r="E5" i="12"/>
  <c r="C5" i="12"/>
  <c r="G4" i="12"/>
  <c r="E4" i="12"/>
  <c r="O32" i="12"/>
  <c r="P50" i="12"/>
  <c r="C4" i="12"/>
  <c r="G1234" i="10"/>
  <c r="E1234" i="10"/>
  <c r="C1234" i="10"/>
  <c r="G1233" i="10"/>
  <c r="E1233" i="10"/>
  <c r="C1233" i="10"/>
  <c r="G1232" i="10"/>
  <c r="E1232" i="10"/>
  <c r="C1232" i="10"/>
  <c r="G1231" i="10"/>
  <c r="E1231" i="10"/>
  <c r="C1231" i="10"/>
  <c r="G1230" i="10"/>
  <c r="E1230" i="10"/>
  <c r="C1230" i="10"/>
  <c r="G1229" i="10"/>
  <c r="E1229" i="10"/>
  <c r="C1229" i="10"/>
  <c r="G1228" i="10"/>
  <c r="E1228" i="10"/>
  <c r="C1228" i="10"/>
  <c r="G1227" i="10"/>
  <c r="E1227" i="10"/>
  <c r="C1227" i="10"/>
  <c r="G1226" i="10"/>
  <c r="E1226" i="10"/>
  <c r="C1226" i="10"/>
  <c r="G1225" i="10"/>
  <c r="E1225" i="10"/>
  <c r="C1225" i="10"/>
  <c r="G1224" i="10"/>
  <c r="E1224" i="10"/>
  <c r="C1224" i="10"/>
  <c r="G1223" i="10"/>
  <c r="E1223" i="10"/>
  <c r="C1223" i="10"/>
  <c r="G1222" i="10"/>
  <c r="E1222" i="10"/>
  <c r="C1222" i="10"/>
  <c r="G1221" i="10"/>
  <c r="E1221" i="10"/>
  <c r="C1221" i="10"/>
  <c r="G1220" i="10"/>
  <c r="E1220" i="10"/>
  <c r="C1220" i="10"/>
  <c r="G1219" i="10"/>
  <c r="E1219" i="10"/>
  <c r="C1219" i="10"/>
  <c r="G1218" i="10"/>
  <c r="E1218" i="10"/>
  <c r="C1218" i="10"/>
  <c r="G1217" i="10"/>
  <c r="E1217" i="10"/>
  <c r="C1217" i="10"/>
  <c r="G1216" i="10"/>
  <c r="E1216" i="10"/>
  <c r="C1216" i="10"/>
  <c r="G1215" i="10"/>
  <c r="E1215" i="10"/>
  <c r="C1215" i="10"/>
  <c r="G1214" i="10"/>
  <c r="E1214" i="10"/>
  <c r="C1214" i="10"/>
  <c r="G1213" i="10"/>
  <c r="E1213" i="10"/>
  <c r="C1213" i="10"/>
  <c r="G1212" i="10"/>
  <c r="E1212" i="10"/>
  <c r="C1212" i="10"/>
  <c r="G1211" i="10"/>
  <c r="E1211" i="10"/>
  <c r="C1211" i="10"/>
  <c r="G1210" i="10"/>
  <c r="E1210" i="10"/>
  <c r="C1210" i="10"/>
  <c r="G1209" i="10"/>
  <c r="E1209" i="10"/>
  <c r="C1209" i="10"/>
  <c r="G1208" i="10"/>
  <c r="E1208" i="10"/>
  <c r="C1208" i="10"/>
  <c r="G1207" i="10"/>
  <c r="E1207" i="10"/>
  <c r="C1207" i="10"/>
  <c r="G1206" i="10"/>
  <c r="E1206" i="10"/>
  <c r="C1206" i="10"/>
  <c r="G1205" i="10"/>
  <c r="E1205" i="10"/>
  <c r="C1205" i="10"/>
  <c r="G1204" i="10"/>
  <c r="E1204" i="10"/>
  <c r="C1204" i="10"/>
  <c r="G1203" i="10"/>
  <c r="E1203" i="10"/>
  <c r="C1203" i="10"/>
  <c r="G1202" i="10"/>
  <c r="E1202" i="10"/>
  <c r="C1202" i="10"/>
  <c r="G1201" i="10"/>
  <c r="E1201" i="10"/>
  <c r="C1201" i="10"/>
  <c r="G1200" i="10"/>
  <c r="E1200" i="10"/>
  <c r="C1200" i="10"/>
  <c r="G1199" i="10"/>
  <c r="E1199" i="10"/>
  <c r="C1199" i="10"/>
  <c r="G1198" i="10"/>
  <c r="E1198" i="10"/>
  <c r="C1198" i="10"/>
  <c r="G1197" i="10"/>
  <c r="E1197" i="10"/>
  <c r="C1197" i="10"/>
  <c r="G1196" i="10"/>
  <c r="E1196" i="10"/>
  <c r="C1196" i="10"/>
  <c r="G1195" i="10"/>
  <c r="E1195" i="10"/>
  <c r="C1195" i="10"/>
  <c r="G1194" i="10"/>
  <c r="E1194" i="10"/>
  <c r="C1194" i="10"/>
  <c r="G1193" i="10"/>
  <c r="E1193" i="10"/>
  <c r="C1193" i="10"/>
  <c r="G1192" i="10"/>
  <c r="E1192" i="10"/>
  <c r="C1192" i="10"/>
  <c r="G1191" i="10"/>
  <c r="E1191" i="10"/>
  <c r="C1191" i="10"/>
  <c r="G1190" i="10"/>
  <c r="E1190" i="10"/>
  <c r="C1190" i="10"/>
  <c r="G1189" i="10"/>
  <c r="E1189" i="10"/>
  <c r="C1189" i="10"/>
  <c r="G1188" i="10"/>
  <c r="E1188" i="10"/>
  <c r="C1188" i="10"/>
  <c r="G1187" i="10"/>
  <c r="E1187" i="10"/>
  <c r="C1187" i="10"/>
  <c r="G1186" i="10"/>
  <c r="E1186" i="10"/>
  <c r="C1186" i="10"/>
  <c r="G1185" i="10"/>
  <c r="E1185" i="10"/>
  <c r="C1185" i="10"/>
  <c r="G1184" i="10"/>
  <c r="E1184" i="10"/>
  <c r="C1184" i="10"/>
  <c r="G1183" i="10"/>
  <c r="E1183" i="10"/>
  <c r="C1183" i="10"/>
  <c r="G1182" i="10"/>
  <c r="E1182" i="10"/>
  <c r="C1182" i="10"/>
  <c r="G1181" i="10"/>
  <c r="E1181" i="10"/>
  <c r="C1181" i="10"/>
  <c r="G1180" i="10"/>
  <c r="E1180" i="10"/>
  <c r="C1180" i="10"/>
  <c r="G1179" i="10"/>
  <c r="E1179" i="10"/>
  <c r="C1179" i="10"/>
  <c r="G1178" i="10"/>
  <c r="E1178" i="10"/>
  <c r="C1178" i="10"/>
  <c r="G1177" i="10"/>
  <c r="E1177" i="10"/>
  <c r="C1177" i="10"/>
  <c r="G1176" i="10"/>
  <c r="E1176" i="10"/>
  <c r="C1176" i="10"/>
  <c r="G1175" i="10"/>
  <c r="E1175" i="10"/>
  <c r="C1175" i="10"/>
  <c r="G1174" i="10"/>
  <c r="E1174" i="10"/>
  <c r="C1174" i="10"/>
  <c r="G1173" i="10"/>
  <c r="E1173" i="10"/>
  <c r="C1173" i="10"/>
  <c r="G1172" i="10"/>
  <c r="E1172" i="10"/>
  <c r="C1172" i="10"/>
  <c r="G1171" i="10"/>
  <c r="E1171" i="10"/>
  <c r="C1171" i="10"/>
  <c r="G1170" i="10"/>
  <c r="E1170" i="10"/>
  <c r="C1170" i="10"/>
  <c r="G1169" i="10"/>
  <c r="E1169" i="10"/>
  <c r="C1169" i="10"/>
  <c r="G1168" i="10"/>
  <c r="E1168" i="10"/>
  <c r="C1168" i="10"/>
  <c r="G1167" i="10"/>
  <c r="E1167" i="10"/>
  <c r="C1167" i="10"/>
  <c r="G1166" i="10"/>
  <c r="E1166" i="10"/>
  <c r="C1166" i="10"/>
  <c r="G1165" i="10"/>
  <c r="E1165" i="10"/>
  <c r="C1165" i="10"/>
  <c r="G1164" i="10"/>
  <c r="E1164" i="10"/>
  <c r="C1164" i="10"/>
  <c r="G1163" i="10"/>
  <c r="E1163" i="10"/>
  <c r="C1163" i="10"/>
  <c r="G1162" i="10"/>
  <c r="E1162" i="10"/>
  <c r="C1162" i="10"/>
  <c r="G1161" i="10"/>
  <c r="E1161" i="10"/>
  <c r="C1161" i="10"/>
  <c r="G1160" i="10"/>
  <c r="E1160" i="10"/>
  <c r="C1160" i="10"/>
  <c r="G1159" i="10"/>
  <c r="E1159" i="10"/>
  <c r="C1159" i="10"/>
  <c r="G1158" i="10"/>
  <c r="E1158" i="10"/>
  <c r="C1158" i="10"/>
  <c r="G1157" i="10"/>
  <c r="E1157" i="10"/>
  <c r="C1157" i="10"/>
  <c r="G1156" i="10"/>
  <c r="E1156" i="10"/>
  <c r="C1156" i="10"/>
  <c r="G1155" i="10"/>
  <c r="E1155" i="10"/>
  <c r="C1155" i="10"/>
  <c r="G1154" i="10"/>
  <c r="E1154" i="10"/>
  <c r="C1154" i="10"/>
  <c r="G1153" i="10"/>
  <c r="E1153" i="10"/>
  <c r="C1153" i="10"/>
  <c r="G1152" i="10"/>
  <c r="E1152" i="10"/>
  <c r="C1152" i="10"/>
  <c r="G1151" i="10"/>
  <c r="E1151" i="10"/>
  <c r="C1151" i="10"/>
  <c r="G1150" i="10"/>
  <c r="E1150" i="10"/>
  <c r="C1150" i="10"/>
  <c r="G1149" i="10"/>
  <c r="E1149" i="10"/>
  <c r="C1149" i="10"/>
  <c r="G1148" i="10"/>
  <c r="E1148" i="10"/>
  <c r="C1148" i="10"/>
  <c r="G1147" i="10"/>
  <c r="E1147" i="10"/>
  <c r="C1147" i="10"/>
  <c r="G1146" i="10"/>
  <c r="E1146" i="10"/>
  <c r="C1146" i="10"/>
  <c r="G1145" i="10"/>
  <c r="E1145" i="10"/>
  <c r="C1145" i="10"/>
  <c r="G1144" i="10"/>
  <c r="E1144" i="10"/>
  <c r="C1144" i="10"/>
  <c r="G1143" i="10"/>
  <c r="E1143" i="10"/>
  <c r="C1143" i="10"/>
  <c r="G1142" i="10"/>
  <c r="E1142" i="10"/>
  <c r="C1142" i="10"/>
  <c r="G1141" i="10"/>
  <c r="E1141" i="10"/>
  <c r="C1141" i="10"/>
  <c r="G1140" i="10"/>
  <c r="E1140" i="10"/>
  <c r="C1140" i="10"/>
  <c r="G1139" i="10"/>
  <c r="E1139" i="10"/>
  <c r="C1139" i="10"/>
  <c r="G1138" i="10"/>
  <c r="E1138" i="10"/>
  <c r="C1138" i="10"/>
  <c r="G1137" i="10"/>
  <c r="E1137" i="10"/>
  <c r="C1137" i="10"/>
  <c r="G1136" i="10"/>
  <c r="E1136" i="10"/>
  <c r="C1136" i="10"/>
  <c r="G1135" i="10"/>
  <c r="E1135" i="10"/>
  <c r="C1135" i="10"/>
  <c r="G1134" i="10"/>
  <c r="E1134" i="10"/>
  <c r="C1134" i="10"/>
  <c r="G1133" i="10"/>
  <c r="E1133" i="10"/>
  <c r="C1133" i="10"/>
  <c r="G1132" i="10"/>
  <c r="E1132" i="10"/>
  <c r="C1132" i="10"/>
  <c r="G1131" i="10"/>
  <c r="E1131" i="10"/>
  <c r="C1131" i="10"/>
  <c r="G1130" i="10"/>
  <c r="E1130" i="10"/>
  <c r="C1130" i="10"/>
  <c r="G1129" i="10"/>
  <c r="E1129" i="10"/>
  <c r="C1129" i="10"/>
  <c r="G1128" i="10"/>
  <c r="E1128" i="10"/>
  <c r="C1128" i="10"/>
  <c r="G1127" i="10"/>
  <c r="E1127" i="10"/>
  <c r="C1127" i="10"/>
  <c r="G1126" i="10"/>
  <c r="E1126" i="10"/>
  <c r="C1126" i="10"/>
  <c r="G1125" i="10"/>
  <c r="E1125" i="10"/>
  <c r="C1125" i="10"/>
  <c r="G1124" i="10"/>
  <c r="E1124" i="10"/>
  <c r="C1124" i="10"/>
  <c r="G1123" i="10"/>
  <c r="E1123" i="10"/>
  <c r="C1123" i="10"/>
  <c r="G1122" i="10"/>
  <c r="E1122" i="10"/>
  <c r="C1122" i="10"/>
  <c r="G1121" i="10"/>
  <c r="E1121" i="10"/>
  <c r="C1121" i="10"/>
  <c r="G1120" i="10"/>
  <c r="E1120" i="10"/>
  <c r="C1120" i="10"/>
  <c r="G1119" i="10"/>
  <c r="E1119" i="10"/>
  <c r="C1119" i="10"/>
  <c r="G1118" i="10"/>
  <c r="E1118" i="10"/>
  <c r="C1118" i="10"/>
  <c r="G1117" i="10"/>
  <c r="E1117" i="10"/>
  <c r="C1117" i="10"/>
  <c r="G1116" i="10"/>
  <c r="E1116" i="10"/>
  <c r="C1116" i="10"/>
  <c r="G1115" i="10"/>
  <c r="E1115" i="10"/>
  <c r="C1115" i="10"/>
  <c r="G1114" i="10"/>
  <c r="E1114" i="10"/>
  <c r="C1114" i="10"/>
  <c r="G1113" i="10"/>
  <c r="E1113" i="10"/>
  <c r="C1113" i="10"/>
  <c r="G1112" i="10"/>
  <c r="E1112" i="10"/>
  <c r="C1112" i="10"/>
  <c r="G1111" i="10"/>
  <c r="E1111" i="10"/>
  <c r="C1111" i="10"/>
  <c r="G1110" i="10"/>
  <c r="E1110" i="10"/>
  <c r="C1110" i="10"/>
  <c r="G1109" i="10"/>
  <c r="E1109" i="10"/>
  <c r="C1109" i="10"/>
  <c r="G1108" i="10"/>
  <c r="E1108" i="10"/>
  <c r="C1108" i="10"/>
  <c r="G1107" i="10"/>
  <c r="E1107" i="10"/>
  <c r="C1107" i="10"/>
  <c r="G1106" i="10"/>
  <c r="E1106" i="10"/>
  <c r="C1106" i="10"/>
  <c r="G1105" i="10"/>
  <c r="E1105" i="10"/>
  <c r="C1105" i="10"/>
  <c r="G1104" i="10"/>
  <c r="E1104" i="10"/>
  <c r="C1104" i="10"/>
  <c r="G1103" i="10"/>
  <c r="E1103" i="10"/>
  <c r="C1103" i="10"/>
  <c r="G1102" i="10"/>
  <c r="E1102" i="10"/>
  <c r="C1102" i="10"/>
  <c r="G1101" i="10"/>
  <c r="E1101" i="10"/>
  <c r="C1101" i="10"/>
  <c r="G1100" i="10"/>
  <c r="E1100" i="10"/>
  <c r="C1100" i="10"/>
  <c r="G1099" i="10"/>
  <c r="E1099" i="10"/>
  <c r="C1099" i="10"/>
  <c r="G1098" i="10"/>
  <c r="E1098" i="10"/>
  <c r="C1098" i="10"/>
  <c r="G1097" i="10"/>
  <c r="E1097" i="10"/>
  <c r="C1097" i="10"/>
  <c r="G1096" i="10"/>
  <c r="E1096" i="10"/>
  <c r="C1096" i="10"/>
  <c r="G1095" i="10"/>
  <c r="E1095" i="10"/>
  <c r="C1095" i="10"/>
  <c r="G1094" i="10"/>
  <c r="E1094" i="10"/>
  <c r="C1094" i="10"/>
  <c r="G1093" i="10"/>
  <c r="E1093" i="10"/>
  <c r="C1093" i="10"/>
  <c r="G1092" i="10"/>
  <c r="E1092" i="10"/>
  <c r="C1092" i="10"/>
  <c r="G1091" i="10"/>
  <c r="E1091" i="10"/>
  <c r="C1091" i="10"/>
  <c r="G1090" i="10"/>
  <c r="E1090" i="10"/>
  <c r="C1090" i="10"/>
  <c r="G1089" i="10"/>
  <c r="E1089" i="10"/>
  <c r="C1089" i="10"/>
  <c r="G1088" i="10"/>
  <c r="E1088" i="10"/>
  <c r="C1088" i="10"/>
  <c r="G1087" i="10"/>
  <c r="E1087" i="10"/>
  <c r="C1087" i="10"/>
  <c r="G1086" i="10"/>
  <c r="E1086" i="10"/>
  <c r="C1086" i="10"/>
  <c r="G1085" i="10"/>
  <c r="E1085" i="10"/>
  <c r="C1085" i="10"/>
  <c r="G1084" i="10"/>
  <c r="E1084" i="10"/>
  <c r="C1084" i="10"/>
  <c r="G1083" i="10"/>
  <c r="E1083" i="10"/>
  <c r="C1083" i="10"/>
  <c r="G1082" i="10"/>
  <c r="E1082" i="10"/>
  <c r="C1082" i="10"/>
  <c r="G1081" i="10"/>
  <c r="E1081" i="10"/>
  <c r="C1081" i="10"/>
  <c r="G1080" i="10"/>
  <c r="E1080" i="10"/>
  <c r="C1080" i="10"/>
  <c r="G1079" i="10"/>
  <c r="E1079" i="10"/>
  <c r="C1079" i="10"/>
  <c r="G1078" i="10"/>
  <c r="E1078" i="10"/>
  <c r="C1078" i="10"/>
  <c r="G1077" i="10"/>
  <c r="E1077" i="10"/>
  <c r="C1077" i="10"/>
  <c r="G1076" i="10"/>
  <c r="E1076" i="10"/>
  <c r="C1076" i="10"/>
  <c r="G1075" i="10"/>
  <c r="E1075" i="10"/>
  <c r="C1075" i="10"/>
  <c r="G1074" i="10"/>
  <c r="E1074" i="10"/>
  <c r="C1074" i="10"/>
  <c r="G1073" i="10"/>
  <c r="E1073" i="10"/>
  <c r="C1073" i="10"/>
  <c r="G1072" i="10"/>
  <c r="E1072" i="10"/>
  <c r="C1072" i="10"/>
  <c r="G1071" i="10"/>
  <c r="E1071" i="10"/>
  <c r="C1071" i="10"/>
  <c r="G1070" i="10"/>
  <c r="E1070" i="10"/>
  <c r="C1070" i="10"/>
  <c r="G1069" i="10"/>
  <c r="E1069" i="10"/>
  <c r="C1069" i="10"/>
  <c r="G1068" i="10"/>
  <c r="E1068" i="10"/>
  <c r="C1068" i="10"/>
  <c r="G1067" i="10"/>
  <c r="E1067" i="10"/>
  <c r="C1067" i="10"/>
  <c r="G1066" i="10"/>
  <c r="E1066" i="10"/>
  <c r="C1066" i="10"/>
  <c r="G1065" i="10"/>
  <c r="E1065" i="10"/>
  <c r="C1065" i="10"/>
  <c r="G1064" i="10"/>
  <c r="E1064" i="10"/>
  <c r="C1064" i="10"/>
  <c r="G1063" i="10"/>
  <c r="E1063" i="10"/>
  <c r="C1063" i="10"/>
  <c r="G1062" i="10"/>
  <c r="E1062" i="10"/>
  <c r="C1062" i="10"/>
  <c r="G1061" i="10"/>
  <c r="E1061" i="10"/>
  <c r="C1061" i="10"/>
  <c r="G1060" i="10"/>
  <c r="E1060" i="10"/>
  <c r="C1060" i="10"/>
  <c r="G1059" i="10"/>
  <c r="E1059" i="10"/>
  <c r="C1059" i="10"/>
  <c r="G1058" i="10"/>
  <c r="E1058" i="10"/>
  <c r="C1058" i="10"/>
  <c r="G1057" i="10"/>
  <c r="E1057" i="10"/>
  <c r="C1057" i="10"/>
  <c r="G1056" i="10"/>
  <c r="E1056" i="10"/>
  <c r="C1056" i="10"/>
  <c r="G1055" i="10"/>
  <c r="E1055" i="10"/>
  <c r="C1055" i="10"/>
  <c r="G1054" i="10"/>
  <c r="E1054" i="10"/>
  <c r="C1054" i="10"/>
  <c r="G1053" i="10"/>
  <c r="E1053" i="10"/>
  <c r="C1053" i="10"/>
  <c r="G1052" i="10"/>
  <c r="E1052" i="10"/>
  <c r="C1052" i="10"/>
  <c r="G1051" i="10"/>
  <c r="E1051" i="10"/>
  <c r="C1051" i="10"/>
  <c r="G1050" i="10"/>
  <c r="E1050" i="10"/>
  <c r="C1050" i="10"/>
  <c r="G1049" i="10"/>
  <c r="E1049" i="10"/>
  <c r="C1049" i="10"/>
  <c r="G1048" i="10"/>
  <c r="E1048" i="10"/>
  <c r="C1048" i="10"/>
  <c r="G1047" i="10"/>
  <c r="E1047" i="10"/>
  <c r="C1047" i="10"/>
  <c r="G1046" i="10"/>
  <c r="E1046" i="10"/>
  <c r="C1046" i="10"/>
  <c r="G1045" i="10"/>
  <c r="E1045" i="10"/>
  <c r="C1045" i="10"/>
  <c r="G1044" i="10"/>
  <c r="E1044" i="10"/>
  <c r="C1044" i="10"/>
  <c r="G1043" i="10"/>
  <c r="E1043" i="10"/>
  <c r="C1043" i="10"/>
  <c r="G1042" i="10"/>
  <c r="E1042" i="10"/>
  <c r="C1042" i="10"/>
  <c r="G1041" i="10"/>
  <c r="E1041" i="10"/>
  <c r="C1041" i="10"/>
  <c r="G1040" i="10"/>
  <c r="E1040" i="10"/>
  <c r="C1040" i="10"/>
  <c r="G1039" i="10"/>
  <c r="E1039" i="10"/>
  <c r="C1039" i="10"/>
  <c r="G1038" i="10"/>
  <c r="E1038" i="10"/>
  <c r="C1038" i="10"/>
  <c r="G1037" i="10"/>
  <c r="E1037" i="10"/>
  <c r="C1037" i="10"/>
  <c r="G1036" i="10"/>
  <c r="E1036" i="10"/>
  <c r="C1036" i="10"/>
  <c r="G1035" i="10"/>
  <c r="E1035" i="10"/>
  <c r="C1035" i="10"/>
  <c r="G1034" i="10"/>
  <c r="E1034" i="10"/>
  <c r="C1034" i="10"/>
  <c r="G1033" i="10"/>
  <c r="E1033" i="10"/>
  <c r="C1033" i="10"/>
  <c r="G1032" i="10"/>
  <c r="E1032" i="10"/>
  <c r="C1032" i="10"/>
  <c r="G1031" i="10"/>
  <c r="E1031" i="10"/>
  <c r="C1031" i="10"/>
  <c r="G1030" i="10"/>
  <c r="E1030" i="10"/>
  <c r="C1030" i="10"/>
  <c r="G1029" i="10"/>
  <c r="E1029" i="10"/>
  <c r="C1029" i="10"/>
  <c r="G1028" i="10"/>
  <c r="E1028" i="10"/>
  <c r="C1028" i="10"/>
  <c r="G1027" i="10"/>
  <c r="E1027" i="10"/>
  <c r="C1027" i="10"/>
  <c r="G1026" i="10"/>
  <c r="E1026" i="10"/>
  <c r="C1026" i="10"/>
  <c r="G1025" i="10"/>
  <c r="E1025" i="10"/>
  <c r="C1025" i="10"/>
  <c r="G1024" i="10"/>
  <c r="E1024" i="10"/>
  <c r="C1024" i="10"/>
  <c r="G1023" i="10"/>
  <c r="E1023" i="10"/>
  <c r="C1023" i="10"/>
  <c r="G1022" i="10"/>
  <c r="E1022" i="10"/>
  <c r="C1022" i="10"/>
  <c r="G1021" i="10"/>
  <c r="E1021" i="10"/>
  <c r="C1021" i="10"/>
  <c r="G1020" i="10"/>
  <c r="E1020" i="10"/>
  <c r="C1020" i="10"/>
  <c r="G1019" i="10"/>
  <c r="E1019" i="10"/>
  <c r="C1019" i="10"/>
  <c r="G1018" i="10"/>
  <c r="E1018" i="10"/>
  <c r="C1018" i="10"/>
  <c r="G1017" i="10"/>
  <c r="E1017" i="10"/>
  <c r="C1017" i="10"/>
  <c r="G1016" i="10"/>
  <c r="E1016" i="10"/>
  <c r="C1016" i="10"/>
  <c r="G1015" i="10"/>
  <c r="E1015" i="10"/>
  <c r="C1015" i="10"/>
  <c r="G1014" i="10"/>
  <c r="E1014" i="10"/>
  <c r="C1014" i="10"/>
  <c r="G1013" i="10"/>
  <c r="E1013" i="10"/>
  <c r="C1013" i="10"/>
  <c r="G1012" i="10"/>
  <c r="E1012" i="10"/>
  <c r="C1012" i="10"/>
  <c r="G1011" i="10"/>
  <c r="E1011" i="10"/>
  <c r="C1011" i="10"/>
  <c r="G1010" i="10"/>
  <c r="E1010" i="10"/>
  <c r="C1010" i="10"/>
  <c r="G1009" i="10"/>
  <c r="E1009" i="10"/>
  <c r="C1009" i="10"/>
  <c r="G1008" i="10"/>
  <c r="E1008" i="10"/>
  <c r="C1008" i="10"/>
  <c r="G1007" i="10"/>
  <c r="E1007" i="10"/>
  <c r="C1007" i="10"/>
  <c r="G1006" i="10"/>
  <c r="E1006" i="10"/>
  <c r="C1006" i="10"/>
  <c r="G1005" i="10"/>
  <c r="E1005" i="10"/>
  <c r="C1005" i="10"/>
  <c r="G1004" i="10"/>
  <c r="E1004" i="10"/>
  <c r="C1004" i="10"/>
  <c r="G1003" i="10"/>
  <c r="E1003" i="10"/>
  <c r="C1003" i="10"/>
  <c r="G1002" i="10"/>
  <c r="E1002" i="10"/>
  <c r="C1002" i="10"/>
  <c r="G1001" i="10"/>
  <c r="E1001" i="10"/>
  <c r="C1001" i="10"/>
  <c r="G1000" i="10"/>
  <c r="E1000" i="10"/>
  <c r="C1000" i="10"/>
  <c r="G999" i="10"/>
  <c r="E999" i="10"/>
  <c r="C999" i="10"/>
  <c r="G998" i="10"/>
  <c r="E998" i="10"/>
  <c r="C998" i="10"/>
  <c r="G997" i="10"/>
  <c r="E997" i="10"/>
  <c r="C997" i="10"/>
  <c r="G996" i="10"/>
  <c r="E996" i="10"/>
  <c r="C996" i="10"/>
  <c r="G995" i="10"/>
  <c r="E995" i="10"/>
  <c r="C995" i="10"/>
  <c r="G994" i="10"/>
  <c r="E994" i="10"/>
  <c r="C994" i="10"/>
  <c r="G993" i="10"/>
  <c r="E993" i="10"/>
  <c r="C993" i="10"/>
  <c r="G992" i="10"/>
  <c r="E992" i="10"/>
  <c r="C992" i="10"/>
  <c r="G991" i="10"/>
  <c r="E991" i="10"/>
  <c r="C991" i="10"/>
  <c r="G990" i="10"/>
  <c r="E990" i="10"/>
  <c r="C990" i="10"/>
  <c r="G989" i="10"/>
  <c r="E989" i="10"/>
  <c r="C989" i="10"/>
  <c r="G988" i="10"/>
  <c r="E988" i="10"/>
  <c r="C988" i="10"/>
  <c r="G987" i="10"/>
  <c r="E987" i="10"/>
  <c r="C987" i="10"/>
  <c r="G986" i="10"/>
  <c r="E986" i="10"/>
  <c r="C986" i="10"/>
  <c r="G985" i="10"/>
  <c r="E985" i="10"/>
  <c r="C985" i="10"/>
  <c r="G984" i="10"/>
  <c r="E984" i="10"/>
  <c r="C984" i="10"/>
  <c r="G983" i="10"/>
  <c r="E983" i="10"/>
  <c r="C983" i="10"/>
  <c r="G982" i="10"/>
  <c r="E982" i="10"/>
  <c r="C982" i="10"/>
  <c r="G981" i="10"/>
  <c r="E981" i="10"/>
  <c r="C981" i="10"/>
  <c r="G980" i="10"/>
  <c r="E980" i="10"/>
  <c r="C980" i="10"/>
  <c r="G979" i="10"/>
  <c r="E979" i="10"/>
  <c r="C979" i="10"/>
  <c r="G978" i="10"/>
  <c r="E978" i="10"/>
  <c r="C978" i="10"/>
  <c r="G977" i="10"/>
  <c r="E977" i="10"/>
  <c r="C977" i="10"/>
  <c r="G976" i="10"/>
  <c r="E976" i="10"/>
  <c r="C976" i="10"/>
  <c r="G975" i="10"/>
  <c r="E975" i="10"/>
  <c r="C975" i="10"/>
  <c r="G974" i="10"/>
  <c r="E974" i="10"/>
  <c r="C974" i="10"/>
  <c r="G973" i="10"/>
  <c r="E973" i="10"/>
  <c r="C973" i="10"/>
  <c r="G972" i="10"/>
  <c r="E972" i="10"/>
  <c r="C972" i="10"/>
  <c r="G971" i="10"/>
  <c r="E971" i="10"/>
  <c r="C971" i="10"/>
  <c r="G970" i="10"/>
  <c r="E970" i="10"/>
  <c r="C970" i="10"/>
  <c r="G969" i="10"/>
  <c r="E969" i="10"/>
  <c r="C969" i="10"/>
  <c r="G968" i="10"/>
  <c r="E968" i="10"/>
  <c r="C968" i="10"/>
  <c r="G967" i="10"/>
  <c r="E967" i="10"/>
  <c r="C967" i="10"/>
  <c r="G966" i="10"/>
  <c r="E966" i="10"/>
  <c r="C966" i="10"/>
  <c r="G965" i="10"/>
  <c r="E965" i="10"/>
  <c r="C965" i="10"/>
  <c r="G964" i="10"/>
  <c r="E964" i="10"/>
  <c r="C964" i="10"/>
  <c r="G963" i="10"/>
  <c r="E963" i="10"/>
  <c r="C963" i="10"/>
  <c r="G962" i="10"/>
  <c r="E962" i="10"/>
  <c r="C962" i="10"/>
  <c r="G961" i="10"/>
  <c r="E961" i="10"/>
  <c r="C961" i="10"/>
  <c r="G960" i="10"/>
  <c r="E960" i="10"/>
  <c r="C960" i="10"/>
  <c r="G959" i="10"/>
  <c r="E959" i="10"/>
  <c r="C959" i="10"/>
  <c r="G958" i="10"/>
  <c r="E958" i="10"/>
  <c r="C958" i="10"/>
  <c r="G957" i="10"/>
  <c r="E957" i="10"/>
  <c r="C957" i="10"/>
  <c r="G956" i="10"/>
  <c r="E956" i="10"/>
  <c r="C956" i="10"/>
  <c r="G955" i="10"/>
  <c r="E955" i="10"/>
  <c r="C955" i="10"/>
  <c r="G954" i="10"/>
  <c r="E954" i="10"/>
  <c r="C954" i="10"/>
  <c r="G953" i="10"/>
  <c r="E953" i="10"/>
  <c r="C953" i="10"/>
  <c r="G952" i="10"/>
  <c r="E952" i="10"/>
  <c r="C952" i="10"/>
  <c r="G951" i="10"/>
  <c r="E951" i="10"/>
  <c r="C951" i="10"/>
  <c r="G950" i="10"/>
  <c r="E950" i="10"/>
  <c r="C950" i="10"/>
  <c r="G949" i="10"/>
  <c r="E949" i="10"/>
  <c r="C949" i="10"/>
  <c r="G948" i="10"/>
  <c r="E948" i="10"/>
  <c r="C948" i="10"/>
  <c r="G947" i="10"/>
  <c r="E947" i="10"/>
  <c r="C947" i="10"/>
  <c r="G946" i="10"/>
  <c r="E946" i="10"/>
  <c r="C946" i="10"/>
  <c r="G945" i="10"/>
  <c r="E945" i="10"/>
  <c r="C945" i="10"/>
  <c r="G944" i="10"/>
  <c r="E944" i="10"/>
  <c r="C944" i="10"/>
  <c r="G943" i="10"/>
  <c r="E943" i="10"/>
  <c r="C943" i="10"/>
  <c r="G942" i="10"/>
  <c r="E942" i="10"/>
  <c r="C942" i="10"/>
  <c r="G941" i="10"/>
  <c r="E941" i="10"/>
  <c r="C941" i="10"/>
  <c r="G940" i="10"/>
  <c r="E940" i="10"/>
  <c r="C940" i="10"/>
  <c r="G939" i="10"/>
  <c r="E939" i="10"/>
  <c r="C939" i="10"/>
  <c r="G938" i="10"/>
  <c r="E938" i="10"/>
  <c r="C938" i="10"/>
  <c r="G937" i="10"/>
  <c r="E937" i="10"/>
  <c r="C937" i="10"/>
  <c r="G936" i="10"/>
  <c r="E936" i="10"/>
  <c r="C936" i="10"/>
  <c r="G935" i="10"/>
  <c r="E935" i="10"/>
  <c r="C935" i="10"/>
  <c r="G934" i="10"/>
  <c r="E934" i="10"/>
  <c r="C934" i="10"/>
  <c r="G933" i="10"/>
  <c r="E933" i="10"/>
  <c r="C933" i="10"/>
  <c r="G932" i="10"/>
  <c r="E932" i="10"/>
  <c r="C932" i="10"/>
  <c r="G931" i="10"/>
  <c r="E931" i="10"/>
  <c r="C931" i="10"/>
  <c r="G930" i="10"/>
  <c r="E930" i="10"/>
  <c r="C930" i="10"/>
  <c r="G929" i="10"/>
  <c r="E929" i="10"/>
  <c r="C929" i="10"/>
  <c r="G928" i="10"/>
  <c r="E928" i="10"/>
  <c r="C928" i="10"/>
  <c r="G927" i="10"/>
  <c r="E927" i="10"/>
  <c r="C927" i="10"/>
  <c r="G926" i="10"/>
  <c r="E926" i="10"/>
  <c r="C926" i="10"/>
  <c r="G925" i="10"/>
  <c r="E925" i="10"/>
  <c r="C925" i="10"/>
  <c r="G924" i="10"/>
  <c r="E924" i="10"/>
  <c r="C924" i="10"/>
  <c r="G923" i="10"/>
  <c r="E923" i="10"/>
  <c r="C923" i="10"/>
  <c r="G922" i="10"/>
  <c r="E922" i="10"/>
  <c r="C922" i="10"/>
  <c r="G921" i="10"/>
  <c r="E921" i="10"/>
  <c r="C921" i="10"/>
  <c r="G920" i="10"/>
  <c r="E920" i="10"/>
  <c r="C920" i="10"/>
  <c r="G919" i="10"/>
  <c r="E919" i="10"/>
  <c r="C919" i="10"/>
  <c r="G918" i="10"/>
  <c r="E918" i="10"/>
  <c r="C918" i="10"/>
  <c r="G917" i="10"/>
  <c r="E917" i="10"/>
  <c r="C917" i="10"/>
  <c r="G916" i="10"/>
  <c r="E916" i="10"/>
  <c r="C916" i="10"/>
  <c r="G915" i="10"/>
  <c r="E915" i="10"/>
  <c r="C915" i="10"/>
  <c r="G914" i="10"/>
  <c r="E914" i="10"/>
  <c r="C914" i="10"/>
  <c r="G913" i="10"/>
  <c r="E913" i="10"/>
  <c r="C913" i="10"/>
  <c r="G912" i="10"/>
  <c r="E912" i="10"/>
  <c r="C912" i="10"/>
  <c r="G911" i="10"/>
  <c r="E911" i="10"/>
  <c r="C911" i="10"/>
  <c r="G910" i="10"/>
  <c r="E910" i="10"/>
  <c r="C910" i="10"/>
  <c r="G909" i="10"/>
  <c r="E909" i="10"/>
  <c r="C909" i="10"/>
  <c r="G908" i="10"/>
  <c r="E908" i="10"/>
  <c r="C908" i="10"/>
  <c r="G907" i="10"/>
  <c r="E907" i="10"/>
  <c r="C907" i="10"/>
  <c r="G906" i="10"/>
  <c r="E906" i="10"/>
  <c r="C906" i="10"/>
  <c r="G905" i="10"/>
  <c r="E905" i="10"/>
  <c r="C905" i="10"/>
  <c r="G904" i="10"/>
  <c r="E904" i="10"/>
  <c r="C904" i="10"/>
  <c r="G903" i="10"/>
  <c r="E903" i="10"/>
  <c r="C903" i="10"/>
  <c r="G902" i="10"/>
  <c r="E902" i="10"/>
  <c r="C902" i="10"/>
  <c r="G901" i="10"/>
  <c r="E901" i="10"/>
  <c r="C901" i="10"/>
  <c r="G900" i="10"/>
  <c r="E900" i="10"/>
  <c r="C900" i="10"/>
  <c r="G899" i="10"/>
  <c r="E899" i="10"/>
  <c r="C899" i="10"/>
  <c r="G898" i="10"/>
  <c r="E898" i="10"/>
  <c r="C898" i="10"/>
  <c r="G897" i="10"/>
  <c r="E897" i="10"/>
  <c r="C897" i="10"/>
  <c r="G896" i="10"/>
  <c r="E896" i="10"/>
  <c r="C896" i="10"/>
  <c r="G895" i="10"/>
  <c r="E895" i="10"/>
  <c r="C895" i="10"/>
  <c r="G894" i="10"/>
  <c r="E894" i="10"/>
  <c r="C894" i="10"/>
  <c r="G893" i="10"/>
  <c r="E893" i="10"/>
  <c r="C893" i="10"/>
  <c r="G892" i="10"/>
  <c r="E892" i="10"/>
  <c r="C892" i="10"/>
  <c r="G891" i="10"/>
  <c r="E891" i="10"/>
  <c r="C891" i="10"/>
  <c r="G890" i="10"/>
  <c r="E890" i="10"/>
  <c r="C890" i="10"/>
  <c r="G889" i="10"/>
  <c r="E889" i="10"/>
  <c r="C889" i="10"/>
  <c r="G888" i="10"/>
  <c r="E888" i="10"/>
  <c r="C888" i="10"/>
  <c r="G887" i="10"/>
  <c r="E887" i="10"/>
  <c r="C887" i="10"/>
  <c r="G886" i="10"/>
  <c r="E886" i="10"/>
  <c r="C886" i="10"/>
  <c r="G885" i="10"/>
  <c r="E885" i="10"/>
  <c r="C885" i="10"/>
  <c r="G884" i="10"/>
  <c r="E884" i="10"/>
  <c r="C884" i="10"/>
  <c r="G883" i="10"/>
  <c r="E883" i="10"/>
  <c r="C883" i="10"/>
  <c r="G882" i="10"/>
  <c r="E882" i="10"/>
  <c r="C882" i="10"/>
  <c r="G881" i="10"/>
  <c r="E881" i="10"/>
  <c r="C881" i="10"/>
  <c r="G880" i="10"/>
  <c r="E880" i="10"/>
  <c r="C880" i="10"/>
  <c r="G879" i="10"/>
  <c r="E879" i="10"/>
  <c r="C879" i="10"/>
  <c r="G878" i="10"/>
  <c r="E878" i="10"/>
  <c r="C878" i="10"/>
  <c r="G877" i="10"/>
  <c r="E877" i="10"/>
  <c r="C877" i="10"/>
  <c r="G876" i="10"/>
  <c r="E876" i="10"/>
  <c r="C876" i="10"/>
  <c r="G875" i="10"/>
  <c r="E875" i="10"/>
  <c r="C875" i="10"/>
  <c r="G874" i="10"/>
  <c r="E874" i="10"/>
  <c r="C874" i="10"/>
  <c r="G873" i="10"/>
  <c r="E873" i="10"/>
  <c r="C873" i="10"/>
  <c r="G872" i="10"/>
  <c r="E872" i="10"/>
  <c r="C872" i="10"/>
  <c r="G871" i="10"/>
  <c r="E871" i="10"/>
  <c r="C871" i="10"/>
  <c r="G870" i="10"/>
  <c r="E870" i="10"/>
  <c r="C870" i="10"/>
  <c r="G869" i="10"/>
  <c r="E869" i="10"/>
  <c r="C869" i="10"/>
  <c r="G868" i="10"/>
  <c r="E868" i="10"/>
  <c r="C868" i="10"/>
  <c r="G867" i="10"/>
  <c r="E867" i="10"/>
  <c r="C867" i="10"/>
  <c r="G866" i="10"/>
  <c r="E866" i="10"/>
  <c r="C866" i="10"/>
  <c r="G865" i="10"/>
  <c r="E865" i="10"/>
  <c r="C865" i="10"/>
  <c r="G864" i="10"/>
  <c r="E864" i="10"/>
  <c r="C864" i="10"/>
  <c r="G863" i="10"/>
  <c r="E863" i="10"/>
  <c r="C863" i="10"/>
  <c r="G862" i="10"/>
  <c r="E862" i="10"/>
  <c r="C862" i="10"/>
  <c r="G861" i="10"/>
  <c r="E861" i="10"/>
  <c r="C861" i="10"/>
  <c r="G860" i="10"/>
  <c r="E860" i="10"/>
  <c r="C860" i="10"/>
  <c r="G859" i="10"/>
  <c r="E859" i="10"/>
  <c r="C859" i="10"/>
  <c r="G858" i="10"/>
  <c r="E858" i="10"/>
  <c r="C858" i="10"/>
  <c r="G857" i="10"/>
  <c r="E857" i="10"/>
  <c r="C857" i="10"/>
  <c r="G856" i="10"/>
  <c r="E856" i="10"/>
  <c r="C856" i="10"/>
  <c r="G855" i="10"/>
  <c r="E855" i="10"/>
  <c r="C855" i="10"/>
  <c r="G854" i="10"/>
  <c r="E854" i="10"/>
  <c r="C854" i="10"/>
  <c r="G853" i="10"/>
  <c r="E853" i="10"/>
  <c r="C853" i="10"/>
  <c r="G852" i="10"/>
  <c r="E852" i="10"/>
  <c r="C852" i="10"/>
  <c r="G851" i="10"/>
  <c r="E851" i="10"/>
  <c r="C851" i="10"/>
  <c r="G850" i="10"/>
  <c r="E850" i="10"/>
  <c r="C850" i="10"/>
  <c r="G849" i="10"/>
  <c r="E849" i="10"/>
  <c r="C849" i="10"/>
  <c r="G848" i="10"/>
  <c r="E848" i="10"/>
  <c r="C848" i="10"/>
  <c r="G847" i="10"/>
  <c r="E847" i="10"/>
  <c r="C847" i="10"/>
  <c r="G846" i="10"/>
  <c r="E846" i="10"/>
  <c r="C846" i="10"/>
  <c r="G845" i="10"/>
  <c r="E845" i="10"/>
  <c r="C845" i="10"/>
  <c r="G844" i="10"/>
  <c r="E844" i="10"/>
  <c r="C844" i="10"/>
  <c r="G843" i="10"/>
  <c r="E843" i="10"/>
  <c r="C843" i="10"/>
  <c r="G842" i="10"/>
  <c r="E842" i="10"/>
  <c r="C842" i="10"/>
  <c r="G841" i="10"/>
  <c r="E841" i="10"/>
  <c r="C841" i="10"/>
  <c r="G840" i="10"/>
  <c r="E840" i="10"/>
  <c r="C840" i="10"/>
  <c r="G839" i="10"/>
  <c r="E839" i="10"/>
  <c r="C839" i="10"/>
  <c r="G838" i="10"/>
  <c r="E838" i="10"/>
  <c r="C838" i="10"/>
  <c r="G837" i="10"/>
  <c r="E837" i="10"/>
  <c r="C837" i="10"/>
  <c r="G836" i="10"/>
  <c r="E836" i="10"/>
  <c r="C836" i="10"/>
  <c r="G835" i="10"/>
  <c r="E835" i="10"/>
  <c r="C835" i="10"/>
  <c r="G834" i="10"/>
  <c r="E834" i="10"/>
  <c r="C834" i="10"/>
  <c r="G833" i="10"/>
  <c r="E833" i="10"/>
  <c r="C833" i="10"/>
  <c r="G832" i="10"/>
  <c r="E832" i="10"/>
  <c r="C832" i="10"/>
  <c r="G831" i="10"/>
  <c r="E831" i="10"/>
  <c r="C831" i="10"/>
  <c r="G830" i="10"/>
  <c r="E830" i="10"/>
  <c r="C830" i="10"/>
  <c r="G829" i="10"/>
  <c r="E829" i="10"/>
  <c r="C829" i="10"/>
  <c r="G828" i="10"/>
  <c r="E828" i="10"/>
  <c r="C828" i="10"/>
  <c r="G827" i="10"/>
  <c r="E827" i="10"/>
  <c r="C827" i="10"/>
  <c r="G826" i="10"/>
  <c r="E826" i="10"/>
  <c r="C826" i="10"/>
  <c r="G825" i="10"/>
  <c r="E825" i="10"/>
  <c r="C825" i="10"/>
  <c r="G824" i="10"/>
  <c r="E824" i="10"/>
  <c r="C824" i="10"/>
  <c r="G823" i="10"/>
  <c r="E823" i="10"/>
  <c r="C823" i="10"/>
  <c r="G822" i="10"/>
  <c r="E822" i="10"/>
  <c r="C822" i="10"/>
  <c r="G821" i="10"/>
  <c r="E821" i="10"/>
  <c r="C821" i="10"/>
  <c r="G820" i="10"/>
  <c r="E820" i="10"/>
  <c r="C820" i="10"/>
  <c r="G819" i="10"/>
  <c r="E819" i="10"/>
  <c r="C819" i="10"/>
  <c r="G818" i="10"/>
  <c r="E818" i="10"/>
  <c r="C818" i="10"/>
  <c r="G817" i="10"/>
  <c r="E817" i="10"/>
  <c r="C817" i="10"/>
  <c r="G816" i="10"/>
  <c r="E816" i="10"/>
  <c r="C816" i="10"/>
  <c r="G815" i="10"/>
  <c r="E815" i="10"/>
  <c r="C815" i="10"/>
  <c r="G814" i="10"/>
  <c r="E814" i="10"/>
  <c r="C814" i="10"/>
  <c r="G813" i="10"/>
  <c r="E813" i="10"/>
  <c r="C813" i="10"/>
  <c r="G812" i="10"/>
  <c r="E812" i="10"/>
  <c r="C812" i="10"/>
  <c r="G811" i="10"/>
  <c r="E811" i="10"/>
  <c r="C811" i="10"/>
  <c r="G810" i="10"/>
  <c r="E810" i="10"/>
  <c r="C810" i="10"/>
  <c r="G809" i="10"/>
  <c r="E809" i="10"/>
  <c r="C809" i="10"/>
  <c r="G808" i="10"/>
  <c r="E808" i="10"/>
  <c r="C808" i="10"/>
  <c r="G807" i="10"/>
  <c r="E807" i="10"/>
  <c r="C807" i="10"/>
  <c r="G806" i="10"/>
  <c r="E806" i="10"/>
  <c r="C806" i="10"/>
  <c r="G805" i="10"/>
  <c r="E805" i="10"/>
  <c r="C805" i="10"/>
  <c r="G804" i="10"/>
  <c r="E804" i="10"/>
  <c r="C804" i="10"/>
  <c r="G803" i="10"/>
  <c r="E803" i="10"/>
  <c r="C803" i="10"/>
  <c r="G802" i="10"/>
  <c r="E802" i="10"/>
  <c r="C802" i="10"/>
  <c r="G801" i="10"/>
  <c r="E801" i="10"/>
  <c r="C801" i="10"/>
  <c r="G800" i="10"/>
  <c r="E800" i="10"/>
  <c r="C800" i="10"/>
  <c r="G799" i="10"/>
  <c r="E799" i="10"/>
  <c r="C799" i="10"/>
  <c r="G798" i="10"/>
  <c r="E798" i="10"/>
  <c r="C798" i="10"/>
  <c r="G797" i="10"/>
  <c r="E797" i="10"/>
  <c r="C797" i="10"/>
  <c r="G796" i="10"/>
  <c r="E796" i="10"/>
  <c r="C796" i="10"/>
  <c r="G795" i="10"/>
  <c r="E795" i="10"/>
  <c r="C795" i="10"/>
  <c r="G794" i="10"/>
  <c r="E794" i="10"/>
  <c r="C794" i="10"/>
  <c r="G793" i="10"/>
  <c r="E793" i="10"/>
  <c r="C793" i="10"/>
  <c r="G792" i="10"/>
  <c r="E792" i="10"/>
  <c r="C792" i="10"/>
  <c r="G791" i="10"/>
  <c r="E791" i="10"/>
  <c r="C791" i="10"/>
  <c r="G790" i="10"/>
  <c r="E790" i="10"/>
  <c r="C790" i="10"/>
  <c r="G789" i="10"/>
  <c r="E789" i="10"/>
  <c r="C789" i="10"/>
  <c r="G788" i="10"/>
  <c r="E788" i="10"/>
  <c r="C788" i="10"/>
  <c r="G787" i="10"/>
  <c r="E787" i="10"/>
  <c r="C787" i="10"/>
  <c r="G786" i="10"/>
  <c r="E786" i="10"/>
  <c r="C786" i="10"/>
  <c r="G785" i="10"/>
  <c r="E785" i="10"/>
  <c r="C785" i="10"/>
  <c r="G784" i="10"/>
  <c r="E784" i="10"/>
  <c r="C784" i="10"/>
  <c r="G783" i="10"/>
  <c r="E783" i="10"/>
  <c r="C783" i="10"/>
  <c r="G782" i="10"/>
  <c r="E782" i="10"/>
  <c r="C782" i="10"/>
  <c r="G781" i="10"/>
  <c r="E781" i="10"/>
  <c r="C781" i="10"/>
  <c r="G780" i="10"/>
  <c r="E780" i="10"/>
  <c r="C780" i="10"/>
  <c r="G779" i="10"/>
  <c r="E779" i="10"/>
  <c r="C779" i="10"/>
  <c r="G778" i="10"/>
  <c r="E778" i="10"/>
  <c r="C778" i="10"/>
  <c r="G777" i="10"/>
  <c r="E777" i="10"/>
  <c r="C777" i="10"/>
  <c r="G776" i="10"/>
  <c r="E776" i="10"/>
  <c r="C776" i="10"/>
  <c r="G775" i="10"/>
  <c r="E775" i="10"/>
  <c r="C775" i="10"/>
  <c r="G774" i="10"/>
  <c r="E774" i="10"/>
  <c r="C774" i="10"/>
  <c r="G773" i="10"/>
  <c r="E773" i="10"/>
  <c r="C773" i="10"/>
  <c r="G772" i="10"/>
  <c r="E772" i="10"/>
  <c r="C772" i="10"/>
  <c r="G771" i="10"/>
  <c r="E771" i="10"/>
  <c r="C771" i="10"/>
  <c r="G770" i="10"/>
  <c r="E770" i="10"/>
  <c r="C770" i="10"/>
  <c r="G769" i="10"/>
  <c r="E769" i="10"/>
  <c r="C769" i="10"/>
  <c r="G768" i="10"/>
  <c r="E768" i="10"/>
  <c r="C768" i="10"/>
  <c r="G767" i="10"/>
  <c r="E767" i="10"/>
  <c r="C767" i="10"/>
  <c r="G766" i="10"/>
  <c r="E766" i="10"/>
  <c r="C766" i="10"/>
  <c r="G765" i="10"/>
  <c r="E765" i="10"/>
  <c r="C765" i="10"/>
  <c r="G764" i="10"/>
  <c r="E764" i="10"/>
  <c r="C764" i="10"/>
  <c r="G763" i="10"/>
  <c r="E763" i="10"/>
  <c r="C763" i="10"/>
  <c r="G762" i="10"/>
  <c r="E762" i="10"/>
  <c r="C762" i="10"/>
  <c r="G761" i="10"/>
  <c r="E761" i="10"/>
  <c r="C761" i="10"/>
  <c r="G760" i="10"/>
  <c r="E760" i="10"/>
  <c r="C760" i="10"/>
  <c r="G759" i="10"/>
  <c r="E759" i="10"/>
  <c r="C759" i="10"/>
  <c r="G758" i="10"/>
  <c r="E758" i="10"/>
  <c r="C758" i="10"/>
  <c r="G757" i="10"/>
  <c r="E757" i="10"/>
  <c r="C757" i="10"/>
  <c r="G756" i="10"/>
  <c r="E756" i="10"/>
  <c r="C756" i="10"/>
  <c r="G755" i="10"/>
  <c r="E755" i="10"/>
  <c r="C755" i="10"/>
  <c r="G754" i="10"/>
  <c r="E754" i="10"/>
  <c r="C754" i="10"/>
  <c r="G753" i="10"/>
  <c r="E753" i="10"/>
  <c r="C753" i="10"/>
  <c r="G752" i="10"/>
  <c r="E752" i="10"/>
  <c r="C752" i="10"/>
  <c r="G751" i="10"/>
  <c r="E751" i="10"/>
  <c r="C751" i="10"/>
  <c r="G750" i="10"/>
  <c r="E750" i="10"/>
  <c r="C750" i="10"/>
  <c r="G749" i="10"/>
  <c r="E749" i="10"/>
  <c r="C749" i="10"/>
  <c r="G748" i="10"/>
  <c r="E748" i="10"/>
  <c r="C748" i="10"/>
  <c r="G747" i="10"/>
  <c r="E747" i="10"/>
  <c r="C747" i="10"/>
  <c r="G746" i="10"/>
  <c r="E746" i="10"/>
  <c r="C746" i="10"/>
  <c r="G745" i="10"/>
  <c r="E745" i="10"/>
  <c r="C745" i="10"/>
  <c r="G744" i="10"/>
  <c r="E744" i="10"/>
  <c r="C744" i="10"/>
  <c r="G743" i="10"/>
  <c r="E743" i="10"/>
  <c r="C743" i="10"/>
  <c r="G742" i="10"/>
  <c r="E742" i="10"/>
  <c r="C742" i="10"/>
  <c r="G741" i="10"/>
  <c r="E741" i="10"/>
  <c r="C741" i="10"/>
  <c r="G740" i="10"/>
  <c r="E740" i="10"/>
  <c r="C740" i="10"/>
  <c r="G739" i="10"/>
  <c r="E739" i="10"/>
  <c r="C739" i="10"/>
  <c r="G738" i="10"/>
  <c r="E738" i="10"/>
  <c r="C738" i="10"/>
  <c r="G737" i="10"/>
  <c r="E737" i="10"/>
  <c r="C737" i="10"/>
  <c r="G736" i="10"/>
  <c r="E736" i="10"/>
  <c r="C736" i="10"/>
  <c r="G735" i="10"/>
  <c r="E735" i="10"/>
  <c r="C735" i="10"/>
  <c r="G734" i="10"/>
  <c r="E734" i="10"/>
  <c r="C734" i="10"/>
  <c r="G733" i="10"/>
  <c r="E733" i="10"/>
  <c r="C733" i="10"/>
  <c r="G732" i="10"/>
  <c r="E732" i="10"/>
  <c r="C732" i="10"/>
  <c r="G731" i="10"/>
  <c r="E731" i="10"/>
  <c r="C731" i="10"/>
  <c r="G730" i="10"/>
  <c r="E730" i="10"/>
  <c r="C730" i="10"/>
  <c r="G729" i="10"/>
  <c r="E729" i="10"/>
  <c r="C729" i="10"/>
  <c r="G728" i="10"/>
  <c r="E728" i="10"/>
  <c r="C728" i="10"/>
  <c r="G727" i="10"/>
  <c r="E727" i="10"/>
  <c r="C727" i="10"/>
  <c r="G726" i="10"/>
  <c r="E726" i="10"/>
  <c r="C726" i="10"/>
  <c r="G725" i="10"/>
  <c r="E725" i="10"/>
  <c r="C725" i="10"/>
  <c r="G724" i="10"/>
  <c r="E724" i="10"/>
  <c r="C724" i="10"/>
  <c r="G723" i="10"/>
  <c r="E723" i="10"/>
  <c r="C723" i="10"/>
  <c r="G722" i="10"/>
  <c r="E722" i="10"/>
  <c r="C722" i="10"/>
  <c r="G721" i="10"/>
  <c r="E721" i="10"/>
  <c r="C721" i="10"/>
  <c r="G720" i="10"/>
  <c r="E720" i="10"/>
  <c r="C720" i="10"/>
  <c r="G719" i="10"/>
  <c r="E719" i="10"/>
  <c r="C719" i="10"/>
  <c r="G718" i="10"/>
  <c r="E718" i="10"/>
  <c r="C718" i="10"/>
  <c r="G717" i="10"/>
  <c r="E717" i="10"/>
  <c r="C717" i="10"/>
  <c r="G716" i="10"/>
  <c r="E716" i="10"/>
  <c r="C716" i="10"/>
  <c r="G715" i="10"/>
  <c r="E715" i="10"/>
  <c r="C715" i="10"/>
  <c r="G714" i="10"/>
  <c r="E714" i="10"/>
  <c r="C714" i="10"/>
  <c r="G713" i="10"/>
  <c r="E713" i="10"/>
  <c r="C713" i="10"/>
  <c r="G712" i="10"/>
  <c r="E712" i="10"/>
  <c r="C712" i="10"/>
  <c r="G711" i="10"/>
  <c r="E711" i="10"/>
  <c r="C711" i="10"/>
  <c r="G710" i="10"/>
  <c r="E710" i="10"/>
  <c r="C710" i="10"/>
  <c r="G709" i="10"/>
  <c r="E709" i="10"/>
  <c r="C709" i="10"/>
  <c r="G708" i="10"/>
  <c r="E708" i="10"/>
  <c r="C708" i="10"/>
  <c r="G707" i="10"/>
  <c r="E707" i="10"/>
  <c r="C707" i="10"/>
  <c r="G706" i="10"/>
  <c r="E706" i="10"/>
  <c r="C706" i="10"/>
  <c r="G705" i="10"/>
  <c r="E705" i="10"/>
  <c r="C705" i="10"/>
  <c r="G704" i="10"/>
  <c r="E704" i="10"/>
  <c r="C704" i="10"/>
  <c r="G703" i="10"/>
  <c r="E703" i="10"/>
  <c r="C703" i="10"/>
  <c r="G702" i="10"/>
  <c r="E702" i="10"/>
  <c r="C702" i="10"/>
  <c r="G701" i="10"/>
  <c r="E701" i="10"/>
  <c r="C701" i="10"/>
  <c r="G700" i="10"/>
  <c r="E700" i="10"/>
  <c r="C700" i="10"/>
  <c r="G699" i="10"/>
  <c r="E699" i="10"/>
  <c r="C699" i="10"/>
  <c r="G698" i="10"/>
  <c r="E698" i="10"/>
  <c r="C698" i="10"/>
  <c r="G697" i="10"/>
  <c r="E697" i="10"/>
  <c r="C697" i="10"/>
  <c r="G696" i="10"/>
  <c r="E696" i="10"/>
  <c r="C696" i="10"/>
  <c r="G695" i="10"/>
  <c r="E695" i="10"/>
  <c r="C695" i="10"/>
  <c r="G694" i="10"/>
  <c r="E694" i="10"/>
  <c r="C694" i="10"/>
  <c r="G693" i="10"/>
  <c r="E693" i="10"/>
  <c r="C693" i="10"/>
  <c r="G692" i="10"/>
  <c r="E692" i="10"/>
  <c r="C692" i="10"/>
  <c r="G691" i="10"/>
  <c r="E691" i="10"/>
  <c r="C691" i="10"/>
  <c r="G690" i="10"/>
  <c r="E690" i="10"/>
  <c r="C690" i="10"/>
  <c r="G689" i="10"/>
  <c r="E689" i="10"/>
  <c r="C689" i="10"/>
  <c r="G688" i="10"/>
  <c r="E688" i="10"/>
  <c r="C688" i="10"/>
  <c r="G687" i="10"/>
  <c r="E687" i="10"/>
  <c r="C687" i="10"/>
  <c r="G686" i="10"/>
  <c r="E686" i="10"/>
  <c r="C686" i="10"/>
  <c r="G685" i="10"/>
  <c r="E685" i="10"/>
  <c r="C685" i="10"/>
  <c r="G684" i="10"/>
  <c r="E684" i="10"/>
  <c r="C684" i="10"/>
  <c r="G683" i="10"/>
  <c r="E683" i="10"/>
  <c r="C683" i="10"/>
  <c r="G682" i="10"/>
  <c r="E682" i="10"/>
  <c r="C682" i="10"/>
  <c r="G681" i="10"/>
  <c r="E681" i="10"/>
  <c r="C681" i="10"/>
  <c r="G680" i="10"/>
  <c r="E680" i="10"/>
  <c r="C680" i="10"/>
  <c r="G679" i="10"/>
  <c r="E679" i="10"/>
  <c r="C679" i="10"/>
  <c r="G678" i="10"/>
  <c r="E678" i="10"/>
  <c r="C678" i="10"/>
  <c r="G677" i="10"/>
  <c r="E677" i="10"/>
  <c r="C677" i="10"/>
  <c r="G676" i="10"/>
  <c r="E676" i="10"/>
  <c r="C676" i="10"/>
  <c r="G675" i="10"/>
  <c r="E675" i="10"/>
  <c r="C675" i="10"/>
  <c r="G674" i="10"/>
  <c r="E674" i="10"/>
  <c r="C674" i="10"/>
  <c r="G673" i="10"/>
  <c r="E673" i="10"/>
  <c r="C673" i="10"/>
  <c r="G672" i="10"/>
  <c r="E672" i="10"/>
  <c r="C672" i="10"/>
  <c r="G671" i="10"/>
  <c r="E671" i="10"/>
  <c r="C671" i="10"/>
  <c r="G670" i="10"/>
  <c r="E670" i="10"/>
  <c r="C670" i="10"/>
  <c r="G669" i="10"/>
  <c r="E669" i="10"/>
  <c r="C669" i="10"/>
  <c r="G668" i="10"/>
  <c r="E668" i="10"/>
  <c r="C668" i="10"/>
  <c r="G667" i="10"/>
  <c r="E667" i="10"/>
  <c r="C667" i="10"/>
  <c r="G666" i="10"/>
  <c r="E666" i="10"/>
  <c r="C666" i="10"/>
  <c r="G665" i="10"/>
  <c r="E665" i="10"/>
  <c r="C665" i="10"/>
  <c r="G664" i="10"/>
  <c r="E664" i="10"/>
  <c r="C664" i="10"/>
  <c r="G663" i="10"/>
  <c r="E663" i="10"/>
  <c r="C663" i="10"/>
  <c r="G662" i="10"/>
  <c r="E662" i="10"/>
  <c r="C662" i="10"/>
  <c r="G661" i="10"/>
  <c r="E661" i="10"/>
  <c r="C661" i="10"/>
  <c r="G660" i="10"/>
  <c r="E660" i="10"/>
  <c r="C660" i="10"/>
  <c r="G659" i="10"/>
  <c r="E659" i="10"/>
  <c r="C659" i="10"/>
  <c r="G658" i="10"/>
  <c r="E658" i="10"/>
  <c r="C658" i="10"/>
  <c r="G657" i="10"/>
  <c r="E657" i="10"/>
  <c r="C657" i="10"/>
  <c r="G656" i="10"/>
  <c r="E656" i="10"/>
  <c r="C656" i="10"/>
  <c r="G655" i="10"/>
  <c r="E655" i="10"/>
  <c r="C655" i="10"/>
  <c r="G654" i="10"/>
  <c r="E654" i="10"/>
  <c r="C654" i="10"/>
  <c r="G653" i="10"/>
  <c r="E653" i="10"/>
  <c r="C653" i="10"/>
  <c r="G652" i="10"/>
  <c r="E652" i="10"/>
  <c r="C652" i="10"/>
  <c r="G651" i="10"/>
  <c r="E651" i="10"/>
  <c r="C651" i="10"/>
  <c r="G650" i="10"/>
  <c r="E650" i="10"/>
  <c r="C650" i="10"/>
  <c r="G649" i="10"/>
  <c r="E649" i="10"/>
  <c r="C649" i="10"/>
  <c r="G648" i="10"/>
  <c r="E648" i="10"/>
  <c r="C648" i="10"/>
  <c r="G647" i="10"/>
  <c r="E647" i="10"/>
  <c r="C647" i="10"/>
  <c r="G646" i="10"/>
  <c r="E646" i="10"/>
  <c r="C646" i="10"/>
  <c r="G645" i="10"/>
  <c r="E645" i="10"/>
  <c r="C645" i="10"/>
  <c r="G644" i="10"/>
  <c r="E644" i="10"/>
  <c r="C644" i="10"/>
  <c r="G643" i="10"/>
  <c r="E643" i="10"/>
  <c r="C643" i="10"/>
  <c r="G642" i="10"/>
  <c r="E642" i="10"/>
  <c r="C642" i="10"/>
  <c r="G641" i="10"/>
  <c r="E641" i="10"/>
  <c r="C641" i="10"/>
  <c r="G640" i="10"/>
  <c r="E640" i="10"/>
  <c r="C640" i="10"/>
  <c r="G639" i="10"/>
  <c r="E639" i="10"/>
  <c r="C639" i="10"/>
  <c r="G638" i="10"/>
  <c r="E638" i="10"/>
  <c r="C638" i="10"/>
  <c r="G637" i="10"/>
  <c r="E637" i="10"/>
  <c r="C637" i="10"/>
  <c r="G636" i="10"/>
  <c r="E636" i="10"/>
  <c r="C636" i="10"/>
  <c r="G635" i="10"/>
  <c r="E635" i="10"/>
  <c r="C635" i="10"/>
  <c r="G634" i="10"/>
  <c r="E634" i="10"/>
  <c r="C634" i="10"/>
  <c r="G633" i="10"/>
  <c r="E633" i="10"/>
  <c r="C633" i="10"/>
  <c r="G632" i="10"/>
  <c r="E632" i="10"/>
  <c r="C632" i="10"/>
  <c r="G631" i="10"/>
  <c r="E631" i="10"/>
  <c r="C631" i="10"/>
  <c r="G630" i="10"/>
  <c r="E630" i="10"/>
  <c r="C630" i="10"/>
  <c r="G629" i="10"/>
  <c r="E629" i="10"/>
  <c r="C629" i="10"/>
  <c r="G628" i="10"/>
  <c r="E628" i="10"/>
  <c r="C628" i="10"/>
  <c r="G627" i="10"/>
  <c r="E627" i="10"/>
  <c r="C627" i="10"/>
  <c r="G626" i="10"/>
  <c r="E626" i="10"/>
  <c r="C626" i="10"/>
  <c r="G625" i="10"/>
  <c r="E625" i="10"/>
  <c r="C625" i="10"/>
  <c r="G624" i="10"/>
  <c r="E624" i="10"/>
  <c r="C624" i="10"/>
  <c r="G623" i="10"/>
  <c r="E623" i="10"/>
  <c r="C623" i="10"/>
  <c r="G622" i="10"/>
  <c r="E622" i="10"/>
  <c r="C622" i="10"/>
  <c r="G621" i="10"/>
  <c r="E621" i="10"/>
  <c r="C621" i="10"/>
  <c r="G620" i="10"/>
  <c r="E620" i="10"/>
  <c r="C620" i="10"/>
  <c r="G619" i="10"/>
  <c r="E619" i="10"/>
  <c r="C619" i="10"/>
  <c r="G618" i="10"/>
  <c r="E618" i="10"/>
  <c r="C618" i="10"/>
  <c r="G617" i="10"/>
  <c r="E617" i="10"/>
  <c r="C617" i="10"/>
  <c r="G616" i="10"/>
  <c r="E616" i="10"/>
  <c r="C616" i="10"/>
  <c r="G615" i="10"/>
  <c r="E615" i="10"/>
  <c r="C615" i="10"/>
  <c r="G614" i="10"/>
  <c r="E614" i="10"/>
  <c r="C614" i="10"/>
  <c r="G613" i="10"/>
  <c r="E613" i="10"/>
  <c r="C613" i="10"/>
  <c r="G612" i="10"/>
  <c r="E612" i="10"/>
  <c r="C612" i="10"/>
  <c r="G611" i="10"/>
  <c r="E611" i="10"/>
  <c r="C611" i="10"/>
  <c r="G610" i="10"/>
  <c r="E610" i="10"/>
  <c r="C610" i="10"/>
  <c r="G609" i="10"/>
  <c r="E609" i="10"/>
  <c r="C609" i="10"/>
  <c r="G608" i="10"/>
  <c r="E608" i="10"/>
  <c r="C608" i="10"/>
  <c r="G607" i="10"/>
  <c r="E607" i="10"/>
  <c r="C607" i="10"/>
  <c r="G606" i="10"/>
  <c r="E606" i="10"/>
  <c r="C606" i="10"/>
  <c r="G605" i="10"/>
  <c r="E605" i="10"/>
  <c r="C605" i="10"/>
  <c r="G604" i="10"/>
  <c r="E604" i="10"/>
  <c r="C604" i="10"/>
  <c r="G603" i="10"/>
  <c r="E603" i="10"/>
  <c r="C603" i="10"/>
  <c r="G602" i="10"/>
  <c r="E602" i="10"/>
  <c r="C602" i="10"/>
  <c r="G601" i="10"/>
  <c r="E601" i="10"/>
  <c r="C601" i="10"/>
  <c r="G600" i="10"/>
  <c r="E600" i="10"/>
  <c r="C600" i="10"/>
  <c r="G599" i="10"/>
  <c r="E599" i="10"/>
  <c r="C599" i="10"/>
  <c r="G598" i="10"/>
  <c r="E598" i="10"/>
  <c r="C598" i="10"/>
  <c r="G597" i="10"/>
  <c r="E597" i="10"/>
  <c r="C597" i="10"/>
  <c r="G596" i="10"/>
  <c r="E596" i="10"/>
  <c r="C596" i="10"/>
  <c r="G595" i="10"/>
  <c r="E595" i="10"/>
  <c r="C595" i="10"/>
  <c r="G594" i="10"/>
  <c r="E594" i="10"/>
  <c r="C594" i="10"/>
  <c r="G593" i="10"/>
  <c r="E593" i="10"/>
  <c r="C593" i="10"/>
  <c r="G592" i="10"/>
  <c r="E592" i="10"/>
  <c r="C592" i="10"/>
  <c r="G591" i="10"/>
  <c r="E591" i="10"/>
  <c r="C591" i="10"/>
  <c r="G590" i="10"/>
  <c r="E590" i="10"/>
  <c r="C590" i="10"/>
  <c r="G589" i="10"/>
  <c r="E589" i="10"/>
  <c r="C589" i="10"/>
  <c r="G588" i="10"/>
  <c r="E588" i="10"/>
  <c r="C588" i="10"/>
  <c r="G587" i="10"/>
  <c r="E587" i="10"/>
  <c r="C587" i="10"/>
  <c r="G586" i="10"/>
  <c r="E586" i="10"/>
  <c r="C586" i="10"/>
  <c r="G585" i="10"/>
  <c r="E585" i="10"/>
  <c r="C585" i="10"/>
  <c r="G584" i="10"/>
  <c r="E584" i="10"/>
  <c r="C584" i="10"/>
  <c r="G583" i="10"/>
  <c r="E583" i="10"/>
  <c r="C583" i="10"/>
  <c r="G582" i="10"/>
  <c r="E582" i="10"/>
  <c r="C582" i="10"/>
  <c r="G581" i="10"/>
  <c r="E581" i="10"/>
  <c r="C581" i="10"/>
  <c r="G580" i="10"/>
  <c r="E580" i="10"/>
  <c r="C580" i="10"/>
  <c r="G579" i="10"/>
  <c r="E579" i="10"/>
  <c r="C579" i="10"/>
  <c r="G578" i="10"/>
  <c r="E578" i="10"/>
  <c r="C578" i="10"/>
  <c r="G577" i="10"/>
  <c r="E577" i="10"/>
  <c r="C577" i="10"/>
  <c r="G576" i="10"/>
  <c r="E576" i="10"/>
  <c r="C576" i="10"/>
  <c r="G575" i="10"/>
  <c r="E575" i="10"/>
  <c r="C575" i="10"/>
  <c r="G574" i="10"/>
  <c r="E574" i="10"/>
  <c r="C574" i="10"/>
  <c r="G573" i="10"/>
  <c r="E573" i="10"/>
  <c r="C573" i="10"/>
  <c r="G572" i="10"/>
  <c r="E572" i="10"/>
  <c r="C572" i="10"/>
  <c r="G571" i="10"/>
  <c r="E571" i="10"/>
  <c r="C571" i="10"/>
  <c r="G570" i="10"/>
  <c r="E570" i="10"/>
  <c r="C570" i="10"/>
  <c r="G569" i="10"/>
  <c r="E569" i="10"/>
  <c r="C569" i="10"/>
  <c r="G568" i="10"/>
  <c r="E568" i="10"/>
  <c r="C568" i="10"/>
  <c r="G567" i="10"/>
  <c r="E567" i="10"/>
  <c r="C567" i="10"/>
  <c r="G566" i="10"/>
  <c r="E566" i="10"/>
  <c r="C566" i="10"/>
  <c r="G565" i="10"/>
  <c r="E565" i="10"/>
  <c r="C565" i="10"/>
  <c r="G564" i="10"/>
  <c r="E564" i="10"/>
  <c r="C564" i="10"/>
  <c r="G563" i="10"/>
  <c r="E563" i="10"/>
  <c r="C563" i="10"/>
  <c r="G562" i="10"/>
  <c r="E562" i="10"/>
  <c r="C562" i="10"/>
  <c r="G561" i="10"/>
  <c r="E561" i="10"/>
  <c r="C561" i="10"/>
  <c r="G560" i="10"/>
  <c r="E560" i="10"/>
  <c r="C560" i="10"/>
  <c r="G559" i="10"/>
  <c r="E559" i="10"/>
  <c r="C559" i="10"/>
  <c r="G558" i="10"/>
  <c r="E558" i="10"/>
  <c r="C558" i="10"/>
  <c r="G557" i="10"/>
  <c r="E557" i="10"/>
  <c r="C557" i="10"/>
  <c r="G556" i="10"/>
  <c r="E556" i="10"/>
  <c r="C556" i="10"/>
  <c r="G555" i="10"/>
  <c r="E555" i="10"/>
  <c r="C555" i="10"/>
  <c r="G554" i="10"/>
  <c r="E554" i="10"/>
  <c r="C554" i="10"/>
  <c r="G553" i="10"/>
  <c r="E553" i="10"/>
  <c r="C553" i="10"/>
  <c r="G552" i="10"/>
  <c r="E552" i="10"/>
  <c r="C552" i="10"/>
  <c r="G551" i="10"/>
  <c r="E551" i="10"/>
  <c r="C551" i="10"/>
  <c r="G550" i="10"/>
  <c r="E550" i="10"/>
  <c r="C550" i="10"/>
  <c r="G549" i="10"/>
  <c r="E549" i="10"/>
  <c r="C549" i="10"/>
  <c r="G548" i="10"/>
  <c r="E548" i="10"/>
  <c r="C548" i="10"/>
  <c r="G547" i="10"/>
  <c r="E547" i="10"/>
  <c r="C547" i="10"/>
  <c r="G546" i="10"/>
  <c r="E546" i="10"/>
  <c r="C546" i="10"/>
  <c r="G545" i="10"/>
  <c r="E545" i="10"/>
  <c r="C545" i="10"/>
  <c r="G544" i="10"/>
  <c r="E544" i="10"/>
  <c r="C544" i="10"/>
  <c r="G543" i="10"/>
  <c r="E543" i="10"/>
  <c r="C543" i="10"/>
  <c r="G542" i="10"/>
  <c r="E542" i="10"/>
  <c r="C542" i="10"/>
  <c r="G541" i="10"/>
  <c r="E541" i="10"/>
  <c r="C541" i="10"/>
  <c r="G540" i="10"/>
  <c r="E540" i="10"/>
  <c r="C540" i="10"/>
  <c r="G539" i="10"/>
  <c r="E539" i="10"/>
  <c r="C539" i="10"/>
  <c r="G538" i="10"/>
  <c r="E538" i="10"/>
  <c r="C538" i="10"/>
  <c r="G537" i="10"/>
  <c r="E537" i="10"/>
  <c r="C537" i="10"/>
  <c r="G536" i="10"/>
  <c r="E536" i="10"/>
  <c r="C536" i="10"/>
  <c r="G535" i="10"/>
  <c r="E535" i="10"/>
  <c r="C535" i="10"/>
  <c r="G534" i="10"/>
  <c r="E534" i="10"/>
  <c r="C534" i="10"/>
  <c r="G533" i="10"/>
  <c r="E533" i="10"/>
  <c r="C533" i="10"/>
  <c r="G532" i="10"/>
  <c r="E532" i="10"/>
  <c r="C532" i="10"/>
  <c r="G531" i="10"/>
  <c r="E531" i="10"/>
  <c r="C531" i="10"/>
  <c r="G530" i="10"/>
  <c r="E530" i="10"/>
  <c r="C530" i="10"/>
  <c r="G529" i="10"/>
  <c r="E529" i="10"/>
  <c r="C529" i="10"/>
  <c r="G528" i="10"/>
  <c r="E528" i="10"/>
  <c r="C528" i="10"/>
  <c r="G527" i="10"/>
  <c r="E527" i="10"/>
  <c r="C527" i="10"/>
  <c r="G526" i="10"/>
  <c r="E526" i="10"/>
  <c r="C526" i="10"/>
  <c r="G525" i="10"/>
  <c r="E525" i="10"/>
  <c r="C525" i="10"/>
  <c r="G524" i="10"/>
  <c r="E524" i="10"/>
  <c r="C524" i="10"/>
  <c r="G523" i="10"/>
  <c r="E523" i="10"/>
  <c r="C523" i="10"/>
  <c r="G522" i="10"/>
  <c r="E522" i="10"/>
  <c r="C522" i="10"/>
  <c r="G521" i="10"/>
  <c r="E521" i="10"/>
  <c r="C521" i="10"/>
  <c r="G520" i="10"/>
  <c r="E520" i="10"/>
  <c r="C520" i="10"/>
  <c r="G519" i="10"/>
  <c r="E519" i="10"/>
  <c r="C519" i="10"/>
  <c r="G518" i="10"/>
  <c r="E518" i="10"/>
  <c r="C518" i="10"/>
  <c r="G517" i="10"/>
  <c r="E517" i="10"/>
  <c r="C517" i="10"/>
  <c r="G516" i="10"/>
  <c r="E516" i="10"/>
  <c r="C516" i="10"/>
  <c r="G515" i="10"/>
  <c r="E515" i="10"/>
  <c r="C515" i="10"/>
  <c r="G514" i="10"/>
  <c r="E514" i="10"/>
  <c r="C514" i="10"/>
  <c r="G513" i="10"/>
  <c r="E513" i="10"/>
  <c r="C513" i="10"/>
  <c r="G512" i="10"/>
  <c r="E512" i="10"/>
  <c r="C512" i="10"/>
  <c r="G511" i="10"/>
  <c r="E511" i="10"/>
  <c r="C511" i="10"/>
  <c r="G510" i="10"/>
  <c r="E510" i="10"/>
  <c r="C510" i="10"/>
  <c r="G509" i="10"/>
  <c r="E509" i="10"/>
  <c r="C509" i="10"/>
  <c r="G508" i="10"/>
  <c r="E508" i="10"/>
  <c r="C508" i="10"/>
  <c r="G507" i="10"/>
  <c r="E507" i="10"/>
  <c r="C507" i="10"/>
  <c r="G506" i="10"/>
  <c r="E506" i="10"/>
  <c r="C506" i="10"/>
  <c r="G505" i="10"/>
  <c r="E505" i="10"/>
  <c r="C505" i="10"/>
  <c r="G504" i="10"/>
  <c r="E504" i="10"/>
  <c r="C504" i="10"/>
  <c r="G503" i="10"/>
  <c r="E503" i="10"/>
  <c r="C503" i="10"/>
  <c r="G502" i="10"/>
  <c r="E502" i="10"/>
  <c r="C502" i="10"/>
  <c r="G501" i="10"/>
  <c r="E501" i="10"/>
  <c r="C501" i="10"/>
  <c r="G500" i="10"/>
  <c r="E500" i="10"/>
  <c r="C500" i="10"/>
  <c r="G499" i="10"/>
  <c r="E499" i="10"/>
  <c r="C499" i="10"/>
  <c r="G498" i="10"/>
  <c r="E498" i="10"/>
  <c r="C498" i="10"/>
  <c r="G497" i="10"/>
  <c r="E497" i="10"/>
  <c r="C497" i="10"/>
  <c r="G496" i="10"/>
  <c r="E496" i="10"/>
  <c r="C496" i="10"/>
  <c r="G495" i="10"/>
  <c r="E495" i="10"/>
  <c r="C495" i="10"/>
  <c r="G494" i="10"/>
  <c r="E494" i="10"/>
  <c r="C494" i="10"/>
  <c r="G493" i="10"/>
  <c r="E493" i="10"/>
  <c r="C493" i="10"/>
  <c r="G492" i="10"/>
  <c r="E492" i="10"/>
  <c r="C492" i="10"/>
  <c r="G491" i="10"/>
  <c r="E491" i="10"/>
  <c r="C491" i="10"/>
  <c r="G490" i="10"/>
  <c r="E490" i="10"/>
  <c r="C490" i="10"/>
  <c r="G489" i="10"/>
  <c r="E489" i="10"/>
  <c r="C489" i="10"/>
  <c r="G488" i="10"/>
  <c r="E488" i="10"/>
  <c r="C488" i="10"/>
  <c r="G487" i="10"/>
  <c r="E487" i="10"/>
  <c r="C487" i="10"/>
  <c r="G486" i="10"/>
  <c r="E486" i="10"/>
  <c r="C486" i="10"/>
  <c r="G485" i="10"/>
  <c r="E485" i="10"/>
  <c r="C485" i="10"/>
  <c r="G484" i="10"/>
  <c r="E484" i="10"/>
  <c r="C484" i="10"/>
  <c r="G483" i="10"/>
  <c r="E483" i="10"/>
  <c r="C483" i="10"/>
  <c r="G482" i="10"/>
  <c r="E482" i="10"/>
  <c r="C482" i="10"/>
  <c r="G481" i="10"/>
  <c r="E481" i="10"/>
  <c r="C481" i="10"/>
  <c r="G480" i="10"/>
  <c r="E480" i="10"/>
  <c r="C480" i="10"/>
  <c r="G479" i="10"/>
  <c r="E479" i="10"/>
  <c r="C479" i="10"/>
  <c r="G478" i="10"/>
  <c r="E478" i="10"/>
  <c r="C478" i="10"/>
  <c r="G477" i="10"/>
  <c r="E477" i="10"/>
  <c r="C477" i="10"/>
  <c r="G476" i="10"/>
  <c r="E476" i="10"/>
  <c r="C476" i="10"/>
  <c r="G475" i="10"/>
  <c r="E475" i="10"/>
  <c r="C475" i="10"/>
  <c r="G474" i="10"/>
  <c r="E474" i="10"/>
  <c r="C474" i="10"/>
  <c r="G473" i="10"/>
  <c r="E473" i="10"/>
  <c r="C473" i="10"/>
  <c r="G472" i="10"/>
  <c r="E472" i="10"/>
  <c r="C472" i="10"/>
  <c r="G471" i="10"/>
  <c r="E471" i="10"/>
  <c r="C471" i="10"/>
  <c r="G470" i="10"/>
  <c r="E470" i="10"/>
  <c r="C470" i="10"/>
  <c r="G469" i="10"/>
  <c r="E469" i="10"/>
  <c r="C469" i="10"/>
  <c r="G468" i="10"/>
  <c r="E468" i="10"/>
  <c r="C468" i="10"/>
  <c r="G467" i="10"/>
  <c r="E467" i="10"/>
  <c r="C467" i="10"/>
  <c r="G466" i="10"/>
  <c r="E466" i="10"/>
  <c r="C466" i="10"/>
  <c r="G465" i="10"/>
  <c r="E465" i="10"/>
  <c r="C465" i="10"/>
  <c r="G464" i="10"/>
  <c r="E464" i="10"/>
  <c r="C464" i="10"/>
  <c r="G463" i="10"/>
  <c r="E463" i="10"/>
  <c r="C463" i="10"/>
  <c r="G462" i="10"/>
  <c r="E462" i="10"/>
  <c r="C462" i="10"/>
  <c r="G461" i="10"/>
  <c r="E461" i="10"/>
  <c r="C461" i="10"/>
  <c r="G460" i="10"/>
  <c r="E460" i="10"/>
  <c r="C460" i="10"/>
  <c r="G459" i="10"/>
  <c r="E459" i="10"/>
  <c r="C459" i="10"/>
  <c r="G458" i="10"/>
  <c r="E458" i="10"/>
  <c r="C458" i="10"/>
  <c r="G457" i="10"/>
  <c r="E457" i="10"/>
  <c r="C457" i="10"/>
  <c r="G456" i="10"/>
  <c r="E456" i="10"/>
  <c r="C456" i="10"/>
  <c r="G455" i="10"/>
  <c r="E455" i="10"/>
  <c r="C455" i="10"/>
  <c r="G454" i="10"/>
  <c r="E454" i="10"/>
  <c r="C454" i="10"/>
  <c r="G453" i="10"/>
  <c r="E453" i="10"/>
  <c r="C453" i="10"/>
  <c r="G452" i="10"/>
  <c r="E452" i="10"/>
  <c r="C452" i="10"/>
  <c r="G451" i="10"/>
  <c r="E451" i="10"/>
  <c r="C451" i="10"/>
  <c r="G450" i="10"/>
  <c r="E450" i="10"/>
  <c r="C450" i="10"/>
  <c r="G449" i="10"/>
  <c r="E449" i="10"/>
  <c r="C449" i="10"/>
  <c r="G448" i="10"/>
  <c r="E448" i="10"/>
  <c r="C448" i="10"/>
  <c r="G447" i="10"/>
  <c r="E447" i="10"/>
  <c r="C447" i="10"/>
  <c r="G446" i="10"/>
  <c r="E446" i="10"/>
  <c r="C446" i="10"/>
  <c r="G445" i="10"/>
  <c r="E445" i="10"/>
  <c r="C445" i="10"/>
  <c r="G444" i="10"/>
  <c r="E444" i="10"/>
  <c r="C444" i="10"/>
  <c r="G443" i="10"/>
  <c r="E443" i="10"/>
  <c r="C443" i="10"/>
  <c r="G442" i="10"/>
  <c r="E442" i="10"/>
  <c r="C442" i="10"/>
  <c r="G441" i="10"/>
  <c r="E441" i="10"/>
  <c r="C441" i="10"/>
  <c r="G440" i="10"/>
  <c r="E440" i="10"/>
  <c r="C440" i="10"/>
  <c r="G439" i="10"/>
  <c r="E439" i="10"/>
  <c r="C439" i="10"/>
  <c r="G438" i="10"/>
  <c r="E438" i="10"/>
  <c r="C438" i="10"/>
  <c r="G437" i="10"/>
  <c r="E437" i="10"/>
  <c r="C437" i="10"/>
  <c r="G436" i="10"/>
  <c r="E436" i="10"/>
  <c r="C436" i="10"/>
  <c r="G435" i="10"/>
  <c r="E435" i="10"/>
  <c r="C435" i="10"/>
  <c r="G434" i="10"/>
  <c r="E434" i="10"/>
  <c r="C434" i="10"/>
  <c r="G433" i="10"/>
  <c r="E433" i="10"/>
  <c r="C433" i="10"/>
  <c r="G432" i="10"/>
  <c r="E432" i="10"/>
  <c r="C432" i="10"/>
  <c r="G431" i="10"/>
  <c r="E431" i="10"/>
  <c r="C431" i="10"/>
  <c r="G430" i="10"/>
  <c r="E430" i="10"/>
  <c r="C430" i="10"/>
  <c r="G429" i="10"/>
  <c r="E429" i="10"/>
  <c r="C429" i="10"/>
  <c r="G428" i="10"/>
  <c r="E428" i="10"/>
  <c r="C428" i="10"/>
  <c r="G427" i="10"/>
  <c r="E427" i="10"/>
  <c r="C427" i="10"/>
  <c r="G426" i="10"/>
  <c r="E426" i="10"/>
  <c r="C426" i="10"/>
  <c r="G425" i="10"/>
  <c r="E425" i="10"/>
  <c r="C425" i="10"/>
  <c r="G424" i="10"/>
  <c r="E424" i="10"/>
  <c r="C424" i="10"/>
  <c r="G423" i="10"/>
  <c r="E423" i="10"/>
  <c r="C423" i="10"/>
  <c r="G422" i="10"/>
  <c r="E422" i="10"/>
  <c r="C422" i="10"/>
  <c r="G421" i="10"/>
  <c r="E421" i="10"/>
  <c r="C421" i="10"/>
  <c r="G420" i="10"/>
  <c r="E420" i="10"/>
  <c r="C420" i="10"/>
  <c r="G419" i="10"/>
  <c r="E419" i="10"/>
  <c r="C419" i="10"/>
  <c r="G418" i="10"/>
  <c r="E418" i="10"/>
  <c r="C418" i="10"/>
  <c r="G417" i="10"/>
  <c r="E417" i="10"/>
  <c r="C417" i="10"/>
  <c r="G416" i="10"/>
  <c r="E416" i="10"/>
  <c r="C416" i="10"/>
  <c r="G415" i="10"/>
  <c r="E415" i="10"/>
  <c r="C415" i="10"/>
  <c r="G414" i="10"/>
  <c r="E414" i="10"/>
  <c r="C414" i="10"/>
  <c r="G413" i="10"/>
  <c r="E413" i="10"/>
  <c r="C413" i="10"/>
  <c r="G412" i="10"/>
  <c r="E412" i="10"/>
  <c r="C412" i="10"/>
  <c r="G411" i="10"/>
  <c r="E411" i="10"/>
  <c r="C411" i="10"/>
  <c r="G410" i="10"/>
  <c r="E410" i="10"/>
  <c r="C410" i="10"/>
  <c r="G409" i="10"/>
  <c r="E409" i="10"/>
  <c r="C409" i="10"/>
  <c r="G408" i="10"/>
  <c r="E408" i="10"/>
  <c r="C408" i="10"/>
  <c r="G407" i="10"/>
  <c r="E407" i="10"/>
  <c r="C407" i="10"/>
  <c r="G406" i="10"/>
  <c r="E406" i="10"/>
  <c r="C406" i="10"/>
  <c r="G405" i="10"/>
  <c r="E405" i="10"/>
  <c r="C405" i="10"/>
  <c r="G404" i="10"/>
  <c r="E404" i="10"/>
  <c r="C404" i="10"/>
  <c r="G403" i="10"/>
  <c r="E403" i="10"/>
  <c r="C403" i="10"/>
  <c r="G402" i="10"/>
  <c r="E402" i="10"/>
  <c r="C402" i="10"/>
  <c r="G401" i="10"/>
  <c r="E401" i="10"/>
  <c r="C401" i="10"/>
  <c r="G400" i="10"/>
  <c r="E400" i="10"/>
  <c r="C400" i="10"/>
  <c r="G399" i="10"/>
  <c r="E399" i="10"/>
  <c r="C399" i="10"/>
  <c r="G398" i="10"/>
  <c r="E398" i="10"/>
  <c r="C398" i="10"/>
  <c r="G397" i="10"/>
  <c r="E397" i="10"/>
  <c r="C397" i="10"/>
  <c r="G396" i="10"/>
  <c r="E396" i="10"/>
  <c r="C396" i="10"/>
  <c r="G395" i="10"/>
  <c r="E395" i="10"/>
  <c r="C395" i="10"/>
  <c r="G394" i="10"/>
  <c r="E394" i="10"/>
  <c r="C394" i="10"/>
  <c r="G393" i="10"/>
  <c r="E393" i="10"/>
  <c r="C393" i="10"/>
  <c r="G392" i="10"/>
  <c r="E392" i="10"/>
  <c r="C392" i="10"/>
  <c r="G391" i="10"/>
  <c r="E391" i="10"/>
  <c r="C391" i="10"/>
  <c r="G390" i="10"/>
  <c r="E390" i="10"/>
  <c r="C390" i="10"/>
  <c r="G389" i="10"/>
  <c r="E389" i="10"/>
  <c r="C389" i="10"/>
  <c r="G388" i="10"/>
  <c r="E388" i="10"/>
  <c r="C388" i="10"/>
  <c r="G387" i="10"/>
  <c r="E387" i="10"/>
  <c r="C387" i="10"/>
  <c r="G386" i="10"/>
  <c r="E386" i="10"/>
  <c r="C386" i="10"/>
  <c r="G385" i="10"/>
  <c r="E385" i="10"/>
  <c r="C385" i="10"/>
  <c r="G384" i="10"/>
  <c r="E384" i="10"/>
  <c r="C384" i="10"/>
  <c r="G383" i="10"/>
  <c r="E383" i="10"/>
  <c r="C383" i="10"/>
  <c r="G382" i="10"/>
  <c r="E382" i="10"/>
  <c r="C382" i="10"/>
  <c r="G381" i="10"/>
  <c r="E381" i="10"/>
  <c r="C381" i="10"/>
  <c r="G380" i="10"/>
  <c r="E380" i="10"/>
  <c r="C380" i="10"/>
  <c r="G379" i="10"/>
  <c r="E379" i="10"/>
  <c r="C379" i="10"/>
  <c r="G378" i="10"/>
  <c r="E378" i="10"/>
  <c r="C378" i="10"/>
  <c r="G377" i="10"/>
  <c r="E377" i="10"/>
  <c r="C377" i="10"/>
  <c r="G376" i="10"/>
  <c r="E376" i="10"/>
  <c r="C376" i="10"/>
  <c r="G375" i="10"/>
  <c r="E375" i="10"/>
  <c r="C375" i="10"/>
  <c r="G374" i="10"/>
  <c r="E374" i="10"/>
  <c r="C374" i="10"/>
  <c r="G373" i="10"/>
  <c r="E373" i="10"/>
  <c r="C373" i="10"/>
  <c r="G372" i="10"/>
  <c r="E372" i="10"/>
  <c r="C372" i="10"/>
  <c r="G371" i="10"/>
  <c r="E371" i="10"/>
  <c r="C371" i="10"/>
  <c r="G370" i="10"/>
  <c r="E370" i="10"/>
  <c r="C370" i="10"/>
  <c r="G369" i="10"/>
  <c r="E369" i="10"/>
  <c r="C369" i="10"/>
  <c r="G368" i="10"/>
  <c r="E368" i="10"/>
  <c r="C368" i="10"/>
  <c r="G367" i="10"/>
  <c r="E367" i="10"/>
  <c r="C367" i="10"/>
  <c r="G366" i="10"/>
  <c r="E366" i="10"/>
  <c r="C366" i="10"/>
  <c r="G365" i="10"/>
  <c r="E365" i="10"/>
  <c r="C365" i="10"/>
  <c r="G364" i="10"/>
  <c r="E364" i="10"/>
  <c r="C364" i="10"/>
  <c r="G363" i="10"/>
  <c r="E363" i="10"/>
  <c r="C363" i="10"/>
  <c r="G362" i="10"/>
  <c r="E362" i="10"/>
  <c r="C362" i="10"/>
  <c r="G361" i="10"/>
  <c r="E361" i="10"/>
  <c r="C361" i="10"/>
  <c r="G360" i="10"/>
  <c r="E360" i="10"/>
  <c r="C360" i="10"/>
  <c r="G359" i="10"/>
  <c r="E359" i="10"/>
  <c r="C359" i="10"/>
  <c r="G358" i="10"/>
  <c r="E358" i="10"/>
  <c r="C358" i="10"/>
  <c r="G357" i="10"/>
  <c r="E357" i="10"/>
  <c r="C357" i="10"/>
  <c r="G356" i="10"/>
  <c r="E356" i="10"/>
  <c r="C356" i="10"/>
  <c r="G355" i="10"/>
  <c r="E355" i="10"/>
  <c r="C355" i="10"/>
  <c r="G354" i="10"/>
  <c r="E354" i="10"/>
  <c r="C354" i="10"/>
  <c r="G353" i="10"/>
  <c r="E353" i="10"/>
  <c r="C353" i="10"/>
  <c r="G352" i="10"/>
  <c r="E352" i="10"/>
  <c r="C352" i="10"/>
  <c r="G351" i="10"/>
  <c r="E351" i="10"/>
  <c r="C351" i="10"/>
  <c r="G350" i="10"/>
  <c r="E350" i="10"/>
  <c r="C350" i="10"/>
  <c r="G349" i="10"/>
  <c r="E349" i="10"/>
  <c r="C349" i="10"/>
  <c r="G348" i="10"/>
  <c r="E348" i="10"/>
  <c r="C348" i="10"/>
  <c r="G347" i="10"/>
  <c r="E347" i="10"/>
  <c r="C347" i="10"/>
  <c r="G346" i="10"/>
  <c r="E346" i="10"/>
  <c r="C346" i="10"/>
  <c r="G345" i="10"/>
  <c r="E345" i="10"/>
  <c r="C345" i="10"/>
  <c r="G344" i="10"/>
  <c r="E344" i="10"/>
  <c r="C344" i="10"/>
  <c r="G343" i="10"/>
  <c r="E343" i="10"/>
  <c r="C343" i="10"/>
  <c r="G342" i="10"/>
  <c r="E342" i="10"/>
  <c r="C342" i="10"/>
  <c r="G341" i="10"/>
  <c r="E341" i="10"/>
  <c r="C341" i="10"/>
  <c r="G340" i="10"/>
  <c r="E340" i="10"/>
  <c r="C340" i="10"/>
  <c r="G339" i="10"/>
  <c r="E339" i="10"/>
  <c r="C339" i="10"/>
  <c r="G338" i="10"/>
  <c r="E338" i="10"/>
  <c r="C338" i="10"/>
  <c r="G337" i="10"/>
  <c r="E337" i="10"/>
  <c r="C337" i="10"/>
  <c r="G336" i="10"/>
  <c r="E336" i="10"/>
  <c r="C336" i="10"/>
  <c r="G335" i="10"/>
  <c r="E335" i="10"/>
  <c r="C335" i="10"/>
  <c r="G334" i="10"/>
  <c r="E334" i="10"/>
  <c r="C334" i="10"/>
  <c r="G333" i="10"/>
  <c r="E333" i="10"/>
  <c r="C333" i="10"/>
  <c r="G332" i="10"/>
  <c r="E332" i="10"/>
  <c r="C332" i="10"/>
  <c r="G331" i="10"/>
  <c r="E331" i="10"/>
  <c r="C331" i="10"/>
  <c r="G330" i="10"/>
  <c r="E330" i="10"/>
  <c r="C330" i="10"/>
  <c r="G329" i="10"/>
  <c r="E329" i="10"/>
  <c r="C329" i="10"/>
  <c r="G328" i="10"/>
  <c r="E328" i="10"/>
  <c r="C328" i="10"/>
  <c r="G327" i="10"/>
  <c r="E327" i="10"/>
  <c r="C327" i="10"/>
  <c r="G326" i="10"/>
  <c r="E326" i="10"/>
  <c r="C326" i="10"/>
  <c r="G325" i="10"/>
  <c r="E325" i="10"/>
  <c r="C325" i="10"/>
  <c r="G324" i="10"/>
  <c r="E324" i="10"/>
  <c r="C324" i="10"/>
  <c r="G323" i="10"/>
  <c r="E323" i="10"/>
  <c r="C323" i="10"/>
  <c r="G322" i="10"/>
  <c r="E322" i="10"/>
  <c r="C322" i="10"/>
  <c r="G321" i="10"/>
  <c r="E321" i="10"/>
  <c r="C321" i="10"/>
  <c r="G320" i="10"/>
  <c r="E320" i="10"/>
  <c r="C320" i="10"/>
  <c r="G319" i="10"/>
  <c r="E319" i="10"/>
  <c r="C319" i="10"/>
  <c r="G318" i="10"/>
  <c r="E318" i="10"/>
  <c r="C318" i="10"/>
  <c r="G317" i="10"/>
  <c r="E317" i="10"/>
  <c r="C317" i="10"/>
  <c r="G316" i="10"/>
  <c r="E316" i="10"/>
  <c r="C316" i="10"/>
  <c r="G315" i="10"/>
  <c r="E315" i="10"/>
  <c r="C315" i="10"/>
  <c r="G314" i="10"/>
  <c r="E314" i="10"/>
  <c r="C314" i="10"/>
  <c r="G313" i="10"/>
  <c r="E313" i="10"/>
  <c r="C313" i="10"/>
  <c r="G312" i="10"/>
  <c r="E312" i="10"/>
  <c r="C312" i="10"/>
  <c r="G311" i="10"/>
  <c r="E311" i="10"/>
  <c r="C311" i="10"/>
  <c r="G310" i="10"/>
  <c r="E310" i="10"/>
  <c r="C310" i="10"/>
  <c r="G309" i="10"/>
  <c r="E309" i="10"/>
  <c r="C309" i="10"/>
  <c r="G308" i="10"/>
  <c r="E308" i="10"/>
  <c r="C308" i="10"/>
  <c r="G307" i="10"/>
  <c r="E307" i="10"/>
  <c r="C307" i="10"/>
  <c r="G306" i="10"/>
  <c r="E306" i="10"/>
  <c r="C306" i="10"/>
  <c r="G305" i="10"/>
  <c r="E305" i="10"/>
  <c r="C305" i="10"/>
  <c r="G304" i="10"/>
  <c r="E304" i="10"/>
  <c r="C304" i="10"/>
  <c r="G303" i="10"/>
  <c r="E303" i="10"/>
  <c r="C303" i="10"/>
  <c r="G302" i="10"/>
  <c r="E302" i="10"/>
  <c r="C302" i="10"/>
  <c r="G301" i="10"/>
  <c r="E301" i="10"/>
  <c r="C301" i="10"/>
  <c r="G300" i="10"/>
  <c r="E300" i="10"/>
  <c r="C300" i="10"/>
  <c r="G299" i="10"/>
  <c r="E299" i="10"/>
  <c r="C299" i="10"/>
  <c r="G298" i="10"/>
  <c r="E298" i="10"/>
  <c r="C298" i="10"/>
  <c r="G297" i="10"/>
  <c r="E297" i="10"/>
  <c r="C297" i="10"/>
  <c r="G296" i="10"/>
  <c r="E296" i="10"/>
  <c r="C296" i="10"/>
  <c r="G295" i="10"/>
  <c r="E295" i="10"/>
  <c r="C295" i="10"/>
  <c r="G294" i="10"/>
  <c r="E294" i="10"/>
  <c r="C294" i="10"/>
  <c r="G293" i="10"/>
  <c r="E293" i="10"/>
  <c r="C293" i="10"/>
  <c r="G292" i="10"/>
  <c r="E292" i="10"/>
  <c r="C292" i="10"/>
  <c r="G291" i="10"/>
  <c r="E291" i="10"/>
  <c r="C291" i="10"/>
  <c r="G290" i="10"/>
  <c r="E290" i="10"/>
  <c r="C290" i="10"/>
  <c r="G289" i="10"/>
  <c r="E289" i="10"/>
  <c r="C289" i="10"/>
  <c r="G288" i="10"/>
  <c r="E288" i="10"/>
  <c r="C288" i="10"/>
  <c r="G287" i="10"/>
  <c r="E287" i="10"/>
  <c r="C287" i="10"/>
  <c r="G286" i="10"/>
  <c r="E286" i="10"/>
  <c r="C286" i="10"/>
  <c r="G285" i="10"/>
  <c r="E285" i="10"/>
  <c r="C285" i="10"/>
  <c r="G284" i="10"/>
  <c r="E284" i="10"/>
  <c r="C284" i="10"/>
  <c r="G283" i="10"/>
  <c r="E283" i="10"/>
  <c r="C283" i="10"/>
  <c r="G282" i="10"/>
  <c r="E282" i="10"/>
  <c r="C282" i="10"/>
  <c r="G281" i="10"/>
  <c r="E281" i="10"/>
  <c r="C281" i="10"/>
  <c r="G280" i="10"/>
  <c r="E280" i="10"/>
  <c r="C280" i="10"/>
  <c r="G279" i="10"/>
  <c r="E279" i="10"/>
  <c r="C279" i="10"/>
  <c r="G278" i="10"/>
  <c r="E278" i="10"/>
  <c r="C278" i="10"/>
  <c r="G277" i="10"/>
  <c r="E277" i="10"/>
  <c r="C277" i="10"/>
  <c r="G276" i="10"/>
  <c r="E276" i="10"/>
  <c r="C276" i="10"/>
  <c r="G275" i="10"/>
  <c r="E275" i="10"/>
  <c r="C275" i="10"/>
  <c r="G274" i="10"/>
  <c r="E274" i="10"/>
  <c r="C274" i="10"/>
  <c r="G273" i="10"/>
  <c r="E273" i="10"/>
  <c r="C273" i="10"/>
  <c r="G272" i="10"/>
  <c r="E272" i="10"/>
  <c r="C272" i="10"/>
  <c r="G271" i="10"/>
  <c r="E271" i="10"/>
  <c r="C271" i="10"/>
  <c r="G270" i="10"/>
  <c r="E270" i="10"/>
  <c r="C270" i="10"/>
  <c r="G269" i="10"/>
  <c r="E269" i="10"/>
  <c r="C269" i="10"/>
  <c r="G268" i="10"/>
  <c r="E268" i="10"/>
  <c r="C268" i="10"/>
  <c r="G267" i="10"/>
  <c r="E267" i="10"/>
  <c r="C267" i="10"/>
  <c r="G266" i="10"/>
  <c r="E266" i="10"/>
  <c r="C266" i="10"/>
  <c r="G265" i="10"/>
  <c r="E265" i="10"/>
  <c r="C265" i="10"/>
  <c r="G264" i="10"/>
  <c r="E264" i="10"/>
  <c r="C264" i="10"/>
  <c r="G263" i="10"/>
  <c r="E263" i="10"/>
  <c r="C263" i="10"/>
  <c r="G262" i="10"/>
  <c r="E262" i="10"/>
  <c r="C262" i="10"/>
  <c r="G261" i="10"/>
  <c r="E261" i="10"/>
  <c r="C261" i="10"/>
  <c r="G260" i="10"/>
  <c r="E260" i="10"/>
  <c r="C260" i="10"/>
  <c r="G259" i="10"/>
  <c r="E259" i="10"/>
  <c r="C259" i="10"/>
  <c r="G258" i="10"/>
  <c r="E258" i="10"/>
  <c r="C258" i="10"/>
  <c r="G257" i="10"/>
  <c r="E257" i="10"/>
  <c r="C257" i="10"/>
  <c r="G256" i="10"/>
  <c r="E256" i="10"/>
  <c r="C256" i="10"/>
  <c r="G255" i="10"/>
  <c r="E255" i="10"/>
  <c r="C255" i="10"/>
  <c r="G254" i="10"/>
  <c r="E254" i="10"/>
  <c r="C254" i="10"/>
  <c r="G253" i="10"/>
  <c r="E253" i="10"/>
  <c r="C253" i="10"/>
  <c r="G252" i="10"/>
  <c r="E252" i="10"/>
  <c r="C252" i="10"/>
  <c r="G251" i="10"/>
  <c r="E251" i="10"/>
  <c r="C251" i="10"/>
  <c r="G250" i="10"/>
  <c r="E250" i="10"/>
  <c r="C250" i="10"/>
  <c r="G249" i="10"/>
  <c r="E249" i="10"/>
  <c r="C249" i="10"/>
  <c r="G248" i="10"/>
  <c r="E248" i="10"/>
  <c r="C248" i="10"/>
  <c r="G247" i="10"/>
  <c r="E247" i="10"/>
  <c r="C247" i="10"/>
  <c r="G246" i="10"/>
  <c r="E246" i="10"/>
  <c r="C246" i="10"/>
  <c r="G245" i="10"/>
  <c r="E245" i="10"/>
  <c r="C245" i="10"/>
  <c r="G244" i="10"/>
  <c r="E244" i="10"/>
  <c r="C244" i="10"/>
  <c r="G243" i="10"/>
  <c r="E243" i="10"/>
  <c r="C243" i="10"/>
  <c r="G242" i="10"/>
  <c r="E242" i="10"/>
  <c r="C242" i="10"/>
  <c r="G241" i="10"/>
  <c r="E241" i="10"/>
  <c r="C241" i="10"/>
  <c r="G240" i="10"/>
  <c r="E240" i="10"/>
  <c r="C240" i="10"/>
  <c r="G239" i="10"/>
  <c r="E239" i="10"/>
  <c r="C239" i="10"/>
  <c r="G238" i="10"/>
  <c r="E238" i="10"/>
  <c r="C238" i="10"/>
  <c r="G237" i="10"/>
  <c r="E237" i="10"/>
  <c r="C237" i="10"/>
  <c r="G236" i="10"/>
  <c r="E236" i="10"/>
  <c r="C236" i="10"/>
  <c r="G235" i="10"/>
  <c r="E235" i="10"/>
  <c r="C235" i="10"/>
  <c r="G234" i="10"/>
  <c r="E234" i="10"/>
  <c r="C234" i="10"/>
  <c r="G233" i="10"/>
  <c r="E233" i="10"/>
  <c r="C233" i="10"/>
  <c r="G232" i="10"/>
  <c r="E232" i="10"/>
  <c r="C232" i="10"/>
  <c r="G231" i="10"/>
  <c r="E231" i="10"/>
  <c r="C231" i="10"/>
  <c r="G230" i="10"/>
  <c r="E230" i="10"/>
  <c r="C230" i="10"/>
  <c r="G229" i="10"/>
  <c r="E229" i="10"/>
  <c r="C229" i="10"/>
  <c r="G228" i="10"/>
  <c r="E228" i="10"/>
  <c r="C228" i="10"/>
  <c r="G227" i="10"/>
  <c r="E227" i="10"/>
  <c r="C227" i="10"/>
  <c r="G226" i="10"/>
  <c r="E226" i="10"/>
  <c r="C226" i="10"/>
  <c r="G225" i="10"/>
  <c r="E225" i="10"/>
  <c r="C225" i="10"/>
  <c r="G224" i="10"/>
  <c r="E224" i="10"/>
  <c r="C224" i="10"/>
  <c r="G223" i="10"/>
  <c r="E223" i="10"/>
  <c r="C223" i="10"/>
  <c r="G222" i="10"/>
  <c r="E222" i="10"/>
  <c r="C222" i="10"/>
  <c r="G221" i="10"/>
  <c r="E221" i="10"/>
  <c r="C221" i="10"/>
  <c r="G220" i="10"/>
  <c r="E220" i="10"/>
  <c r="C220" i="10"/>
  <c r="G219" i="10"/>
  <c r="E219" i="10"/>
  <c r="C219" i="10"/>
  <c r="G218" i="10"/>
  <c r="E218" i="10"/>
  <c r="C218" i="10"/>
  <c r="G217" i="10"/>
  <c r="E217" i="10"/>
  <c r="C217" i="10"/>
  <c r="G216" i="10"/>
  <c r="E216" i="10"/>
  <c r="C216" i="10"/>
  <c r="G215" i="10"/>
  <c r="E215" i="10"/>
  <c r="C215" i="10"/>
  <c r="G214" i="10"/>
  <c r="E214" i="10"/>
  <c r="C214" i="10"/>
  <c r="G213" i="10"/>
  <c r="E213" i="10"/>
  <c r="C213" i="10"/>
  <c r="G212" i="10"/>
  <c r="E212" i="10"/>
  <c r="C212" i="10"/>
  <c r="G211" i="10"/>
  <c r="E211" i="10"/>
  <c r="C211" i="10"/>
  <c r="G210" i="10"/>
  <c r="E210" i="10"/>
  <c r="C210" i="10"/>
  <c r="G209" i="10"/>
  <c r="E209" i="10"/>
  <c r="C209" i="10"/>
  <c r="G208" i="10"/>
  <c r="E208" i="10"/>
  <c r="C208" i="10"/>
  <c r="G207" i="10"/>
  <c r="E207" i="10"/>
  <c r="C207" i="10"/>
  <c r="G206" i="10"/>
  <c r="E206" i="10"/>
  <c r="C206" i="10"/>
  <c r="G205" i="10"/>
  <c r="E205" i="10"/>
  <c r="C205" i="10"/>
  <c r="G204" i="10"/>
  <c r="E204" i="10"/>
  <c r="C204" i="10"/>
  <c r="G203" i="10"/>
  <c r="E203" i="10"/>
  <c r="C203" i="10"/>
  <c r="G202" i="10"/>
  <c r="E202" i="10"/>
  <c r="C202" i="10"/>
  <c r="G201" i="10"/>
  <c r="E201" i="10"/>
  <c r="C201" i="10"/>
  <c r="G200" i="10"/>
  <c r="E200" i="10"/>
  <c r="C200" i="10"/>
  <c r="G199" i="10"/>
  <c r="E199" i="10"/>
  <c r="C199" i="10"/>
  <c r="G198" i="10"/>
  <c r="E198" i="10"/>
  <c r="C198" i="10"/>
  <c r="G197" i="10"/>
  <c r="E197" i="10"/>
  <c r="C197" i="10"/>
  <c r="G196" i="10"/>
  <c r="E196" i="10"/>
  <c r="C196" i="10"/>
  <c r="G195" i="10"/>
  <c r="E195" i="10"/>
  <c r="C195" i="10"/>
  <c r="G194" i="10"/>
  <c r="E194" i="10"/>
  <c r="C194" i="10"/>
  <c r="G193" i="10"/>
  <c r="E193" i="10"/>
  <c r="C193" i="10"/>
  <c r="G192" i="10"/>
  <c r="E192" i="10"/>
  <c r="C192" i="10"/>
  <c r="G191" i="10"/>
  <c r="E191" i="10"/>
  <c r="C191" i="10"/>
  <c r="G190" i="10"/>
  <c r="E190" i="10"/>
  <c r="C190" i="10"/>
  <c r="G189" i="10"/>
  <c r="E189" i="10"/>
  <c r="C189" i="10"/>
  <c r="G188" i="10"/>
  <c r="E188" i="10"/>
  <c r="C188" i="10"/>
  <c r="G187" i="10"/>
  <c r="E187" i="10"/>
  <c r="C187" i="10"/>
  <c r="G186" i="10"/>
  <c r="E186" i="10"/>
  <c r="C186" i="10"/>
  <c r="G185" i="10"/>
  <c r="E185" i="10"/>
  <c r="C185" i="10"/>
  <c r="G184" i="10"/>
  <c r="E184" i="10"/>
  <c r="C184" i="10"/>
  <c r="G183" i="10"/>
  <c r="E183" i="10"/>
  <c r="C183" i="10"/>
  <c r="G182" i="10"/>
  <c r="E182" i="10"/>
  <c r="C182" i="10"/>
  <c r="G181" i="10"/>
  <c r="E181" i="10"/>
  <c r="C181" i="10"/>
  <c r="G180" i="10"/>
  <c r="E180" i="10"/>
  <c r="C180" i="10"/>
  <c r="G179" i="10"/>
  <c r="E179" i="10"/>
  <c r="C179" i="10"/>
  <c r="G178" i="10"/>
  <c r="E178" i="10"/>
  <c r="C178" i="10"/>
  <c r="G177" i="10"/>
  <c r="E177" i="10"/>
  <c r="C177" i="10"/>
  <c r="G176" i="10"/>
  <c r="E176" i="10"/>
  <c r="C176" i="10"/>
  <c r="G175" i="10"/>
  <c r="E175" i="10"/>
  <c r="C175" i="10"/>
  <c r="G174" i="10"/>
  <c r="E174" i="10"/>
  <c r="C174" i="10"/>
  <c r="G173" i="10"/>
  <c r="E173" i="10"/>
  <c r="C173" i="10"/>
  <c r="G172" i="10"/>
  <c r="E172" i="10"/>
  <c r="C172" i="10"/>
  <c r="G171" i="10"/>
  <c r="E171" i="10"/>
  <c r="C171" i="10"/>
  <c r="G170" i="10"/>
  <c r="E170" i="10"/>
  <c r="C170" i="10"/>
  <c r="G169" i="10"/>
  <c r="E169" i="10"/>
  <c r="C169" i="10"/>
  <c r="G168" i="10"/>
  <c r="E168" i="10"/>
  <c r="C168" i="10"/>
  <c r="G167" i="10"/>
  <c r="E167" i="10"/>
  <c r="C167" i="10"/>
  <c r="G166" i="10"/>
  <c r="E166" i="10"/>
  <c r="C166" i="10"/>
  <c r="G165" i="10"/>
  <c r="E165" i="10"/>
  <c r="C165" i="10"/>
  <c r="G164" i="10"/>
  <c r="E164" i="10"/>
  <c r="C164" i="10"/>
  <c r="G163" i="10"/>
  <c r="E163" i="10"/>
  <c r="C163" i="10"/>
  <c r="G162" i="10"/>
  <c r="E162" i="10"/>
  <c r="C162" i="10"/>
  <c r="G161" i="10"/>
  <c r="E161" i="10"/>
  <c r="C161" i="10"/>
  <c r="G160" i="10"/>
  <c r="E160" i="10"/>
  <c r="C160" i="10"/>
  <c r="G159" i="10"/>
  <c r="E159" i="10"/>
  <c r="C159" i="10"/>
  <c r="G158" i="10"/>
  <c r="E158" i="10"/>
  <c r="C158" i="10"/>
  <c r="G157" i="10"/>
  <c r="E157" i="10"/>
  <c r="C157" i="10"/>
  <c r="G156" i="10"/>
  <c r="E156" i="10"/>
  <c r="C156" i="10"/>
  <c r="G155" i="10"/>
  <c r="E155" i="10"/>
  <c r="C155" i="10"/>
  <c r="G154" i="10"/>
  <c r="E154" i="10"/>
  <c r="C154" i="10"/>
  <c r="G153" i="10"/>
  <c r="E153" i="10"/>
  <c r="C153" i="10"/>
  <c r="G152" i="10"/>
  <c r="E152" i="10"/>
  <c r="C152" i="10"/>
  <c r="G151" i="10"/>
  <c r="E151" i="10"/>
  <c r="C151" i="10"/>
  <c r="G150" i="10"/>
  <c r="E150" i="10"/>
  <c r="C150" i="10"/>
  <c r="G149" i="10"/>
  <c r="E149" i="10"/>
  <c r="C149" i="10"/>
  <c r="G148" i="10"/>
  <c r="E148" i="10"/>
  <c r="C148" i="10"/>
  <c r="G147" i="10"/>
  <c r="E147" i="10"/>
  <c r="C147" i="10"/>
  <c r="G146" i="10"/>
  <c r="E146" i="10"/>
  <c r="C146" i="10"/>
  <c r="G145" i="10"/>
  <c r="E145" i="10"/>
  <c r="C145" i="10"/>
  <c r="G144" i="10"/>
  <c r="E144" i="10"/>
  <c r="C144" i="10"/>
  <c r="G143" i="10"/>
  <c r="E143" i="10"/>
  <c r="C143" i="10"/>
  <c r="G142" i="10"/>
  <c r="E142" i="10"/>
  <c r="C142" i="10"/>
  <c r="G141" i="10"/>
  <c r="E141" i="10"/>
  <c r="C141" i="10"/>
  <c r="G140" i="10"/>
  <c r="E140" i="10"/>
  <c r="C140" i="10"/>
  <c r="G139" i="10"/>
  <c r="E139" i="10"/>
  <c r="C139" i="10"/>
  <c r="G138" i="10"/>
  <c r="E138" i="10"/>
  <c r="C138" i="10"/>
  <c r="G137" i="10"/>
  <c r="E137" i="10"/>
  <c r="C137" i="10"/>
  <c r="G136" i="10"/>
  <c r="E136" i="10"/>
  <c r="C136" i="10"/>
  <c r="G135" i="10"/>
  <c r="E135" i="10"/>
  <c r="C135" i="10"/>
  <c r="G134" i="10"/>
  <c r="E134" i="10"/>
  <c r="C134" i="10"/>
  <c r="G133" i="10"/>
  <c r="E133" i="10"/>
  <c r="C133" i="10"/>
  <c r="G132" i="10"/>
  <c r="E132" i="10"/>
  <c r="C132" i="10"/>
  <c r="G131" i="10"/>
  <c r="E131" i="10"/>
  <c r="C131" i="10"/>
  <c r="G130" i="10"/>
  <c r="E130" i="10"/>
  <c r="C130" i="10"/>
  <c r="G129" i="10"/>
  <c r="E129" i="10"/>
  <c r="C129" i="10"/>
  <c r="G128" i="10"/>
  <c r="E128" i="10"/>
  <c r="C128" i="10"/>
  <c r="G127" i="10"/>
  <c r="E127" i="10"/>
  <c r="C127" i="10"/>
  <c r="G126" i="10"/>
  <c r="E126" i="10"/>
  <c r="C126" i="10"/>
  <c r="G125" i="10"/>
  <c r="E125" i="10"/>
  <c r="C125" i="10"/>
  <c r="G124" i="10"/>
  <c r="E124" i="10"/>
  <c r="C124" i="10"/>
  <c r="G123" i="10"/>
  <c r="E123" i="10"/>
  <c r="C123" i="10"/>
  <c r="G122" i="10"/>
  <c r="E122" i="10"/>
  <c r="C122" i="10"/>
  <c r="G121" i="10"/>
  <c r="E121" i="10"/>
  <c r="C121" i="10"/>
  <c r="G120" i="10"/>
  <c r="E120" i="10"/>
  <c r="C120" i="10"/>
  <c r="G119" i="10"/>
  <c r="E119" i="10"/>
  <c r="C119" i="10"/>
  <c r="G118" i="10"/>
  <c r="E118" i="10"/>
  <c r="C118" i="10"/>
  <c r="G117" i="10"/>
  <c r="E117" i="10"/>
  <c r="C117" i="10"/>
  <c r="G116" i="10"/>
  <c r="E116" i="10"/>
  <c r="C116" i="10"/>
  <c r="G115" i="10"/>
  <c r="E115" i="10"/>
  <c r="C115" i="10"/>
  <c r="G114" i="10"/>
  <c r="E114" i="10"/>
  <c r="C114" i="10"/>
  <c r="G113" i="10"/>
  <c r="E113" i="10"/>
  <c r="C113" i="10"/>
  <c r="G112" i="10"/>
  <c r="E112" i="10"/>
  <c r="C112" i="10"/>
  <c r="G111" i="10"/>
  <c r="E111" i="10"/>
  <c r="C111" i="10"/>
  <c r="G110" i="10"/>
  <c r="E110" i="10"/>
  <c r="C110" i="10"/>
  <c r="G109" i="10"/>
  <c r="E109" i="10"/>
  <c r="C109" i="10"/>
  <c r="G108" i="10"/>
  <c r="E108" i="10"/>
  <c r="C108" i="10"/>
  <c r="G107" i="10"/>
  <c r="E107" i="10"/>
  <c r="C107" i="10"/>
  <c r="G106" i="10"/>
  <c r="E106" i="10"/>
  <c r="C106" i="10"/>
  <c r="G105" i="10"/>
  <c r="E105" i="10"/>
  <c r="C105" i="10"/>
  <c r="G104" i="10"/>
  <c r="E104" i="10"/>
  <c r="C104" i="10"/>
  <c r="G103" i="10"/>
  <c r="E103" i="10"/>
  <c r="C103" i="10"/>
  <c r="G102" i="10"/>
  <c r="E102" i="10"/>
  <c r="C102" i="10"/>
  <c r="G101" i="10"/>
  <c r="E101" i="10"/>
  <c r="C101" i="10"/>
  <c r="G100" i="10"/>
  <c r="E100" i="10"/>
  <c r="C100" i="10"/>
  <c r="G99" i="10"/>
  <c r="E99" i="10"/>
  <c r="C99" i="10"/>
  <c r="G98" i="10"/>
  <c r="E98" i="10"/>
  <c r="C98" i="10"/>
  <c r="G97" i="10"/>
  <c r="E97" i="10"/>
  <c r="C97" i="10"/>
  <c r="G96" i="10"/>
  <c r="E96" i="10"/>
  <c r="C96" i="10"/>
  <c r="G95" i="10"/>
  <c r="E95" i="10"/>
  <c r="C95" i="10"/>
  <c r="G94" i="10"/>
  <c r="E94" i="10"/>
  <c r="C94" i="10"/>
  <c r="G93" i="10"/>
  <c r="E93" i="10"/>
  <c r="C93" i="10"/>
  <c r="G92" i="10"/>
  <c r="E92" i="10"/>
  <c r="C92" i="10"/>
  <c r="G91" i="10"/>
  <c r="E91" i="10"/>
  <c r="C91" i="10"/>
  <c r="G90" i="10"/>
  <c r="E90" i="10"/>
  <c r="C90" i="10"/>
  <c r="G89" i="10"/>
  <c r="E89" i="10"/>
  <c r="C89" i="10"/>
  <c r="G88" i="10"/>
  <c r="E88" i="10"/>
  <c r="C88" i="10"/>
  <c r="G87" i="10"/>
  <c r="E87" i="10"/>
  <c r="C87" i="10"/>
  <c r="G86" i="10"/>
  <c r="E86" i="10"/>
  <c r="C86" i="10"/>
  <c r="G85" i="10"/>
  <c r="E85" i="10"/>
  <c r="C85" i="10"/>
  <c r="G84" i="10"/>
  <c r="E84" i="10"/>
  <c r="C84" i="10"/>
  <c r="G83" i="10"/>
  <c r="E83" i="10"/>
  <c r="C83" i="10"/>
  <c r="G82" i="10"/>
  <c r="E82" i="10"/>
  <c r="C82" i="10"/>
  <c r="G81" i="10"/>
  <c r="E81" i="10"/>
  <c r="C81" i="10"/>
  <c r="G80" i="10"/>
  <c r="E80" i="10"/>
  <c r="C80" i="10"/>
  <c r="G79" i="10"/>
  <c r="E79" i="10"/>
  <c r="C79" i="10"/>
  <c r="G78" i="10"/>
  <c r="E78" i="10"/>
  <c r="C78" i="10"/>
  <c r="G77" i="10"/>
  <c r="E77" i="10"/>
  <c r="C77" i="10"/>
  <c r="G76" i="10"/>
  <c r="E76" i="10"/>
  <c r="C76" i="10"/>
  <c r="G75" i="10"/>
  <c r="E75" i="10"/>
  <c r="C75" i="10"/>
  <c r="G74" i="10"/>
  <c r="E74" i="10"/>
  <c r="C74" i="10"/>
  <c r="G73" i="10"/>
  <c r="E73" i="10"/>
  <c r="C73" i="10"/>
  <c r="G72" i="10"/>
  <c r="E72" i="10"/>
  <c r="C72" i="10"/>
  <c r="G71" i="10"/>
  <c r="E71" i="10"/>
  <c r="C71" i="10"/>
  <c r="G70" i="10"/>
  <c r="E70" i="10"/>
  <c r="C70" i="10"/>
  <c r="G69" i="10"/>
  <c r="E69" i="10"/>
  <c r="C69" i="10"/>
  <c r="G68" i="10"/>
  <c r="E68" i="10"/>
  <c r="C68" i="10"/>
  <c r="G67" i="10"/>
  <c r="E67" i="10"/>
  <c r="C67" i="10"/>
  <c r="J67" i="10"/>
  <c r="G66" i="10"/>
  <c r="E66" i="10"/>
  <c r="C66" i="10"/>
  <c r="O65" i="10"/>
  <c r="H7" i="13"/>
  <c r="G65" i="10"/>
  <c r="E65" i="10"/>
  <c r="C65" i="10"/>
  <c r="J65" i="10"/>
  <c r="O64" i="10"/>
  <c r="G7" i="13"/>
  <c r="G64" i="10"/>
  <c r="E64" i="10"/>
  <c r="C64" i="10"/>
  <c r="O63" i="10"/>
  <c r="G63" i="10"/>
  <c r="E63" i="10"/>
  <c r="C63" i="10"/>
  <c r="G62" i="10"/>
  <c r="E62" i="10"/>
  <c r="C62" i="10"/>
  <c r="G61" i="10"/>
  <c r="E61" i="10"/>
  <c r="C61" i="10"/>
  <c r="G60" i="10"/>
  <c r="E60" i="10"/>
  <c r="C60" i="10"/>
  <c r="G59" i="10"/>
  <c r="E59" i="10"/>
  <c r="C59" i="10"/>
  <c r="G58" i="10"/>
  <c r="E58" i="10"/>
  <c r="C58" i="10"/>
  <c r="G57" i="10"/>
  <c r="E57" i="10"/>
  <c r="C57" i="10"/>
  <c r="J57" i="10"/>
  <c r="G56" i="10"/>
  <c r="E56" i="10"/>
  <c r="C56" i="10"/>
  <c r="G55" i="10"/>
  <c r="E55" i="10"/>
  <c r="C55" i="10"/>
  <c r="G54" i="10"/>
  <c r="E54" i="10"/>
  <c r="C54" i="10"/>
  <c r="J54" i="10"/>
  <c r="G53" i="10"/>
  <c r="E53" i="10"/>
  <c r="C53" i="10"/>
  <c r="O52" i="10"/>
  <c r="G52" i="10"/>
  <c r="E52" i="10"/>
  <c r="C52" i="10"/>
  <c r="G51" i="10"/>
  <c r="E51" i="10"/>
  <c r="C51" i="10"/>
  <c r="G50" i="10"/>
  <c r="E50" i="10"/>
  <c r="C50" i="10"/>
  <c r="G49" i="10"/>
  <c r="E49" i="10"/>
  <c r="C49" i="10"/>
  <c r="G48" i="10"/>
  <c r="E48" i="10"/>
  <c r="C48" i="10"/>
  <c r="G47" i="10"/>
  <c r="E47" i="10"/>
  <c r="C47" i="10"/>
  <c r="G46" i="10"/>
  <c r="E46" i="10"/>
  <c r="C46" i="10"/>
  <c r="J46" i="10"/>
  <c r="G45" i="10"/>
  <c r="E45" i="10"/>
  <c r="C45" i="10"/>
  <c r="G44" i="10"/>
  <c r="E44" i="10"/>
  <c r="C44" i="10"/>
  <c r="G43" i="10"/>
  <c r="E43" i="10"/>
  <c r="C43" i="10"/>
  <c r="J43" i="10"/>
  <c r="G42" i="10"/>
  <c r="E42" i="10"/>
  <c r="C42" i="10"/>
  <c r="G41" i="10"/>
  <c r="E41" i="10"/>
  <c r="C41" i="10"/>
  <c r="G40" i="10"/>
  <c r="E40" i="10"/>
  <c r="C40" i="10"/>
  <c r="G39" i="10"/>
  <c r="E39" i="10"/>
  <c r="C39" i="10"/>
  <c r="J39" i="10"/>
  <c r="G38" i="10"/>
  <c r="E38" i="10"/>
  <c r="C38" i="10"/>
  <c r="G37" i="10"/>
  <c r="E37" i="10"/>
  <c r="C37" i="10"/>
  <c r="G36" i="10"/>
  <c r="E36" i="10"/>
  <c r="C36" i="10"/>
  <c r="J36" i="10"/>
  <c r="G35" i="10"/>
  <c r="E35" i="10"/>
  <c r="C35" i="10"/>
  <c r="G34" i="10"/>
  <c r="E34" i="10"/>
  <c r="C34" i="10"/>
  <c r="G33" i="10"/>
  <c r="E33" i="10"/>
  <c r="C33" i="10"/>
  <c r="G32" i="10"/>
  <c r="E32" i="10"/>
  <c r="C32" i="10"/>
  <c r="J32" i="10"/>
  <c r="G31" i="10"/>
  <c r="E31" i="10"/>
  <c r="C31" i="10"/>
  <c r="G30" i="10"/>
  <c r="E30" i="10"/>
  <c r="C30" i="10"/>
  <c r="G29" i="10"/>
  <c r="E29" i="10"/>
  <c r="C29" i="10"/>
  <c r="G28" i="10"/>
  <c r="E28" i="10"/>
  <c r="C28" i="10"/>
  <c r="J28" i="10"/>
  <c r="G27" i="10"/>
  <c r="E27" i="10"/>
  <c r="C27" i="10"/>
  <c r="G26" i="10"/>
  <c r="E26" i="10"/>
  <c r="C26" i="10"/>
  <c r="J26" i="10"/>
  <c r="G25" i="10"/>
  <c r="E25" i="10"/>
  <c r="C25" i="10"/>
  <c r="J25" i="10"/>
  <c r="G24" i="10"/>
  <c r="E24" i="10"/>
  <c r="C24" i="10"/>
  <c r="J24" i="10"/>
  <c r="G23" i="10"/>
  <c r="E23" i="10"/>
  <c r="C23" i="10"/>
  <c r="J23" i="10"/>
  <c r="G22" i="10"/>
  <c r="E22" i="10"/>
  <c r="C22" i="10"/>
  <c r="J22" i="10"/>
  <c r="G21" i="10"/>
  <c r="E21" i="10"/>
  <c r="C21" i="10"/>
  <c r="J21" i="10"/>
  <c r="G20" i="10"/>
  <c r="E20" i="10"/>
  <c r="C20" i="10"/>
  <c r="J20" i="10"/>
  <c r="G19" i="10"/>
  <c r="E19" i="10"/>
  <c r="C19" i="10"/>
  <c r="J19" i="10"/>
  <c r="G18" i="10"/>
  <c r="E18" i="10"/>
  <c r="C18" i="10"/>
  <c r="J18" i="10"/>
  <c r="G17" i="10"/>
  <c r="E17" i="10"/>
  <c r="C17" i="10"/>
  <c r="J17" i="10"/>
  <c r="G16" i="10"/>
  <c r="E16" i="10"/>
  <c r="C16" i="10"/>
  <c r="J16" i="10"/>
  <c r="G15" i="10"/>
  <c r="E15" i="10"/>
  <c r="C15" i="10"/>
  <c r="J15" i="10"/>
  <c r="G14" i="10"/>
  <c r="E14" i="10"/>
  <c r="C14" i="10"/>
  <c r="J14" i="10"/>
  <c r="G13" i="10"/>
  <c r="E13" i="10"/>
  <c r="C13" i="10"/>
  <c r="J13" i="10"/>
  <c r="G12" i="10"/>
  <c r="E12" i="10"/>
  <c r="C12" i="10"/>
  <c r="J12" i="10"/>
  <c r="G11" i="10"/>
  <c r="E11" i="10"/>
  <c r="C11" i="10"/>
  <c r="J11" i="10"/>
  <c r="G10" i="10"/>
  <c r="E10" i="10"/>
  <c r="C10" i="10"/>
  <c r="J10" i="10"/>
  <c r="G9" i="10"/>
  <c r="E9" i="10"/>
  <c r="O32" i="10"/>
  <c r="P50" i="10"/>
  <c r="C9" i="10"/>
  <c r="G8" i="10"/>
  <c r="E8" i="10"/>
  <c r="C8" i="10"/>
  <c r="J8" i="10"/>
  <c r="G7" i="10"/>
  <c r="E7" i="10"/>
  <c r="C7" i="10"/>
  <c r="J7" i="10"/>
  <c r="G6" i="10"/>
  <c r="E6" i="10"/>
  <c r="C6" i="10"/>
  <c r="J6" i="10"/>
  <c r="G5" i="10"/>
  <c r="E5" i="10"/>
  <c r="C5" i="10"/>
  <c r="J5" i="10"/>
  <c r="G4" i="10"/>
  <c r="E4" i="10"/>
  <c r="O27" i="10"/>
  <c r="C4" i="10"/>
  <c r="C1235" i="10"/>
  <c r="J118" i="10"/>
  <c r="G1234" i="8"/>
  <c r="E1234" i="8"/>
  <c r="C1234" i="8"/>
  <c r="G1233" i="8"/>
  <c r="E1233" i="8"/>
  <c r="C1233" i="8"/>
  <c r="G1232" i="8"/>
  <c r="E1232" i="8"/>
  <c r="C1232" i="8"/>
  <c r="G1231" i="8"/>
  <c r="E1231" i="8"/>
  <c r="C1231" i="8"/>
  <c r="G1230" i="8"/>
  <c r="E1230" i="8"/>
  <c r="C1230" i="8"/>
  <c r="G1229" i="8"/>
  <c r="E1229" i="8"/>
  <c r="C1229" i="8"/>
  <c r="G1228" i="8"/>
  <c r="E1228" i="8"/>
  <c r="C1228" i="8"/>
  <c r="G1227" i="8"/>
  <c r="E1227" i="8"/>
  <c r="C1227" i="8"/>
  <c r="G1226" i="8"/>
  <c r="E1226" i="8"/>
  <c r="C1226" i="8"/>
  <c r="G1225" i="8"/>
  <c r="E1225" i="8"/>
  <c r="C1225" i="8"/>
  <c r="G1224" i="8"/>
  <c r="E1224" i="8"/>
  <c r="C1224" i="8"/>
  <c r="G1223" i="8"/>
  <c r="E1223" i="8"/>
  <c r="C1223" i="8"/>
  <c r="G1222" i="8"/>
  <c r="E1222" i="8"/>
  <c r="C1222" i="8"/>
  <c r="G1221" i="8"/>
  <c r="E1221" i="8"/>
  <c r="C1221" i="8"/>
  <c r="G1220" i="8"/>
  <c r="E1220" i="8"/>
  <c r="C1220" i="8"/>
  <c r="G1219" i="8"/>
  <c r="E1219" i="8"/>
  <c r="C1219" i="8"/>
  <c r="G1218" i="8"/>
  <c r="E1218" i="8"/>
  <c r="C1218" i="8"/>
  <c r="G1217" i="8"/>
  <c r="E1217" i="8"/>
  <c r="C1217" i="8"/>
  <c r="G1216" i="8"/>
  <c r="E1216" i="8"/>
  <c r="C1216" i="8"/>
  <c r="G1215" i="8"/>
  <c r="E1215" i="8"/>
  <c r="C1215" i="8"/>
  <c r="G1214" i="8"/>
  <c r="E1214" i="8"/>
  <c r="C1214" i="8"/>
  <c r="G1213" i="8"/>
  <c r="E1213" i="8"/>
  <c r="C1213" i="8"/>
  <c r="G1212" i="8"/>
  <c r="E1212" i="8"/>
  <c r="C1212" i="8"/>
  <c r="G1211" i="8"/>
  <c r="E1211" i="8"/>
  <c r="C1211" i="8"/>
  <c r="G1210" i="8"/>
  <c r="E1210" i="8"/>
  <c r="C1210" i="8"/>
  <c r="G1209" i="8"/>
  <c r="E1209" i="8"/>
  <c r="C1209" i="8"/>
  <c r="G1208" i="8"/>
  <c r="E1208" i="8"/>
  <c r="C1208" i="8"/>
  <c r="G1207" i="8"/>
  <c r="E1207" i="8"/>
  <c r="C1207" i="8"/>
  <c r="G1206" i="8"/>
  <c r="E1206" i="8"/>
  <c r="C1206" i="8"/>
  <c r="G1205" i="8"/>
  <c r="E1205" i="8"/>
  <c r="C1205" i="8"/>
  <c r="G1204" i="8"/>
  <c r="E1204" i="8"/>
  <c r="C1204" i="8"/>
  <c r="G1203" i="8"/>
  <c r="E1203" i="8"/>
  <c r="C1203" i="8"/>
  <c r="G1202" i="8"/>
  <c r="E1202" i="8"/>
  <c r="C1202" i="8"/>
  <c r="G1201" i="8"/>
  <c r="E1201" i="8"/>
  <c r="C1201" i="8"/>
  <c r="G1200" i="8"/>
  <c r="E1200" i="8"/>
  <c r="C1200" i="8"/>
  <c r="G1199" i="8"/>
  <c r="E1199" i="8"/>
  <c r="C1199" i="8"/>
  <c r="G1198" i="8"/>
  <c r="E1198" i="8"/>
  <c r="C1198" i="8"/>
  <c r="G1197" i="8"/>
  <c r="E1197" i="8"/>
  <c r="C1197" i="8"/>
  <c r="G1196" i="8"/>
  <c r="E1196" i="8"/>
  <c r="C1196" i="8"/>
  <c r="G1195" i="8"/>
  <c r="E1195" i="8"/>
  <c r="C1195" i="8"/>
  <c r="G1194" i="8"/>
  <c r="E1194" i="8"/>
  <c r="C1194" i="8"/>
  <c r="G1193" i="8"/>
  <c r="E1193" i="8"/>
  <c r="C1193" i="8"/>
  <c r="G1192" i="8"/>
  <c r="E1192" i="8"/>
  <c r="C1192" i="8"/>
  <c r="G1191" i="8"/>
  <c r="E1191" i="8"/>
  <c r="C1191" i="8"/>
  <c r="G1190" i="8"/>
  <c r="E1190" i="8"/>
  <c r="C1190" i="8"/>
  <c r="G1189" i="8"/>
  <c r="E1189" i="8"/>
  <c r="C1189" i="8"/>
  <c r="G1188" i="8"/>
  <c r="E1188" i="8"/>
  <c r="C1188" i="8"/>
  <c r="G1187" i="8"/>
  <c r="E1187" i="8"/>
  <c r="C1187" i="8"/>
  <c r="G1186" i="8"/>
  <c r="E1186" i="8"/>
  <c r="C1186" i="8"/>
  <c r="G1185" i="8"/>
  <c r="E1185" i="8"/>
  <c r="C1185" i="8"/>
  <c r="G1184" i="8"/>
  <c r="E1184" i="8"/>
  <c r="C1184" i="8"/>
  <c r="G1183" i="8"/>
  <c r="E1183" i="8"/>
  <c r="C1183" i="8"/>
  <c r="G1182" i="8"/>
  <c r="E1182" i="8"/>
  <c r="C1182" i="8"/>
  <c r="G1181" i="8"/>
  <c r="E1181" i="8"/>
  <c r="C1181" i="8"/>
  <c r="G1180" i="8"/>
  <c r="E1180" i="8"/>
  <c r="C1180" i="8"/>
  <c r="G1179" i="8"/>
  <c r="E1179" i="8"/>
  <c r="C1179" i="8"/>
  <c r="G1178" i="8"/>
  <c r="E1178" i="8"/>
  <c r="C1178" i="8"/>
  <c r="G1177" i="8"/>
  <c r="E1177" i="8"/>
  <c r="C1177" i="8"/>
  <c r="G1176" i="8"/>
  <c r="E1176" i="8"/>
  <c r="C1176" i="8"/>
  <c r="G1175" i="8"/>
  <c r="E1175" i="8"/>
  <c r="C1175" i="8"/>
  <c r="G1174" i="8"/>
  <c r="E1174" i="8"/>
  <c r="C1174" i="8"/>
  <c r="G1173" i="8"/>
  <c r="E1173" i="8"/>
  <c r="C1173" i="8"/>
  <c r="G1172" i="8"/>
  <c r="E1172" i="8"/>
  <c r="C1172" i="8"/>
  <c r="G1171" i="8"/>
  <c r="E1171" i="8"/>
  <c r="C1171" i="8"/>
  <c r="G1170" i="8"/>
  <c r="E1170" i="8"/>
  <c r="C1170" i="8"/>
  <c r="G1169" i="8"/>
  <c r="E1169" i="8"/>
  <c r="C1169" i="8"/>
  <c r="G1168" i="8"/>
  <c r="E1168" i="8"/>
  <c r="C1168" i="8"/>
  <c r="G1167" i="8"/>
  <c r="E1167" i="8"/>
  <c r="C1167" i="8"/>
  <c r="G1166" i="8"/>
  <c r="E1166" i="8"/>
  <c r="C1166" i="8"/>
  <c r="G1165" i="8"/>
  <c r="E1165" i="8"/>
  <c r="C1165" i="8"/>
  <c r="G1164" i="8"/>
  <c r="E1164" i="8"/>
  <c r="C1164" i="8"/>
  <c r="G1163" i="8"/>
  <c r="E1163" i="8"/>
  <c r="C1163" i="8"/>
  <c r="G1162" i="8"/>
  <c r="E1162" i="8"/>
  <c r="C1162" i="8"/>
  <c r="G1161" i="8"/>
  <c r="E1161" i="8"/>
  <c r="C1161" i="8"/>
  <c r="G1160" i="8"/>
  <c r="E1160" i="8"/>
  <c r="C1160" i="8"/>
  <c r="G1159" i="8"/>
  <c r="E1159" i="8"/>
  <c r="C1159" i="8"/>
  <c r="G1158" i="8"/>
  <c r="E1158" i="8"/>
  <c r="C1158" i="8"/>
  <c r="G1157" i="8"/>
  <c r="E1157" i="8"/>
  <c r="C1157" i="8"/>
  <c r="G1156" i="8"/>
  <c r="E1156" i="8"/>
  <c r="C1156" i="8"/>
  <c r="G1155" i="8"/>
  <c r="E1155" i="8"/>
  <c r="C1155" i="8"/>
  <c r="G1154" i="8"/>
  <c r="E1154" i="8"/>
  <c r="C1154" i="8"/>
  <c r="G1153" i="8"/>
  <c r="E1153" i="8"/>
  <c r="C1153" i="8"/>
  <c r="G1152" i="8"/>
  <c r="E1152" i="8"/>
  <c r="C1152" i="8"/>
  <c r="G1151" i="8"/>
  <c r="E1151" i="8"/>
  <c r="C1151" i="8"/>
  <c r="G1150" i="8"/>
  <c r="E1150" i="8"/>
  <c r="C1150" i="8"/>
  <c r="G1149" i="8"/>
  <c r="E1149" i="8"/>
  <c r="C1149" i="8"/>
  <c r="G1148" i="8"/>
  <c r="E1148" i="8"/>
  <c r="C1148" i="8"/>
  <c r="G1147" i="8"/>
  <c r="E1147" i="8"/>
  <c r="C1147" i="8"/>
  <c r="G1146" i="8"/>
  <c r="E1146" i="8"/>
  <c r="C1146" i="8"/>
  <c r="G1145" i="8"/>
  <c r="E1145" i="8"/>
  <c r="C1145" i="8"/>
  <c r="G1144" i="8"/>
  <c r="E1144" i="8"/>
  <c r="C1144" i="8"/>
  <c r="G1143" i="8"/>
  <c r="E1143" i="8"/>
  <c r="C1143" i="8"/>
  <c r="G1142" i="8"/>
  <c r="E1142" i="8"/>
  <c r="C1142" i="8"/>
  <c r="G1141" i="8"/>
  <c r="E1141" i="8"/>
  <c r="C1141" i="8"/>
  <c r="G1140" i="8"/>
  <c r="E1140" i="8"/>
  <c r="C1140" i="8"/>
  <c r="G1139" i="8"/>
  <c r="E1139" i="8"/>
  <c r="C1139" i="8"/>
  <c r="G1138" i="8"/>
  <c r="E1138" i="8"/>
  <c r="C1138" i="8"/>
  <c r="G1137" i="8"/>
  <c r="E1137" i="8"/>
  <c r="C1137" i="8"/>
  <c r="G1136" i="8"/>
  <c r="E1136" i="8"/>
  <c r="C1136" i="8"/>
  <c r="G1135" i="8"/>
  <c r="E1135" i="8"/>
  <c r="C1135" i="8"/>
  <c r="G1134" i="8"/>
  <c r="E1134" i="8"/>
  <c r="C1134" i="8"/>
  <c r="G1133" i="8"/>
  <c r="E1133" i="8"/>
  <c r="C1133" i="8"/>
  <c r="G1132" i="8"/>
  <c r="E1132" i="8"/>
  <c r="C1132" i="8"/>
  <c r="G1131" i="8"/>
  <c r="E1131" i="8"/>
  <c r="C1131" i="8"/>
  <c r="G1130" i="8"/>
  <c r="E1130" i="8"/>
  <c r="C1130" i="8"/>
  <c r="G1129" i="8"/>
  <c r="E1129" i="8"/>
  <c r="C1129" i="8"/>
  <c r="G1128" i="8"/>
  <c r="E1128" i="8"/>
  <c r="C1128" i="8"/>
  <c r="G1127" i="8"/>
  <c r="E1127" i="8"/>
  <c r="C1127" i="8"/>
  <c r="G1126" i="8"/>
  <c r="E1126" i="8"/>
  <c r="C1126" i="8"/>
  <c r="G1125" i="8"/>
  <c r="E1125" i="8"/>
  <c r="C1125" i="8"/>
  <c r="G1124" i="8"/>
  <c r="E1124" i="8"/>
  <c r="C1124" i="8"/>
  <c r="G1123" i="8"/>
  <c r="E1123" i="8"/>
  <c r="C1123" i="8"/>
  <c r="G1122" i="8"/>
  <c r="E1122" i="8"/>
  <c r="C1122" i="8"/>
  <c r="G1121" i="8"/>
  <c r="E1121" i="8"/>
  <c r="C1121" i="8"/>
  <c r="G1120" i="8"/>
  <c r="E1120" i="8"/>
  <c r="C1120" i="8"/>
  <c r="G1119" i="8"/>
  <c r="E1119" i="8"/>
  <c r="C1119" i="8"/>
  <c r="G1118" i="8"/>
  <c r="E1118" i="8"/>
  <c r="C1118" i="8"/>
  <c r="G1117" i="8"/>
  <c r="E1117" i="8"/>
  <c r="C1117" i="8"/>
  <c r="G1116" i="8"/>
  <c r="E1116" i="8"/>
  <c r="C1116" i="8"/>
  <c r="G1115" i="8"/>
  <c r="E1115" i="8"/>
  <c r="C1115" i="8"/>
  <c r="G1114" i="8"/>
  <c r="E1114" i="8"/>
  <c r="C1114" i="8"/>
  <c r="G1113" i="8"/>
  <c r="E1113" i="8"/>
  <c r="C1113" i="8"/>
  <c r="G1112" i="8"/>
  <c r="E1112" i="8"/>
  <c r="C1112" i="8"/>
  <c r="G1111" i="8"/>
  <c r="E1111" i="8"/>
  <c r="C1111" i="8"/>
  <c r="G1110" i="8"/>
  <c r="E1110" i="8"/>
  <c r="C1110" i="8"/>
  <c r="G1109" i="8"/>
  <c r="E1109" i="8"/>
  <c r="C1109" i="8"/>
  <c r="G1108" i="8"/>
  <c r="E1108" i="8"/>
  <c r="C1108" i="8"/>
  <c r="G1107" i="8"/>
  <c r="E1107" i="8"/>
  <c r="C1107" i="8"/>
  <c r="G1106" i="8"/>
  <c r="E1106" i="8"/>
  <c r="C1106" i="8"/>
  <c r="G1105" i="8"/>
  <c r="E1105" i="8"/>
  <c r="C1105" i="8"/>
  <c r="G1104" i="8"/>
  <c r="E1104" i="8"/>
  <c r="C1104" i="8"/>
  <c r="G1103" i="8"/>
  <c r="E1103" i="8"/>
  <c r="C1103" i="8"/>
  <c r="G1102" i="8"/>
  <c r="E1102" i="8"/>
  <c r="C1102" i="8"/>
  <c r="G1101" i="8"/>
  <c r="E1101" i="8"/>
  <c r="C1101" i="8"/>
  <c r="G1100" i="8"/>
  <c r="E1100" i="8"/>
  <c r="C1100" i="8"/>
  <c r="G1099" i="8"/>
  <c r="E1099" i="8"/>
  <c r="C1099" i="8"/>
  <c r="G1098" i="8"/>
  <c r="E1098" i="8"/>
  <c r="C1098" i="8"/>
  <c r="G1097" i="8"/>
  <c r="E1097" i="8"/>
  <c r="C1097" i="8"/>
  <c r="G1096" i="8"/>
  <c r="E1096" i="8"/>
  <c r="C1096" i="8"/>
  <c r="G1095" i="8"/>
  <c r="E1095" i="8"/>
  <c r="C1095" i="8"/>
  <c r="G1094" i="8"/>
  <c r="E1094" i="8"/>
  <c r="C1094" i="8"/>
  <c r="G1093" i="8"/>
  <c r="E1093" i="8"/>
  <c r="C1093" i="8"/>
  <c r="G1092" i="8"/>
  <c r="E1092" i="8"/>
  <c r="C1092" i="8"/>
  <c r="G1091" i="8"/>
  <c r="E1091" i="8"/>
  <c r="C1091" i="8"/>
  <c r="G1090" i="8"/>
  <c r="E1090" i="8"/>
  <c r="C1090" i="8"/>
  <c r="G1089" i="8"/>
  <c r="E1089" i="8"/>
  <c r="C1089" i="8"/>
  <c r="G1088" i="8"/>
  <c r="E1088" i="8"/>
  <c r="C1088" i="8"/>
  <c r="G1087" i="8"/>
  <c r="E1087" i="8"/>
  <c r="C1087" i="8"/>
  <c r="G1086" i="8"/>
  <c r="E1086" i="8"/>
  <c r="C1086" i="8"/>
  <c r="G1085" i="8"/>
  <c r="E1085" i="8"/>
  <c r="C1085" i="8"/>
  <c r="G1084" i="8"/>
  <c r="E1084" i="8"/>
  <c r="C1084" i="8"/>
  <c r="G1083" i="8"/>
  <c r="E1083" i="8"/>
  <c r="C1083" i="8"/>
  <c r="G1082" i="8"/>
  <c r="E1082" i="8"/>
  <c r="C1082" i="8"/>
  <c r="G1081" i="8"/>
  <c r="E1081" i="8"/>
  <c r="C1081" i="8"/>
  <c r="G1080" i="8"/>
  <c r="E1080" i="8"/>
  <c r="C1080" i="8"/>
  <c r="G1079" i="8"/>
  <c r="E1079" i="8"/>
  <c r="C1079" i="8"/>
  <c r="G1078" i="8"/>
  <c r="E1078" i="8"/>
  <c r="C1078" i="8"/>
  <c r="G1077" i="8"/>
  <c r="E1077" i="8"/>
  <c r="C1077" i="8"/>
  <c r="G1076" i="8"/>
  <c r="E1076" i="8"/>
  <c r="C1076" i="8"/>
  <c r="G1075" i="8"/>
  <c r="E1075" i="8"/>
  <c r="C1075" i="8"/>
  <c r="G1074" i="8"/>
  <c r="E1074" i="8"/>
  <c r="C1074" i="8"/>
  <c r="G1073" i="8"/>
  <c r="E1073" i="8"/>
  <c r="C1073" i="8"/>
  <c r="G1072" i="8"/>
  <c r="E1072" i="8"/>
  <c r="C1072" i="8"/>
  <c r="G1071" i="8"/>
  <c r="E1071" i="8"/>
  <c r="C1071" i="8"/>
  <c r="G1070" i="8"/>
  <c r="E1070" i="8"/>
  <c r="C1070" i="8"/>
  <c r="G1069" i="8"/>
  <c r="E1069" i="8"/>
  <c r="C1069" i="8"/>
  <c r="G1068" i="8"/>
  <c r="E1068" i="8"/>
  <c r="C1068" i="8"/>
  <c r="G1067" i="8"/>
  <c r="E1067" i="8"/>
  <c r="C1067" i="8"/>
  <c r="G1066" i="8"/>
  <c r="E1066" i="8"/>
  <c r="C1066" i="8"/>
  <c r="G1065" i="8"/>
  <c r="E1065" i="8"/>
  <c r="C1065" i="8"/>
  <c r="G1064" i="8"/>
  <c r="E1064" i="8"/>
  <c r="C1064" i="8"/>
  <c r="G1063" i="8"/>
  <c r="E1063" i="8"/>
  <c r="C1063" i="8"/>
  <c r="G1062" i="8"/>
  <c r="E1062" i="8"/>
  <c r="C1062" i="8"/>
  <c r="G1061" i="8"/>
  <c r="E1061" i="8"/>
  <c r="C1061" i="8"/>
  <c r="G1060" i="8"/>
  <c r="E1060" i="8"/>
  <c r="C1060" i="8"/>
  <c r="G1059" i="8"/>
  <c r="E1059" i="8"/>
  <c r="C1059" i="8"/>
  <c r="G1058" i="8"/>
  <c r="E1058" i="8"/>
  <c r="C1058" i="8"/>
  <c r="G1057" i="8"/>
  <c r="E1057" i="8"/>
  <c r="C1057" i="8"/>
  <c r="G1056" i="8"/>
  <c r="E1056" i="8"/>
  <c r="C1056" i="8"/>
  <c r="G1055" i="8"/>
  <c r="E1055" i="8"/>
  <c r="C1055" i="8"/>
  <c r="G1054" i="8"/>
  <c r="E1054" i="8"/>
  <c r="C1054" i="8"/>
  <c r="G1053" i="8"/>
  <c r="E1053" i="8"/>
  <c r="C1053" i="8"/>
  <c r="G1052" i="8"/>
  <c r="E1052" i="8"/>
  <c r="C1052" i="8"/>
  <c r="G1051" i="8"/>
  <c r="E1051" i="8"/>
  <c r="C1051" i="8"/>
  <c r="G1050" i="8"/>
  <c r="E1050" i="8"/>
  <c r="C1050" i="8"/>
  <c r="G1049" i="8"/>
  <c r="E1049" i="8"/>
  <c r="C1049" i="8"/>
  <c r="G1048" i="8"/>
  <c r="E1048" i="8"/>
  <c r="C1048" i="8"/>
  <c r="G1047" i="8"/>
  <c r="E1047" i="8"/>
  <c r="C1047" i="8"/>
  <c r="G1046" i="8"/>
  <c r="E1046" i="8"/>
  <c r="C1046" i="8"/>
  <c r="G1045" i="8"/>
  <c r="E1045" i="8"/>
  <c r="C1045" i="8"/>
  <c r="G1044" i="8"/>
  <c r="E1044" i="8"/>
  <c r="C1044" i="8"/>
  <c r="G1043" i="8"/>
  <c r="E1043" i="8"/>
  <c r="C1043" i="8"/>
  <c r="G1042" i="8"/>
  <c r="E1042" i="8"/>
  <c r="C1042" i="8"/>
  <c r="G1041" i="8"/>
  <c r="E1041" i="8"/>
  <c r="C1041" i="8"/>
  <c r="G1040" i="8"/>
  <c r="E1040" i="8"/>
  <c r="C1040" i="8"/>
  <c r="G1039" i="8"/>
  <c r="E1039" i="8"/>
  <c r="C1039" i="8"/>
  <c r="G1038" i="8"/>
  <c r="E1038" i="8"/>
  <c r="C1038" i="8"/>
  <c r="G1037" i="8"/>
  <c r="E1037" i="8"/>
  <c r="C1037" i="8"/>
  <c r="G1036" i="8"/>
  <c r="E1036" i="8"/>
  <c r="C1036" i="8"/>
  <c r="G1035" i="8"/>
  <c r="E1035" i="8"/>
  <c r="C1035" i="8"/>
  <c r="G1034" i="8"/>
  <c r="E1034" i="8"/>
  <c r="C1034" i="8"/>
  <c r="G1033" i="8"/>
  <c r="E1033" i="8"/>
  <c r="C1033" i="8"/>
  <c r="G1032" i="8"/>
  <c r="E1032" i="8"/>
  <c r="C1032" i="8"/>
  <c r="G1031" i="8"/>
  <c r="E1031" i="8"/>
  <c r="C1031" i="8"/>
  <c r="G1030" i="8"/>
  <c r="E1030" i="8"/>
  <c r="C1030" i="8"/>
  <c r="G1029" i="8"/>
  <c r="E1029" i="8"/>
  <c r="C1029" i="8"/>
  <c r="G1028" i="8"/>
  <c r="E1028" i="8"/>
  <c r="C1028" i="8"/>
  <c r="G1027" i="8"/>
  <c r="E1027" i="8"/>
  <c r="C1027" i="8"/>
  <c r="G1026" i="8"/>
  <c r="E1026" i="8"/>
  <c r="C1026" i="8"/>
  <c r="G1025" i="8"/>
  <c r="E1025" i="8"/>
  <c r="C1025" i="8"/>
  <c r="G1024" i="8"/>
  <c r="E1024" i="8"/>
  <c r="C1024" i="8"/>
  <c r="G1023" i="8"/>
  <c r="E1023" i="8"/>
  <c r="C1023" i="8"/>
  <c r="G1022" i="8"/>
  <c r="E1022" i="8"/>
  <c r="C1022" i="8"/>
  <c r="G1021" i="8"/>
  <c r="E1021" i="8"/>
  <c r="C1021" i="8"/>
  <c r="G1020" i="8"/>
  <c r="E1020" i="8"/>
  <c r="C1020" i="8"/>
  <c r="G1019" i="8"/>
  <c r="E1019" i="8"/>
  <c r="C1019" i="8"/>
  <c r="G1018" i="8"/>
  <c r="E1018" i="8"/>
  <c r="C1018" i="8"/>
  <c r="G1017" i="8"/>
  <c r="E1017" i="8"/>
  <c r="C1017" i="8"/>
  <c r="G1016" i="8"/>
  <c r="E1016" i="8"/>
  <c r="C1016" i="8"/>
  <c r="G1015" i="8"/>
  <c r="E1015" i="8"/>
  <c r="C1015" i="8"/>
  <c r="G1014" i="8"/>
  <c r="E1014" i="8"/>
  <c r="C1014" i="8"/>
  <c r="G1013" i="8"/>
  <c r="E1013" i="8"/>
  <c r="C1013" i="8"/>
  <c r="G1012" i="8"/>
  <c r="E1012" i="8"/>
  <c r="C1012" i="8"/>
  <c r="G1011" i="8"/>
  <c r="E1011" i="8"/>
  <c r="C1011" i="8"/>
  <c r="G1010" i="8"/>
  <c r="E1010" i="8"/>
  <c r="C1010" i="8"/>
  <c r="G1009" i="8"/>
  <c r="E1009" i="8"/>
  <c r="C1009" i="8"/>
  <c r="G1008" i="8"/>
  <c r="E1008" i="8"/>
  <c r="C1008" i="8"/>
  <c r="G1007" i="8"/>
  <c r="E1007" i="8"/>
  <c r="C1007" i="8"/>
  <c r="G1006" i="8"/>
  <c r="E1006" i="8"/>
  <c r="C1006" i="8"/>
  <c r="G1005" i="8"/>
  <c r="E1005" i="8"/>
  <c r="C1005" i="8"/>
  <c r="G1004" i="8"/>
  <c r="E1004" i="8"/>
  <c r="C1004" i="8"/>
  <c r="G1003" i="8"/>
  <c r="E1003" i="8"/>
  <c r="C1003" i="8"/>
  <c r="G1002" i="8"/>
  <c r="E1002" i="8"/>
  <c r="C1002" i="8"/>
  <c r="G1001" i="8"/>
  <c r="E1001" i="8"/>
  <c r="C1001" i="8"/>
  <c r="G1000" i="8"/>
  <c r="E1000" i="8"/>
  <c r="C1000" i="8"/>
  <c r="G999" i="8"/>
  <c r="E999" i="8"/>
  <c r="C999" i="8"/>
  <c r="G998" i="8"/>
  <c r="E998" i="8"/>
  <c r="C998" i="8"/>
  <c r="G997" i="8"/>
  <c r="E997" i="8"/>
  <c r="C997" i="8"/>
  <c r="G996" i="8"/>
  <c r="E996" i="8"/>
  <c r="C996" i="8"/>
  <c r="G995" i="8"/>
  <c r="E995" i="8"/>
  <c r="C995" i="8"/>
  <c r="G994" i="8"/>
  <c r="E994" i="8"/>
  <c r="C994" i="8"/>
  <c r="G993" i="8"/>
  <c r="E993" i="8"/>
  <c r="C993" i="8"/>
  <c r="G992" i="8"/>
  <c r="E992" i="8"/>
  <c r="C992" i="8"/>
  <c r="G991" i="8"/>
  <c r="E991" i="8"/>
  <c r="C991" i="8"/>
  <c r="G990" i="8"/>
  <c r="E990" i="8"/>
  <c r="C990" i="8"/>
  <c r="G989" i="8"/>
  <c r="E989" i="8"/>
  <c r="C989" i="8"/>
  <c r="G988" i="8"/>
  <c r="E988" i="8"/>
  <c r="C988" i="8"/>
  <c r="G987" i="8"/>
  <c r="E987" i="8"/>
  <c r="C987" i="8"/>
  <c r="G986" i="8"/>
  <c r="E986" i="8"/>
  <c r="C986" i="8"/>
  <c r="G985" i="8"/>
  <c r="E985" i="8"/>
  <c r="C985" i="8"/>
  <c r="G984" i="8"/>
  <c r="E984" i="8"/>
  <c r="C984" i="8"/>
  <c r="G983" i="8"/>
  <c r="E983" i="8"/>
  <c r="C983" i="8"/>
  <c r="G982" i="8"/>
  <c r="E982" i="8"/>
  <c r="C982" i="8"/>
  <c r="G981" i="8"/>
  <c r="E981" i="8"/>
  <c r="C981" i="8"/>
  <c r="G980" i="8"/>
  <c r="E980" i="8"/>
  <c r="C980" i="8"/>
  <c r="G979" i="8"/>
  <c r="E979" i="8"/>
  <c r="C979" i="8"/>
  <c r="G978" i="8"/>
  <c r="E978" i="8"/>
  <c r="C978" i="8"/>
  <c r="G977" i="8"/>
  <c r="E977" i="8"/>
  <c r="C977" i="8"/>
  <c r="G976" i="8"/>
  <c r="E976" i="8"/>
  <c r="C976" i="8"/>
  <c r="G975" i="8"/>
  <c r="E975" i="8"/>
  <c r="C975" i="8"/>
  <c r="G974" i="8"/>
  <c r="E974" i="8"/>
  <c r="C974" i="8"/>
  <c r="G973" i="8"/>
  <c r="E973" i="8"/>
  <c r="C973" i="8"/>
  <c r="G972" i="8"/>
  <c r="E972" i="8"/>
  <c r="C972" i="8"/>
  <c r="G971" i="8"/>
  <c r="E971" i="8"/>
  <c r="C971" i="8"/>
  <c r="G970" i="8"/>
  <c r="E970" i="8"/>
  <c r="C970" i="8"/>
  <c r="G969" i="8"/>
  <c r="E969" i="8"/>
  <c r="C969" i="8"/>
  <c r="G968" i="8"/>
  <c r="E968" i="8"/>
  <c r="C968" i="8"/>
  <c r="G967" i="8"/>
  <c r="E967" i="8"/>
  <c r="C967" i="8"/>
  <c r="G966" i="8"/>
  <c r="E966" i="8"/>
  <c r="C966" i="8"/>
  <c r="G965" i="8"/>
  <c r="E965" i="8"/>
  <c r="C965" i="8"/>
  <c r="G964" i="8"/>
  <c r="E964" i="8"/>
  <c r="C964" i="8"/>
  <c r="G963" i="8"/>
  <c r="E963" i="8"/>
  <c r="C963" i="8"/>
  <c r="G962" i="8"/>
  <c r="E962" i="8"/>
  <c r="C962" i="8"/>
  <c r="G961" i="8"/>
  <c r="E961" i="8"/>
  <c r="C961" i="8"/>
  <c r="G960" i="8"/>
  <c r="E960" i="8"/>
  <c r="C960" i="8"/>
  <c r="G959" i="8"/>
  <c r="E959" i="8"/>
  <c r="C959" i="8"/>
  <c r="G958" i="8"/>
  <c r="E958" i="8"/>
  <c r="C958" i="8"/>
  <c r="G957" i="8"/>
  <c r="E957" i="8"/>
  <c r="C957" i="8"/>
  <c r="G956" i="8"/>
  <c r="E956" i="8"/>
  <c r="C956" i="8"/>
  <c r="G955" i="8"/>
  <c r="E955" i="8"/>
  <c r="C955" i="8"/>
  <c r="G954" i="8"/>
  <c r="E954" i="8"/>
  <c r="C954" i="8"/>
  <c r="G953" i="8"/>
  <c r="E953" i="8"/>
  <c r="C953" i="8"/>
  <c r="G952" i="8"/>
  <c r="E952" i="8"/>
  <c r="C952" i="8"/>
  <c r="G951" i="8"/>
  <c r="E951" i="8"/>
  <c r="C951" i="8"/>
  <c r="G950" i="8"/>
  <c r="E950" i="8"/>
  <c r="C950" i="8"/>
  <c r="G949" i="8"/>
  <c r="E949" i="8"/>
  <c r="C949" i="8"/>
  <c r="G948" i="8"/>
  <c r="E948" i="8"/>
  <c r="C948" i="8"/>
  <c r="G947" i="8"/>
  <c r="E947" i="8"/>
  <c r="C947" i="8"/>
  <c r="G946" i="8"/>
  <c r="E946" i="8"/>
  <c r="C946" i="8"/>
  <c r="G945" i="8"/>
  <c r="E945" i="8"/>
  <c r="C945" i="8"/>
  <c r="G944" i="8"/>
  <c r="E944" i="8"/>
  <c r="C944" i="8"/>
  <c r="G943" i="8"/>
  <c r="E943" i="8"/>
  <c r="C943" i="8"/>
  <c r="G942" i="8"/>
  <c r="E942" i="8"/>
  <c r="C942" i="8"/>
  <c r="G941" i="8"/>
  <c r="E941" i="8"/>
  <c r="C941" i="8"/>
  <c r="G940" i="8"/>
  <c r="E940" i="8"/>
  <c r="C940" i="8"/>
  <c r="G939" i="8"/>
  <c r="E939" i="8"/>
  <c r="C939" i="8"/>
  <c r="G938" i="8"/>
  <c r="E938" i="8"/>
  <c r="C938" i="8"/>
  <c r="G937" i="8"/>
  <c r="E937" i="8"/>
  <c r="C937" i="8"/>
  <c r="G936" i="8"/>
  <c r="E936" i="8"/>
  <c r="C936" i="8"/>
  <c r="G935" i="8"/>
  <c r="E935" i="8"/>
  <c r="C935" i="8"/>
  <c r="G934" i="8"/>
  <c r="E934" i="8"/>
  <c r="C934" i="8"/>
  <c r="G933" i="8"/>
  <c r="E933" i="8"/>
  <c r="C933" i="8"/>
  <c r="G932" i="8"/>
  <c r="E932" i="8"/>
  <c r="C932" i="8"/>
  <c r="G931" i="8"/>
  <c r="E931" i="8"/>
  <c r="C931" i="8"/>
  <c r="G930" i="8"/>
  <c r="E930" i="8"/>
  <c r="C930" i="8"/>
  <c r="G929" i="8"/>
  <c r="E929" i="8"/>
  <c r="C929" i="8"/>
  <c r="G928" i="8"/>
  <c r="E928" i="8"/>
  <c r="C928" i="8"/>
  <c r="G927" i="8"/>
  <c r="E927" i="8"/>
  <c r="C927" i="8"/>
  <c r="G926" i="8"/>
  <c r="E926" i="8"/>
  <c r="C926" i="8"/>
  <c r="G925" i="8"/>
  <c r="E925" i="8"/>
  <c r="C925" i="8"/>
  <c r="G924" i="8"/>
  <c r="E924" i="8"/>
  <c r="C924" i="8"/>
  <c r="G923" i="8"/>
  <c r="E923" i="8"/>
  <c r="C923" i="8"/>
  <c r="G922" i="8"/>
  <c r="E922" i="8"/>
  <c r="C922" i="8"/>
  <c r="G921" i="8"/>
  <c r="E921" i="8"/>
  <c r="C921" i="8"/>
  <c r="G920" i="8"/>
  <c r="E920" i="8"/>
  <c r="C920" i="8"/>
  <c r="G919" i="8"/>
  <c r="E919" i="8"/>
  <c r="C919" i="8"/>
  <c r="G918" i="8"/>
  <c r="E918" i="8"/>
  <c r="C918" i="8"/>
  <c r="G917" i="8"/>
  <c r="E917" i="8"/>
  <c r="C917" i="8"/>
  <c r="G916" i="8"/>
  <c r="E916" i="8"/>
  <c r="C916" i="8"/>
  <c r="G915" i="8"/>
  <c r="E915" i="8"/>
  <c r="C915" i="8"/>
  <c r="G914" i="8"/>
  <c r="E914" i="8"/>
  <c r="C914" i="8"/>
  <c r="G913" i="8"/>
  <c r="E913" i="8"/>
  <c r="C913" i="8"/>
  <c r="G912" i="8"/>
  <c r="E912" i="8"/>
  <c r="C912" i="8"/>
  <c r="G911" i="8"/>
  <c r="E911" i="8"/>
  <c r="C911" i="8"/>
  <c r="G910" i="8"/>
  <c r="E910" i="8"/>
  <c r="C910" i="8"/>
  <c r="G909" i="8"/>
  <c r="E909" i="8"/>
  <c r="C909" i="8"/>
  <c r="G908" i="8"/>
  <c r="E908" i="8"/>
  <c r="C908" i="8"/>
  <c r="G907" i="8"/>
  <c r="E907" i="8"/>
  <c r="C907" i="8"/>
  <c r="G906" i="8"/>
  <c r="E906" i="8"/>
  <c r="C906" i="8"/>
  <c r="G905" i="8"/>
  <c r="E905" i="8"/>
  <c r="C905" i="8"/>
  <c r="G904" i="8"/>
  <c r="E904" i="8"/>
  <c r="C904" i="8"/>
  <c r="G903" i="8"/>
  <c r="E903" i="8"/>
  <c r="C903" i="8"/>
  <c r="G902" i="8"/>
  <c r="E902" i="8"/>
  <c r="C902" i="8"/>
  <c r="G901" i="8"/>
  <c r="E901" i="8"/>
  <c r="C901" i="8"/>
  <c r="G900" i="8"/>
  <c r="E900" i="8"/>
  <c r="C900" i="8"/>
  <c r="G899" i="8"/>
  <c r="E899" i="8"/>
  <c r="C899" i="8"/>
  <c r="G898" i="8"/>
  <c r="E898" i="8"/>
  <c r="C898" i="8"/>
  <c r="G897" i="8"/>
  <c r="E897" i="8"/>
  <c r="C897" i="8"/>
  <c r="G896" i="8"/>
  <c r="E896" i="8"/>
  <c r="C896" i="8"/>
  <c r="G895" i="8"/>
  <c r="E895" i="8"/>
  <c r="C895" i="8"/>
  <c r="G894" i="8"/>
  <c r="E894" i="8"/>
  <c r="C894" i="8"/>
  <c r="G893" i="8"/>
  <c r="E893" i="8"/>
  <c r="C893" i="8"/>
  <c r="G892" i="8"/>
  <c r="E892" i="8"/>
  <c r="C892" i="8"/>
  <c r="G891" i="8"/>
  <c r="E891" i="8"/>
  <c r="C891" i="8"/>
  <c r="G890" i="8"/>
  <c r="E890" i="8"/>
  <c r="C890" i="8"/>
  <c r="G889" i="8"/>
  <c r="E889" i="8"/>
  <c r="C889" i="8"/>
  <c r="G888" i="8"/>
  <c r="E888" i="8"/>
  <c r="C888" i="8"/>
  <c r="G887" i="8"/>
  <c r="E887" i="8"/>
  <c r="C887" i="8"/>
  <c r="G886" i="8"/>
  <c r="E886" i="8"/>
  <c r="C886" i="8"/>
  <c r="G885" i="8"/>
  <c r="E885" i="8"/>
  <c r="C885" i="8"/>
  <c r="G884" i="8"/>
  <c r="E884" i="8"/>
  <c r="C884" i="8"/>
  <c r="G883" i="8"/>
  <c r="E883" i="8"/>
  <c r="C883" i="8"/>
  <c r="G882" i="8"/>
  <c r="E882" i="8"/>
  <c r="C882" i="8"/>
  <c r="G881" i="8"/>
  <c r="E881" i="8"/>
  <c r="C881" i="8"/>
  <c r="G880" i="8"/>
  <c r="E880" i="8"/>
  <c r="C880" i="8"/>
  <c r="G879" i="8"/>
  <c r="E879" i="8"/>
  <c r="C879" i="8"/>
  <c r="G878" i="8"/>
  <c r="E878" i="8"/>
  <c r="C878" i="8"/>
  <c r="G877" i="8"/>
  <c r="E877" i="8"/>
  <c r="C877" i="8"/>
  <c r="G876" i="8"/>
  <c r="E876" i="8"/>
  <c r="C876" i="8"/>
  <c r="G875" i="8"/>
  <c r="E875" i="8"/>
  <c r="C875" i="8"/>
  <c r="G874" i="8"/>
  <c r="E874" i="8"/>
  <c r="C874" i="8"/>
  <c r="G873" i="8"/>
  <c r="E873" i="8"/>
  <c r="C873" i="8"/>
  <c r="G872" i="8"/>
  <c r="E872" i="8"/>
  <c r="C872" i="8"/>
  <c r="G871" i="8"/>
  <c r="E871" i="8"/>
  <c r="C871" i="8"/>
  <c r="G870" i="8"/>
  <c r="E870" i="8"/>
  <c r="C870" i="8"/>
  <c r="G869" i="8"/>
  <c r="E869" i="8"/>
  <c r="C869" i="8"/>
  <c r="G868" i="8"/>
  <c r="E868" i="8"/>
  <c r="C868" i="8"/>
  <c r="G867" i="8"/>
  <c r="E867" i="8"/>
  <c r="C867" i="8"/>
  <c r="G866" i="8"/>
  <c r="E866" i="8"/>
  <c r="C866" i="8"/>
  <c r="G865" i="8"/>
  <c r="E865" i="8"/>
  <c r="C865" i="8"/>
  <c r="G864" i="8"/>
  <c r="E864" i="8"/>
  <c r="C864" i="8"/>
  <c r="G863" i="8"/>
  <c r="E863" i="8"/>
  <c r="C863" i="8"/>
  <c r="G862" i="8"/>
  <c r="E862" i="8"/>
  <c r="C862" i="8"/>
  <c r="G861" i="8"/>
  <c r="E861" i="8"/>
  <c r="C861" i="8"/>
  <c r="G860" i="8"/>
  <c r="E860" i="8"/>
  <c r="C860" i="8"/>
  <c r="G859" i="8"/>
  <c r="E859" i="8"/>
  <c r="C859" i="8"/>
  <c r="G858" i="8"/>
  <c r="E858" i="8"/>
  <c r="C858" i="8"/>
  <c r="G857" i="8"/>
  <c r="E857" i="8"/>
  <c r="C857" i="8"/>
  <c r="G856" i="8"/>
  <c r="E856" i="8"/>
  <c r="C856" i="8"/>
  <c r="G855" i="8"/>
  <c r="E855" i="8"/>
  <c r="C855" i="8"/>
  <c r="G854" i="8"/>
  <c r="E854" i="8"/>
  <c r="C854" i="8"/>
  <c r="G853" i="8"/>
  <c r="E853" i="8"/>
  <c r="C853" i="8"/>
  <c r="G852" i="8"/>
  <c r="E852" i="8"/>
  <c r="C852" i="8"/>
  <c r="G851" i="8"/>
  <c r="E851" i="8"/>
  <c r="C851" i="8"/>
  <c r="G850" i="8"/>
  <c r="E850" i="8"/>
  <c r="C850" i="8"/>
  <c r="G849" i="8"/>
  <c r="E849" i="8"/>
  <c r="C849" i="8"/>
  <c r="G848" i="8"/>
  <c r="E848" i="8"/>
  <c r="C848" i="8"/>
  <c r="G847" i="8"/>
  <c r="E847" i="8"/>
  <c r="C847" i="8"/>
  <c r="G846" i="8"/>
  <c r="E846" i="8"/>
  <c r="C846" i="8"/>
  <c r="G845" i="8"/>
  <c r="E845" i="8"/>
  <c r="C845" i="8"/>
  <c r="G844" i="8"/>
  <c r="E844" i="8"/>
  <c r="C844" i="8"/>
  <c r="G843" i="8"/>
  <c r="E843" i="8"/>
  <c r="C843" i="8"/>
  <c r="G842" i="8"/>
  <c r="E842" i="8"/>
  <c r="C842" i="8"/>
  <c r="G841" i="8"/>
  <c r="E841" i="8"/>
  <c r="C841" i="8"/>
  <c r="G840" i="8"/>
  <c r="E840" i="8"/>
  <c r="C840" i="8"/>
  <c r="G839" i="8"/>
  <c r="E839" i="8"/>
  <c r="C839" i="8"/>
  <c r="G838" i="8"/>
  <c r="E838" i="8"/>
  <c r="C838" i="8"/>
  <c r="G837" i="8"/>
  <c r="E837" i="8"/>
  <c r="C837" i="8"/>
  <c r="G836" i="8"/>
  <c r="E836" i="8"/>
  <c r="C836" i="8"/>
  <c r="G835" i="8"/>
  <c r="E835" i="8"/>
  <c r="C835" i="8"/>
  <c r="G834" i="8"/>
  <c r="E834" i="8"/>
  <c r="C834" i="8"/>
  <c r="G833" i="8"/>
  <c r="E833" i="8"/>
  <c r="C833" i="8"/>
  <c r="G832" i="8"/>
  <c r="E832" i="8"/>
  <c r="C832" i="8"/>
  <c r="G831" i="8"/>
  <c r="E831" i="8"/>
  <c r="C831" i="8"/>
  <c r="G830" i="8"/>
  <c r="E830" i="8"/>
  <c r="C830" i="8"/>
  <c r="G829" i="8"/>
  <c r="E829" i="8"/>
  <c r="C829" i="8"/>
  <c r="G828" i="8"/>
  <c r="E828" i="8"/>
  <c r="C828" i="8"/>
  <c r="G827" i="8"/>
  <c r="E827" i="8"/>
  <c r="C827" i="8"/>
  <c r="G826" i="8"/>
  <c r="E826" i="8"/>
  <c r="C826" i="8"/>
  <c r="G825" i="8"/>
  <c r="E825" i="8"/>
  <c r="C825" i="8"/>
  <c r="G824" i="8"/>
  <c r="E824" i="8"/>
  <c r="C824" i="8"/>
  <c r="G823" i="8"/>
  <c r="E823" i="8"/>
  <c r="C823" i="8"/>
  <c r="G822" i="8"/>
  <c r="E822" i="8"/>
  <c r="C822" i="8"/>
  <c r="G821" i="8"/>
  <c r="E821" i="8"/>
  <c r="C821" i="8"/>
  <c r="G820" i="8"/>
  <c r="E820" i="8"/>
  <c r="C820" i="8"/>
  <c r="G819" i="8"/>
  <c r="E819" i="8"/>
  <c r="C819" i="8"/>
  <c r="G818" i="8"/>
  <c r="E818" i="8"/>
  <c r="C818" i="8"/>
  <c r="G817" i="8"/>
  <c r="E817" i="8"/>
  <c r="C817" i="8"/>
  <c r="G816" i="8"/>
  <c r="E816" i="8"/>
  <c r="C816" i="8"/>
  <c r="G815" i="8"/>
  <c r="E815" i="8"/>
  <c r="C815" i="8"/>
  <c r="G814" i="8"/>
  <c r="E814" i="8"/>
  <c r="C814" i="8"/>
  <c r="G813" i="8"/>
  <c r="E813" i="8"/>
  <c r="C813" i="8"/>
  <c r="G812" i="8"/>
  <c r="E812" i="8"/>
  <c r="C812" i="8"/>
  <c r="G811" i="8"/>
  <c r="E811" i="8"/>
  <c r="C811" i="8"/>
  <c r="G810" i="8"/>
  <c r="E810" i="8"/>
  <c r="C810" i="8"/>
  <c r="G809" i="8"/>
  <c r="E809" i="8"/>
  <c r="C809" i="8"/>
  <c r="G808" i="8"/>
  <c r="E808" i="8"/>
  <c r="C808" i="8"/>
  <c r="G807" i="8"/>
  <c r="E807" i="8"/>
  <c r="C807" i="8"/>
  <c r="G806" i="8"/>
  <c r="E806" i="8"/>
  <c r="C806" i="8"/>
  <c r="G805" i="8"/>
  <c r="E805" i="8"/>
  <c r="C805" i="8"/>
  <c r="G804" i="8"/>
  <c r="E804" i="8"/>
  <c r="C804" i="8"/>
  <c r="G803" i="8"/>
  <c r="E803" i="8"/>
  <c r="C803" i="8"/>
  <c r="G802" i="8"/>
  <c r="E802" i="8"/>
  <c r="C802" i="8"/>
  <c r="G801" i="8"/>
  <c r="E801" i="8"/>
  <c r="C801" i="8"/>
  <c r="G800" i="8"/>
  <c r="E800" i="8"/>
  <c r="C800" i="8"/>
  <c r="G799" i="8"/>
  <c r="E799" i="8"/>
  <c r="C799" i="8"/>
  <c r="G798" i="8"/>
  <c r="E798" i="8"/>
  <c r="C798" i="8"/>
  <c r="G797" i="8"/>
  <c r="E797" i="8"/>
  <c r="C797" i="8"/>
  <c r="G796" i="8"/>
  <c r="E796" i="8"/>
  <c r="C796" i="8"/>
  <c r="G795" i="8"/>
  <c r="E795" i="8"/>
  <c r="C795" i="8"/>
  <c r="G794" i="8"/>
  <c r="E794" i="8"/>
  <c r="C794" i="8"/>
  <c r="G793" i="8"/>
  <c r="E793" i="8"/>
  <c r="C793" i="8"/>
  <c r="G792" i="8"/>
  <c r="E792" i="8"/>
  <c r="C792" i="8"/>
  <c r="G791" i="8"/>
  <c r="E791" i="8"/>
  <c r="C791" i="8"/>
  <c r="G790" i="8"/>
  <c r="E790" i="8"/>
  <c r="C790" i="8"/>
  <c r="G789" i="8"/>
  <c r="E789" i="8"/>
  <c r="C789" i="8"/>
  <c r="G788" i="8"/>
  <c r="E788" i="8"/>
  <c r="C788" i="8"/>
  <c r="G787" i="8"/>
  <c r="E787" i="8"/>
  <c r="C787" i="8"/>
  <c r="G786" i="8"/>
  <c r="E786" i="8"/>
  <c r="C786" i="8"/>
  <c r="G785" i="8"/>
  <c r="E785" i="8"/>
  <c r="C785" i="8"/>
  <c r="G784" i="8"/>
  <c r="E784" i="8"/>
  <c r="C784" i="8"/>
  <c r="G783" i="8"/>
  <c r="E783" i="8"/>
  <c r="C783" i="8"/>
  <c r="G782" i="8"/>
  <c r="E782" i="8"/>
  <c r="C782" i="8"/>
  <c r="G781" i="8"/>
  <c r="E781" i="8"/>
  <c r="C781" i="8"/>
  <c r="G780" i="8"/>
  <c r="E780" i="8"/>
  <c r="C780" i="8"/>
  <c r="G779" i="8"/>
  <c r="E779" i="8"/>
  <c r="C779" i="8"/>
  <c r="G778" i="8"/>
  <c r="E778" i="8"/>
  <c r="C778" i="8"/>
  <c r="G777" i="8"/>
  <c r="E777" i="8"/>
  <c r="C777" i="8"/>
  <c r="G776" i="8"/>
  <c r="E776" i="8"/>
  <c r="C776" i="8"/>
  <c r="G775" i="8"/>
  <c r="E775" i="8"/>
  <c r="C775" i="8"/>
  <c r="G774" i="8"/>
  <c r="E774" i="8"/>
  <c r="C774" i="8"/>
  <c r="G773" i="8"/>
  <c r="E773" i="8"/>
  <c r="C773" i="8"/>
  <c r="G772" i="8"/>
  <c r="E772" i="8"/>
  <c r="C772" i="8"/>
  <c r="G771" i="8"/>
  <c r="E771" i="8"/>
  <c r="C771" i="8"/>
  <c r="G770" i="8"/>
  <c r="E770" i="8"/>
  <c r="C770" i="8"/>
  <c r="G769" i="8"/>
  <c r="E769" i="8"/>
  <c r="C769" i="8"/>
  <c r="G768" i="8"/>
  <c r="E768" i="8"/>
  <c r="C768" i="8"/>
  <c r="G767" i="8"/>
  <c r="E767" i="8"/>
  <c r="C767" i="8"/>
  <c r="G766" i="8"/>
  <c r="E766" i="8"/>
  <c r="C766" i="8"/>
  <c r="G765" i="8"/>
  <c r="E765" i="8"/>
  <c r="C765" i="8"/>
  <c r="G764" i="8"/>
  <c r="E764" i="8"/>
  <c r="C764" i="8"/>
  <c r="G763" i="8"/>
  <c r="E763" i="8"/>
  <c r="C763" i="8"/>
  <c r="G762" i="8"/>
  <c r="E762" i="8"/>
  <c r="C762" i="8"/>
  <c r="G761" i="8"/>
  <c r="E761" i="8"/>
  <c r="C761" i="8"/>
  <c r="G760" i="8"/>
  <c r="E760" i="8"/>
  <c r="C760" i="8"/>
  <c r="G759" i="8"/>
  <c r="E759" i="8"/>
  <c r="C759" i="8"/>
  <c r="G758" i="8"/>
  <c r="E758" i="8"/>
  <c r="C758" i="8"/>
  <c r="G757" i="8"/>
  <c r="E757" i="8"/>
  <c r="C757" i="8"/>
  <c r="G756" i="8"/>
  <c r="E756" i="8"/>
  <c r="C756" i="8"/>
  <c r="G755" i="8"/>
  <c r="E755" i="8"/>
  <c r="C755" i="8"/>
  <c r="G754" i="8"/>
  <c r="E754" i="8"/>
  <c r="C754" i="8"/>
  <c r="G753" i="8"/>
  <c r="E753" i="8"/>
  <c r="C753" i="8"/>
  <c r="G752" i="8"/>
  <c r="E752" i="8"/>
  <c r="C752" i="8"/>
  <c r="G751" i="8"/>
  <c r="E751" i="8"/>
  <c r="C751" i="8"/>
  <c r="G750" i="8"/>
  <c r="E750" i="8"/>
  <c r="C750" i="8"/>
  <c r="G749" i="8"/>
  <c r="E749" i="8"/>
  <c r="C749" i="8"/>
  <c r="G748" i="8"/>
  <c r="E748" i="8"/>
  <c r="C748" i="8"/>
  <c r="G747" i="8"/>
  <c r="E747" i="8"/>
  <c r="C747" i="8"/>
  <c r="G746" i="8"/>
  <c r="E746" i="8"/>
  <c r="C746" i="8"/>
  <c r="G745" i="8"/>
  <c r="E745" i="8"/>
  <c r="C745" i="8"/>
  <c r="G744" i="8"/>
  <c r="E744" i="8"/>
  <c r="C744" i="8"/>
  <c r="G743" i="8"/>
  <c r="E743" i="8"/>
  <c r="C743" i="8"/>
  <c r="G742" i="8"/>
  <c r="E742" i="8"/>
  <c r="C742" i="8"/>
  <c r="G741" i="8"/>
  <c r="E741" i="8"/>
  <c r="C741" i="8"/>
  <c r="G740" i="8"/>
  <c r="E740" i="8"/>
  <c r="C740" i="8"/>
  <c r="G739" i="8"/>
  <c r="E739" i="8"/>
  <c r="C739" i="8"/>
  <c r="G738" i="8"/>
  <c r="E738" i="8"/>
  <c r="C738" i="8"/>
  <c r="G737" i="8"/>
  <c r="E737" i="8"/>
  <c r="C737" i="8"/>
  <c r="G736" i="8"/>
  <c r="E736" i="8"/>
  <c r="C736" i="8"/>
  <c r="G735" i="8"/>
  <c r="E735" i="8"/>
  <c r="C735" i="8"/>
  <c r="G734" i="8"/>
  <c r="E734" i="8"/>
  <c r="C734" i="8"/>
  <c r="G733" i="8"/>
  <c r="E733" i="8"/>
  <c r="C733" i="8"/>
  <c r="G732" i="8"/>
  <c r="E732" i="8"/>
  <c r="C732" i="8"/>
  <c r="G731" i="8"/>
  <c r="E731" i="8"/>
  <c r="C731" i="8"/>
  <c r="G730" i="8"/>
  <c r="E730" i="8"/>
  <c r="C730" i="8"/>
  <c r="G729" i="8"/>
  <c r="E729" i="8"/>
  <c r="C729" i="8"/>
  <c r="G728" i="8"/>
  <c r="E728" i="8"/>
  <c r="C728" i="8"/>
  <c r="G727" i="8"/>
  <c r="E727" i="8"/>
  <c r="C727" i="8"/>
  <c r="G726" i="8"/>
  <c r="E726" i="8"/>
  <c r="C726" i="8"/>
  <c r="G725" i="8"/>
  <c r="E725" i="8"/>
  <c r="C725" i="8"/>
  <c r="G724" i="8"/>
  <c r="E724" i="8"/>
  <c r="C724" i="8"/>
  <c r="G723" i="8"/>
  <c r="E723" i="8"/>
  <c r="C723" i="8"/>
  <c r="G722" i="8"/>
  <c r="E722" i="8"/>
  <c r="C722" i="8"/>
  <c r="G721" i="8"/>
  <c r="E721" i="8"/>
  <c r="C721" i="8"/>
  <c r="G720" i="8"/>
  <c r="E720" i="8"/>
  <c r="C720" i="8"/>
  <c r="G719" i="8"/>
  <c r="E719" i="8"/>
  <c r="C719" i="8"/>
  <c r="G718" i="8"/>
  <c r="E718" i="8"/>
  <c r="C718" i="8"/>
  <c r="G717" i="8"/>
  <c r="E717" i="8"/>
  <c r="C717" i="8"/>
  <c r="G716" i="8"/>
  <c r="E716" i="8"/>
  <c r="C716" i="8"/>
  <c r="G715" i="8"/>
  <c r="E715" i="8"/>
  <c r="C715" i="8"/>
  <c r="G714" i="8"/>
  <c r="E714" i="8"/>
  <c r="C714" i="8"/>
  <c r="G713" i="8"/>
  <c r="E713" i="8"/>
  <c r="C713" i="8"/>
  <c r="G712" i="8"/>
  <c r="E712" i="8"/>
  <c r="C712" i="8"/>
  <c r="G711" i="8"/>
  <c r="E711" i="8"/>
  <c r="C711" i="8"/>
  <c r="G710" i="8"/>
  <c r="E710" i="8"/>
  <c r="C710" i="8"/>
  <c r="G709" i="8"/>
  <c r="E709" i="8"/>
  <c r="C709" i="8"/>
  <c r="G708" i="8"/>
  <c r="E708" i="8"/>
  <c r="C708" i="8"/>
  <c r="G707" i="8"/>
  <c r="E707" i="8"/>
  <c r="C707" i="8"/>
  <c r="G706" i="8"/>
  <c r="E706" i="8"/>
  <c r="C706" i="8"/>
  <c r="G705" i="8"/>
  <c r="E705" i="8"/>
  <c r="C705" i="8"/>
  <c r="G704" i="8"/>
  <c r="E704" i="8"/>
  <c r="C704" i="8"/>
  <c r="G703" i="8"/>
  <c r="E703" i="8"/>
  <c r="C703" i="8"/>
  <c r="G702" i="8"/>
  <c r="E702" i="8"/>
  <c r="C702" i="8"/>
  <c r="G701" i="8"/>
  <c r="E701" i="8"/>
  <c r="C701" i="8"/>
  <c r="G700" i="8"/>
  <c r="E700" i="8"/>
  <c r="C700" i="8"/>
  <c r="G699" i="8"/>
  <c r="E699" i="8"/>
  <c r="C699" i="8"/>
  <c r="G698" i="8"/>
  <c r="E698" i="8"/>
  <c r="C698" i="8"/>
  <c r="G697" i="8"/>
  <c r="E697" i="8"/>
  <c r="C697" i="8"/>
  <c r="G696" i="8"/>
  <c r="E696" i="8"/>
  <c r="C696" i="8"/>
  <c r="G695" i="8"/>
  <c r="E695" i="8"/>
  <c r="C695" i="8"/>
  <c r="G694" i="8"/>
  <c r="E694" i="8"/>
  <c r="C694" i="8"/>
  <c r="G693" i="8"/>
  <c r="E693" i="8"/>
  <c r="C693" i="8"/>
  <c r="G692" i="8"/>
  <c r="E692" i="8"/>
  <c r="C692" i="8"/>
  <c r="G691" i="8"/>
  <c r="E691" i="8"/>
  <c r="C691" i="8"/>
  <c r="G690" i="8"/>
  <c r="E690" i="8"/>
  <c r="C690" i="8"/>
  <c r="G689" i="8"/>
  <c r="E689" i="8"/>
  <c r="C689" i="8"/>
  <c r="G688" i="8"/>
  <c r="E688" i="8"/>
  <c r="C688" i="8"/>
  <c r="G687" i="8"/>
  <c r="E687" i="8"/>
  <c r="C687" i="8"/>
  <c r="G686" i="8"/>
  <c r="E686" i="8"/>
  <c r="C686" i="8"/>
  <c r="G685" i="8"/>
  <c r="E685" i="8"/>
  <c r="C685" i="8"/>
  <c r="G684" i="8"/>
  <c r="E684" i="8"/>
  <c r="C684" i="8"/>
  <c r="G683" i="8"/>
  <c r="E683" i="8"/>
  <c r="C683" i="8"/>
  <c r="G682" i="8"/>
  <c r="E682" i="8"/>
  <c r="C682" i="8"/>
  <c r="G681" i="8"/>
  <c r="E681" i="8"/>
  <c r="C681" i="8"/>
  <c r="G680" i="8"/>
  <c r="E680" i="8"/>
  <c r="C680" i="8"/>
  <c r="G679" i="8"/>
  <c r="E679" i="8"/>
  <c r="C679" i="8"/>
  <c r="G678" i="8"/>
  <c r="E678" i="8"/>
  <c r="C678" i="8"/>
  <c r="G677" i="8"/>
  <c r="E677" i="8"/>
  <c r="C677" i="8"/>
  <c r="G676" i="8"/>
  <c r="E676" i="8"/>
  <c r="C676" i="8"/>
  <c r="G675" i="8"/>
  <c r="E675" i="8"/>
  <c r="C675" i="8"/>
  <c r="G674" i="8"/>
  <c r="E674" i="8"/>
  <c r="C674" i="8"/>
  <c r="G673" i="8"/>
  <c r="E673" i="8"/>
  <c r="C673" i="8"/>
  <c r="G672" i="8"/>
  <c r="E672" i="8"/>
  <c r="C672" i="8"/>
  <c r="G671" i="8"/>
  <c r="E671" i="8"/>
  <c r="C671" i="8"/>
  <c r="G670" i="8"/>
  <c r="E670" i="8"/>
  <c r="C670" i="8"/>
  <c r="G669" i="8"/>
  <c r="E669" i="8"/>
  <c r="C669" i="8"/>
  <c r="G668" i="8"/>
  <c r="E668" i="8"/>
  <c r="C668" i="8"/>
  <c r="G667" i="8"/>
  <c r="E667" i="8"/>
  <c r="C667" i="8"/>
  <c r="G666" i="8"/>
  <c r="E666" i="8"/>
  <c r="C666" i="8"/>
  <c r="G665" i="8"/>
  <c r="E665" i="8"/>
  <c r="C665" i="8"/>
  <c r="G664" i="8"/>
  <c r="E664" i="8"/>
  <c r="C664" i="8"/>
  <c r="G663" i="8"/>
  <c r="E663" i="8"/>
  <c r="C663" i="8"/>
  <c r="G662" i="8"/>
  <c r="E662" i="8"/>
  <c r="C662" i="8"/>
  <c r="G661" i="8"/>
  <c r="E661" i="8"/>
  <c r="C661" i="8"/>
  <c r="G660" i="8"/>
  <c r="E660" i="8"/>
  <c r="C660" i="8"/>
  <c r="G659" i="8"/>
  <c r="E659" i="8"/>
  <c r="C659" i="8"/>
  <c r="G658" i="8"/>
  <c r="E658" i="8"/>
  <c r="C658" i="8"/>
  <c r="G657" i="8"/>
  <c r="E657" i="8"/>
  <c r="C657" i="8"/>
  <c r="G656" i="8"/>
  <c r="E656" i="8"/>
  <c r="C656" i="8"/>
  <c r="G655" i="8"/>
  <c r="E655" i="8"/>
  <c r="C655" i="8"/>
  <c r="G654" i="8"/>
  <c r="E654" i="8"/>
  <c r="C654" i="8"/>
  <c r="G653" i="8"/>
  <c r="E653" i="8"/>
  <c r="C653" i="8"/>
  <c r="G652" i="8"/>
  <c r="E652" i="8"/>
  <c r="C652" i="8"/>
  <c r="G651" i="8"/>
  <c r="E651" i="8"/>
  <c r="C651" i="8"/>
  <c r="G650" i="8"/>
  <c r="E650" i="8"/>
  <c r="C650" i="8"/>
  <c r="G649" i="8"/>
  <c r="E649" i="8"/>
  <c r="C649" i="8"/>
  <c r="G648" i="8"/>
  <c r="E648" i="8"/>
  <c r="C648" i="8"/>
  <c r="G647" i="8"/>
  <c r="E647" i="8"/>
  <c r="C647" i="8"/>
  <c r="G646" i="8"/>
  <c r="E646" i="8"/>
  <c r="C646" i="8"/>
  <c r="G645" i="8"/>
  <c r="E645" i="8"/>
  <c r="C645" i="8"/>
  <c r="G644" i="8"/>
  <c r="E644" i="8"/>
  <c r="C644" i="8"/>
  <c r="G643" i="8"/>
  <c r="E643" i="8"/>
  <c r="C643" i="8"/>
  <c r="G642" i="8"/>
  <c r="E642" i="8"/>
  <c r="C642" i="8"/>
  <c r="G641" i="8"/>
  <c r="E641" i="8"/>
  <c r="C641" i="8"/>
  <c r="G640" i="8"/>
  <c r="E640" i="8"/>
  <c r="C640" i="8"/>
  <c r="G639" i="8"/>
  <c r="E639" i="8"/>
  <c r="C639" i="8"/>
  <c r="G638" i="8"/>
  <c r="E638" i="8"/>
  <c r="C638" i="8"/>
  <c r="G637" i="8"/>
  <c r="E637" i="8"/>
  <c r="C637" i="8"/>
  <c r="G636" i="8"/>
  <c r="E636" i="8"/>
  <c r="C636" i="8"/>
  <c r="G635" i="8"/>
  <c r="E635" i="8"/>
  <c r="C635" i="8"/>
  <c r="G634" i="8"/>
  <c r="E634" i="8"/>
  <c r="C634" i="8"/>
  <c r="G633" i="8"/>
  <c r="E633" i="8"/>
  <c r="C633" i="8"/>
  <c r="G632" i="8"/>
  <c r="E632" i="8"/>
  <c r="C632" i="8"/>
  <c r="G631" i="8"/>
  <c r="E631" i="8"/>
  <c r="C631" i="8"/>
  <c r="G630" i="8"/>
  <c r="E630" i="8"/>
  <c r="C630" i="8"/>
  <c r="G629" i="8"/>
  <c r="E629" i="8"/>
  <c r="C629" i="8"/>
  <c r="G628" i="8"/>
  <c r="E628" i="8"/>
  <c r="C628" i="8"/>
  <c r="G627" i="8"/>
  <c r="E627" i="8"/>
  <c r="C627" i="8"/>
  <c r="G626" i="8"/>
  <c r="E626" i="8"/>
  <c r="C626" i="8"/>
  <c r="G625" i="8"/>
  <c r="E625" i="8"/>
  <c r="C625" i="8"/>
  <c r="G624" i="8"/>
  <c r="E624" i="8"/>
  <c r="C624" i="8"/>
  <c r="G623" i="8"/>
  <c r="E623" i="8"/>
  <c r="C623" i="8"/>
  <c r="G622" i="8"/>
  <c r="E622" i="8"/>
  <c r="C622" i="8"/>
  <c r="G621" i="8"/>
  <c r="E621" i="8"/>
  <c r="C621" i="8"/>
  <c r="G620" i="8"/>
  <c r="E620" i="8"/>
  <c r="C620" i="8"/>
  <c r="G619" i="8"/>
  <c r="E619" i="8"/>
  <c r="C619" i="8"/>
  <c r="G618" i="8"/>
  <c r="E618" i="8"/>
  <c r="C618" i="8"/>
  <c r="G617" i="8"/>
  <c r="E617" i="8"/>
  <c r="C617" i="8"/>
  <c r="G616" i="8"/>
  <c r="E616" i="8"/>
  <c r="C616" i="8"/>
  <c r="G615" i="8"/>
  <c r="E615" i="8"/>
  <c r="C615" i="8"/>
  <c r="G614" i="8"/>
  <c r="E614" i="8"/>
  <c r="C614" i="8"/>
  <c r="G613" i="8"/>
  <c r="E613" i="8"/>
  <c r="C613" i="8"/>
  <c r="G612" i="8"/>
  <c r="E612" i="8"/>
  <c r="C612" i="8"/>
  <c r="G611" i="8"/>
  <c r="E611" i="8"/>
  <c r="C611" i="8"/>
  <c r="G610" i="8"/>
  <c r="E610" i="8"/>
  <c r="C610" i="8"/>
  <c r="G609" i="8"/>
  <c r="E609" i="8"/>
  <c r="C609" i="8"/>
  <c r="G608" i="8"/>
  <c r="E608" i="8"/>
  <c r="C608" i="8"/>
  <c r="G607" i="8"/>
  <c r="E607" i="8"/>
  <c r="C607" i="8"/>
  <c r="G606" i="8"/>
  <c r="E606" i="8"/>
  <c r="C606" i="8"/>
  <c r="G605" i="8"/>
  <c r="E605" i="8"/>
  <c r="C605" i="8"/>
  <c r="G604" i="8"/>
  <c r="E604" i="8"/>
  <c r="C604" i="8"/>
  <c r="G603" i="8"/>
  <c r="E603" i="8"/>
  <c r="C603" i="8"/>
  <c r="G602" i="8"/>
  <c r="E602" i="8"/>
  <c r="C602" i="8"/>
  <c r="G601" i="8"/>
  <c r="E601" i="8"/>
  <c r="C601" i="8"/>
  <c r="G600" i="8"/>
  <c r="E600" i="8"/>
  <c r="C600" i="8"/>
  <c r="G599" i="8"/>
  <c r="E599" i="8"/>
  <c r="C599" i="8"/>
  <c r="G598" i="8"/>
  <c r="E598" i="8"/>
  <c r="C598" i="8"/>
  <c r="G597" i="8"/>
  <c r="E597" i="8"/>
  <c r="C597" i="8"/>
  <c r="G596" i="8"/>
  <c r="E596" i="8"/>
  <c r="C596" i="8"/>
  <c r="G595" i="8"/>
  <c r="E595" i="8"/>
  <c r="C595" i="8"/>
  <c r="G594" i="8"/>
  <c r="E594" i="8"/>
  <c r="C594" i="8"/>
  <c r="G593" i="8"/>
  <c r="E593" i="8"/>
  <c r="C593" i="8"/>
  <c r="G592" i="8"/>
  <c r="E592" i="8"/>
  <c r="C592" i="8"/>
  <c r="G591" i="8"/>
  <c r="E591" i="8"/>
  <c r="C591" i="8"/>
  <c r="G590" i="8"/>
  <c r="E590" i="8"/>
  <c r="C590" i="8"/>
  <c r="G589" i="8"/>
  <c r="E589" i="8"/>
  <c r="C589" i="8"/>
  <c r="G588" i="8"/>
  <c r="E588" i="8"/>
  <c r="C588" i="8"/>
  <c r="G587" i="8"/>
  <c r="E587" i="8"/>
  <c r="C587" i="8"/>
  <c r="G586" i="8"/>
  <c r="E586" i="8"/>
  <c r="C586" i="8"/>
  <c r="G585" i="8"/>
  <c r="E585" i="8"/>
  <c r="C585" i="8"/>
  <c r="G584" i="8"/>
  <c r="E584" i="8"/>
  <c r="C584" i="8"/>
  <c r="G583" i="8"/>
  <c r="E583" i="8"/>
  <c r="C583" i="8"/>
  <c r="G582" i="8"/>
  <c r="E582" i="8"/>
  <c r="C582" i="8"/>
  <c r="G581" i="8"/>
  <c r="E581" i="8"/>
  <c r="C581" i="8"/>
  <c r="G580" i="8"/>
  <c r="E580" i="8"/>
  <c r="C580" i="8"/>
  <c r="G579" i="8"/>
  <c r="E579" i="8"/>
  <c r="C579" i="8"/>
  <c r="G578" i="8"/>
  <c r="E578" i="8"/>
  <c r="C578" i="8"/>
  <c r="G577" i="8"/>
  <c r="E577" i="8"/>
  <c r="C577" i="8"/>
  <c r="G576" i="8"/>
  <c r="E576" i="8"/>
  <c r="C576" i="8"/>
  <c r="G575" i="8"/>
  <c r="E575" i="8"/>
  <c r="C575" i="8"/>
  <c r="G574" i="8"/>
  <c r="E574" i="8"/>
  <c r="C574" i="8"/>
  <c r="G573" i="8"/>
  <c r="E573" i="8"/>
  <c r="C573" i="8"/>
  <c r="G572" i="8"/>
  <c r="E572" i="8"/>
  <c r="C572" i="8"/>
  <c r="G571" i="8"/>
  <c r="E571" i="8"/>
  <c r="C571" i="8"/>
  <c r="G570" i="8"/>
  <c r="E570" i="8"/>
  <c r="C570" i="8"/>
  <c r="G569" i="8"/>
  <c r="E569" i="8"/>
  <c r="C569" i="8"/>
  <c r="G568" i="8"/>
  <c r="E568" i="8"/>
  <c r="C568" i="8"/>
  <c r="G567" i="8"/>
  <c r="E567" i="8"/>
  <c r="C567" i="8"/>
  <c r="G566" i="8"/>
  <c r="E566" i="8"/>
  <c r="C566" i="8"/>
  <c r="G565" i="8"/>
  <c r="E565" i="8"/>
  <c r="C565" i="8"/>
  <c r="G564" i="8"/>
  <c r="E564" i="8"/>
  <c r="C564" i="8"/>
  <c r="G563" i="8"/>
  <c r="E563" i="8"/>
  <c r="C563" i="8"/>
  <c r="G562" i="8"/>
  <c r="E562" i="8"/>
  <c r="C562" i="8"/>
  <c r="G561" i="8"/>
  <c r="E561" i="8"/>
  <c r="C561" i="8"/>
  <c r="G560" i="8"/>
  <c r="E560" i="8"/>
  <c r="C560" i="8"/>
  <c r="G559" i="8"/>
  <c r="E559" i="8"/>
  <c r="C559" i="8"/>
  <c r="G558" i="8"/>
  <c r="E558" i="8"/>
  <c r="C558" i="8"/>
  <c r="G557" i="8"/>
  <c r="E557" i="8"/>
  <c r="C557" i="8"/>
  <c r="G556" i="8"/>
  <c r="E556" i="8"/>
  <c r="C556" i="8"/>
  <c r="G555" i="8"/>
  <c r="E555" i="8"/>
  <c r="C555" i="8"/>
  <c r="G554" i="8"/>
  <c r="E554" i="8"/>
  <c r="C554" i="8"/>
  <c r="G553" i="8"/>
  <c r="E553" i="8"/>
  <c r="C553" i="8"/>
  <c r="G552" i="8"/>
  <c r="E552" i="8"/>
  <c r="C552" i="8"/>
  <c r="G551" i="8"/>
  <c r="E551" i="8"/>
  <c r="C551" i="8"/>
  <c r="G550" i="8"/>
  <c r="E550" i="8"/>
  <c r="C550" i="8"/>
  <c r="G549" i="8"/>
  <c r="E549" i="8"/>
  <c r="C549" i="8"/>
  <c r="G548" i="8"/>
  <c r="E548" i="8"/>
  <c r="C548" i="8"/>
  <c r="G547" i="8"/>
  <c r="E547" i="8"/>
  <c r="C547" i="8"/>
  <c r="G546" i="8"/>
  <c r="E546" i="8"/>
  <c r="C546" i="8"/>
  <c r="G545" i="8"/>
  <c r="E545" i="8"/>
  <c r="C545" i="8"/>
  <c r="G544" i="8"/>
  <c r="E544" i="8"/>
  <c r="C544" i="8"/>
  <c r="G543" i="8"/>
  <c r="E543" i="8"/>
  <c r="C543" i="8"/>
  <c r="G542" i="8"/>
  <c r="E542" i="8"/>
  <c r="C542" i="8"/>
  <c r="G541" i="8"/>
  <c r="E541" i="8"/>
  <c r="C541" i="8"/>
  <c r="G540" i="8"/>
  <c r="E540" i="8"/>
  <c r="C540" i="8"/>
  <c r="G539" i="8"/>
  <c r="E539" i="8"/>
  <c r="C539" i="8"/>
  <c r="G538" i="8"/>
  <c r="E538" i="8"/>
  <c r="C538" i="8"/>
  <c r="G537" i="8"/>
  <c r="E537" i="8"/>
  <c r="C537" i="8"/>
  <c r="G536" i="8"/>
  <c r="E536" i="8"/>
  <c r="C536" i="8"/>
  <c r="G535" i="8"/>
  <c r="E535" i="8"/>
  <c r="C535" i="8"/>
  <c r="G534" i="8"/>
  <c r="E534" i="8"/>
  <c r="C534" i="8"/>
  <c r="G533" i="8"/>
  <c r="E533" i="8"/>
  <c r="C533" i="8"/>
  <c r="G532" i="8"/>
  <c r="E532" i="8"/>
  <c r="C532" i="8"/>
  <c r="G531" i="8"/>
  <c r="E531" i="8"/>
  <c r="C531" i="8"/>
  <c r="G530" i="8"/>
  <c r="E530" i="8"/>
  <c r="C530" i="8"/>
  <c r="G529" i="8"/>
  <c r="E529" i="8"/>
  <c r="C529" i="8"/>
  <c r="G528" i="8"/>
  <c r="E528" i="8"/>
  <c r="C528" i="8"/>
  <c r="G527" i="8"/>
  <c r="E527" i="8"/>
  <c r="C527" i="8"/>
  <c r="G526" i="8"/>
  <c r="E526" i="8"/>
  <c r="C526" i="8"/>
  <c r="G525" i="8"/>
  <c r="E525" i="8"/>
  <c r="C525" i="8"/>
  <c r="G524" i="8"/>
  <c r="E524" i="8"/>
  <c r="C524" i="8"/>
  <c r="G523" i="8"/>
  <c r="E523" i="8"/>
  <c r="C523" i="8"/>
  <c r="G522" i="8"/>
  <c r="E522" i="8"/>
  <c r="C522" i="8"/>
  <c r="G521" i="8"/>
  <c r="E521" i="8"/>
  <c r="C521" i="8"/>
  <c r="G520" i="8"/>
  <c r="E520" i="8"/>
  <c r="C520" i="8"/>
  <c r="G519" i="8"/>
  <c r="E519" i="8"/>
  <c r="C519" i="8"/>
  <c r="G518" i="8"/>
  <c r="E518" i="8"/>
  <c r="C518" i="8"/>
  <c r="G517" i="8"/>
  <c r="E517" i="8"/>
  <c r="C517" i="8"/>
  <c r="G516" i="8"/>
  <c r="E516" i="8"/>
  <c r="C516" i="8"/>
  <c r="G515" i="8"/>
  <c r="E515" i="8"/>
  <c r="C515" i="8"/>
  <c r="G514" i="8"/>
  <c r="E514" i="8"/>
  <c r="C514" i="8"/>
  <c r="G513" i="8"/>
  <c r="E513" i="8"/>
  <c r="C513" i="8"/>
  <c r="G512" i="8"/>
  <c r="E512" i="8"/>
  <c r="C512" i="8"/>
  <c r="G511" i="8"/>
  <c r="E511" i="8"/>
  <c r="C511" i="8"/>
  <c r="G510" i="8"/>
  <c r="E510" i="8"/>
  <c r="C510" i="8"/>
  <c r="G509" i="8"/>
  <c r="E509" i="8"/>
  <c r="C509" i="8"/>
  <c r="G508" i="8"/>
  <c r="E508" i="8"/>
  <c r="C508" i="8"/>
  <c r="G507" i="8"/>
  <c r="E507" i="8"/>
  <c r="C507" i="8"/>
  <c r="G506" i="8"/>
  <c r="E506" i="8"/>
  <c r="C506" i="8"/>
  <c r="G505" i="8"/>
  <c r="E505" i="8"/>
  <c r="C505" i="8"/>
  <c r="G504" i="8"/>
  <c r="E504" i="8"/>
  <c r="C504" i="8"/>
  <c r="G503" i="8"/>
  <c r="E503" i="8"/>
  <c r="C503" i="8"/>
  <c r="G502" i="8"/>
  <c r="E502" i="8"/>
  <c r="C502" i="8"/>
  <c r="G501" i="8"/>
  <c r="E501" i="8"/>
  <c r="C501" i="8"/>
  <c r="G500" i="8"/>
  <c r="E500" i="8"/>
  <c r="C500" i="8"/>
  <c r="G499" i="8"/>
  <c r="E499" i="8"/>
  <c r="C499" i="8"/>
  <c r="G498" i="8"/>
  <c r="E498" i="8"/>
  <c r="C498" i="8"/>
  <c r="G497" i="8"/>
  <c r="E497" i="8"/>
  <c r="C497" i="8"/>
  <c r="G496" i="8"/>
  <c r="E496" i="8"/>
  <c r="C496" i="8"/>
  <c r="G495" i="8"/>
  <c r="E495" i="8"/>
  <c r="C495" i="8"/>
  <c r="G494" i="8"/>
  <c r="E494" i="8"/>
  <c r="C494" i="8"/>
  <c r="G493" i="8"/>
  <c r="E493" i="8"/>
  <c r="C493" i="8"/>
  <c r="G492" i="8"/>
  <c r="E492" i="8"/>
  <c r="C492" i="8"/>
  <c r="G491" i="8"/>
  <c r="E491" i="8"/>
  <c r="C491" i="8"/>
  <c r="G490" i="8"/>
  <c r="E490" i="8"/>
  <c r="C490" i="8"/>
  <c r="G489" i="8"/>
  <c r="E489" i="8"/>
  <c r="C489" i="8"/>
  <c r="G488" i="8"/>
  <c r="E488" i="8"/>
  <c r="C488" i="8"/>
  <c r="G487" i="8"/>
  <c r="E487" i="8"/>
  <c r="C487" i="8"/>
  <c r="G486" i="8"/>
  <c r="E486" i="8"/>
  <c r="C486" i="8"/>
  <c r="G485" i="8"/>
  <c r="E485" i="8"/>
  <c r="C485" i="8"/>
  <c r="G484" i="8"/>
  <c r="E484" i="8"/>
  <c r="C484" i="8"/>
  <c r="G483" i="8"/>
  <c r="E483" i="8"/>
  <c r="C483" i="8"/>
  <c r="G482" i="8"/>
  <c r="E482" i="8"/>
  <c r="C482" i="8"/>
  <c r="G481" i="8"/>
  <c r="E481" i="8"/>
  <c r="C481" i="8"/>
  <c r="G480" i="8"/>
  <c r="E480" i="8"/>
  <c r="C480" i="8"/>
  <c r="G479" i="8"/>
  <c r="E479" i="8"/>
  <c r="C479" i="8"/>
  <c r="G478" i="8"/>
  <c r="E478" i="8"/>
  <c r="C478" i="8"/>
  <c r="G477" i="8"/>
  <c r="E477" i="8"/>
  <c r="C477" i="8"/>
  <c r="G476" i="8"/>
  <c r="E476" i="8"/>
  <c r="C476" i="8"/>
  <c r="G475" i="8"/>
  <c r="E475" i="8"/>
  <c r="C475" i="8"/>
  <c r="G474" i="8"/>
  <c r="E474" i="8"/>
  <c r="C474" i="8"/>
  <c r="G473" i="8"/>
  <c r="E473" i="8"/>
  <c r="C473" i="8"/>
  <c r="G472" i="8"/>
  <c r="E472" i="8"/>
  <c r="C472" i="8"/>
  <c r="G471" i="8"/>
  <c r="E471" i="8"/>
  <c r="C471" i="8"/>
  <c r="G470" i="8"/>
  <c r="E470" i="8"/>
  <c r="C470" i="8"/>
  <c r="G469" i="8"/>
  <c r="E469" i="8"/>
  <c r="C469" i="8"/>
  <c r="G468" i="8"/>
  <c r="E468" i="8"/>
  <c r="C468" i="8"/>
  <c r="G467" i="8"/>
  <c r="E467" i="8"/>
  <c r="C467" i="8"/>
  <c r="G466" i="8"/>
  <c r="E466" i="8"/>
  <c r="C466" i="8"/>
  <c r="G465" i="8"/>
  <c r="E465" i="8"/>
  <c r="C465" i="8"/>
  <c r="G464" i="8"/>
  <c r="E464" i="8"/>
  <c r="C464" i="8"/>
  <c r="G463" i="8"/>
  <c r="E463" i="8"/>
  <c r="C463" i="8"/>
  <c r="G462" i="8"/>
  <c r="E462" i="8"/>
  <c r="C462" i="8"/>
  <c r="G461" i="8"/>
  <c r="E461" i="8"/>
  <c r="C461" i="8"/>
  <c r="G460" i="8"/>
  <c r="E460" i="8"/>
  <c r="C460" i="8"/>
  <c r="G459" i="8"/>
  <c r="E459" i="8"/>
  <c r="C459" i="8"/>
  <c r="G458" i="8"/>
  <c r="E458" i="8"/>
  <c r="C458" i="8"/>
  <c r="G457" i="8"/>
  <c r="E457" i="8"/>
  <c r="C457" i="8"/>
  <c r="G456" i="8"/>
  <c r="E456" i="8"/>
  <c r="C456" i="8"/>
  <c r="G455" i="8"/>
  <c r="E455" i="8"/>
  <c r="C455" i="8"/>
  <c r="G454" i="8"/>
  <c r="E454" i="8"/>
  <c r="C454" i="8"/>
  <c r="G453" i="8"/>
  <c r="E453" i="8"/>
  <c r="C453" i="8"/>
  <c r="G452" i="8"/>
  <c r="E452" i="8"/>
  <c r="C452" i="8"/>
  <c r="G451" i="8"/>
  <c r="E451" i="8"/>
  <c r="C451" i="8"/>
  <c r="G450" i="8"/>
  <c r="E450" i="8"/>
  <c r="C450" i="8"/>
  <c r="G449" i="8"/>
  <c r="E449" i="8"/>
  <c r="C449" i="8"/>
  <c r="G448" i="8"/>
  <c r="E448" i="8"/>
  <c r="C448" i="8"/>
  <c r="G447" i="8"/>
  <c r="E447" i="8"/>
  <c r="C447" i="8"/>
  <c r="G446" i="8"/>
  <c r="E446" i="8"/>
  <c r="C446" i="8"/>
  <c r="G445" i="8"/>
  <c r="E445" i="8"/>
  <c r="C445" i="8"/>
  <c r="G444" i="8"/>
  <c r="E444" i="8"/>
  <c r="C444" i="8"/>
  <c r="G443" i="8"/>
  <c r="E443" i="8"/>
  <c r="C443" i="8"/>
  <c r="G442" i="8"/>
  <c r="E442" i="8"/>
  <c r="C442" i="8"/>
  <c r="G441" i="8"/>
  <c r="E441" i="8"/>
  <c r="C441" i="8"/>
  <c r="G440" i="8"/>
  <c r="E440" i="8"/>
  <c r="C440" i="8"/>
  <c r="G439" i="8"/>
  <c r="E439" i="8"/>
  <c r="C439" i="8"/>
  <c r="G438" i="8"/>
  <c r="E438" i="8"/>
  <c r="C438" i="8"/>
  <c r="G437" i="8"/>
  <c r="E437" i="8"/>
  <c r="C437" i="8"/>
  <c r="G436" i="8"/>
  <c r="E436" i="8"/>
  <c r="C436" i="8"/>
  <c r="G435" i="8"/>
  <c r="E435" i="8"/>
  <c r="C435" i="8"/>
  <c r="G434" i="8"/>
  <c r="E434" i="8"/>
  <c r="C434" i="8"/>
  <c r="G433" i="8"/>
  <c r="E433" i="8"/>
  <c r="C433" i="8"/>
  <c r="G432" i="8"/>
  <c r="E432" i="8"/>
  <c r="C432" i="8"/>
  <c r="G431" i="8"/>
  <c r="E431" i="8"/>
  <c r="C431" i="8"/>
  <c r="G430" i="8"/>
  <c r="E430" i="8"/>
  <c r="C430" i="8"/>
  <c r="G429" i="8"/>
  <c r="E429" i="8"/>
  <c r="C429" i="8"/>
  <c r="G428" i="8"/>
  <c r="E428" i="8"/>
  <c r="C428" i="8"/>
  <c r="G427" i="8"/>
  <c r="E427" i="8"/>
  <c r="C427" i="8"/>
  <c r="G426" i="8"/>
  <c r="E426" i="8"/>
  <c r="C426" i="8"/>
  <c r="G425" i="8"/>
  <c r="E425" i="8"/>
  <c r="C425" i="8"/>
  <c r="G424" i="8"/>
  <c r="E424" i="8"/>
  <c r="C424" i="8"/>
  <c r="G423" i="8"/>
  <c r="E423" i="8"/>
  <c r="C423" i="8"/>
  <c r="G422" i="8"/>
  <c r="E422" i="8"/>
  <c r="C422" i="8"/>
  <c r="G421" i="8"/>
  <c r="E421" i="8"/>
  <c r="C421" i="8"/>
  <c r="G420" i="8"/>
  <c r="E420" i="8"/>
  <c r="C420" i="8"/>
  <c r="G419" i="8"/>
  <c r="E419" i="8"/>
  <c r="C419" i="8"/>
  <c r="G418" i="8"/>
  <c r="E418" i="8"/>
  <c r="C418" i="8"/>
  <c r="G417" i="8"/>
  <c r="E417" i="8"/>
  <c r="C417" i="8"/>
  <c r="G416" i="8"/>
  <c r="E416" i="8"/>
  <c r="C416" i="8"/>
  <c r="G415" i="8"/>
  <c r="E415" i="8"/>
  <c r="C415" i="8"/>
  <c r="G414" i="8"/>
  <c r="E414" i="8"/>
  <c r="C414" i="8"/>
  <c r="G413" i="8"/>
  <c r="E413" i="8"/>
  <c r="C413" i="8"/>
  <c r="G412" i="8"/>
  <c r="E412" i="8"/>
  <c r="C412" i="8"/>
  <c r="G411" i="8"/>
  <c r="E411" i="8"/>
  <c r="C411" i="8"/>
  <c r="G410" i="8"/>
  <c r="E410" i="8"/>
  <c r="C410" i="8"/>
  <c r="G409" i="8"/>
  <c r="E409" i="8"/>
  <c r="C409" i="8"/>
  <c r="G408" i="8"/>
  <c r="E408" i="8"/>
  <c r="C408" i="8"/>
  <c r="G407" i="8"/>
  <c r="E407" i="8"/>
  <c r="C407" i="8"/>
  <c r="G406" i="8"/>
  <c r="E406" i="8"/>
  <c r="C406" i="8"/>
  <c r="G405" i="8"/>
  <c r="E405" i="8"/>
  <c r="C405" i="8"/>
  <c r="G404" i="8"/>
  <c r="E404" i="8"/>
  <c r="C404" i="8"/>
  <c r="G403" i="8"/>
  <c r="E403" i="8"/>
  <c r="C403" i="8"/>
  <c r="G402" i="8"/>
  <c r="E402" i="8"/>
  <c r="C402" i="8"/>
  <c r="G401" i="8"/>
  <c r="E401" i="8"/>
  <c r="C401" i="8"/>
  <c r="G400" i="8"/>
  <c r="E400" i="8"/>
  <c r="C400" i="8"/>
  <c r="G399" i="8"/>
  <c r="E399" i="8"/>
  <c r="C399" i="8"/>
  <c r="G398" i="8"/>
  <c r="E398" i="8"/>
  <c r="C398" i="8"/>
  <c r="G397" i="8"/>
  <c r="E397" i="8"/>
  <c r="C397" i="8"/>
  <c r="G396" i="8"/>
  <c r="E396" i="8"/>
  <c r="C396" i="8"/>
  <c r="G395" i="8"/>
  <c r="E395" i="8"/>
  <c r="C395" i="8"/>
  <c r="G394" i="8"/>
  <c r="E394" i="8"/>
  <c r="C394" i="8"/>
  <c r="G393" i="8"/>
  <c r="E393" i="8"/>
  <c r="C393" i="8"/>
  <c r="G392" i="8"/>
  <c r="E392" i="8"/>
  <c r="C392" i="8"/>
  <c r="G391" i="8"/>
  <c r="E391" i="8"/>
  <c r="C391" i="8"/>
  <c r="G390" i="8"/>
  <c r="E390" i="8"/>
  <c r="C390" i="8"/>
  <c r="G389" i="8"/>
  <c r="E389" i="8"/>
  <c r="C389" i="8"/>
  <c r="G388" i="8"/>
  <c r="E388" i="8"/>
  <c r="C388" i="8"/>
  <c r="G387" i="8"/>
  <c r="E387" i="8"/>
  <c r="C387" i="8"/>
  <c r="G386" i="8"/>
  <c r="E386" i="8"/>
  <c r="C386" i="8"/>
  <c r="G385" i="8"/>
  <c r="E385" i="8"/>
  <c r="C385" i="8"/>
  <c r="G384" i="8"/>
  <c r="E384" i="8"/>
  <c r="C384" i="8"/>
  <c r="G383" i="8"/>
  <c r="E383" i="8"/>
  <c r="C383" i="8"/>
  <c r="G382" i="8"/>
  <c r="E382" i="8"/>
  <c r="C382" i="8"/>
  <c r="G381" i="8"/>
  <c r="E381" i="8"/>
  <c r="C381" i="8"/>
  <c r="G380" i="8"/>
  <c r="E380" i="8"/>
  <c r="C380" i="8"/>
  <c r="G379" i="8"/>
  <c r="E379" i="8"/>
  <c r="C379" i="8"/>
  <c r="G378" i="8"/>
  <c r="E378" i="8"/>
  <c r="C378" i="8"/>
  <c r="G377" i="8"/>
  <c r="E377" i="8"/>
  <c r="C377" i="8"/>
  <c r="G376" i="8"/>
  <c r="E376" i="8"/>
  <c r="C376" i="8"/>
  <c r="G375" i="8"/>
  <c r="E375" i="8"/>
  <c r="C375" i="8"/>
  <c r="G374" i="8"/>
  <c r="E374" i="8"/>
  <c r="C374" i="8"/>
  <c r="G373" i="8"/>
  <c r="E373" i="8"/>
  <c r="C373" i="8"/>
  <c r="G372" i="8"/>
  <c r="E372" i="8"/>
  <c r="C372" i="8"/>
  <c r="G371" i="8"/>
  <c r="E371" i="8"/>
  <c r="C371" i="8"/>
  <c r="G370" i="8"/>
  <c r="E370" i="8"/>
  <c r="C370" i="8"/>
  <c r="G369" i="8"/>
  <c r="E369" i="8"/>
  <c r="C369" i="8"/>
  <c r="G368" i="8"/>
  <c r="E368" i="8"/>
  <c r="C368" i="8"/>
  <c r="G367" i="8"/>
  <c r="E367" i="8"/>
  <c r="C367" i="8"/>
  <c r="G366" i="8"/>
  <c r="E366" i="8"/>
  <c r="C366" i="8"/>
  <c r="G365" i="8"/>
  <c r="E365" i="8"/>
  <c r="C365" i="8"/>
  <c r="G364" i="8"/>
  <c r="E364" i="8"/>
  <c r="C364" i="8"/>
  <c r="G363" i="8"/>
  <c r="E363" i="8"/>
  <c r="C363" i="8"/>
  <c r="G362" i="8"/>
  <c r="E362" i="8"/>
  <c r="C362" i="8"/>
  <c r="G361" i="8"/>
  <c r="E361" i="8"/>
  <c r="C361" i="8"/>
  <c r="G360" i="8"/>
  <c r="E360" i="8"/>
  <c r="C360" i="8"/>
  <c r="G359" i="8"/>
  <c r="E359" i="8"/>
  <c r="C359" i="8"/>
  <c r="G358" i="8"/>
  <c r="E358" i="8"/>
  <c r="C358" i="8"/>
  <c r="G357" i="8"/>
  <c r="E357" i="8"/>
  <c r="C357" i="8"/>
  <c r="G356" i="8"/>
  <c r="E356" i="8"/>
  <c r="C356" i="8"/>
  <c r="G355" i="8"/>
  <c r="E355" i="8"/>
  <c r="C355" i="8"/>
  <c r="G354" i="8"/>
  <c r="E354" i="8"/>
  <c r="C354" i="8"/>
  <c r="G353" i="8"/>
  <c r="E353" i="8"/>
  <c r="C353" i="8"/>
  <c r="G352" i="8"/>
  <c r="E352" i="8"/>
  <c r="C352" i="8"/>
  <c r="G351" i="8"/>
  <c r="E351" i="8"/>
  <c r="C351" i="8"/>
  <c r="G350" i="8"/>
  <c r="E350" i="8"/>
  <c r="C350" i="8"/>
  <c r="G349" i="8"/>
  <c r="E349" i="8"/>
  <c r="C349" i="8"/>
  <c r="G348" i="8"/>
  <c r="E348" i="8"/>
  <c r="C348" i="8"/>
  <c r="G347" i="8"/>
  <c r="E347" i="8"/>
  <c r="C347" i="8"/>
  <c r="G346" i="8"/>
  <c r="E346" i="8"/>
  <c r="C346" i="8"/>
  <c r="G345" i="8"/>
  <c r="E345" i="8"/>
  <c r="C345" i="8"/>
  <c r="G344" i="8"/>
  <c r="E344" i="8"/>
  <c r="C344" i="8"/>
  <c r="G343" i="8"/>
  <c r="E343" i="8"/>
  <c r="C343" i="8"/>
  <c r="G342" i="8"/>
  <c r="E342" i="8"/>
  <c r="C342" i="8"/>
  <c r="G341" i="8"/>
  <c r="E341" i="8"/>
  <c r="C341" i="8"/>
  <c r="G340" i="8"/>
  <c r="E340" i="8"/>
  <c r="C340" i="8"/>
  <c r="G339" i="8"/>
  <c r="E339" i="8"/>
  <c r="C339" i="8"/>
  <c r="G338" i="8"/>
  <c r="E338" i="8"/>
  <c r="C338" i="8"/>
  <c r="G337" i="8"/>
  <c r="E337" i="8"/>
  <c r="C337" i="8"/>
  <c r="G336" i="8"/>
  <c r="E336" i="8"/>
  <c r="C336" i="8"/>
  <c r="G335" i="8"/>
  <c r="E335" i="8"/>
  <c r="C335" i="8"/>
  <c r="G334" i="8"/>
  <c r="E334" i="8"/>
  <c r="C334" i="8"/>
  <c r="G333" i="8"/>
  <c r="E333" i="8"/>
  <c r="C333" i="8"/>
  <c r="G332" i="8"/>
  <c r="E332" i="8"/>
  <c r="C332" i="8"/>
  <c r="G331" i="8"/>
  <c r="E331" i="8"/>
  <c r="C331" i="8"/>
  <c r="G330" i="8"/>
  <c r="E330" i="8"/>
  <c r="C330" i="8"/>
  <c r="G329" i="8"/>
  <c r="E329" i="8"/>
  <c r="C329" i="8"/>
  <c r="G328" i="8"/>
  <c r="E328" i="8"/>
  <c r="C328" i="8"/>
  <c r="G327" i="8"/>
  <c r="E327" i="8"/>
  <c r="C327" i="8"/>
  <c r="G326" i="8"/>
  <c r="E326" i="8"/>
  <c r="C326" i="8"/>
  <c r="G325" i="8"/>
  <c r="E325" i="8"/>
  <c r="C325" i="8"/>
  <c r="G324" i="8"/>
  <c r="E324" i="8"/>
  <c r="C324" i="8"/>
  <c r="G323" i="8"/>
  <c r="E323" i="8"/>
  <c r="C323" i="8"/>
  <c r="G322" i="8"/>
  <c r="E322" i="8"/>
  <c r="C322" i="8"/>
  <c r="G321" i="8"/>
  <c r="E321" i="8"/>
  <c r="C321" i="8"/>
  <c r="G320" i="8"/>
  <c r="E320" i="8"/>
  <c r="C320" i="8"/>
  <c r="G319" i="8"/>
  <c r="E319" i="8"/>
  <c r="C319" i="8"/>
  <c r="G318" i="8"/>
  <c r="E318" i="8"/>
  <c r="C318" i="8"/>
  <c r="G317" i="8"/>
  <c r="E317" i="8"/>
  <c r="C317" i="8"/>
  <c r="G316" i="8"/>
  <c r="E316" i="8"/>
  <c r="C316" i="8"/>
  <c r="G315" i="8"/>
  <c r="E315" i="8"/>
  <c r="C315" i="8"/>
  <c r="G314" i="8"/>
  <c r="E314" i="8"/>
  <c r="C314" i="8"/>
  <c r="G313" i="8"/>
  <c r="E313" i="8"/>
  <c r="C313" i="8"/>
  <c r="G312" i="8"/>
  <c r="E312" i="8"/>
  <c r="C312" i="8"/>
  <c r="G311" i="8"/>
  <c r="E311" i="8"/>
  <c r="C311" i="8"/>
  <c r="G310" i="8"/>
  <c r="E310" i="8"/>
  <c r="C310" i="8"/>
  <c r="G309" i="8"/>
  <c r="E309" i="8"/>
  <c r="C309" i="8"/>
  <c r="G308" i="8"/>
  <c r="E308" i="8"/>
  <c r="C308" i="8"/>
  <c r="G307" i="8"/>
  <c r="E307" i="8"/>
  <c r="C307" i="8"/>
  <c r="G306" i="8"/>
  <c r="E306" i="8"/>
  <c r="C306" i="8"/>
  <c r="G305" i="8"/>
  <c r="E305" i="8"/>
  <c r="C305" i="8"/>
  <c r="G304" i="8"/>
  <c r="E304" i="8"/>
  <c r="C304" i="8"/>
  <c r="G303" i="8"/>
  <c r="E303" i="8"/>
  <c r="C303" i="8"/>
  <c r="G302" i="8"/>
  <c r="E302" i="8"/>
  <c r="C302" i="8"/>
  <c r="G301" i="8"/>
  <c r="E301" i="8"/>
  <c r="C301" i="8"/>
  <c r="G300" i="8"/>
  <c r="E300" i="8"/>
  <c r="C300" i="8"/>
  <c r="G299" i="8"/>
  <c r="E299" i="8"/>
  <c r="C299" i="8"/>
  <c r="G298" i="8"/>
  <c r="E298" i="8"/>
  <c r="C298" i="8"/>
  <c r="G297" i="8"/>
  <c r="E297" i="8"/>
  <c r="C297" i="8"/>
  <c r="G296" i="8"/>
  <c r="E296" i="8"/>
  <c r="C296" i="8"/>
  <c r="G295" i="8"/>
  <c r="E295" i="8"/>
  <c r="C295" i="8"/>
  <c r="G294" i="8"/>
  <c r="E294" i="8"/>
  <c r="C294" i="8"/>
  <c r="G293" i="8"/>
  <c r="E293" i="8"/>
  <c r="C293" i="8"/>
  <c r="G292" i="8"/>
  <c r="E292" i="8"/>
  <c r="C292" i="8"/>
  <c r="G291" i="8"/>
  <c r="E291" i="8"/>
  <c r="C291" i="8"/>
  <c r="G290" i="8"/>
  <c r="E290" i="8"/>
  <c r="C290" i="8"/>
  <c r="G289" i="8"/>
  <c r="E289" i="8"/>
  <c r="C289" i="8"/>
  <c r="G288" i="8"/>
  <c r="E288" i="8"/>
  <c r="C288" i="8"/>
  <c r="G287" i="8"/>
  <c r="E287" i="8"/>
  <c r="C287" i="8"/>
  <c r="G286" i="8"/>
  <c r="E286" i="8"/>
  <c r="C286" i="8"/>
  <c r="G285" i="8"/>
  <c r="E285" i="8"/>
  <c r="C285" i="8"/>
  <c r="G284" i="8"/>
  <c r="E284" i="8"/>
  <c r="C284" i="8"/>
  <c r="G283" i="8"/>
  <c r="E283" i="8"/>
  <c r="C283" i="8"/>
  <c r="G282" i="8"/>
  <c r="E282" i="8"/>
  <c r="C282" i="8"/>
  <c r="G281" i="8"/>
  <c r="E281" i="8"/>
  <c r="C281" i="8"/>
  <c r="G280" i="8"/>
  <c r="E280" i="8"/>
  <c r="C280" i="8"/>
  <c r="G279" i="8"/>
  <c r="E279" i="8"/>
  <c r="C279" i="8"/>
  <c r="G278" i="8"/>
  <c r="E278" i="8"/>
  <c r="C278" i="8"/>
  <c r="G277" i="8"/>
  <c r="E277" i="8"/>
  <c r="C277" i="8"/>
  <c r="G276" i="8"/>
  <c r="E276" i="8"/>
  <c r="C276" i="8"/>
  <c r="G275" i="8"/>
  <c r="E275" i="8"/>
  <c r="C275" i="8"/>
  <c r="G274" i="8"/>
  <c r="E274" i="8"/>
  <c r="C274" i="8"/>
  <c r="G273" i="8"/>
  <c r="E273" i="8"/>
  <c r="C273" i="8"/>
  <c r="G272" i="8"/>
  <c r="E272" i="8"/>
  <c r="C272" i="8"/>
  <c r="G271" i="8"/>
  <c r="E271" i="8"/>
  <c r="C271" i="8"/>
  <c r="G270" i="8"/>
  <c r="E270" i="8"/>
  <c r="C270" i="8"/>
  <c r="G269" i="8"/>
  <c r="E269" i="8"/>
  <c r="C269" i="8"/>
  <c r="G268" i="8"/>
  <c r="E268" i="8"/>
  <c r="C268" i="8"/>
  <c r="G267" i="8"/>
  <c r="E267" i="8"/>
  <c r="C267" i="8"/>
  <c r="G266" i="8"/>
  <c r="E266" i="8"/>
  <c r="C266" i="8"/>
  <c r="G265" i="8"/>
  <c r="E265" i="8"/>
  <c r="C265" i="8"/>
  <c r="G264" i="8"/>
  <c r="E264" i="8"/>
  <c r="C264" i="8"/>
  <c r="G263" i="8"/>
  <c r="E263" i="8"/>
  <c r="C263" i="8"/>
  <c r="G262" i="8"/>
  <c r="E262" i="8"/>
  <c r="C262" i="8"/>
  <c r="G261" i="8"/>
  <c r="E261" i="8"/>
  <c r="C261" i="8"/>
  <c r="G260" i="8"/>
  <c r="E260" i="8"/>
  <c r="C260" i="8"/>
  <c r="G259" i="8"/>
  <c r="E259" i="8"/>
  <c r="C259" i="8"/>
  <c r="G258" i="8"/>
  <c r="E258" i="8"/>
  <c r="C258" i="8"/>
  <c r="G257" i="8"/>
  <c r="E257" i="8"/>
  <c r="C257" i="8"/>
  <c r="G256" i="8"/>
  <c r="E256" i="8"/>
  <c r="C256" i="8"/>
  <c r="G255" i="8"/>
  <c r="E255" i="8"/>
  <c r="C255" i="8"/>
  <c r="G254" i="8"/>
  <c r="E254" i="8"/>
  <c r="C254" i="8"/>
  <c r="G253" i="8"/>
  <c r="E253" i="8"/>
  <c r="C253" i="8"/>
  <c r="G252" i="8"/>
  <c r="E252" i="8"/>
  <c r="C252" i="8"/>
  <c r="G251" i="8"/>
  <c r="E251" i="8"/>
  <c r="C251" i="8"/>
  <c r="G250" i="8"/>
  <c r="E250" i="8"/>
  <c r="C250" i="8"/>
  <c r="G249" i="8"/>
  <c r="E249" i="8"/>
  <c r="C249" i="8"/>
  <c r="G248" i="8"/>
  <c r="E248" i="8"/>
  <c r="C248" i="8"/>
  <c r="G247" i="8"/>
  <c r="E247" i="8"/>
  <c r="C247" i="8"/>
  <c r="G246" i="8"/>
  <c r="E246" i="8"/>
  <c r="C246" i="8"/>
  <c r="G245" i="8"/>
  <c r="E245" i="8"/>
  <c r="C245" i="8"/>
  <c r="G244" i="8"/>
  <c r="E244" i="8"/>
  <c r="C244" i="8"/>
  <c r="G243" i="8"/>
  <c r="E243" i="8"/>
  <c r="C243" i="8"/>
  <c r="G242" i="8"/>
  <c r="E242" i="8"/>
  <c r="C242" i="8"/>
  <c r="G241" i="8"/>
  <c r="E241" i="8"/>
  <c r="C241" i="8"/>
  <c r="G240" i="8"/>
  <c r="E240" i="8"/>
  <c r="C240" i="8"/>
  <c r="G239" i="8"/>
  <c r="E239" i="8"/>
  <c r="C239" i="8"/>
  <c r="G238" i="8"/>
  <c r="E238" i="8"/>
  <c r="C238" i="8"/>
  <c r="G237" i="8"/>
  <c r="E237" i="8"/>
  <c r="C237" i="8"/>
  <c r="G236" i="8"/>
  <c r="E236" i="8"/>
  <c r="C236" i="8"/>
  <c r="G235" i="8"/>
  <c r="E235" i="8"/>
  <c r="C235" i="8"/>
  <c r="G234" i="8"/>
  <c r="E234" i="8"/>
  <c r="C234" i="8"/>
  <c r="G233" i="8"/>
  <c r="E233" i="8"/>
  <c r="C233" i="8"/>
  <c r="G232" i="8"/>
  <c r="E232" i="8"/>
  <c r="C232" i="8"/>
  <c r="G231" i="8"/>
  <c r="E231" i="8"/>
  <c r="C231" i="8"/>
  <c r="G230" i="8"/>
  <c r="E230" i="8"/>
  <c r="C230" i="8"/>
  <c r="G229" i="8"/>
  <c r="E229" i="8"/>
  <c r="C229" i="8"/>
  <c r="G228" i="8"/>
  <c r="E228" i="8"/>
  <c r="C228" i="8"/>
  <c r="G227" i="8"/>
  <c r="E227" i="8"/>
  <c r="C227" i="8"/>
  <c r="G226" i="8"/>
  <c r="E226" i="8"/>
  <c r="C226" i="8"/>
  <c r="G225" i="8"/>
  <c r="E225" i="8"/>
  <c r="C225" i="8"/>
  <c r="G224" i="8"/>
  <c r="E224" i="8"/>
  <c r="C224" i="8"/>
  <c r="G223" i="8"/>
  <c r="E223" i="8"/>
  <c r="C223" i="8"/>
  <c r="G222" i="8"/>
  <c r="E222" i="8"/>
  <c r="C222" i="8"/>
  <c r="G221" i="8"/>
  <c r="E221" i="8"/>
  <c r="C221" i="8"/>
  <c r="G220" i="8"/>
  <c r="E220" i="8"/>
  <c r="C220" i="8"/>
  <c r="G219" i="8"/>
  <c r="E219" i="8"/>
  <c r="C219" i="8"/>
  <c r="G218" i="8"/>
  <c r="E218" i="8"/>
  <c r="C218" i="8"/>
  <c r="G217" i="8"/>
  <c r="E217" i="8"/>
  <c r="C217" i="8"/>
  <c r="G216" i="8"/>
  <c r="E216" i="8"/>
  <c r="C216" i="8"/>
  <c r="G215" i="8"/>
  <c r="E215" i="8"/>
  <c r="C215" i="8"/>
  <c r="G214" i="8"/>
  <c r="E214" i="8"/>
  <c r="C214" i="8"/>
  <c r="G213" i="8"/>
  <c r="E213" i="8"/>
  <c r="C213" i="8"/>
  <c r="G212" i="8"/>
  <c r="E212" i="8"/>
  <c r="C212" i="8"/>
  <c r="G211" i="8"/>
  <c r="E211" i="8"/>
  <c r="C211" i="8"/>
  <c r="G210" i="8"/>
  <c r="E210" i="8"/>
  <c r="C210" i="8"/>
  <c r="G209" i="8"/>
  <c r="E209" i="8"/>
  <c r="C209" i="8"/>
  <c r="G208" i="8"/>
  <c r="E208" i="8"/>
  <c r="C208" i="8"/>
  <c r="G207" i="8"/>
  <c r="E207" i="8"/>
  <c r="C207" i="8"/>
  <c r="G206" i="8"/>
  <c r="E206" i="8"/>
  <c r="C206" i="8"/>
  <c r="G205" i="8"/>
  <c r="E205" i="8"/>
  <c r="C205" i="8"/>
  <c r="G204" i="8"/>
  <c r="E204" i="8"/>
  <c r="C204" i="8"/>
  <c r="G203" i="8"/>
  <c r="E203" i="8"/>
  <c r="C203" i="8"/>
  <c r="G202" i="8"/>
  <c r="E202" i="8"/>
  <c r="C202" i="8"/>
  <c r="G201" i="8"/>
  <c r="E201" i="8"/>
  <c r="C201" i="8"/>
  <c r="G200" i="8"/>
  <c r="E200" i="8"/>
  <c r="C200" i="8"/>
  <c r="G199" i="8"/>
  <c r="E199" i="8"/>
  <c r="C199" i="8"/>
  <c r="G198" i="8"/>
  <c r="E198" i="8"/>
  <c r="C198" i="8"/>
  <c r="G197" i="8"/>
  <c r="E197" i="8"/>
  <c r="C197" i="8"/>
  <c r="G196" i="8"/>
  <c r="E196" i="8"/>
  <c r="C196" i="8"/>
  <c r="G195" i="8"/>
  <c r="E195" i="8"/>
  <c r="C195" i="8"/>
  <c r="G194" i="8"/>
  <c r="E194" i="8"/>
  <c r="C194" i="8"/>
  <c r="G193" i="8"/>
  <c r="E193" i="8"/>
  <c r="C193" i="8"/>
  <c r="G192" i="8"/>
  <c r="E192" i="8"/>
  <c r="C192" i="8"/>
  <c r="G191" i="8"/>
  <c r="E191" i="8"/>
  <c r="C191" i="8"/>
  <c r="G190" i="8"/>
  <c r="E190" i="8"/>
  <c r="C190" i="8"/>
  <c r="G189" i="8"/>
  <c r="E189" i="8"/>
  <c r="C189" i="8"/>
  <c r="G188" i="8"/>
  <c r="E188" i="8"/>
  <c r="C188" i="8"/>
  <c r="G187" i="8"/>
  <c r="E187" i="8"/>
  <c r="C187" i="8"/>
  <c r="G186" i="8"/>
  <c r="E186" i="8"/>
  <c r="C186" i="8"/>
  <c r="G185" i="8"/>
  <c r="E185" i="8"/>
  <c r="C185" i="8"/>
  <c r="G184" i="8"/>
  <c r="E184" i="8"/>
  <c r="C184" i="8"/>
  <c r="G183" i="8"/>
  <c r="E183" i="8"/>
  <c r="C183" i="8"/>
  <c r="G182" i="8"/>
  <c r="E182" i="8"/>
  <c r="C182" i="8"/>
  <c r="G181" i="8"/>
  <c r="E181" i="8"/>
  <c r="C181" i="8"/>
  <c r="G180" i="8"/>
  <c r="E180" i="8"/>
  <c r="C180" i="8"/>
  <c r="G179" i="8"/>
  <c r="E179" i="8"/>
  <c r="C179" i="8"/>
  <c r="G178" i="8"/>
  <c r="E178" i="8"/>
  <c r="C178" i="8"/>
  <c r="G177" i="8"/>
  <c r="E177" i="8"/>
  <c r="C177" i="8"/>
  <c r="G176" i="8"/>
  <c r="E176" i="8"/>
  <c r="C176" i="8"/>
  <c r="G175" i="8"/>
  <c r="E175" i="8"/>
  <c r="C175" i="8"/>
  <c r="G174" i="8"/>
  <c r="E174" i="8"/>
  <c r="C174" i="8"/>
  <c r="G173" i="8"/>
  <c r="E173" i="8"/>
  <c r="C173" i="8"/>
  <c r="G172" i="8"/>
  <c r="E172" i="8"/>
  <c r="C172" i="8"/>
  <c r="G171" i="8"/>
  <c r="E171" i="8"/>
  <c r="C171" i="8"/>
  <c r="G170" i="8"/>
  <c r="E170" i="8"/>
  <c r="C170" i="8"/>
  <c r="G169" i="8"/>
  <c r="E169" i="8"/>
  <c r="C169" i="8"/>
  <c r="G168" i="8"/>
  <c r="E168" i="8"/>
  <c r="C168" i="8"/>
  <c r="G167" i="8"/>
  <c r="E167" i="8"/>
  <c r="C167" i="8"/>
  <c r="G166" i="8"/>
  <c r="E166" i="8"/>
  <c r="C166" i="8"/>
  <c r="G165" i="8"/>
  <c r="E165" i="8"/>
  <c r="C165" i="8"/>
  <c r="G164" i="8"/>
  <c r="E164" i="8"/>
  <c r="C164" i="8"/>
  <c r="G163" i="8"/>
  <c r="E163" i="8"/>
  <c r="C163" i="8"/>
  <c r="G162" i="8"/>
  <c r="E162" i="8"/>
  <c r="C162" i="8"/>
  <c r="G161" i="8"/>
  <c r="E161" i="8"/>
  <c r="C161" i="8"/>
  <c r="G160" i="8"/>
  <c r="E160" i="8"/>
  <c r="C160" i="8"/>
  <c r="G159" i="8"/>
  <c r="E159" i="8"/>
  <c r="C159" i="8"/>
  <c r="G158" i="8"/>
  <c r="E158" i="8"/>
  <c r="C158" i="8"/>
  <c r="G157" i="8"/>
  <c r="E157" i="8"/>
  <c r="C157" i="8"/>
  <c r="G156" i="8"/>
  <c r="E156" i="8"/>
  <c r="C156" i="8"/>
  <c r="G155" i="8"/>
  <c r="E155" i="8"/>
  <c r="C155" i="8"/>
  <c r="G154" i="8"/>
  <c r="E154" i="8"/>
  <c r="C154" i="8"/>
  <c r="G153" i="8"/>
  <c r="E153" i="8"/>
  <c r="C153" i="8"/>
  <c r="G152" i="8"/>
  <c r="E152" i="8"/>
  <c r="C152" i="8"/>
  <c r="G151" i="8"/>
  <c r="E151" i="8"/>
  <c r="C151" i="8"/>
  <c r="G150" i="8"/>
  <c r="E150" i="8"/>
  <c r="C150" i="8"/>
  <c r="G149" i="8"/>
  <c r="E149" i="8"/>
  <c r="C149" i="8"/>
  <c r="G148" i="8"/>
  <c r="E148" i="8"/>
  <c r="C148" i="8"/>
  <c r="G147" i="8"/>
  <c r="E147" i="8"/>
  <c r="C147" i="8"/>
  <c r="G146" i="8"/>
  <c r="E146" i="8"/>
  <c r="C146" i="8"/>
  <c r="G145" i="8"/>
  <c r="E145" i="8"/>
  <c r="C145" i="8"/>
  <c r="G144" i="8"/>
  <c r="E144" i="8"/>
  <c r="C144" i="8"/>
  <c r="G143" i="8"/>
  <c r="E143" i="8"/>
  <c r="C143" i="8"/>
  <c r="G142" i="8"/>
  <c r="E142" i="8"/>
  <c r="C142" i="8"/>
  <c r="G141" i="8"/>
  <c r="E141" i="8"/>
  <c r="C141" i="8"/>
  <c r="G140" i="8"/>
  <c r="E140" i="8"/>
  <c r="C140" i="8"/>
  <c r="G139" i="8"/>
  <c r="E139" i="8"/>
  <c r="C139" i="8"/>
  <c r="G138" i="8"/>
  <c r="E138" i="8"/>
  <c r="C138" i="8"/>
  <c r="G137" i="8"/>
  <c r="E137" i="8"/>
  <c r="C137" i="8"/>
  <c r="G136" i="8"/>
  <c r="E136" i="8"/>
  <c r="C136" i="8"/>
  <c r="G135" i="8"/>
  <c r="E135" i="8"/>
  <c r="C135" i="8"/>
  <c r="G134" i="8"/>
  <c r="E134" i="8"/>
  <c r="C134" i="8"/>
  <c r="G133" i="8"/>
  <c r="E133" i="8"/>
  <c r="C133" i="8"/>
  <c r="G132" i="8"/>
  <c r="E132" i="8"/>
  <c r="C132" i="8"/>
  <c r="G131" i="8"/>
  <c r="E131" i="8"/>
  <c r="C131" i="8"/>
  <c r="G130" i="8"/>
  <c r="E130" i="8"/>
  <c r="C130" i="8"/>
  <c r="G129" i="8"/>
  <c r="E129" i="8"/>
  <c r="C129" i="8"/>
  <c r="G128" i="8"/>
  <c r="E128" i="8"/>
  <c r="C128" i="8"/>
  <c r="G127" i="8"/>
  <c r="E127" i="8"/>
  <c r="C127" i="8"/>
  <c r="G126" i="8"/>
  <c r="E126" i="8"/>
  <c r="C126" i="8"/>
  <c r="G125" i="8"/>
  <c r="E125" i="8"/>
  <c r="C125" i="8"/>
  <c r="G124" i="8"/>
  <c r="E124" i="8"/>
  <c r="C124" i="8"/>
  <c r="G123" i="8"/>
  <c r="E123" i="8"/>
  <c r="C123" i="8"/>
  <c r="G122" i="8"/>
  <c r="E122" i="8"/>
  <c r="C122" i="8"/>
  <c r="G121" i="8"/>
  <c r="E121" i="8"/>
  <c r="C121" i="8"/>
  <c r="G120" i="8"/>
  <c r="E120" i="8"/>
  <c r="C120" i="8"/>
  <c r="G119" i="8"/>
  <c r="E119" i="8"/>
  <c r="C119" i="8"/>
  <c r="G118" i="8"/>
  <c r="E118" i="8"/>
  <c r="C118" i="8"/>
  <c r="G117" i="8"/>
  <c r="E117" i="8"/>
  <c r="C117" i="8"/>
  <c r="G116" i="8"/>
  <c r="E116" i="8"/>
  <c r="C116" i="8"/>
  <c r="G115" i="8"/>
  <c r="E115" i="8"/>
  <c r="C115" i="8"/>
  <c r="G114" i="8"/>
  <c r="E114" i="8"/>
  <c r="C114" i="8"/>
  <c r="G113" i="8"/>
  <c r="E113" i="8"/>
  <c r="C113" i="8"/>
  <c r="G112" i="8"/>
  <c r="E112" i="8"/>
  <c r="C112" i="8"/>
  <c r="G111" i="8"/>
  <c r="E111" i="8"/>
  <c r="C111" i="8"/>
  <c r="G110" i="8"/>
  <c r="E110" i="8"/>
  <c r="C110" i="8"/>
  <c r="G109" i="8"/>
  <c r="E109" i="8"/>
  <c r="C109" i="8"/>
  <c r="G108" i="8"/>
  <c r="E108" i="8"/>
  <c r="C108" i="8"/>
  <c r="G107" i="8"/>
  <c r="E107" i="8"/>
  <c r="C107" i="8"/>
  <c r="G106" i="8"/>
  <c r="E106" i="8"/>
  <c r="C106" i="8"/>
  <c r="G105" i="8"/>
  <c r="E105" i="8"/>
  <c r="C105" i="8"/>
  <c r="G104" i="8"/>
  <c r="E104" i="8"/>
  <c r="C104" i="8"/>
  <c r="G103" i="8"/>
  <c r="E103" i="8"/>
  <c r="C103" i="8"/>
  <c r="G102" i="8"/>
  <c r="E102" i="8"/>
  <c r="C102" i="8"/>
  <c r="G101" i="8"/>
  <c r="E101" i="8"/>
  <c r="C101" i="8"/>
  <c r="G100" i="8"/>
  <c r="E100" i="8"/>
  <c r="C100" i="8"/>
  <c r="G99" i="8"/>
  <c r="E99" i="8"/>
  <c r="C99" i="8"/>
  <c r="G98" i="8"/>
  <c r="E98" i="8"/>
  <c r="C98" i="8"/>
  <c r="G97" i="8"/>
  <c r="E97" i="8"/>
  <c r="C97" i="8"/>
  <c r="G96" i="8"/>
  <c r="E96" i="8"/>
  <c r="C96" i="8"/>
  <c r="G95" i="8"/>
  <c r="E95" i="8"/>
  <c r="C95" i="8"/>
  <c r="G94" i="8"/>
  <c r="E94" i="8"/>
  <c r="C94" i="8"/>
  <c r="G93" i="8"/>
  <c r="E93" i="8"/>
  <c r="C93" i="8"/>
  <c r="G92" i="8"/>
  <c r="E92" i="8"/>
  <c r="C92" i="8"/>
  <c r="G91" i="8"/>
  <c r="E91" i="8"/>
  <c r="C91" i="8"/>
  <c r="G90" i="8"/>
  <c r="E90" i="8"/>
  <c r="C90" i="8"/>
  <c r="G89" i="8"/>
  <c r="E89" i="8"/>
  <c r="C89" i="8"/>
  <c r="G88" i="8"/>
  <c r="E88" i="8"/>
  <c r="C88" i="8"/>
  <c r="G87" i="8"/>
  <c r="E87" i="8"/>
  <c r="C87" i="8"/>
  <c r="G86" i="8"/>
  <c r="E86" i="8"/>
  <c r="C86" i="8"/>
  <c r="G85" i="8"/>
  <c r="E85" i="8"/>
  <c r="C85" i="8"/>
  <c r="G84" i="8"/>
  <c r="E84" i="8"/>
  <c r="C84" i="8"/>
  <c r="G83" i="8"/>
  <c r="E83" i="8"/>
  <c r="C83" i="8"/>
  <c r="G82" i="8"/>
  <c r="E82" i="8"/>
  <c r="C82" i="8"/>
  <c r="G81" i="8"/>
  <c r="E81" i="8"/>
  <c r="C81" i="8"/>
  <c r="G80" i="8"/>
  <c r="E80" i="8"/>
  <c r="C80" i="8"/>
  <c r="G79" i="8"/>
  <c r="E79" i="8"/>
  <c r="C79" i="8"/>
  <c r="G78" i="8"/>
  <c r="E78" i="8"/>
  <c r="C78" i="8"/>
  <c r="G77" i="8"/>
  <c r="E77" i="8"/>
  <c r="C77" i="8"/>
  <c r="G76" i="8"/>
  <c r="E76" i="8"/>
  <c r="C76" i="8"/>
  <c r="G75" i="8"/>
  <c r="E75" i="8"/>
  <c r="C75" i="8"/>
  <c r="G74" i="8"/>
  <c r="E74" i="8"/>
  <c r="C74" i="8"/>
  <c r="G73" i="8"/>
  <c r="E73" i="8"/>
  <c r="C73" i="8"/>
  <c r="G72" i="8"/>
  <c r="E72" i="8"/>
  <c r="C72" i="8"/>
  <c r="G71" i="8"/>
  <c r="E71" i="8"/>
  <c r="C71" i="8"/>
  <c r="G70" i="8"/>
  <c r="E70" i="8"/>
  <c r="C70" i="8"/>
  <c r="G69" i="8"/>
  <c r="E69" i="8"/>
  <c r="C69" i="8"/>
  <c r="G68" i="8"/>
  <c r="E68" i="8"/>
  <c r="C68" i="8"/>
  <c r="G67" i="8"/>
  <c r="E67" i="8"/>
  <c r="C67" i="8"/>
  <c r="G66" i="8"/>
  <c r="E66" i="8"/>
  <c r="C66" i="8"/>
  <c r="O65" i="8"/>
  <c r="G65" i="8"/>
  <c r="E65" i="8"/>
  <c r="C65" i="8"/>
  <c r="O64" i="8"/>
  <c r="G64" i="8"/>
  <c r="E64" i="8"/>
  <c r="C64" i="8"/>
  <c r="O63" i="8"/>
  <c r="O66" i="8"/>
  <c r="G63" i="8"/>
  <c r="E63" i="8"/>
  <c r="C63" i="8"/>
  <c r="G62" i="8"/>
  <c r="E62" i="8"/>
  <c r="C62" i="8"/>
  <c r="G61" i="8"/>
  <c r="E61" i="8"/>
  <c r="C61" i="8"/>
  <c r="G60" i="8"/>
  <c r="E60" i="8"/>
  <c r="C60" i="8"/>
  <c r="G59" i="8"/>
  <c r="E59" i="8"/>
  <c r="C59" i="8"/>
  <c r="G58" i="8"/>
  <c r="E58" i="8"/>
  <c r="C58" i="8"/>
  <c r="G57" i="8"/>
  <c r="E57" i="8"/>
  <c r="C57" i="8"/>
  <c r="G56" i="8"/>
  <c r="E56" i="8"/>
  <c r="C56" i="8"/>
  <c r="G55" i="8"/>
  <c r="E55" i="8"/>
  <c r="C55" i="8"/>
  <c r="G54" i="8"/>
  <c r="E54" i="8"/>
  <c r="C54" i="8"/>
  <c r="G53" i="8"/>
  <c r="E53" i="8"/>
  <c r="C53" i="8"/>
  <c r="O52" i="8"/>
  <c r="G52" i="8"/>
  <c r="E52" i="8"/>
  <c r="C52" i="8"/>
  <c r="G51" i="8"/>
  <c r="E51" i="8"/>
  <c r="C51" i="8"/>
  <c r="G50" i="8"/>
  <c r="E50" i="8"/>
  <c r="C50" i="8"/>
  <c r="G49" i="8"/>
  <c r="E49" i="8"/>
  <c r="C49" i="8"/>
  <c r="G48" i="8"/>
  <c r="E48" i="8"/>
  <c r="C48" i="8"/>
  <c r="G47" i="8"/>
  <c r="E47" i="8"/>
  <c r="C47" i="8"/>
  <c r="G46" i="8"/>
  <c r="E46" i="8"/>
  <c r="C46" i="8"/>
  <c r="G45" i="8"/>
  <c r="E45" i="8"/>
  <c r="C45" i="8"/>
  <c r="G44" i="8"/>
  <c r="E44" i="8"/>
  <c r="C44" i="8"/>
  <c r="G43" i="8"/>
  <c r="E43" i="8"/>
  <c r="C43" i="8"/>
  <c r="G42" i="8"/>
  <c r="E42" i="8"/>
  <c r="C42" i="8"/>
  <c r="G41" i="8"/>
  <c r="E41" i="8"/>
  <c r="C41" i="8"/>
  <c r="G40" i="8"/>
  <c r="E40" i="8"/>
  <c r="C40" i="8"/>
  <c r="G39" i="8"/>
  <c r="E39" i="8"/>
  <c r="C39" i="8"/>
  <c r="G38" i="8"/>
  <c r="E38" i="8"/>
  <c r="C38" i="8"/>
  <c r="G37" i="8"/>
  <c r="E37" i="8"/>
  <c r="C37" i="8"/>
  <c r="G36" i="8"/>
  <c r="E36" i="8"/>
  <c r="C36" i="8"/>
  <c r="G35" i="8"/>
  <c r="E35" i="8"/>
  <c r="C35" i="8"/>
  <c r="G34" i="8"/>
  <c r="E34" i="8"/>
  <c r="C34" i="8"/>
  <c r="G33" i="8"/>
  <c r="E33" i="8"/>
  <c r="C33" i="8"/>
  <c r="G32" i="8"/>
  <c r="E32" i="8"/>
  <c r="C32" i="8"/>
  <c r="G31" i="8"/>
  <c r="E31" i="8"/>
  <c r="C31" i="8"/>
  <c r="G30" i="8"/>
  <c r="E30" i="8"/>
  <c r="C30" i="8"/>
  <c r="G29" i="8"/>
  <c r="E29" i="8"/>
  <c r="C29" i="8"/>
  <c r="G28" i="8"/>
  <c r="E28" i="8"/>
  <c r="C28" i="8"/>
  <c r="G27" i="8"/>
  <c r="E27" i="8"/>
  <c r="C27" i="8"/>
  <c r="G26" i="8"/>
  <c r="E26" i="8"/>
  <c r="C26" i="8"/>
  <c r="G25" i="8"/>
  <c r="E25" i="8"/>
  <c r="C25" i="8"/>
  <c r="G24" i="8"/>
  <c r="E24" i="8"/>
  <c r="C24" i="8"/>
  <c r="G23" i="8"/>
  <c r="E23" i="8"/>
  <c r="C23" i="8"/>
  <c r="G22" i="8"/>
  <c r="E22" i="8"/>
  <c r="C22" i="8"/>
  <c r="G21" i="8"/>
  <c r="E21" i="8"/>
  <c r="C21" i="8"/>
  <c r="G20" i="8"/>
  <c r="E20" i="8"/>
  <c r="C20" i="8"/>
  <c r="G19" i="8"/>
  <c r="E19" i="8"/>
  <c r="C19" i="8"/>
  <c r="G18" i="8"/>
  <c r="E18" i="8"/>
  <c r="C18" i="8"/>
  <c r="G17" i="8"/>
  <c r="E17" i="8"/>
  <c r="C17" i="8"/>
  <c r="G16" i="8"/>
  <c r="E16" i="8"/>
  <c r="C16" i="8"/>
  <c r="G15" i="8"/>
  <c r="E15" i="8"/>
  <c r="C15" i="8"/>
  <c r="G14" i="8"/>
  <c r="E14" i="8"/>
  <c r="C14" i="8"/>
  <c r="G13" i="8"/>
  <c r="E13" i="8"/>
  <c r="C13" i="8"/>
  <c r="G12" i="8"/>
  <c r="E12" i="8"/>
  <c r="C12" i="8"/>
  <c r="G11" i="8"/>
  <c r="E11" i="8"/>
  <c r="C11" i="8"/>
  <c r="G10" i="8"/>
  <c r="E10" i="8"/>
  <c r="C10" i="8"/>
  <c r="G9" i="8"/>
  <c r="E9" i="8"/>
  <c r="C9" i="8"/>
  <c r="G8" i="8"/>
  <c r="E8" i="8"/>
  <c r="C8" i="8"/>
  <c r="G7" i="8"/>
  <c r="E7" i="8"/>
  <c r="C7" i="8"/>
  <c r="G6" i="8"/>
  <c r="E6" i="8"/>
  <c r="C6" i="8"/>
  <c r="G5" i="8"/>
  <c r="E5" i="8"/>
  <c r="C5" i="8"/>
  <c r="G4" i="8"/>
  <c r="E4" i="8"/>
  <c r="O32" i="8"/>
  <c r="P50" i="8"/>
  <c r="C4" i="8"/>
  <c r="O63" i="7"/>
  <c r="F2" i="13"/>
  <c r="O64" i="7"/>
  <c r="G2" i="13"/>
  <c r="O65" i="7"/>
  <c r="H2" i="13"/>
  <c r="P65" i="7"/>
  <c r="P64" i="7"/>
  <c r="P63" i="7"/>
  <c r="Q65" i="7"/>
  <c r="Q64" i="7"/>
  <c r="Q63" i="7"/>
  <c r="G1234" i="7"/>
  <c r="E1234" i="7"/>
  <c r="C1234" i="7"/>
  <c r="G1233" i="7"/>
  <c r="E1233" i="7"/>
  <c r="C1233" i="7"/>
  <c r="G1232" i="7"/>
  <c r="E1232" i="7"/>
  <c r="C1232" i="7"/>
  <c r="G1231" i="7"/>
  <c r="E1231" i="7"/>
  <c r="C1231" i="7"/>
  <c r="G1230" i="7"/>
  <c r="E1230" i="7"/>
  <c r="C1230" i="7"/>
  <c r="G1229" i="7"/>
  <c r="E1229" i="7"/>
  <c r="C1229" i="7"/>
  <c r="G1228" i="7"/>
  <c r="E1228" i="7"/>
  <c r="C1228" i="7"/>
  <c r="G1227" i="7"/>
  <c r="E1227" i="7"/>
  <c r="C1227" i="7"/>
  <c r="G1226" i="7"/>
  <c r="E1226" i="7"/>
  <c r="C1226" i="7"/>
  <c r="G1225" i="7"/>
  <c r="E1225" i="7"/>
  <c r="C1225" i="7"/>
  <c r="G1224" i="7"/>
  <c r="E1224" i="7"/>
  <c r="C1224" i="7"/>
  <c r="G1223" i="7"/>
  <c r="E1223" i="7"/>
  <c r="C1223" i="7"/>
  <c r="G1222" i="7"/>
  <c r="E1222" i="7"/>
  <c r="C1222" i="7"/>
  <c r="G1221" i="7"/>
  <c r="E1221" i="7"/>
  <c r="C1221" i="7"/>
  <c r="G1220" i="7"/>
  <c r="E1220" i="7"/>
  <c r="C1220" i="7"/>
  <c r="G1219" i="7"/>
  <c r="E1219" i="7"/>
  <c r="C1219" i="7"/>
  <c r="G1218" i="7"/>
  <c r="E1218" i="7"/>
  <c r="C1218" i="7"/>
  <c r="G1217" i="7"/>
  <c r="E1217" i="7"/>
  <c r="C1217" i="7"/>
  <c r="G1216" i="7"/>
  <c r="E1216" i="7"/>
  <c r="C1216" i="7"/>
  <c r="G1215" i="7"/>
  <c r="E1215" i="7"/>
  <c r="C1215" i="7"/>
  <c r="G1214" i="7"/>
  <c r="E1214" i="7"/>
  <c r="C1214" i="7"/>
  <c r="G1213" i="7"/>
  <c r="E1213" i="7"/>
  <c r="C1213" i="7"/>
  <c r="G1212" i="7"/>
  <c r="E1212" i="7"/>
  <c r="C1212" i="7"/>
  <c r="G1211" i="7"/>
  <c r="E1211" i="7"/>
  <c r="C1211" i="7"/>
  <c r="G1210" i="7"/>
  <c r="E1210" i="7"/>
  <c r="C1210" i="7"/>
  <c r="G1209" i="7"/>
  <c r="E1209" i="7"/>
  <c r="C1209" i="7"/>
  <c r="G1208" i="7"/>
  <c r="E1208" i="7"/>
  <c r="C1208" i="7"/>
  <c r="G1207" i="7"/>
  <c r="E1207" i="7"/>
  <c r="C1207" i="7"/>
  <c r="G1206" i="7"/>
  <c r="E1206" i="7"/>
  <c r="C1206" i="7"/>
  <c r="G1205" i="7"/>
  <c r="E1205" i="7"/>
  <c r="C1205" i="7"/>
  <c r="G1204" i="7"/>
  <c r="E1204" i="7"/>
  <c r="C1204" i="7"/>
  <c r="G1203" i="7"/>
  <c r="E1203" i="7"/>
  <c r="C1203" i="7"/>
  <c r="G1202" i="7"/>
  <c r="E1202" i="7"/>
  <c r="C1202" i="7"/>
  <c r="G1201" i="7"/>
  <c r="E1201" i="7"/>
  <c r="C1201" i="7"/>
  <c r="G1200" i="7"/>
  <c r="E1200" i="7"/>
  <c r="C1200" i="7"/>
  <c r="G1199" i="7"/>
  <c r="E1199" i="7"/>
  <c r="C1199" i="7"/>
  <c r="G1198" i="7"/>
  <c r="E1198" i="7"/>
  <c r="C1198" i="7"/>
  <c r="G1197" i="7"/>
  <c r="E1197" i="7"/>
  <c r="C1197" i="7"/>
  <c r="G1196" i="7"/>
  <c r="E1196" i="7"/>
  <c r="C1196" i="7"/>
  <c r="G1195" i="7"/>
  <c r="E1195" i="7"/>
  <c r="C1195" i="7"/>
  <c r="G1194" i="7"/>
  <c r="E1194" i="7"/>
  <c r="C1194" i="7"/>
  <c r="G1193" i="7"/>
  <c r="E1193" i="7"/>
  <c r="C1193" i="7"/>
  <c r="G1192" i="7"/>
  <c r="E1192" i="7"/>
  <c r="C1192" i="7"/>
  <c r="G1191" i="7"/>
  <c r="E1191" i="7"/>
  <c r="C1191" i="7"/>
  <c r="G1190" i="7"/>
  <c r="E1190" i="7"/>
  <c r="C1190" i="7"/>
  <c r="G1189" i="7"/>
  <c r="E1189" i="7"/>
  <c r="C1189" i="7"/>
  <c r="G1188" i="7"/>
  <c r="E1188" i="7"/>
  <c r="C1188" i="7"/>
  <c r="G1187" i="7"/>
  <c r="E1187" i="7"/>
  <c r="C1187" i="7"/>
  <c r="G1186" i="7"/>
  <c r="E1186" i="7"/>
  <c r="C1186" i="7"/>
  <c r="G1185" i="7"/>
  <c r="E1185" i="7"/>
  <c r="C1185" i="7"/>
  <c r="G1184" i="7"/>
  <c r="E1184" i="7"/>
  <c r="C1184" i="7"/>
  <c r="G1183" i="7"/>
  <c r="E1183" i="7"/>
  <c r="C1183" i="7"/>
  <c r="G1182" i="7"/>
  <c r="E1182" i="7"/>
  <c r="C1182" i="7"/>
  <c r="G1181" i="7"/>
  <c r="E1181" i="7"/>
  <c r="C1181" i="7"/>
  <c r="G1180" i="7"/>
  <c r="E1180" i="7"/>
  <c r="C1180" i="7"/>
  <c r="G1179" i="7"/>
  <c r="E1179" i="7"/>
  <c r="C1179" i="7"/>
  <c r="G1178" i="7"/>
  <c r="E1178" i="7"/>
  <c r="C1178" i="7"/>
  <c r="G1177" i="7"/>
  <c r="E1177" i="7"/>
  <c r="C1177" i="7"/>
  <c r="G1176" i="7"/>
  <c r="E1176" i="7"/>
  <c r="C1176" i="7"/>
  <c r="G1175" i="7"/>
  <c r="E1175" i="7"/>
  <c r="C1175" i="7"/>
  <c r="G1174" i="7"/>
  <c r="E1174" i="7"/>
  <c r="C1174" i="7"/>
  <c r="G1173" i="7"/>
  <c r="E1173" i="7"/>
  <c r="C1173" i="7"/>
  <c r="G1172" i="7"/>
  <c r="E1172" i="7"/>
  <c r="C1172" i="7"/>
  <c r="G1171" i="7"/>
  <c r="E1171" i="7"/>
  <c r="C1171" i="7"/>
  <c r="G1170" i="7"/>
  <c r="E1170" i="7"/>
  <c r="C1170" i="7"/>
  <c r="G1169" i="7"/>
  <c r="E1169" i="7"/>
  <c r="C1169" i="7"/>
  <c r="G1168" i="7"/>
  <c r="E1168" i="7"/>
  <c r="C1168" i="7"/>
  <c r="G1167" i="7"/>
  <c r="E1167" i="7"/>
  <c r="C1167" i="7"/>
  <c r="G1166" i="7"/>
  <c r="E1166" i="7"/>
  <c r="C1166" i="7"/>
  <c r="G1165" i="7"/>
  <c r="E1165" i="7"/>
  <c r="C1165" i="7"/>
  <c r="G1164" i="7"/>
  <c r="E1164" i="7"/>
  <c r="C1164" i="7"/>
  <c r="G1163" i="7"/>
  <c r="E1163" i="7"/>
  <c r="C1163" i="7"/>
  <c r="G1162" i="7"/>
  <c r="E1162" i="7"/>
  <c r="C1162" i="7"/>
  <c r="G1161" i="7"/>
  <c r="E1161" i="7"/>
  <c r="C1161" i="7"/>
  <c r="G1160" i="7"/>
  <c r="E1160" i="7"/>
  <c r="C1160" i="7"/>
  <c r="G1159" i="7"/>
  <c r="E1159" i="7"/>
  <c r="C1159" i="7"/>
  <c r="G1158" i="7"/>
  <c r="E1158" i="7"/>
  <c r="C1158" i="7"/>
  <c r="G1157" i="7"/>
  <c r="E1157" i="7"/>
  <c r="C1157" i="7"/>
  <c r="G1156" i="7"/>
  <c r="E1156" i="7"/>
  <c r="C1156" i="7"/>
  <c r="G1155" i="7"/>
  <c r="E1155" i="7"/>
  <c r="C1155" i="7"/>
  <c r="G1154" i="7"/>
  <c r="E1154" i="7"/>
  <c r="C1154" i="7"/>
  <c r="G1153" i="7"/>
  <c r="E1153" i="7"/>
  <c r="C1153" i="7"/>
  <c r="G1152" i="7"/>
  <c r="E1152" i="7"/>
  <c r="C1152" i="7"/>
  <c r="G1151" i="7"/>
  <c r="E1151" i="7"/>
  <c r="C1151" i="7"/>
  <c r="G1150" i="7"/>
  <c r="E1150" i="7"/>
  <c r="C1150" i="7"/>
  <c r="G1149" i="7"/>
  <c r="E1149" i="7"/>
  <c r="C1149" i="7"/>
  <c r="G1148" i="7"/>
  <c r="E1148" i="7"/>
  <c r="C1148" i="7"/>
  <c r="G1147" i="7"/>
  <c r="E1147" i="7"/>
  <c r="C1147" i="7"/>
  <c r="G1146" i="7"/>
  <c r="E1146" i="7"/>
  <c r="C1146" i="7"/>
  <c r="G1145" i="7"/>
  <c r="E1145" i="7"/>
  <c r="C1145" i="7"/>
  <c r="G1144" i="7"/>
  <c r="E1144" i="7"/>
  <c r="C1144" i="7"/>
  <c r="G1143" i="7"/>
  <c r="E1143" i="7"/>
  <c r="C1143" i="7"/>
  <c r="G1142" i="7"/>
  <c r="E1142" i="7"/>
  <c r="C1142" i="7"/>
  <c r="G1141" i="7"/>
  <c r="E1141" i="7"/>
  <c r="C1141" i="7"/>
  <c r="G1140" i="7"/>
  <c r="E1140" i="7"/>
  <c r="C1140" i="7"/>
  <c r="G1139" i="7"/>
  <c r="E1139" i="7"/>
  <c r="C1139" i="7"/>
  <c r="G1138" i="7"/>
  <c r="E1138" i="7"/>
  <c r="C1138" i="7"/>
  <c r="G1137" i="7"/>
  <c r="E1137" i="7"/>
  <c r="C1137" i="7"/>
  <c r="G1136" i="7"/>
  <c r="E1136" i="7"/>
  <c r="C1136" i="7"/>
  <c r="G1135" i="7"/>
  <c r="E1135" i="7"/>
  <c r="C1135" i="7"/>
  <c r="G1134" i="7"/>
  <c r="E1134" i="7"/>
  <c r="C1134" i="7"/>
  <c r="G1133" i="7"/>
  <c r="E1133" i="7"/>
  <c r="C1133" i="7"/>
  <c r="G1132" i="7"/>
  <c r="E1132" i="7"/>
  <c r="C1132" i="7"/>
  <c r="G1131" i="7"/>
  <c r="E1131" i="7"/>
  <c r="C1131" i="7"/>
  <c r="G1130" i="7"/>
  <c r="E1130" i="7"/>
  <c r="C1130" i="7"/>
  <c r="G1129" i="7"/>
  <c r="E1129" i="7"/>
  <c r="C1129" i="7"/>
  <c r="G1128" i="7"/>
  <c r="E1128" i="7"/>
  <c r="C1128" i="7"/>
  <c r="G1127" i="7"/>
  <c r="E1127" i="7"/>
  <c r="C1127" i="7"/>
  <c r="G1126" i="7"/>
  <c r="E1126" i="7"/>
  <c r="C1126" i="7"/>
  <c r="G1125" i="7"/>
  <c r="E1125" i="7"/>
  <c r="C1125" i="7"/>
  <c r="G1124" i="7"/>
  <c r="E1124" i="7"/>
  <c r="C1124" i="7"/>
  <c r="G1123" i="7"/>
  <c r="E1123" i="7"/>
  <c r="C1123" i="7"/>
  <c r="G1122" i="7"/>
  <c r="E1122" i="7"/>
  <c r="C1122" i="7"/>
  <c r="G1121" i="7"/>
  <c r="E1121" i="7"/>
  <c r="C1121" i="7"/>
  <c r="G1120" i="7"/>
  <c r="E1120" i="7"/>
  <c r="C1120" i="7"/>
  <c r="G1119" i="7"/>
  <c r="E1119" i="7"/>
  <c r="C1119" i="7"/>
  <c r="G1118" i="7"/>
  <c r="E1118" i="7"/>
  <c r="C1118" i="7"/>
  <c r="G1117" i="7"/>
  <c r="E1117" i="7"/>
  <c r="C1117" i="7"/>
  <c r="G1116" i="7"/>
  <c r="E1116" i="7"/>
  <c r="C1116" i="7"/>
  <c r="G1115" i="7"/>
  <c r="E1115" i="7"/>
  <c r="C1115" i="7"/>
  <c r="G1114" i="7"/>
  <c r="E1114" i="7"/>
  <c r="C1114" i="7"/>
  <c r="G1113" i="7"/>
  <c r="E1113" i="7"/>
  <c r="C1113" i="7"/>
  <c r="G1112" i="7"/>
  <c r="E1112" i="7"/>
  <c r="C1112" i="7"/>
  <c r="G1111" i="7"/>
  <c r="E1111" i="7"/>
  <c r="C1111" i="7"/>
  <c r="G1110" i="7"/>
  <c r="E1110" i="7"/>
  <c r="C1110" i="7"/>
  <c r="G1109" i="7"/>
  <c r="E1109" i="7"/>
  <c r="C1109" i="7"/>
  <c r="G1108" i="7"/>
  <c r="E1108" i="7"/>
  <c r="C1108" i="7"/>
  <c r="G1107" i="7"/>
  <c r="E1107" i="7"/>
  <c r="C1107" i="7"/>
  <c r="G1106" i="7"/>
  <c r="E1106" i="7"/>
  <c r="C1106" i="7"/>
  <c r="G1105" i="7"/>
  <c r="E1105" i="7"/>
  <c r="C1105" i="7"/>
  <c r="G1104" i="7"/>
  <c r="E1104" i="7"/>
  <c r="C1104" i="7"/>
  <c r="G1103" i="7"/>
  <c r="E1103" i="7"/>
  <c r="C1103" i="7"/>
  <c r="G1102" i="7"/>
  <c r="E1102" i="7"/>
  <c r="C1102" i="7"/>
  <c r="G1101" i="7"/>
  <c r="E1101" i="7"/>
  <c r="C1101" i="7"/>
  <c r="G1100" i="7"/>
  <c r="E1100" i="7"/>
  <c r="C1100" i="7"/>
  <c r="G1099" i="7"/>
  <c r="E1099" i="7"/>
  <c r="C1099" i="7"/>
  <c r="G1098" i="7"/>
  <c r="E1098" i="7"/>
  <c r="C1098" i="7"/>
  <c r="G1097" i="7"/>
  <c r="E1097" i="7"/>
  <c r="C1097" i="7"/>
  <c r="G1096" i="7"/>
  <c r="E1096" i="7"/>
  <c r="C1096" i="7"/>
  <c r="G1095" i="7"/>
  <c r="E1095" i="7"/>
  <c r="C1095" i="7"/>
  <c r="G1094" i="7"/>
  <c r="E1094" i="7"/>
  <c r="C1094" i="7"/>
  <c r="G1093" i="7"/>
  <c r="E1093" i="7"/>
  <c r="C1093" i="7"/>
  <c r="G1092" i="7"/>
  <c r="E1092" i="7"/>
  <c r="C1092" i="7"/>
  <c r="G1091" i="7"/>
  <c r="E1091" i="7"/>
  <c r="C1091" i="7"/>
  <c r="G1090" i="7"/>
  <c r="E1090" i="7"/>
  <c r="C1090" i="7"/>
  <c r="G1089" i="7"/>
  <c r="E1089" i="7"/>
  <c r="C1089" i="7"/>
  <c r="G1088" i="7"/>
  <c r="E1088" i="7"/>
  <c r="C1088" i="7"/>
  <c r="G1087" i="7"/>
  <c r="E1087" i="7"/>
  <c r="C1087" i="7"/>
  <c r="G1086" i="7"/>
  <c r="E1086" i="7"/>
  <c r="C1086" i="7"/>
  <c r="G1085" i="7"/>
  <c r="E1085" i="7"/>
  <c r="C1085" i="7"/>
  <c r="G1084" i="7"/>
  <c r="E1084" i="7"/>
  <c r="C1084" i="7"/>
  <c r="G1083" i="7"/>
  <c r="E1083" i="7"/>
  <c r="C1083" i="7"/>
  <c r="G1082" i="7"/>
  <c r="E1082" i="7"/>
  <c r="C1082" i="7"/>
  <c r="G1081" i="7"/>
  <c r="E1081" i="7"/>
  <c r="C1081" i="7"/>
  <c r="G1080" i="7"/>
  <c r="E1080" i="7"/>
  <c r="C1080" i="7"/>
  <c r="G1079" i="7"/>
  <c r="E1079" i="7"/>
  <c r="C1079" i="7"/>
  <c r="G1078" i="7"/>
  <c r="E1078" i="7"/>
  <c r="C1078" i="7"/>
  <c r="G1077" i="7"/>
  <c r="E1077" i="7"/>
  <c r="C1077" i="7"/>
  <c r="G1076" i="7"/>
  <c r="E1076" i="7"/>
  <c r="C1076" i="7"/>
  <c r="G1075" i="7"/>
  <c r="E1075" i="7"/>
  <c r="C1075" i="7"/>
  <c r="G1074" i="7"/>
  <c r="E1074" i="7"/>
  <c r="C1074" i="7"/>
  <c r="G1073" i="7"/>
  <c r="E1073" i="7"/>
  <c r="C1073" i="7"/>
  <c r="G1072" i="7"/>
  <c r="E1072" i="7"/>
  <c r="C1072" i="7"/>
  <c r="G1071" i="7"/>
  <c r="E1071" i="7"/>
  <c r="C1071" i="7"/>
  <c r="G1070" i="7"/>
  <c r="E1070" i="7"/>
  <c r="C1070" i="7"/>
  <c r="G1069" i="7"/>
  <c r="E1069" i="7"/>
  <c r="C1069" i="7"/>
  <c r="G1068" i="7"/>
  <c r="E1068" i="7"/>
  <c r="C1068" i="7"/>
  <c r="G1067" i="7"/>
  <c r="E1067" i="7"/>
  <c r="C1067" i="7"/>
  <c r="G1066" i="7"/>
  <c r="E1066" i="7"/>
  <c r="C1066" i="7"/>
  <c r="G1065" i="7"/>
  <c r="E1065" i="7"/>
  <c r="C1065" i="7"/>
  <c r="G1064" i="7"/>
  <c r="E1064" i="7"/>
  <c r="C1064" i="7"/>
  <c r="G1063" i="7"/>
  <c r="E1063" i="7"/>
  <c r="C1063" i="7"/>
  <c r="G1062" i="7"/>
  <c r="E1062" i="7"/>
  <c r="C1062" i="7"/>
  <c r="G1061" i="7"/>
  <c r="E1061" i="7"/>
  <c r="C1061" i="7"/>
  <c r="G1060" i="7"/>
  <c r="E1060" i="7"/>
  <c r="C1060" i="7"/>
  <c r="G1059" i="7"/>
  <c r="E1059" i="7"/>
  <c r="C1059" i="7"/>
  <c r="G1058" i="7"/>
  <c r="E1058" i="7"/>
  <c r="C1058" i="7"/>
  <c r="G1057" i="7"/>
  <c r="E1057" i="7"/>
  <c r="C1057" i="7"/>
  <c r="G1056" i="7"/>
  <c r="E1056" i="7"/>
  <c r="C1056" i="7"/>
  <c r="G1055" i="7"/>
  <c r="E1055" i="7"/>
  <c r="C1055" i="7"/>
  <c r="G1054" i="7"/>
  <c r="E1054" i="7"/>
  <c r="C1054" i="7"/>
  <c r="G1053" i="7"/>
  <c r="E1053" i="7"/>
  <c r="C1053" i="7"/>
  <c r="G1052" i="7"/>
  <c r="E1052" i="7"/>
  <c r="C1052" i="7"/>
  <c r="G1051" i="7"/>
  <c r="E1051" i="7"/>
  <c r="C1051" i="7"/>
  <c r="G1050" i="7"/>
  <c r="E1050" i="7"/>
  <c r="C1050" i="7"/>
  <c r="G1049" i="7"/>
  <c r="E1049" i="7"/>
  <c r="C1049" i="7"/>
  <c r="G1048" i="7"/>
  <c r="E1048" i="7"/>
  <c r="C1048" i="7"/>
  <c r="G1047" i="7"/>
  <c r="E1047" i="7"/>
  <c r="C1047" i="7"/>
  <c r="G1046" i="7"/>
  <c r="E1046" i="7"/>
  <c r="C1046" i="7"/>
  <c r="G1045" i="7"/>
  <c r="E1045" i="7"/>
  <c r="C1045" i="7"/>
  <c r="G1044" i="7"/>
  <c r="E1044" i="7"/>
  <c r="C1044" i="7"/>
  <c r="G1043" i="7"/>
  <c r="E1043" i="7"/>
  <c r="C1043" i="7"/>
  <c r="G1042" i="7"/>
  <c r="E1042" i="7"/>
  <c r="C1042" i="7"/>
  <c r="G1041" i="7"/>
  <c r="E1041" i="7"/>
  <c r="C1041" i="7"/>
  <c r="G1040" i="7"/>
  <c r="E1040" i="7"/>
  <c r="C1040" i="7"/>
  <c r="G1039" i="7"/>
  <c r="E1039" i="7"/>
  <c r="C1039" i="7"/>
  <c r="G1038" i="7"/>
  <c r="E1038" i="7"/>
  <c r="C1038" i="7"/>
  <c r="G1037" i="7"/>
  <c r="E1037" i="7"/>
  <c r="C1037" i="7"/>
  <c r="G1036" i="7"/>
  <c r="E1036" i="7"/>
  <c r="C1036" i="7"/>
  <c r="G1035" i="7"/>
  <c r="E1035" i="7"/>
  <c r="C1035" i="7"/>
  <c r="G1034" i="7"/>
  <c r="E1034" i="7"/>
  <c r="C1034" i="7"/>
  <c r="G1033" i="7"/>
  <c r="E1033" i="7"/>
  <c r="C1033" i="7"/>
  <c r="G1032" i="7"/>
  <c r="E1032" i="7"/>
  <c r="C1032" i="7"/>
  <c r="G1031" i="7"/>
  <c r="E1031" i="7"/>
  <c r="C1031" i="7"/>
  <c r="G1030" i="7"/>
  <c r="E1030" i="7"/>
  <c r="C1030" i="7"/>
  <c r="G1029" i="7"/>
  <c r="E1029" i="7"/>
  <c r="C1029" i="7"/>
  <c r="G1028" i="7"/>
  <c r="E1028" i="7"/>
  <c r="C1028" i="7"/>
  <c r="G1027" i="7"/>
  <c r="E1027" i="7"/>
  <c r="C1027" i="7"/>
  <c r="G1026" i="7"/>
  <c r="E1026" i="7"/>
  <c r="C1026" i="7"/>
  <c r="G1025" i="7"/>
  <c r="E1025" i="7"/>
  <c r="C1025" i="7"/>
  <c r="G1024" i="7"/>
  <c r="E1024" i="7"/>
  <c r="C1024" i="7"/>
  <c r="G1023" i="7"/>
  <c r="E1023" i="7"/>
  <c r="C1023" i="7"/>
  <c r="G1022" i="7"/>
  <c r="E1022" i="7"/>
  <c r="C1022" i="7"/>
  <c r="G1021" i="7"/>
  <c r="E1021" i="7"/>
  <c r="C1021" i="7"/>
  <c r="G1020" i="7"/>
  <c r="E1020" i="7"/>
  <c r="C1020" i="7"/>
  <c r="G1019" i="7"/>
  <c r="E1019" i="7"/>
  <c r="C1019" i="7"/>
  <c r="G1018" i="7"/>
  <c r="E1018" i="7"/>
  <c r="C1018" i="7"/>
  <c r="G1017" i="7"/>
  <c r="E1017" i="7"/>
  <c r="C1017" i="7"/>
  <c r="G1016" i="7"/>
  <c r="E1016" i="7"/>
  <c r="C1016" i="7"/>
  <c r="G1015" i="7"/>
  <c r="E1015" i="7"/>
  <c r="C1015" i="7"/>
  <c r="G1014" i="7"/>
  <c r="E1014" i="7"/>
  <c r="C1014" i="7"/>
  <c r="G1013" i="7"/>
  <c r="E1013" i="7"/>
  <c r="C1013" i="7"/>
  <c r="G1012" i="7"/>
  <c r="E1012" i="7"/>
  <c r="C1012" i="7"/>
  <c r="G1011" i="7"/>
  <c r="E1011" i="7"/>
  <c r="C1011" i="7"/>
  <c r="G1010" i="7"/>
  <c r="E1010" i="7"/>
  <c r="C1010" i="7"/>
  <c r="G1009" i="7"/>
  <c r="E1009" i="7"/>
  <c r="C1009" i="7"/>
  <c r="G1008" i="7"/>
  <c r="E1008" i="7"/>
  <c r="C1008" i="7"/>
  <c r="G1007" i="7"/>
  <c r="E1007" i="7"/>
  <c r="C1007" i="7"/>
  <c r="G1006" i="7"/>
  <c r="E1006" i="7"/>
  <c r="C1006" i="7"/>
  <c r="G1005" i="7"/>
  <c r="E1005" i="7"/>
  <c r="C1005" i="7"/>
  <c r="G1004" i="7"/>
  <c r="E1004" i="7"/>
  <c r="C1004" i="7"/>
  <c r="G1003" i="7"/>
  <c r="E1003" i="7"/>
  <c r="C1003" i="7"/>
  <c r="G1002" i="7"/>
  <c r="E1002" i="7"/>
  <c r="C1002" i="7"/>
  <c r="G1001" i="7"/>
  <c r="E1001" i="7"/>
  <c r="C1001" i="7"/>
  <c r="G1000" i="7"/>
  <c r="E1000" i="7"/>
  <c r="C1000" i="7"/>
  <c r="G999" i="7"/>
  <c r="E999" i="7"/>
  <c r="C999" i="7"/>
  <c r="G998" i="7"/>
  <c r="E998" i="7"/>
  <c r="C998" i="7"/>
  <c r="G997" i="7"/>
  <c r="E997" i="7"/>
  <c r="C997" i="7"/>
  <c r="G996" i="7"/>
  <c r="E996" i="7"/>
  <c r="C996" i="7"/>
  <c r="G995" i="7"/>
  <c r="E995" i="7"/>
  <c r="C995" i="7"/>
  <c r="G994" i="7"/>
  <c r="E994" i="7"/>
  <c r="C994" i="7"/>
  <c r="G993" i="7"/>
  <c r="E993" i="7"/>
  <c r="C993" i="7"/>
  <c r="G992" i="7"/>
  <c r="E992" i="7"/>
  <c r="C992" i="7"/>
  <c r="G991" i="7"/>
  <c r="E991" i="7"/>
  <c r="C991" i="7"/>
  <c r="G990" i="7"/>
  <c r="E990" i="7"/>
  <c r="C990" i="7"/>
  <c r="G989" i="7"/>
  <c r="E989" i="7"/>
  <c r="C989" i="7"/>
  <c r="G988" i="7"/>
  <c r="E988" i="7"/>
  <c r="C988" i="7"/>
  <c r="G987" i="7"/>
  <c r="E987" i="7"/>
  <c r="C987" i="7"/>
  <c r="G986" i="7"/>
  <c r="E986" i="7"/>
  <c r="C986" i="7"/>
  <c r="G985" i="7"/>
  <c r="E985" i="7"/>
  <c r="C985" i="7"/>
  <c r="G984" i="7"/>
  <c r="E984" i="7"/>
  <c r="C984" i="7"/>
  <c r="G983" i="7"/>
  <c r="E983" i="7"/>
  <c r="C983" i="7"/>
  <c r="G982" i="7"/>
  <c r="E982" i="7"/>
  <c r="C982" i="7"/>
  <c r="G981" i="7"/>
  <c r="E981" i="7"/>
  <c r="C981" i="7"/>
  <c r="G980" i="7"/>
  <c r="E980" i="7"/>
  <c r="C980" i="7"/>
  <c r="G979" i="7"/>
  <c r="E979" i="7"/>
  <c r="C979" i="7"/>
  <c r="G978" i="7"/>
  <c r="E978" i="7"/>
  <c r="C978" i="7"/>
  <c r="G977" i="7"/>
  <c r="E977" i="7"/>
  <c r="C977" i="7"/>
  <c r="G976" i="7"/>
  <c r="E976" i="7"/>
  <c r="C976" i="7"/>
  <c r="G975" i="7"/>
  <c r="E975" i="7"/>
  <c r="C975" i="7"/>
  <c r="G974" i="7"/>
  <c r="E974" i="7"/>
  <c r="C974" i="7"/>
  <c r="G973" i="7"/>
  <c r="E973" i="7"/>
  <c r="C973" i="7"/>
  <c r="G972" i="7"/>
  <c r="E972" i="7"/>
  <c r="C972" i="7"/>
  <c r="G971" i="7"/>
  <c r="E971" i="7"/>
  <c r="C971" i="7"/>
  <c r="G970" i="7"/>
  <c r="E970" i="7"/>
  <c r="C970" i="7"/>
  <c r="G969" i="7"/>
  <c r="E969" i="7"/>
  <c r="C969" i="7"/>
  <c r="G968" i="7"/>
  <c r="E968" i="7"/>
  <c r="C968" i="7"/>
  <c r="G967" i="7"/>
  <c r="E967" i="7"/>
  <c r="C967" i="7"/>
  <c r="G966" i="7"/>
  <c r="E966" i="7"/>
  <c r="C966" i="7"/>
  <c r="G965" i="7"/>
  <c r="E965" i="7"/>
  <c r="C965" i="7"/>
  <c r="G964" i="7"/>
  <c r="E964" i="7"/>
  <c r="C964" i="7"/>
  <c r="G963" i="7"/>
  <c r="E963" i="7"/>
  <c r="C963" i="7"/>
  <c r="G962" i="7"/>
  <c r="E962" i="7"/>
  <c r="C962" i="7"/>
  <c r="G961" i="7"/>
  <c r="E961" i="7"/>
  <c r="C961" i="7"/>
  <c r="G960" i="7"/>
  <c r="E960" i="7"/>
  <c r="C960" i="7"/>
  <c r="G959" i="7"/>
  <c r="E959" i="7"/>
  <c r="C959" i="7"/>
  <c r="G958" i="7"/>
  <c r="E958" i="7"/>
  <c r="C958" i="7"/>
  <c r="G957" i="7"/>
  <c r="E957" i="7"/>
  <c r="C957" i="7"/>
  <c r="G956" i="7"/>
  <c r="E956" i="7"/>
  <c r="C956" i="7"/>
  <c r="G955" i="7"/>
  <c r="E955" i="7"/>
  <c r="C955" i="7"/>
  <c r="G954" i="7"/>
  <c r="E954" i="7"/>
  <c r="C954" i="7"/>
  <c r="G953" i="7"/>
  <c r="E953" i="7"/>
  <c r="C953" i="7"/>
  <c r="G952" i="7"/>
  <c r="E952" i="7"/>
  <c r="C952" i="7"/>
  <c r="G951" i="7"/>
  <c r="E951" i="7"/>
  <c r="C951" i="7"/>
  <c r="G950" i="7"/>
  <c r="E950" i="7"/>
  <c r="C950" i="7"/>
  <c r="G949" i="7"/>
  <c r="E949" i="7"/>
  <c r="C949" i="7"/>
  <c r="G948" i="7"/>
  <c r="E948" i="7"/>
  <c r="C948" i="7"/>
  <c r="G947" i="7"/>
  <c r="E947" i="7"/>
  <c r="C947" i="7"/>
  <c r="G946" i="7"/>
  <c r="E946" i="7"/>
  <c r="C946" i="7"/>
  <c r="G945" i="7"/>
  <c r="E945" i="7"/>
  <c r="C945" i="7"/>
  <c r="G944" i="7"/>
  <c r="E944" i="7"/>
  <c r="C944" i="7"/>
  <c r="G943" i="7"/>
  <c r="E943" i="7"/>
  <c r="C943" i="7"/>
  <c r="G942" i="7"/>
  <c r="E942" i="7"/>
  <c r="C942" i="7"/>
  <c r="G941" i="7"/>
  <c r="E941" i="7"/>
  <c r="C941" i="7"/>
  <c r="G940" i="7"/>
  <c r="E940" i="7"/>
  <c r="C940" i="7"/>
  <c r="G939" i="7"/>
  <c r="E939" i="7"/>
  <c r="C939" i="7"/>
  <c r="G938" i="7"/>
  <c r="E938" i="7"/>
  <c r="C938" i="7"/>
  <c r="G937" i="7"/>
  <c r="E937" i="7"/>
  <c r="C937" i="7"/>
  <c r="G936" i="7"/>
  <c r="E936" i="7"/>
  <c r="C936" i="7"/>
  <c r="G935" i="7"/>
  <c r="E935" i="7"/>
  <c r="C935" i="7"/>
  <c r="G934" i="7"/>
  <c r="E934" i="7"/>
  <c r="C934" i="7"/>
  <c r="G933" i="7"/>
  <c r="E933" i="7"/>
  <c r="C933" i="7"/>
  <c r="G932" i="7"/>
  <c r="E932" i="7"/>
  <c r="C932" i="7"/>
  <c r="G931" i="7"/>
  <c r="E931" i="7"/>
  <c r="C931" i="7"/>
  <c r="G930" i="7"/>
  <c r="E930" i="7"/>
  <c r="C930" i="7"/>
  <c r="G929" i="7"/>
  <c r="E929" i="7"/>
  <c r="C929" i="7"/>
  <c r="G928" i="7"/>
  <c r="E928" i="7"/>
  <c r="C928" i="7"/>
  <c r="G927" i="7"/>
  <c r="E927" i="7"/>
  <c r="C927" i="7"/>
  <c r="G926" i="7"/>
  <c r="E926" i="7"/>
  <c r="C926" i="7"/>
  <c r="G925" i="7"/>
  <c r="E925" i="7"/>
  <c r="C925" i="7"/>
  <c r="G924" i="7"/>
  <c r="E924" i="7"/>
  <c r="C924" i="7"/>
  <c r="G923" i="7"/>
  <c r="E923" i="7"/>
  <c r="C923" i="7"/>
  <c r="G922" i="7"/>
  <c r="E922" i="7"/>
  <c r="C922" i="7"/>
  <c r="G921" i="7"/>
  <c r="E921" i="7"/>
  <c r="C921" i="7"/>
  <c r="G920" i="7"/>
  <c r="E920" i="7"/>
  <c r="C920" i="7"/>
  <c r="G919" i="7"/>
  <c r="E919" i="7"/>
  <c r="C919" i="7"/>
  <c r="G918" i="7"/>
  <c r="E918" i="7"/>
  <c r="C918" i="7"/>
  <c r="G917" i="7"/>
  <c r="E917" i="7"/>
  <c r="C917" i="7"/>
  <c r="G916" i="7"/>
  <c r="E916" i="7"/>
  <c r="C916" i="7"/>
  <c r="G915" i="7"/>
  <c r="E915" i="7"/>
  <c r="C915" i="7"/>
  <c r="G914" i="7"/>
  <c r="E914" i="7"/>
  <c r="C914" i="7"/>
  <c r="G913" i="7"/>
  <c r="E913" i="7"/>
  <c r="C913" i="7"/>
  <c r="G912" i="7"/>
  <c r="E912" i="7"/>
  <c r="C912" i="7"/>
  <c r="G911" i="7"/>
  <c r="E911" i="7"/>
  <c r="C911" i="7"/>
  <c r="G910" i="7"/>
  <c r="E910" i="7"/>
  <c r="C910" i="7"/>
  <c r="G909" i="7"/>
  <c r="E909" i="7"/>
  <c r="C909" i="7"/>
  <c r="G908" i="7"/>
  <c r="E908" i="7"/>
  <c r="C908" i="7"/>
  <c r="G907" i="7"/>
  <c r="E907" i="7"/>
  <c r="C907" i="7"/>
  <c r="G906" i="7"/>
  <c r="E906" i="7"/>
  <c r="C906" i="7"/>
  <c r="G905" i="7"/>
  <c r="E905" i="7"/>
  <c r="C905" i="7"/>
  <c r="G904" i="7"/>
  <c r="E904" i="7"/>
  <c r="C904" i="7"/>
  <c r="G903" i="7"/>
  <c r="E903" i="7"/>
  <c r="C903" i="7"/>
  <c r="G902" i="7"/>
  <c r="E902" i="7"/>
  <c r="C902" i="7"/>
  <c r="G901" i="7"/>
  <c r="E901" i="7"/>
  <c r="C901" i="7"/>
  <c r="G900" i="7"/>
  <c r="E900" i="7"/>
  <c r="C900" i="7"/>
  <c r="G899" i="7"/>
  <c r="E899" i="7"/>
  <c r="C899" i="7"/>
  <c r="G898" i="7"/>
  <c r="E898" i="7"/>
  <c r="C898" i="7"/>
  <c r="G897" i="7"/>
  <c r="E897" i="7"/>
  <c r="C897" i="7"/>
  <c r="G896" i="7"/>
  <c r="E896" i="7"/>
  <c r="C896" i="7"/>
  <c r="G895" i="7"/>
  <c r="E895" i="7"/>
  <c r="C895" i="7"/>
  <c r="G894" i="7"/>
  <c r="E894" i="7"/>
  <c r="C894" i="7"/>
  <c r="G893" i="7"/>
  <c r="E893" i="7"/>
  <c r="C893" i="7"/>
  <c r="G892" i="7"/>
  <c r="E892" i="7"/>
  <c r="C892" i="7"/>
  <c r="G891" i="7"/>
  <c r="E891" i="7"/>
  <c r="C891" i="7"/>
  <c r="G890" i="7"/>
  <c r="E890" i="7"/>
  <c r="C890" i="7"/>
  <c r="G889" i="7"/>
  <c r="E889" i="7"/>
  <c r="C889" i="7"/>
  <c r="G888" i="7"/>
  <c r="E888" i="7"/>
  <c r="C888" i="7"/>
  <c r="G887" i="7"/>
  <c r="E887" i="7"/>
  <c r="C887" i="7"/>
  <c r="G886" i="7"/>
  <c r="E886" i="7"/>
  <c r="C886" i="7"/>
  <c r="G885" i="7"/>
  <c r="E885" i="7"/>
  <c r="C885" i="7"/>
  <c r="G884" i="7"/>
  <c r="E884" i="7"/>
  <c r="C884" i="7"/>
  <c r="G883" i="7"/>
  <c r="E883" i="7"/>
  <c r="C883" i="7"/>
  <c r="G882" i="7"/>
  <c r="E882" i="7"/>
  <c r="C882" i="7"/>
  <c r="G881" i="7"/>
  <c r="E881" i="7"/>
  <c r="C881" i="7"/>
  <c r="G880" i="7"/>
  <c r="E880" i="7"/>
  <c r="C880" i="7"/>
  <c r="G879" i="7"/>
  <c r="E879" i="7"/>
  <c r="C879" i="7"/>
  <c r="G878" i="7"/>
  <c r="E878" i="7"/>
  <c r="C878" i="7"/>
  <c r="G877" i="7"/>
  <c r="E877" i="7"/>
  <c r="C877" i="7"/>
  <c r="G876" i="7"/>
  <c r="E876" i="7"/>
  <c r="C876" i="7"/>
  <c r="G875" i="7"/>
  <c r="E875" i="7"/>
  <c r="C875" i="7"/>
  <c r="G874" i="7"/>
  <c r="E874" i="7"/>
  <c r="C874" i="7"/>
  <c r="G873" i="7"/>
  <c r="E873" i="7"/>
  <c r="C873" i="7"/>
  <c r="G872" i="7"/>
  <c r="E872" i="7"/>
  <c r="C872" i="7"/>
  <c r="G871" i="7"/>
  <c r="E871" i="7"/>
  <c r="C871" i="7"/>
  <c r="G870" i="7"/>
  <c r="E870" i="7"/>
  <c r="C870" i="7"/>
  <c r="G869" i="7"/>
  <c r="E869" i="7"/>
  <c r="C869" i="7"/>
  <c r="G868" i="7"/>
  <c r="E868" i="7"/>
  <c r="C868" i="7"/>
  <c r="G867" i="7"/>
  <c r="E867" i="7"/>
  <c r="C867" i="7"/>
  <c r="G866" i="7"/>
  <c r="E866" i="7"/>
  <c r="C866" i="7"/>
  <c r="G865" i="7"/>
  <c r="E865" i="7"/>
  <c r="C865" i="7"/>
  <c r="G864" i="7"/>
  <c r="E864" i="7"/>
  <c r="C864" i="7"/>
  <c r="G863" i="7"/>
  <c r="E863" i="7"/>
  <c r="C863" i="7"/>
  <c r="G862" i="7"/>
  <c r="E862" i="7"/>
  <c r="C862" i="7"/>
  <c r="G861" i="7"/>
  <c r="E861" i="7"/>
  <c r="C861" i="7"/>
  <c r="G860" i="7"/>
  <c r="E860" i="7"/>
  <c r="C860" i="7"/>
  <c r="G859" i="7"/>
  <c r="E859" i="7"/>
  <c r="C859" i="7"/>
  <c r="G858" i="7"/>
  <c r="E858" i="7"/>
  <c r="C858" i="7"/>
  <c r="G857" i="7"/>
  <c r="E857" i="7"/>
  <c r="C857" i="7"/>
  <c r="G856" i="7"/>
  <c r="E856" i="7"/>
  <c r="C856" i="7"/>
  <c r="G855" i="7"/>
  <c r="E855" i="7"/>
  <c r="C855" i="7"/>
  <c r="G854" i="7"/>
  <c r="E854" i="7"/>
  <c r="C854" i="7"/>
  <c r="G853" i="7"/>
  <c r="E853" i="7"/>
  <c r="C853" i="7"/>
  <c r="G852" i="7"/>
  <c r="E852" i="7"/>
  <c r="C852" i="7"/>
  <c r="G851" i="7"/>
  <c r="E851" i="7"/>
  <c r="C851" i="7"/>
  <c r="G850" i="7"/>
  <c r="E850" i="7"/>
  <c r="C850" i="7"/>
  <c r="G849" i="7"/>
  <c r="E849" i="7"/>
  <c r="C849" i="7"/>
  <c r="G848" i="7"/>
  <c r="E848" i="7"/>
  <c r="C848" i="7"/>
  <c r="G847" i="7"/>
  <c r="E847" i="7"/>
  <c r="C847" i="7"/>
  <c r="G846" i="7"/>
  <c r="E846" i="7"/>
  <c r="C846" i="7"/>
  <c r="G845" i="7"/>
  <c r="E845" i="7"/>
  <c r="C845" i="7"/>
  <c r="G844" i="7"/>
  <c r="E844" i="7"/>
  <c r="C844" i="7"/>
  <c r="G843" i="7"/>
  <c r="E843" i="7"/>
  <c r="C843" i="7"/>
  <c r="G842" i="7"/>
  <c r="E842" i="7"/>
  <c r="C842" i="7"/>
  <c r="G841" i="7"/>
  <c r="E841" i="7"/>
  <c r="C841" i="7"/>
  <c r="G840" i="7"/>
  <c r="E840" i="7"/>
  <c r="C840" i="7"/>
  <c r="G839" i="7"/>
  <c r="E839" i="7"/>
  <c r="C839" i="7"/>
  <c r="G838" i="7"/>
  <c r="E838" i="7"/>
  <c r="C838" i="7"/>
  <c r="G837" i="7"/>
  <c r="E837" i="7"/>
  <c r="C837" i="7"/>
  <c r="G836" i="7"/>
  <c r="E836" i="7"/>
  <c r="C836" i="7"/>
  <c r="G835" i="7"/>
  <c r="E835" i="7"/>
  <c r="C835" i="7"/>
  <c r="G834" i="7"/>
  <c r="E834" i="7"/>
  <c r="C834" i="7"/>
  <c r="G833" i="7"/>
  <c r="E833" i="7"/>
  <c r="C833" i="7"/>
  <c r="G832" i="7"/>
  <c r="E832" i="7"/>
  <c r="C832" i="7"/>
  <c r="G831" i="7"/>
  <c r="E831" i="7"/>
  <c r="C831" i="7"/>
  <c r="G830" i="7"/>
  <c r="E830" i="7"/>
  <c r="C830" i="7"/>
  <c r="G829" i="7"/>
  <c r="E829" i="7"/>
  <c r="C829" i="7"/>
  <c r="G828" i="7"/>
  <c r="E828" i="7"/>
  <c r="C828" i="7"/>
  <c r="G827" i="7"/>
  <c r="E827" i="7"/>
  <c r="C827" i="7"/>
  <c r="G826" i="7"/>
  <c r="E826" i="7"/>
  <c r="C826" i="7"/>
  <c r="G825" i="7"/>
  <c r="E825" i="7"/>
  <c r="C825" i="7"/>
  <c r="G824" i="7"/>
  <c r="E824" i="7"/>
  <c r="C824" i="7"/>
  <c r="G823" i="7"/>
  <c r="E823" i="7"/>
  <c r="C823" i="7"/>
  <c r="G822" i="7"/>
  <c r="E822" i="7"/>
  <c r="C822" i="7"/>
  <c r="G821" i="7"/>
  <c r="E821" i="7"/>
  <c r="C821" i="7"/>
  <c r="G820" i="7"/>
  <c r="E820" i="7"/>
  <c r="C820" i="7"/>
  <c r="G819" i="7"/>
  <c r="E819" i="7"/>
  <c r="C819" i="7"/>
  <c r="G818" i="7"/>
  <c r="E818" i="7"/>
  <c r="C818" i="7"/>
  <c r="G817" i="7"/>
  <c r="E817" i="7"/>
  <c r="C817" i="7"/>
  <c r="G816" i="7"/>
  <c r="E816" i="7"/>
  <c r="C816" i="7"/>
  <c r="G815" i="7"/>
  <c r="E815" i="7"/>
  <c r="C815" i="7"/>
  <c r="G814" i="7"/>
  <c r="E814" i="7"/>
  <c r="C814" i="7"/>
  <c r="G813" i="7"/>
  <c r="E813" i="7"/>
  <c r="C813" i="7"/>
  <c r="G812" i="7"/>
  <c r="E812" i="7"/>
  <c r="C812" i="7"/>
  <c r="G811" i="7"/>
  <c r="E811" i="7"/>
  <c r="C811" i="7"/>
  <c r="G810" i="7"/>
  <c r="E810" i="7"/>
  <c r="C810" i="7"/>
  <c r="G809" i="7"/>
  <c r="E809" i="7"/>
  <c r="C809" i="7"/>
  <c r="G808" i="7"/>
  <c r="E808" i="7"/>
  <c r="C808" i="7"/>
  <c r="G807" i="7"/>
  <c r="E807" i="7"/>
  <c r="C807" i="7"/>
  <c r="G806" i="7"/>
  <c r="E806" i="7"/>
  <c r="C806" i="7"/>
  <c r="G805" i="7"/>
  <c r="E805" i="7"/>
  <c r="C805" i="7"/>
  <c r="G804" i="7"/>
  <c r="E804" i="7"/>
  <c r="C804" i="7"/>
  <c r="G803" i="7"/>
  <c r="E803" i="7"/>
  <c r="C803" i="7"/>
  <c r="G802" i="7"/>
  <c r="E802" i="7"/>
  <c r="C802" i="7"/>
  <c r="G801" i="7"/>
  <c r="E801" i="7"/>
  <c r="C801" i="7"/>
  <c r="G800" i="7"/>
  <c r="E800" i="7"/>
  <c r="C800" i="7"/>
  <c r="G799" i="7"/>
  <c r="E799" i="7"/>
  <c r="C799" i="7"/>
  <c r="G798" i="7"/>
  <c r="E798" i="7"/>
  <c r="C798" i="7"/>
  <c r="G797" i="7"/>
  <c r="E797" i="7"/>
  <c r="C797" i="7"/>
  <c r="G796" i="7"/>
  <c r="E796" i="7"/>
  <c r="C796" i="7"/>
  <c r="G795" i="7"/>
  <c r="E795" i="7"/>
  <c r="C795" i="7"/>
  <c r="G794" i="7"/>
  <c r="E794" i="7"/>
  <c r="C794" i="7"/>
  <c r="G793" i="7"/>
  <c r="E793" i="7"/>
  <c r="C793" i="7"/>
  <c r="G792" i="7"/>
  <c r="E792" i="7"/>
  <c r="C792" i="7"/>
  <c r="G791" i="7"/>
  <c r="E791" i="7"/>
  <c r="C791" i="7"/>
  <c r="G790" i="7"/>
  <c r="E790" i="7"/>
  <c r="C790" i="7"/>
  <c r="G789" i="7"/>
  <c r="E789" i="7"/>
  <c r="C789" i="7"/>
  <c r="G788" i="7"/>
  <c r="E788" i="7"/>
  <c r="C788" i="7"/>
  <c r="G787" i="7"/>
  <c r="E787" i="7"/>
  <c r="C787" i="7"/>
  <c r="G786" i="7"/>
  <c r="E786" i="7"/>
  <c r="C786" i="7"/>
  <c r="G785" i="7"/>
  <c r="E785" i="7"/>
  <c r="C785" i="7"/>
  <c r="G784" i="7"/>
  <c r="E784" i="7"/>
  <c r="C784" i="7"/>
  <c r="G783" i="7"/>
  <c r="E783" i="7"/>
  <c r="C783" i="7"/>
  <c r="G782" i="7"/>
  <c r="E782" i="7"/>
  <c r="C782" i="7"/>
  <c r="G781" i="7"/>
  <c r="E781" i="7"/>
  <c r="C781" i="7"/>
  <c r="G780" i="7"/>
  <c r="E780" i="7"/>
  <c r="C780" i="7"/>
  <c r="G779" i="7"/>
  <c r="E779" i="7"/>
  <c r="C779" i="7"/>
  <c r="G778" i="7"/>
  <c r="E778" i="7"/>
  <c r="C778" i="7"/>
  <c r="G777" i="7"/>
  <c r="E777" i="7"/>
  <c r="C777" i="7"/>
  <c r="G776" i="7"/>
  <c r="E776" i="7"/>
  <c r="C776" i="7"/>
  <c r="G775" i="7"/>
  <c r="E775" i="7"/>
  <c r="C775" i="7"/>
  <c r="G774" i="7"/>
  <c r="E774" i="7"/>
  <c r="C774" i="7"/>
  <c r="G773" i="7"/>
  <c r="E773" i="7"/>
  <c r="C773" i="7"/>
  <c r="G772" i="7"/>
  <c r="E772" i="7"/>
  <c r="C772" i="7"/>
  <c r="G771" i="7"/>
  <c r="E771" i="7"/>
  <c r="C771" i="7"/>
  <c r="G770" i="7"/>
  <c r="E770" i="7"/>
  <c r="C770" i="7"/>
  <c r="G769" i="7"/>
  <c r="E769" i="7"/>
  <c r="C769" i="7"/>
  <c r="G768" i="7"/>
  <c r="E768" i="7"/>
  <c r="C768" i="7"/>
  <c r="G767" i="7"/>
  <c r="E767" i="7"/>
  <c r="C767" i="7"/>
  <c r="G766" i="7"/>
  <c r="E766" i="7"/>
  <c r="C766" i="7"/>
  <c r="G765" i="7"/>
  <c r="E765" i="7"/>
  <c r="C765" i="7"/>
  <c r="G764" i="7"/>
  <c r="E764" i="7"/>
  <c r="C764" i="7"/>
  <c r="G763" i="7"/>
  <c r="E763" i="7"/>
  <c r="C763" i="7"/>
  <c r="G762" i="7"/>
  <c r="E762" i="7"/>
  <c r="C762" i="7"/>
  <c r="G761" i="7"/>
  <c r="E761" i="7"/>
  <c r="C761" i="7"/>
  <c r="G760" i="7"/>
  <c r="E760" i="7"/>
  <c r="C760" i="7"/>
  <c r="G759" i="7"/>
  <c r="E759" i="7"/>
  <c r="C759" i="7"/>
  <c r="G758" i="7"/>
  <c r="E758" i="7"/>
  <c r="C758" i="7"/>
  <c r="G757" i="7"/>
  <c r="E757" i="7"/>
  <c r="C757" i="7"/>
  <c r="G756" i="7"/>
  <c r="E756" i="7"/>
  <c r="C756" i="7"/>
  <c r="G755" i="7"/>
  <c r="E755" i="7"/>
  <c r="C755" i="7"/>
  <c r="G754" i="7"/>
  <c r="E754" i="7"/>
  <c r="C754" i="7"/>
  <c r="G753" i="7"/>
  <c r="E753" i="7"/>
  <c r="C753" i="7"/>
  <c r="G752" i="7"/>
  <c r="E752" i="7"/>
  <c r="C752" i="7"/>
  <c r="G751" i="7"/>
  <c r="E751" i="7"/>
  <c r="C751" i="7"/>
  <c r="G750" i="7"/>
  <c r="E750" i="7"/>
  <c r="C750" i="7"/>
  <c r="G749" i="7"/>
  <c r="E749" i="7"/>
  <c r="C749" i="7"/>
  <c r="G748" i="7"/>
  <c r="E748" i="7"/>
  <c r="C748" i="7"/>
  <c r="G747" i="7"/>
  <c r="E747" i="7"/>
  <c r="C747" i="7"/>
  <c r="G746" i="7"/>
  <c r="E746" i="7"/>
  <c r="C746" i="7"/>
  <c r="G745" i="7"/>
  <c r="E745" i="7"/>
  <c r="C745" i="7"/>
  <c r="G744" i="7"/>
  <c r="E744" i="7"/>
  <c r="C744" i="7"/>
  <c r="G743" i="7"/>
  <c r="E743" i="7"/>
  <c r="C743" i="7"/>
  <c r="G742" i="7"/>
  <c r="E742" i="7"/>
  <c r="C742" i="7"/>
  <c r="G741" i="7"/>
  <c r="E741" i="7"/>
  <c r="C741" i="7"/>
  <c r="G740" i="7"/>
  <c r="E740" i="7"/>
  <c r="C740" i="7"/>
  <c r="G739" i="7"/>
  <c r="E739" i="7"/>
  <c r="C739" i="7"/>
  <c r="G738" i="7"/>
  <c r="E738" i="7"/>
  <c r="C738" i="7"/>
  <c r="G737" i="7"/>
  <c r="E737" i="7"/>
  <c r="C737" i="7"/>
  <c r="G736" i="7"/>
  <c r="E736" i="7"/>
  <c r="C736" i="7"/>
  <c r="G735" i="7"/>
  <c r="E735" i="7"/>
  <c r="C735" i="7"/>
  <c r="G734" i="7"/>
  <c r="E734" i="7"/>
  <c r="C734" i="7"/>
  <c r="G733" i="7"/>
  <c r="E733" i="7"/>
  <c r="C733" i="7"/>
  <c r="G732" i="7"/>
  <c r="E732" i="7"/>
  <c r="C732" i="7"/>
  <c r="G731" i="7"/>
  <c r="E731" i="7"/>
  <c r="C731" i="7"/>
  <c r="G730" i="7"/>
  <c r="E730" i="7"/>
  <c r="C730" i="7"/>
  <c r="G729" i="7"/>
  <c r="E729" i="7"/>
  <c r="C729" i="7"/>
  <c r="G728" i="7"/>
  <c r="E728" i="7"/>
  <c r="C728" i="7"/>
  <c r="G727" i="7"/>
  <c r="E727" i="7"/>
  <c r="C727" i="7"/>
  <c r="G726" i="7"/>
  <c r="E726" i="7"/>
  <c r="C726" i="7"/>
  <c r="G725" i="7"/>
  <c r="E725" i="7"/>
  <c r="C725" i="7"/>
  <c r="G724" i="7"/>
  <c r="E724" i="7"/>
  <c r="C724" i="7"/>
  <c r="G723" i="7"/>
  <c r="E723" i="7"/>
  <c r="C723" i="7"/>
  <c r="G722" i="7"/>
  <c r="E722" i="7"/>
  <c r="C722" i="7"/>
  <c r="G721" i="7"/>
  <c r="E721" i="7"/>
  <c r="C721" i="7"/>
  <c r="G720" i="7"/>
  <c r="E720" i="7"/>
  <c r="C720" i="7"/>
  <c r="G719" i="7"/>
  <c r="E719" i="7"/>
  <c r="C719" i="7"/>
  <c r="G718" i="7"/>
  <c r="E718" i="7"/>
  <c r="C718" i="7"/>
  <c r="G717" i="7"/>
  <c r="E717" i="7"/>
  <c r="C717" i="7"/>
  <c r="G716" i="7"/>
  <c r="E716" i="7"/>
  <c r="C716" i="7"/>
  <c r="G715" i="7"/>
  <c r="E715" i="7"/>
  <c r="C715" i="7"/>
  <c r="G714" i="7"/>
  <c r="E714" i="7"/>
  <c r="C714" i="7"/>
  <c r="G713" i="7"/>
  <c r="E713" i="7"/>
  <c r="C713" i="7"/>
  <c r="G712" i="7"/>
  <c r="E712" i="7"/>
  <c r="C712" i="7"/>
  <c r="G711" i="7"/>
  <c r="E711" i="7"/>
  <c r="C711" i="7"/>
  <c r="G710" i="7"/>
  <c r="E710" i="7"/>
  <c r="C710" i="7"/>
  <c r="G709" i="7"/>
  <c r="E709" i="7"/>
  <c r="C709" i="7"/>
  <c r="G708" i="7"/>
  <c r="E708" i="7"/>
  <c r="C708" i="7"/>
  <c r="G707" i="7"/>
  <c r="E707" i="7"/>
  <c r="C707" i="7"/>
  <c r="G706" i="7"/>
  <c r="E706" i="7"/>
  <c r="C706" i="7"/>
  <c r="G705" i="7"/>
  <c r="E705" i="7"/>
  <c r="C705" i="7"/>
  <c r="G704" i="7"/>
  <c r="E704" i="7"/>
  <c r="C704" i="7"/>
  <c r="G703" i="7"/>
  <c r="E703" i="7"/>
  <c r="C703" i="7"/>
  <c r="G702" i="7"/>
  <c r="E702" i="7"/>
  <c r="C702" i="7"/>
  <c r="G701" i="7"/>
  <c r="E701" i="7"/>
  <c r="C701" i="7"/>
  <c r="G700" i="7"/>
  <c r="E700" i="7"/>
  <c r="C700" i="7"/>
  <c r="G699" i="7"/>
  <c r="E699" i="7"/>
  <c r="C699" i="7"/>
  <c r="G698" i="7"/>
  <c r="E698" i="7"/>
  <c r="C698" i="7"/>
  <c r="G697" i="7"/>
  <c r="E697" i="7"/>
  <c r="C697" i="7"/>
  <c r="G696" i="7"/>
  <c r="E696" i="7"/>
  <c r="C696" i="7"/>
  <c r="G695" i="7"/>
  <c r="E695" i="7"/>
  <c r="C695" i="7"/>
  <c r="G694" i="7"/>
  <c r="E694" i="7"/>
  <c r="C694" i="7"/>
  <c r="G693" i="7"/>
  <c r="E693" i="7"/>
  <c r="C693" i="7"/>
  <c r="G692" i="7"/>
  <c r="E692" i="7"/>
  <c r="C692" i="7"/>
  <c r="G691" i="7"/>
  <c r="E691" i="7"/>
  <c r="C691" i="7"/>
  <c r="G690" i="7"/>
  <c r="E690" i="7"/>
  <c r="C690" i="7"/>
  <c r="G689" i="7"/>
  <c r="E689" i="7"/>
  <c r="C689" i="7"/>
  <c r="G688" i="7"/>
  <c r="E688" i="7"/>
  <c r="C688" i="7"/>
  <c r="G687" i="7"/>
  <c r="E687" i="7"/>
  <c r="C687" i="7"/>
  <c r="G686" i="7"/>
  <c r="E686" i="7"/>
  <c r="C686" i="7"/>
  <c r="G685" i="7"/>
  <c r="E685" i="7"/>
  <c r="C685" i="7"/>
  <c r="G684" i="7"/>
  <c r="E684" i="7"/>
  <c r="C684" i="7"/>
  <c r="G683" i="7"/>
  <c r="E683" i="7"/>
  <c r="C683" i="7"/>
  <c r="G682" i="7"/>
  <c r="E682" i="7"/>
  <c r="C682" i="7"/>
  <c r="G681" i="7"/>
  <c r="E681" i="7"/>
  <c r="C681" i="7"/>
  <c r="G680" i="7"/>
  <c r="E680" i="7"/>
  <c r="C680" i="7"/>
  <c r="G679" i="7"/>
  <c r="E679" i="7"/>
  <c r="C679" i="7"/>
  <c r="G678" i="7"/>
  <c r="E678" i="7"/>
  <c r="C678" i="7"/>
  <c r="G677" i="7"/>
  <c r="E677" i="7"/>
  <c r="C677" i="7"/>
  <c r="G676" i="7"/>
  <c r="E676" i="7"/>
  <c r="C676" i="7"/>
  <c r="G675" i="7"/>
  <c r="E675" i="7"/>
  <c r="C675" i="7"/>
  <c r="G674" i="7"/>
  <c r="E674" i="7"/>
  <c r="C674" i="7"/>
  <c r="G673" i="7"/>
  <c r="E673" i="7"/>
  <c r="C673" i="7"/>
  <c r="G672" i="7"/>
  <c r="E672" i="7"/>
  <c r="C672" i="7"/>
  <c r="G671" i="7"/>
  <c r="E671" i="7"/>
  <c r="C671" i="7"/>
  <c r="G670" i="7"/>
  <c r="E670" i="7"/>
  <c r="C670" i="7"/>
  <c r="G669" i="7"/>
  <c r="E669" i="7"/>
  <c r="C669" i="7"/>
  <c r="G668" i="7"/>
  <c r="E668" i="7"/>
  <c r="C668" i="7"/>
  <c r="G667" i="7"/>
  <c r="E667" i="7"/>
  <c r="C667" i="7"/>
  <c r="G666" i="7"/>
  <c r="E666" i="7"/>
  <c r="C666" i="7"/>
  <c r="G665" i="7"/>
  <c r="E665" i="7"/>
  <c r="C665" i="7"/>
  <c r="G664" i="7"/>
  <c r="E664" i="7"/>
  <c r="C664" i="7"/>
  <c r="G663" i="7"/>
  <c r="E663" i="7"/>
  <c r="C663" i="7"/>
  <c r="G662" i="7"/>
  <c r="E662" i="7"/>
  <c r="C662" i="7"/>
  <c r="G661" i="7"/>
  <c r="E661" i="7"/>
  <c r="C661" i="7"/>
  <c r="G660" i="7"/>
  <c r="E660" i="7"/>
  <c r="C660" i="7"/>
  <c r="G659" i="7"/>
  <c r="E659" i="7"/>
  <c r="C659" i="7"/>
  <c r="G658" i="7"/>
  <c r="E658" i="7"/>
  <c r="C658" i="7"/>
  <c r="G657" i="7"/>
  <c r="E657" i="7"/>
  <c r="C657" i="7"/>
  <c r="G656" i="7"/>
  <c r="E656" i="7"/>
  <c r="C656" i="7"/>
  <c r="G655" i="7"/>
  <c r="E655" i="7"/>
  <c r="C655" i="7"/>
  <c r="G654" i="7"/>
  <c r="E654" i="7"/>
  <c r="C654" i="7"/>
  <c r="G653" i="7"/>
  <c r="E653" i="7"/>
  <c r="C653" i="7"/>
  <c r="G652" i="7"/>
  <c r="E652" i="7"/>
  <c r="C652" i="7"/>
  <c r="G651" i="7"/>
  <c r="E651" i="7"/>
  <c r="C651" i="7"/>
  <c r="G650" i="7"/>
  <c r="E650" i="7"/>
  <c r="C650" i="7"/>
  <c r="G649" i="7"/>
  <c r="E649" i="7"/>
  <c r="C649" i="7"/>
  <c r="G648" i="7"/>
  <c r="E648" i="7"/>
  <c r="C648" i="7"/>
  <c r="G647" i="7"/>
  <c r="E647" i="7"/>
  <c r="C647" i="7"/>
  <c r="G646" i="7"/>
  <c r="E646" i="7"/>
  <c r="C646" i="7"/>
  <c r="G645" i="7"/>
  <c r="E645" i="7"/>
  <c r="C645" i="7"/>
  <c r="G644" i="7"/>
  <c r="E644" i="7"/>
  <c r="C644" i="7"/>
  <c r="G643" i="7"/>
  <c r="E643" i="7"/>
  <c r="C643" i="7"/>
  <c r="G642" i="7"/>
  <c r="E642" i="7"/>
  <c r="C642" i="7"/>
  <c r="G641" i="7"/>
  <c r="E641" i="7"/>
  <c r="C641" i="7"/>
  <c r="G640" i="7"/>
  <c r="E640" i="7"/>
  <c r="C640" i="7"/>
  <c r="G639" i="7"/>
  <c r="E639" i="7"/>
  <c r="C639" i="7"/>
  <c r="G638" i="7"/>
  <c r="E638" i="7"/>
  <c r="C638" i="7"/>
  <c r="G637" i="7"/>
  <c r="E637" i="7"/>
  <c r="C637" i="7"/>
  <c r="G636" i="7"/>
  <c r="E636" i="7"/>
  <c r="C636" i="7"/>
  <c r="G635" i="7"/>
  <c r="E635" i="7"/>
  <c r="C635" i="7"/>
  <c r="G634" i="7"/>
  <c r="E634" i="7"/>
  <c r="C634" i="7"/>
  <c r="G633" i="7"/>
  <c r="E633" i="7"/>
  <c r="C633" i="7"/>
  <c r="G632" i="7"/>
  <c r="E632" i="7"/>
  <c r="C632" i="7"/>
  <c r="G631" i="7"/>
  <c r="E631" i="7"/>
  <c r="C631" i="7"/>
  <c r="G630" i="7"/>
  <c r="E630" i="7"/>
  <c r="C630" i="7"/>
  <c r="G629" i="7"/>
  <c r="E629" i="7"/>
  <c r="C629" i="7"/>
  <c r="G628" i="7"/>
  <c r="E628" i="7"/>
  <c r="C628" i="7"/>
  <c r="G627" i="7"/>
  <c r="E627" i="7"/>
  <c r="C627" i="7"/>
  <c r="G626" i="7"/>
  <c r="E626" i="7"/>
  <c r="C626" i="7"/>
  <c r="G625" i="7"/>
  <c r="E625" i="7"/>
  <c r="C625" i="7"/>
  <c r="G624" i="7"/>
  <c r="E624" i="7"/>
  <c r="C624" i="7"/>
  <c r="G623" i="7"/>
  <c r="E623" i="7"/>
  <c r="C623" i="7"/>
  <c r="G622" i="7"/>
  <c r="E622" i="7"/>
  <c r="C622" i="7"/>
  <c r="G621" i="7"/>
  <c r="E621" i="7"/>
  <c r="C621" i="7"/>
  <c r="G620" i="7"/>
  <c r="E620" i="7"/>
  <c r="C620" i="7"/>
  <c r="G619" i="7"/>
  <c r="E619" i="7"/>
  <c r="C619" i="7"/>
  <c r="G618" i="7"/>
  <c r="E618" i="7"/>
  <c r="C618" i="7"/>
  <c r="G617" i="7"/>
  <c r="E617" i="7"/>
  <c r="C617" i="7"/>
  <c r="G616" i="7"/>
  <c r="E616" i="7"/>
  <c r="C616" i="7"/>
  <c r="G615" i="7"/>
  <c r="E615" i="7"/>
  <c r="C615" i="7"/>
  <c r="G614" i="7"/>
  <c r="E614" i="7"/>
  <c r="C614" i="7"/>
  <c r="G613" i="7"/>
  <c r="E613" i="7"/>
  <c r="C613" i="7"/>
  <c r="G612" i="7"/>
  <c r="E612" i="7"/>
  <c r="C612" i="7"/>
  <c r="G611" i="7"/>
  <c r="E611" i="7"/>
  <c r="C611" i="7"/>
  <c r="G610" i="7"/>
  <c r="E610" i="7"/>
  <c r="C610" i="7"/>
  <c r="G609" i="7"/>
  <c r="E609" i="7"/>
  <c r="C609" i="7"/>
  <c r="G608" i="7"/>
  <c r="E608" i="7"/>
  <c r="C608" i="7"/>
  <c r="G607" i="7"/>
  <c r="E607" i="7"/>
  <c r="C607" i="7"/>
  <c r="G606" i="7"/>
  <c r="E606" i="7"/>
  <c r="C606" i="7"/>
  <c r="G605" i="7"/>
  <c r="E605" i="7"/>
  <c r="C605" i="7"/>
  <c r="G604" i="7"/>
  <c r="E604" i="7"/>
  <c r="C604" i="7"/>
  <c r="G603" i="7"/>
  <c r="E603" i="7"/>
  <c r="C603" i="7"/>
  <c r="G602" i="7"/>
  <c r="E602" i="7"/>
  <c r="C602" i="7"/>
  <c r="G601" i="7"/>
  <c r="E601" i="7"/>
  <c r="C601" i="7"/>
  <c r="G600" i="7"/>
  <c r="E600" i="7"/>
  <c r="C600" i="7"/>
  <c r="G599" i="7"/>
  <c r="E599" i="7"/>
  <c r="C599" i="7"/>
  <c r="G598" i="7"/>
  <c r="E598" i="7"/>
  <c r="C598" i="7"/>
  <c r="G597" i="7"/>
  <c r="E597" i="7"/>
  <c r="C597" i="7"/>
  <c r="G596" i="7"/>
  <c r="E596" i="7"/>
  <c r="C596" i="7"/>
  <c r="G595" i="7"/>
  <c r="E595" i="7"/>
  <c r="C595" i="7"/>
  <c r="G594" i="7"/>
  <c r="E594" i="7"/>
  <c r="C594" i="7"/>
  <c r="G593" i="7"/>
  <c r="E593" i="7"/>
  <c r="C593" i="7"/>
  <c r="G592" i="7"/>
  <c r="E592" i="7"/>
  <c r="C592" i="7"/>
  <c r="G591" i="7"/>
  <c r="E591" i="7"/>
  <c r="C591" i="7"/>
  <c r="G590" i="7"/>
  <c r="E590" i="7"/>
  <c r="C590" i="7"/>
  <c r="G589" i="7"/>
  <c r="E589" i="7"/>
  <c r="C589" i="7"/>
  <c r="G588" i="7"/>
  <c r="E588" i="7"/>
  <c r="C588" i="7"/>
  <c r="G587" i="7"/>
  <c r="E587" i="7"/>
  <c r="C587" i="7"/>
  <c r="G586" i="7"/>
  <c r="E586" i="7"/>
  <c r="C586" i="7"/>
  <c r="G585" i="7"/>
  <c r="E585" i="7"/>
  <c r="C585" i="7"/>
  <c r="G584" i="7"/>
  <c r="E584" i="7"/>
  <c r="C584" i="7"/>
  <c r="G583" i="7"/>
  <c r="E583" i="7"/>
  <c r="C583" i="7"/>
  <c r="G582" i="7"/>
  <c r="E582" i="7"/>
  <c r="C582" i="7"/>
  <c r="G581" i="7"/>
  <c r="E581" i="7"/>
  <c r="C581" i="7"/>
  <c r="G580" i="7"/>
  <c r="E580" i="7"/>
  <c r="C580" i="7"/>
  <c r="G579" i="7"/>
  <c r="E579" i="7"/>
  <c r="C579" i="7"/>
  <c r="G578" i="7"/>
  <c r="E578" i="7"/>
  <c r="C578" i="7"/>
  <c r="G577" i="7"/>
  <c r="E577" i="7"/>
  <c r="C577" i="7"/>
  <c r="G576" i="7"/>
  <c r="E576" i="7"/>
  <c r="C576" i="7"/>
  <c r="G575" i="7"/>
  <c r="E575" i="7"/>
  <c r="C575" i="7"/>
  <c r="G574" i="7"/>
  <c r="E574" i="7"/>
  <c r="C574" i="7"/>
  <c r="G573" i="7"/>
  <c r="E573" i="7"/>
  <c r="C573" i="7"/>
  <c r="G572" i="7"/>
  <c r="E572" i="7"/>
  <c r="C572" i="7"/>
  <c r="G571" i="7"/>
  <c r="E571" i="7"/>
  <c r="C571" i="7"/>
  <c r="G570" i="7"/>
  <c r="E570" i="7"/>
  <c r="C570" i="7"/>
  <c r="G569" i="7"/>
  <c r="E569" i="7"/>
  <c r="C569" i="7"/>
  <c r="G568" i="7"/>
  <c r="E568" i="7"/>
  <c r="C568" i="7"/>
  <c r="G567" i="7"/>
  <c r="E567" i="7"/>
  <c r="C567" i="7"/>
  <c r="G566" i="7"/>
  <c r="E566" i="7"/>
  <c r="C566" i="7"/>
  <c r="G565" i="7"/>
  <c r="E565" i="7"/>
  <c r="C565" i="7"/>
  <c r="G564" i="7"/>
  <c r="E564" i="7"/>
  <c r="C564" i="7"/>
  <c r="G563" i="7"/>
  <c r="E563" i="7"/>
  <c r="C563" i="7"/>
  <c r="G562" i="7"/>
  <c r="E562" i="7"/>
  <c r="C562" i="7"/>
  <c r="G561" i="7"/>
  <c r="E561" i="7"/>
  <c r="C561" i="7"/>
  <c r="G560" i="7"/>
  <c r="E560" i="7"/>
  <c r="C560" i="7"/>
  <c r="G559" i="7"/>
  <c r="E559" i="7"/>
  <c r="C559" i="7"/>
  <c r="G558" i="7"/>
  <c r="E558" i="7"/>
  <c r="C558" i="7"/>
  <c r="G557" i="7"/>
  <c r="E557" i="7"/>
  <c r="C557" i="7"/>
  <c r="G556" i="7"/>
  <c r="E556" i="7"/>
  <c r="C556" i="7"/>
  <c r="G555" i="7"/>
  <c r="E555" i="7"/>
  <c r="C555" i="7"/>
  <c r="G554" i="7"/>
  <c r="E554" i="7"/>
  <c r="C554" i="7"/>
  <c r="G553" i="7"/>
  <c r="E553" i="7"/>
  <c r="C553" i="7"/>
  <c r="G552" i="7"/>
  <c r="E552" i="7"/>
  <c r="C552" i="7"/>
  <c r="G551" i="7"/>
  <c r="E551" i="7"/>
  <c r="C551" i="7"/>
  <c r="G550" i="7"/>
  <c r="E550" i="7"/>
  <c r="C550" i="7"/>
  <c r="G549" i="7"/>
  <c r="E549" i="7"/>
  <c r="C549" i="7"/>
  <c r="G548" i="7"/>
  <c r="E548" i="7"/>
  <c r="C548" i="7"/>
  <c r="G547" i="7"/>
  <c r="E547" i="7"/>
  <c r="C547" i="7"/>
  <c r="G546" i="7"/>
  <c r="E546" i="7"/>
  <c r="C546" i="7"/>
  <c r="G545" i="7"/>
  <c r="E545" i="7"/>
  <c r="C545" i="7"/>
  <c r="G544" i="7"/>
  <c r="E544" i="7"/>
  <c r="C544" i="7"/>
  <c r="G543" i="7"/>
  <c r="E543" i="7"/>
  <c r="C543" i="7"/>
  <c r="G542" i="7"/>
  <c r="E542" i="7"/>
  <c r="C542" i="7"/>
  <c r="G541" i="7"/>
  <c r="E541" i="7"/>
  <c r="C541" i="7"/>
  <c r="G540" i="7"/>
  <c r="E540" i="7"/>
  <c r="C540" i="7"/>
  <c r="G539" i="7"/>
  <c r="E539" i="7"/>
  <c r="C539" i="7"/>
  <c r="G538" i="7"/>
  <c r="E538" i="7"/>
  <c r="C538" i="7"/>
  <c r="G537" i="7"/>
  <c r="E537" i="7"/>
  <c r="C537" i="7"/>
  <c r="G536" i="7"/>
  <c r="E536" i="7"/>
  <c r="C536" i="7"/>
  <c r="G535" i="7"/>
  <c r="E535" i="7"/>
  <c r="C535" i="7"/>
  <c r="G534" i="7"/>
  <c r="E534" i="7"/>
  <c r="C534" i="7"/>
  <c r="G533" i="7"/>
  <c r="E533" i="7"/>
  <c r="C533" i="7"/>
  <c r="G532" i="7"/>
  <c r="E532" i="7"/>
  <c r="C532" i="7"/>
  <c r="G531" i="7"/>
  <c r="E531" i="7"/>
  <c r="C531" i="7"/>
  <c r="G530" i="7"/>
  <c r="E530" i="7"/>
  <c r="C530" i="7"/>
  <c r="G529" i="7"/>
  <c r="E529" i="7"/>
  <c r="C529" i="7"/>
  <c r="G528" i="7"/>
  <c r="E528" i="7"/>
  <c r="C528" i="7"/>
  <c r="G527" i="7"/>
  <c r="E527" i="7"/>
  <c r="C527" i="7"/>
  <c r="G526" i="7"/>
  <c r="E526" i="7"/>
  <c r="C526" i="7"/>
  <c r="G525" i="7"/>
  <c r="E525" i="7"/>
  <c r="C525" i="7"/>
  <c r="G524" i="7"/>
  <c r="E524" i="7"/>
  <c r="C524" i="7"/>
  <c r="G523" i="7"/>
  <c r="E523" i="7"/>
  <c r="C523" i="7"/>
  <c r="G522" i="7"/>
  <c r="E522" i="7"/>
  <c r="C522" i="7"/>
  <c r="G521" i="7"/>
  <c r="E521" i="7"/>
  <c r="C521" i="7"/>
  <c r="G520" i="7"/>
  <c r="E520" i="7"/>
  <c r="C520" i="7"/>
  <c r="G519" i="7"/>
  <c r="E519" i="7"/>
  <c r="C519" i="7"/>
  <c r="G518" i="7"/>
  <c r="E518" i="7"/>
  <c r="C518" i="7"/>
  <c r="G517" i="7"/>
  <c r="E517" i="7"/>
  <c r="C517" i="7"/>
  <c r="G516" i="7"/>
  <c r="E516" i="7"/>
  <c r="C516" i="7"/>
  <c r="G515" i="7"/>
  <c r="E515" i="7"/>
  <c r="C515" i="7"/>
  <c r="G514" i="7"/>
  <c r="E514" i="7"/>
  <c r="C514" i="7"/>
  <c r="G513" i="7"/>
  <c r="E513" i="7"/>
  <c r="C513" i="7"/>
  <c r="G512" i="7"/>
  <c r="E512" i="7"/>
  <c r="C512" i="7"/>
  <c r="G511" i="7"/>
  <c r="E511" i="7"/>
  <c r="C511" i="7"/>
  <c r="G510" i="7"/>
  <c r="E510" i="7"/>
  <c r="C510" i="7"/>
  <c r="G509" i="7"/>
  <c r="E509" i="7"/>
  <c r="C509" i="7"/>
  <c r="G508" i="7"/>
  <c r="E508" i="7"/>
  <c r="C508" i="7"/>
  <c r="G507" i="7"/>
  <c r="E507" i="7"/>
  <c r="C507" i="7"/>
  <c r="G506" i="7"/>
  <c r="E506" i="7"/>
  <c r="C506" i="7"/>
  <c r="G505" i="7"/>
  <c r="E505" i="7"/>
  <c r="C505" i="7"/>
  <c r="G504" i="7"/>
  <c r="E504" i="7"/>
  <c r="C504" i="7"/>
  <c r="G503" i="7"/>
  <c r="E503" i="7"/>
  <c r="C503" i="7"/>
  <c r="G502" i="7"/>
  <c r="E502" i="7"/>
  <c r="C502" i="7"/>
  <c r="G501" i="7"/>
  <c r="E501" i="7"/>
  <c r="C501" i="7"/>
  <c r="G500" i="7"/>
  <c r="E500" i="7"/>
  <c r="C500" i="7"/>
  <c r="G499" i="7"/>
  <c r="E499" i="7"/>
  <c r="C499" i="7"/>
  <c r="G498" i="7"/>
  <c r="E498" i="7"/>
  <c r="C498" i="7"/>
  <c r="G497" i="7"/>
  <c r="E497" i="7"/>
  <c r="C497" i="7"/>
  <c r="G496" i="7"/>
  <c r="E496" i="7"/>
  <c r="C496" i="7"/>
  <c r="G495" i="7"/>
  <c r="E495" i="7"/>
  <c r="C495" i="7"/>
  <c r="G494" i="7"/>
  <c r="E494" i="7"/>
  <c r="C494" i="7"/>
  <c r="G493" i="7"/>
  <c r="E493" i="7"/>
  <c r="C493" i="7"/>
  <c r="G492" i="7"/>
  <c r="E492" i="7"/>
  <c r="C492" i="7"/>
  <c r="G491" i="7"/>
  <c r="E491" i="7"/>
  <c r="C491" i="7"/>
  <c r="G490" i="7"/>
  <c r="E490" i="7"/>
  <c r="C490" i="7"/>
  <c r="G489" i="7"/>
  <c r="E489" i="7"/>
  <c r="C489" i="7"/>
  <c r="G488" i="7"/>
  <c r="E488" i="7"/>
  <c r="C488" i="7"/>
  <c r="G487" i="7"/>
  <c r="E487" i="7"/>
  <c r="C487" i="7"/>
  <c r="G486" i="7"/>
  <c r="E486" i="7"/>
  <c r="C486" i="7"/>
  <c r="G485" i="7"/>
  <c r="E485" i="7"/>
  <c r="C485" i="7"/>
  <c r="G484" i="7"/>
  <c r="E484" i="7"/>
  <c r="C484" i="7"/>
  <c r="G483" i="7"/>
  <c r="E483" i="7"/>
  <c r="C483" i="7"/>
  <c r="G482" i="7"/>
  <c r="E482" i="7"/>
  <c r="C482" i="7"/>
  <c r="G481" i="7"/>
  <c r="E481" i="7"/>
  <c r="C481" i="7"/>
  <c r="G480" i="7"/>
  <c r="E480" i="7"/>
  <c r="C480" i="7"/>
  <c r="G479" i="7"/>
  <c r="E479" i="7"/>
  <c r="C479" i="7"/>
  <c r="G478" i="7"/>
  <c r="E478" i="7"/>
  <c r="C478" i="7"/>
  <c r="G477" i="7"/>
  <c r="E477" i="7"/>
  <c r="C477" i="7"/>
  <c r="G476" i="7"/>
  <c r="E476" i="7"/>
  <c r="C476" i="7"/>
  <c r="G475" i="7"/>
  <c r="E475" i="7"/>
  <c r="C475" i="7"/>
  <c r="G474" i="7"/>
  <c r="E474" i="7"/>
  <c r="C474" i="7"/>
  <c r="G473" i="7"/>
  <c r="E473" i="7"/>
  <c r="C473" i="7"/>
  <c r="G472" i="7"/>
  <c r="E472" i="7"/>
  <c r="C472" i="7"/>
  <c r="G471" i="7"/>
  <c r="E471" i="7"/>
  <c r="C471" i="7"/>
  <c r="G470" i="7"/>
  <c r="E470" i="7"/>
  <c r="C470" i="7"/>
  <c r="G469" i="7"/>
  <c r="E469" i="7"/>
  <c r="C469" i="7"/>
  <c r="G468" i="7"/>
  <c r="E468" i="7"/>
  <c r="C468" i="7"/>
  <c r="G467" i="7"/>
  <c r="E467" i="7"/>
  <c r="C467" i="7"/>
  <c r="G466" i="7"/>
  <c r="E466" i="7"/>
  <c r="C466" i="7"/>
  <c r="G465" i="7"/>
  <c r="E465" i="7"/>
  <c r="C465" i="7"/>
  <c r="G464" i="7"/>
  <c r="E464" i="7"/>
  <c r="C464" i="7"/>
  <c r="G463" i="7"/>
  <c r="E463" i="7"/>
  <c r="C463" i="7"/>
  <c r="G462" i="7"/>
  <c r="E462" i="7"/>
  <c r="C462" i="7"/>
  <c r="G461" i="7"/>
  <c r="E461" i="7"/>
  <c r="C461" i="7"/>
  <c r="G460" i="7"/>
  <c r="E460" i="7"/>
  <c r="C460" i="7"/>
  <c r="G459" i="7"/>
  <c r="E459" i="7"/>
  <c r="C459" i="7"/>
  <c r="G458" i="7"/>
  <c r="E458" i="7"/>
  <c r="C458" i="7"/>
  <c r="G457" i="7"/>
  <c r="E457" i="7"/>
  <c r="C457" i="7"/>
  <c r="G456" i="7"/>
  <c r="E456" i="7"/>
  <c r="C456" i="7"/>
  <c r="G455" i="7"/>
  <c r="E455" i="7"/>
  <c r="C455" i="7"/>
  <c r="G454" i="7"/>
  <c r="E454" i="7"/>
  <c r="C454" i="7"/>
  <c r="G453" i="7"/>
  <c r="E453" i="7"/>
  <c r="C453" i="7"/>
  <c r="G452" i="7"/>
  <c r="E452" i="7"/>
  <c r="C452" i="7"/>
  <c r="G451" i="7"/>
  <c r="E451" i="7"/>
  <c r="C451" i="7"/>
  <c r="G450" i="7"/>
  <c r="E450" i="7"/>
  <c r="C450" i="7"/>
  <c r="G449" i="7"/>
  <c r="E449" i="7"/>
  <c r="C449" i="7"/>
  <c r="G448" i="7"/>
  <c r="E448" i="7"/>
  <c r="C448" i="7"/>
  <c r="G447" i="7"/>
  <c r="E447" i="7"/>
  <c r="C447" i="7"/>
  <c r="G446" i="7"/>
  <c r="E446" i="7"/>
  <c r="C446" i="7"/>
  <c r="G445" i="7"/>
  <c r="E445" i="7"/>
  <c r="C445" i="7"/>
  <c r="G444" i="7"/>
  <c r="E444" i="7"/>
  <c r="C444" i="7"/>
  <c r="G443" i="7"/>
  <c r="E443" i="7"/>
  <c r="C443" i="7"/>
  <c r="G442" i="7"/>
  <c r="E442" i="7"/>
  <c r="C442" i="7"/>
  <c r="G441" i="7"/>
  <c r="E441" i="7"/>
  <c r="C441" i="7"/>
  <c r="G440" i="7"/>
  <c r="E440" i="7"/>
  <c r="C440" i="7"/>
  <c r="G439" i="7"/>
  <c r="E439" i="7"/>
  <c r="C439" i="7"/>
  <c r="G438" i="7"/>
  <c r="E438" i="7"/>
  <c r="C438" i="7"/>
  <c r="G437" i="7"/>
  <c r="E437" i="7"/>
  <c r="C437" i="7"/>
  <c r="G436" i="7"/>
  <c r="E436" i="7"/>
  <c r="C436" i="7"/>
  <c r="G435" i="7"/>
  <c r="E435" i="7"/>
  <c r="C435" i="7"/>
  <c r="G434" i="7"/>
  <c r="E434" i="7"/>
  <c r="C434" i="7"/>
  <c r="G433" i="7"/>
  <c r="E433" i="7"/>
  <c r="C433" i="7"/>
  <c r="G432" i="7"/>
  <c r="E432" i="7"/>
  <c r="C432" i="7"/>
  <c r="G431" i="7"/>
  <c r="E431" i="7"/>
  <c r="C431" i="7"/>
  <c r="G430" i="7"/>
  <c r="E430" i="7"/>
  <c r="C430" i="7"/>
  <c r="G429" i="7"/>
  <c r="E429" i="7"/>
  <c r="C429" i="7"/>
  <c r="G428" i="7"/>
  <c r="E428" i="7"/>
  <c r="C428" i="7"/>
  <c r="G427" i="7"/>
  <c r="E427" i="7"/>
  <c r="C427" i="7"/>
  <c r="G426" i="7"/>
  <c r="E426" i="7"/>
  <c r="C426" i="7"/>
  <c r="G425" i="7"/>
  <c r="E425" i="7"/>
  <c r="C425" i="7"/>
  <c r="G424" i="7"/>
  <c r="E424" i="7"/>
  <c r="C424" i="7"/>
  <c r="G423" i="7"/>
  <c r="E423" i="7"/>
  <c r="C423" i="7"/>
  <c r="G422" i="7"/>
  <c r="E422" i="7"/>
  <c r="C422" i="7"/>
  <c r="G421" i="7"/>
  <c r="E421" i="7"/>
  <c r="C421" i="7"/>
  <c r="G420" i="7"/>
  <c r="E420" i="7"/>
  <c r="C420" i="7"/>
  <c r="G419" i="7"/>
  <c r="E419" i="7"/>
  <c r="C419" i="7"/>
  <c r="G418" i="7"/>
  <c r="E418" i="7"/>
  <c r="C418" i="7"/>
  <c r="G417" i="7"/>
  <c r="E417" i="7"/>
  <c r="C417" i="7"/>
  <c r="G416" i="7"/>
  <c r="E416" i="7"/>
  <c r="C416" i="7"/>
  <c r="G415" i="7"/>
  <c r="E415" i="7"/>
  <c r="C415" i="7"/>
  <c r="G414" i="7"/>
  <c r="E414" i="7"/>
  <c r="C414" i="7"/>
  <c r="G413" i="7"/>
  <c r="E413" i="7"/>
  <c r="C413" i="7"/>
  <c r="G412" i="7"/>
  <c r="E412" i="7"/>
  <c r="C412" i="7"/>
  <c r="G411" i="7"/>
  <c r="E411" i="7"/>
  <c r="C411" i="7"/>
  <c r="G410" i="7"/>
  <c r="E410" i="7"/>
  <c r="C410" i="7"/>
  <c r="G409" i="7"/>
  <c r="E409" i="7"/>
  <c r="C409" i="7"/>
  <c r="G408" i="7"/>
  <c r="E408" i="7"/>
  <c r="C408" i="7"/>
  <c r="G407" i="7"/>
  <c r="E407" i="7"/>
  <c r="C407" i="7"/>
  <c r="G406" i="7"/>
  <c r="E406" i="7"/>
  <c r="C406" i="7"/>
  <c r="G405" i="7"/>
  <c r="E405" i="7"/>
  <c r="C405" i="7"/>
  <c r="G404" i="7"/>
  <c r="E404" i="7"/>
  <c r="C404" i="7"/>
  <c r="G403" i="7"/>
  <c r="E403" i="7"/>
  <c r="C403" i="7"/>
  <c r="G402" i="7"/>
  <c r="E402" i="7"/>
  <c r="C402" i="7"/>
  <c r="G401" i="7"/>
  <c r="E401" i="7"/>
  <c r="C401" i="7"/>
  <c r="G400" i="7"/>
  <c r="E400" i="7"/>
  <c r="C400" i="7"/>
  <c r="G399" i="7"/>
  <c r="E399" i="7"/>
  <c r="C399" i="7"/>
  <c r="G398" i="7"/>
  <c r="E398" i="7"/>
  <c r="C398" i="7"/>
  <c r="G397" i="7"/>
  <c r="E397" i="7"/>
  <c r="C397" i="7"/>
  <c r="G396" i="7"/>
  <c r="E396" i="7"/>
  <c r="C396" i="7"/>
  <c r="G395" i="7"/>
  <c r="E395" i="7"/>
  <c r="C395" i="7"/>
  <c r="G394" i="7"/>
  <c r="E394" i="7"/>
  <c r="C394" i="7"/>
  <c r="G393" i="7"/>
  <c r="E393" i="7"/>
  <c r="C393" i="7"/>
  <c r="G392" i="7"/>
  <c r="E392" i="7"/>
  <c r="C392" i="7"/>
  <c r="G391" i="7"/>
  <c r="E391" i="7"/>
  <c r="C391" i="7"/>
  <c r="G390" i="7"/>
  <c r="E390" i="7"/>
  <c r="C390" i="7"/>
  <c r="G389" i="7"/>
  <c r="E389" i="7"/>
  <c r="C389" i="7"/>
  <c r="G388" i="7"/>
  <c r="E388" i="7"/>
  <c r="C388" i="7"/>
  <c r="G387" i="7"/>
  <c r="E387" i="7"/>
  <c r="C387" i="7"/>
  <c r="G386" i="7"/>
  <c r="E386" i="7"/>
  <c r="C386" i="7"/>
  <c r="G385" i="7"/>
  <c r="E385" i="7"/>
  <c r="C385" i="7"/>
  <c r="G384" i="7"/>
  <c r="E384" i="7"/>
  <c r="C384" i="7"/>
  <c r="G383" i="7"/>
  <c r="E383" i="7"/>
  <c r="C383" i="7"/>
  <c r="G382" i="7"/>
  <c r="E382" i="7"/>
  <c r="C382" i="7"/>
  <c r="G381" i="7"/>
  <c r="E381" i="7"/>
  <c r="C381" i="7"/>
  <c r="G380" i="7"/>
  <c r="E380" i="7"/>
  <c r="C380" i="7"/>
  <c r="G379" i="7"/>
  <c r="E379" i="7"/>
  <c r="C379" i="7"/>
  <c r="G378" i="7"/>
  <c r="E378" i="7"/>
  <c r="C378" i="7"/>
  <c r="G377" i="7"/>
  <c r="E377" i="7"/>
  <c r="C377" i="7"/>
  <c r="G376" i="7"/>
  <c r="E376" i="7"/>
  <c r="C376" i="7"/>
  <c r="G375" i="7"/>
  <c r="E375" i="7"/>
  <c r="C375" i="7"/>
  <c r="G374" i="7"/>
  <c r="E374" i="7"/>
  <c r="C374" i="7"/>
  <c r="G373" i="7"/>
  <c r="E373" i="7"/>
  <c r="C373" i="7"/>
  <c r="G372" i="7"/>
  <c r="E372" i="7"/>
  <c r="C372" i="7"/>
  <c r="G371" i="7"/>
  <c r="E371" i="7"/>
  <c r="C371" i="7"/>
  <c r="G370" i="7"/>
  <c r="E370" i="7"/>
  <c r="C370" i="7"/>
  <c r="G369" i="7"/>
  <c r="E369" i="7"/>
  <c r="C369" i="7"/>
  <c r="G368" i="7"/>
  <c r="E368" i="7"/>
  <c r="C368" i="7"/>
  <c r="G367" i="7"/>
  <c r="E367" i="7"/>
  <c r="C367" i="7"/>
  <c r="G366" i="7"/>
  <c r="E366" i="7"/>
  <c r="C366" i="7"/>
  <c r="G365" i="7"/>
  <c r="E365" i="7"/>
  <c r="C365" i="7"/>
  <c r="G364" i="7"/>
  <c r="E364" i="7"/>
  <c r="C364" i="7"/>
  <c r="G363" i="7"/>
  <c r="E363" i="7"/>
  <c r="C363" i="7"/>
  <c r="G362" i="7"/>
  <c r="E362" i="7"/>
  <c r="C362" i="7"/>
  <c r="G361" i="7"/>
  <c r="E361" i="7"/>
  <c r="C361" i="7"/>
  <c r="G360" i="7"/>
  <c r="E360" i="7"/>
  <c r="C360" i="7"/>
  <c r="G359" i="7"/>
  <c r="E359" i="7"/>
  <c r="C359" i="7"/>
  <c r="G358" i="7"/>
  <c r="E358" i="7"/>
  <c r="C358" i="7"/>
  <c r="G357" i="7"/>
  <c r="E357" i="7"/>
  <c r="C357" i="7"/>
  <c r="G356" i="7"/>
  <c r="E356" i="7"/>
  <c r="C356" i="7"/>
  <c r="G355" i="7"/>
  <c r="E355" i="7"/>
  <c r="C355" i="7"/>
  <c r="G354" i="7"/>
  <c r="E354" i="7"/>
  <c r="C354" i="7"/>
  <c r="G353" i="7"/>
  <c r="E353" i="7"/>
  <c r="C353" i="7"/>
  <c r="G352" i="7"/>
  <c r="E352" i="7"/>
  <c r="C352" i="7"/>
  <c r="G351" i="7"/>
  <c r="E351" i="7"/>
  <c r="C351" i="7"/>
  <c r="G350" i="7"/>
  <c r="E350" i="7"/>
  <c r="C350" i="7"/>
  <c r="G349" i="7"/>
  <c r="E349" i="7"/>
  <c r="C349" i="7"/>
  <c r="G348" i="7"/>
  <c r="E348" i="7"/>
  <c r="C348" i="7"/>
  <c r="G347" i="7"/>
  <c r="E347" i="7"/>
  <c r="C347" i="7"/>
  <c r="G346" i="7"/>
  <c r="E346" i="7"/>
  <c r="C346" i="7"/>
  <c r="G345" i="7"/>
  <c r="E345" i="7"/>
  <c r="C345" i="7"/>
  <c r="G344" i="7"/>
  <c r="E344" i="7"/>
  <c r="C344" i="7"/>
  <c r="G343" i="7"/>
  <c r="E343" i="7"/>
  <c r="C343" i="7"/>
  <c r="G342" i="7"/>
  <c r="E342" i="7"/>
  <c r="C342" i="7"/>
  <c r="G341" i="7"/>
  <c r="E341" i="7"/>
  <c r="C341" i="7"/>
  <c r="G340" i="7"/>
  <c r="E340" i="7"/>
  <c r="C340" i="7"/>
  <c r="G339" i="7"/>
  <c r="E339" i="7"/>
  <c r="C339" i="7"/>
  <c r="G338" i="7"/>
  <c r="E338" i="7"/>
  <c r="C338" i="7"/>
  <c r="G337" i="7"/>
  <c r="E337" i="7"/>
  <c r="C337" i="7"/>
  <c r="G336" i="7"/>
  <c r="E336" i="7"/>
  <c r="C336" i="7"/>
  <c r="G335" i="7"/>
  <c r="E335" i="7"/>
  <c r="C335" i="7"/>
  <c r="G334" i="7"/>
  <c r="E334" i="7"/>
  <c r="C334" i="7"/>
  <c r="G333" i="7"/>
  <c r="E333" i="7"/>
  <c r="C333" i="7"/>
  <c r="G332" i="7"/>
  <c r="E332" i="7"/>
  <c r="C332" i="7"/>
  <c r="G331" i="7"/>
  <c r="E331" i="7"/>
  <c r="C331" i="7"/>
  <c r="G330" i="7"/>
  <c r="E330" i="7"/>
  <c r="C330" i="7"/>
  <c r="G329" i="7"/>
  <c r="E329" i="7"/>
  <c r="C329" i="7"/>
  <c r="G328" i="7"/>
  <c r="E328" i="7"/>
  <c r="C328" i="7"/>
  <c r="G327" i="7"/>
  <c r="E327" i="7"/>
  <c r="C327" i="7"/>
  <c r="G326" i="7"/>
  <c r="E326" i="7"/>
  <c r="C326" i="7"/>
  <c r="G325" i="7"/>
  <c r="E325" i="7"/>
  <c r="C325" i="7"/>
  <c r="G324" i="7"/>
  <c r="E324" i="7"/>
  <c r="C324" i="7"/>
  <c r="G323" i="7"/>
  <c r="E323" i="7"/>
  <c r="C323" i="7"/>
  <c r="G322" i="7"/>
  <c r="E322" i="7"/>
  <c r="C322" i="7"/>
  <c r="G321" i="7"/>
  <c r="E321" i="7"/>
  <c r="C321" i="7"/>
  <c r="G320" i="7"/>
  <c r="E320" i="7"/>
  <c r="C320" i="7"/>
  <c r="G319" i="7"/>
  <c r="E319" i="7"/>
  <c r="C319" i="7"/>
  <c r="G318" i="7"/>
  <c r="E318" i="7"/>
  <c r="C318" i="7"/>
  <c r="G317" i="7"/>
  <c r="E317" i="7"/>
  <c r="C317" i="7"/>
  <c r="G316" i="7"/>
  <c r="E316" i="7"/>
  <c r="C316" i="7"/>
  <c r="G315" i="7"/>
  <c r="E315" i="7"/>
  <c r="C315" i="7"/>
  <c r="G314" i="7"/>
  <c r="E314" i="7"/>
  <c r="C314" i="7"/>
  <c r="G313" i="7"/>
  <c r="E313" i="7"/>
  <c r="C313" i="7"/>
  <c r="G312" i="7"/>
  <c r="E312" i="7"/>
  <c r="C312" i="7"/>
  <c r="G311" i="7"/>
  <c r="E311" i="7"/>
  <c r="C311" i="7"/>
  <c r="G310" i="7"/>
  <c r="E310" i="7"/>
  <c r="C310" i="7"/>
  <c r="G309" i="7"/>
  <c r="E309" i="7"/>
  <c r="C309" i="7"/>
  <c r="G308" i="7"/>
  <c r="E308" i="7"/>
  <c r="C308" i="7"/>
  <c r="G307" i="7"/>
  <c r="E307" i="7"/>
  <c r="C307" i="7"/>
  <c r="G306" i="7"/>
  <c r="E306" i="7"/>
  <c r="C306" i="7"/>
  <c r="G305" i="7"/>
  <c r="E305" i="7"/>
  <c r="C305" i="7"/>
  <c r="G304" i="7"/>
  <c r="E304" i="7"/>
  <c r="C304" i="7"/>
  <c r="G303" i="7"/>
  <c r="E303" i="7"/>
  <c r="C303" i="7"/>
  <c r="G302" i="7"/>
  <c r="E302" i="7"/>
  <c r="C302" i="7"/>
  <c r="G301" i="7"/>
  <c r="E301" i="7"/>
  <c r="C301" i="7"/>
  <c r="G300" i="7"/>
  <c r="E300" i="7"/>
  <c r="C300" i="7"/>
  <c r="G299" i="7"/>
  <c r="E299" i="7"/>
  <c r="C299" i="7"/>
  <c r="G298" i="7"/>
  <c r="E298" i="7"/>
  <c r="C298" i="7"/>
  <c r="G297" i="7"/>
  <c r="E297" i="7"/>
  <c r="C297" i="7"/>
  <c r="G296" i="7"/>
  <c r="E296" i="7"/>
  <c r="C296" i="7"/>
  <c r="G295" i="7"/>
  <c r="E295" i="7"/>
  <c r="C295" i="7"/>
  <c r="G294" i="7"/>
  <c r="E294" i="7"/>
  <c r="C294" i="7"/>
  <c r="G293" i="7"/>
  <c r="E293" i="7"/>
  <c r="C293" i="7"/>
  <c r="G292" i="7"/>
  <c r="E292" i="7"/>
  <c r="C292" i="7"/>
  <c r="G291" i="7"/>
  <c r="E291" i="7"/>
  <c r="C291" i="7"/>
  <c r="G290" i="7"/>
  <c r="E290" i="7"/>
  <c r="C290" i="7"/>
  <c r="G289" i="7"/>
  <c r="E289" i="7"/>
  <c r="C289" i="7"/>
  <c r="G288" i="7"/>
  <c r="E288" i="7"/>
  <c r="C288" i="7"/>
  <c r="G287" i="7"/>
  <c r="E287" i="7"/>
  <c r="C287" i="7"/>
  <c r="G286" i="7"/>
  <c r="E286" i="7"/>
  <c r="C286" i="7"/>
  <c r="G285" i="7"/>
  <c r="E285" i="7"/>
  <c r="C285" i="7"/>
  <c r="G284" i="7"/>
  <c r="E284" i="7"/>
  <c r="C284" i="7"/>
  <c r="G283" i="7"/>
  <c r="E283" i="7"/>
  <c r="C283" i="7"/>
  <c r="G282" i="7"/>
  <c r="E282" i="7"/>
  <c r="C282" i="7"/>
  <c r="G281" i="7"/>
  <c r="E281" i="7"/>
  <c r="C281" i="7"/>
  <c r="G280" i="7"/>
  <c r="E280" i="7"/>
  <c r="C280" i="7"/>
  <c r="G279" i="7"/>
  <c r="E279" i="7"/>
  <c r="C279" i="7"/>
  <c r="G278" i="7"/>
  <c r="E278" i="7"/>
  <c r="C278" i="7"/>
  <c r="G277" i="7"/>
  <c r="E277" i="7"/>
  <c r="C277" i="7"/>
  <c r="G276" i="7"/>
  <c r="E276" i="7"/>
  <c r="C276" i="7"/>
  <c r="G275" i="7"/>
  <c r="E275" i="7"/>
  <c r="C275" i="7"/>
  <c r="G274" i="7"/>
  <c r="E274" i="7"/>
  <c r="C274" i="7"/>
  <c r="G273" i="7"/>
  <c r="E273" i="7"/>
  <c r="C273" i="7"/>
  <c r="G272" i="7"/>
  <c r="E272" i="7"/>
  <c r="C272" i="7"/>
  <c r="G271" i="7"/>
  <c r="E271" i="7"/>
  <c r="C271" i="7"/>
  <c r="G270" i="7"/>
  <c r="E270" i="7"/>
  <c r="C270" i="7"/>
  <c r="G269" i="7"/>
  <c r="E269" i="7"/>
  <c r="C269" i="7"/>
  <c r="G268" i="7"/>
  <c r="E268" i="7"/>
  <c r="C268" i="7"/>
  <c r="G267" i="7"/>
  <c r="E267" i="7"/>
  <c r="C267" i="7"/>
  <c r="G266" i="7"/>
  <c r="E266" i="7"/>
  <c r="C266" i="7"/>
  <c r="G265" i="7"/>
  <c r="E265" i="7"/>
  <c r="C265" i="7"/>
  <c r="G264" i="7"/>
  <c r="E264" i="7"/>
  <c r="C264" i="7"/>
  <c r="G263" i="7"/>
  <c r="E263" i="7"/>
  <c r="C263" i="7"/>
  <c r="G262" i="7"/>
  <c r="E262" i="7"/>
  <c r="C262" i="7"/>
  <c r="G261" i="7"/>
  <c r="E261" i="7"/>
  <c r="C261" i="7"/>
  <c r="G260" i="7"/>
  <c r="E260" i="7"/>
  <c r="C260" i="7"/>
  <c r="G259" i="7"/>
  <c r="E259" i="7"/>
  <c r="C259" i="7"/>
  <c r="G258" i="7"/>
  <c r="E258" i="7"/>
  <c r="C258" i="7"/>
  <c r="G257" i="7"/>
  <c r="E257" i="7"/>
  <c r="C257" i="7"/>
  <c r="G256" i="7"/>
  <c r="E256" i="7"/>
  <c r="C256" i="7"/>
  <c r="G255" i="7"/>
  <c r="E255" i="7"/>
  <c r="C255" i="7"/>
  <c r="G254" i="7"/>
  <c r="E254" i="7"/>
  <c r="C254" i="7"/>
  <c r="G253" i="7"/>
  <c r="E253" i="7"/>
  <c r="C253" i="7"/>
  <c r="G252" i="7"/>
  <c r="E252" i="7"/>
  <c r="C252" i="7"/>
  <c r="G251" i="7"/>
  <c r="E251" i="7"/>
  <c r="C251" i="7"/>
  <c r="G250" i="7"/>
  <c r="E250" i="7"/>
  <c r="C250" i="7"/>
  <c r="G249" i="7"/>
  <c r="E249" i="7"/>
  <c r="C249" i="7"/>
  <c r="G248" i="7"/>
  <c r="E248" i="7"/>
  <c r="C248" i="7"/>
  <c r="G247" i="7"/>
  <c r="E247" i="7"/>
  <c r="C247" i="7"/>
  <c r="G246" i="7"/>
  <c r="E246" i="7"/>
  <c r="C246" i="7"/>
  <c r="G245" i="7"/>
  <c r="E245" i="7"/>
  <c r="C245" i="7"/>
  <c r="G244" i="7"/>
  <c r="E244" i="7"/>
  <c r="C244" i="7"/>
  <c r="G243" i="7"/>
  <c r="E243" i="7"/>
  <c r="C243" i="7"/>
  <c r="G242" i="7"/>
  <c r="E242" i="7"/>
  <c r="C242" i="7"/>
  <c r="G241" i="7"/>
  <c r="E241" i="7"/>
  <c r="C241" i="7"/>
  <c r="G240" i="7"/>
  <c r="E240" i="7"/>
  <c r="C240" i="7"/>
  <c r="G239" i="7"/>
  <c r="E239" i="7"/>
  <c r="C239" i="7"/>
  <c r="G238" i="7"/>
  <c r="E238" i="7"/>
  <c r="C238" i="7"/>
  <c r="G237" i="7"/>
  <c r="E237" i="7"/>
  <c r="C237" i="7"/>
  <c r="G236" i="7"/>
  <c r="E236" i="7"/>
  <c r="C236" i="7"/>
  <c r="G235" i="7"/>
  <c r="E235" i="7"/>
  <c r="C235" i="7"/>
  <c r="G234" i="7"/>
  <c r="E234" i="7"/>
  <c r="C234" i="7"/>
  <c r="G233" i="7"/>
  <c r="E233" i="7"/>
  <c r="C233" i="7"/>
  <c r="G232" i="7"/>
  <c r="E232" i="7"/>
  <c r="C232" i="7"/>
  <c r="G231" i="7"/>
  <c r="E231" i="7"/>
  <c r="C231" i="7"/>
  <c r="G230" i="7"/>
  <c r="E230" i="7"/>
  <c r="C230" i="7"/>
  <c r="G229" i="7"/>
  <c r="E229" i="7"/>
  <c r="C229" i="7"/>
  <c r="G228" i="7"/>
  <c r="E228" i="7"/>
  <c r="C228" i="7"/>
  <c r="G227" i="7"/>
  <c r="E227" i="7"/>
  <c r="C227" i="7"/>
  <c r="G226" i="7"/>
  <c r="E226" i="7"/>
  <c r="C226" i="7"/>
  <c r="G225" i="7"/>
  <c r="E225" i="7"/>
  <c r="C225" i="7"/>
  <c r="G224" i="7"/>
  <c r="E224" i="7"/>
  <c r="C224" i="7"/>
  <c r="G223" i="7"/>
  <c r="E223" i="7"/>
  <c r="C223" i="7"/>
  <c r="G222" i="7"/>
  <c r="E222" i="7"/>
  <c r="C222" i="7"/>
  <c r="G221" i="7"/>
  <c r="E221" i="7"/>
  <c r="C221" i="7"/>
  <c r="G220" i="7"/>
  <c r="E220" i="7"/>
  <c r="C220" i="7"/>
  <c r="G219" i="7"/>
  <c r="E219" i="7"/>
  <c r="C219" i="7"/>
  <c r="G218" i="7"/>
  <c r="E218" i="7"/>
  <c r="C218" i="7"/>
  <c r="G217" i="7"/>
  <c r="E217" i="7"/>
  <c r="C217" i="7"/>
  <c r="G216" i="7"/>
  <c r="E216" i="7"/>
  <c r="C216" i="7"/>
  <c r="G215" i="7"/>
  <c r="E215" i="7"/>
  <c r="C215" i="7"/>
  <c r="G214" i="7"/>
  <c r="E214" i="7"/>
  <c r="C214" i="7"/>
  <c r="G213" i="7"/>
  <c r="E213" i="7"/>
  <c r="C213" i="7"/>
  <c r="G212" i="7"/>
  <c r="E212" i="7"/>
  <c r="C212" i="7"/>
  <c r="G211" i="7"/>
  <c r="E211" i="7"/>
  <c r="C211" i="7"/>
  <c r="G210" i="7"/>
  <c r="E210" i="7"/>
  <c r="C210" i="7"/>
  <c r="G209" i="7"/>
  <c r="E209" i="7"/>
  <c r="C209" i="7"/>
  <c r="G208" i="7"/>
  <c r="E208" i="7"/>
  <c r="C208" i="7"/>
  <c r="G207" i="7"/>
  <c r="E207" i="7"/>
  <c r="C207" i="7"/>
  <c r="G206" i="7"/>
  <c r="E206" i="7"/>
  <c r="C206" i="7"/>
  <c r="G205" i="7"/>
  <c r="E205" i="7"/>
  <c r="C205" i="7"/>
  <c r="G204" i="7"/>
  <c r="E204" i="7"/>
  <c r="C204" i="7"/>
  <c r="G203" i="7"/>
  <c r="E203" i="7"/>
  <c r="C203" i="7"/>
  <c r="G202" i="7"/>
  <c r="E202" i="7"/>
  <c r="C202" i="7"/>
  <c r="G201" i="7"/>
  <c r="E201" i="7"/>
  <c r="C201" i="7"/>
  <c r="G200" i="7"/>
  <c r="E200" i="7"/>
  <c r="C200" i="7"/>
  <c r="G199" i="7"/>
  <c r="E199" i="7"/>
  <c r="C199" i="7"/>
  <c r="G198" i="7"/>
  <c r="E198" i="7"/>
  <c r="C198" i="7"/>
  <c r="G197" i="7"/>
  <c r="E197" i="7"/>
  <c r="C197" i="7"/>
  <c r="G196" i="7"/>
  <c r="E196" i="7"/>
  <c r="C196" i="7"/>
  <c r="G195" i="7"/>
  <c r="E195" i="7"/>
  <c r="C195" i="7"/>
  <c r="G194" i="7"/>
  <c r="E194" i="7"/>
  <c r="C194" i="7"/>
  <c r="G193" i="7"/>
  <c r="E193" i="7"/>
  <c r="C193" i="7"/>
  <c r="G192" i="7"/>
  <c r="E192" i="7"/>
  <c r="C192" i="7"/>
  <c r="G191" i="7"/>
  <c r="E191" i="7"/>
  <c r="C191" i="7"/>
  <c r="G190" i="7"/>
  <c r="E190" i="7"/>
  <c r="C190" i="7"/>
  <c r="G189" i="7"/>
  <c r="E189" i="7"/>
  <c r="C189" i="7"/>
  <c r="G188" i="7"/>
  <c r="E188" i="7"/>
  <c r="C188" i="7"/>
  <c r="G187" i="7"/>
  <c r="E187" i="7"/>
  <c r="C187" i="7"/>
  <c r="G186" i="7"/>
  <c r="E186" i="7"/>
  <c r="C186" i="7"/>
  <c r="G185" i="7"/>
  <c r="E185" i="7"/>
  <c r="C185" i="7"/>
  <c r="G184" i="7"/>
  <c r="E184" i="7"/>
  <c r="C184" i="7"/>
  <c r="G183" i="7"/>
  <c r="E183" i="7"/>
  <c r="C183" i="7"/>
  <c r="G182" i="7"/>
  <c r="E182" i="7"/>
  <c r="C182" i="7"/>
  <c r="G181" i="7"/>
  <c r="E181" i="7"/>
  <c r="C181" i="7"/>
  <c r="G180" i="7"/>
  <c r="E180" i="7"/>
  <c r="C180" i="7"/>
  <c r="G179" i="7"/>
  <c r="E179" i="7"/>
  <c r="C179" i="7"/>
  <c r="G178" i="7"/>
  <c r="E178" i="7"/>
  <c r="C178" i="7"/>
  <c r="G177" i="7"/>
  <c r="E177" i="7"/>
  <c r="C177" i="7"/>
  <c r="G176" i="7"/>
  <c r="E176" i="7"/>
  <c r="C176" i="7"/>
  <c r="G175" i="7"/>
  <c r="E175" i="7"/>
  <c r="C175" i="7"/>
  <c r="G174" i="7"/>
  <c r="E174" i="7"/>
  <c r="C174" i="7"/>
  <c r="G173" i="7"/>
  <c r="E173" i="7"/>
  <c r="C173" i="7"/>
  <c r="G172" i="7"/>
  <c r="E172" i="7"/>
  <c r="C172" i="7"/>
  <c r="G171" i="7"/>
  <c r="E171" i="7"/>
  <c r="C171" i="7"/>
  <c r="G170" i="7"/>
  <c r="E170" i="7"/>
  <c r="C170" i="7"/>
  <c r="G169" i="7"/>
  <c r="E169" i="7"/>
  <c r="C169" i="7"/>
  <c r="G168" i="7"/>
  <c r="E168" i="7"/>
  <c r="C168" i="7"/>
  <c r="G167" i="7"/>
  <c r="E167" i="7"/>
  <c r="C167" i="7"/>
  <c r="G166" i="7"/>
  <c r="E166" i="7"/>
  <c r="C166" i="7"/>
  <c r="G165" i="7"/>
  <c r="E165" i="7"/>
  <c r="C165" i="7"/>
  <c r="G164" i="7"/>
  <c r="E164" i="7"/>
  <c r="C164" i="7"/>
  <c r="G163" i="7"/>
  <c r="E163" i="7"/>
  <c r="C163" i="7"/>
  <c r="G162" i="7"/>
  <c r="E162" i="7"/>
  <c r="C162" i="7"/>
  <c r="G161" i="7"/>
  <c r="E161" i="7"/>
  <c r="C161" i="7"/>
  <c r="G160" i="7"/>
  <c r="E160" i="7"/>
  <c r="C160" i="7"/>
  <c r="G159" i="7"/>
  <c r="E159" i="7"/>
  <c r="C159" i="7"/>
  <c r="G158" i="7"/>
  <c r="E158" i="7"/>
  <c r="C158" i="7"/>
  <c r="G157" i="7"/>
  <c r="E157" i="7"/>
  <c r="C157" i="7"/>
  <c r="G156" i="7"/>
  <c r="E156" i="7"/>
  <c r="C156" i="7"/>
  <c r="G155" i="7"/>
  <c r="E155" i="7"/>
  <c r="C155" i="7"/>
  <c r="G154" i="7"/>
  <c r="E154" i="7"/>
  <c r="C154" i="7"/>
  <c r="G153" i="7"/>
  <c r="E153" i="7"/>
  <c r="C153" i="7"/>
  <c r="G152" i="7"/>
  <c r="E152" i="7"/>
  <c r="C152" i="7"/>
  <c r="G151" i="7"/>
  <c r="E151" i="7"/>
  <c r="C151" i="7"/>
  <c r="G150" i="7"/>
  <c r="E150" i="7"/>
  <c r="C150" i="7"/>
  <c r="G149" i="7"/>
  <c r="E149" i="7"/>
  <c r="C149" i="7"/>
  <c r="G148" i="7"/>
  <c r="E148" i="7"/>
  <c r="C148" i="7"/>
  <c r="G147" i="7"/>
  <c r="E147" i="7"/>
  <c r="C147" i="7"/>
  <c r="G146" i="7"/>
  <c r="E146" i="7"/>
  <c r="C146" i="7"/>
  <c r="G145" i="7"/>
  <c r="E145" i="7"/>
  <c r="C145" i="7"/>
  <c r="G144" i="7"/>
  <c r="E144" i="7"/>
  <c r="C144" i="7"/>
  <c r="G143" i="7"/>
  <c r="E143" i="7"/>
  <c r="C143" i="7"/>
  <c r="G142" i="7"/>
  <c r="E142" i="7"/>
  <c r="C142" i="7"/>
  <c r="G141" i="7"/>
  <c r="E141" i="7"/>
  <c r="C141" i="7"/>
  <c r="G140" i="7"/>
  <c r="E140" i="7"/>
  <c r="C140" i="7"/>
  <c r="G139" i="7"/>
  <c r="E139" i="7"/>
  <c r="C139" i="7"/>
  <c r="G138" i="7"/>
  <c r="E138" i="7"/>
  <c r="C138" i="7"/>
  <c r="G137" i="7"/>
  <c r="E137" i="7"/>
  <c r="C137" i="7"/>
  <c r="G136" i="7"/>
  <c r="E136" i="7"/>
  <c r="C136" i="7"/>
  <c r="G135" i="7"/>
  <c r="E135" i="7"/>
  <c r="C135" i="7"/>
  <c r="G134" i="7"/>
  <c r="E134" i="7"/>
  <c r="C134" i="7"/>
  <c r="G133" i="7"/>
  <c r="E133" i="7"/>
  <c r="C133" i="7"/>
  <c r="G132" i="7"/>
  <c r="E132" i="7"/>
  <c r="C132" i="7"/>
  <c r="G131" i="7"/>
  <c r="E131" i="7"/>
  <c r="C131" i="7"/>
  <c r="G130" i="7"/>
  <c r="E130" i="7"/>
  <c r="C130" i="7"/>
  <c r="G129" i="7"/>
  <c r="E129" i="7"/>
  <c r="C129" i="7"/>
  <c r="G128" i="7"/>
  <c r="E128" i="7"/>
  <c r="C128" i="7"/>
  <c r="G127" i="7"/>
  <c r="E127" i="7"/>
  <c r="C127" i="7"/>
  <c r="G126" i="7"/>
  <c r="E126" i="7"/>
  <c r="C126" i="7"/>
  <c r="G125" i="7"/>
  <c r="E125" i="7"/>
  <c r="C125" i="7"/>
  <c r="G124" i="7"/>
  <c r="E124" i="7"/>
  <c r="C124" i="7"/>
  <c r="G123" i="7"/>
  <c r="E123" i="7"/>
  <c r="C123" i="7"/>
  <c r="G122" i="7"/>
  <c r="E122" i="7"/>
  <c r="C122" i="7"/>
  <c r="G121" i="7"/>
  <c r="E121" i="7"/>
  <c r="C121" i="7"/>
  <c r="G120" i="7"/>
  <c r="E120" i="7"/>
  <c r="C120" i="7"/>
  <c r="G119" i="7"/>
  <c r="E119" i="7"/>
  <c r="C119" i="7"/>
  <c r="G118" i="7"/>
  <c r="E118" i="7"/>
  <c r="C118" i="7"/>
  <c r="G117" i="7"/>
  <c r="E117" i="7"/>
  <c r="C117" i="7"/>
  <c r="G116" i="7"/>
  <c r="E116" i="7"/>
  <c r="C116" i="7"/>
  <c r="G115" i="7"/>
  <c r="E115" i="7"/>
  <c r="C115" i="7"/>
  <c r="G114" i="7"/>
  <c r="E114" i="7"/>
  <c r="C114" i="7"/>
  <c r="G113" i="7"/>
  <c r="E113" i="7"/>
  <c r="C113" i="7"/>
  <c r="G112" i="7"/>
  <c r="E112" i="7"/>
  <c r="C112" i="7"/>
  <c r="G111" i="7"/>
  <c r="E111" i="7"/>
  <c r="C111" i="7"/>
  <c r="G110" i="7"/>
  <c r="E110" i="7"/>
  <c r="C110" i="7"/>
  <c r="G109" i="7"/>
  <c r="E109" i="7"/>
  <c r="C109" i="7"/>
  <c r="G108" i="7"/>
  <c r="E108" i="7"/>
  <c r="C108" i="7"/>
  <c r="G107" i="7"/>
  <c r="E107" i="7"/>
  <c r="C107" i="7"/>
  <c r="G106" i="7"/>
  <c r="E106" i="7"/>
  <c r="C106" i="7"/>
  <c r="G105" i="7"/>
  <c r="E105" i="7"/>
  <c r="C105" i="7"/>
  <c r="G104" i="7"/>
  <c r="E104" i="7"/>
  <c r="C104" i="7"/>
  <c r="G103" i="7"/>
  <c r="E103" i="7"/>
  <c r="C103" i="7"/>
  <c r="G102" i="7"/>
  <c r="E102" i="7"/>
  <c r="C102" i="7"/>
  <c r="G101" i="7"/>
  <c r="E101" i="7"/>
  <c r="C101" i="7"/>
  <c r="G100" i="7"/>
  <c r="E100" i="7"/>
  <c r="C100" i="7"/>
  <c r="G99" i="7"/>
  <c r="E99" i="7"/>
  <c r="C99" i="7"/>
  <c r="G98" i="7"/>
  <c r="E98" i="7"/>
  <c r="C98" i="7"/>
  <c r="G97" i="7"/>
  <c r="E97" i="7"/>
  <c r="C97" i="7"/>
  <c r="G96" i="7"/>
  <c r="E96" i="7"/>
  <c r="C96" i="7"/>
  <c r="G95" i="7"/>
  <c r="E95" i="7"/>
  <c r="C95" i="7"/>
  <c r="G94" i="7"/>
  <c r="E94" i="7"/>
  <c r="C94" i="7"/>
  <c r="G93" i="7"/>
  <c r="E93" i="7"/>
  <c r="C93" i="7"/>
  <c r="G92" i="7"/>
  <c r="E92" i="7"/>
  <c r="C92" i="7"/>
  <c r="G91" i="7"/>
  <c r="E91" i="7"/>
  <c r="C91" i="7"/>
  <c r="G90" i="7"/>
  <c r="E90" i="7"/>
  <c r="C90" i="7"/>
  <c r="G89" i="7"/>
  <c r="E89" i="7"/>
  <c r="C89" i="7"/>
  <c r="G88" i="7"/>
  <c r="E88" i="7"/>
  <c r="C88" i="7"/>
  <c r="G87" i="7"/>
  <c r="E87" i="7"/>
  <c r="C87" i="7"/>
  <c r="G86" i="7"/>
  <c r="E86" i="7"/>
  <c r="C86" i="7"/>
  <c r="G85" i="7"/>
  <c r="E85" i="7"/>
  <c r="C85" i="7"/>
  <c r="G84" i="7"/>
  <c r="E84" i="7"/>
  <c r="C84" i="7"/>
  <c r="G83" i="7"/>
  <c r="E83" i="7"/>
  <c r="C83" i="7"/>
  <c r="G82" i="7"/>
  <c r="E82" i="7"/>
  <c r="C82" i="7"/>
  <c r="G81" i="7"/>
  <c r="E81" i="7"/>
  <c r="C81" i="7"/>
  <c r="G80" i="7"/>
  <c r="E80" i="7"/>
  <c r="C80" i="7"/>
  <c r="G79" i="7"/>
  <c r="E79" i="7"/>
  <c r="C79" i="7"/>
  <c r="G78" i="7"/>
  <c r="E78" i="7"/>
  <c r="C78" i="7"/>
  <c r="G77" i="7"/>
  <c r="E77" i="7"/>
  <c r="C77" i="7"/>
  <c r="G76" i="7"/>
  <c r="E76" i="7"/>
  <c r="C76" i="7"/>
  <c r="G75" i="7"/>
  <c r="E75" i="7"/>
  <c r="C75" i="7"/>
  <c r="G74" i="7"/>
  <c r="E74" i="7"/>
  <c r="C74" i="7"/>
  <c r="G73" i="7"/>
  <c r="E73" i="7"/>
  <c r="C73" i="7"/>
  <c r="G72" i="7"/>
  <c r="E72" i="7"/>
  <c r="C72" i="7"/>
  <c r="G71" i="7"/>
  <c r="E71" i="7"/>
  <c r="C71" i="7"/>
  <c r="G70" i="7"/>
  <c r="E70" i="7"/>
  <c r="C70" i="7"/>
  <c r="G69" i="7"/>
  <c r="E69" i="7"/>
  <c r="C69" i="7"/>
  <c r="G68" i="7"/>
  <c r="E68" i="7"/>
  <c r="C68" i="7"/>
  <c r="G67" i="7"/>
  <c r="E67" i="7"/>
  <c r="C67" i="7"/>
  <c r="G66" i="7"/>
  <c r="E66" i="7"/>
  <c r="C66" i="7"/>
  <c r="G65" i="7"/>
  <c r="E65" i="7"/>
  <c r="C65" i="7"/>
  <c r="G64" i="7"/>
  <c r="E64" i="7"/>
  <c r="C64" i="7"/>
  <c r="G63" i="7"/>
  <c r="E63" i="7"/>
  <c r="C63" i="7"/>
  <c r="G62" i="7"/>
  <c r="E62" i="7"/>
  <c r="C62" i="7"/>
  <c r="G61" i="7"/>
  <c r="E61" i="7"/>
  <c r="C61" i="7"/>
  <c r="G60" i="7"/>
  <c r="E60" i="7"/>
  <c r="C60" i="7"/>
  <c r="G59" i="7"/>
  <c r="E59" i="7"/>
  <c r="C59" i="7"/>
  <c r="G58" i="7"/>
  <c r="E58" i="7"/>
  <c r="C58" i="7"/>
  <c r="G57" i="7"/>
  <c r="E57" i="7"/>
  <c r="C57" i="7"/>
  <c r="G56" i="7"/>
  <c r="E56" i="7"/>
  <c r="C56" i="7"/>
  <c r="G55" i="7"/>
  <c r="E55" i="7"/>
  <c r="C55" i="7"/>
  <c r="G54" i="7"/>
  <c r="E54" i="7"/>
  <c r="C54" i="7"/>
  <c r="G53" i="7"/>
  <c r="E53" i="7"/>
  <c r="C53" i="7"/>
  <c r="O52" i="7"/>
  <c r="G52" i="7"/>
  <c r="E52" i="7"/>
  <c r="C52" i="7"/>
  <c r="G51" i="7"/>
  <c r="E51" i="7"/>
  <c r="C51" i="7"/>
  <c r="G50" i="7"/>
  <c r="E50" i="7"/>
  <c r="C50" i="7"/>
  <c r="G49" i="7"/>
  <c r="E49" i="7"/>
  <c r="C49" i="7"/>
  <c r="G48" i="7"/>
  <c r="E48" i="7"/>
  <c r="C48" i="7"/>
  <c r="G47" i="7"/>
  <c r="E47" i="7"/>
  <c r="C47" i="7"/>
  <c r="G46" i="7"/>
  <c r="E46" i="7"/>
  <c r="C46" i="7"/>
  <c r="G45" i="7"/>
  <c r="E45" i="7"/>
  <c r="C45" i="7"/>
  <c r="G44" i="7"/>
  <c r="E44" i="7"/>
  <c r="C44" i="7"/>
  <c r="G43" i="7"/>
  <c r="E43" i="7"/>
  <c r="C43" i="7"/>
  <c r="G42" i="7"/>
  <c r="E42" i="7"/>
  <c r="C42" i="7"/>
  <c r="G41" i="7"/>
  <c r="E41" i="7"/>
  <c r="C41" i="7"/>
  <c r="G40" i="7"/>
  <c r="E40" i="7"/>
  <c r="C40" i="7"/>
  <c r="G39" i="7"/>
  <c r="E39" i="7"/>
  <c r="C39" i="7"/>
  <c r="G38" i="7"/>
  <c r="E38" i="7"/>
  <c r="C38" i="7"/>
  <c r="G37" i="7"/>
  <c r="E37" i="7"/>
  <c r="C37" i="7"/>
  <c r="G36" i="7"/>
  <c r="E36" i="7"/>
  <c r="C36" i="7"/>
  <c r="G35" i="7"/>
  <c r="E35" i="7"/>
  <c r="C35" i="7"/>
  <c r="G34" i="7"/>
  <c r="E34" i="7"/>
  <c r="C34" i="7"/>
  <c r="G33" i="7"/>
  <c r="E33" i="7"/>
  <c r="C33" i="7"/>
  <c r="G32" i="7"/>
  <c r="E32" i="7"/>
  <c r="C32" i="7"/>
  <c r="G31" i="7"/>
  <c r="E31" i="7"/>
  <c r="C31" i="7"/>
  <c r="G30" i="7"/>
  <c r="E30" i="7"/>
  <c r="C30" i="7"/>
  <c r="G29" i="7"/>
  <c r="E29" i="7"/>
  <c r="C29" i="7"/>
  <c r="G28" i="7"/>
  <c r="E28" i="7"/>
  <c r="C28" i="7"/>
  <c r="G27" i="7"/>
  <c r="E27" i="7"/>
  <c r="C27" i="7"/>
  <c r="G26" i="7"/>
  <c r="E26" i="7"/>
  <c r="C26" i="7"/>
  <c r="G25" i="7"/>
  <c r="E25" i="7"/>
  <c r="C25" i="7"/>
  <c r="G24" i="7"/>
  <c r="E24" i="7"/>
  <c r="C24" i="7"/>
  <c r="G23" i="7"/>
  <c r="E23" i="7"/>
  <c r="C23" i="7"/>
  <c r="G22" i="7"/>
  <c r="E22" i="7"/>
  <c r="C22" i="7"/>
  <c r="G21" i="7"/>
  <c r="E21" i="7"/>
  <c r="C21" i="7"/>
  <c r="G20" i="7"/>
  <c r="E20" i="7"/>
  <c r="C20" i="7"/>
  <c r="G19" i="7"/>
  <c r="E19" i="7"/>
  <c r="C19" i="7"/>
  <c r="G18" i="7"/>
  <c r="E18" i="7"/>
  <c r="C18" i="7"/>
  <c r="G17" i="7"/>
  <c r="E17" i="7"/>
  <c r="C17" i="7"/>
  <c r="G16" i="7"/>
  <c r="E16" i="7"/>
  <c r="C16" i="7"/>
  <c r="G15" i="7"/>
  <c r="E15" i="7"/>
  <c r="C15" i="7"/>
  <c r="G14" i="7"/>
  <c r="E14" i="7"/>
  <c r="C14" i="7"/>
  <c r="G13" i="7"/>
  <c r="E13" i="7"/>
  <c r="C13" i="7"/>
  <c r="G12" i="7"/>
  <c r="E12" i="7"/>
  <c r="C12" i="7"/>
  <c r="G11" i="7"/>
  <c r="E11" i="7"/>
  <c r="C11" i="7"/>
  <c r="G10" i="7"/>
  <c r="E10" i="7"/>
  <c r="C10" i="7"/>
  <c r="G9" i="7"/>
  <c r="E9" i="7"/>
  <c r="C9" i="7"/>
  <c r="G8" i="7"/>
  <c r="E8" i="7"/>
  <c r="C8" i="7"/>
  <c r="G7" i="7"/>
  <c r="E7" i="7"/>
  <c r="C7" i="7"/>
  <c r="G6" i="7"/>
  <c r="E6" i="7"/>
  <c r="C6" i="7"/>
  <c r="G5" i="7"/>
  <c r="E5" i="7"/>
  <c r="C5" i="7"/>
  <c r="G4" i="7"/>
  <c r="E4" i="7"/>
  <c r="C4" i="7"/>
  <c r="O31" i="7"/>
  <c r="O66" i="7"/>
  <c r="O66" i="10"/>
  <c r="F7" i="13"/>
  <c r="G1235" i="12"/>
  <c r="L4" i="12"/>
  <c r="O33" i="12"/>
  <c r="P51" i="12"/>
  <c r="L15" i="12"/>
  <c r="L25" i="12"/>
  <c r="O28" i="12"/>
  <c r="L40" i="12"/>
  <c r="L41" i="12"/>
  <c r="L49" i="12"/>
  <c r="L52" i="12"/>
  <c r="L55" i="12"/>
  <c r="L57" i="12"/>
  <c r="L58" i="12"/>
  <c r="L144" i="12"/>
  <c r="L166" i="12"/>
  <c r="L188" i="12"/>
  <c r="L273" i="12"/>
  <c r="L12" i="12"/>
  <c r="L13" i="12"/>
  <c r="L21" i="12"/>
  <c r="L22" i="12"/>
  <c r="L37" i="12"/>
  <c r="L38" i="12"/>
  <c r="L39" i="12"/>
  <c r="L48" i="12"/>
  <c r="L53" i="12"/>
  <c r="L54" i="12"/>
  <c r="L142" i="12"/>
  <c r="L152" i="12"/>
  <c r="L180" i="12"/>
  <c r="L257" i="12"/>
  <c r="L8" i="12"/>
  <c r="L10" i="12"/>
  <c r="L11" i="12"/>
  <c r="L20" i="12"/>
  <c r="L35" i="12"/>
  <c r="L45" i="12"/>
  <c r="L46" i="12"/>
  <c r="L66" i="12"/>
  <c r="L68" i="12"/>
  <c r="L71" i="12"/>
  <c r="L73" i="12"/>
  <c r="L75" i="12"/>
  <c r="L79" i="12"/>
  <c r="L81" i="12"/>
  <c r="L83" i="12"/>
  <c r="L87" i="12"/>
  <c r="L89" i="12"/>
  <c r="L91" i="12"/>
  <c r="L95" i="12"/>
  <c r="L97" i="12"/>
  <c r="L99" i="12"/>
  <c r="L103" i="12"/>
  <c r="L105" i="12"/>
  <c r="L107" i="12"/>
  <c r="L111" i="12"/>
  <c r="L113" i="12"/>
  <c r="L115" i="12"/>
  <c r="L119" i="12"/>
  <c r="L121" i="12"/>
  <c r="L123" i="12"/>
  <c r="L127" i="12"/>
  <c r="L129" i="12"/>
  <c r="L131" i="12"/>
  <c r="L135" i="12"/>
  <c r="L137" i="12"/>
  <c r="L150" i="12"/>
  <c r="L241" i="12"/>
  <c r="L6" i="12"/>
  <c r="L17" i="12"/>
  <c r="L18" i="12"/>
  <c r="L26" i="12"/>
  <c r="L29" i="12"/>
  <c r="L31" i="12"/>
  <c r="L32" i="12"/>
  <c r="L42" i="12"/>
  <c r="L43" i="12"/>
  <c r="L44" i="12"/>
  <c r="L59" i="12"/>
  <c r="L61" i="12"/>
  <c r="L63" i="12"/>
  <c r="L158" i="12"/>
  <c r="L168" i="12"/>
  <c r="L196" i="12"/>
  <c r="L286" i="12"/>
  <c r="L318" i="12"/>
  <c r="L334" i="12"/>
  <c r="L350" i="12"/>
  <c r="L305" i="12"/>
  <c r="L321" i="12"/>
  <c r="L337" i="12"/>
  <c r="L370" i="12"/>
  <c r="L377" i="12"/>
  <c r="L384" i="12"/>
  <c r="L637" i="12"/>
  <c r="L645" i="12"/>
  <c r="L649" i="12"/>
  <c r="L1149" i="12"/>
  <c r="L1161" i="12"/>
  <c r="O27" i="12"/>
  <c r="K170" i="12"/>
  <c r="L234" i="12"/>
  <c r="L240" i="12"/>
  <c r="L250" i="12"/>
  <c r="L256" i="12"/>
  <c r="L266" i="12"/>
  <c r="L272" i="12"/>
  <c r="L282" i="12"/>
  <c r="L288" i="12"/>
  <c r="L298" i="12"/>
  <c r="L304" i="12"/>
  <c r="L314" i="12"/>
  <c r="L320" i="12"/>
  <c r="L330" i="12"/>
  <c r="L336" i="12"/>
  <c r="L346" i="12"/>
  <c r="L352" i="12"/>
  <c r="L362" i="12"/>
  <c r="L369" i="12"/>
  <c r="L376" i="12"/>
  <c r="L394" i="12"/>
  <c r="J396" i="12"/>
  <c r="L408" i="12"/>
  <c r="L561" i="12"/>
  <c r="L585" i="12"/>
  <c r="L671" i="12"/>
  <c r="L952" i="12"/>
  <c r="L968" i="12"/>
  <c r="L976" i="12"/>
  <c r="C1235" i="12"/>
  <c r="J454" i="12"/>
  <c r="O26" i="12"/>
  <c r="K160" i="12"/>
  <c r="K194" i="12"/>
  <c r="L200" i="12"/>
  <c r="L201" i="12"/>
  <c r="L204" i="12"/>
  <c r="L205" i="12"/>
  <c r="L208" i="12"/>
  <c r="L209" i="12"/>
  <c r="L212" i="12"/>
  <c r="L213" i="12"/>
  <c r="L216" i="12"/>
  <c r="L217" i="12"/>
  <c r="L220" i="12"/>
  <c r="L221" i="12"/>
  <c r="L224" i="12"/>
  <c r="L225" i="12"/>
  <c r="L228" i="12"/>
  <c r="L229" i="12"/>
  <c r="L232" i="12"/>
  <c r="L233" i="12"/>
  <c r="J236" i="12"/>
  <c r="L249" i="12"/>
  <c r="J251" i="12"/>
  <c r="L265" i="12"/>
  <c r="K280" i="12"/>
  <c r="L281" i="12"/>
  <c r="K290" i="12"/>
  <c r="L297" i="12"/>
  <c r="J300" i="12"/>
  <c r="L313" i="12"/>
  <c r="J315" i="12"/>
  <c r="L329" i="12"/>
  <c r="K344" i="12"/>
  <c r="L345" i="12"/>
  <c r="K354" i="12"/>
  <c r="L361" i="12"/>
  <c r="L368" i="12"/>
  <c r="L386" i="12"/>
  <c r="J388" i="12"/>
  <c r="L393" i="12"/>
  <c r="L400" i="12"/>
  <c r="J472" i="12"/>
  <c r="L607" i="12"/>
  <c r="L884" i="12"/>
  <c r="E1235" i="12"/>
  <c r="O31" i="12"/>
  <c r="K158" i="12"/>
  <c r="K166" i="12"/>
  <c r="K188" i="12"/>
  <c r="K196" i="12"/>
  <c r="J230" i="12"/>
  <c r="L242" i="12"/>
  <c r="L247" i="12"/>
  <c r="L248" i="12"/>
  <c r="L258" i="12"/>
  <c r="L263" i="12"/>
  <c r="L264" i="12"/>
  <c r="L274" i="12"/>
  <c r="L279" i="12"/>
  <c r="L280" i="12"/>
  <c r="L290" i="12"/>
  <c r="L295" i="12"/>
  <c r="L296" i="12"/>
  <c r="L306" i="12"/>
  <c r="L311" i="12"/>
  <c r="L312" i="12"/>
  <c r="L322" i="12"/>
  <c r="L327" i="12"/>
  <c r="L328" i="12"/>
  <c r="L338" i="12"/>
  <c r="L343" i="12"/>
  <c r="L344" i="12"/>
  <c r="L354" i="12"/>
  <c r="L359" i="12"/>
  <c r="L360" i="12"/>
  <c r="L378" i="12"/>
  <c r="L385" i="12"/>
  <c r="L392" i="12"/>
  <c r="J486" i="12"/>
  <c r="L622" i="12"/>
  <c r="J628" i="12"/>
  <c r="L701" i="12"/>
  <c r="L709" i="12"/>
  <c r="L713" i="12"/>
  <c r="L724" i="12"/>
  <c r="L732" i="12"/>
  <c r="L740" i="12"/>
  <c r="L748" i="12"/>
  <c r="L756" i="12"/>
  <c r="J224" i="12"/>
  <c r="L235" i="12"/>
  <c r="K236" i="12"/>
  <c r="L243" i="12"/>
  <c r="K244" i="12"/>
  <c r="J246" i="12"/>
  <c r="L251" i="12"/>
  <c r="L259" i="12"/>
  <c r="L267" i="12"/>
  <c r="K268" i="12"/>
  <c r="L275" i="12"/>
  <c r="K276" i="12"/>
  <c r="J278" i="12"/>
  <c r="L283" i="12"/>
  <c r="L291" i="12"/>
  <c r="L299" i="12"/>
  <c r="K300" i="12"/>
  <c r="L307" i="12"/>
  <c r="K308" i="12"/>
  <c r="L315" i="12"/>
  <c r="L323" i="12"/>
  <c r="L331" i="12"/>
  <c r="K332" i="12"/>
  <c r="L339" i="12"/>
  <c r="K340" i="12"/>
  <c r="J342" i="12"/>
  <c r="L347" i="12"/>
  <c r="L355" i="12"/>
  <c r="L363" i="12"/>
  <c r="K364" i="12"/>
  <c r="L371" i="12"/>
  <c r="K372" i="12"/>
  <c r="J374" i="12"/>
  <c r="L379" i="12"/>
  <c r="L387" i="12"/>
  <c r="K388" i="12"/>
  <c r="L395" i="12"/>
  <c r="K396" i="12"/>
  <c r="L403" i="12"/>
  <c r="K404" i="12"/>
  <c r="J406" i="12"/>
  <c r="L410" i="12"/>
  <c r="L411" i="12"/>
  <c r="L414" i="12"/>
  <c r="L415" i="12"/>
  <c r="L418" i="12"/>
  <c r="L419" i="12"/>
  <c r="L422" i="12"/>
  <c r="L423" i="12"/>
  <c r="L426" i="12"/>
  <c r="L427" i="12"/>
  <c r="L430" i="12"/>
  <c r="L431" i="12"/>
  <c r="L434" i="12"/>
  <c r="L435" i="12"/>
  <c r="L438" i="12"/>
  <c r="L439" i="12"/>
  <c r="L442" i="12"/>
  <c r="L443" i="12"/>
  <c r="L446" i="12"/>
  <c r="L447" i="12"/>
  <c r="L450" i="12"/>
  <c r="L451" i="12"/>
  <c r="K454" i="12"/>
  <c r="K460" i="12"/>
  <c r="L465" i="12"/>
  <c r="L467" i="12"/>
  <c r="K470" i="12"/>
  <c r="K476" i="12"/>
  <c r="L481" i="12"/>
  <c r="L483" i="12"/>
  <c r="K486" i="12"/>
  <c r="K492" i="12"/>
  <c r="L497" i="12"/>
  <c r="L499" i="12"/>
  <c r="K502" i="12"/>
  <c r="K508" i="12"/>
  <c r="L513" i="12"/>
  <c r="L515" i="12"/>
  <c r="K518" i="12"/>
  <c r="K524" i="12"/>
  <c r="L529" i="12"/>
  <c r="L531" i="12"/>
  <c r="K534" i="12"/>
  <c r="K540" i="12"/>
  <c r="L545" i="12"/>
  <c r="L547" i="12"/>
  <c r="K550" i="12"/>
  <c r="K556" i="12"/>
  <c r="K567" i="12"/>
  <c r="K575" i="12"/>
  <c r="K579" i="12"/>
  <c r="L591" i="12"/>
  <c r="L606" i="12"/>
  <c r="L621" i="12"/>
  <c r="L633" i="12"/>
  <c r="L655" i="12"/>
  <c r="L685" i="12"/>
  <c r="L693" i="12"/>
  <c r="L697" i="12"/>
  <c r="L721" i="12"/>
  <c r="L729" i="12"/>
  <c r="L737" i="12"/>
  <c r="L745" i="12"/>
  <c r="L753" i="12"/>
  <c r="L790" i="12"/>
  <c r="L852" i="12"/>
  <c r="K879" i="12"/>
  <c r="L918" i="12"/>
  <c r="L949" i="12"/>
  <c r="L957" i="12"/>
  <c r="L965" i="12"/>
  <c r="L973" i="12"/>
  <c r="L981" i="12"/>
  <c r="K984" i="12"/>
  <c r="L993" i="12"/>
  <c r="L1131" i="12"/>
  <c r="J1134" i="12"/>
  <c r="L199" i="12"/>
  <c r="L203" i="12"/>
  <c r="L207" i="12"/>
  <c r="L211" i="12"/>
  <c r="L215" i="12"/>
  <c r="L219" i="12"/>
  <c r="L223" i="12"/>
  <c r="L227" i="12"/>
  <c r="L231" i="12"/>
  <c r="L237" i="12"/>
  <c r="K238" i="12"/>
  <c r="J240" i="12"/>
  <c r="L245" i="12"/>
  <c r="L253" i="12"/>
  <c r="K254" i="12"/>
  <c r="L261" i="12"/>
  <c r="K262" i="12"/>
  <c r="L269" i="12"/>
  <c r="K270" i="12"/>
  <c r="J272" i="12"/>
  <c r="L277" i="12"/>
  <c r="L285" i="12"/>
  <c r="K286" i="12"/>
  <c r="L293" i="12"/>
  <c r="K294" i="12"/>
  <c r="L301" i="12"/>
  <c r="K302" i="12"/>
  <c r="J304" i="12"/>
  <c r="L309" i="12"/>
  <c r="L317" i="12"/>
  <c r="K318" i="12"/>
  <c r="L325" i="12"/>
  <c r="K326" i="12"/>
  <c r="L333" i="12"/>
  <c r="K334" i="12"/>
  <c r="J336" i="12"/>
  <c r="L341" i="12"/>
  <c r="L349" i="12"/>
  <c r="K350" i="12"/>
  <c r="L357" i="12"/>
  <c r="K358" i="12"/>
  <c r="L365" i="12"/>
  <c r="K366" i="12"/>
  <c r="J368" i="12"/>
  <c r="L373" i="12"/>
  <c r="L381" i="12"/>
  <c r="K382" i="12"/>
  <c r="L389" i="12"/>
  <c r="K390" i="12"/>
  <c r="L397" i="12"/>
  <c r="K398" i="12"/>
  <c r="J400" i="12"/>
  <c r="L405" i="12"/>
  <c r="J412" i="12"/>
  <c r="J444" i="12"/>
  <c r="J478" i="12"/>
  <c r="J510" i="12"/>
  <c r="L590" i="12"/>
  <c r="J596" i="12"/>
  <c r="L605" i="12"/>
  <c r="L617" i="12"/>
  <c r="L639" i="12"/>
  <c r="J641" i="12"/>
  <c r="L654" i="12"/>
  <c r="L669" i="12"/>
  <c r="L677" i="12"/>
  <c r="L681" i="12"/>
  <c r="L703" i="12"/>
  <c r="L720" i="12"/>
  <c r="L728" i="12"/>
  <c r="L736" i="12"/>
  <c r="L744" i="12"/>
  <c r="L752" i="12"/>
  <c r="L758" i="12"/>
  <c r="K761" i="12"/>
  <c r="L820" i="12"/>
  <c r="K847" i="12"/>
  <c r="L886" i="12"/>
  <c r="K889" i="12"/>
  <c r="L948" i="12"/>
  <c r="L956" i="12"/>
  <c r="L964" i="12"/>
  <c r="L972" i="12"/>
  <c r="L1057" i="12"/>
  <c r="L367" i="12"/>
  <c r="K368" i="12"/>
  <c r="L375" i="12"/>
  <c r="K376" i="12"/>
  <c r="L383" i="12"/>
  <c r="K384" i="12"/>
  <c r="L391" i="12"/>
  <c r="K392" i="12"/>
  <c r="L399" i="12"/>
  <c r="K400" i="12"/>
  <c r="L407" i="12"/>
  <c r="K408" i="12"/>
  <c r="J411" i="12"/>
  <c r="K412" i="12"/>
  <c r="K416" i="12"/>
  <c r="K420" i="12"/>
  <c r="K424" i="12"/>
  <c r="J427" i="12"/>
  <c r="K428" i="12"/>
  <c r="K432" i="12"/>
  <c r="J435" i="12"/>
  <c r="K436" i="12"/>
  <c r="K440" i="12"/>
  <c r="J443" i="12"/>
  <c r="K444" i="12"/>
  <c r="K448" i="12"/>
  <c r="K452" i="12"/>
  <c r="L457" i="12"/>
  <c r="L459" i="12"/>
  <c r="K462" i="12"/>
  <c r="K468" i="12"/>
  <c r="L473" i="12"/>
  <c r="L475" i="12"/>
  <c r="K478" i="12"/>
  <c r="K484" i="12"/>
  <c r="L489" i="12"/>
  <c r="L491" i="12"/>
  <c r="K494" i="12"/>
  <c r="K500" i="12"/>
  <c r="L505" i="12"/>
  <c r="L507" i="12"/>
  <c r="K510" i="12"/>
  <c r="K516" i="12"/>
  <c r="L521" i="12"/>
  <c r="L523" i="12"/>
  <c r="K526" i="12"/>
  <c r="K532" i="12"/>
  <c r="L537" i="12"/>
  <c r="L539" i="12"/>
  <c r="K542" i="12"/>
  <c r="K548" i="12"/>
  <c r="L553" i="12"/>
  <c r="K558" i="12"/>
  <c r="J572" i="12"/>
  <c r="L589" i="12"/>
  <c r="L601" i="12"/>
  <c r="L623" i="12"/>
  <c r="L638" i="12"/>
  <c r="L653" i="12"/>
  <c r="L661" i="12"/>
  <c r="L665" i="12"/>
  <c r="L687" i="12"/>
  <c r="L717" i="12"/>
  <c r="L725" i="12"/>
  <c r="L733" i="12"/>
  <c r="L741" i="12"/>
  <c r="L749" i="12"/>
  <c r="L788" i="12"/>
  <c r="K815" i="12"/>
  <c r="L854" i="12"/>
  <c r="K857" i="12"/>
  <c r="L916" i="12"/>
  <c r="K943" i="12"/>
  <c r="L953" i="12"/>
  <c r="L961" i="12"/>
  <c r="L969" i="12"/>
  <c r="L977" i="12"/>
  <c r="L555" i="12"/>
  <c r="L563" i="12"/>
  <c r="K583" i="12"/>
  <c r="L584" i="12"/>
  <c r="K593" i="12"/>
  <c r="K599" i="12"/>
  <c r="L600" i="12"/>
  <c r="K609" i="12"/>
  <c r="K615" i="12"/>
  <c r="L616" i="12"/>
  <c r="J619" i="12"/>
  <c r="K625" i="12"/>
  <c r="K631" i="12"/>
  <c r="L632" i="12"/>
  <c r="J634" i="12"/>
  <c r="K641" i="12"/>
  <c r="K647" i="12"/>
  <c r="L648" i="12"/>
  <c r="K657" i="12"/>
  <c r="K663" i="12"/>
  <c r="L664" i="12"/>
  <c r="K673" i="12"/>
  <c r="K679" i="12"/>
  <c r="K689" i="12"/>
  <c r="K695" i="12"/>
  <c r="K705" i="12"/>
  <c r="K711" i="12"/>
  <c r="J714" i="12"/>
  <c r="J731" i="12"/>
  <c r="J739" i="12"/>
  <c r="J747" i="12"/>
  <c r="J819" i="12"/>
  <c r="J883" i="12"/>
  <c r="K942" i="12"/>
  <c r="J958" i="12"/>
  <c r="J974" i="12"/>
  <c r="L1039" i="12"/>
  <c r="L1139" i="12"/>
  <c r="J418" i="12"/>
  <c r="J434" i="12"/>
  <c r="J450" i="12"/>
  <c r="L453" i="12"/>
  <c r="L461" i="12"/>
  <c r="J466" i="12"/>
  <c r="L469" i="12"/>
  <c r="L477" i="12"/>
  <c r="J482" i="12"/>
  <c r="L485" i="12"/>
  <c r="L493" i="12"/>
  <c r="L501" i="12"/>
  <c r="L509" i="12"/>
  <c r="J514" i="12"/>
  <c r="L517" i="12"/>
  <c r="L525" i="12"/>
  <c r="J530" i="12"/>
  <c r="L533" i="12"/>
  <c r="L541" i="12"/>
  <c r="J546" i="12"/>
  <c r="L549" i="12"/>
  <c r="L557" i="12"/>
  <c r="L565" i="12"/>
  <c r="L566" i="12"/>
  <c r="L569" i="12"/>
  <c r="L570" i="12"/>
  <c r="L573" i="12"/>
  <c r="L574" i="12"/>
  <c r="L577" i="12"/>
  <c r="L578" i="12"/>
  <c r="L582" i="12"/>
  <c r="L583" i="12"/>
  <c r="L593" i="12"/>
  <c r="L598" i="12"/>
  <c r="L599" i="12"/>
  <c r="L609" i="12"/>
  <c r="L614" i="12"/>
  <c r="L615" i="12"/>
  <c r="L625" i="12"/>
  <c r="L630" i="12"/>
  <c r="L631" i="12"/>
  <c r="L641" i="12"/>
  <c r="L646" i="12"/>
  <c r="L647" i="12"/>
  <c r="L657" i="12"/>
  <c r="L662" i="12"/>
  <c r="L663" i="12"/>
  <c r="L673" i="12"/>
  <c r="L679" i="12"/>
  <c r="L689" i="12"/>
  <c r="L695" i="12"/>
  <c r="L705" i="12"/>
  <c r="L711" i="12"/>
  <c r="K767" i="12"/>
  <c r="L772" i="12"/>
  <c r="L774" i="12"/>
  <c r="K777" i="12"/>
  <c r="K799" i="12"/>
  <c r="L804" i="12"/>
  <c r="L806" i="12"/>
  <c r="K809" i="12"/>
  <c r="K831" i="12"/>
  <c r="L836" i="12"/>
  <c r="L838" i="12"/>
  <c r="K841" i="12"/>
  <c r="K863" i="12"/>
  <c r="L868" i="12"/>
  <c r="L870" i="12"/>
  <c r="K873" i="12"/>
  <c r="K895" i="12"/>
  <c r="L900" i="12"/>
  <c r="L902" i="12"/>
  <c r="K905" i="12"/>
  <c r="K927" i="12"/>
  <c r="L932" i="12"/>
  <c r="L934" i="12"/>
  <c r="K937" i="12"/>
  <c r="L1025" i="12"/>
  <c r="L409" i="12"/>
  <c r="L413" i="12"/>
  <c r="L417" i="12"/>
  <c r="L421" i="12"/>
  <c r="L425" i="12"/>
  <c r="L429" i="12"/>
  <c r="L433" i="12"/>
  <c r="L437" i="12"/>
  <c r="L441" i="12"/>
  <c r="L445" i="12"/>
  <c r="L449" i="12"/>
  <c r="L455" i="12"/>
  <c r="L463" i="12"/>
  <c r="L471" i="12"/>
  <c r="L479" i="12"/>
  <c r="L487" i="12"/>
  <c r="L495" i="12"/>
  <c r="L503" i="12"/>
  <c r="L511" i="12"/>
  <c r="L519" i="12"/>
  <c r="L527" i="12"/>
  <c r="L535" i="12"/>
  <c r="L543" i="12"/>
  <c r="L551" i="12"/>
  <c r="L559" i="12"/>
  <c r="J567" i="12"/>
  <c r="K585" i="12"/>
  <c r="K591" i="12"/>
  <c r="L592" i="12"/>
  <c r="J595" i="12"/>
  <c r="K601" i="12"/>
  <c r="K607" i="12"/>
  <c r="L608" i="12"/>
  <c r="J610" i="12"/>
  <c r="K617" i="12"/>
  <c r="K623" i="12"/>
  <c r="L624" i="12"/>
  <c r="K633" i="12"/>
  <c r="K639" i="12"/>
  <c r="L640" i="12"/>
  <c r="K649" i="12"/>
  <c r="K655" i="12"/>
  <c r="L656" i="12"/>
  <c r="K665" i="12"/>
  <c r="K671" i="12"/>
  <c r="K681" i="12"/>
  <c r="K687" i="12"/>
  <c r="K697" i="12"/>
  <c r="K703" i="12"/>
  <c r="K713" i="12"/>
  <c r="J835" i="12"/>
  <c r="J899" i="12"/>
  <c r="J929" i="12"/>
  <c r="L1007" i="12"/>
  <c r="J1010" i="12"/>
  <c r="L1071" i="12"/>
  <c r="J569" i="12"/>
  <c r="L586" i="12"/>
  <c r="K587" i="12"/>
  <c r="L594" i="12"/>
  <c r="K595" i="12"/>
  <c r="J597" i="12"/>
  <c r="L602" i="12"/>
  <c r="K603" i="12"/>
  <c r="L610" i="12"/>
  <c r="K611" i="12"/>
  <c r="J613" i="12"/>
  <c r="L618" i="12"/>
  <c r="K619" i="12"/>
  <c r="L626" i="12"/>
  <c r="K627" i="12"/>
  <c r="L634" i="12"/>
  <c r="K635" i="12"/>
  <c r="J637" i="12"/>
  <c r="L642" i="12"/>
  <c r="K643" i="12"/>
  <c r="J645" i="12"/>
  <c r="L650" i="12"/>
  <c r="K651" i="12"/>
  <c r="L658" i="12"/>
  <c r="K659" i="12"/>
  <c r="J661" i="12"/>
  <c r="L666" i="12"/>
  <c r="K667" i="12"/>
  <c r="K675" i="12"/>
  <c r="K683" i="12"/>
  <c r="K691" i="12"/>
  <c r="K699" i="12"/>
  <c r="K707" i="12"/>
  <c r="K715" i="12"/>
  <c r="K759" i="12"/>
  <c r="L764" i="12"/>
  <c r="L766" i="12"/>
  <c r="K769" i="12"/>
  <c r="K775" i="12"/>
  <c r="L780" i="12"/>
  <c r="L782" i="12"/>
  <c r="K785" i="12"/>
  <c r="K791" i="12"/>
  <c r="L796" i="12"/>
  <c r="L798" i="12"/>
  <c r="K801" i="12"/>
  <c r="K807" i="12"/>
  <c r="L812" i="12"/>
  <c r="L814" i="12"/>
  <c r="K817" i="12"/>
  <c r="K823" i="12"/>
  <c r="L828" i="12"/>
  <c r="L830" i="12"/>
  <c r="K833" i="12"/>
  <c r="K839" i="12"/>
  <c r="L844" i="12"/>
  <c r="L846" i="12"/>
  <c r="K849" i="12"/>
  <c r="K855" i="12"/>
  <c r="L860" i="12"/>
  <c r="L862" i="12"/>
  <c r="K865" i="12"/>
  <c r="K871" i="12"/>
  <c r="L876" i="12"/>
  <c r="L878" i="12"/>
  <c r="K881" i="12"/>
  <c r="K887" i="12"/>
  <c r="L892" i="12"/>
  <c r="L894" i="12"/>
  <c r="K897" i="12"/>
  <c r="K903" i="12"/>
  <c r="L908" i="12"/>
  <c r="L910" i="12"/>
  <c r="K913" i="12"/>
  <c r="K919" i="12"/>
  <c r="L924" i="12"/>
  <c r="L926" i="12"/>
  <c r="K929" i="12"/>
  <c r="K935" i="12"/>
  <c r="L940" i="12"/>
  <c r="L942" i="12"/>
  <c r="K945" i="12"/>
  <c r="L991" i="12"/>
  <c r="J994" i="12"/>
  <c r="L1023" i="12"/>
  <c r="J1026" i="12"/>
  <c r="L1055" i="12"/>
  <c r="J1058" i="12"/>
  <c r="K1086" i="12"/>
  <c r="L1089" i="12"/>
  <c r="L568" i="12"/>
  <c r="L572" i="12"/>
  <c r="L576" i="12"/>
  <c r="L580" i="12"/>
  <c r="K581" i="12"/>
  <c r="J583" i="12"/>
  <c r="L588" i="12"/>
  <c r="K589" i="12"/>
  <c r="J591" i="12"/>
  <c r="L596" i="12"/>
  <c r="K597" i="12"/>
  <c r="L604" i="12"/>
  <c r="K605" i="12"/>
  <c r="J607" i="12"/>
  <c r="L612" i="12"/>
  <c r="K613" i="12"/>
  <c r="J615" i="12"/>
  <c r="L620" i="12"/>
  <c r="K621" i="12"/>
  <c r="J623" i="12"/>
  <c r="L628" i="12"/>
  <c r="K629" i="12"/>
  <c r="L636" i="12"/>
  <c r="K637" i="12"/>
  <c r="J639" i="12"/>
  <c r="L644" i="12"/>
  <c r="K645" i="12"/>
  <c r="J647" i="12"/>
  <c r="L652" i="12"/>
  <c r="K653" i="12"/>
  <c r="J655" i="12"/>
  <c r="L660" i="12"/>
  <c r="K661" i="12"/>
  <c r="K669" i="12"/>
  <c r="K677" i="12"/>
  <c r="K685" i="12"/>
  <c r="K693" i="12"/>
  <c r="K701" i="12"/>
  <c r="K709" i="12"/>
  <c r="K717" i="12"/>
  <c r="K721" i="12"/>
  <c r="K725" i="12"/>
  <c r="K729" i="12"/>
  <c r="K733" i="12"/>
  <c r="K737" i="12"/>
  <c r="K741" i="12"/>
  <c r="K745" i="12"/>
  <c r="K749" i="12"/>
  <c r="K753" i="12"/>
  <c r="J761" i="12"/>
  <c r="J763" i="12"/>
  <c r="J777" i="12"/>
  <c r="J793" i="12"/>
  <c r="J795" i="12"/>
  <c r="J809" i="12"/>
  <c r="J825" i="12"/>
  <c r="J827" i="12"/>
  <c r="J841" i="12"/>
  <c r="J857" i="12"/>
  <c r="J859" i="12"/>
  <c r="J873" i="12"/>
  <c r="J889" i="12"/>
  <c r="J891" i="12"/>
  <c r="J905" i="12"/>
  <c r="J921" i="12"/>
  <c r="J923" i="12"/>
  <c r="J937" i="12"/>
  <c r="K944" i="12"/>
  <c r="L1009" i="12"/>
  <c r="J1012" i="12"/>
  <c r="L1041" i="12"/>
  <c r="J1044" i="12"/>
  <c r="L1073" i="12"/>
  <c r="J1076" i="12"/>
  <c r="K1077" i="12"/>
  <c r="L1086" i="12"/>
  <c r="L718" i="12"/>
  <c r="L722" i="12"/>
  <c r="L726" i="12"/>
  <c r="L730" i="12"/>
  <c r="L734" i="12"/>
  <c r="L738" i="12"/>
  <c r="L742" i="12"/>
  <c r="L746" i="12"/>
  <c r="L750" i="12"/>
  <c r="L754" i="12"/>
  <c r="L760" i="12"/>
  <c r="J765" i="12"/>
  <c r="L768" i="12"/>
  <c r="L776" i="12"/>
  <c r="J781" i="12"/>
  <c r="L784" i="12"/>
  <c r="L792" i="12"/>
  <c r="J797" i="12"/>
  <c r="L800" i="12"/>
  <c r="L808" i="12"/>
  <c r="J813" i="12"/>
  <c r="L816" i="12"/>
  <c r="L824" i="12"/>
  <c r="J829" i="12"/>
  <c r="L832" i="12"/>
  <c r="L840" i="12"/>
  <c r="J845" i="12"/>
  <c r="L848" i="12"/>
  <c r="L856" i="12"/>
  <c r="J861" i="12"/>
  <c r="L864" i="12"/>
  <c r="L872" i="12"/>
  <c r="J877" i="12"/>
  <c r="L880" i="12"/>
  <c r="L888" i="12"/>
  <c r="J893" i="12"/>
  <c r="L896" i="12"/>
  <c r="L904" i="12"/>
  <c r="J909" i="12"/>
  <c r="L912" i="12"/>
  <c r="L920" i="12"/>
  <c r="J925" i="12"/>
  <c r="L928" i="12"/>
  <c r="L936" i="12"/>
  <c r="J941" i="12"/>
  <c r="L944" i="12"/>
  <c r="K946" i="12"/>
  <c r="J949" i="12"/>
  <c r="K950" i="12"/>
  <c r="J953" i="12"/>
  <c r="K954" i="12"/>
  <c r="J957" i="12"/>
  <c r="K958" i="12"/>
  <c r="K962" i="12"/>
  <c r="K966" i="12"/>
  <c r="K970" i="12"/>
  <c r="K974" i="12"/>
  <c r="K978" i="12"/>
  <c r="K982" i="12"/>
  <c r="J988" i="12"/>
  <c r="L1001" i="12"/>
  <c r="J1004" i="12"/>
  <c r="L1017" i="12"/>
  <c r="J1020" i="12"/>
  <c r="L1033" i="12"/>
  <c r="J1036" i="12"/>
  <c r="L1049" i="12"/>
  <c r="J1052" i="12"/>
  <c r="L1065" i="12"/>
  <c r="J1068" i="12"/>
  <c r="K1079" i="12"/>
  <c r="L1081" i="12"/>
  <c r="J1083" i="12"/>
  <c r="K1094" i="12"/>
  <c r="L1099" i="12"/>
  <c r="J1102" i="12"/>
  <c r="J1111" i="12"/>
  <c r="J717" i="12"/>
  <c r="J725" i="12"/>
  <c r="J729" i="12"/>
  <c r="J733" i="12"/>
  <c r="J741" i="12"/>
  <c r="J745" i="12"/>
  <c r="J749" i="12"/>
  <c r="J759" i="12"/>
  <c r="L762" i="12"/>
  <c r="J767" i="12"/>
  <c r="L770" i="12"/>
  <c r="J775" i="12"/>
  <c r="L778" i="12"/>
  <c r="J783" i="12"/>
  <c r="L786" i="12"/>
  <c r="J791" i="12"/>
  <c r="L794" i="12"/>
  <c r="J799" i="12"/>
  <c r="L802" i="12"/>
  <c r="J807" i="12"/>
  <c r="L810" i="12"/>
  <c r="J815" i="12"/>
  <c r="L818" i="12"/>
  <c r="J823" i="12"/>
  <c r="L826" i="12"/>
  <c r="J831" i="12"/>
  <c r="L834" i="12"/>
  <c r="J839" i="12"/>
  <c r="L842" i="12"/>
  <c r="J847" i="12"/>
  <c r="L850" i="12"/>
  <c r="J855" i="12"/>
  <c r="L858" i="12"/>
  <c r="J863" i="12"/>
  <c r="L866" i="12"/>
  <c r="J871" i="12"/>
  <c r="L874" i="12"/>
  <c r="J879" i="12"/>
  <c r="L882" i="12"/>
  <c r="J887" i="12"/>
  <c r="L890" i="12"/>
  <c r="J895" i="12"/>
  <c r="L898" i="12"/>
  <c r="J903" i="12"/>
  <c r="L906" i="12"/>
  <c r="J911" i="12"/>
  <c r="L914" i="12"/>
  <c r="J919" i="12"/>
  <c r="L922" i="12"/>
  <c r="J927" i="12"/>
  <c r="L930" i="12"/>
  <c r="J935" i="12"/>
  <c r="L938" i="12"/>
  <c r="K940" i="12"/>
  <c r="J943" i="12"/>
  <c r="L946" i="12"/>
  <c r="J984" i="12"/>
  <c r="J986" i="12"/>
  <c r="L999" i="12"/>
  <c r="J1002" i="12"/>
  <c r="L1015" i="12"/>
  <c r="J1018" i="12"/>
  <c r="L1031" i="12"/>
  <c r="J1034" i="12"/>
  <c r="L1047" i="12"/>
  <c r="J1050" i="12"/>
  <c r="L1063" i="12"/>
  <c r="J1066" i="12"/>
  <c r="L1079" i="12"/>
  <c r="L1098" i="12"/>
  <c r="L1107" i="12"/>
  <c r="J1110" i="12"/>
  <c r="J948" i="12"/>
  <c r="J952" i="12"/>
  <c r="J956" i="12"/>
  <c r="J960" i="12"/>
  <c r="J964" i="12"/>
  <c r="J968" i="12"/>
  <c r="J972" i="12"/>
  <c r="J976" i="12"/>
  <c r="J980" i="12"/>
  <c r="L983" i="12"/>
  <c r="L989" i="12"/>
  <c r="J992" i="12"/>
  <c r="L997" i="12"/>
  <c r="J1000" i="12"/>
  <c r="L1005" i="12"/>
  <c r="J1008" i="12"/>
  <c r="L1013" i="12"/>
  <c r="J1016" i="12"/>
  <c r="L1021" i="12"/>
  <c r="J1024" i="12"/>
  <c r="L1029" i="12"/>
  <c r="J1032" i="12"/>
  <c r="L1037" i="12"/>
  <c r="J1040" i="12"/>
  <c r="L1045" i="12"/>
  <c r="J1048" i="12"/>
  <c r="L1053" i="12"/>
  <c r="J1056" i="12"/>
  <c r="L1061" i="12"/>
  <c r="J1064" i="12"/>
  <c r="L1069" i="12"/>
  <c r="J1072" i="12"/>
  <c r="L1077" i="12"/>
  <c r="J1080" i="12"/>
  <c r="K1082" i="12"/>
  <c r="L1085" i="12"/>
  <c r="J1087" i="12"/>
  <c r="K1090" i="12"/>
  <c r="L1093" i="12"/>
  <c r="L1106" i="12"/>
  <c r="L1115" i="12"/>
  <c r="J1118" i="12"/>
  <c r="L951" i="12"/>
  <c r="L955" i="12"/>
  <c r="L959" i="12"/>
  <c r="L963" i="12"/>
  <c r="L967" i="12"/>
  <c r="L971" i="12"/>
  <c r="L975" i="12"/>
  <c r="L979" i="12"/>
  <c r="J982" i="12"/>
  <c r="L985" i="12"/>
  <c r="L987" i="12"/>
  <c r="J990" i="12"/>
  <c r="L995" i="12"/>
  <c r="J998" i="12"/>
  <c r="L1003" i="12"/>
  <c r="J1006" i="12"/>
  <c r="L1011" i="12"/>
  <c r="J1014" i="12"/>
  <c r="L1019" i="12"/>
  <c r="J1022" i="12"/>
  <c r="L1027" i="12"/>
  <c r="J1030" i="12"/>
  <c r="L1035" i="12"/>
  <c r="J1038" i="12"/>
  <c r="L1043" i="12"/>
  <c r="J1046" i="12"/>
  <c r="L1051" i="12"/>
  <c r="J1054" i="12"/>
  <c r="L1059" i="12"/>
  <c r="J1062" i="12"/>
  <c r="L1067" i="12"/>
  <c r="J1070" i="12"/>
  <c r="L1075" i="12"/>
  <c r="J1078" i="12"/>
  <c r="K1081" i="12"/>
  <c r="L1082" i="12"/>
  <c r="L1090" i="12"/>
  <c r="J1103" i="12"/>
  <c r="L1114" i="12"/>
  <c r="L1123" i="12"/>
  <c r="J1126" i="12"/>
  <c r="J1084" i="12"/>
  <c r="J1088" i="12"/>
  <c r="J1092" i="12"/>
  <c r="L1094" i="12"/>
  <c r="L1095" i="12"/>
  <c r="L1096" i="12"/>
  <c r="L1097" i="12"/>
  <c r="J1100" i="12"/>
  <c r="J1101" i="12"/>
  <c r="L1104" i="12"/>
  <c r="L1105" i="12"/>
  <c r="J1108" i="12"/>
  <c r="J1109" i="12"/>
  <c r="L1112" i="12"/>
  <c r="L1113" i="12"/>
  <c r="J1116" i="12"/>
  <c r="L1121" i="12"/>
  <c r="J1124" i="12"/>
  <c r="L1129" i="12"/>
  <c r="J1132" i="12"/>
  <c r="L1137" i="12"/>
  <c r="J1140" i="12"/>
  <c r="L1145" i="12"/>
  <c r="K1151" i="12"/>
  <c r="L1083" i="12"/>
  <c r="L1087" i="12"/>
  <c r="L1091" i="12"/>
  <c r="J1098" i="12"/>
  <c r="J1099" i="12"/>
  <c r="L1102" i="12"/>
  <c r="L1103" i="12"/>
  <c r="J1106" i="12"/>
  <c r="J1107" i="12"/>
  <c r="L1110" i="12"/>
  <c r="L1111" i="12"/>
  <c r="J1114" i="12"/>
  <c r="J1115" i="12"/>
  <c r="L1119" i="12"/>
  <c r="J1122" i="12"/>
  <c r="L1127" i="12"/>
  <c r="J1130" i="12"/>
  <c r="L1135" i="12"/>
  <c r="J1138" i="12"/>
  <c r="L1143" i="12"/>
  <c r="J1082" i="12"/>
  <c r="J1086" i="12"/>
  <c r="J1090" i="12"/>
  <c r="J1094" i="12"/>
  <c r="J1095" i="12"/>
  <c r="J1096" i="12"/>
  <c r="J1097" i="12"/>
  <c r="L1100" i="12"/>
  <c r="L1101" i="12"/>
  <c r="J1104" i="12"/>
  <c r="J1105" i="12"/>
  <c r="L1108" i="12"/>
  <c r="L1109" i="12"/>
  <c r="J1112" i="12"/>
  <c r="J1113" i="12"/>
  <c r="L1116" i="12"/>
  <c r="L1117" i="12"/>
  <c r="J1120" i="12"/>
  <c r="L1125" i="12"/>
  <c r="J1128" i="12"/>
  <c r="L1133" i="12"/>
  <c r="J1136" i="12"/>
  <c r="L1141" i="12"/>
  <c r="J1144" i="12"/>
  <c r="K1146" i="12"/>
  <c r="J1148" i="12"/>
  <c r="L1151" i="12"/>
  <c r="L1152" i="12"/>
  <c r="L1155" i="12"/>
  <c r="L1156" i="12"/>
  <c r="L1159" i="12"/>
  <c r="L1160" i="12"/>
  <c r="J1162" i="12"/>
  <c r="J1166" i="12"/>
  <c r="J1170" i="12"/>
  <c r="J1174" i="12"/>
  <c r="J1178" i="12"/>
  <c r="J1182" i="12"/>
  <c r="J1186" i="12"/>
  <c r="J1190" i="12"/>
  <c r="J1194" i="12"/>
  <c r="J1198" i="12"/>
  <c r="J1202" i="12"/>
  <c r="J1206" i="12"/>
  <c r="J1210" i="12"/>
  <c r="J1214" i="12"/>
  <c r="J1218" i="12"/>
  <c r="J1222" i="12"/>
  <c r="J1226" i="12"/>
  <c r="J1230" i="12"/>
  <c r="J1234" i="12"/>
  <c r="K1147" i="12"/>
  <c r="J1150" i="12"/>
  <c r="J1153" i="12"/>
  <c r="J1154" i="12"/>
  <c r="J1157" i="12"/>
  <c r="J1158" i="12"/>
  <c r="J1161" i="12"/>
  <c r="K1162" i="12"/>
  <c r="K1166" i="12"/>
  <c r="K1170" i="12"/>
  <c r="K1174" i="12"/>
  <c r="K1145" i="12"/>
  <c r="L1147" i="12"/>
  <c r="K1149" i="12"/>
  <c r="J1164" i="12"/>
  <c r="J1168" i="12"/>
  <c r="J1172" i="12"/>
  <c r="J1176" i="12"/>
  <c r="J1180" i="12"/>
  <c r="J1184" i="12"/>
  <c r="J1188" i="12"/>
  <c r="J1192" i="12"/>
  <c r="J1196" i="12"/>
  <c r="J1200" i="12"/>
  <c r="J1204" i="12"/>
  <c r="J1208" i="12"/>
  <c r="J1212" i="12"/>
  <c r="J1216" i="12"/>
  <c r="J1220" i="12"/>
  <c r="J1224" i="12"/>
  <c r="J1228" i="12"/>
  <c r="J1232" i="12"/>
  <c r="K1176" i="12"/>
  <c r="K1178" i="12"/>
  <c r="K1180" i="12"/>
  <c r="K1182" i="12"/>
  <c r="K1184" i="12"/>
  <c r="K1186" i="12"/>
  <c r="K1188" i="12"/>
  <c r="K1190" i="12"/>
  <c r="K1192" i="12"/>
  <c r="K1194" i="12"/>
  <c r="K1196" i="12"/>
  <c r="K1198" i="12"/>
  <c r="K1200" i="12"/>
  <c r="K1202" i="12"/>
  <c r="K1204" i="12"/>
  <c r="K1206" i="12"/>
  <c r="K1208" i="12"/>
  <c r="K1210" i="12"/>
  <c r="K1212" i="12"/>
  <c r="K1214" i="12"/>
  <c r="K1216" i="12"/>
  <c r="K1218" i="12"/>
  <c r="K1220" i="12"/>
  <c r="K1222" i="12"/>
  <c r="K1224" i="12"/>
  <c r="K1226" i="12"/>
  <c r="K1228" i="12"/>
  <c r="K1230" i="12"/>
  <c r="K1232" i="12"/>
  <c r="K1234" i="12"/>
  <c r="L1153" i="12"/>
  <c r="L1157" i="12"/>
  <c r="L1163" i="12"/>
  <c r="L1165" i="12"/>
  <c r="L1167" i="12"/>
  <c r="L1169" i="12"/>
  <c r="L1171" i="12"/>
  <c r="L1173" i="12"/>
  <c r="L1175" i="12"/>
  <c r="L1177" i="12"/>
  <c r="L1179" i="12"/>
  <c r="L1181" i="12"/>
  <c r="L1183" i="12"/>
  <c r="L1185" i="12"/>
  <c r="L1187" i="12"/>
  <c r="L1189" i="12"/>
  <c r="L1191" i="12"/>
  <c r="L1193" i="12"/>
  <c r="L1195" i="12"/>
  <c r="L1197" i="12"/>
  <c r="L1199" i="12"/>
  <c r="L1201" i="12"/>
  <c r="L1203" i="12"/>
  <c r="L1205" i="12"/>
  <c r="L1207" i="12"/>
  <c r="L1209" i="12"/>
  <c r="L1211" i="12"/>
  <c r="L1213" i="12"/>
  <c r="L1215" i="12"/>
  <c r="L1217" i="12"/>
  <c r="L1219" i="12"/>
  <c r="L1221" i="12"/>
  <c r="L1223" i="12"/>
  <c r="L1225" i="12"/>
  <c r="L1227" i="12"/>
  <c r="L1229" i="12"/>
  <c r="L1231" i="12"/>
  <c r="L1233" i="12"/>
  <c r="J1152" i="12"/>
  <c r="J1156" i="12"/>
  <c r="J1160" i="12"/>
  <c r="J4" i="10"/>
  <c r="J37" i="10"/>
  <c r="J52" i="10"/>
  <c r="J55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9" i="10"/>
  <c r="J181" i="10"/>
  <c r="J183" i="10"/>
  <c r="J185" i="10"/>
  <c r="J187" i="10"/>
  <c r="J189" i="10"/>
  <c r="J191" i="10"/>
  <c r="J193" i="10"/>
  <c r="J195" i="10"/>
  <c r="J199" i="10"/>
  <c r="J203" i="10"/>
  <c r="J207" i="10"/>
  <c r="J211" i="10"/>
  <c r="J215" i="10"/>
  <c r="J219" i="10"/>
  <c r="J223" i="10"/>
  <c r="J227" i="10"/>
  <c r="J231" i="10"/>
  <c r="J235" i="10"/>
  <c r="J239" i="10"/>
  <c r="J243" i="10"/>
  <c r="J247" i="10"/>
  <c r="J251" i="10"/>
  <c r="J255" i="10"/>
  <c r="J259" i="10"/>
  <c r="J263" i="10"/>
  <c r="J267" i="10"/>
  <c r="J271" i="10"/>
  <c r="J275" i="10"/>
  <c r="O26" i="10"/>
  <c r="J27" i="10"/>
  <c r="J30" i="10"/>
  <c r="J33" i="10"/>
  <c r="J35" i="10"/>
  <c r="J42" i="10"/>
  <c r="J44" i="10"/>
  <c r="J49" i="10"/>
  <c r="J51" i="10"/>
  <c r="J53" i="10"/>
  <c r="J59" i="10"/>
  <c r="J61" i="10"/>
  <c r="J62" i="10"/>
  <c r="J64" i="10"/>
  <c r="J70" i="10"/>
  <c r="J73" i="10"/>
  <c r="J74" i="10"/>
  <c r="J77" i="10"/>
  <c r="J78" i="10"/>
  <c r="J81" i="10"/>
  <c r="J82" i="10"/>
  <c r="J85" i="10"/>
  <c r="J86" i="10"/>
  <c r="J89" i="10"/>
  <c r="J90" i="10"/>
  <c r="J93" i="10"/>
  <c r="J94" i="10"/>
  <c r="J97" i="10"/>
  <c r="J98" i="10"/>
  <c r="J101" i="10"/>
  <c r="J102" i="10"/>
  <c r="J105" i="10"/>
  <c r="J106" i="10"/>
  <c r="J109" i="10"/>
  <c r="J110" i="10"/>
  <c r="J113" i="10"/>
  <c r="J114" i="10"/>
  <c r="J117" i="10"/>
  <c r="J198" i="10"/>
  <c r="J202" i="10"/>
  <c r="J206" i="10"/>
  <c r="J210" i="10"/>
  <c r="J214" i="10"/>
  <c r="J218" i="10"/>
  <c r="J222" i="10"/>
  <c r="J226" i="10"/>
  <c r="J230" i="10"/>
  <c r="J234" i="10"/>
  <c r="J238" i="10"/>
  <c r="J242" i="10"/>
  <c r="J246" i="10"/>
  <c r="J250" i="10"/>
  <c r="J254" i="10"/>
  <c r="J258" i="10"/>
  <c r="J262" i="10"/>
  <c r="J266" i="10"/>
  <c r="J270" i="10"/>
  <c r="J274" i="10"/>
  <c r="J1233" i="10"/>
  <c r="J1231" i="10"/>
  <c r="J1229" i="10"/>
  <c r="J1227" i="10"/>
  <c r="J1225" i="10"/>
  <c r="J1223" i="10"/>
  <c r="J1221" i="10"/>
  <c r="J1219" i="10"/>
  <c r="J1217" i="10"/>
  <c r="J1215" i="10"/>
  <c r="J1213" i="10"/>
  <c r="J1211" i="10"/>
  <c r="J1209" i="10"/>
  <c r="J1207" i="10"/>
  <c r="J1205" i="10"/>
  <c r="J1203" i="10"/>
  <c r="J1201" i="10"/>
  <c r="J1199" i="10"/>
  <c r="J1197" i="10"/>
  <c r="J1195" i="10"/>
  <c r="J1193" i="10"/>
  <c r="J1191" i="10"/>
  <c r="J1189" i="10"/>
  <c r="J1187" i="10"/>
  <c r="J1185" i="10"/>
  <c r="J1183" i="10"/>
  <c r="J1181" i="10"/>
  <c r="J1179" i="10"/>
  <c r="J1177" i="10"/>
  <c r="J1175" i="10"/>
  <c r="J1173" i="10"/>
  <c r="J1171" i="10"/>
  <c r="J1165" i="10"/>
  <c r="J1163" i="10"/>
  <c r="J1159" i="10"/>
  <c r="J1155" i="10"/>
  <c r="J1151" i="10"/>
  <c r="J1147" i="10"/>
  <c r="J1143" i="10"/>
  <c r="J1112" i="10"/>
  <c r="J1108" i="10"/>
  <c r="J1104" i="10"/>
  <c r="J1100" i="10"/>
  <c r="J1096" i="10"/>
  <c r="J1092" i="10"/>
  <c r="J1088" i="10"/>
  <c r="J1084" i="10"/>
  <c r="J1080" i="10"/>
  <c r="J1076" i="10"/>
  <c r="J1073" i="10"/>
  <c r="J1070" i="10"/>
  <c r="J1068" i="10"/>
  <c r="J1066" i="10"/>
  <c r="J1064" i="10"/>
  <c r="J1062" i="10"/>
  <c r="J1060" i="10"/>
  <c r="J1058" i="10"/>
  <c r="J1056" i="10"/>
  <c r="J1054" i="10"/>
  <c r="J1052" i="10"/>
  <c r="J1050" i="10"/>
  <c r="J1048" i="10"/>
  <c r="J1046" i="10"/>
  <c r="J1044" i="10"/>
  <c r="J1042" i="10"/>
  <c r="J1040" i="10"/>
  <c r="J1038" i="10"/>
  <c r="J1036" i="10"/>
  <c r="J1034" i="10"/>
  <c r="J1032" i="10"/>
  <c r="J1030" i="10"/>
  <c r="J1028" i="10"/>
  <c r="J1026" i="10"/>
  <c r="J1024" i="10"/>
  <c r="J1022" i="10"/>
  <c r="J1145" i="10"/>
  <c r="J1111" i="10"/>
  <c r="J1107" i="10"/>
  <c r="J1103" i="10"/>
  <c r="J1099" i="10"/>
  <c r="J1095" i="10"/>
  <c r="J1091" i="10"/>
  <c r="J1087" i="10"/>
  <c r="J1083" i="10"/>
  <c r="J1079" i="10"/>
  <c r="J1072" i="10"/>
  <c r="J1110" i="10"/>
  <c r="J1106" i="10"/>
  <c r="J1102" i="10"/>
  <c r="J1098" i="10"/>
  <c r="J1094" i="10"/>
  <c r="J1090" i="10"/>
  <c r="J1086" i="10"/>
  <c r="J1082" i="10"/>
  <c r="J1078" i="10"/>
  <c r="J1074" i="10"/>
  <c r="J1069" i="10"/>
  <c r="J1067" i="10"/>
  <c r="J1065" i="10"/>
  <c r="J1063" i="10"/>
  <c r="J1061" i="10"/>
  <c r="J1059" i="10"/>
  <c r="J1057" i="10"/>
  <c r="J1055" i="10"/>
  <c r="J1053" i="10"/>
  <c r="J1051" i="10"/>
  <c r="J1049" i="10"/>
  <c r="J1047" i="10"/>
  <c r="J1045" i="10"/>
  <c r="J1043" i="10"/>
  <c r="J1041" i="10"/>
  <c r="J1039" i="10"/>
  <c r="J1037" i="10"/>
  <c r="J1035" i="10"/>
  <c r="J1033" i="10"/>
  <c r="J1031" i="10"/>
  <c r="J1029" i="10"/>
  <c r="J1149" i="10"/>
  <c r="J1141" i="10"/>
  <c r="J1139" i="10"/>
  <c r="J1137" i="10"/>
  <c r="J1135" i="10"/>
  <c r="J1133" i="10"/>
  <c r="J1131" i="10"/>
  <c r="J1129" i="10"/>
  <c r="J1127" i="10"/>
  <c r="J1125" i="10"/>
  <c r="J1123" i="10"/>
  <c r="J1121" i="10"/>
  <c r="J1119" i="10"/>
  <c r="J1117" i="10"/>
  <c r="J1115" i="10"/>
  <c r="J1113" i="10"/>
  <c r="J1109" i="10"/>
  <c r="J1105" i="10"/>
  <c r="J1101" i="10"/>
  <c r="J1097" i="10"/>
  <c r="J1093" i="10"/>
  <c r="J1089" i="10"/>
  <c r="J1085" i="10"/>
  <c r="J1081" i="10"/>
  <c r="J1077" i="10"/>
  <c r="J1018" i="10"/>
  <c r="J1014" i="10"/>
  <c r="J1010" i="10"/>
  <c r="J1006" i="10"/>
  <c r="J1002" i="10"/>
  <c r="J998" i="10"/>
  <c r="J994" i="10"/>
  <c r="J990" i="10"/>
  <c r="J986" i="10"/>
  <c r="J982" i="10"/>
  <c r="J978" i="10"/>
  <c r="J974" i="10"/>
  <c r="J970" i="10"/>
  <c r="J966" i="10"/>
  <c r="J962" i="10"/>
  <c r="J958" i="10"/>
  <c r="J954" i="10"/>
  <c r="J950" i="10"/>
  <c r="J946" i="10"/>
  <c r="J942" i="10"/>
  <c r="J938" i="10"/>
  <c r="J934" i="10"/>
  <c r="J930" i="10"/>
  <c r="J926" i="10"/>
  <c r="J922" i="10"/>
  <c r="J920" i="10"/>
  <c r="J918" i="10"/>
  <c r="J916" i="10"/>
  <c r="J914" i="10"/>
  <c r="J912" i="10"/>
  <c r="J910" i="10"/>
  <c r="J908" i="10"/>
  <c r="J906" i="10"/>
  <c r="J904" i="10"/>
  <c r="J902" i="10"/>
  <c r="J900" i="10"/>
  <c r="J898" i="10"/>
  <c r="J896" i="10"/>
  <c r="J894" i="10"/>
  <c r="J892" i="10"/>
  <c r="J890" i="10"/>
  <c r="J888" i="10"/>
  <c r="J886" i="10"/>
  <c r="J884" i="10"/>
  <c r="J882" i="10"/>
  <c r="J880" i="10"/>
  <c r="J1027" i="10"/>
  <c r="J1025" i="10"/>
  <c r="J1023" i="10"/>
  <c r="J1021" i="10"/>
  <c r="J1017" i="10"/>
  <c r="J1013" i="10"/>
  <c r="J1009" i="10"/>
  <c r="J1005" i="10"/>
  <c r="J1001" i="10"/>
  <c r="J997" i="10"/>
  <c r="J993" i="10"/>
  <c r="J989" i="10"/>
  <c r="J985" i="10"/>
  <c r="J981" i="10"/>
  <c r="J977" i="10"/>
  <c r="J973" i="10"/>
  <c r="J969" i="10"/>
  <c r="J965" i="10"/>
  <c r="J961" i="10"/>
  <c r="J957" i="10"/>
  <c r="J953" i="10"/>
  <c r="J949" i="10"/>
  <c r="J945" i="10"/>
  <c r="J941" i="10"/>
  <c r="J937" i="10"/>
  <c r="J933" i="10"/>
  <c r="J929" i="10"/>
  <c r="J925" i="10"/>
  <c r="J1020" i="10"/>
  <c r="J1016" i="10"/>
  <c r="J1012" i="10"/>
  <c r="J1008" i="10"/>
  <c r="J1004" i="10"/>
  <c r="J1000" i="10"/>
  <c r="J996" i="10"/>
  <c r="J992" i="10"/>
  <c r="J988" i="10"/>
  <c r="J984" i="10"/>
  <c r="J980" i="10"/>
  <c r="J976" i="10"/>
  <c r="J972" i="10"/>
  <c r="J968" i="10"/>
  <c r="J964" i="10"/>
  <c r="J960" i="10"/>
  <c r="J956" i="10"/>
  <c r="J952" i="10"/>
  <c r="J948" i="10"/>
  <c r="J944" i="10"/>
  <c r="J940" i="10"/>
  <c r="J936" i="10"/>
  <c r="J932" i="10"/>
  <c r="J928" i="10"/>
  <c r="J924" i="10"/>
  <c r="J921" i="10"/>
  <c r="J919" i="10"/>
  <c r="J917" i="10"/>
  <c r="J915" i="10"/>
  <c r="J913" i="10"/>
  <c r="J911" i="10"/>
  <c r="J909" i="10"/>
  <c r="J1019" i="10"/>
  <c r="J1015" i="10"/>
  <c r="J1011" i="10"/>
  <c r="J1007" i="10"/>
  <c r="J1003" i="10"/>
  <c r="J999" i="10"/>
  <c r="J995" i="10"/>
  <c r="J991" i="10"/>
  <c r="J987" i="10"/>
  <c r="J983" i="10"/>
  <c r="J979" i="10"/>
  <c r="J975" i="10"/>
  <c r="J971" i="10"/>
  <c r="J967" i="10"/>
  <c r="J963" i="10"/>
  <c r="J959" i="10"/>
  <c r="J955" i="10"/>
  <c r="J951" i="10"/>
  <c r="J947" i="10"/>
  <c r="J943" i="10"/>
  <c r="J939" i="10"/>
  <c r="J935" i="10"/>
  <c r="J931" i="10"/>
  <c r="J927" i="10"/>
  <c r="J923" i="10"/>
  <c r="J876" i="10"/>
  <c r="J872" i="10"/>
  <c r="J868" i="10"/>
  <c r="J864" i="10"/>
  <c r="J860" i="10"/>
  <c r="J856" i="10"/>
  <c r="J852" i="10"/>
  <c r="J848" i="10"/>
  <c r="J844" i="10"/>
  <c r="J840" i="10"/>
  <c r="J836" i="10"/>
  <c r="J832" i="10"/>
  <c r="J828" i="10"/>
  <c r="J824" i="10"/>
  <c r="J820" i="10"/>
  <c r="J816" i="10"/>
  <c r="J812" i="10"/>
  <c r="J808" i="10"/>
  <c r="J804" i="10"/>
  <c r="J800" i="10"/>
  <c r="J796" i="10"/>
  <c r="J792" i="10"/>
  <c r="J788" i="10"/>
  <c r="J784" i="10"/>
  <c r="J780" i="10"/>
  <c r="J776" i="10"/>
  <c r="J772" i="10"/>
  <c r="J907" i="10"/>
  <c r="J905" i="10"/>
  <c r="J903" i="10"/>
  <c r="J901" i="10"/>
  <c r="J899" i="10"/>
  <c r="J897" i="10"/>
  <c r="J895" i="10"/>
  <c r="J893" i="10"/>
  <c r="J891" i="10"/>
  <c r="J889" i="10"/>
  <c r="J887" i="10"/>
  <c r="J885" i="10"/>
  <c r="J883" i="10"/>
  <c r="J881" i="10"/>
  <c r="J879" i="10"/>
  <c r="J875" i="10"/>
  <c r="J871" i="10"/>
  <c r="J867" i="10"/>
  <c r="J863" i="10"/>
  <c r="J859" i="10"/>
  <c r="J855" i="10"/>
  <c r="J851" i="10"/>
  <c r="J847" i="10"/>
  <c r="J843" i="10"/>
  <c r="J839" i="10"/>
  <c r="J835" i="10"/>
  <c r="J831" i="10"/>
  <c r="J827" i="10"/>
  <c r="J823" i="10"/>
  <c r="J819" i="10"/>
  <c r="J815" i="10"/>
  <c r="J811" i="10"/>
  <c r="J807" i="10"/>
  <c r="J803" i="10"/>
  <c r="J799" i="10"/>
  <c r="J795" i="10"/>
  <c r="J791" i="10"/>
  <c r="J787" i="10"/>
  <c r="J783" i="10"/>
  <c r="J779" i="10"/>
  <c r="J775" i="10"/>
  <c r="J771" i="10"/>
  <c r="J878" i="10"/>
  <c r="J874" i="10"/>
  <c r="J870" i="10"/>
  <c r="J866" i="10"/>
  <c r="J862" i="10"/>
  <c r="J858" i="10"/>
  <c r="J854" i="10"/>
  <c r="J850" i="10"/>
  <c r="J846" i="10"/>
  <c r="J842" i="10"/>
  <c r="J838" i="10"/>
  <c r="J834" i="10"/>
  <c r="J830" i="10"/>
  <c r="J826" i="10"/>
  <c r="J822" i="10"/>
  <c r="J818" i="10"/>
  <c r="J814" i="10"/>
  <c r="J810" i="10"/>
  <c r="J806" i="10"/>
  <c r="J802" i="10"/>
  <c r="J798" i="10"/>
  <c r="J794" i="10"/>
  <c r="J790" i="10"/>
  <c r="J786" i="10"/>
  <c r="J782" i="10"/>
  <c r="J778" i="10"/>
  <c r="J774" i="10"/>
  <c r="J765" i="10"/>
  <c r="J757" i="10"/>
  <c r="J749" i="10"/>
  <c r="J741" i="10"/>
  <c r="J733" i="10"/>
  <c r="J725" i="10"/>
  <c r="J717" i="10"/>
  <c r="J709" i="10"/>
  <c r="J703" i="10"/>
  <c r="J699" i="10"/>
  <c r="J695" i="10"/>
  <c r="J691" i="10"/>
  <c r="J687" i="10"/>
  <c r="J684" i="10"/>
  <c r="J682" i="10"/>
  <c r="J680" i="10"/>
  <c r="J678" i="10"/>
  <c r="J676" i="10"/>
  <c r="J674" i="10"/>
  <c r="J672" i="10"/>
  <c r="J670" i="10"/>
  <c r="J668" i="10"/>
  <c r="J666" i="10"/>
  <c r="J664" i="10"/>
  <c r="J662" i="10"/>
  <c r="J660" i="10"/>
  <c r="J658" i="10"/>
  <c r="J656" i="10"/>
  <c r="J654" i="10"/>
  <c r="J652" i="10"/>
  <c r="J650" i="10"/>
  <c r="J648" i="10"/>
  <c r="J646" i="10"/>
  <c r="J644" i="10"/>
  <c r="J642" i="10"/>
  <c r="J640" i="10"/>
  <c r="J638" i="10"/>
  <c r="J636" i="10"/>
  <c r="J634" i="10"/>
  <c r="J632" i="10"/>
  <c r="J630" i="10"/>
  <c r="J628" i="10"/>
  <c r="J626" i="10"/>
  <c r="J624" i="10"/>
  <c r="J622" i="10"/>
  <c r="J620" i="10"/>
  <c r="J618" i="10"/>
  <c r="J616" i="10"/>
  <c r="J614" i="10"/>
  <c r="J612" i="10"/>
  <c r="J610" i="10"/>
  <c r="J608" i="10"/>
  <c r="J606" i="10"/>
  <c r="J604" i="10"/>
  <c r="J602" i="10"/>
  <c r="J600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701" i="10"/>
  <c r="J697" i="10"/>
  <c r="J693" i="10"/>
  <c r="J689" i="10"/>
  <c r="J685" i="10"/>
  <c r="J683" i="10"/>
  <c r="J681" i="10"/>
  <c r="J679" i="10"/>
  <c r="J677" i="10"/>
  <c r="J675" i="10"/>
  <c r="J673" i="10"/>
  <c r="J671" i="10"/>
  <c r="J669" i="10"/>
  <c r="J667" i="10"/>
  <c r="J665" i="10"/>
  <c r="J663" i="10"/>
  <c r="J661" i="10"/>
  <c r="J659" i="10"/>
  <c r="J657" i="10"/>
  <c r="J655" i="10"/>
  <c r="J653" i="10"/>
  <c r="J651" i="10"/>
  <c r="J649" i="10"/>
  <c r="J647" i="10"/>
  <c r="J645" i="10"/>
  <c r="J643" i="10"/>
  <c r="J641" i="10"/>
  <c r="J639" i="10"/>
  <c r="J637" i="10"/>
  <c r="J635" i="10"/>
  <c r="J633" i="10"/>
  <c r="J631" i="10"/>
  <c r="J629" i="10"/>
  <c r="J627" i="10"/>
  <c r="J625" i="10"/>
  <c r="J623" i="10"/>
  <c r="J621" i="10"/>
  <c r="J619" i="10"/>
  <c r="J617" i="10"/>
  <c r="J615" i="10"/>
  <c r="J613" i="10"/>
  <c r="J611" i="10"/>
  <c r="J609" i="10"/>
  <c r="J607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599" i="10"/>
  <c r="J595" i="10"/>
  <c r="J591" i="10"/>
  <c r="J587" i="10"/>
  <c r="J583" i="10"/>
  <c r="J579" i="10"/>
  <c r="J575" i="10"/>
  <c r="J571" i="10"/>
  <c r="J567" i="10"/>
  <c r="J563" i="10"/>
  <c r="J559" i="10"/>
  <c r="J555" i="10"/>
  <c r="J551" i="10"/>
  <c r="J598" i="10"/>
  <c r="J594" i="10"/>
  <c r="J590" i="10"/>
  <c r="J586" i="10"/>
  <c r="J582" i="10"/>
  <c r="J578" i="10"/>
  <c r="J574" i="10"/>
  <c r="J570" i="10"/>
  <c r="J566" i="10"/>
  <c r="J562" i="10"/>
  <c r="J558" i="10"/>
  <c r="J554" i="10"/>
  <c r="J550" i="10"/>
  <c r="J597" i="10"/>
  <c r="J593" i="10"/>
  <c r="J589" i="10"/>
  <c r="J585" i="10"/>
  <c r="J581" i="10"/>
  <c r="J577" i="10"/>
  <c r="J573" i="10"/>
  <c r="J569" i="10"/>
  <c r="J565" i="10"/>
  <c r="J561" i="10"/>
  <c r="J557" i="10"/>
  <c r="J553" i="10"/>
  <c r="J549" i="10"/>
  <c r="J605" i="10"/>
  <c r="J603" i="10"/>
  <c r="J601" i="10"/>
  <c r="J596" i="10"/>
  <c r="J592" i="10"/>
  <c r="J588" i="10"/>
  <c r="J584" i="10"/>
  <c r="J580" i="10"/>
  <c r="J576" i="10"/>
  <c r="J572" i="10"/>
  <c r="J568" i="10"/>
  <c r="J564" i="10"/>
  <c r="J560" i="10"/>
  <c r="J556" i="10"/>
  <c r="J552" i="10"/>
  <c r="P63" i="10"/>
  <c r="Q63" i="10"/>
  <c r="E1235" i="10"/>
  <c r="O31" i="10"/>
  <c r="J40" i="10"/>
  <c r="J47" i="10"/>
  <c r="L50" i="10"/>
  <c r="L60" i="10"/>
  <c r="J66" i="10"/>
  <c r="J68" i="10"/>
  <c r="L76" i="10"/>
  <c r="L80" i="10"/>
  <c r="L84" i="10"/>
  <c r="L92" i="10"/>
  <c r="L96" i="10"/>
  <c r="L100" i="10"/>
  <c r="L108" i="10"/>
  <c r="L112" i="10"/>
  <c r="L116" i="10"/>
  <c r="L121" i="10"/>
  <c r="L122" i="10"/>
  <c r="L123" i="10"/>
  <c r="L125" i="10"/>
  <c r="L126" i="10"/>
  <c r="L127" i="10"/>
  <c r="L129" i="10"/>
  <c r="L130" i="10"/>
  <c r="L131" i="10"/>
  <c r="L133" i="10"/>
  <c r="L134" i="10"/>
  <c r="L135" i="10"/>
  <c r="L137" i="10"/>
  <c r="L138" i="10"/>
  <c r="L139" i="10"/>
  <c r="L141" i="10"/>
  <c r="L142" i="10"/>
  <c r="L143" i="10"/>
  <c r="L145" i="10"/>
  <c r="L146" i="10"/>
  <c r="L147" i="10"/>
  <c r="L149" i="10"/>
  <c r="L150" i="10"/>
  <c r="L151" i="10"/>
  <c r="L153" i="10"/>
  <c r="L154" i="10"/>
  <c r="L155" i="10"/>
  <c r="L157" i="10"/>
  <c r="L158" i="10"/>
  <c r="L159" i="10"/>
  <c r="L161" i="10"/>
  <c r="L162" i="10"/>
  <c r="L163" i="10"/>
  <c r="L165" i="10"/>
  <c r="L166" i="10"/>
  <c r="L167" i="10"/>
  <c r="L169" i="10"/>
  <c r="L170" i="10"/>
  <c r="L171" i="10"/>
  <c r="L173" i="10"/>
  <c r="L174" i="10"/>
  <c r="L175" i="10"/>
  <c r="L177" i="10"/>
  <c r="L179" i="10"/>
  <c r="L180" i="10"/>
  <c r="L183" i="10"/>
  <c r="L184" i="10"/>
  <c r="L185" i="10"/>
  <c r="L188" i="10"/>
  <c r="L189" i="10"/>
  <c r="L191" i="10"/>
  <c r="L193" i="10"/>
  <c r="L195" i="10"/>
  <c r="J197" i="10"/>
  <c r="J201" i="10"/>
  <c r="L203" i="10"/>
  <c r="J205" i="10"/>
  <c r="J209" i="10"/>
  <c r="L211" i="10"/>
  <c r="J213" i="10"/>
  <c r="J217" i="10"/>
  <c r="L219" i="10"/>
  <c r="J221" i="10"/>
  <c r="J225" i="10"/>
  <c r="L227" i="10"/>
  <c r="J229" i="10"/>
  <c r="J233" i="10"/>
  <c r="L235" i="10"/>
  <c r="J237" i="10"/>
  <c r="J241" i="10"/>
  <c r="L243" i="10"/>
  <c r="J245" i="10"/>
  <c r="J249" i="10"/>
  <c r="L251" i="10"/>
  <c r="J253" i="10"/>
  <c r="J257" i="10"/>
  <c r="L259" i="10"/>
  <c r="J261" i="10"/>
  <c r="J265" i="10"/>
  <c r="J269" i="10"/>
  <c r="J273" i="10"/>
  <c r="G1235" i="10"/>
  <c r="L18" i="10"/>
  <c r="J9" i="10"/>
  <c r="O28" i="10"/>
  <c r="J29" i="10"/>
  <c r="J31" i="10"/>
  <c r="O33" i="10"/>
  <c r="P51" i="10"/>
  <c r="J34" i="10"/>
  <c r="J38" i="10"/>
  <c r="J41" i="10"/>
  <c r="K42" i="10"/>
  <c r="J45" i="10"/>
  <c r="J48" i="10"/>
  <c r="K49" i="10"/>
  <c r="J50" i="10"/>
  <c r="J56" i="10"/>
  <c r="J58" i="10"/>
  <c r="K59" i="10"/>
  <c r="J60" i="10"/>
  <c r="J63" i="10"/>
  <c r="L67" i="10"/>
  <c r="J69" i="10"/>
  <c r="J71" i="10"/>
  <c r="J72" i="10"/>
  <c r="J75" i="10"/>
  <c r="J76" i="10"/>
  <c r="J79" i="10"/>
  <c r="J80" i="10"/>
  <c r="J83" i="10"/>
  <c r="J84" i="10"/>
  <c r="J87" i="10"/>
  <c r="J88" i="10"/>
  <c r="J91" i="10"/>
  <c r="J92" i="10"/>
  <c r="J95" i="10"/>
  <c r="J96" i="10"/>
  <c r="J99" i="10"/>
  <c r="J100" i="10"/>
  <c r="J103" i="10"/>
  <c r="J104" i="10"/>
  <c r="J107" i="10"/>
  <c r="J108" i="10"/>
  <c r="J111" i="10"/>
  <c r="J112" i="10"/>
  <c r="J115" i="10"/>
  <c r="J116" i="10"/>
  <c r="J119" i="10"/>
  <c r="J196" i="10"/>
  <c r="L198" i="10"/>
  <c r="J200" i="10"/>
  <c r="L202" i="10"/>
  <c r="J204" i="10"/>
  <c r="L206" i="10"/>
  <c r="J208" i="10"/>
  <c r="L210" i="10"/>
  <c r="J212" i="10"/>
  <c r="L214" i="10"/>
  <c r="J216" i="10"/>
  <c r="L218" i="10"/>
  <c r="J220" i="10"/>
  <c r="L222" i="10"/>
  <c r="J224" i="10"/>
  <c r="L226" i="10"/>
  <c r="J228" i="10"/>
  <c r="L230" i="10"/>
  <c r="J232" i="10"/>
  <c r="L234" i="10"/>
  <c r="J236" i="10"/>
  <c r="L238" i="10"/>
  <c r="J240" i="10"/>
  <c r="L242" i="10"/>
  <c r="J244" i="10"/>
  <c r="L246" i="10"/>
  <c r="J248" i="10"/>
  <c r="L250" i="10"/>
  <c r="J252" i="10"/>
  <c r="L254" i="10"/>
  <c r="J256" i="10"/>
  <c r="L258" i="10"/>
  <c r="J260" i="10"/>
  <c r="L262" i="10"/>
  <c r="J264" i="10"/>
  <c r="J268" i="10"/>
  <c r="J272" i="10"/>
  <c r="J276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J447" i="10"/>
  <c r="J451" i="10"/>
  <c r="J455" i="10"/>
  <c r="J459" i="10"/>
  <c r="J463" i="10"/>
  <c r="J467" i="10"/>
  <c r="J471" i="10"/>
  <c r="J475" i="10"/>
  <c r="J479" i="10"/>
  <c r="J483" i="10"/>
  <c r="J487" i="10"/>
  <c r="J491" i="10"/>
  <c r="J495" i="10"/>
  <c r="J499" i="10"/>
  <c r="J503" i="10"/>
  <c r="J507" i="10"/>
  <c r="J511" i="10"/>
  <c r="J515" i="10"/>
  <c r="J519" i="10"/>
  <c r="J523" i="10"/>
  <c r="J178" i="10"/>
  <c r="J182" i="10"/>
  <c r="J186" i="10"/>
  <c r="J190" i="10"/>
  <c r="J194" i="10"/>
  <c r="J446" i="10"/>
  <c r="J450" i="10"/>
  <c r="J454" i="10"/>
  <c r="J458" i="10"/>
  <c r="J462" i="10"/>
  <c r="J466" i="10"/>
  <c r="J470" i="10"/>
  <c r="J474" i="10"/>
  <c r="J478" i="10"/>
  <c r="J482" i="10"/>
  <c r="J486" i="10"/>
  <c r="J490" i="10"/>
  <c r="J494" i="10"/>
  <c r="J498" i="10"/>
  <c r="J502" i="10"/>
  <c r="J506" i="10"/>
  <c r="J510" i="10"/>
  <c r="J514" i="10"/>
  <c r="J518" i="10"/>
  <c r="J522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9" i="10"/>
  <c r="J453" i="10"/>
  <c r="J457" i="10"/>
  <c r="J461" i="10"/>
  <c r="J465" i="10"/>
  <c r="J469" i="10"/>
  <c r="J473" i="10"/>
  <c r="J477" i="10"/>
  <c r="J481" i="10"/>
  <c r="J485" i="10"/>
  <c r="J489" i="10"/>
  <c r="J493" i="10"/>
  <c r="J497" i="10"/>
  <c r="J501" i="10"/>
  <c r="J505" i="10"/>
  <c r="J509" i="10"/>
  <c r="J513" i="10"/>
  <c r="J517" i="10"/>
  <c r="J521" i="10"/>
  <c r="J180" i="10"/>
  <c r="J184" i="10"/>
  <c r="J188" i="10"/>
  <c r="J192" i="10"/>
  <c r="J448" i="10"/>
  <c r="J452" i="10"/>
  <c r="J456" i="10"/>
  <c r="J460" i="10"/>
  <c r="J464" i="10"/>
  <c r="J468" i="10"/>
  <c r="J472" i="10"/>
  <c r="J476" i="10"/>
  <c r="J480" i="10"/>
  <c r="J484" i="10"/>
  <c r="J488" i="10"/>
  <c r="J492" i="10"/>
  <c r="J496" i="10"/>
  <c r="J500" i="10"/>
  <c r="J504" i="10"/>
  <c r="J508" i="10"/>
  <c r="J512" i="10"/>
  <c r="J516" i="10"/>
  <c r="J520" i="10"/>
  <c r="L526" i="10"/>
  <c r="J528" i="10"/>
  <c r="L530" i="10"/>
  <c r="J532" i="10"/>
  <c r="L534" i="10"/>
  <c r="J536" i="10"/>
  <c r="L538" i="10"/>
  <c r="J540" i="10"/>
  <c r="L542" i="10"/>
  <c r="J544" i="10"/>
  <c r="L546" i="10"/>
  <c r="J548" i="10"/>
  <c r="L524" i="10"/>
  <c r="L525" i="10"/>
  <c r="J527" i="10"/>
  <c r="L529" i="10"/>
  <c r="J531" i="10"/>
  <c r="L533" i="10"/>
  <c r="J535" i="10"/>
  <c r="L537" i="10"/>
  <c r="J539" i="10"/>
  <c r="L541" i="10"/>
  <c r="J543" i="10"/>
  <c r="L545" i="10"/>
  <c r="J547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J526" i="10"/>
  <c r="L528" i="10"/>
  <c r="J530" i="10"/>
  <c r="L532" i="10"/>
  <c r="J534" i="10"/>
  <c r="L536" i="10"/>
  <c r="J538" i="10"/>
  <c r="L540" i="10"/>
  <c r="J542" i="10"/>
  <c r="L544" i="10"/>
  <c r="J546" i="10"/>
  <c r="L548" i="10"/>
  <c r="J524" i="10"/>
  <c r="J525" i="10"/>
  <c r="L527" i="10"/>
  <c r="J529" i="10"/>
  <c r="L531" i="10"/>
  <c r="J533" i="10"/>
  <c r="L535" i="10"/>
  <c r="J537" i="10"/>
  <c r="L539" i="10"/>
  <c r="J541" i="10"/>
  <c r="L543" i="10"/>
  <c r="J545" i="10"/>
  <c r="L547" i="10"/>
  <c r="K558" i="10"/>
  <c r="K562" i="10"/>
  <c r="K574" i="10"/>
  <c r="K578" i="10"/>
  <c r="K590" i="10"/>
  <c r="K594" i="10"/>
  <c r="K612" i="10"/>
  <c r="K616" i="10"/>
  <c r="K628" i="10"/>
  <c r="K632" i="10"/>
  <c r="K644" i="10"/>
  <c r="K648" i="10"/>
  <c r="K660" i="10"/>
  <c r="K664" i="10"/>
  <c r="K676" i="10"/>
  <c r="K680" i="10"/>
  <c r="K692" i="10"/>
  <c r="K696" i="10"/>
  <c r="J707" i="10"/>
  <c r="J711" i="10"/>
  <c r="J715" i="10"/>
  <c r="J719" i="10"/>
  <c r="J723" i="10"/>
  <c r="J727" i="10"/>
  <c r="J731" i="10"/>
  <c r="J735" i="10"/>
  <c r="J739" i="10"/>
  <c r="J743" i="10"/>
  <c r="J747" i="10"/>
  <c r="J751" i="10"/>
  <c r="J755" i="10"/>
  <c r="J759" i="10"/>
  <c r="J763" i="10"/>
  <c r="J767" i="10"/>
  <c r="K551" i="10"/>
  <c r="K555" i="10"/>
  <c r="K567" i="10"/>
  <c r="K571" i="10"/>
  <c r="K583" i="10"/>
  <c r="K587" i="10"/>
  <c r="K599" i="10"/>
  <c r="K607" i="10"/>
  <c r="K619" i="10"/>
  <c r="K623" i="10"/>
  <c r="K635" i="10"/>
  <c r="K639" i="10"/>
  <c r="K651" i="10"/>
  <c r="K655" i="10"/>
  <c r="K667" i="10"/>
  <c r="K671" i="10"/>
  <c r="K683" i="10"/>
  <c r="K548" i="10"/>
  <c r="K560" i="10"/>
  <c r="K564" i="10"/>
  <c r="K576" i="10"/>
  <c r="K580" i="10"/>
  <c r="K592" i="10"/>
  <c r="K596" i="10"/>
  <c r="K602" i="10"/>
  <c r="K603" i="10"/>
  <c r="K606" i="10"/>
  <c r="K610" i="10"/>
  <c r="K622" i="10"/>
  <c r="K626" i="10"/>
  <c r="K638" i="10"/>
  <c r="K642" i="10"/>
  <c r="K654" i="10"/>
  <c r="K658" i="10"/>
  <c r="K670" i="10"/>
  <c r="K674" i="10"/>
  <c r="K698" i="10"/>
  <c r="K702" i="10"/>
  <c r="K557" i="10"/>
  <c r="K561" i="10"/>
  <c r="K573" i="10"/>
  <c r="K577" i="10"/>
  <c r="K589" i="10"/>
  <c r="K593" i="10"/>
  <c r="K613" i="10"/>
  <c r="K617" i="10"/>
  <c r="K629" i="10"/>
  <c r="K633" i="10"/>
  <c r="K645" i="10"/>
  <c r="K649" i="10"/>
  <c r="K661" i="10"/>
  <c r="K665" i="10"/>
  <c r="K677" i="10"/>
  <c r="K681" i="10"/>
  <c r="L686" i="10"/>
  <c r="L690" i="10"/>
  <c r="L694" i="10"/>
  <c r="L698" i="10"/>
  <c r="L702" i="10"/>
  <c r="L706" i="10"/>
  <c r="L710" i="10"/>
  <c r="L714" i="10"/>
  <c r="L718" i="10"/>
  <c r="L722" i="10"/>
  <c r="L726" i="10"/>
  <c r="L730" i="10"/>
  <c r="L734" i="10"/>
  <c r="L738" i="10"/>
  <c r="L742" i="10"/>
  <c r="L746" i="10"/>
  <c r="L750" i="10"/>
  <c r="L754" i="10"/>
  <c r="L758" i="10"/>
  <c r="L762" i="10"/>
  <c r="L766" i="10"/>
  <c r="L685" i="10"/>
  <c r="L689" i="10"/>
  <c r="L693" i="10"/>
  <c r="L697" i="10"/>
  <c r="L701" i="10"/>
  <c r="L705" i="10"/>
  <c r="J708" i="10"/>
  <c r="L713" i="10"/>
  <c r="K714" i="10"/>
  <c r="J716" i="10"/>
  <c r="L721" i="10"/>
  <c r="K722" i="10"/>
  <c r="J724" i="10"/>
  <c r="L729" i="10"/>
  <c r="J732" i="10"/>
  <c r="L737" i="10"/>
  <c r="J740" i="10"/>
  <c r="L745" i="10"/>
  <c r="K746" i="10"/>
  <c r="J748" i="10"/>
  <c r="L753" i="10"/>
  <c r="K754" i="10"/>
  <c r="J756" i="10"/>
  <c r="L761" i="10"/>
  <c r="J764" i="10"/>
  <c r="L769" i="10"/>
  <c r="K884" i="10"/>
  <c r="K888" i="10"/>
  <c r="K900" i="10"/>
  <c r="K904" i="10"/>
  <c r="K916" i="10"/>
  <c r="K920" i="10"/>
  <c r="J688" i="10"/>
  <c r="J692" i="10"/>
  <c r="J696" i="10"/>
  <c r="J700" i="10"/>
  <c r="J704" i="10"/>
  <c r="L707" i="10"/>
  <c r="K708" i="10"/>
  <c r="J710" i="10"/>
  <c r="L715" i="10"/>
  <c r="J718" i="10"/>
  <c r="L723" i="10"/>
  <c r="J726" i="10"/>
  <c r="L731" i="10"/>
  <c r="K732" i="10"/>
  <c r="J734" i="10"/>
  <c r="L739" i="10"/>
  <c r="K740" i="10"/>
  <c r="J742" i="10"/>
  <c r="L747" i="10"/>
  <c r="J750" i="10"/>
  <c r="L755" i="10"/>
  <c r="J758" i="10"/>
  <c r="L763" i="10"/>
  <c r="K764" i="10"/>
  <c r="J766" i="10"/>
  <c r="K783" i="10"/>
  <c r="K791" i="10"/>
  <c r="K815" i="10"/>
  <c r="K823" i="10"/>
  <c r="K847" i="10"/>
  <c r="K855" i="10"/>
  <c r="K879" i="10"/>
  <c r="K883" i="10"/>
  <c r="K895" i="10"/>
  <c r="K899" i="10"/>
  <c r="L687" i="10"/>
  <c r="L691" i="10"/>
  <c r="L695" i="10"/>
  <c r="L699" i="10"/>
  <c r="L703" i="10"/>
  <c r="L709" i="10"/>
  <c r="J712" i="10"/>
  <c r="L717" i="10"/>
  <c r="K718" i="10"/>
  <c r="J720" i="10"/>
  <c r="L725" i="10"/>
  <c r="K726" i="10"/>
  <c r="J728" i="10"/>
  <c r="L733" i="10"/>
  <c r="J736" i="10"/>
  <c r="L741" i="10"/>
  <c r="J744" i="10"/>
  <c r="L749" i="10"/>
  <c r="K750" i="10"/>
  <c r="J752" i="10"/>
  <c r="L757" i="10"/>
  <c r="K758" i="10"/>
  <c r="J760" i="10"/>
  <c r="L765" i="10"/>
  <c r="J768" i="10"/>
  <c r="K882" i="10"/>
  <c r="K894" i="10"/>
  <c r="K898" i="10"/>
  <c r="J686" i="10"/>
  <c r="J690" i="10"/>
  <c r="J694" i="10"/>
  <c r="J698" i="10"/>
  <c r="J702" i="10"/>
  <c r="J706" i="10"/>
  <c r="L711" i="10"/>
  <c r="J714" i="10"/>
  <c r="L719" i="10"/>
  <c r="J722" i="10"/>
  <c r="L727" i="10"/>
  <c r="K728" i="10"/>
  <c r="J730" i="10"/>
  <c r="L735" i="10"/>
  <c r="K736" i="10"/>
  <c r="J738" i="10"/>
  <c r="L743" i="10"/>
  <c r="J746" i="10"/>
  <c r="L751" i="10"/>
  <c r="J754" i="10"/>
  <c r="L759" i="10"/>
  <c r="K760" i="10"/>
  <c r="J762" i="10"/>
  <c r="L767" i="10"/>
  <c r="K768" i="10"/>
  <c r="J770" i="10"/>
  <c r="K787" i="10"/>
  <c r="K795" i="10"/>
  <c r="K819" i="10"/>
  <c r="K827" i="10"/>
  <c r="K851" i="10"/>
  <c r="K859" i="10"/>
  <c r="K881" i="10"/>
  <c r="K885" i="10"/>
  <c r="K897" i="10"/>
  <c r="K901" i="10"/>
  <c r="K776" i="10"/>
  <c r="K780" i="10"/>
  <c r="K792" i="10"/>
  <c r="K796" i="10"/>
  <c r="K808" i="10"/>
  <c r="K812" i="10"/>
  <c r="K824" i="10"/>
  <c r="K828" i="10"/>
  <c r="K840" i="10"/>
  <c r="K844" i="10"/>
  <c r="K856" i="10"/>
  <c r="K860" i="10"/>
  <c r="K872" i="10"/>
  <c r="K876" i="10"/>
  <c r="K919" i="10"/>
  <c r="K773" i="10"/>
  <c r="K785" i="10"/>
  <c r="K789" i="10"/>
  <c r="K801" i="10"/>
  <c r="K805" i="10"/>
  <c r="K817" i="10"/>
  <c r="K821" i="10"/>
  <c r="K833" i="10"/>
  <c r="K837" i="10"/>
  <c r="K849" i="10"/>
  <c r="K853" i="10"/>
  <c r="K865" i="10"/>
  <c r="K869" i="10"/>
  <c r="K873" i="10"/>
  <c r="K877" i="10"/>
  <c r="K910" i="10"/>
  <c r="K914" i="10"/>
  <c r="K918" i="10"/>
  <c r="K774" i="10"/>
  <c r="K778" i="10"/>
  <c r="K782" i="10"/>
  <c r="K786" i="10"/>
  <c r="K790" i="10"/>
  <c r="K794" i="10"/>
  <c r="K798" i="10"/>
  <c r="K802" i="10"/>
  <c r="K806" i="10"/>
  <c r="K810" i="10"/>
  <c r="K814" i="10"/>
  <c r="K818" i="10"/>
  <c r="K822" i="10"/>
  <c r="K826" i="10"/>
  <c r="K830" i="10"/>
  <c r="K834" i="10"/>
  <c r="K838" i="10"/>
  <c r="K842" i="10"/>
  <c r="K846" i="10"/>
  <c r="K850" i="10"/>
  <c r="K854" i="10"/>
  <c r="K858" i="10"/>
  <c r="K862" i="10"/>
  <c r="K866" i="10"/>
  <c r="K870" i="10"/>
  <c r="K874" i="10"/>
  <c r="K878" i="10"/>
  <c r="K909" i="10"/>
  <c r="K913" i="10"/>
  <c r="K917" i="10"/>
  <c r="K921" i="10"/>
  <c r="K925" i="10"/>
  <c r="K929" i="10"/>
  <c r="K933" i="10"/>
  <c r="K937" i="10"/>
  <c r="K941" i="10"/>
  <c r="K945" i="10"/>
  <c r="K949" i="10"/>
  <c r="K953" i="10"/>
  <c r="K957" i="10"/>
  <c r="K961" i="10"/>
  <c r="K965" i="10"/>
  <c r="K969" i="10"/>
  <c r="K973" i="10"/>
  <c r="K977" i="10"/>
  <c r="K981" i="10"/>
  <c r="K985" i="10"/>
  <c r="K989" i="10"/>
  <c r="K993" i="10"/>
  <c r="K997" i="10"/>
  <c r="K1001" i="10"/>
  <c r="K1005" i="10"/>
  <c r="K1009" i="10"/>
  <c r="K1013" i="10"/>
  <c r="K1017" i="10"/>
  <c r="K1021" i="10"/>
  <c r="K1022" i="10"/>
  <c r="K1023" i="10"/>
  <c r="K1024" i="10"/>
  <c r="K1025" i="10"/>
  <c r="K1026" i="10"/>
  <c r="K1027" i="10"/>
  <c r="K1028" i="10"/>
  <c r="K1032" i="10"/>
  <c r="K1036" i="10"/>
  <c r="K1040" i="10"/>
  <c r="K1044" i="10"/>
  <c r="K1048" i="10"/>
  <c r="K1052" i="10"/>
  <c r="K1056" i="10"/>
  <c r="K1060" i="10"/>
  <c r="K1064" i="10"/>
  <c r="K1068" i="10"/>
  <c r="J1071" i="10"/>
  <c r="J1075" i="10"/>
  <c r="K922" i="10"/>
  <c r="K926" i="10"/>
  <c r="K930" i="10"/>
  <c r="K934" i="10"/>
  <c r="K938" i="10"/>
  <c r="K942" i="10"/>
  <c r="K946" i="10"/>
  <c r="K950" i="10"/>
  <c r="K954" i="10"/>
  <c r="K958" i="10"/>
  <c r="K962" i="10"/>
  <c r="K966" i="10"/>
  <c r="K970" i="10"/>
  <c r="K974" i="10"/>
  <c r="K978" i="10"/>
  <c r="K982" i="10"/>
  <c r="K986" i="10"/>
  <c r="K990" i="10"/>
  <c r="K994" i="10"/>
  <c r="K998" i="10"/>
  <c r="K1002" i="10"/>
  <c r="K1006" i="10"/>
  <c r="K1010" i="10"/>
  <c r="K1014" i="10"/>
  <c r="K1018" i="10"/>
  <c r="K1031" i="10"/>
  <c r="K1035" i="10"/>
  <c r="K1039" i="10"/>
  <c r="K1043" i="10"/>
  <c r="K1047" i="10"/>
  <c r="K1051" i="10"/>
  <c r="K1055" i="10"/>
  <c r="K1059" i="10"/>
  <c r="K1063" i="10"/>
  <c r="K1067" i="10"/>
  <c r="L1072" i="10"/>
  <c r="L1116" i="10"/>
  <c r="L1120" i="10"/>
  <c r="L1124" i="10"/>
  <c r="L1128" i="10"/>
  <c r="L1132" i="10"/>
  <c r="L1136" i="10"/>
  <c r="L1140" i="10"/>
  <c r="K923" i="10"/>
  <c r="K927" i="10"/>
  <c r="K931" i="10"/>
  <c r="K935" i="10"/>
  <c r="K939" i="10"/>
  <c r="K943" i="10"/>
  <c r="K947" i="10"/>
  <c r="K951" i="10"/>
  <c r="K955" i="10"/>
  <c r="K959" i="10"/>
  <c r="K963" i="10"/>
  <c r="K967" i="10"/>
  <c r="K971" i="10"/>
  <c r="K975" i="10"/>
  <c r="K979" i="10"/>
  <c r="K983" i="10"/>
  <c r="K987" i="10"/>
  <c r="K991" i="10"/>
  <c r="K995" i="10"/>
  <c r="K999" i="10"/>
  <c r="K1003" i="10"/>
  <c r="K1007" i="10"/>
  <c r="K1011" i="10"/>
  <c r="K1015" i="10"/>
  <c r="K1019" i="10"/>
  <c r="K1030" i="10"/>
  <c r="K1034" i="10"/>
  <c r="K1038" i="10"/>
  <c r="K1042" i="10"/>
  <c r="K1046" i="10"/>
  <c r="K1050" i="10"/>
  <c r="K1054" i="10"/>
  <c r="K1058" i="10"/>
  <c r="K1062" i="10"/>
  <c r="K1066" i="10"/>
  <c r="K924" i="10"/>
  <c r="K928" i="10"/>
  <c r="K932" i="10"/>
  <c r="K936" i="10"/>
  <c r="K940" i="10"/>
  <c r="K944" i="10"/>
  <c r="K948" i="10"/>
  <c r="K952" i="10"/>
  <c r="K956" i="10"/>
  <c r="K960" i="10"/>
  <c r="K964" i="10"/>
  <c r="K968" i="10"/>
  <c r="K972" i="10"/>
  <c r="K976" i="10"/>
  <c r="K980" i="10"/>
  <c r="K984" i="10"/>
  <c r="K988" i="10"/>
  <c r="K992" i="10"/>
  <c r="K996" i="10"/>
  <c r="K1000" i="10"/>
  <c r="K1004" i="10"/>
  <c r="K1008" i="10"/>
  <c r="K1012" i="10"/>
  <c r="K1016" i="10"/>
  <c r="K1020" i="10"/>
  <c r="K1029" i="10"/>
  <c r="K1033" i="10"/>
  <c r="K1037" i="10"/>
  <c r="K1041" i="10"/>
  <c r="K1045" i="10"/>
  <c r="K1049" i="10"/>
  <c r="K1053" i="10"/>
  <c r="K1057" i="10"/>
  <c r="K1061" i="10"/>
  <c r="K1065" i="10"/>
  <c r="K1069" i="10"/>
  <c r="K1073" i="10"/>
  <c r="L1074" i="10"/>
  <c r="L1114" i="10"/>
  <c r="L1118" i="10"/>
  <c r="L1122" i="10"/>
  <c r="L1126" i="10"/>
  <c r="L1130" i="10"/>
  <c r="L1134" i="10"/>
  <c r="L1138" i="10"/>
  <c r="K1072" i="10"/>
  <c r="K1075" i="10"/>
  <c r="K1079" i="10"/>
  <c r="K1083" i="10"/>
  <c r="K1087" i="10"/>
  <c r="K1091" i="10"/>
  <c r="K1095" i="10"/>
  <c r="K1099" i="10"/>
  <c r="K1103" i="10"/>
  <c r="K1107" i="10"/>
  <c r="K1111" i="10"/>
  <c r="K1144" i="10"/>
  <c r="K1152" i="10"/>
  <c r="K1070" i="10"/>
  <c r="K1076" i="10"/>
  <c r="K1080" i="10"/>
  <c r="K1084" i="10"/>
  <c r="K1088" i="10"/>
  <c r="K1092" i="10"/>
  <c r="K1096" i="10"/>
  <c r="K1100" i="10"/>
  <c r="K1104" i="10"/>
  <c r="K1108" i="10"/>
  <c r="K1112" i="10"/>
  <c r="J1114" i="10"/>
  <c r="J1116" i="10"/>
  <c r="J1118" i="10"/>
  <c r="J1120" i="10"/>
  <c r="J1122" i="10"/>
  <c r="J1124" i="10"/>
  <c r="J1126" i="10"/>
  <c r="J1128" i="10"/>
  <c r="J1130" i="10"/>
  <c r="J1132" i="10"/>
  <c r="J1134" i="10"/>
  <c r="J1136" i="10"/>
  <c r="J1138" i="10"/>
  <c r="J1140" i="10"/>
  <c r="J1142" i="10"/>
  <c r="L1146" i="10"/>
  <c r="J1148" i="10"/>
  <c r="L1164" i="10"/>
  <c r="K1077" i="10"/>
  <c r="K1081" i="10"/>
  <c r="K1085" i="10"/>
  <c r="K1089" i="10"/>
  <c r="K1093" i="10"/>
  <c r="K1097" i="10"/>
  <c r="K1101" i="10"/>
  <c r="K1105" i="10"/>
  <c r="K1109" i="10"/>
  <c r="K1113" i="10"/>
  <c r="K1116" i="10"/>
  <c r="K1120" i="10"/>
  <c r="K1124" i="10"/>
  <c r="K1128" i="10"/>
  <c r="K1132" i="10"/>
  <c r="K1136" i="10"/>
  <c r="K1140" i="10"/>
  <c r="K1148" i="10"/>
  <c r="J1153" i="10"/>
  <c r="K1154" i="10"/>
  <c r="J1157" i="10"/>
  <c r="K1158" i="10"/>
  <c r="J1161" i="10"/>
  <c r="K1162" i="10"/>
  <c r="K1074" i="10"/>
  <c r="K1078" i="10"/>
  <c r="K1082" i="10"/>
  <c r="K1086" i="10"/>
  <c r="K1090" i="10"/>
  <c r="K1094" i="10"/>
  <c r="K1098" i="10"/>
  <c r="K1102" i="10"/>
  <c r="K1106" i="10"/>
  <c r="K1110" i="10"/>
  <c r="L1142" i="10"/>
  <c r="J1144" i="10"/>
  <c r="L1150" i="10"/>
  <c r="L1115" i="10"/>
  <c r="L1119" i="10"/>
  <c r="L1123" i="10"/>
  <c r="L1127" i="10"/>
  <c r="L1131" i="10"/>
  <c r="L1135" i="10"/>
  <c r="L1139" i="10"/>
  <c r="L1143" i="10"/>
  <c r="L1147" i="10"/>
  <c r="L1151" i="10"/>
  <c r="K1166" i="10"/>
  <c r="L1167" i="10"/>
  <c r="J1169" i="10"/>
  <c r="J1170" i="10"/>
  <c r="J1172" i="10"/>
  <c r="J1174" i="10"/>
  <c r="J1176" i="10"/>
  <c r="J1178" i="10"/>
  <c r="J1180" i="10"/>
  <c r="J1182" i="10"/>
  <c r="J1184" i="10"/>
  <c r="J1186" i="10"/>
  <c r="J1188" i="10"/>
  <c r="J1190" i="10"/>
  <c r="J1192" i="10"/>
  <c r="J1194" i="10"/>
  <c r="J1196" i="10"/>
  <c r="J1198" i="10"/>
  <c r="J1200" i="10"/>
  <c r="J1202" i="10"/>
  <c r="J1204" i="10"/>
  <c r="J1206" i="10"/>
  <c r="J1208" i="10"/>
  <c r="J1210" i="10"/>
  <c r="J1212" i="10"/>
  <c r="J1214" i="10"/>
  <c r="J1216" i="10"/>
  <c r="J1218" i="10"/>
  <c r="J1220" i="10"/>
  <c r="J1222" i="10"/>
  <c r="J1224" i="10"/>
  <c r="J1226" i="10"/>
  <c r="J1228" i="10"/>
  <c r="J1230" i="10"/>
  <c r="J1232" i="10"/>
  <c r="J1234" i="10"/>
  <c r="J1146" i="10"/>
  <c r="J1150" i="10"/>
  <c r="L1152" i="10"/>
  <c r="L1153" i="10"/>
  <c r="L1156" i="10"/>
  <c r="L1157" i="10"/>
  <c r="L1160" i="10"/>
  <c r="L1161" i="10"/>
  <c r="L1165" i="10"/>
  <c r="L1166" i="10"/>
  <c r="J1168" i="10"/>
  <c r="L1113" i="10"/>
  <c r="L1117" i="10"/>
  <c r="L1121" i="10"/>
  <c r="L1125" i="10"/>
  <c r="L1129" i="10"/>
  <c r="L1133" i="10"/>
  <c r="L1137" i="10"/>
  <c r="L1141" i="10"/>
  <c r="L1145" i="10"/>
  <c r="L1149" i="10"/>
  <c r="J1154" i="10"/>
  <c r="J1158" i="10"/>
  <c r="J1162" i="10"/>
  <c r="J1167" i="10"/>
  <c r="K1168" i="10"/>
  <c r="J1152" i="10"/>
  <c r="J1156" i="10"/>
  <c r="J1160" i="10"/>
  <c r="J1164" i="10"/>
  <c r="L1169" i="10"/>
  <c r="K1170" i="10"/>
  <c r="K1172" i="10"/>
  <c r="K1174" i="10"/>
  <c r="K1176" i="10"/>
  <c r="K1178" i="10"/>
  <c r="K1180" i="10"/>
  <c r="K1182" i="10"/>
  <c r="K1184" i="10"/>
  <c r="K1186" i="10"/>
  <c r="K1188" i="10"/>
  <c r="K1190" i="10"/>
  <c r="K1192" i="10"/>
  <c r="K1194" i="10"/>
  <c r="K1196" i="10"/>
  <c r="K1198" i="10"/>
  <c r="K1200" i="10"/>
  <c r="K1202" i="10"/>
  <c r="K1204" i="10"/>
  <c r="K1206" i="10"/>
  <c r="K1208" i="10"/>
  <c r="K1210" i="10"/>
  <c r="K1212" i="10"/>
  <c r="K1214" i="10"/>
  <c r="K1216" i="10"/>
  <c r="K1218" i="10"/>
  <c r="K1220" i="10"/>
  <c r="K1222" i="10"/>
  <c r="K1224" i="10"/>
  <c r="K1226" i="10"/>
  <c r="K1228" i="10"/>
  <c r="K1230" i="10"/>
  <c r="K1232" i="10"/>
  <c r="K1234" i="10"/>
  <c r="L1155" i="10"/>
  <c r="L1159" i="10"/>
  <c r="L1163" i="10"/>
  <c r="K1164" i="10"/>
  <c r="J1166" i="10"/>
  <c r="L1171" i="10"/>
  <c r="L1173" i="10"/>
  <c r="L1175" i="10"/>
  <c r="L1177" i="10"/>
  <c r="L1179" i="10"/>
  <c r="L1181" i="10"/>
  <c r="L1183" i="10"/>
  <c r="L1185" i="10"/>
  <c r="L1187" i="10"/>
  <c r="L1189" i="10"/>
  <c r="L1191" i="10"/>
  <c r="L1193" i="10"/>
  <c r="L1195" i="10"/>
  <c r="L1197" i="10"/>
  <c r="L1199" i="10"/>
  <c r="L1201" i="10"/>
  <c r="L1203" i="10"/>
  <c r="L1205" i="10"/>
  <c r="L1207" i="10"/>
  <c r="L1209" i="10"/>
  <c r="L1211" i="10"/>
  <c r="L1213" i="10"/>
  <c r="L1215" i="10"/>
  <c r="L1217" i="10"/>
  <c r="L1219" i="10"/>
  <c r="L1221" i="10"/>
  <c r="L1223" i="10"/>
  <c r="L1225" i="10"/>
  <c r="L1227" i="10"/>
  <c r="L1229" i="10"/>
  <c r="L1231" i="10"/>
  <c r="L1233" i="10"/>
  <c r="L267" i="8"/>
  <c r="L10" i="8"/>
  <c r="L26" i="8"/>
  <c r="L30" i="8"/>
  <c r="L42" i="8"/>
  <c r="L55" i="8"/>
  <c r="L59" i="8"/>
  <c r="L66" i="8"/>
  <c r="L78" i="8"/>
  <c r="L82" i="8"/>
  <c r="L94" i="8"/>
  <c r="L98" i="8"/>
  <c r="L110" i="8"/>
  <c r="L114" i="8"/>
  <c r="L126" i="8"/>
  <c r="L130" i="8"/>
  <c r="L142" i="8"/>
  <c r="L146" i="8"/>
  <c r="L158" i="8"/>
  <c r="L162" i="8"/>
  <c r="L174" i="8"/>
  <c r="L178" i="8"/>
  <c r="L190" i="8"/>
  <c r="L194" i="8"/>
  <c r="L206" i="8"/>
  <c r="L210" i="8"/>
  <c r="C1235" i="8"/>
  <c r="J71" i="8"/>
  <c r="G1235" i="8"/>
  <c r="L29" i="8"/>
  <c r="O28" i="8"/>
  <c r="J221" i="8"/>
  <c r="J237" i="8"/>
  <c r="L248" i="8"/>
  <c r="L256" i="8"/>
  <c r="J259" i="8"/>
  <c r="L264" i="8"/>
  <c r="L272" i="8"/>
  <c r="L280" i="8"/>
  <c r="L288" i="8"/>
  <c r="J291" i="8"/>
  <c r="L296" i="8"/>
  <c r="L304" i="8"/>
  <c r="L312" i="8"/>
  <c r="L320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73" i="8"/>
  <c r="L377" i="8"/>
  <c r="L381" i="8"/>
  <c r="L385" i="8"/>
  <c r="L389" i="8"/>
  <c r="L393" i="8"/>
  <c r="O27" i="8"/>
  <c r="O33" i="8"/>
  <c r="P51" i="8"/>
  <c r="L216" i="8"/>
  <c r="L220" i="8"/>
  <c r="L224" i="8"/>
  <c r="L228" i="8"/>
  <c r="L232" i="8"/>
  <c r="L236" i="8"/>
  <c r="L240" i="8"/>
  <c r="L244" i="8"/>
  <c r="L250" i="8"/>
  <c r="J253" i="8"/>
  <c r="L258" i="8"/>
  <c r="L266" i="8"/>
  <c r="J269" i="8"/>
  <c r="L274" i="8"/>
  <c r="J277" i="8"/>
  <c r="L282" i="8"/>
  <c r="J285" i="8"/>
  <c r="L290" i="8"/>
  <c r="L298" i="8"/>
  <c r="J301" i="8"/>
  <c r="L306" i="8"/>
  <c r="J309" i="8"/>
  <c r="L314" i="8"/>
  <c r="L318" i="8"/>
  <c r="L319" i="8"/>
  <c r="L324" i="8"/>
  <c r="J326" i="8"/>
  <c r="L328" i="8"/>
  <c r="J330" i="8"/>
  <c r="L332" i="8"/>
  <c r="J334" i="8"/>
  <c r="L336" i="8"/>
  <c r="L340" i="8"/>
  <c r="J342" i="8"/>
  <c r="L344" i="8"/>
  <c r="J346" i="8"/>
  <c r="L348" i="8"/>
  <c r="J350" i="8"/>
  <c r="L352" i="8"/>
  <c r="L356" i="8"/>
  <c r="J358" i="8"/>
  <c r="L360" i="8"/>
  <c r="J362" i="8"/>
  <c r="L364" i="8"/>
  <c r="J366" i="8"/>
  <c r="L368" i="8"/>
  <c r="L372" i="8"/>
  <c r="J374" i="8"/>
  <c r="J378" i="8"/>
  <c r="J386" i="8"/>
  <c r="J390" i="8"/>
  <c r="J394" i="8"/>
  <c r="O26" i="8"/>
  <c r="J219" i="8"/>
  <c r="J227" i="8"/>
  <c r="J231" i="8"/>
  <c r="J235" i="8"/>
  <c r="J243" i="8"/>
  <c r="J247" i="8"/>
  <c r="L252" i="8"/>
  <c r="J255" i="8"/>
  <c r="L260" i="8"/>
  <c r="L268" i="8"/>
  <c r="K269" i="8"/>
  <c r="J271" i="8"/>
  <c r="L276" i="8"/>
  <c r="J279" i="8"/>
  <c r="L284" i="8"/>
  <c r="J287" i="8"/>
  <c r="L292" i="8"/>
  <c r="L300" i="8"/>
  <c r="K301" i="8"/>
  <c r="J303" i="8"/>
  <c r="L308" i="8"/>
  <c r="J311" i="8"/>
  <c r="L316" i="8"/>
  <c r="L317" i="8"/>
  <c r="J320" i="8"/>
  <c r="J321" i="8"/>
  <c r="L323" i="8"/>
  <c r="L327" i="8"/>
  <c r="J329" i="8"/>
  <c r="L331" i="8"/>
  <c r="L335" i="8"/>
  <c r="J337" i="8"/>
  <c r="L339" i="8"/>
  <c r="L343" i="8"/>
  <c r="J345" i="8"/>
  <c r="L347" i="8"/>
  <c r="L351" i="8"/>
  <c r="J353" i="8"/>
  <c r="L355" i="8"/>
  <c r="L359" i="8"/>
  <c r="J361" i="8"/>
  <c r="L363" i="8"/>
  <c r="L367" i="8"/>
  <c r="J369" i="8"/>
  <c r="E1235" i="8"/>
  <c r="K12" i="8"/>
  <c r="O31" i="8"/>
  <c r="L218" i="8"/>
  <c r="L222" i="8"/>
  <c r="L226" i="8"/>
  <c r="L230" i="8"/>
  <c r="L234" i="8"/>
  <c r="L238" i="8"/>
  <c r="L242" i="8"/>
  <c r="L246" i="8"/>
  <c r="J249" i="8"/>
  <c r="L254" i="8"/>
  <c r="J257" i="8"/>
  <c r="L262" i="8"/>
  <c r="K263" i="8"/>
  <c r="J265" i="8"/>
  <c r="L270" i="8"/>
  <c r="K271" i="8"/>
  <c r="J273" i="8"/>
  <c r="L278" i="8"/>
  <c r="J281" i="8"/>
  <c r="L286" i="8"/>
  <c r="J289" i="8"/>
  <c r="L294" i="8"/>
  <c r="K295" i="8"/>
  <c r="J297" i="8"/>
  <c r="L302" i="8"/>
  <c r="K303" i="8"/>
  <c r="J305" i="8"/>
  <c r="L310" i="8"/>
  <c r="J313" i="8"/>
  <c r="J318" i="8"/>
  <c r="J319" i="8"/>
  <c r="L322" i="8"/>
  <c r="J324" i="8"/>
  <c r="L326" i="8"/>
  <c r="J328" i="8"/>
  <c r="K329" i="8"/>
  <c r="L330" i="8"/>
  <c r="J332" i="8"/>
  <c r="K333" i="8"/>
  <c r="L334" i="8"/>
  <c r="J336" i="8"/>
  <c r="L338" i="8"/>
  <c r="J340" i="8"/>
  <c r="L342" i="8"/>
  <c r="J344" i="8"/>
  <c r="K345" i="8"/>
  <c r="L346" i="8"/>
  <c r="J348" i="8"/>
  <c r="K349" i="8"/>
  <c r="L350" i="8"/>
  <c r="J352" i="8"/>
  <c r="L354" i="8"/>
  <c r="J356" i="8"/>
  <c r="L358" i="8"/>
  <c r="J360" i="8"/>
  <c r="K361" i="8"/>
  <c r="L362" i="8"/>
  <c r="J364" i="8"/>
  <c r="K365" i="8"/>
  <c r="L366" i="8"/>
  <c r="L370" i="8"/>
  <c r="K373" i="8"/>
  <c r="K377" i="8"/>
  <c r="K389" i="8"/>
  <c r="K393" i="8"/>
  <c r="K417" i="8"/>
  <c r="K425" i="8"/>
  <c r="L374" i="8"/>
  <c r="L378" i="8"/>
  <c r="L382" i="8"/>
  <c r="L386" i="8"/>
  <c r="L390" i="8"/>
  <c r="L394" i="8"/>
  <c r="J397" i="8"/>
  <c r="L400" i="8"/>
  <c r="J405" i="8"/>
  <c r="L408" i="8"/>
  <c r="J413" i="8"/>
  <c r="L416" i="8"/>
  <c r="J421" i="8"/>
  <c r="L424" i="8"/>
  <c r="J429" i="8"/>
  <c r="L432" i="8"/>
  <c r="J437" i="8"/>
  <c r="L440" i="8"/>
  <c r="L442" i="8"/>
  <c r="J445" i="8"/>
  <c r="L450" i="8"/>
  <c r="J453" i="8"/>
  <c r="L458" i="8"/>
  <c r="J461" i="8"/>
  <c r="L466" i="8"/>
  <c r="J469" i="8"/>
  <c r="J475" i="8"/>
  <c r="J479" i="8"/>
  <c r="J483" i="8"/>
  <c r="J487" i="8"/>
  <c r="J491" i="8"/>
  <c r="J495" i="8"/>
  <c r="J499" i="8"/>
  <c r="J503" i="8"/>
  <c r="J507" i="8"/>
  <c r="J511" i="8"/>
  <c r="J515" i="8"/>
  <c r="J519" i="8"/>
  <c r="J523" i="8"/>
  <c r="J527" i="8"/>
  <c r="J531" i="8"/>
  <c r="J535" i="8"/>
  <c r="J539" i="8"/>
  <c r="J543" i="8"/>
  <c r="J547" i="8"/>
  <c r="J551" i="8"/>
  <c r="J555" i="8"/>
  <c r="J559" i="8"/>
  <c r="J563" i="8"/>
  <c r="J567" i="8"/>
  <c r="J571" i="8"/>
  <c r="J575" i="8"/>
  <c r="J579" i="8"/>
  <c r="J583" i="8"/>
  <c r="J587" i="8"/>
  <c r="J591" i="8"/>
  <c r="J595" i="8"/>
  <c r="J599" i="8"/>
  <c r="J603" i="8"/>
  <c r="J607" i="8"/>
  <c r="J611" i="8"/>
  <c r="J615" i="8"/>
  <c r="J619" i="8"/>
  <c r="J623" i="8"/>
  <c r="J627" i="8"/>
  <c r="J631" i="8"/>
  <c r="J635" i="8"/>
  <c r="J639" i="8"/>
  <c r="K640" i="8"/>
  <c r="J643" i="8"/>
  <c r="J647" i="8"/>
  <c r="K648" i="8"/>
  <c r="J651" i="8"/>
  <c r="J655" i="8"/>
  <c r="K656" i="8"/>
  <c r="J659" i="8"/>
  <c r="J663" i="8"/>
  <c r="J667" i="8"/>
  <c r="J671" i="8"/>
  <c r="J675" i="8"/>
  <c r="J679" i="8"/>
  <c r="J683" i="8"/>
  <c r="J687" i="8"/>
  <c r="J691" i="8"/>
  <c r="J695" i="8"/>
  <c r="J699" i="8"/>
  <c r="J703" i="8"/>
  <c r="J707" i="8"/>
  <c r="J711" i="8"/>
  <c r="J715" i="8"/>
  <c r="J719" i="8"/>
  <c r="J723" i="8"/>
  <c r="J373" i="8"/>
  <c r="J377" i="8"/>
  <c r="J381" i="8"/>
  <c r="J385" i="8"/>
  <c r="J389" i="8"/>
  <c r="J393" i="8"/>
  <c r="J399" i="8"/>
  <c r="L402" i="8"/>
  <c r="J407" i="8"/>
  <c r="L410" i="8"/>
  <c r="J415" i="8"/>
  <c r="L418" i="8"/>
  <c r="J423" i="8"/>
  <c r="L426" i="8"/>
  <c r="J431" i="8"/>
  <c r="L434" i="8"/>
  <c r="J439" i="8"/>
  <c r="J443" i="8"/>
  <c r="L448" i="8"/>
  <c r="J451" i="8"/>
  <c r="L456" i="8"/>
  <c r="J459" i="8"/>
  <c r="L464" i="8"/>
  <c r="J467" i="8"/>
  <c r="L472" i="8"/>
  <c r="L476" i="8"/>
  <c r="L480" i="8"/>
  <c r="L484" i="8"/>
  <c r="L488" i="8"/>
  <c r="L492" i="8"/>
  <c r="L496" i="8"/>
  <c r="L500" i="8"/>
  <c r="L504" i="8"/>
  <c r="L508" i="8"/>
  <c r="L512" i="8"/>
  <c r="L516" i="8"/>
  <c r="L520" i="8"/>
  <c r="L524" i="8"/>
  <c r="L528" i="8"/>
  <c r="L532" i="8"/>
  <c r="L536" i="8"/>
  <c r="L540" i="8"/>
  <c r="L544" i="8"/>
  <c r="L548" i="8"/>
  <c r="L552" i="8"/>
  <c r="L556" i="8"/>
  <c r="L560" i="8"/>
  <c r="L564" i="8"/>
  <c r="L568" i="8"/>
  <c r="L572" i="8"/>
  <c r="L576" i="8"/>
  <c r="L580" i="8"/>
  <c r="L584" i="8"/>
  <c r="L588" i="8"/>
  <c r="L592" i="8"/>
  <c r="L596" i="8"/>
  <c r="L600" i="8"/>
  <c r="L604" i="8"/>
  <c r="L608" i="8"/>
  <c r="L612" i="8"/>
  <c r="L616" i="8"/>
  <c r="L620" i="8"/>
  <c r="K623" i="8"/>
  <c r="L624" i="8"/>
  <c r="L628" i="8"/>
  <c r="K631" i="8"/>
  <c r="L632" i="8"/>
  <c r="L636" i="8"/>
  <c r="K639" i="8"/>
  <c r="L640" i="8"/>
  <c r="L644" i="8"/>
  <c r="L664" i="8"/>
  <c r="L668" i="8"/>
  <c r="L672" i="8"/>
  <c r="L676" i="8"/>
  <c r="L680" i="8"/>
  <c r="L684" i="8"/>
  <c r="L688" i="8"/>
  <c r="L692" i="8"/>
  <c r="L696" i="8"/>
  <c r="L700" i="8"/>
  <c r="L708" i="8"/>
  <c r="L716" i="8"/>
  <c r="L724" i="8"/>
  <c r="L376" i="8"/>
  <c r="L380" i="8"/>
  <c r="L384" i="8"/>
  <c r="L388" i="8"/>
  <c r="L392" i="8"/>
  <c r="L396" i="8"/>
  <c r="J401" i="8"/>
  <c r="L404" i="8"/>
  <c r="J409" i="8"/>
  <c r="L412" i="8"/>
  <c r="J417" i="8"/>
  <c r="L420" i="8"/>
  <c r="J425" i="8"/>
  <c r="L428" i="8"/>
  <c r="J433" i="8"/>
  <c r="L436" i="8"/>
  <c r="J441" i="8"/>
  <c r="L446" i="8"/>
  <c r="J449" i="8"/>
  <c r="L454" i="8"/>
  <c r="J457" i="8"/>
  <c r="L462" i="8"/>
  <c r="J465" i="8"/>
  <c r="L470" i="8"/>
  <c r="J473" i="8"/>
  <c r="J477" i="8"/>
  <c r="J481" i="8"/>
  <c r="J485" i="8"/>
  <c r="J489" i="8"/>
  <c r="J493" i="8"/>
  <c r="J497" i="8"/>
  <c r="J501" i="8"/>
  <c r="J505" i="8"/>
  <c r="J509" i="8"/>
  <c r="J513" i="8"/>
  <c r="J517" i="8"/>
  <c r="J521" i="8"/>
  <c r="J525" i="8"/>
  <c r="J529" i="8"/>
  <c r="J533" i="8"/>
  <c r="J537" i="8"/>
  <c r="J541" i="8"/>
  <c r="J545" i="8"/>
  <c r="J549" i="8"/>
  <c r="J553" i="8"/>
  <c r="J557" i="8"/>
  <c r="J561" i="8"/>
  <c r="J565" i="8"/>
  <c r="J569" i="8"/>
  <c r="J573" i="8"/>
  <c r="J577" i="8"/>
  <c r="J581" i="8"/>
  <c r="J585" i="8"/>
  <c r="J589" i="8"/>
  <c r="J593" i="8"/>
  <c r="J597" i="8"/>
  <c r="J601" i="8"/>
  <c r="J605" i="8"/>
  <c r="J609" i="8"/>
  <c r="J613" i="8"/>
  <c r="J617" i="8"/>
  <c r="J621" i="8"/>
  <c r="J625" i="8"/>
  <c r="J629" i="8"/>
  <c r="J633" i="8"/>
  <c r="J637" i="8"/>
  <c r="K638" i="8"/>
  <c r="J641" i="8"/>
  <c r="J645" i="8"/>
  <c r="J649" i="8"/>
  <c r="J653" i="8"/>
  <c r="J657" i="8"/>
  <c r="J661" i="8"/>
  <c r="J665" i="8"/>
  <c r="J673" i="8"/>
  <c r="J681" i="8"/>
  <c r="J689" i="8"/>
  <c r="J697" i="8"/>
  <c r="J705" i="8"/>
  <c r="J713" i="8"/>
  <c r="J721" i="8"/>
  <c r="J375" i="8"/>
  <c r="J379" i="8"/>
  <c r="J383" i="8"/>
  <c r="J387" i="8"/>
  <c r="J391" i="8"/>
  <c r="J395" i="8"/>
  <c r="L398" i="8"/>
  <c r="J403" i="8"/>
  <c r="L406" i="8"/>
  <c r="J411" i="8"/>
  <c r="L414" i="8"/>
  <c r="J419" i="8"/>
  <c r="L422" i="8"/>
  <c r="J427" i="8"/>
  <c r="L430" i="8"/>
  <c r="J435" i="8"/>
  <c r="L438" i="8"/>
  <c r="L444" i="8"/>
  <c r="J447" i="8"/>
  <c r="L452" i="8"/>
  <c r="J455" i="8"/>
  <c r="L460" i="8"/>
  <c r="J463" i="8"/>
  <c r="L468" i="8"/>
  <c r="J471" i="8"/>
  <c r="L474" i="8"/>
  <c r="L478" i="8"/>
  <c r="L482" i="8"/>
  <c r="L486" i="8"/>
  <c r="L490" i="8"/>
  <c r="L494" i="8"/>
  <c r="L498" i="8"/>
  <c r="L502" i="8"/>
  <c r="L506" i="8"/>
  <c r="L510" i="8"/>
  <c r="L514" i="8"/>
  <c r="L518" i="8"/>
  <c r="L522" i="8"/>
  <c r="L526" i="8"/>
  <c r="L530" i="8"/>
  <c r="L534" i="8"/>
  <c r="L538" i="8"/>
  <c r="L542" i="8"/>
  <c r="L546" i="8"/>
  <c r="L550" i="8"/>
  <c r="L554" i="8"/>
  <c r="L558" i="8"/>
  <c r="L562" i="8"/>
  <c r="L566" i="8"/>
  <c r="L570" i="8"/>
  <c r="L574" i="8"/>
  <c r="L578" i="8"/>
  <c r="L582" i="8"/>
  <c r="L586" i="8"/>
  <c r="L590" i="8"/>
  <c r="L594" i="8"/>
  <c r="L598" i="8"/>
  <c r="L602" i="8"/>
  <c r="L606" i="8"/>
  <c r="L610" i="8"/>
  <c r="L614" i="8"/>
  <c r="L618" i="8"/>
  <c r="L622" i="8"/>
  <c r="K625" i="8"/>
  <c r="L626" i="8"/>
  <c r="K629" i="8"/>
  <c r="L630" i="8"/>
  <c r="K633" i="8"/>
  <c r="L634" i="8"/>
  <c r="K637" i="8"/>
  <c r="L638" i="8"/>
  <c r="K641" i="8"/>
  <c r="L642" i="8"/>
  <c r="K645" i="8"/>
  <c r="L646" i="8"/>
  <c r="L650" i="8"/>
  <c r="L654" i="8"/>
  <c r="L658" i="8"/>
  <c r="L662" i="8"/>
  <c r="L670" i="8"/>
  <c r="L678" i="8"/>
  <c r="L686" i="8"/>
  <c r="L694" i="8"/>
  <c r="L702" i="8"/>
  <c r="L710" i="8"/>
  <c r="L718" i="8"/>
  <c r="J646" i="8"/>
  <c r="J650" i="8"/>
  <c r="J654" i="8"/>
  <c r="J658" i="8"/>
  <c r="J662" i="8"/>
  <c r="L665" i="8"/>
  <c r="K666" i="8"/>
  <c r="J668" i="8"/>
  <c r="L673" i="8"/>
  <c r="K674" i="8"/>
  <c r="J676" i="8"/>
  <c r="L681" i="8"/>
  <c r="K682" i="8"/>
  <c r="J684" i="8"/>
  <c r="L689" i="8"/>
  <c r="K690" i="8"/>
  <c r="J692" i="8"/>
  <c r="L697" i="8"/>
  <c r="K698" i="8"/>
  <c r="J700" i="8"/>
  <c r="L705" i="8"/>
  <c r="K706" i="8"/>
  <c r="J708" i="8"/>
  <c r="L713" i="8"/>
  <c r="K714" i="8"/>
  <c r="J716" i="8"/>
  <c r="L721" i="8"/>
  <c r="K722" i="8"/>
  <c r="L649" i="8"/>
  <c r="L653" i="8"/>
  <c r="L657" i="8"/>
  <c r="L661" i="8"/>
  <c r="L667" i="8"/>
  <c r="K668" i="8"/>
  <c r="J670" i="8"/>
  <c r="L675" i="8"/>
  <c r="K676" i="8"/>
  <c r="J678" i="8"/>
  <c r="L683" i="8"/>
  <c r="K684" i="8"/>
  <c r="J686" i="8"/>
  <c r="L691" i="8"/>
  <c r="K692" i="8"/>
  <c r="J694" i="8"/>
  <c r="L699" i="8"/>
  <c r="K700" i="8"/>
  <c r="J702" i="8"/>
  <c r="L707" i="8"/>
  <c r="K708" i="8"/>
  <c r="J710" i="8"/>
  <c r="L715" i="8"/>
  <c r="K716" i="8"/>
  <c r="J718" i="8"/>
  <c r="L723" i="8"/>
  <c r="K724" i="8"/>
  <c r="J648" i="8"/>
  <c r="J652" i="8"/>
  <c r="J656" i="8"/>
  <c r="J660" i="8"/>
  <c r="J664" i="8"/>
  <c r="L669" i="8"/>
  <c r="K670" i="8"/>
  <c r="J672" i="8"/>
  <c r="L677" i="8"/>
  <c r="K678" i="8"/>
  <c r="J680" i="8"/>
  <c r="L685" i="8"/>
  <c r="K686" i="8"/>
  <c r="J688" i="8"/>
  <c r="L693" i="8"/>
  <c r="K694" i="8"/>
  <c r="J696" i="8"/>
  <c r="L701" i="8"/>
  <c r="K702" i="8"/>
  <c r="J704" i="8"/>
  <c r="L709" i="8"/>
  <c r="K710" i="8"/>
  <c r="J712" i="8"/>
  <c r="L717" i="8"/>
  <c r="K718" i="8"/>
  <c r="J720" i="8"/>
  <c r="K726" i="8"/>
  <c r="K727" i="8"/>
  <c r="K731" i="8"/>
  <c r="K735" i="8"/>
  <c r="K739" i="8"/>
  <c r="K743" i="8"/>
  <c r="K746" i="8"/>
  <c r="L647" i="8"/>
  <c r="L651" i="8"/>
  <c r="L655" i="8"/>
  <c r="L659" i="8"/>
  <c r="L663" i="8"/>
  <c r="K664" i="8"/>
  <c r="J666" i="8"/>
  <c r="L671" i="8"/>
  <c r="K672" i="8"/>
  <c r="J674" i="8"/>
  <c r="L679" i="8"/>
  <c r="K680" i="8"/>
  <c r="J682" i="8"/>
  <c r="L687" i="8"/>
  <c r="K688" i="8"/>
  <c r="J690" i="8"/>
  <c r="L695" i="8"/>
  <c r="K696" i="8"/>
  <c r="J698" i="8"/>
  <c r="L703" i="8"/>
  <c r="K704" i="8"/>
  <c r="J706" i="8"/>
  <c r="L711" i="8"/>
  <c r="K712" i="8"/>
  <c r="J714" i="8"/>
  <c r="L719" i="8"/>
  <c r="K720" i="8"/>
  <c r="J722" i="8"/>
  <c r="K730" i="8"/>
  <c r="K734" i="8"/>
  <c r="K738" i="8"/>
  <c r="K742" i="8"/>
  <c r="K725" i="8"/>
  <c r="K728" i="8"/>
  <c r="K732" i="8"/>
  <c r="K736" i="8"/>
  <c r="K740" i="8"/>
  <c r="K744" i="8"/>
  <c r="K748" i="8"/>
  <c r="K752" i="8"/>
  <c r="K756" i="8"/>
  <c r="K760" i="8"/>
  <c r="K764" i="8"/>
  <c r="K768" i="8"/>
  <c r="K772" i="8"/>
  <c r="K776" i="8"/>
  <c r="K780" i="8"/>
  <c r="K784" i="8"/>
  <c r="K788" i="8"/>
  <c r="K792" i="8"/>
  <c r="K796" i="8"/>
  <c r="K800" i="8"/>
  <c r="K804" i="8"/>
  <c r="K812" i="8"/>
  <c r="K816" i="8"/>
  <c r="K820" i="8"/>
  <c r="K824" i="8"/>
  <c r="K828" i="8"/>
  <c r="K832" i="8"/>
  <c r="K836" i="8"/>
  <c r="K840" i="8"/>
  <c r="K844" i="8"/>
  <c r="K848" i="8"/>
  <c r="K852" i="8"/>
  <c r="K856" i="8"/>
  <c r="K860" i="8"/>
  <c r="K864" i="8"/>
  <c r="K868" i="8"/>
  <c r="K872" i="8"/>
  <c r="K876" i="8"/>
  <c r="K880" i="8"/>
  <c r="K884" i="8"/>
  <c r="K888" i="8"/>
  <c r="K892" i="8"/>
  <c r="K896" i="8"/>
  <c r="K900" i="8"/>
  <c r="K904" i="8"/>
  <c r="K908" i="8"/>
  <c r="K912" i="8"/>
  <c r="K916" i="8"/>
  <c r="K920" i="8"/>
  <c r="K924" i="8"/>
  <c r="K729" i="8"/>
  <c r="K733" i="8"/>
  <c r="K737" i="8"/>
  <c r="K741" i="8"/>
  <c r="K745" i="8"/>
  <c r="K749" i="8"/>
  <c r="K753" i="8"/>
  <c r="K757" i="8"/>
  <c r="K761" i="8"/>
  <c r="K765" i="8"/>
  <c r="K769" i="8"/>
  <c r="K773" i="8"/>
  <c r="K777" i="8"/>
  <c r="K781" i="8"/>
  <c r="K785" i="8"/>
  <c r="K789" i="8"/>
  <c r="K793" i="8"/>
  <c r="K797" i="8"/>
  <c r="K801" i="8"/>
  <c r="K805" i="8"/>
  <c r="K811" i="8"/>
  <c r="K815" i="8"/>
  <c r="K819" i="8"/>
  <c r="K823" i="8"/>
  <c r="K827" i="8"/>
  <c r="K831" i="8"/>
  <c r="K835" i="8"/>
  <c r="K839" i="8"/>
  <c r="K843" i="8"/>
  <c r="K847" i="8"/>
  <c r="K851" i="8"/>
  <c r="K855" i="8"/>
  <c r="K859" i="8"/>
  <c r="K863" i="8"/>
  <c r="K867" i="8"/>
  <c r="K871" i="8"/>
  <c r="K875" i="8"/>
  <c r="K879" i="8"/>
  <c r="K883" i="8"/>
  <c r="K887" i="8"/>
  <c r="K891" i="8"/>
  <c r="K895" i="8"/>
  <c r="K899" i="8"/>
  <c r="K903" i="8"/>
  <c r="K907" i="8"/>
  <c r="K911" i="8"/>
  <c r="K915" i="8"/>
  <c r="K919" i="8"/>
  <c r="K923" i="8"/>
  <c r="K750" i="8"/>
  <c r="K754" i="8"/>
  <c r="K758" i="8"/>
  <c r="K762" i="8"/>
  <c r="K766" i="8"/>
  <c r="K770" i="8"/>
  <c r="K774" i="8"/>
  <c r="K778" i="8"/>
  <c r="K782" i="8"/>
  <c r="K786" i="8"/>
  <c r="K790" i="8"/>
  <c r="K794" i="8"/>
  <c r="K798" i="8"/>
  <c r="K802" i="8"/>
  <c r="K806" i="8"/>
  <c r="K810" i="8"/>
  <c r="K814" i="8"/>
  <c r="K818" i="8"/>
  <c r="K822" i="8"/>
  <c r="K826" i="8"/>
  <c r="K830" i="8"/>
  <c r="K834" i="8"/>
  <c r="K838" i="8"/>
  <c r="K842" i="8"/>
  <c r="K846" i="8"/>
  <c r="K850" i="8"/>
  <c r="K854" i="8"/>
  <c r="K858" i="8"/>
  <c r="K862" i="8"/>
  <c r="K866" i="8"/>
  <c r="K870" i="8"/>
  <c r="K874" i="8"/>
  <c r="K878" i="8"/>
  <c r="K882" i="8"/>
  <c r="K886" i="8"/>
  <c r="K890" i="8"/>
  <c r="K894" i="8"/>
  <c r="K898" i="8"/>
  <c r="K902" i="8"/>
  <c r="K906" i="8"/>
  <c r="K910" i="8"/>
  <c r="K914" i="8"/>
  <c r="K918" i="8"/>
  <c r="K922" i="8"/>
  <c r="K747" i="8"/>
  <c r="K751" i="8"/>
  <c r="K755" i="8"/>
  <c r="K759" i="8"/>
  <c r="K763" i="8"/>
  <c r="K767" i="8"/>
  <c r="K771" i="8"/>
  <c r="K775" i="8"/>
  <c r="K779" i="8"/>
  <c r="K783" i="8"/>
  <c r="K787" i="8"/>
  <c r="K791" i="8"/>
  <c r="K795" i="8"/>
  <c r="K799" i="8"/>
  <c r="K803" i="8"/>
  <c r="K807" i="8"/>
  <c r="K808" i="8"/>
  <c r="K809" i="8"/>
  <c r="K813" i="8"/>
  <c r="K817" i="8"/>
  <c r="K821" i="8"/>
  <c r="K825" i="8"/>
  <c r="K829" i="8"/>
  <c r="K833" i="8"/>
  <c r="K837" i="8"/>
  <c r="K841" i="8"/>
  <c r="K845" i="8"/>
  <c r="K849" i="8"/>
  <c r="K853" i="8"/>
  <c r="K857" i="8"/>
  <c r="K861" i="8"/>
  <c r="K865" i="8"/>
  <c r="K869" i="8"/>
  <c r="K873" i="8"/>
  <c r="K877" i="8"/>
  <c r="K881" i="8"/>
  <c r="K885" i="8"/>
  <c r="K889" i="8"/>
  <c r="K893" i="8"/>
  <c r="K897" i="8"/>
  <c r="K901" i="8"/>
  <c r="K905" i="8"/>
  <c r="K909" i="8"/>
  <c r="K913" i="8"/>
  <c r="K917" i="8"/>
  <c r="K921" i="8"/>
  <c r="J952" i="8"/>
  <c r="J957" i="8"/>
  <c r="L960" i="8"/>
  <c r="L965" i="8"/>
  <c r="J968" i="8"/>
  <c r="J973" i="8"/>
  <c r="L976" i="8"/>
  <c r="L981" i="8"/>
  <c r="J984" i="8"/>
  <c r="J989" i="8"/>
  <c r="L992" i="8"/>
  <c r="L997" i="8"/>
  <c r="J1000" i="8"/>
  <c r="J1005" i="8"/>
  <c r="L1008" i="8"/>
  <c r="L1013" i="8"/>
  <c r="J1016" i="8"/>
  <c r="J1021" i="8"/>
  <c r="L1024" i="8"/>
  <c r="L1029" i="8"/>
  <c r="L1033" i="8"/>
  <c r="L1037" i="8"/>
  <c r="L1041" i="8"/>
  <c r="L1045" i="8"/>
  <c r="J925" i="8"/>
  <c r="J926" i="8"/>
  <c r="L953" i="8"/>
  <c r="J956" i="8"/>
  <c r="J961" i="8"/>
  <c r="L964" i="8"/>
  <c r="L969" i="8"/>
  <c r="J972" i="8"/>
  <c r="J977" i="8"/>
  <c r="L980" i="8"/>
  <c r="L985" i="8"/>
  <c r="J988" i="8"/>
  <c r="J993" i="8"/>
  <c r="L996" i="8"/>
  <c r="L1001" i="8"/>
  <c r="J1004" i="8"/>
  <c r="J1009" i="8"/>
  <c r="L1012" i="8"/>
  <c r="L1017" i="8"/>
  <c r="J1020" i="8"/>
  <c r="J1025" i="8"/>
  <c r="J1030" i="8"/>
  <c r="K1031" i="8"/>
  <c r="J1034" i="8"/>
  <c r="K1035" i="8"/>
  <c r="J1038" i="8"/>
  <c r="K1039" i="8"/>
  <c r="J1042" i="8"/>
  <c r="K1043" i="8"/>
  <c r="J1046" i="8"/>
  <c r="K1047" i="8"/>
  <c r="J1050" i="8"/>
  <c r="K1051" i="8"/>
  <c r="J1054" i="8"/>
  <c r="K1059" i="8"/>
  <c r="K1063" i="8"/>
  <c r="K1067" i="8"/>
  <c r="K1071" i="8"/>
  <c r="K1075" i="8"/>
  <c r="K1079" i="8"/>
  <c r="K1083" i="8"/>
  <c r="K1087" i="8"/>
  <c r="K1091" i="8"/>
  <c r="K1095" i="8"/>
  <c r="K1099" i="8"/>
  <c r="K1103" i="8"/>
  <c r="L924" i="8"/>
  <c r="L952" i="8"/>
  <c r="L957" i="8"/>
  <c r="J960" i="8"/>
  <c r="J965" i="8"/>
  <c r="L968" i="8"/>
  <c r="L973" i="8"/>
  <c r="J976" i="8"/>
  <c r="J981" i="8"/>
  <c r="L984" i="8"/>
  <c r="L989" i="8"/>
  <c r="J992" i="8"/>
  <c r="J997" i="8"/>
  <c r="L1000" i="8"/>
  <c r="L1005" i="8"/>
  <c r="J1008" i="8"/>
  <c r="J1013" i="8"/>
  <c r="L1016" i="8"/>
  <c r="L1021" i="8"/>
  <c r="J1024" i="8"/>
  <c r="L925" i="8"/>
  <c r="L926" i="8"/>
  <c r="J953" i="8"/>
  <c r="L956" i="8"/>
  <c r="L961" i="8"/>
  <c r="J964" i="8"/>
  <c r="J969" i="8"/>
  <c r="L972" i="8"/>
  <c r="L977" i="8"/>
  <c r="J980" i="8"/>
  <c r="J985" i="8"/>
  <c r="L988" i="8"/>
  <c r="L993" i="8"/>
  <c r="J996" i="8"/>
  <c r="J1001" i="8"/>
  <c r="L1004" i="8"/>
  <c r="L1009" i="8"/>
  <c r="J1012" i="8"/>
  <c r="J1017" i="8"/>
  <c r="L1020" i="8"/>
  <c r="L1025" i="8"/>
  <c r="J1028" i="8"/>
  <c r="L1030" i="8"/>
  <c r="J1032" i="8"/>
  <c r="L1034" i="8"/>
  <c r="J1036" i="8"/>
  <c r="L1038" i="8"/>
  <c r="J1040" i="8"/>
  <c r="L1042" i="8"/>
  <c r="J1044" i="8"/>
  <c r="L1046" i="8"/>
  <c r="J1048" i="8"/>
  <c r="L1050" i="8"/>
  <c r="J1052" i="8"/>
  <c r="L1054" i="8"/>
  <c r="K1057" i="8"/>
  <c r="K1061" i="8"/>
  <c r="K1065" i="8"/>
  <c r="K1069" i="8"/>
  <c r="K1073" i="8"/>
  <c r="K1077" i="8"/>
  <c r="K1081" i="8"/>
  <c r="K1085" i="8"/>
  <c r="K1089" i="8"/>
  <c r="K1093" i="8"/>
  <c r="K1097" i="8"/>
  <c r="K1101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L954" i="8"/>
  <c r="L955" i="8"/>
  <c r="J958" i="8"/>
  <c r="J959" i="8"/>
  <c r="L962" i="8"/>
  <c r="L963" i="8"/>
  <c r="J966" i="8"/>
  <c r="J967" i="8"/>
  <c r="L970" i="8"/>
  <c r="L971" i="8"/>
  <c r="J974" i="8"/>
  <c r="J975" i="8"/>
  <c r="L978" i="8"/>
  <c r="L979" i="8"/>
  <c r="J982" i="8"/>
  <c r="J983" i="8"/>
  <c r="L986" i="8"/>
  <c r="L987" i="8"/>
  <c r="J990" i="8"/>
  <c r="J991" i="8"/>
  <c r="L994" i="8"/>
  <c r="L995" i="8"/>
  <c r="J998" i="8"/>
  <c r="J999" i="8"/>
  <c r="L1002" i="8"/>
  <c r="L1003" i="8"/>
  <c r="J1006" i="8"/>
  <c r="J1007" i="8"/>
  <c r="L1010" i="8"/>
  <c r="L1011" i="8"/>
  <c r="J1014" i="8"/>
  <c r="J1015" i="8"/>
  <c r="L1018" i="8"/>
  <c r="L1019" i="8"/>
  <c r="J1022" i="8"/>
  <c r="J1023" i="8"/>
  <c r="L1026" i="8"/>
  <c r="L1027" i="8"/>
  <c r="L1035" i="8"/>
  <c r="L1043" i="8"/>
  <c r="L1051" i="8"/>
  <c r="K1107" i="8"/>
  <c r="K1111" i="8"/>
  <c r="K1115" i="8"/>
  <c r="K1119" i="8"/>
  <c r="K1123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J954" i="8"/>
  <c r="J955" i="8"/>
  <c r="L958" i="8"/>
  <c r="L959" i="8"/>
  <c r="J962" i="8"/>
  <c r="J963" i="8"/>
  <c r="L966" i="8"/>
  <c r="L967" i="8"/>
  <c r="J970" i="8"/>
  <c r="J971" i="8"/>
  <c r="L974" i="8"/>
  <c r="L975" i="8"/>
  <c r="J978" i="8"/>
  <c r="J979" i="8"/>
  <c r="L982" i="8"/>
  <c r="L983" i="8"/>
  <c r="J986" i="8"/>
  <c r="J987" i="8"/>
  <c r="L990" i="8"/>
  <c r="L991" i="8"/>
  <c r="J994" i="8"/>
  <c r="J995" i="8"/>
  <c r="L998" i="8"/>
  <c r="L999" i="8"/>
  <c r="J1002" i="8"/>
  <c r="J1003" i="8"/>
  <c r="L1006" i="8"/>
  <c r="L1007" i="8"/>
  <c r="J1010" i="8"/>
  <c r="J1011" i="8"/>
  <c r="L1014" i="8"/>
  <c r="L1015" i="8"/>
  <c r="J1018" i="8"/>
  <c r="J1019" i="8"/>
  <c r="L1022" i="8"/>
  <c r="L1023" i="8"/>
  <c r="J1026" i="8"/>
  <c r="J1027" i="8"/>
  <c r="L1039" i="8"/>
  <c r="L1047" i="8"/>
  <c r="K1105" i="8"/>
  <c r="K1109" i="8"/>
  <c r="K1113" i="8"/>
  <c r="K1117" i="8"/>
  <c r="K1121" i="8"/>
  <c r="K1125" i="8"/>
  <c r="K1127" i="8"/>
  <c r="K1129" i="8"/>
  <c r="L1134" i="8"/>
  <c r="J1136" i="8"/>
  <c r="L1142" i="8"/>
  <c r="L1146" i="8"/>
  <c r="L1165" i="8"/>
  <c r="J1167" i="8"/>
  <c r="J1029" i="8"/>
  <c r="J1033" i="8"/>
  <c r="J1037" i="8"/>
  <c r="J1041" i="8"/>
  <c r="J1045" i="8"/>
  <c r="J1049" i="8"/>
  <c r="J1053" i="8"/>
  <c r="L1056" i="8"/>
  <c r="L1058" i="8"/>
  <c r="L1060" i="8"/>
  <c r="L1062" i="8"/>
  <c r="L1064" i="8"/>
  <c r="L1066" i="8"/>
  <c r="L1068" i="8"/>
  <c r="L1070" i="8"/>
  <c r="L1072" i="8"/>
  <c r="L1074" i="8"/>
  <c r="L1076" i="8"/>
  <c r="L1078" i="8"/>
  <c r="L1080" i="8"/>
  <c r="L1082" i="8"/>
  <c r="L1084" i="8"/>
  <c r="L1086" i="8"/>
  <c r="L1088" i="8"/>
  <c r="L1090" i="8"/>
  <c r="L1092" i="8"/>
  <c r="L1094" i="8"/>
  <c r="L1096" i="8"/>
  <c r="L1098" i="8"/>
  <c r="L1100" i="8"/>
  <c r="L1102" i="8"/>
  <c r="L1104" i="8"/>
  <c r="L1106" i="8"/>
  <c r="L1108" i="8"/>
  <c r="L1110" i="8"/>
  <c r="L1112" i="8"/>
  <c r="L1114" i="8"/>
  <c r="L1116" i="8"/>
  <c r="L1118" i="8"/>
  <c r="L1120" i="8"/>
  <c r="L1122" i="8"/>
  <c r="L1124" i="8"/>
  <c r="L1126" i="8"/>
  <c r="L1128" i="8"/>
  <c r="L1130" i="8"/>
  <c r="J1135" i="8"/>
  <c r="K1136" i="8"/>
  <c r="K1144" i="8"/>
  <c r="J1147" i="8"/>
  <c r="L1028" i="8"/>
  <c r="L1032" i="8"/>
  <c r="L1036" i="8"/>
  <c r="L1040" i="8"/>
  <c r="L1044" i="8"/>
  <c r="L1048" i="8"/>
  <c r="L1052" i="8"/>
  <c r="J1055" i="8"/>
  <c r="J1132" i="8"/>
  <c r="L1138" i="8"/>
  <c r="J1140" i="8"/>
  <c r="L1144" i="8"/>
  <c r="J1146" i="8"/>
  <c r="J1031" i="8"/>
  <c r="J1035" i="8"/>
  <c r="J1039" i="8"/>
  <c r="J1043" i="8"/>
  <c r="J1047" i="8"/>
  <c r="J1051" i="8"/>
  <c r="J1057" i="8"/>
  <c r="J1059" i="8"/>
  <c r="J1061" i="8"/>
  <c r="J1063" i="8"/>
  <c r="J1065" i="8"/>
  <c r="J1067" i="8"/>
  <c r="J1069" i="8"/>
  <c r="J1071" i="8"/>
  <c r="J1073" i="8"/>
  <c r="J1075" i="8"/>
  <c r="J1077" i="8"/>
  <c r="J1079" i="8"/>
  <c r="J1081" i="8"/>
  <c r="J1083" i="8"/>
  <c r="J1085" i="8"/>
  <c r="J1087" i="8"/>
  <c r="J1089" i="8"/>
  <c r="J1091" i="8"/>
  <c r="J1093" i="8"/>
  <c r="J1095" i="8"/>
  <c r="J1097" i="8"/>
  <c r="J1099" i="8"/>
  <c r="J1101" i="8"/>
  <c r="J1103" i="8"/>
  <c r="J1105" i="8"/>
  <c r="J1107" i="8"/>
  <c r="J1109" i="8"/>
  <c r="J1111" i="8"/>
  <c r="J1113" i="8"/>
  <c r="J1115" i="8"/>
  <c r="J1117" i="8"/>
  <c r="J1119" i="8"/>
  <c r="J1121" i="8"/>
  <c r="J1123" i="8"/>
  <c r="J1125" i="8"/>
  <c r="J1127" i="8"/>
  <c r="J1129" i="8"/>
  <c r="J1131" i="8"/>
  <c r="K1132" i="8"/>
  <c r="J1139" i="8"/>
  <c r="K1140" i="8"/>
  <c r="L1143" i="8"/>
  <c r="L1150" i="8"/>
  <c r="L1131" i="8"/>
  <c r="L1135" i="8"/>
  <c r="L1139" i="8"/>
  <c r="L1145" i="8"/>
  <c r="K1146" i="8"/>
  <c r="J1148" i="8"/>
  <c r="L1152" i="8"/>
  <c r="L1153" i="8"/>
  <c r="L1156" i="8"/>
  <c r="L1157" i="8"/>
  <c r="L1160" i="8"/>
  <c r="L1161" i="8"/>
  <c r="L1164" i="8"/>
  <c r="J1170" i="8"/>
  <c r="J1174" i="8"/>
  <c r="J1178" i="8"/>
  <c r="J1182" i="8"/>
  <c r="J1186" i="8"/>
  <c r="J1190" i="8"/>
  <c r="J1194" i="8"/>
  <c r="J1198" i="8"/>
  <c r="J1202" i="8"/>
  <c r="J1206" i="8"/>
  <c r="J1210" i="8"/>
  <c r="J1214" i="8"/>
  <c r="J1218" i="8"/>
  <c r="J1222" i="8"/>
  <c r="J1226" i="8"/>
  <c r="J1230" i="8"/>
  <c r="J1234" i="8"/>
  <c r="J1134" i="8"/>
  <c r="J1138" i="8"/>
  <c r="J1142" i="8"/>
  <c r="L1147" i="8"/>
  <c r="K1148" i="8"/>
  <c r="J1150" i="8"/>
  <c r="J1154" i="8"/>
  <c r="J1158" i="8"/>
  <c r="J1162" i="8"/>
  <c r="K1166" i="8"/>
  <c r="J1169" i="8"/>
  <c r="L1133" i="8"/>
  <c r="L1137" i="8"/>
  <c r="L1141" i="8"/>
  <c r="K1142" i="8"/>
  <c r="J1144" i="8"/>
  <c r="L1149" i="8"/>
  <c r="K1150" i="8"/>
  <c r="J1153" i="8"/>
  <c r="K1154" i="8"/>
  <c r="J1157" i="8"/>
  <c r="K1158" i="8"/>
  <c r="J1161" i="8"/>
  <c r="K1162" i="8"/>
  <c r="L1166" i="8"/>
  <c r="J1168" i="8"/>
  <c r="J1172" i="8"/>
  <c r="J1176" i="8"/>
  <c r="J1180" i="8"/>
  <c r="J1184" i="8"/>
  <c r="J1188" i="8"/>
  <c r="J1192" i="8"/>
  <c r="J1196" i="8"/>
  <c r="J1200" i="8"/>
  <c r="J1204" i="8"/>
  <c r="J1208" i="8"/>
  <c r="J1212" i="8"/>
  <c r="J1216" i="8"/>
  <c r="J1220" i="8"/>
  <c r="J1224" i="8"/>
  <c r="J1228" i="8"/>
  <c r="J1232" i="8"/>
  <c r="L1167" i="8"/>
  <c r="K1168" i="8"/>
  <c r="K1170" i="8"/>
  <c r="K1172" i="8"/>
  <c r="K1174" i="8"/>
  <c r="K1176" i="8"/>
  <c r="K1178" i="8"/>
  <c r="K1180" i="8"/>
  <c r="K1182" i="8"/>
  <c r="K1184" i="8"/>
  <c r="K1186" i="8"/>
  <c r="K1188" i="8"/>
  <c r="K1190" i="8"/>
  <c r="K1192" i="8"/>
  <c r="K1194" i="8"/>
  <c r="K1196" i="8"/>
  <c r="K1198" i="8"/>
  <c r="K1200" i="8"/>
  <c r="K1202" i="8"/>
  <c r="K1204" i="8"/>
  <c r="K1206" i="8"/>
  <c r="K1208" i="8"/>
  <c r="K1210" i="8"/>
  <c r="K1212" i="8"/>
  <c r="K1214" i="8"/>
  <c r="K1216" i="8"/>
  <c r="K1218" i="8"/>
  <c r="K1220" i="8"/>
  <c r="K1222" i="8"/>
  <c r="K1224" i="8"/>
  <c r="K1226" i="8"/>
  <c r="K1228" i="8"/>
  <c r="K1230" i="8"/>
  <c r="K1232" i="8"/>
  <c r="K1233" i="8"/>
  <c r="K1234" i="8"/>
  <c r="J1152" i="8"/>
  <c r="J1156" i="8"/>
  <c r="J1160" i="8"/>
  <c r="J1164" i="8"/>
  <c r="L1169" i="8"/>
  <c r="L1171" i="8"/>
  <c r="L1173" i="8"/>
  <c r="L1175" i="8"/>
  <c r="L1177" i="8"/>
  <c r="L1179" i="8"/>
  <c r="L1181" i="8"/>
  <c r="L1183" i="8"/>
  <c r="L1185" i="8"/>
  <c r="L1187" i="8"/>
  <c r="L1189" i="8"/>
  <c r="L1191" i="8"/>
  <c r="L1193" i="8"/>
  <c r="L1195" i="8"/>
  <c r="L1197" i="8"/>
  <c r="L1199" i="8"/>
  <c r="L1201" i="8"/>
  <c r="L1203" i="8"/>
  <c r="L1205" i="8"/>
  <c r="L1207" i="8"/>
  <c r="L1209" i="8"/>
  <c r="L1211" i="8"/>
  <c r="L1213" i="8"/>
  <c r="L1215" i="8"/>
  <c r="L1217" i="8"/>
  <c r="L1219" i="8"/>
  <c r="L1221" i="8"/>
  <c r="L1223" i="8"/>
  <c r="L1225" i="8"/>
  <c r="L1227" i="8"/>
  <c r="L1229" i="8"/>
  <c r="L1231" i="8"/>
  <c r="L1233" i="8"/>
  <c r="L1151" i="8"/>
  <c r="L1155" i="8"/>
  <c r="L1159" i="8"/>
  <c r="L1163" i="8"/>
  <c r="K1164" i="8"/>
  <c r="J1166" i="8"/>
  <c r="E2" i="13"/>
  <c r="P49" i="7"/>
  <c r="E1235" i="7"/>
  <c r="K57" i="7"/>
  <c r="K211" i="7"/>
  <c r="G1235" i="7"/>
  <c r="L90" i="7"/>
  <c r="O28" i="7"/>
  <c r="K186" i="7"/>
  <c r="K199" i="7"/>
  <c r="K202" i="7"/>
  <c r="K222" i="7"/>
  <c r="K223" i="7"/>
  <c r="K238" i="7"/>
  <c r="K239" i="7"/>
  <c r="K248" i="7"/>
  <c r="K256" i="7"/>
  <c r="K264" i="7"/>
  <c r="K280" i="7"/>
  <c r="K288" i="7"/>
  <c r="K296" i="7"/>
  <c r="K312" i="7"/>
  <c r="K320" i="7"/>
  <c r="K328" i="7"/>
  <c r="C1235" i="7"/>
  <c r="J11" i="7"/>
  <c r="K195" i="7"/>
  <c r="K198" i="7"/>
  <c r="J4" i="7"/>
  <c r="O27" i="7"/>
  <c r="O33" i="7"/>
  <c r="P51" i="7"/>
  <c r="K190" i="7"/>
  <c r="J192" i="7"/>
  <c r="L199" i="7"/>
  <c r="K206" i="7"/>
  <c r="J208" i="7"/>
  <c r="J214" i="7"/>
  <c r="L225" i="7"/>
  <c r="J230" i="7"/>
  <c r="K235" i="7"/>
  <c r="J246" i="7"/>
  <c r="K247" i="7"/>
  <c r="O26" i="7"/>
  <c r="O32" i="7"/>
  <c r="P50" i="7"/>
  <c r="K191" i="7"/>
  <c r="K194" i="7"/>
  <c r="J196" i="7"/>
  <c r="K207" i="7"/>
  <c r="K210" i="7"/>
  <c r="J212" i="7"/>
  <c r="K214" i="7"/>
  <c r="K215" i="7"/>
  <c r="L221" i="7"/>
  <c r="J226" i="7"/>
  <c r="K230" i="7"/>
  <c r="K231" i="7"/>
  <c r="L237" i="7"/>
  <c r="J242" i="7"/>
  <c r="K246" i="7"/>
  <c r="K254" i="7"/>
  <c r="K262" i="7"/>
  <c r="K270" i="7"/>
  <c r="K278" i="7"/>
  <c r="K286" i="7"/>
  <c r="K294" i="7"/>
  <c r="K302" i="7"/>
  <c r="K310" i="7"/>
  <c r="K318" i="7"/>
  <c r="K326" i="7"/>
  <c r="K334" i="7"/>
  <c r="L249" i="7"/>
  <c r="K251" i="7"/>
  <c r="J254" i="7"/>
  <c r="L257" i="7"/>
  <c r="K259" i="7"/>
  <c r="J262" i="7"/>
  <c r="L265" i="7"/>
  <c r="K267" i="7"/>
  <c r="J270" i="7"/>
  <c r="L273" i="7"/>
  <c r="K275" i="7"/>
  <c r="J278" i="7"/>
  <c r="L281" i="7"/>
  <c r="K283" i="7"/>
  <c r="J286" i="7"/>
  <c r="L289" i="7"/>
  <c r="K291" i="7"/>
  <c r="J294" i="7"/>
  <c r="L297" i="7"/>
  <c r="K299" i="7"/>
  <c r="J302" i="7"/>
  <c r="L305" i="7"/>
  <c r="K307" i="7"/>
  <c r="J310" i="7"/>
  <c r="L313" i="7"/>
  <c r="K315" i="7"/>
  <c r="J318" i="7"/>
  <c r="L321" i="7"/>
  <c r="K323" i="7"/>
  <c r="J326" i="7"/>
  <c r="L329" i="7"/>
  <c r="K331" i="7"/>
  <c r="J334" i="7"/>
  <c r="L337" i="7"/>
  <c r="K339" i="7"/>
  <c r="K341" i="7"/>
  <c r="L343" i="7"/>
  <c r="J346" i="7"/>
  <c r="K349" i="7"/>
  <c r="L351" i="7"/>
  <c r="J354" i="7"/>
  <c r="K357" i="7"/>
  <c r="L359" i="7"/>
  <c r="J362" i="7"/>
  <c r="K365" i="7"/>
  <c r="L367" i="7"/>
  <c r="J370" i="7"/>
  <c r="K373" i="7"/>
  <c r="L375" i="7"/>
  <c r="J378" i="7"/>
  <c r="K381" i="7"/>
  <c r="L383" i="7"/>
  <c r="J386" i="7"/>
  <c r="L391" i="7"/>
  <c r="J394" i="7"/>
  <c r="L399" i="7"/>
  <c r="J402" i="7"/>
  <c r="L407" i="7"/>
  <c r="J410" i="7"/>
  <c r="L415" i="7"/>
  <c r="J418" i="7"/>
  <c r="L424" i="7"/>
  <c r="J426" i="7"/>
  <c r="K429" i="7"/>
  <c r="L432" i="7"/>
  <c r="J434" i="7"/>
  <c r="K437" i="7"/>
  <c r="L440" i="7"/>
  <c r="J442" i="7"/>
  <c r="K445" i="7"/>
  <c r="L448" i="7"/>
  <c r="J450" i="7"/>
  <c r="K453" i="7"/>
  <c r="L456" i="7"/>
  <c r="J458" i="7"/>
  <c r="K461" i="7"/>
  <c r="L464" i="7"/>
  <c r="J466" i="7"/>
  <c r="K469" i="7"/>
  <c r="L472" i="7"/>
  <c r="J474" i="7"/>
  <c r="K477" i="7"/>
  <c r="L480" i="7"/>
  <c r="J482" i="7"/>
  <c r="K485" i="7"/>
  <c r="L488" i="7"/>
  <c r="J490" i="7"/>
  <c r="K493" i="7"/>
  <c r="L496" i="7"/>
  <c r="J498" i="7"/>
  <c r="K501" i="7"/>
  <c r="L504" i="7"/>
  <c r="J506" i="7"/>
  <c r="K509" i="7"/>
  <c r="L512" i="7"/>
  <c r="J514" i="7"/>
  <c r="K517" i="7"/>
  <c r="L520" i="7"/>
  <c r="J522" i="7"/>
  <c r="K525" i="7"/>
  <c r="L528" i="7"/>
  <c r="J530" i="7"/>
  <c r="K533" i="7"/>
  <c r="L536" i="7"/>
  <c r="J538" i="7"/>
  <c r="K541" i="7"/>
  <c r="L544" i="7"/>
  <c r="J546" i="7"/>
  <c r="L550" i="7"/>
  <c r="K558" i="7"/>
  <c r="L594" i="7"/>
  <c r="K597" i="7"/>
  <c r="K604" i="7"/>
  <c r="J607" i="7"/>
  <c r="K643" i="7"/>
  <c r="L722" i="7"/>
  <c r="K725" i="7"/>
  <c r="J735" i="7"/>
  <c r="K189" i="7"/>
  <c r="K197" i="7"/>
  <c r="K205" i="7"/>
  <c r="K213" i="7"/>
  <c r="J216" i="7"/>
  <c r="L219" i="7"/>
  <c r="K221" i="7"/>
  <c r="J224" i="7"/>
  <c r="L227" i="7"/>
  <c r="K229" i="7"/>
  <c r="J232" i="7"/>
  <c r="L235" i="7"/>
  <c r="K237" i="7"/>
  <c r="J240" i="7"/>
  <c r="L243" i="7"/>
  <c r="K245" i="7"/>
  <c r="J248" i="7"/>
  <c r="L251" i="7"/>
  <c r="K253" i="7"/>
  <c r="J256" i="7"/>
  <c r="L259" i="7"/>
  <c r="K261" i="7"/>
  <c r="J264" i="7"/>
  <c r="L267" i="7"/>
  <c r="K269" i="7"/>
  <c r="J272" i="7"/>
  <c r="L275" i="7"/>
  <c r="K277" i="7"/>
  <c r="J280" i="7"/>
  <c r="L283" i="7"/>
  <c r="K285" i="7"/>
  <c r="J288" i="7"/>
  <c r="L291" i="7"/>
  <c r="K293" i="7"/>
  <c r="J296" i="7"/>
  <c r="L299" i="7"/>
  <c r="K301" i="7"/>
  <c r="J304" i="7"/>
  <c r="L307" i="7"/>
  <c r="K309" i="7"/>
  <c r="J312" i="7"/>
  <c r="L315" i="7"/>
  <c r="K317" i="7"/>
  <c r="J320" i="7"/>
  <c r="L323" i="7"/>
  <c r="K325" i="7"/>
  <c r="J328" i="7"/>
  <c r="L331" i="7"/>
  <c r="K333" i="7"/>
  <c r="J336" i="7"/>
  <c r="L339" i="7"/>
  <c r="L341" i="7"/>
  <c r="J344" i="7"/>
  <c r="K347" i="7"/>
  <c r="L349" i="7"/>
  <c r="J352" i="7"/>
  <c r="K355" i="7"/>
  <c r="L357" i="7"/>
  <c r="J360" i="7"/>
  <c r="K363" i="7"/>
  <c r="L365" i="7"/>
  <c r="J368" i="7"/>
  <c r="K371" i="7"/>
  <c r="L373" i="7"/>
  <c r="J376" i="7"/>
  <c r="K379" i="7"/>
  <c r="L381" i="7"/>
  <c r="J384" i="7"/>
  <c r="L389" i="7"/>
  <c r="J392" i="7"/>
  <c r="L397" i="7"/>
  <c r="J400" i="7"/>
  <c r="L405" i="7"/>
  <c r="J408" i="7"/>
  <c r="L413" i="7"/>
  <c r="J416" i="7"/>
  <c r="L421" i="7"/>
  <c r="L429" i="7"/>
  <c r="L437" i="7"/>
  <c r="L445" i="7"/>
  <c r="L453" i="7"/>
  <c r="L461" i="7"/>
  <c r="L469" i="7"/>
  <c r="L477" i="7"/>
  <c r="L485" i="7"/>
  <c r="L493" i="7"/>
  <c r="L501" i="7"/>
  <c r="L509" i="7"/>
  <c r="L517" i="7"/>
  <c r="L525" i="7"/>
  <c r="L533" i="7"/>
  <c r="L541" i="7"/>
  <c r="L549" i="7"/>
  <c r="K557" i="7"/>
  <c r="L562" i="7"/>
  <c r="K565" i="7"/>
  <c r="K572" i="7"/>
  <c r="J575" i="7"/>
  <c r="K611" i="7"/>
  <c r="L690" i="7"/>
  <c r="K693" i="7"/>
  <c r="J703" i="7"/>
  <c r="K739" i="7"/>
  <c r="J250" i="7"/>
  <c r="L253" i="7"/>
  <c r="K255" i="7"/>
  <c r="J258" i="7"/>
  <c r="L261" i="7"/>
  <c r="K263" i="7"/>
  <c r="J266" i="7"/>
  <c r="L269" i="7"/>
  <c r="K271" i="7"/>
  <c r="J274" i="7"/>
  <c r="L277" i="7"/>
  <c r="K279" i="7"/>
  <c r="J282" i="7"/>
  <c r="L285" i="7"/>
  <c r="K287" i="7"/>
  <c r="J290" i="7"/>
  <c r="L293" i="7"/>
  <c r="K295" i="7"/>
  <c r="J298" i="7"/>
  <c r="L301" i="7"/>
  <c r="K303" i="7"/>
  <c r="J306" i="7"/>
  <c r="L309" i="7"/>
  <c r="K311" i="7"/>
  <c r="J314" i="7"/>
  <c r="L317" i="7"/>
  <c r="K319" i="7"/>
  <c r="J322" i="7"/>
  <c r="L325" i="7"/>
  <c r="K327" i="7"/>
  <c r="J330" i="7"/>
  <c r="L333" i="7"/>
  <c r="K335" i="7"/>
  <c r="J338" i="7"/>
  <c r="J342" i="7"/>
  <c r="K345" i="7"/>
  <c r="L347" i="7"/>
  <c r="J350" i="7"/>
  <c r="K353" i="7"/>
  <c r="L355" i="7"/>
  <c r="J358" i="7"/>
  <c r="K361" i="7"/>
  <c r="L363" i="7"/>
  <c r="J366" i="7"/>
  <c r="K369" i="7"/>
  <c r="L371" i="7"/>
  <c r="J374" i="7"/>
  <c r="K377" i="7"/>
  <c r="L379" i="7"/>
  <c r="J382" i="7"/>
  <c r="K385" i="7"/>
  <c r="L387" i="7"/>
  <c r="J390" i="7"/>
  <c r="L395" i="7"/>
  <c r="J398" i="7"/>
  <c r="L403" i="7"/>
  <c r="J406" i="7"/>
  <c r="L411" i="7"/>
  <c r="J414" i="7"/>
  <c r="L419" i="7"/>
  <c r="J422" i="7"/>
  <c r="K425" i="7"/>
  <c r="L428" i="7"/>
  <c r="J430" i="7"/>
  <c r="K433" i="7"/>
  <c r="L436" i="7"/>
  <c r="J438" i="7"/>
  <c r="K441" i="7"/>
  <c r="L444" i="7"/>
  <c r="J446" i="7"/>
  <c r="K449" i="7"/>
  <c r="L452" i="7"/>
  <c r="J454" i="7"/>
  <c r="K457" i="7"/>
  <c r="L460" i="7"/>
  <c r="J462" i="7"/>
  <c r="K465" i="7"/>
  <c r="L468" i="7"/>
  <c r="J470" i="7"/>
  <c r="K473" i="7"/>
  <c r="L476" i="7"/>
  <c r="J478" i="7"/>
  <c r="K481" i="7"/>
  <c r="L484" i="7"/>
  <c r="J486" i="7"/>
  <c r="K489" i="7"/>
  <c r="L492" i="7"/>
  <c r="J494" i="7"/>
  <c r="K497" i="7"/>
  <c r="L500" i="7"/>
  <c r="J502" i="7"/>
  <c r="K505" i="7"/>
  <c r="L508" i="7"/>
  <c r="J510" i="7"/>
  <c r="K513" i="7"/>
  <c r="L516" i="7"/>
  <c r="J518" i="7"/>
  <c r="K521" i="7"/>
  <c r="L524" i="7"/>
  <c r="J526" i="7"/>
  <c r="K529" i="7"/>
  <c r="L532" i="7"/>
  <c r="J534" i="7"/>
  <c r="K537" i="7"/>
  <c r="L540" i="7"/>
  <c r="J542" i="7"/>
  <c r="K545" i="7"/>
  <c r="L548" i="7"/>
  <c r="J555" i="7"/>
  <c r="K579" i="7"/>
  <c r="L658" i="7"/>
  <c r="K661" i="7"/>
  <c r="J671" i="7"/>
  <c r="K707" i="7"/>
  <c r="K193" i="7"/>
  <c r="K201" i="7"/>
  <c r="K209" i="7"/>
  <c r="L215" i="7"/>
  <c r="K217" i="7"/>
  <c r="J220" i="7"/>
  <c r="L223" i="7"/>
  <c r="K225" i="7"/>
  <c r="J228" i="7"/>
  <c r="L231" i="7"/>
  <c r="K233" i="7"/>
  <c r="J236" i="7"/>
  <c r="L239" i="7"/>
  <c r="K241" i="7"/>
  <c r="J244" i="7"/>
  <c r="L247" i="7"/>
  <c r="K249" i="7"/>
  <c r="J252" i="7"/>
  <c r="L255" i="7"/>
  <c r="K257" i="7"/>
  <c r="J260" i="7"/>
  <c r="L263" i="7"/>
  <c r="K265" i="7"/>
  <c r="J268" i="7"/>
  <c r="L271" i="7"/>
  <c r="K273" i="7"/>
  <c r="J276" i="7"/>
  <c r="L279" i="7"/>
  <c r="K281" i="7"/>
  <c r="J284" i="7"/>
  <c r="L287" i="7"/>
  <c r="K289" i="7"/>
  <c r="J292" i="7"/>
  <c r="L295" i="7"/>
  <c r="K297" i="7"/>
  <c r="J300" i="7"/>
  <c r="L303" i="7"/>
  <c r="K305" i="7"/>
  <c r="J308" i="7"/>
  <c r="L311" i="7"/>
  <c r="K313" i="7"/>
  <c r="J316" i="7"/>
  <c r="L319" i="7"/>
  <c r="K321" i="7"/>
  <c r="J324" i="7"/>
  <c r="L327" i="7"/>
  <c r="K329" i="7"/>
  <c r="J332" i="7"/>
  <c r="L335" i="7"/>
  <c r="K337" i="7"/>
  <c r="J340" i="7"/>
  <c r="K343" i="7"/>
  <c r="L345" i="7"/>
  <c r="J348" i="7"/>
  <c r="K351" i="7"/>
  <c r="L353" i="7"/>
  <c r="J356" i="7"/>
  <c r="K359" i="7"/>
  <c r="L361" i="7"/>
  <c r="J364" i="7"/>
  <c r="K367" i="7"/>
  <c r="L369" i="7"/>
  <c r="J372" i="7"/>
  <c r="K375" i="7"/>
  <c r="L377" i="7"/>
  <c r="J380" i="7"/>
  <c r="K383" i="7"/>
  <c r="L385" i="7"/>
  <c r="J388" i="7"/>
  <c r="L393" i="7"/>
  <c r="J396" i="7"/>
  <c r="L401" i="7"/>
  <c r="J404" i="7"/>
  <c r="L409" i="7"/>
  <c r="J412" i="7"/>
  <c r="L417" i="7"/>
  <c r="J420" i="7"/>
  <c r="L425" i="7"/>
  <c r="L433" i="7"/>
  <c r="L441" i="7"/>
  <c r="L449" i="7"/>
  <c r="L457" i="7"/>
  <c r="L465" i="7"/>
  <c r="L473" i="7"/>
  <c r="L481" i="7"/>
  <c r="L489" i="7"/>
  <c r="L497" i="7"/>
  <c r="L505" i="7"/>
  <c r="L513" i="7"/>
  <c r="L521" i="7"/>
  <c r="L529" i="7"/>
  <c r="L537" i="7"/>
  <c r="L545" i="7"/>
  <c r="L551" i="7"/>
  <c r="J554" i="7"/>
  <c r="L626" i="7"/>
  <c r="K629" i="7"/>
  <c r="J639" i="7"/>
  <c r="K675" i="7"/>
  <c r="L754" i="7"/>
  <c r="K757" i="7"/>
  <c r="J767" i="7"/>
  <c r="K771" i="7"/>
  <c r="L786" i="7"/>
  <c r="K789" i="7"/>
  <c r="J799" i="7"/>
  <c r="K803" i="7"/>
  <c r="J814" i="7"/>
  <c r="J822" i="7"/>
  <c r="K845" i="7"/>
  <c r="K853" i="7"/>
  <c r="L858" i="7"/>
  <c r="L874" i="7"/>
  <c r="K919" i="7"/>
  <c r="L982" i="7"/>
  <c r="K985" i="7"/>
  <c r="K992" i="7"/>
  <c r="J995" i="7"/>
  <c r="K996" i="7"/>
  <c r="J999" i="7"/>
  <c r="K1000" i="7"/>
  <c r="J1003" i="7"/>
  <c r="K1004" i="7"/>
  <c r="J1007" i="7"/>
  <c r="K1008" i="7"/>
  <c r="J1011" i="7"/>
  <c r="K1012" i="7"/>
  <c r="J1015" i="7"/>
  <c r="K1016" i="7"/>
  <c r="J1019" i="7"/>
  <c r="K1020" i="7"/>
  <c r="J1023" i="7"/>
  <c r="K1024" i="7"/>
  <c r="J1027" i="7"/>
  <c r="K1028" i="7"/>
  <c r="J1031" i="7"/>
  <c r="K1032" i="7"/>
  <c r="K1048" i="7"/>
  <c r="K1064" i="7"/>
  <c r="K1080" i="7"/>
  <c r="K1096" i="7"/>
  <c r="K1100" i="7"/>
  <c r="J1105" i="7"/>
  <c r="K1144" i="7"/>
  <c r="J1147" i="7"/>
  <c r="J423" i="7"/>
  <c r="J427" i="7"/>
  <c r="J431" i="7"/>
  <c r="J435" i="7"/>
  <c r="J439" i="7"/>
  <c r="J443" i="7"/>
  <c r="J447" i="7"/>
  <c r="J451" i="7"/>
  <c r="J455" i="7"/>
  <c r="J459" i="7"/>
  <c r="J463" i="7"/>
  <c r="J467" i="7"/>
  <c r="J471" i="7"/>
  <c r="J475" i="7"/>
  <c r="J479" i="7"/>
  <c r="J483" i="7"/>
  <c r="J487" i="7"/>
  <c r="J491" i="7"/>
  <c r="J495" i="7"/>
  <c r="J499" i="7"/>
  <c r="J503" i="7"/>
  <c r="J507" i="7"/>
  <c r="J511" i="7"/>
  <c r="J515" i="7"/>
  <c r="J519" i="7"/>
  <c r="J523" i="7"/>
  <c r="J527" i="7"/>
  <c r="J531" i="7"/>
  <c r="J535" i="7"/>
  <c r="J539" i="7"/>
  <c r="J543" i="7"/>
  <c r="J547" i="7"/>
  <c r="J552" i="7"/>
  <c r="J553" i="7"/>
  <c r="K564" i="7"/>
  <c r="J567" i="7"/>
  <c r="K571" i="7"/>
  <c r="L586" i="7"/>
  <c r="K589" i="7"/>
  <c r="K596" i="7"/>
  <c r="J599" i="7"/>
  <c r="K603" i="7"/>
  <c r="L618" i="7"/>
  <c r="K621" i="7"/>
  <c r="J631" i="7"/>
  <c r="K635" i="7"/>
  <c r="L650" i="7"/>
  <c r="K653" i="7"/>
  <c r="J663" i="7"/>
  <c r="K667" i="7"/>
  <c r="L682" i="7"/>
  <c r="K685" i="7"/>
  <c r="J695" i="7"/>
  <c r="K699" i="7"/>
  <c r="L714" i="7"/>
  <c r="K717" i="7"/>
  <c r="J727" i="7"/>
  <c r="K731" i="7"/>
  <c r="L746" i="7"/>
  <c r="K749" i="7"/>
  <c r="J759" i="7"/>
  <c r="K763" i="7"/>
  <c r="L778" i="7"/>
  <c r="K781" i="7"/>
  <c r="J791" i="7"/>
  <c r="K795" i="7"/>
  <c r="J811" i="7"/>
  <c r="J819" i="7"/>
  <c r="K840" i="7"/>
  <c r="J851" i="7"/>
  <c r="L862" i="7"/>
  <c r="K891" i="7"/>
  <c r="K895" i="7"/>
  <c r="L926" i="7"/>
  <c r="L422" i="7"/>
  <c r="L426" i="7"/>
  <c r="L430" i="7"/>
  <c r="L434" i="7"/>
  <c r="L438" i="7"/>
  <c r="L442" i="7"/>
  <c r="L446" i="7"/>
  <c r="L450" i="7"/>
  <c r="L454" i="7"/>
  <c r="L458" i="7"/>
  <c r="L462" i="7"/>
  <c r="L466" i="7"/>
  <c r="L470" i="7"/>
  <c r="L474" i="7"/>
  <c r="L478" i="7"/>
  <c r="L482" i="7"/>
  <c r="L486" i="7"/>
  <c r="L490" i="7"/>
  <c r="L494" i="7"/>
  <c r="L498" i="7"/>
  <c r="L502" i="7"/>
  <c r="L506" i="7"/>
  <c r="L510" i="7"/>
  <c r="L514" i="7"/>
  <c r="L518" i="7"/>
  <c r="L522" i="7"/>
  <c r="L526" i="7"/>
  <c r="L530" i="7"/>
  <c r="L534" i="7"/>
  <c r="L538" i="7"/>
  <c r="L542" i="7"/>
  <c r="L546" i="7"/>
  <c r="J548" i="7"/>
  <c r="J549" i="7"/>
  <c r="J550" i="7"/>
  <c r="J551" i="7"/>
  <c r="L554" i="7"/>
  <c r="J559" i="7"/>
  <c r="K563" i="7"/>
  <c r="L578" i="7"/>
  <c r="K581" i="7"/>
  <c r="K588" i="7"/>
  <c r="J591" i="7"/>
  <c r="K595" i="7"/>
  <c r="L610" i="7"/>
  <c r="K613" i="7"/>
  <c r="J623" i="7"/>
  <c r="K627" i="7"/>
  <c r="L642" i="7"/>
  <c r="K645" i="7"/>
  <c r="J655" i="7"/>
  <c r="K659" i="7"/>
  <c r="L674" i="7"/>
  <c r="K677" i="7"/>
  <c r="J687" i="7"/>
  <c r="K691" i="7"/>
  <c r="L706" i="7"/>
  <c r="K709" i="7"/>
  <c r="J719" i="7"/>
  <c r="K723" i="7"/>
  <c r="L738" i="7"/>
  <c r="K741" i="7"/>
  <c r="J751" i="7"/>
  <c r="K755" i="7"/>
  <c r="L770" i="7"/>
  <c r="K773" i="7"/>
  <c r="J783" i="7"/>
  <c r="K787" i="7"/>
  <c r="L802" i="7"/>
  <c r="K805" i="7"/>
  <c r="J810" i="7"/>
  <c r="J818" i="7"/>
  <c r="J826" i="7"/>
  <c r="K827" i="7"/>
  <c r="K831" i="7"/>
  <c r="K835" i="7"/>
  <c r="L870" i="7"/>
  <c r="J425" i="7"/>
  <c r="J429" i="7"/>
  <c r="J433" i="7"/>
  <c r="J437" i="7"/>
  <c r="J441" i="7"/>
  <c r="J445" i="7"/>
  <c r="J449" i="7"/>
  <c r="J453" i="7"/>
  <c r="J457" i="7"/>
  <c r="J461" i="7"/>
  <c r="J465" i="7"/>
  <c r="J469" i="7"/>
  <c r="J473" i="7"/>
  <c r="J477" i="7"/>
  <c r="J481" i="7"/>
  <c r="J485" i="7"/>
  <c r="J489" i="7"/>
  <c r="J493" i="7"/>
  <c r="J497" i="7"/>
  <c r="J501" i="7"/>
  <c r="J505" i="7"/>
  <c r="J509" i="7"/>
  <c r="J513" i="7"/>
  <c r="J517" i="7"/>
  <c r="J521" i="7"/>
  <c r="J525" i="7"/>
  <c r="J529" i="7"/>
  <c r="J533" i="7"/>
  <c r="J537" i="7"/>
  <c r="J541" i="7"/>
  <c r="J545" i="7"/>
  <c r="L552" i="7"/>
  <c r="L553" i="7"/>
  <c r="L570" i="7"/>
  <c r="K573" i="7"/>
  <c r="K580" i="7"/>
  <c r="J583" i="7"/>
  <c r="K587" i="7"/>
  <c r="L602" i="7"/>
  <c r="K605" i="7"/>
  <c r="J615" i="7"/>
  <c r="K619" i="7"/>
  <c r="L634" i="7"/>
  <c r="K637" i="7"/>
  <c r="J647" i="7"/>
  <c r="K651" i="7"/>
  <c r="L666" i="7"/>
  <c r="K669" i="7"/>
  <c r="J679" i="7"/>
  <c r="K683" i="7"/>
  <c r="L698" i="7"/>
  <c r="K701" i="7"/>
  <c r="J711" i="7"/>
  <c r="K715" i="7"/>
  <c r="L730" i="7"/>
  <c r="K733" i="7"/>
  <c r="J743" i="7"/>
  <c r="K747" i="7"/>
  <c r="L762" i="7"/>
  <c r="K765" i="7"/>
  <c r="J775" i="7"/>
  <c r="K779" i="7"/>
  <c r="L794" i="7"/>
  <c r="K797" i="7"/>
  <c r="J807" i="7"/>
  <c r="J815" i="7"/>
  <c r="J823" i="7"/>
  <c r="J841" i="7"/>
  <c r="L860" i="7"/>
  <c r="L866" i="7"/>
  <c r="L884" i="7"/>
  <c r="K901" i="7"/>
  <c r="L902" i="7"/>
  <c r="K908" i="7"/>
  <c r="K912" i="7"/>
  <c r="J915" i="7"/>
  <c r="L924" i="7"/>
  <c r="K556" i="7"/>
  <c r="J561" i="7"/>
  <c r="L564" i="7"/>
  <c r="K566" i="7"/>
  <c r="J569" i="7"/>
  <c r="L572" i="7"/>
  <c r="K574" i="7"/>
  <c r="J577" i="7"/>
  <c r="L580" i="7"/>
  <c r="K582" i="7"/>
  <c r="J585" i="7"/>
  <c r="L588" i="7"/>
  <c r="K590" i="7"/>
  <c r="J593" i="7"/>
  <c r="L596" i="7"/>
  <c r="K598" i="7"/>
  <c r="J601" i="7"/>
  <c r="L604" i="7"/>
  <c r="J609" i="7"/>
  <c r="L612" i="7"/>
  <c r="J617" i="7"/>
  <c r="L620" i="7"/>
  <c r="J625" i="7"/>
  <c r="L628" i="7"/>
  <c r="J633" i="7"/>
  <c r="L636" i="7"/>
  <c r="J641" i="7"/>
  <c r="L644" i="7"/>
  <c r="J649" i="7"/>
  <c r="L652" i="7"/>
  <c r="J657" i="7"/>
  <c r="L660" i="7"/>
  <c r="J665" i="7"/>
  <c r="L668" i="7"/>
  <c r="J673" i="7"/>
  <c r="L676" i="7"/>
  <c r="J681" i="7"/>
  <c r="L684" i="7"/>
  <c r="J689" i="7"/>
  <c r="L692" i="7"/>
  <c r="J697" i="7"/>
  <c r="L700" i="7"/>
  <c r="J705" i="7"/>
  <c r="L708" i="7"/>
  <c r="J713" i="7"/>
  <c r="L716" i="7"/>
  <c r="J721" i="7"/>
  <c r="L724" i="7"/>
  <c r="J729" i="7"/>
  <c r="L732" i="7"/>
  <c r="J737" i="7"/>
  <c r="L740" i="7"/>
  <c r="J745" i="7"/>
  <c r="L748" i="7"/>
  <c r="J753" i="7"/>
  <c r="L756" i="7"/>
  <c r="J761" i="7"/>
  <c r="L764" i="7"/>
  <c r="J769" i="7"/>
  <c r="L772" i="7"/>
  <c r="J777" i="7"/>
  <c r="L780" i="7"/>
  <c r="J785" i="7"/>
  <c r="L788" i="7"/>
  <c r="J793" i="7"/>
  <c r="L796" i="7"/>
  <c r="J801" i="7"/>
  <c r="L804" i="7"/>
  <c r="K810" i="7"/>
  <c r="K814" i="7"/>
  <c r="K818" i="7"/>
  <c r="K822" i="7"/>
  <c r="K826" i="7"/>
  <c r="K834" i="7"/>
  <c r="K839" i="7"/>
  <c r="K844" i="7"/>
  <c r="K848" i="7"/>
  <c r="K852" i="7"/>
  <c r="J859" i="7"/>
  <c r="J869" i="7"/>
  <c r="J877" i="7"/>
  <c r="J881" i="7"/>
  <c r="K890" i="7"/>
  <c r="K900" i="7"/>
  <c r="K911" i="7"/>
  <c r="J921" i="7"/>
  <c r="J923" i="7"/>
  <c r="J927" i="7"/>
  <c r="L950" i="7"/>
  <c r="K953" i="7"/>
  <c r="K960" i="7"/>
  <c r="J963" i="7"/>
  <c r="K560" i="7"/>
  <c r="J563" i="7"/>
  <c r="L566" i="7"/>
  <c r="K568" i="7"/>
  <c r="J571" i="7"/>
  <c r="L574" i="7"/>
  <c r="K576" i="7"/>
  <c r="J579" i="7"/>
  <c r="L582" i="7"/>
  <c r="K584" i="7"/>
  <c r="J587" i="7"/>
  <c r="L590" i="7"/>
  <c r="K592" i="7"/>
  <c r="J595" i="7"/>
  <c r="L598" i="7"/>
  <c r="K600" i="7"/>
  <c r="J603" i="7"/>
  <c r="L606" i="7"/>
  <c r="J611" i="7"/>
  <c r="L614" i="7"/>
  <c r="J619" i="7"/>
  <c r="L622" i="7"/>
  <c r="J627" i="7"/>
  <c r="L630" i="7"/>
  <c r="J635" i="7"/>
  <c r="L638" i="7"/>
  <c r="J643" i="7"/>
  <c r="L646" i="7"/>
  <c r="J651" i="7"/>
  <c r="L654" i="7"/>
  <c r="J659" i="7"/>
  <c r="L662" i="7"/>
  <c r="J667" i="7"/>
  <c r="L670" i="7"/>
  <c r="J675" i="7"/>
  <c r="L678" i="7"/>
  <c r="J683" i="7"/>
  <c r="L686" i="7"/>
  <c r="J691" i="7"/>
  <c r="L694" i="7"/>
  <c r="J699" i="7"/>
  <c r="L702" i="7"/>
  <c r="J707" i="7"/>
  <c r="L710" i="7"/>
  <c r="J715" i="7"/>
  <c r="L718" i="7"/>
  <c r="J723" i="7"/>
  <c r="L726" i="7"/>
  <c r="J731" i="7"/>
  <c r="L734" i="7"/>
  <c r="J739" i="7"/>
  <c r="L742" i="7"/>
  <c r="J747" i="7"/>
  <c r="L750" i="7"/>
  <c r="J755" i="7"/>
  <c r="L758" i="7"/>
  <c r="J763" i="7"/>
  <c r="L766" i="7"/>
  <c r="J771" i="7"/>
  <c r="L774" i="7"/>
  <c r="J779" i="7"/>
  <c r="L782" i="7"/>
  <c r="J787" i="7"/>
  <c r="L790" i="7"/>
  <c r="J795" i="7"/>
  <c r="L798" i="7"/>
  <c r="J803" i="7"/>
  <c r="L806" i="7"/>
  <c r="L826" i="7"/>
  <c r="L828" i="7"/>
  <c r="L830" i="7"/>
  <c r="L834" i="7"/>
  <c r="L838" i="7"/>
  <c r="L852" i="7"/>
  <c r="K863" i="7"/>
  <c r="K867" i="7"/>
  <c r="K872" i="7"/>
  <c r="K877" i="7"/>
  <c r="K885" i="7"/>
  <c r="L890" i="7"/>
  <c r="L892" i="7"/>
  <c r="L894" i="7"/>
  <c r="L898" i="7"/>
  <c r="L900" i="7"/>
  <c r="K910" i="7"/>
  <c r="K921" i="7"/>
  <c r="K967" i="7"/>
  <c r="L560" i="7"/>
  <c r="K562" i="7"/>
  <c r="J565" i="7"/>
  <c r="L568" i="7"/>
  <c r="K570" i="7"/>
  <c r="J573" i="7"/>
  <c r="L576" i="7"/>
  <c r="K578" i="7"/>
  <c r="J581" i="7"/>
  <c r="L584" i="7"/>
  <c r="K586" i="7"/>
  <c r="J589" i="7"/>
  <c r="L592" i="7"/>
  <c r="K594" i="7"/>
  <c r="J597" i="7"/>
  <c r="L600" i="7"/>
  <c r="K602" i="7"/>
  <c r="J605" i="7"/>
  <c r="L608" i="7"/>
  <c r="J613" i="7"/>
  <c r="L616" i="7"/>
  <c r="J621" i="7"/>
  <c r="L624" i="7"/>
  <c r="J629" i="7"/>
  <c r="L632" i="7"/>
  <c r="J637" i="7"/>
  <c r="L640" i="7"/>
  <c r="J645" i="7"/>
  <c r="L648" i="7"/>
  <c r="J653" i="7"/>
  <c r="L656" i="7"/>
  <c r="J661" i="7"/>
  <c r="L664" i="7"/>
  <c r="J669" i="7"/>
  <c r="L672" i="7"/>
  <c r="J677" i="7"/>
  <c r="L680" i="7"/>
  <c r="J685" i="7"/>
  <c r="L688" i="7"/>
  <c r="J693" i="7"/>
  <c r="L696" i="7"/>
  <c r="J701" i="7"/>
  <c r="L704" i="7"/>
  <c r="J709" i="7"/>
  <c r="L712" i="7"/>
  <c r="J717" i="7"/>
  <c r="L720" i="7"/>
  <c r="J725" i="7"/>
  <c r="L728" i="7"/>
  <c r="J733" i="7"/>
  <c r="L736" i="7"/>
  <c r="J741" i="7"/>
  <c r="L744" i="7"/>
  <c r="J749" i="7"/>
  <c r="L752" i="7"/>
  <c r="J757" i="7"/>
  <c r="L760" i="7"/>
  <c r="J765" i="7"/>
  <c r="L768" i="7"/>
  <c r="J773" i="7"/>
  <c r="L776" i="7"/>
  <c r="J781" i="7"/>
  <c r="L784" i="7"/>
  <c r="J789" i="7"/>
  <c r="L792" i="7"/>
  <c r="J797" i="7"/>
  <c r="L800" i="7"/>
  <c r="J805" i="7"/>
  <c r="L808" i="7"/>
  <c r="L809" i="7"/>
  <c r="L812" i="7"/>
  <c r="L813" i="7"/>
  <c r="L816" i="7"/>
  <c r="L817" i="7"/>
  <c r="L820" i="7"/>
  <c r="L821" i="7"/>
  <c r="L824" i="7"/>
  <c r="L825" i="7"/>
  <c r="J827" i="7"/>
  <c r="J837" i="7"/>
  <c r="J845" i="7"/>
  <c r="J849" i="7"/>
  <c r="K858" i="7"/>
  <c r="K866" i="7"/>
  <c r="K871" i="7"/>
  <c r="K876" i="7"/>
  <c r="K880" i="7"/>
  <c r="K884" i="7"/>
  <c r="J891" i="7"/>
  <c r="J897" i="7"/>
  <c r="K902" i="7"/>
  <c r="L906" i="7"/>
  <c r="K909" i="7"/>
  <c r="K913" i="7"/>
  <c r="J919" i="7"/>
  <c r="K920" i="7"/>
  <c r="L930" i="7"/>
  <c r="L934" i="7"/>
  <c r="J929" i="7"/>
  <c r="J935" i="7"/>
  <c r="L942" i="7"/>
  <c r="K945" i="7"/>
  <c r="K952" i="7"/>
  <c r="J955" i="7"/>
  <c r="K959" i="7"/>
  <c r="L974" i="7"/>
  <c r="K977" i="7"/>
  <c r="K984" i="7"/>
  <c r="J987" i="7"/>
  <c r="K991" i="7"/>
  <c r="J1042" i="7"/>
  <c r="J1058" i="7"/>
  <c r="J1074" i="7"/>
  <c r="J1090" i="7"/>
  <c r="J808" i="7"/>
  <c r="J812" i="7"/>
  <c r="J816" i="7"/>
  <c r="J820" i="7"/>
  <c r="J824" i="7"/>
  <c r="J829" i="7"/>
  <c r="K832" i="7"/>
  <c r="K836" i="7"/>
  <c r="L844" i="7"/>
  <c r="K850" i="7"/>
  <c r="K855" i="7"/>
  <c r="J861" i="7"/>
  <c r="K864" i="7"/>
  <c r="K868" i="7"/>
  <c r="L876" i="7"/>
  <c r="K882" i="7"/>
  <c r="K887" i="7"/>
  <c r="J893" i="7"/>
  <c r="K896" i="7"/>
  <c r="J899" i="7"/>
  <c r="J903" i="7"/>
  <c r="J905" i="7"/>
  <c r="L908" i="7"/>
  <c r="L910" i="7"/>
  <c r="L914" i="7"/>
  <c r="K916" i="7"/>
  <c r="K918" i="7"/>
  <c r="K927" i="7"/>
  <c r="K928" i="7"/>
  <c r="J931" i="7"/>
  <c r="K935" i="7"/>
  <c r="K936" i="7"/>
  <c r="K937" i="7"/>
  <c r="K944" i="7"/>
  <c r="J947" i="7"/>
  <c r="K951" i="7"/>
  <c r="L966" i="7"/>
  <c r="K969" i="7"/>
  <c r="K976" i="7"/>
  <c r="J979" i="7"/>
  <c r="K983" i="7"/>
  <c r="J1041" i="7"/>
  <c r="J1057" i="7"/>
  <c r="J1073" i="7"/>
  <c r="J1089" i="7"/>
  <c r="K1116" i="7"/>
  <c r="J1119" i="7"/>
  <c r="L811" i="7"/>
  <c r="L815" i="7"/>
  <c r="L819" i="7"/>
  <c r="L823" i="7"/>
  <c r="K828" i="7"/>
  <c r="L836" i="7"/>
  <c r="K842" i="7"/>
  <c r="K847" i="7"/>
  <c r="J853" i="7"/>
  <c r="K856" i="7"/>
  <c r="K860" i="7"/>
  <c r="L868" i="7"/>
  <c r="K874" i="7"/>
  <c r="K879" i="7"/>
  <c r="J885" i="7"/>
  <c r="K888" i="7"/>
  <c r="K892" i="7"/>
  <c r="K903" i="7"/>
  <c r="K904" i="7"/>
  <c r="J907" i="7"/>
  <c r="J911" i="7"/>
  <c r="J913" i="7"/>
  <c r="L916" i="7"/>
  <c r="L918" i="7"/>
  <c r="L922" i="7"/>
  <c r="K924" i="7"/>
  <c r="K926" i="7"/>
  <c r="K932" i="7"/>
  <c r="J939" i="7"/>
  <c r="K943" i="7"/>
  <c r="L958" i="7"/>
  <c r="K961" i="7"/>
  <c r="K968" i="7"/>
  <c r="J971" i="7"/>
  <c r="K975" i="7"/>
  <c r="L990" i="7"/>
  <c r="K993" i="7"/>
  <c r="K830" i="7"/>
  <c r="K838" i="7"/>
  <c r="K846" i="7"/>
  <c r="K854" i="7"/>
  <c r="K862" i="7"/>
  <c r="K870" i="7"/>
  <c r="K878" i="7"/>
  <c r="K886" i="7"/>
  <c r="K894" i="7"/>
  <c r="L896" i="7"/>
  <c r="K898" i="7"/>
  <c r="J901" i="7"/>
  <c r="L904" i="7"/>
  <c r="K906" i="7"/>
  <c r="J909" i="7"/>
  <c r="L912" i="7"/>
  <c r="K914" i="7"/>
  <c r="J917" i="7"/>
  <c r="L920" i="7"/>
  <c r="K922" i="7"/>
  <c r="J925" i="7"/>
  <c r="L928" i="7"/>
  <c r="K930" i="7"/>
  <c r="J933" i="7"/>
  <c r="L936" i="7"/>
  <c r="K938" i="7"/>
  <c r="J941" i="7"/>
  <c r="L944" i="7"/>
  <c r="K946" i="7"/>
  <c r="J949" i="7"/>
  <c r="L952" i="7"/>
  <c r="K954" i="7"/>
  <c r="J957" i="7"/>
  <c r="L960" i="7"/>
  <c r="K962" i="7"/>
  <c r="J965" i="7"/>
  <c r="L968" i="7"/>
  <c r="K970" i="7"/>
  <c r="J973" i="7"/>
  <c r="L976" i="7"/>
  <c r="K978" i="7"/>
  <c r="J981" i="7"/>
  <c r="L984" i="7"/>
  <c r="K986" i="7"/>
  <c r="J989" i="7"/>
  <c r="L992" i="7"/>
  <c r="L1035" i="7"/>
  <c r="L1038" i="7"/>
  <c r="J1040" i="7"/>
  <c r="L1051" i="7"/>
  <c r="L1054" i="7"/>
  <c r="J1056" i="7"/>
  <c r="L1064" i="7"/>
  <c r="L1067" i="7"/>
  <c r="L1070" i="7"/>
  <c r="J1072" i="7"/>
  <c r="L1080" i="7"/>
  <c r="L1083" i="7"/>
  <c r="L1086" i="7"/>
  <c r="J1088" i="7"/>
  <c r="L1100" i="7"/>
  <c r="J1102" i="7"/>
  <c r="L1116" i="7"/>
  <c r="J1140" i="7"/>
  <c r="L938" i="7"/>
  <c r="K940" i="7"/>
  <c r="J943" i="7"/>
  <c r="L946" i="7"/>
  <c r="K948" i="7"/>
  <c r="J951" i="7"/>
  <c r="L954" i="7"/>
  <c r="K956" i="7"/>
  <c r="J959" i="7"/>
  <c r="L962" i="7"/>
  <c r="K964" i="7"/>
  <c r="J967" i="7"/>
  <c r="L970" i="7"/>
  <c r="K972" i="7"/>
  <c r="J975" i="7"/>
  <c r="L978" i="7"/>
  <c r="K980" i="7"/>
  <c r="J983" i="7"/>
  <c r="L986" i="7"/>
  <c r="K988" i="7"/>
  <c r="J991" i="7"/>
  <c r="L994" i="7"/>
  <c r="L995" i="7"/>
  <c r="L998" i="7"/>
  <c r="L999" i="7"/>
  <c r="L1002" i="7"/>
  <c r="L1003" i="7"/>
  <c r="L1006" i="7"/>
  <c r="L1007" i="7"/>
  <c r="L1010" i="7"/>
  <c r="L1011" i="7"/>
  <c r="L1014" i="7"/>
  <c r="L1015" i="7"/>
  <c r="L1018" i="7"/>
  <c r="L1019" i="7"/>
  <c r="L1022" i="7"/>
  <c r="L1023" i="7"/>
  <c r="L1026" i="7"/>
  <c r="L1027" i="7"/>
  <c r="L1030" i="7"/>
  <c r="L1031" i="7"/>
  <c r="J1033" i="7"/>
  <c r="J1034" i="7"/>
  <c r="K1040" i="7"/>
  <c r="J1049" i="7"/>
  <c r="J1050" i="7"/>
  <c r="K1056" i="7"/>
  <c r="J1065" i="7"/>
  <c r="J1066" i="7"/>
  <c r="K1072" i="7"/>
  <c r="J1081" i="7"/>
  <c r="J1082" i="7"/>
  <c r="K1088" i="7"/>
  <c r="K1108" i="7"/>
  <c r="K1122" i="7"/>
  <c r="L1123" i="7"/>
  <c r="K1132" i="7"/>
  <c r="J1135" i="7"/>
  <c r="L932" i="7"/>
  <c r="K934" i="7"/>
  <c r="J937" i="7"/>
  <c r="L940" i="7"/>
  <c r="K942" i="7"/>
  <c r="J945" i="7"/>
  <c r="L948" i="7"/>
  <c r="K950" i="7"/>
  <c r="J953" i="7"/>
  <c r="L956" i="7"/>
  <c r="K958" i="7"/>
  <c r="J961" i="7"/>
  <c r="L964" i="7"/>
  <c r="K966" i="7"/>
  <c r="J969" i="7"/>
  <c r="L972" i="7"/>
  <c r="K974" i="7"/>
  <c r="J977" i="7"/>
  <c r="L980" i="7"/>
  <c r="K982" i="7"/>
  <c r="J985" i="7"/>
  <c r="L988" i="7"/>
  <c r="K990" i="7"/>
  <c r="J993" i="7"/>
  <c r="J996" i="7"/>
  <c r="J1000" i="7"/>
  <c r="J1004" i="7"/>
  <c r="J1008" i="7"/>
  <c r="J1012" i="7"/>
  <c r="J1016" i="7"/>
  <c r="J1020" i="7"/>
  <c r="J1024" i="7"/>
  <c r="J1028" i="7"/>
  <c r="J1032" i="7"/>
  <c r="L1043" i="7"/>
  <c r="L1046" i="7"/>
  <c r="J1048" i="7"/>
  <c r="L1059" i="7"/>
  <c r="L1062" i="7"/>
  <c r="J1064" i="7"/>
  <c r="L1072" i="7"/>
  <c r="L1075" i="7"/>
  <c r="L1078" i="7"/>
  <c r="J1080" i="7"/>
  <c r="L1088" i="7"/>
  <c r="L1091" i="7"/>
  <c r="L1094" i="7"/>
  <c r="J1096" i="7"/>
  <c r="L1108" i="7"/>
  <c r="J1110" i="7"/>
  <c r="L1122" i="7"/>
  <c r="J1128" i="7"/>
  <c r="J994" i="7"/>
  <c r="J998" i="7"/>
  <c r="J1002" i="7"/>
  <c r="J1006" i="7"/>
  <c r="J1010" i="7"/>
  <c r="J1014" i="7"/>
  <c r="J1018" i="7"/>
  <c r="J1022" i="7"/>
  <c r="J1026" i="7"/>
  <c r="J1030" i="7"/>
  <c r="J1036" i="7"/>
  <c r="L1039" i="7"/>
  <c r="J1044" i="7"/>
  <c r="L1047" i="7"/>
  <c r="J1052" i="7"/>
  <c r="L1055" i="7"/>
  <c r="J1060" i="7"/>
  <c r="L1063" i="7"/>
  <c r="J1068" i="7"/>
  <c r="L1071" i="7"/>
  <c r="J1076" i="7"/>
  <c r="L1079" i="7"/>
  <c r="J1084" i="7"/>
  <c r="L1087" i="7"/>
  <c r="J1092" i="7"/>
  <c r="L1095" i="7"/>
  <c r="L1096" i="7"/>
  <c r="J1101" i="7"/>
  <c r="K1104" i="7"/>
  <c r="J1109" i="7"/>
  <c r="K1112" i="7"/>
  <c r="K1124" i="7"/>
  <c r="J1127" i="7"/>
  <c r="K1130" i="7"/>
  <c r="L1131" i="7"/>
  <c r="J1139" i="7"/>
  <c r="K1150" i="7"/>
  <c r="J1153" i="7"/>
  <c r="K1154" i="7"/>
  <c r="L997" i="7"/>
  <c r="L1001" i="7"/>
  <c r="L1005" i="7"/>
  <c r="L1009" i="7"/>
  <c r="L1013" i="7"/>
  <c r="L1017" i="7"/>
  <c r="L1021" i="7"/>
  <c r="L1025" i="7"/>
  <c r="L1029" i="7"/>
  <c r="K1036" i="7"/>
  <c r="J1038" i="7"/>
  <c r="K1044" i="7"/>
  <c r="J1046" i="7"/>
  <c r="K1052" i="7"/>
  <c r="J1054" i="7"/>
  <c r="K1060" i="7"/>
  <c r="J1062" i="7"/>
  <c r="K1068" i="7"/>
  <c r="J1070" i="7"/>
  <c r="K1076" i="7"/>
  <c r="J1078" i="7"/>
  <c r="K1084" i="7"/>
  <c r="J1086" i="7"/>
  <c r="K1092" i="7"/>
  <c r="J1094" i="7"/>
  <c r="J1097" i="7"/>
  <c r="J1098" i="7"/>
  <c r="L1104" i="7"/>
  <c r="J1106" i="7"/>
  <c r="L1112" i="7"/>
  <c r="J1114" i="7"/>
  <c r="J1120" i="7"/>
  <c r="L1130" i="7"/>
  <c r="J1136" i="7"/>
  <c r="L1033" i="7"/>
  <c r="L1037" i="7"/>
  <c r="L1041" i="7"/>
  <c r="L1045" i="7"/>
  <c r="L1049" i="7"/>
  <c r="L1053" i="7"/>
  <c r="L1057" i="7"/>
  <c r="L1061" i="7"/>
  <c r="L1065" i="7"/>
  <c r="L1069" i="7"/>
  <c r="L1073" i="7"/>
  <c r="L1077" i="7"/>
  <c r="L1081" i="7"/>
  <c r="L1085" i="7"/>
  <c r="L1089" i="7"/>
  <c r="L1093" i="7"/>
  <c r="L1097" i="7"/>
  <c r="L1101" i="7"/>
  <c r="L1105" i="7"/>
  <c r="L1109" i="7"/>
  <c r="L1113" i="7"/>
  <c r="L1117" i="7"/>
  <c r="L1125" i="7"/>
  <c r="L1133" i="7"/>
  <c r="L1144" i="7"/>
  <c r="L1149" i="7"/>
  <c r="L1150" i="7"/>
  <c r="L1164" i="7"/>
  <c r="J1166" i="7"/>
  <c r="J1170" i="7"/>
  <c r="J1174" i="7"/>
  <c r="J1100" i="7"/>
  <c r="J1104" i="7"/>
  <c r="J1108" i="7"/>
  <c r="J1112" i="7"/>
  <c r="J1116" i="7"/>
  <c r="L1118" i="7"/>
  <c r="L1119" i="7"/>
  <c r="J1123" i="7"/>
  <c r="J1124" i="7"/>
  <c r="L1126" i="7"/>
  <c r="L1127" i="7"/>
  <c r="J1131" i="7"/>
  <c r="J1132" i="7"/>
  <c r="L1134" i="7"/>
  <c r="L1135" i="7"/>
  <c r="K1138" i="7"/>
  <c r="K1142" i="7"/>
  <c r="L1143" i="7"/>
  <c r="J1145" i="7"/>
  <c r="J1146" i="7"/>
  <c r="J1161" i="7"/>
  <c r="K1162" i="7"/>
  <c r="L1099" i="7"/>
  <c r="L1103" i="7"/>
  <c r="L1107" i="7"/>
  <c r="L1111" i="7"/>
  <c r="L1115" i="7"/>
  <c r="L1121" i="7"/>
  <c r="L1129" i="7"/>
  <c r="L1137" i="7"/>
  <c r="L1138" i="7"/>
  <c r="L1141" i="7"/>
  <c r="L1142" i="7"/>
  <c r="J1144" i="7"/>
  <c r="L1156" i="7"/>
  <c r="J1158" i="7"/>
  <c r="J1178" i="7"/>
  <c r="J1182" i="7"/>
  <c r="J1186" i="7"/>
  <c r="J1190" i="7"/>
  <c r="J1194" i="7"/>
  <c r="J1198" i="7"/>
  <c r="J1202" i="7"/>
  <c r="J1206" i="7"/>
  <c r="J1210" i="7"/>
  <c r="J1214" i="7"/>
  <c r="J1218" i="7"/>
  <c r="J1222" i="7"/>
  <c r="J1226" i="7"/>
  <c r="J1230" i="7"/>
  <c r="J1234" i="7"/>
  <c r="L1139" i="7"/>
  <c r="L1145" i="7"/>
  <c r="K1146" i="7"/>
  <c r="J1148" i="7"/>
  <c r="L1152" i="7"/>
  <c r="L1153" i="7"/>
  <c r="J1157" i="7"/>
  <c r="K1158" i="7"/>
  <c r="J1165" i="7"/>
  <c r="J1118" i="7"/>
  <c r="J1122" i="7"/>
  <c r="J1126" i="7"/>
  <c r="J1130" i="7"/>
  <c r="J1134" i="7"/>
  <c r="J1138" i="7"/>
  <c r="J1142" i="7"/>
  <c r="L1147" i="7"/>
  <c r="K1148" i="7"/>
  <c r="J1150" i="7"/>
  <c r="J1154" i="7"/>
  <c r="L1160" i="7"/>
  <c r="J1162" i="7"/>
  <c r="J1168" i="7"/>
  <c r="J1172" i="7"/>
  <c r="J1176" i="7"/>
  <c r="J1180" i="7"/>
  <c r="J1184" i="7"/>
  <c r="J1188" i="7"/>
  <c r="J1192" i="7"/>
  <c r="J1196" i="7"/>
  <c r="J1200" i="7"/>
  <c r="J1204" i="7"/>
  <c r="J1208" i="7"/>
  <c r="J1212" i="7"/>
  <c r="J1216" i="7"/>
  <c r="J1220" i="7"/>
  <c r="J1224" i="7"/>
  <c r="J1228" i="7"/>
  <c r="J1232" i="7"/>
  <c r="L1157" i="7"/>
  <c r="L1161" i="7"/>
  <c r="L1165" i="7"/>
  <c r="K1166" i="7"/>
  <c r="K1168" i="7"/>
  <c r="K1170" i="7"/>
  <c r="K1172" i="7"/>
  <c r="K1174" i="7"/>
  <c r="K1176" i="7"/>
  <c r="K1178" i="7"/>
  <c r="K1180" i="7"/>
  <c r="K1182" i="7"/>
  <c r="K1184" i="7"/>
  <c r="K1186" i="7"/>
  <c r="K1188" i="7"/>
  <c r="K1190" i="7"/>
  <c r="K1192" i="7"/>
  <c r="K1194" i="7"/>
  <c r="K1196" i="7"/>
  <c r="K1198" i="7"/>
  <c r="K1200" i="7"/>
  <c r="K1202" i="7"/>
  <c r="K1204" i="7"/>
  <c r="K1206" i="7"/>
  <c r="K1208" i="7"/>
  <c r="K1210" i="7"/>
  <c r="K1212" i="7"/>
  <c r="K1214" i="7"/>
  <c r="K1216" i="7"/>
  <c r="K1218" i="7"/>
  <c r="K1220" i="7"/>
  <c r="K1222" i="7"/>
  <c r="K1224" i="7"/>
  <c r="K1226" i="7"/>
  <c r="K1228" i="7"/>
  <c r="K1230" i="7"/>
  <c r="K1232" i="7"/>
  <c r="K1234" i="7"/>
  <c r="J1152" i="7"/>
  <c r="J1156" i="7"/>
  <c r="J1160" i="7"/>
  <c r="J1164" i="7"/>
  <c r="L1167" i="7"/>
  <c r="L1169" i="7"/>
  <c r="L1171" i="7"/>
  <c r="L1173" i="7"/>
  <c r="L1175" i="7"/>
  <c r="L1177" i="7"/>
  <c r="L1179" i="7"/>
  <c r="L1181" i="7"/>
  <c r="L1183" i="7"/>
  <c r="L1185" i="7"/>
  <c r="L1187" i="7"/>
  <c r="L1189" i="7"/>
  <c r="L1191" i="7"/>
  <c r="L1193" i="7"/>
  <c r="L1195" i="7"/>
  <c r="L1197" i="7"/>
  <c r="L1199" i="7"/>
  <c r="L1201" i="7"/>
  <c r="L1203" i="7"/>
  <c r="L1205" i="7"/>
  <c r="L1207" i="7"/>
  <c r="L1209" i="7"/>
  <c r="L1211" i="7"/>
  <c r="L1213" i="7"/>
  <c r="L1215" i="7"/>
  <c r="L1217" i="7"/>
  <c r="L1219" i="7"/>
  <c r="L1221" i="7"/>
  <c r="L1223" i="7"/>
  <c r="L1225" i="7"/>
  <c r="L1227" i="7"/>
  <c r="L1229" i="7"/>
  <c r="L1231" i="7"/>
  <c r="L1233" i="7"/>
  <c r="L1151" i="7"/>
  <c r="L1155" i="7"/>
  <c r="L1159" i="7"/>
  <c r="L1163" i="7"/>
  <c r="J629" i="12"/>
  <c r="J605" i="12"/>
  <c r="J573" i="12"/>
  <c r="J771" i="12"/>
  <c r="J659" i="12"/>
  <c r="J562" i="12"/>
  <c r="J498" i="12"/>
  <c r="J945" i="12"/>
  <c r="J755" i="12"/>
  <c r="J723" i="12"/>
  <c r="J644" i="12"/>
  <c r="J419" i="12"/>
  <c r="J378" i="12"/>
  <c r="J542" i="12"/>
  <c r="J428" i="12"/>
  <c r="J657" i="12"/>
  <c r="J612" i="12"/>
  <c r="J310" i="12"/>
  <c r="J208" i="12"/>
  <c r="J214" i="12"/>
  <c r="J609" i="12"/>
  <c r="P49" i="12"/>
  <c r="O37" i="12" a="1"/>
  <c r="O37" i="12"/>
  <c r="J1233" i="12"/>
  <c r="J1231" i="12"/>
  <c r="J1229" i="12"/>
  <c r="J1227" i="12"/>
  <c r="J1225" i="12"/>
  <c r="J1223" i="12"/>
  <c r="J1221" i="12"/>
  <c r="J1219" i="12"/>
  <c r="J1217" i="12"/>
  <c r="J1215" i="12"/>
  <c r="J1213" i="12"/>
  <c r="J1211" i="12"/>
  <c r="J1209" i="12"/>
  <c r="J1207" i="12"/>
  <c r="J1205" i="12"/>
  <c r="J1203" i="12"/>
  <c r="J1201" i="12"/>
  <c r="J1199" i="12"/>
  <c r="J1197" i="12"/>
  <c r="J1195" i="12"/>
  <c r="J1193" i="12"/>
  <c r="J1191" i="12"/>
  <c r="J1189" i="12"/>
  <c r="J1187" i="12"/>
  <c r="J1185" i="12"/>
  <c r="J1183" i="12"/>
  <c r="J1181" i="12"/>
  <c r="J1179" i="12"/>
  <c r="J1177" i="12"/>
  <c r="J1175" i="12"/>
  <c r="J1173" i="12"/>
  <c r="J1171" i="12"/>
  <c r="J1169" i="12"/>
  <c r="J1167" i="12"/>
  <c r="J1165" i="12"/>
  <c r="J1159" i="12"/>
  <c r="J1155" i="12"/>
  <c r="J1151" i="12"/>
  <c r="J1146" i="12"/>
  <c r="J1149" i="12"/>
  <c r="J1145" i="12"/>
  <c r="J1143" i="12"/>
  <c r="J1141" i="12"/>
  <c r="J1139" i="12"/>
  <c r="J1137" i="12"/>
  <c r="J1135" i="12"/>
  <c r="J1133" i="12"/>
  <c r="J1131" i="12"/>
  <c r="J1129" i="12"/>
  <c r="J1127" i="12"/>
  <c r="J1125" i="12"/>
  <c r="J1123" i="12"/>
  <c r="J1121" i="12"/>
  <c r="J1119" i="12"/>
  <c r="J1117" i="12"/>
  <c r="J1147" i="12"/>
  <c r="J1093" i="12"/>
  <c r="J1089" i="12"/>
  <c r="J1085" i="12"/>
  <c r="J1081" i="12"/>
  <c r="J1079" i="12"/>
  <c r="J1077" i="12"/>
  <c r="J1075" i="12"/>
  <c r="J1073" i="12"/>
  <c r="J1071" i="12"/>
  <c r="J1069" i="12"/>
  <c r="J1067" i="12"/>
  <c r="J1065" i="12"/>
  <c r="J1063" i="12"/>
  <c r="J1061" i="12"/>
  <c r="J1059" i="12"/>
  <c r="J1057" i="12"/>
  <c r="J1055" i="12"/>
  <c r="J1053" i="12"/>
  <c r="J1051" i="12"/>
  <c r="J1049" i="12"/>
  <c r="J1047" i="12"/>
  <c r="J1045" i="12"/>
  <c r="J1043" i="12"/>
  <c r="J1041" i="12"/>
  <c r="J1039" i="12"/>
  <c r="J1037" i="12"/>
  <c r="J1035" i="12"/>
  <c r="J1033" i="12"/>
  <c r="J1031" i="12"/>
  <c r="J1029" i="12"/>
  <c r="J1027" i="12"/>
  <c r="J1025" i="12"/>
  <c r="J1023" i="12"/>
  <c r="J1021" i="12"/>
  <c r="J1019" i="12"/>
  <c r="J1017" i="12"/>
  <c r="J1015" i="12"/>
  <c r="J1013" i="12"/>
  <c r="J1011" i="12"/>
  <c r="J1009" i="12"/>
  <c r="J1007" i="12"/>
  <c r="J1005" i="12"/>
  <c r="J1003" i="12"/>
  <c r="J1001" i="12"/>
  <c r="J999" i="12"/>
  <c r="J997" i="12"/>
  <c r="J995" i="12"/>
  <c r="J993" i="12"/>
  <c r="J991" i="12"/>
  <c r="J989" i="12"/>
  <c r="J987" i="12"/>
  <c r="J983" i="12"/>
  <c r="J981" i="12"/>
  <c r="J977" i="12"/>
  <c r="J973" i="12"/>
  <c r="J969" i="12"/>
  <c r="J965" i="12"/>
  <c r="J961" i="12"/>
  <c r="J944" i="12"/>
  <c r="J936" i="12"/>
  <c r="J928" i="12"/>
  <c r="J920" i="12"/>
  <c r="J912" i="12"/>
  <c r="J904" i="12"/>
  <c r="J896" i="12"/>
  <c r="J888" i="12"/>
  <c r="J880" i="12"/>
  <c r="J872" i="12"/>
  <c r="J864" i="12"/>
  <c r="J856" i="12"/>
  <c r="J848" i="12"/>
  <c r="J840" i="12"/>
  <c r="J832" i="12"/>
  <c r="J824" i="12"/>
  <c r="J816" i="12"/>
  <c r="J808" i="12"/>
  <c r="J800" i="12"/>
  <c r="J792" i="12"/>
  <c r="J784" i="12"/>
  <c r="J776" i="12"/>
  <c r="J768" i="12"/>
  <c r="J760" i="12"/>
  <c r="J985" i="12"/>
  <c r="J942" i="12"/>
  <c r="J934" i="12"/>
  <c r="J926" i="12"/>
  <c r="J918" i="12"/>
  <c r="J910" i="12"/>
  <c r="J902" i="12"/>
  <c r="J894" i="12"/>
  <c r="J886" i="12"/>
  <c r="J878" i="12"/>
  <c r="J870" i="12"/>
  <c r="J862" i="12"/>
  <c r="J854" i="12"/>
  <c r="J846" i="12"/>
  <c r="J838" i="12"/>
  <c r="J830" i="12"/>
  <c r="J822" i="12"/>
  <c r="J814" i="12"/>
  <c r="J806" i="12"/>
  <c r="J798" i="12"/>
  <c r="J790" i="12"/>
  <c r="J782" i="12"/>
  <c r="J774" i="12"/>
  <c r="J766" i="12"/>
  <c r="J758" i="12"/>
  <c r="J715" i="12"/>
  <c r="J713" i="12"/>
  <c r="J711" i="12"/>
  <c r="J709" i="12"/>
  <c r="J707" i="12"/>
  <c r="J705" i="12"/>
  <c r="J703" i="12"/>
  <c r="J701" i="12"/>
  <c r="J699" i="12"/>
  <c r="J697" i="12"/>
  <c r="J695" i="12"/>
  <c r="J693" i="12"/>
  <c r="J691" i="12"/>
  <c r="J689" i="12"/>
  <c r="J687" i="12"/>
  <c r="J685" i="12"/>
  <c r="J683" i="12"/>
  <c r="J681" i="12"/>
  <c r="J679" i="12"/>
  <c r="J677" i="12"/>
  <c r="J675" i="12"/>
  <c r="J673" i="12"/>
  <c r="J671" i="12"/>
  <c r="J669" i="12"/>
  <c r="J940" i="12"/>
  <c r="J924" i="12"/>
  <c r="J908" i="12"/>
  <c r="J892" i="12"/>
  <c r="J876" i="12"/>
  <c r="J860" i="12"/>
  <c r="J844" i="12"/>
  <c r="J828" i="12"/>
  <c r="J812" i="12"/>
  <c r="J796" i="12"/>
  <c r="J780" i="12"/>
  <c r="J764" i="12"/>
  <c r="J938" i="12"/>
  <c r="J922" i="12"/>
  <c r="J906" i="12"/>
  <c r="J890" i="12"/>
  <c r="J874" i="12"/>
  <c r="J858" i="12"/>
  <c r="J842" i="12"/>
  <c r="J826" i="12"/>
  <c r="J810" i="12"/>
  <c r="J794" i="12"/>
  <c r="J778" i="12"/>
  <c r="J762" i="12"/>
  <c r="J712" i="12"/>
  <c r="J704" i="12"/>
  <c r="J696" i="12"/>
  <c r="J688" i="12"/>
  <c r="J680" i="12"/>
  <c r="J672" i="12"/>
  <c r="J664" i="12"/>
  <c r="J656" i="12"/>
  <c r="J648" i="12"/>
  <c r="J640" i="12"/>
  <c r="J632" i="12"/>
  <c r="J624" i="12"/>
  <c r="J616" i="12"/>
  <c r="J608" i="12"/>
  <c r="J600" i="12"/>
  <c r="J592" i="12"/>
  <c r="J584" i="12"/>
  <c r="J578" i="12"/>
  <c r="J574" i="12"/>
  <c r="J570" i="12"/>
  <c r="J566" i="12"/>
  <c r="J932" i="12"/>
  <c r="J900" i="12"/>
  <c r="J868" i="12"/>
  <c r="J836" i="12"/>
  <c r="J804" i="12"/>
  <c r="J772" i="12"/>
  <c r="J710" i="12"/>
  <c r="J694" i="12"/>
  <c r="J678" i="12"/>
  <c r="J662" i="12"/>
  <c r="J646" i="12"/>
  <c r="J630" i="12"/>
  <c r="J614" i="12"/>
  <c r="J598" i="12"/>
  <c r="J582" i="12"/>
  <c r="J557" i="12"/>
  <c r="J549" i="12"/>
  <c r="J541" i="12"/>
  <c r="J533" i="12"/>
  <c r="J525" i="12"/>
  <c r="J517" i="12"/>
  <c r="J509" i="12"/>
  <c r="J501" i="12"/>
  <c r="J493" i="12"/>
  <c r="J485" i="12"/>
  <c r="J477" i="12"/>
  <c r="J469" i="12"/>
  <c r="J461" i="12"/>
  <c r="J453" i="12"/>
  <c r="J930" i="12"/>
  <c r="J898" i="12"/>
  <c r="J866" i="12"/>
  <c r="J834" i="12"/>
  <c r="J802" i="12"/>
  <c r="J770" i="12"/>
  <c r="J708" i="12"/>
  <c r="J692" i="12"/>
  <c r="J676" i="12"/>
  <c r="J660" i="12"/>
  <c r="J563" i="12"/>
  <c r="J555" i="12"/>
  <c r="J547" i="12"/>
  <c r="J539" i="12"/>
  <c r="J531" i="12"/>
  <c r="J523" i="12"/>
  <c r="J515" i="12"/>
  <c r="J507" i="12"/>
  <c r="J499" i="12"/>
  <c r="J491" i="12"/>
  <c r="J483" i="12"/>
  <c r="J475" i="12"/>
  <c r="J467" i="12"/>
  <c r="J459" i="12"/>
  <c r="J451" i="12"/>
  <c r="J916" i="12"/>
  <c r="J884" i="12"/>
  <c r="J852" i="12"/>
  <c r="J820" i="12"/>
  <c r="J788" i="12"/>
  <c r="J756" i="12"/>
  <c r="J752" i="12"/>
  <c r="J748" i="12"/>
  <c r="J744" i="12"/>
  <c r="J740" i="12"/>
  <c r="J736" i="12"/>
  <c r="J732" i="12"/>
  <c r="J728" i="12"/>
  <c r="J724" i="12"/>
  <c r="J720" i="12"/>
  <c r="J702" i="12"/>
  <c r="J686" i="12"/>
  <c r="J670" i="12"/>
  <c r="J654" i="12"/>
  <c r="J638" i="12"/>
  <c r="J622" i="12"/>
  <c r="J606" i="12"/>
  <c r="J590" i="12"/>
  <c r="J561" i="12"/>
  <c r="J979" i="12"/>
  <c r="J971" i="12"/>
  <c r="J963" i="12"/>
  <c r="J955" i="12"/>
  <c r="J946" i="12"/>
  <c r="J818" i="12"/>
  <c r="J668" i="12"/>
  <c r="J604" i="12"/>
  <c r="J551" i="12"/>
  <c r="J535" i="12"/>
  <c r="J519" i="12"/>
  <c r="J503" i="12"/>
  <c r="J487" i="12"/>
  <c r="J471" i="12"/>
  <c r="J455" i="12"/>
  <c r="J850" i="12"/>
  <c r="J684" i="12"/>
  <c r="J620" i="12"/>
  <c r="J545" i="12"/>
  <c r="J529" i="12"/>
  <c r="J513" i="12"/>
  <c r="J497" i="12"/>
  <c r="J481" i="12"/>
  <c r="J465" i="12"/>
  <c r="J975" i="12"/>
  <c r="J967" i="12"/>
  <c r="J959" i="12"/>
  <c r="J951" i="12"/>
  <c r="J882" i="12"/>
  <c r="J700" i="12"/>
  <c r="J636" i="12"/>
  <c r="J559" i="12"/>
  <c r="J543" i="12"/>
  <c r="J527" i="12"/>
  <c r="J511" i="12"/>
  <c r="J495" i="12"/>
  <c r="J479" i="12"/>
  <c r="J463" i="12"/>
  <c r="J449" i="12"/>
  <c r="J445" i="12"/>
  <c r="J441" i="12"/>
  <c r="J437" i="12"/>
  <c r="J433" i="12"/>
  <c r="J429" i="12"/>
  <c r="J425" i="12"/>
  <c r="J421" i="12"/>
  <c r="J417" i="12"/>
  <c r="J413" i="12"/>
  <c r="J409" i="12"/>
  <c r="J401" i="12"/>
  <c r="J393" i="12"/>
  <c r="J385" i="12"/>
  <c r="J377" i="12"/>
  <c r="J369" i="12"/>
  <c r="J361" i="12"/>
  <c r="J353" i="12"/>
  <c r="J345" i="12"/>
  <c r="J337" i="12"/>
  <c r="J329" i="12"/>
  <c r="J321" i="12"/>
  <c r="J313" i="12"/>
  <c r="J305" i="12"/>
  <c r="J297" i="12"/>
  <c r="J289" i="12"/>
  <c r="J281" i="12"/>
  <c r="J273" i="12"/>
  <c r="J265" i="12"/>
  <c r="J257" i="12"/>
  <c r="J249" i="12"/>
  <c r="J241" i="12"/>
  <c r="J233" i="12"/>
  <c r="J229" i="12"/>
  <c r="J225" i="12"/>
  <c r="J221" i="12"/>
  <c r="J217" i="12"/>
  <c r="J213" i="12"/>
  <c r="J209" i="12"/>
  <c r="J205" i="12"/>
  <c r="J201" i="12"/>
  <c r="J198" i="12"/>
  <c r="J196" i="12"/>
  <c r="J194" i="12"/>
  <c r="J192" i="12"/>
  <c r="J190" i="12"/>
  <c r="J188" i="12"/>
  <c r="J186" i="12"/>
  <c r="J184" i="12"/>
  <c r="J182" i="12"/>
  <c r="J180" i="12"/>
  <c r="J178" i="12"/>
  <c r="J176" i="12"/>
  <c r="J174" i="12"/>
  <c r="J172" i="12"/>
  <c r="J786" i="12"/>
  <c r="J716" i="12"/>
  <c r="J505" i="12"/>
  <c r="J399" i="12"/>
  <c r="J367" i="12"/>
  <c r="J170" i="12"/>
  <c r="J162" i="12"/>
  <c r="J154" i="12"/>
  <c r="J146" i="12"/>
  <c r="J914" i="12"/>
  <c r="J521" i="12"/>
  <c r="J457" i="12"/>
  <c r="J407" i="12"/>
  <c r="J375" i="12"/>
  <c r="J351" i="12"/>
  <c r="J335" i="12"/>
  <c r="J319" i="12"/>
  <c r="J303" i="12"/>
  <c r="J287" i="12"/>
  <c r="J271" i="12"/>
  <c r="J255" i="12"/>
  <c r="J239" i="12"/>
  <c r="J164" i="12"/>
  <c r="J156" i="12"/>
  <c r="J148" i="12"/>
  <c r="J140" i="12"/>
  <c r="J588" i="12"/>
  <c r="J537" i="12"/>
  <c r="J473" i="12"/>
  <c r="J383" i="12"/>
  <c r="J349" i="12"/>
  <c r="J333" i="12"/>
  <c r="J317" i="12"/>
  <c r="J301" i="12"/>
  <c r="J285" i="12"/>
  <c r="J166" i="12"/>
  <c r="J158" i="12"/>
  <c r="J150" i="12"/>
  <c r="J142" i="12"/>
  <c r="J652" i="12"/>
  <c r="J553" i="12"/>
  <c r="J489" i="12"/>
  <c r="J391" i="12"/>
  <c r="J359" i="12"/>
  <c r="J343" i="12"/>
  <c r="J327" i="12"/>
  <c r="J311" i="12"/>
  <c r="J295" i="12"/>
  <c r="J279" i="12"/>
  <c r="J247" i="12"/>
  <c r="J171" i="12"/>
  <c r="J160" i="12"/>
  <c r="J139" i="12"/>
  <c r="J137" i="12"/>
  <c r="J135" i="12"/>
  <c r="J133" i="12"/>
  <c r="J131" i="12"/>
  <c r="J129" i="12"/>
  <c r="J127" i="12"/>
  <c r="J125" i="12"/>
  <c r="J123" i="12"/>
  <c r="J121" i="12"/>
  <c r="J119" i="12"/>
  <c r="J117" i="12"/>
  <c r="J115" i="12"/>
  <c r="J113" i="12"/>
  <c r="J111" i="12"/>
  <c r="J109" i="12"/>
  <c r="J107" i="12"/>
  <c r="J105" i="12"/>
  <c r="J103" i="12"/>
  <c r="J101" i="12"/>
  <c r="J99" i="12"/>
  <c r="J97" i="12"/>
  <c r="J95" i="12"/>
  <c r="J93" i="12"/>
  <c r="J91" i="12"/>
  <c r="J89" i="12"/>
  <c r="J87" i="12"/>
  <c r="J85" i="12"/>
  <c r="J83" i="12"/>
  <c r="J81" i="12"/>
  <c r="J79" i="12"/>
  <c r="J77" i="12"/>
  <c r="J75" i="12"/>
  <c r="J73" i="12"/>
  <c r="J71" i="12"/>
  <c r="J68" i="12"/>
  <c r="J9" i="12"/>
  <c r="J263" i="12"/>
  <c r="J179" i="12"/>
  <c r="J163" i="12"/>
  <c r="J152" i="12"/>
  <c r="P63" i="12"/>
  <c r="Q63" i="12"/>
  <c r="J187" i="12"/>
  <c r="J155" i="12"/>
  <c r="J144" i="12"/>
  <c r="J52" i="12"/>
  <c r="J195" i="12"/>
  <c r="J168" i="12"/>
  <c r="J147" i="12"/>
  <c r="J63" i="12"/>
  <c r="J61" i="12"/>
  <c r="J31" i="12"/>
  <c r="J29" i="12"/>
  <c r="J8" i="12"/>
  <c r="J35" i="12"/>
  <c r="J69" i="12"/>
  <c r="J76" i="12"/>
  <c r="J84" i="12"/>
  <c r="J92" i="12"/>
  <c r="J100" i="12"/>
  <c r="J108" i="12"/>
  <c r="J116" i="12"/>
  <c r="J124" i="12"/>
  <c r="J132" i="12"/>
  <c r="J159" i="12"/>
  <c r="J260" i="12"/>
  <c r="J6" i="12"/>
  <c r="J17" i="12"/>
  <c r="J28" i="12"/>
  <c r="J34" i="12"/>
  <c r="J167" i="12"/>
  <c r="J244" i="12"/>
  <c r="J4" i="12"/>
  <c r="J25" i="12"/>
  <c r="J49" i="12"/>
  <c r="J56" i="12"/>
  <c r="J143" i="12"/>
  <c r="J185" i="12"/>
  <c r="J211" i="12"/>
  <c r="J227" i="12"/>
  <c r="J243" i="12"/>
  <c r="J293" i="12"/>
  <c r="J357" i="12"/>
  <c r="J13" i="12"/>
  <c r="J21" i="12"/>
  <c r="J39" i="12"/>
  <c r="J173" i="12"/>
  <c r="J308" i="12"/>
  <c r="J323" i="12"/>
  <c r="J397" i="12"/>
  <c r="J504" i="12"/>
  <c r="J1163" i="12"/>
  <c r="J10" i="12"/>
  <c r="J36" i="12"/>
  <c r="J45" i="12"/>
  <c r="J70" i="12"/>
  <c r="J78" i="12"/>
  <c r="J86" i="12"/>
  <c r="J94" i="12"/>
  <c r="J102" i="12"/>
  <c r="J110" i="12"/>
  <c r="J118" i="12"/>
  <c r="J126" i="12"/>
  <c r="J134" i="12"/>
  <c r="J149" i="12"/>
  <c r="J161" i="12"/>
  <c r="J183" i="12"/>
  <c r="J18" i="12"/>
  <c r="J30" i="12"/>
  <c r="J42" i="12"/>
  <c r="J59" i="12"/>
  <c r="J157" i="12"/>
  <c r="J169" i="12"/>
  <c r="J189" i="12"/>
  <c r="J14" i="12"/>
  <c r="J50" i="12"/>
  <c r="J57" i="12"/>
  <c r="J145" i="12"/>
  <c r="J199" i="12"/>
  <c r="J215" i="12"/>
  <c r="J231" i="12"/>
  <c r="J309" i="12"/>
  <c r="J22" i="12"/>
  <c r="J47" i="12"/>
  <c r="J64" i="12"/>
  <c r="J275" i="12"/>
  <c r="J324" i="12"/>
  <c r="J339" i="12"/>
  <c r="J365" i="12"/>
  <c r="J379" i="12"/>
  <c r="J534" i="12"/>
  <c r="J364" i="12"/>
  <c r="J488" i="12"/>
  <c r="J252" i="12"/>
  <c r="J267" i="12"/>
  <c r="J316" i="12"/>
  <c r="J331" i="12"/>
  <c r="J502" i="12"/>
  <c r="J202" i="12"/>
  <c r="J218" i="12"/>
  <c r="J234" i="12"/>
  <c r="J250" i="12"/>
  <c r="J266" i="12"/>
  <c r="J282" i="12"/>
  <c r="J298" i="12"/>
  <c r="J314" i="12"/>
  <c r="J330" i="12"/>
  <c r="J346" i="12"/>
  <c r="J362" i="12"/>
  <c r="J380" i="12"/>
  <c r="J520" i="12"/>
  <c r="J212" i="12"/>
  <c r="J228" i="12"/>
  <c r="J238" i="12"/>
  <c r="J270" i="12"/>
  <c r="J302" i="12"/>
  <c r="J334" i="12"/>
  <c r="J366" i="12"/>
  <c r="J398" i="12"/>
  <c r="J264" i="12"/>
  <c r="J296" i="12"/>
  <c r="J328" i="12"/>
  <c r="J360" i="12"/>
  <c r="J392" i="12"/>
  <c r="J416" i="12"/>
  <c r="J432" i="12"/>
  <c r="J448" i="12"/>
  <c r="J480" i="12"/>
  <c r="J512" i="12"/>
  <c r="J544" i="12"/>
  <c r="J370" i="12"/>
  <c r="J402" i="12"/>
  <c r="J576" i="12"/>
  <c r="J560" i="12"/>
  <c r="J586" i="12"/>
  <c r="J635" i="12"/>
  <c r="J650" i="12"/>
  <c r="J698" i="12"/>
  <c r="J718" i="12"/>
  <c r="J726" i="12"/>
  <c r="J734" i="12"/>
  <c r="J742" i="12"/>
  <c r="J750" i="12"/>
  <c r="J785" i="12"/>
  <c r="J849" i="12"/>
  <c r="J913" i="12"/>
  <c r="J947" i="12"/>
  <c r="J962" i="12"/>
  <c r="J978" i="12"/>
  <c r="J1142" i="12"/>
  <c r="J422" i="12"/>
  <c r="J438" i="12"/>
  <c r="J460" i="12"/>
  <c r="J476" i="12"/>
  <c r="J492" i="12"/>
  <c r="J508" i="12"/>
  <c r="J524" i="12"/>
  <c r="J540" i="12"/>
  <c r="J556" i="12"/>
  <c r="J571" i="12"/>
  <c r="J611" i="12"/>
  <c r="J626" i="12"/>
  <c r="J706" i="12"/>
  <c r="J801" i="12"/>
  <c r="J865" i="12"/>
  <c r="J11" i="12"/>
  <c r="J19" i="12"/>
  <c r="J46" i="12"/>
  <c r="J66" i="12"/>
  <c r="J72" i="12"/>
  <c r="J80" i="12"/>
  <c r="J88" i="12"/>
  <c r="J96" i="12"/>
  <c r="J104" i="12"/>
  <c r="J112" i="12"/>
  <c r="J120" i="12"/>
  <c r="J128" i="12"/>
  <c r="J136" i="12"/>
  <c r="J237" i="12"/>
  <c r="J26" i="12"/>
  <c r="J32" i="12"/>
  <c r="J43" i="12"/>
  <c r="J60" i="12"/>
  <c r="J15" i="12"/>
  <c r="J40" i="12"/>
  <c r="J51" i="12"/>
  <c r="J58" i="12"/>
  <c r="J165" i="12"/>
  <c r="J181" i="12"/>
  <c r="J203" i="12"/>
  <c r="J219" i="12"/>
  <c r="J269" i="12"/>
  <c r="J325" i="12"/>
  <c r="J23" i="12"/>
  <c r="J37" i="12"/>
  <c r="J48" i="12"/>
  <c r="J53" i="12"/>
  <c r="J65" i="12"/>
  <c r="J151" i="12"/>
  <c r="J177" i="12"/>
  <c r="J253" i="12"/>
  <c r="J276" i="12"/>
  <c r="J291" i="12"/>
  <c r="J340" i="12"/>
  <c r="J355" i="12"/>
  <c r="J404" i="12"/>
  <c r="J389" i="12"/>
  <c r="J403" i="12"/>
  <c r="J518" i="12"/>
  <c r="J268" i="12"/>
  <c r="J283" i="12"/>
  <c r="J332" i="12"/>
  <c r="J347" i="12"/>
  <c r="J381" i="12"/>
  <c r="J395" i="12"/>
  <c r="J536" i="12"/>
  <c r="J206" i="12"/>
  <c r="J222" i="12"/>
  <c r="J405" i="12"/>
  <c r="J550" i="12"/>
  <c r="J200" i="12"/>
  <c r="J216" i="12"/>
  <c r="J232" i="12"/>
  <c r="J262" i="12"/>
  <c r="J294" i="12"/>
  <c r="J326" i="12"/>
  <c r="J358" i="12"/>
  <c r="J390" i="12"/>
  <c r="J593" i="12"/>
  <c r="J996" i="12"/>
  <c r="J256" i="12"/>
  <c r="J288" i="12"/>
  <c r="J320" i="12"/>
  <c r="J352" i="12"/>
  <c r="J384" i="12"/>
  <c r="J420" i="12"/>
  <c r="J436" i="12"/>
  <c r="J462" i="12"/>
  <c r="J494" i="12"/>
  <c r="J526" i="12"/>
  <c r="J558" i="12"/>
  <c r="J1060" i="12"/>
  <c r="J394" i="12"/>
  <c r="J415" i="12"/>
  <c r="J423" i="12"/>
  <c r="J431" i="12"/>
  <c r="J439" i="12"/>
  <c r="J447" i="12"/>
  <c r="J580" i="12"/>
  <c r="J625" i="12"/>
  <c r="J587" i="12"/>
  <c r="J602" i="12"/>
  <c r="J651" i="12"/>
  <c r="J666" i="12"/>
  <c r="J682" i="12"/>
  <c r="J719" i="12"/>
  <c r="J727" i="12"/>
  <c r="J735" i="12"/>
  <c r="J743" i="12"/>
  <c r="J751" i="12"/>
  <c r="J787" i="12"/>
  <c r="J851" i="12"/>
  <c r="J915" i="12"/>
  <c r="J950" i="12"/>
  <c r="J966" i="12"/>
  <c r="J410" i="12"/>
  <c r="J426" i="12"/>
  <c r="J442" i="12"/>
  <c r="J458" i="12"/>
  <c r="J474" i="12"/>
  <c r="J490" i="12"/>
  <c r="J506" i="12"/>
  <c r="J522" i="12"/>
  <c r="J538" i="12"/>
  <c r="J554" i="12"/>
  <c r="J575" i="12"/>
  <c r="J627" i="12"/>
  <c r="J642" i="12"/>
  <c r="J690" i="12"/>
  <c r="J803" i="12"/>
  <c r="J867" i="12"/>
  <c r="J931" i="12"/>
  <c r="J1074" i="12"/>
  <c r="J577" i="12"/>
  <c r="J589" i="12"/>
  <c r="J621" i="12"/>
  <c r="J653" i="12"/>
  <c r="J1091" i="12"/>
  <c r="J599" i="12"/>
  <c r="J631" i="12"/>
  <c r="J663" i="12"/>
  <c r="J779" i="12"/>
  <c r="J811" i="12"/>
  <c r="J843" i="12"/>
  <c r="J875" i="12"/>
  <c r="J907" i="12"/>
  <c r="J939" i="12"/>
  <c r="J757" i="12"/>
  <c r="J773" i="12"/>
  <c r="J789" i="12"/>
  <c r="J805" i="12"/>
  <c r="J821" i="12"/>
  <c r="J837" i="12"/>
  <c r="J853" i="12"/>
  <c r="J869" i="12"/>
  <c r="J885" i="12"/>
  <c r="J901" i="12"/>
  <c r="J917" i="12"/>
  <c r="J933" i="12"/>
  <c r="J721" i="12"/>
  <c r="J737" i="12"/>
  <c r="J753" i="12"/>
  <c r="J7" i="12"/>
  <c r="J20" i="12"/>
  <c r="J67" i="12"/>
  <c r="J74" i="12"/>
  <c r="J82" i="12"/>
  <c r="J90" i="12"/>
  <c r="J98" i="12"/>
  <c r="J106" i="12"/>
  <c r="J114" i="12"/>
  <c r="J122" i="12"/>
  <c r="J130" i="12"/>
  <c r="J138" i="12"/>
  <c r="J197" i="12"/>
  <c r="J245" i="12"/>
  <c r="J5" i="12"/>
  <c r="J27" i="12"/>
  <c r="J33" i="12"/>
  <c r="J44" i="12"/>
  <c r="J62" i="12"/>
  <c r="J175" i="12"/>
  <c r="J193" i="12"/>
  <c r="J259" i="12"/>
  <c r="J16" i="12"/>
  <c r="J24" i="12"/>
  <c r="J41" i="12"/>
  <c r="J55" i="12"/>
  <c r="J207" i="12"/>
  <c r="J223" i="12"/>
  <c r="J277" i="12"/>
  <c r="J341" i="12"/>
  <c r="J12" i="12"/>
  <c r="J38" i="12"/>
  <c r="J54" i="12"/>
  <c r="J141" i="12"/>
  <c r="J153" i="12"/>
  <c r="J191" i="12"/>
  <c r="J261" i="12"/>
  <c r="J292" i="12"/>
  <c r="J307" i="12"/>
  <c r="J356" i="12"/>
  <c r="J372" i="12"/>
  <c r="J470" i="12"/>
  <c r="J242" i="12"/>
  <c r="J258" i="12"/>
  <c r="J274" i="12"/>
  <c r="J290" i="12"/>
  <c r="J306" i="12"/>
  <c r="J322" i="12"/>
  <c r="J338" i="12"/>
  <c r="J354" i="12"/>
  <c r="J371" i="12"/>
  <c r="J552" i="12"/>
  <c r="J235" i="12"/>
  <c r="J284" i="12"/>
  <c r="J299" i="12"/>
  <c r="J348" i="12"/>
  <c r="J363" i="12"/>
  <c r="J210" i="12"/>
  <c r="J226" i="12"/>
  <c r="J373" i="12"/>
  <c r="J387" i="12"/>
  <c r="J456" i="12"/>
  <c r="J204" i="12"/>
  <c r="J220" i="12"/>
  <c r="J254" i="12"/>
  <c r="J286" i="12"/>
  <c r="J318" i="12"/>
  <c r="J350" i="12"/>
  <c r="J382" i="12"/>
  <c r="J248" i="12"/>
  <c r="J280" i="12"/>
  <c r="J312" i="12"/>
  <c r="J344" i="12"/>
  <c r="J376" i="12"/>
  <c r="J408" i="12"/>
  <c r="J424" i="12"/>
  <c r="J440" i="12"/>
  <c r="J464" i="12"/>
  <c r="J496" i="12"/>
  <c r="J528" i="12"/>
  <c r="J386" i="12"/>
  <c r="J568" i="12"/>
  <c r="J603" i="12"/>
  <c r="J618" i="12"/>
  <c r="J667" i="12"/>
  <c r="J722" i="12"/>
  <c r="J730" i="12"/>
  <c r="J738" i="12"/>
  <c r="J746" i="12"/>
  <c r="J754" i="12"/>
  <c r="J817" i="12"/>
  <c r="J881" i="12"/>
  <c r="J954" i="12"/>
  <c r="J970" i="12"/>
  <c r="J1042" i="12"/>
  <c r="J414" i="12"/>
  <c r="J430" i="12"/>
  <c r="J446" i="12"/>
  <c r="J585" i="12"/>
  <c r="J601" i="12"/>
  <c r="J617" i="12"/>
  <c r="J633" i="12"/>
  <c r="J649" i="12"/>
  <c r="J665" i="12"/>
  <c r="J1028" i="12"/>
  <c r="J452" i="12"/>
  <c r="J468" i="12"/>
  <c r="J484" i="12"/>
  <c r="J500" i="12"/>
  <c r="J516" i="12"/>
  <c r="J532" i="12"/>
  <c r="J548" i="12"/>
  <c r="J564" i="12"/>
  <c r="J579" i="12"/>
  <c r="J594" i="12"/>
  <c r="J643" i="12"/>
  <c r="J658" i="12"/>
  <c r="J674" i="12"/>
  <c r="J769" i="12"/>
  <c r="J833" i="12"/>
  <c r="J897" i="12"/>
  <c r="J565" i="12"/>
  <c r="J581" i="12"/>
  <c r="K1233" i="12"/>
  <c r="K1231" i="12"/>
  <c r="K1229" i="12"/>
  <c r="K1227" i="12"/>
  <c r="K1225" i="12"/>
  <c r="K1223" i="12"/>
  <c r="K1221" i="12"/>
  <c r="K1219" i="12"/>
  <c r="K1217" i="12"/>
  <c r="K1215" i="12"/>
  <c r="K1213" i="12"/>
  <c r="K1211" i="12"/>
  <c r="K1209" i="12"/>
  <c r="K1207" i="12"/>
  <c r="K1205" i="12"/>
  <c r="K1203" i="12"/>
  <c r="K1201" i="12"/>
  <c r="K1199" i="12"/>
  <c r="K1197" i="12"/>
  <c r="K1195" i="12"/>
  <c r="K1193" i="12"/>
  <c r="K1191" i="12"/>
  <c r="K1189" i="12"/>
  <c r="K1187" i="12"/>
  <c r="K1185" i="12"/>
  <c r="K1183" i="12"/>
  <c r="K1181" i="12"/>
  <c r="K1179" i="12"/>
  <c r="K1177" i="12"/>
  <c r="K1175" i="12"/>
  <c r="K1173" i="12"/>
  <c r="K1171" i="12"/>
  <c r="K1169" i="12"/>
  <c r="K1167" i="12"/>
  <c r="K1165" i="12"/>
  <c r="K1163" i="12"/>
  <c r="K1161" i="12"/>
  <c r="K1159" i="12"/>
  <c r="K1155" i="12"/>
  <c r="K1143" i="12"/>
  <c r="K1141" i="12"/>
  <c r="K1139" i="12"/>
  <c r="K1137" i="12"/>
  <c r="K1135" i="12"/>
  <c r="K1133" i="12"/>
  <c r="K1131" i="12"/>
  <c r="K1129" i="12"/>
  <c r="K1127" i="12"/>
  <c r="K1125" i="12"/>
  <c r="K1123" i="12"/>
  <c r="K1121" i="12"/>
  <c r="K1119" i="12"/>
  <c r="K1117" i="12"/>
  <c r="K1115" i="12"/>
  <c r="K1113" i="12"/>
  <c r="K1111" i="12"/>
  <c r="K1109" i="12"/>
  <c r="K1107" i="12"/>
  <c r="K1105" i="12"/>
  <c r="K1103" i="12"/>
  <c r="K1101" i="12"/>
  <c r="K1099" i="12"/>
  <c r="K1097" i="12"/>
  <c r="K1158" i="12"/>
  <c r="K1157" i="12"/>
  <c r="K1154" i="12"/>
  <c r="K1153" i="12"/>
  <c r="K1150" i="12"/>
  <c r="K1142" i="12"/>
  <c r="K1134" i="12"/>
  <c r="K1126" i="12"/>
  <c r="K1118" i="12"/>
  <c r="K1110" i="12"/>
  <c r="K1102" i="12"/>
  <c r="K1144" i="12"/>
  <c r="K1136" i="12"/>
  <c r="K1128" i="12"/>
  <c r="K1120" i="12"/>
  <c r="K1112" i="12"/>
  <c r="K1104" i="12"/>
  <c r="K1096" i="12"/>
  <c r="K1095" i="12"/>
  <c r="K1093" i="12"/>
  <c r="K1089" i="12"/>
  <c r="K1085" i="12"/>
  <c r="K1075" i="12"/>
  <c r="K1073" i="12"/>
  <c r="K1071" i="12"/>
  <c r="K1069" i="12"/>
  <c r="K1067" i="12"/>
  <c r="K1065" i="12"/>
  <c r="K1063" i="12"/>
  <c r="K1061" i="12"/>
  <c r="K1059" i="12"/>
  <c r="K1057" i="12"/>
  <c r="K1055" i="12"/>
  <c r="K1053" i="12"/>
  <c r="K1051" i="12"/>
  <c r="K1049" i="12"/>
  <c r="K1047" i="12"/>
  <c r="K1045" i="12"/>
  <c r="K1043" i="12"/>
  <c r="K1041" i="12"/>
  <c r="K1039" i="12"/>
  <c r="K1037" i="12"/>
  <c r="K1035" i="12"/>
  <c r="K1033" i="12"/>
  <c r="K1031" i="12"/>
  <c r="K1029" i="12"/>
  <c r="K1027" i="12"/>
  <c r="K1025" i="12"/>
  <c r="K1023" i="12"/>
  <c r="K1021" i="12"/>
  <c r="K1019" i="12"/>
  <c r="K1017" i="12"/>
  <c r="K1015" i="12"/>
  <c r="K1013" i="12"/>
  <c r="K1011" i="12"/>
  <c r="K1009" i="12"/>
  <c r="K1007" i="12"/>
  <c r="K1005" i="12"/>
  <c r="K1003" i="12"/>
  <c r="K1001" i="12"/>
  <c r="K999" i="12"/>
  <c r="K997" i="12"/>
  <c r="K995" i="12"/>
  <c r="K993" i="12"/>
  <c r="K991" i="12"/>
  <c r="K989" i="12"/>
  <c r="K987" i="12"/>
  <c r="K985" i="12"/>
  <c r="K983" i="12"/>
  <c r="K981" i="12"/>
  <c r="K1148" i="12"/>
  <c r="K1138" i="12"/>
  <c r="K1130" i="12"/>
  <c r="K1122" i="12"/>
  <c r="K1114" i="12"/>
  <c r="K1106" i="12"/>
  <c r="K1098" i="12"/>
  <c r="K1124" i="12"/>
  <c r="K1092" i="12"/>
  <c r="K1091" i="12"/>
  <c r="K1084" i="12"/>
  <c r="K1083" i="12"/>
  <c r="K1076" i="12"/>
  <c r="K1068" i="12"/>
  <c r="K1060" i="12"/>
  <c r="K1052" i="12"/>
  <c r="K1044" i="12"/>
  <c r="K1036" i="12"/>
  <c r="K1028" i="12"/>
  <c r="K1020" i="12"/>
  <c r="K1012" i="12"/>
  <c r="K1004" i="12"/>
  <c r="K996" i="12"/>
  <c r="K988" i="12"/>
  <c r="K977" i="12"/>
  <c r="K973" i="12"/>
  <c r="K969" i="12"/>
  <c r="K965" i="12"/>
  <c r="K961" i="12"/>
  <c r="K957" i="12"/>
  <c r="K953" i="12"/>
  <c r="K949" i="12"/>
  <c r="K1116" i="12"/>
  <c r="K1078" i="12"/>
  <c r="K1070" i="12"/>
  <c r="K1062" i="12"/>
  <c r="K1054" i="12"/>
  <c r="K1046" i="12"/>
  <c r="K1038" i="12"/>
  <c r="K1030" i="12"/>
  <c r="K1022" i="12"/>
  <c r="K1014" i="12"/>
  <c r="K1006" i="12"/>
  <c r="K998" i="12"/>
  <c r="K990" i="12"/>
  <c r="K938" i="12"/>
  <c r="K936" i="12"/>
  <c r="K934" i="12"/>
  <c r="K932" i="12"/>
  <c r="K930" i="12"/>
  <c r="K928" i="12"/>
  <c r="K926" i="12"/>
  <c r="K924" i="12"/>
  <c r="K922" i="12"/>
  <c r="K920" i="12"/>
  <c r="K918" i="12"/>
  <c r="K916" i="12"/>
  <c r="K914" i="12"/>
  <c r="K912" i="12"/>
  <c r="K910" i="12"/>
  <c r="K908" i="12"/>
  <c r="K906" i="12"/>
  <c r="K904" i="12"/>
  <c r="K902" i="12"/>
  <c r="K900" i="12"/>
  <c r="K898" i="12"/>
  <c r="K896" i="12"/>
  <c r="K894" i="12"/>
  <c r="K892" i="12"/>
  <c r="K890" i="12"/>
  <c r="K888" i="12"/>
  <c r="K886" i="12"/>
  <c r="K884" i="12"/>
  <c r="K882" i="12"/>
  <c r="K880" i="12"/>
  <c r="K878" i="12"/>
  <c r="K876" i="12"/>
  <c r="K874" i="12"/>
  <c r="K872" i="12"/>
  <c r="K870" i="12"/>
  <c r="K868" i="12"/>
  <c r="K866" i="12"/>
  <c r="K864" i="12"/>
  <c r="K862" i="12"/>
  <c r="K860" i="12"/>
  <c r="K858" i="12"/>
  <c r="K856" i="12"/>
  <c r="K854" i="12"/>
  <c r="K852" i="12"/>
  <c r="K850" i="12"/>
  <c r="K848" i="12"/>
  <c r="K846" i="12"/>
  <c r="K844" i="12"/>
  <c r="K842" i="12"/>
  <c r="K840" i="12"/>
  <c r="K838" i="12"/>
  <c r="K836" i="12"/>
  <c r="K834" i="12"/>
  <c r="K832" i="12"/>
  <c r="K830" i="12"/>
  <c r="K828" i="12"/>
  <c r="K826" i="12"/>
  <c r="K824" i="12"/>
  <c r="K822" i="12"/>
  <c r="K820" i="12"/>
  <c r="K818" i="12"/>
  <c r="K816" i="12"/>
  <c r="K814" i="12"/>
  <c r="K812" i="12"/>
  <c r="K810" i="12"/>
  <c r="K808" i="12"/>
  <c r="K806" i="12"/>
  <c r="K804" i="12"/>
  <c r="K802" i="12"/>
  <c r="K800" i="12"/>
  <c r="K798" i="12"/>
  <c r="K796" i="12"/>
  <c r="K794" i="12"/>
  <c r="K792" i="12"/>
  <c r="K790" i="12"/>
  <c r="K788" i="12"/>
  <c r="K786" i="12"/>
  <c r="K784" i="12"/>
  <c r="K782" i="12"/>
  <c r="K780" i="12"/>
  <c r="K778" i="12"/>
  <c r="K776" i="12"/>
  <c r="K774" i="12"/>
  <c r="K772" i="12"/>
  <c r="K770" i="12"/>
  <c r="K768" i="12"/>
  <c r="K766" i="12"/>
  <c r="K764" i="12"/>
  <c r="K762" i="12"/>
  <c r="K760" i="12"/>
  <c r="K758" i="12"/>
  <c r="K756" i="12"/>
  <c r="K1108" i="12"/>
  <c r="K1080" i="12"/>
  <c r="K1064" i="12"/>
  <c r="K1048" i="12"/>
  <c r="K1032" i="12"/>
  <c r="K1016" i="12"/>
  <c r="K1000" i="12"/>
  <c r="K1100" i="12"/>
  <c r="K1066" i="12"/>
  <c r="K1050" i="12"/>
  <c r="K1034" i="12"/>
  <c r="K1018" i="12"/>
  <c r="K1002" i="12"/>
  <c r="K986" i="12"/>
  <c r="K752" i="12"/>
  <c r="K748" i="12"/>
  <c r="K744" i="12"/>
  <c r="K740" i="12"/>
  <c r="K736" i="12"/>
  <c r="K732" i="12"/>
  <c r="K728" i="12"/>
  <c r="K724" i="12"/>
  <c r="K720" i="12"/>
  <c r="K1088" i="12"/>
  <c r="K1087" i="12"/>
  <c r="K1074" i="12"/>
  <c r="K1042" i="12"/>
  <c r="K1010" i="12"/>
  <c r="K941" i="12"/>
  <c r="K925" i="12"/>
  <c r="K909" i="12"/>
  <c r="K893" i="12"/>
  <c r="K877" i="12"/>
  <c r="K861" i="12"/>
  <c r="K845" i="12"/>
  <c r="K829" i="12"/>
  <c r="K813" i="12"/>
  <c r="K797" i="12"/>
  <c r="K781" i="12"/>
  <c r="K765" i="12"/>
  <c r="K712" i="12"/>
  <c r="K704" i="12"/>
  <c r="K696" i="12"/>
  <c r="K688" i="12"/>
  <c r="K680" i="12"/>
  <c r="K672" i="12"/>
  <c r="K664" i="12"/>
  <c r="K656" i="12"/>
  <c r="K648" i="12"/>
  <c r="K640" i="12"/>
  <c r="K632" i="12"/>
  <c r="K624" i="12"/>
  <c r="K616" i="12"/>
  <c r="K608" i="12"/>
  <c r="K600" i="12"/>
  <c r="K592" i="12"/>
  <c r="K584" i="12"/>
  <c r="K578" i="12"/>
  <c r="K574" i="12"/>
  <c r="K570" i="12"/>
  <c r="K566" i="12"/>
  <c r="K1056" i="12"/>
  <c r="K1024" i="12"/>
  <c r="K992" i="12"/>
  <c r="K939" i="12"/>
  <c r="K923" i="12"/>
  <c r="K907" i="12"/>
  <c r="K891" i="12"/>
  <c r="K875" i="12"/>
  <c r="K859" i="12"/>
  <c r="K843" i="12"/>
  <c r="K827" i="12"/>
  <c r="K811" i="12"/>
  <c r="K795" i="12"/>
  <c r="K779" i="12"/>
  <c r="K763" i="12"/>
  <c r="K710" i="12"/>
  <c r="K702" i="12"/>
  <c r="K694" i="12"/>
  <c r="K686" i="12"/>
  <c r="K678" i="12"/>
  <c r="K670" i="12"/>
  <c r="K662" i="12"/>
  <c r="K654" i="12"/>
  <c r="K646" i="12"/>
  <c r="K638" i="12"/>
  <c r="K630" i="12"/>
  <c r="K622" i="12"/>
  <c r="K614" i="12"/>
  <c r="K606" i="12"/>
  <c r="K598" i="12"/>
  <c r="K590" i="12"/>
  <c r="K582" i="12"/>
  <c r="K563" i="12"/>
  <c r="K561" i="12"/>
  <c r="K559" i="12"/>
  <c r="K557" i="12"/>
  <c r="K555" i="12"/>
  <c r="K553" i="12"/>
  <c r="K551" i="12"/>
  <c r="K549" i="12"/>
  <c r="K547" i="12"/>
  <c r="K545" i="12"/>
  <c r="K543" i="12"/>
  <c r="K541" i="12"/>
  <c r="K539" i="12"/>
  <c r="K537" i="12"/>
  <c r="K535" i="12"/>
  <c r="K533" i="12"/>
  <c r="K531" i="12"/>
  <c r="K529" i="12"/>
  <c r="K527" i="12"/>
  <c r="K525" i="12"/>
  <c r="K523" i="12"/>
  <c r="K521" i="12"/>
  <c r="K519" i="12"/>
  <c r="K517" i="12"/>
  <c r="K515" i="12"/>
  <c r="K513" i="12"/>
  <c r="K511" i="12"/>
  <c r="K509" i="12"/>
  <c r="K507" i="12"/>
  <c r="K505" i="12"/>
  <c r="K503" i="12"/>
  <c r="K501" i="12"/>
  <c r="K499" i="12"/>
  <c r="K497" i="12"/>
  <c r="K495" i="12"/>
  <c r="K493" i="12"/>
  <c r="K491" i="12"/>
  <c r="K489" i="12"/>
  <c r="K487" i="12"/>
  <c r="K485" i="12"/>
  <c r="K483" i="12"/>
  <c r="K481" i="12"/>
  <c r="K479" i="12"/>
  <c r="K477" i="12"/>
  <c r="K475" i="12"/>
  <c r="K473" i="12"/>
  <c r="K471" i="12"/>
  <c r="K469" i="12"/>
  <c r="K467" i="12"/>
  <c r="K465" i="12"/>
  <c r="K463" i="12"/>
  <c r="K461" i="12"/>
  <c r="K459" i="12"/>
  <c r="K457" i="12"/>
  <c r="K455" i="12"/>
  <c r="K453" i="12"/>
  <c r="K451" i="12"/>
  <c r="K1072" i="12"/>
  <c r="K1008" i="12"/>
  <c r="K933" i="12"/>
  <c r="K901" i="12"/>
  <c r="K869" i="12"/>
  <c r="K837" i="12"/>
  <c r="K805" i="12"/>
  <c r="K773" i="12"/>
  <c r="K708" i="12"/>
  <c r="K692" i="12"/>
  <c r="K676" i="12"/>
  <c r="K660" i="12"/>
  <c r="K644" i="12"/>
  <c r="K628" i="12"/>
  <c r="K612" i="12"/>
  <c r="K596" i="12"/>
  <c r="K580" i="12"/>
  <c r="K577" i="12"/>
  <c r="K576" i="12"/>
  <c r="K573" i="12"/>
  <c r="K572" i="12"/>
  <c r="K569" i="12"/>
  <c r="K568" i="12"/>
  <c r="K565" i="12"/>
  <c r="K447" i="12"/>
  <c r="K443" i="12"/>
  <c r="K439" i="12"/>
  <c r="K435" i="12"/>
  <c r="K431" i="12"/>
  <c r="K427" i="12"/>
  <c r="K423" i="12"/>
  <c r="K419" i="12"/>
  <c r="K415" i="12"/>
  <c r="K411" i="12"/>
  <c r="K1026" i="12"/>
  <c r="K931" i="12"/>
  <c r="K899" i="12"/>
  <c r="K867" i="12"/>
  <c r="K835" i="12"/>
  <c r="K803" i="12"/>
  <c r="K771" i="12"/>
  <c r="K706" i="12"/>
  <c r="K690" i="12"/>
  <c r="K674" i="12"/>
  <c r="K658" i="12"/>
  <c r="K642" i="12"/>
  <c r="K626" i="12"/>
  <c r="K610" i="12"/>
  <c r="K594" i="12"/>
  <c r="K1140" i="12"/>
  <c r="K1040" i="12"/>
  <c r="K980" i="12"/>
  <c r="K979" i="12"/>
  <c r="K976" i="12"/>
  <c r="K975" i="12"/>
  <c r="K972" i="12"/>
  <c r="K971" i="12"/>
  <c r="K968" i="12"/>
  <c r="K967" i="12"/>
  <c r="K964" i="12"/>
  <c r="K963" i="12"/>
  <c r="K960" i="12"/>
  <c r="K959" i="12"/>
  <c r="K956" i="12"/>
  <c r="K955" i="12"/>
  <c r="K952" i="12"/>
  <c r="K951" i="12"/>
  <c r="K948" i="12"/>
  <c r="K917" i="12"/>
  <c r="K885" i="12"/>
  <c r="K853" i="12"/>
  <c r="K821" i="12"/>
  <c r="K789" i="12"/>
  <c r="K757" i="12"/>
  <c r="K716" i="12"/>
  <c r="K700" i="12"/>
  <c r="K684" i="12"/>
  <c r="K668" i="12"/>
  <c r="K652" i="12"/>
  <c r="K636" i="12"/>
  <c r="K620" i="12"/>
  <c r="K604" i="12"/>
  <c r="K588" i="12"/>
  <c r="K562" i="12"/>
  <c r="K947" i="12"/>
  <c r="K819" i="12"/>
  <c r="K751" i="12"/>
  <c r="K750" i="12"/>
  <c r="K743" i="12"/>
  <c r="K742" i="12"/>
  <c r="K735" i="12"/>
  <c r="K734" i="12"/>
  <c r="K727" i="12"/>
  <c r="K726" i="12"/>
  <c r="K719" i="12"/>
  <c r="K718" i="12"/>
  <c r="K666" i="12"/>
  <c r="K602" i="12"/>
  <c r="K552" i="12"/>
  <c r="K536" i="12"/>
  <c r="K520" i="12"/>
  <c r="K504" i="12"/>
  <c r="K488" i="12"/>
  <c r="K472" i="12"/>
  <c r="K456" i="12"/>
  <c r="K403" i="12"/>
  <c r="K395" i="12"/>
  <c r="K387" i="12"/>
  <c r="K379" i="12"/>
  <c r="K371" i="12"/>
  <c r="K363" i="12"/>
  <c r="K1058" i="12"/>
  <c r="K851" i="12"/>
  <c r="K682" i="12"/>
  <c r="K618" i="12"/>
  <c r="K546" i="12"/>
  <c r="K530" i="12"/>
  <c r="K514" i="12"/>
  <c r="K498" i="12"/>
  <c r="K482" i="12"/>
  <c r="K466" i="12"/>
  <c r="K450" i="12"/>
  <c r="K449" i="12"/>
  <c r="K446" i="12"/>
  <c r="K445" i="12"/>
  <c r="K442" i="12"/>
  <c r="K441" i="12"/>
  <c r="K438" i="12"/>
  <c r="K437" i="12"/>
  <c r="K434" i="12"/>
  <c r="K433" i="12"/>
  <c r="K430" i="12"/>
  <c r="K429" i="12"/>
  <c r="K426" i="12"/>
  <c r="K425" i="12"/>
  <c r="K422" i="12"/>
  <c r="K421" i="12"/>
  <c r="K418" i="12"/>
  <c r="K417" i="12"/>
  <c r="K414" i="12"/>
  <c r="K413" i="12"/>
  <c r="K410" i="12"/>
  <c r="K409" i="12"/>
  <c r="K401" i="12"/>
  <c r="K393" i="12"/>
  <c r="K385" i="12"/>
  <c r="K377" i="12"/>
  <c r="K369" i="12"/>
  <c r="K361" i="12"/>
  <c r="K353" i="12"/>
  <c r="K345" i="12"/>
  <c r="K337" i="12"/>
  <c r="K329" i="12"/>
  <c r="K321" i="12"/>
  <c r="K313" i="12"/>
  <c r="K305" i="12"/>
  <c r="K297" i="12"/>
  <c r="K289" i="12"/>
  <c r="K281" i="12"/>
  <c r="K273" i="12"/>
  <c r="K265" i="12"/>
  <c r="K257" i="12"/>
  <c r="K249" i="12"/>
  <c r="K241" i="12"/>
  <c r="K233" i="12"/>
  <c r="K229" i="12"/>
  <c r="K225" i="12"/>
  <c r="K221" i="12"/>
  <c r="K217" i="12"/>
  <c r="K213" i="12"/>
  <c r="K209" i="12"/>
  <c r="K205" i="12"/>
  <c r="K201" i="12"/>
  <c r="K1132" i="12"/>
  <c r="K994" i="12"/>
  <c r="K883" i="12"/>
  <c r="K755" i="12"/>
  <c r="K754" i="12"/>
  <c r="K747" i="12"/>
  <c r="K746" i="12"/>
  <c r="K739" i="12"/>
  <c r="K738" i="12"/>
  <c r="K731" i="12"/>
  <c r="K730" i="12"/>
  <c r="K723" i="12"/>
  <c r="K722" i="12"/>
  <c r="K698" i="12"/>
  <c r="K634" i="12"/>
  <c r="K560" i="12"/>
  <c r="K544" i="12"/>
  <c r="K528" i="12"/>
  <c r="K512" i="12"/>
  <c r="K496" i="12"/>
  <c r="K480" i="12"/>
  <c r="K464" i="12"/>
  <c r="K407" i="12"/>
  <c r="K399" i="12"/>
  <c r="K391" i="12"/>
  <c r="K383" i="12"/>
  <c r="K375" i="12"/>
  <c r="K367" i="12"/>
  <c r="K359" i="12"/>
  <c r="K351" i="12"/>
  <c r="K343" i="12"/>
  <c r="K335" i="12"/>
  <c r="K327" i="12"/>
  <c r="K319" i="12"/>
  <c r="K311" i="12"/>
  <c r="K303" i="12"/>
  <c r="K295" i="12"/>
  <c r="K287" i="12"/>
  <c r="K279" i="12"/>
  <c r="K271" i="12"/>
  <c r="K263" i="12"/>
  <c r="K255" i="12"/>
  <c r="K247" i="12"/>
  <c r="K239" i="12"/>
  <c r="K787" i="12"/>
  <c r="K714" i="12"/>
  <c r="K506" i="12"/>
  <c r="K397" i="12"/>
  <c r="K365" i="12"/>
  <c r="K355" i="12"/>
  <c r="K339" i="12"/>
  <c r="K323" i="12"/>
  <c r="K307" i="12"/>
  <c r="K291" i="12"/>
  <c r="K275" i="12"/>
  <c r="K259" i="12"/>
  <c r="K243" i="12"/>
  <c r="K232" i="12"/>
  <c r="K231" i="12"/>
  <c r="K228" i="12"/>
  <c r="K227" i="12"/>
  <c r="K224" i="12"/>
  <c r="K223" i="12"/>
  <c r="K220" i="12"/>
  <c r="K219" i="12"/>
  <c r="K216" i="12"/>
  <c r="K215" i="12"/>
  <c r="K212" i="12"/>
  <c r="K211" i="12"/>
  <c r="K208" i="12"/>
  <c r="K207" i="12"/>
  <c r="K204" i="12"/>
  <c r="K203" i="12"/>
  <c r="K200" i="12"/>
  <c r="K199" i="12"/>
  <c r="K191" i="12"/>
  <c r="K183" i="12"/>
  <c r="K175" i="12"/>
  <c r="K915" i="12"/>
  <c r="K522" i="12"/>
  <c r="K458" i="12"/>
  <c r="K405" i="12"/>
  <c r="K373" i="12"/>
  <c r="K349" i="12"/>
  <c r="K333" i="12"/>
  <c r="K317" i="12"/>
  <c r="K301" i="12"/>
  <c r="K285" i="12"/>
  <c r="K269" i="12"/>
  <c r="K253" i="12"/>
  <c r="K237" i="12"/>
  <c r="K197" i="12"/>
  <c r="K189" i="12"/>
  <c r="K181" i="12"/>
  <c r="K173" i="12"/>
  <c r="K13" i="12"/>
  <c r="K11" i="12"/>
  <c r="K8" i="12"/>
  <c r="K6" i="12"/>
  <c r="K4" i="12"/>
  <c r="K586" i="12"/>
  <c r="K538" i="12"/>
  <c r="K474" i="12"/>
  <c r="K381" i="12"/>
  <c r="K347" i="12"/>
  <c r="K331" i="12"/>
  <c r="K315" i="12"/>
  <c r="K299" i="12"/>
  <c r="K283" i="12"/>
  <c r="K267" i="12"/>
  <c r="K251" i="12"/>
  <c r="K235" i="12"/>
  <c r="K195" i="12"/>
  <c r="K187" i="12"/>
  <c r="K179" i="12"/>
  <c r="P64" i="12"/>
  <c r="Q64" i="12"/>
  <c r="K650" i="12"/>
  <c r="K554" i="12"/>
  <c r="K490" i="12"/>
  <c r="K389" i="12"/>
  <c r="K357" i="12"/>
  <c r="K341" i="12"/>
  <c r="K325" i="12"/>
  <c r="K309" i="12"/>
  <c r="K293" i="12"/>
  <c r="K277" i="12"/>
  <c r="K245" i="12"/>
  <c r="K149" i="12"/>
  <c r="K69" i="12"/>
  <c r="K66" i="12"/>
  <c r="K45" i="12"/>
  <c r="K35" i="12"/>
  <c r="K19" i="12"/>
  <c r="K10" i="12"/>
  <c r="K7" i="12"/>
  <c r="K261" i="12"/>
  <c r="K177" i="12"/>
  <c r="K141" i="12"/>
  <c r="K53" i="12"/>
  <c r="K47" i="12"/>
  <c r="K38" i="12"/>
  <c r="K37" i="12"/>
  <c r="K22" i="12"/>
  <c r="K21" i="12"/>
  <c r="K12" i="12"/>
  <c r="K185" i="12"/>
  <c r="K165" i="12"/>
  <c r="K56" i="12"/>
  <c r="K55" i="12"/>
  <c r="K49" i="12"/>
  <c r="K40" i="12"/>
  <c r="K24" i="12"/>
  <c r="K15" i="12"/>
  <c r="K14" i="12"/>
  <c r="K193" i="12"/>
  <c r="K157" i="12"/>
  <c r="K59" i="12"/>
  <c r="K42" i="12"/>
  <c r="K32" i="12"/>
  <c r="K26" i="12"/>
  <c r="K17" i="12"/>
  <c r="K5" i="12"/>
  <c r="K338" i="12"/>
  <c r="K328" i="12"/>
  <c r="K274" i="12"/>
  <c r="K264" i="12"/>
  <c r="K186" i="12"/>
  <c r="K152" i="12"/>
  <c r="K192" i="12"/>
  <c r="K162" i="12"/>
  <c r="K1172" i="12"/>
  <c r="K394" i="12"/>
  <c r="K346" i="12"/>
  <c r="K336" i="12"/>
  <c r="K282" i="12"/>
  <c r="K50" i="12"/>
  <c r="K25" i="12"/>
  <c r="K182" i="12"/>
  <c r="K167" i="12"/>
  <c r="K148" i="12"/>
  <c r="K60" i="12"/>
  <c r="K34" i="12"/>
  <c r="K29" i="12"/>
  <c r="K161" i="12"/>
  <c r="K137" i="12"/>
  <c r="K133" i="12"/>
  <c r="K129" i="12"/>
  <c r="K125" i="12"/>
  <c r="K121" i="12"/>
  <c r="K117" i="12"/>
  <c r="K113" i="12"/>
  <c r="K109" i="12"/>
  <c r="K105" i="12"/>
  <c r="K101" i="12"/>
  <c r="K97" i="12"/>
  <c r="K93" i="12"/>
  <c r="K89" i="12"/>
  <c r="K85" i="12"/>
  <c r="K81" i="12"/>
  <c r="K77" i="12"/>
  <c r="K73" i="12"/>
  <c r="K68" i="12"/>
  <c r="K226" i="12"/>
  <c r="K210" i="12"/>
  <c r="K164" i="12"/>
  <c r="K153" i="12"/>
  <c r="K54" i="12"/>
  <c r="K48" i="12"/>
  <c r="L14" i="12"/>
  <c r="K406" i="12"/>
  <c r="K374" i="12"/>
  <c r="K342" i="12"/>
  <c r="K310" i="12"/>
  <c r="K278" i="12"/>
  <c r="K246" i="12"/>
  <c r="K921" i="12"/>
  <c r="K793" i="12"/>
  <c r="K571" i="12"/>
  <c r="K380" i="12"/>
  <c r="K348" i="12"/>
  <c r="K316" i="12"/>
  <c r="K284" i="12"/>
  <c r="K252" i="12"/>
  <c r="K370" i="12"/>
  <c r="K180" i="12"/>
  <c r="K150" i="12"/>
  <c r="K911" i="12"/>
  <c r="K322" i="12"/>
  <c r="K312" i="12"/>
  <c r="K258" i="12"/>
  <c r="K248" i="12"/>
  <c r="K178" i="12"/>
  <c r="K144" i="12"/>
  <c r="K184" i="12"/>
  <c r="K154" i="12"/>
  <c r="K1168" i="12"/>
  <c r="K1160" i="12"/>
  <c r="K825" i="12"/>
  <c r="K330" i="12"/>
  <c r="K320" i="12"/>
  <c r="K240" i="12"/>
  <c r="K147" i="12"/>
  <c r="K63" i="12"/>
  <c r="K33" i="12"/>
  <c r="K28" i="12"/>
  <c r="K190" i="12"/>
  <c r="K171" i="12"/>
  <c r="K159" i="12"/>
  <c r="K140" i="12"/>
  <c r="K136" i="12"/>
  <c r="K132" i="12"/>
  <c r="K128" i="12"/>
  <c r="K124" i="12"/>
  <c r="K120" i="12"/>
  <c r="K116" i="12"/>
  <c r="K112" i="12"/>
  <c r="K108" i="12"/>
  <c r="K104" i="12"/>
  <c r="K100" i="12"/>
  <c r="K96" i="12"/>
  <c r="K92" i="12"/>
  <c r="K88" i="12"/>
  <c r="K84" i="12"/>
  <c r="K80" i="12"/>
  <c r="K76" i="12"/>
  <c r="K72" i="12"/>
  <c r="K67" i="12"/>
  <c r="K20" i="12"/>
  <c r="K222" i="12"/>
  <c r="K206" i="12"/>
  <c r="K163" i="12"/>
  <c r="K151" i="12"/>
  <c r="K39" i="12"/>
  <c r="K356" i="12"/>
  <c r="K324" i="12"/>
  <c r="K292" i="12"/>
  <c r="K260" i="12"/>
  <c r="K783" i="12"/>
  <c r="K402" i="12"/>
  <c r="K172" i="12"/>
  <c r="K142" i="12"/>
  <c r="K378" i="12"/>
  <c r="K360" i="12"/>
  <c r="K306" i="12"/>
  <c r="K296" i="12"/>
  <c r="K242" i="12"/>
  <c r="K168" i="12"/>
  <c r="L960" i="12"/>
  <c r="K564" i="12"/>
  <c r="L401" i="12"/>
  <c r="K386" i="12"/>
  <c r="L351" i="12"/>
  <c r="L335" i="12"/>
  <c r="L319" i="12"/>
  <c r="L303" i="12"/>
  <c r="L287" i="12"/>
  <c r="L271" i="12"/>
  <c r="L255" i="12"/>
  <c r="L239" i="12"/>
  <c r="K176" i="12"/>
  <c r="K146" i="12"/>
  <c r="K1164" i="12"/>
  <c r="K1156" i="12"/>
  <c r="L822" i="12"/>
  <c r="L402" i="12"/>
  <c r="L353" i="12"/>
  <c r="K314" i="12"/>
  <c r="K304" i="12"/>
  <c r="L289" i="12"/>
  <c r="L302" i="12"/>
  <c r="K250" i="12"/>
  <c r="K174" i="12"/>
  <c r="K156" i="12"/>
  <c r="K145" i="12"/>
  <c r="K58" i="12"/>
  <c r="K52" i="12"/>
  <c r="K41" i="12"/>
  <c r="L34" i="12"/>
  <c r="L28" i="12"/>
  <c r="K16" i="12"/>
  <c r="L5" i="12"/>
  <c r="K266" i="12"/>
  <c r="L172" i="12"/>
  <c r="L160" i="12"/>
  <c r="L133" i="12"/>
  <c r="L125" i="12"/>
  <c r="L117" i="12"/>
  <c r="L109" i="12"/>
  <c r="L101" i="12"/>
  <c r="L93" i="12"/>
  <c r="L85" i="12"/>
  <c r="L77" i="12"/>
  <c r="L69" i="12"/>
  <c r="K62" i="12"/>
  <c r="K44" i="12"/>
  <c r="L36" i="12"/>
  <c r="K31" i="12"/>
  <c r="K27" i="12"/>
  <c r="L19" i="12"/>
  <c r="L7" i="12"/>
  <c r="K256" i="12"/>
  <c r="K139" i="12"/>
  <c r="K135" i="12"/>
  <c r="K131" i="12"/>
  <c r="K127" i="12"/>
  <c r="K123" i="12"/>
  <c r="K119" i="12"/>
  <c r="K115" i="12"/>
  <c r="K111" i="12"/>
  <c r="K107" i="12"/>
  <c r="K103" i="12"/>
  <c r="K99" i="12"/>
  <c r="K95" i="12"/>
  <c r="K91" i="12"/>
  <c r="K87" i="12"/>
  <c r="K83" i="12"/>
  <c r="K79" i="12"/>
  <c r="K75" i="12"/>
  <c r="K71" i="12"/>
  <c r="L64" i="12"/>
  <c r="L47" i="12"/>
  <c r="K36" i="12"/>
  <c r="L23" i="12"/>
  <c r="K9" i="12"/>
  <c r="K272" i="12"/>
  <c r="K234" i="12"/>
  <c r="K218" i="12"/>
  <c r="K202" i="12"/>
  <c r="K65" i="12"/>
  <c r="L56" i="12"/>
  <c r="L51" i="12"/>
  <c r="L24" i="12"/>
  <c r="L16" i="12"/>
  <c r="K1152" i="12"/>
  <c r="K362" i="12"/>
  <c r="K352" i="12"/>
  <c r="K298" i="12"/>
  <c r="K288" i="12"/>
  <c r="K155" i="12"/>
  <c r="K143" i="12"/>
  <c r="K57" i="12"/>
  <c r="K51" i="12"/>
  <c r="K169" i="12"/>
  <c r="K61" i="12"/>
  <c r="K43" i="12"/>
  <c r="K30" i="12"/>
  <c r="K18" i="12"/>
  <c r="K138" i="12"/>
  <c r="K134" i="12"/>
  <c r="K130" i="12"/>
  <c r="K126" i="12"/>
  <c r="K122" i="12"/>
  <c r="K118" i="12"/>
  <c r="K114" i="12"/>
  <c r="K110" i="12"/>
  <c r="K106" i="12"/>
  <c r="K102" i="12"/>
  <c r="K98" i="12"/>
  <c r="K94" i="12"/>
  <c r="K90" i="12"/>
  <c r="K86" i="12"/>
  <c r="K82" i="12"/>
  <c r="K78" i="12"/>
  <c r="K74" i="12"/>
  <c r="K70" i="12"/>
  <c r="K46" i="12"/>
  <c r="K230" i="12"/>
  <c r="K214" i="12"/>
  <c r="K198" i="12"/>
  <c r="K64" i="12"/>
  <c r="K23" i="12"/>
  <c r="L1234" i="12"/>
  <c r="L1232" i="12"/>
  <c r="L1230" i="12"/>
  <c r="L1228" i="12"/>
  <c r="L1226" i="12"/>
  <c r="L1224" i="12"/>
  <c r="L1222" i="12"/>
  <c r="L1220" i="12"/>
  <c r="L1218" i="12"/>
  <c r="L1216" i="12"/>
  <c r="L1214" i="12"/>
  <c r="L1212" i="12"/>
  <c r="L1210" i="12"/>
  <c r="L1208" i="12"/>
  <c r="L1206" i="12"/>
  <c r="L1204" i="12"/>
  <c r="L1202" i="12"/>
  <c r="L1200" i="12"/>
  <c r="L1198" i="12"/>
  <c r="L1196" i="12"/>
  <c r="L1194" i="12"/>
  <c r="L1192" i="12"/>
  <c r="L1190" i="12"/>
  <c r="L1188" i="12"/>
  <c r="L1186" i="12"/>
  <c r="L1184" i="12"/>
  <c r="L1182" i="12"/>
  <c r="L1180" i="12"/>
  <c r="L1178" i="12"/>
  <c r="L1176" i="12"/>
  <c r="L1174" i="12"/>
  <c r="L1172" i="12"/>
  <c r="L1170" i="12"/>
  <c r="L1168" i="12"/>
  <c r="L1166" i="12"/>
  <c r="L1164" i="12"/>
  <c r="L1162" i="12"/>
  <c r="L1158" i="12"/>
  <c r="L1154" i="12"/>
  <c r="L1150" i="12"/>
  <c r="L1148" i="12"/>
  <c r="L1144" i="12"/>
  <c r="L1142" i="12"/>
  <c r="L1140" i="12"/>
  <c r="L1138" i="12"/>
  <c r="L1136" i="12"/>
  <c r="L1134" i="12"/>
  <c r="L1132" i="12"/>
  <c r="L1130" i="12"/>
  <c r="L1128" i="12"/>
  <c r="L1126" i="12"/>
  <c r="L1124" i="12"/>
  <c r="L1122" i="12"/>
  <c r="L1120" i="12"/>
  <c r="L1118" i="12"/>
  <c r="L1146" i="12"/>
  <c r="L1092" i="12"/>
  <c r="L1088" i="12"/>
  <c r="L1084" i="12"/>
  <c r="L1080" i="12"/>
  <c r="L1078" i="12"/>
  <c r="L1076" i="12"/>
  <c r="L1074" i="12"/>
  <c r="L1072" i="12"/>
  <c r="L1070" i="12"/>
  <c r="L1068" i="12"/>
  <c r="L1066" i="12"/>
  <c r="L1064" i="12"/>
  <c r="L1062" i="12"/>
  <c r="L1060" i="12"/>
  <c r="L1058" i="12"/>
  <c r="L1056" i="12"/>
  <c r="L1054" i="12"/>
  <c r="L1052" i="12"/>
  <c r="L1050" i="12"/>
  <c r="L1048" i="12"/>
  <c r="L1046" i="12"/>
  <c r="L1044" i="12"/>
  <c r="L1042" i="12"/>
  <c r="L1040" i="12"/>
  <c r="L1038" i="12"/>
  <c r="L1036" i="12"/>
  <c r="L1034" i="12"/>
  <c r="L1032" i="12"/>
  <c r="L1030" i="12"/>
  <c r="L1028" i="12"/>
  <c r="L1026" i="12"/>
  <c r="L1024" i="12"/>
  <c r="L1022" i="12"/>
  <c r="L1020" i="12"/>
  <c r="L1018" i="12"/>
  <c r="L1016" i="12"/>
  <c r="L1014" i="12"/>
  <c r="L1012" i="12"/>
  <c r="L1010" i="12"/>
  <c r="L1008" i="12"/>
  <c r="L1006" i="12"/>
  <c r="L1004" i="12"/>
  <c r="L1002" i="12"/>
  <c r="L1000" i="12"/>
  <c r="L998" i="12"/>
  <c r="L996" i="12"/>
  <c r="L994" i="12"/>
  <c r="L992" i="12"/>
  <c r="L990" i="12"/>
  <c r="L988" i="12"/>
  <c r="L986" i="12"/>
  <c r="L982" i="12"/>
  <c r="L980" i="12"/>
  <c r="L943" i="12"/>
  <c r="L935" i="12"/>
  <c r="L927" i="12"/>
  <c r="L919" i="12"/>
  <c r="L911" i="12"/>
  <c r="L903" i="12"/>
  <c r="L895" i="12"/>
  <c r="L887" i="12"/>
  <c r="L879" i="12"/>
  <c r="L871" i="12"/>
  <c r="L863" i="12"/>
  <c r="L855" i="12"/>
  <c r="L847" i="12"/>
  <c r="L839" i="12"/>
  <c r="L831" i="12"/>
  <c r="L823" i="12"/>
  <c r="L815" i="12"/>
  <c r="L807" i="12"/>
  <c r="L799" i="12"/>
  <c r="L791" i="12"/>
  <c r="L783" i="12"/>
  <c r="L775" i="12"/>
  <c r="L767" i="12"/>
  <c r="L759" i="12"/>
  <c r="L984" i="12"/>
  <c r="L941" i="12"/>
  <c r="L933" i="12"/>
  <c r="L925" i="12"/>
  <c r="L917" i="12"/>
  <c r="L909" i="12"/>
  <c r="L901" i="12"/>
  <c r="L893" i="12"/>
  <c r="L885" i="12"/>
  <c r="L877" i="12"/>
  <c r="L869" i="12"/>
  <c r="L861" i="12"/>
  <c r="L853" i="12"/>
  <c r="L845" i="12"/>
  <c r="L837" i="12"/>
  <c r="L829" i="12"/>
  <c r="L821" i="12"/>
  <c r="L813" i="12"/>
  <c r="L805" i="12"/>
  <c r="L797" i="12"/>
  <c r="L789" i="12"/>
  <c r="L781" i="12"/>
  <c r="L773" i="12"/>
  <c r="L765" i="12"/>
  <c r="L757" i="12"/>
  <c r="L716" i="12"/>
  <c r="L714" i="12"/>
  <c r="L712" i="12"/>
  <c r="L710" i="12"/>
  <c r="L708" i="12"/>
  <c r="L706" i="12"/>
  <c r="L704" i="12"/>
  <c r="L702" i="12"/>
  <c r="L700" i="12"/>
  <c r="L698" i="12"/>
  <c r="L696" i="12"/>
  <c r="L694" i="12"/>
  <c r="L692" i="12"/>
  <c r="L690" i="12"/>
  <c r="L688" i="12"/>
  <c r="L686" i="12"/>
  <c r="L684" i="12"/>
  <c r="L682" i="12"/>
  <c r="L680" i="12"/>
  <c r="L678" i="12"/>
  <c r="L676" i="12"/>
  <c r="L674" i="12"/>
  <c r="L672" i="12"/>
  <c r="L670" i="12"/>
  <c r="L668" i="12"/>
  <c r="L939" i="12"/>
  <c r="L923" i="12"/>
  <c r="L907" i="12"/>
  <c r="L891" i="12"/>
  <c r="L875" i="12"/>
  <c r="L859" i="12"/>
  <c r="L843" i="12"/>
  <c r="L827" i="12"/>
  <c r="L811" i="12"/>
  <c r="L795" i="12"/>
  <c r="L779" i="12"/>
  <c r="L763" i="12"/>
  <c r="L937" i="12"/>
  <c r="L921" i="12"/>
  <c r="L905" i="12"/>
  <c r="L889" i="12"/>
  <c r="L873" i="12"/>
  <c r="L857" i="12"/>
  <c r="L841" i="12"/>
  <c r="L825" i="12"/>
  <c r="L809" i="12"/>
  <c r="L793" i="12"/>
  <c r="L777" i="12"/>
  <c r="L761" i="12"/>
  <c r="L931" i="12"/>
  <c r="L899" i="12"/>
  <c r="L867" i="12"/>
  <c r="L835" i="12"/>
  <c r="L803" i="12"/>
  <c r="L771" i="12"/>
  <c r="L629" i="12"/>
  <c r="L613" i="12"/>
  <c r="L597" i="12"/>
  <c r="L581" i="12"/>
  <c r="L564" i="12"/>
  <c r="L556" i="12"/>
  <c r="L548" i="12"/>
  <c r="L540" i="12"/>
  <c r="L532" i="12"/>
  <c r="L524" i="12"/>
  <c r="L516" i="12"/>
  <c r="L508" i="12"/>
  <c r="L500" i="12"/>
  <c r="L492" i="12"/>
  <c r="L484" i="12"/>
  <c r="L476" i="12"/>
  <c r="L468" i="12"/>
  <c r="L460" i="12"/>
  <c r="L452" i="12"/>
  <c r="L929" i="12"/>
  <c r="L897" i="12"/>
  <c r="L865" i="12"/>
  <c r="L833" i="12"/>
  <c r="L801" i="12"/>
  <c r="L769" i="12"/>
  <c r="L707" i="12"/>
  <c r="L691" i="12"/>
  <c r="L675" i="12"/>
  <c r="L659" i="12"/>
  <c r="L643" i="12"/>
  <c r="L627" i="12"/>
  <c r="L611" i="12"/>
  <c r="L595" i="12"/>
  <c r="L579" i="12"/>
  <c r="L575" i="12"/>
  <c r="L571" i="12"/>
  <c r="L567" i="12"/>
  <c r="L562" i="12"/>
  <c r="L554" i="12"/>
  <c r="L546" i="12"/>
  <c r="L538" i="12"/>
  <c r="L530" i="12"/>
  <c r="L522" i="12"/>
  <c r="L514" i="12"/>
  <c r="L506" i="12"/>
  <c r="L498" i="12"/>
  <c r="L490" i="12"/>
  <c r="L482" i="12"/>
  <c r="L474" i="12"/>
  <c r="L466" i="12"/>
  <c r="L458" i="12"/>
  <c r="L947" i="12"/>
  <c r="L915" i="12"/>
  <c r="L883" i="12"/>
  <c r="L851" i="12"/>
  <c r="L819" i="12"/>
  <c r="L787" i="12"/>
  <c r="L755" i="12"/>
  <c r="L751" i="12"/>
  <c r="L747" i="12"/>
  <c r="L743" i="12"/>
  <c r="L739" i="12"/>
  <c r="L735" i="12"/>
  <c r="L731" i="12"/>
  <c r="L727" i="12"/>
  <c r="L723" i="12"/>
  <c r="L719" i="12"/>
  <c r="L560" i="12"/>
  <c r="L978" i="12"/>
  <c r="L970" i="12"/>
  <c r="L962" i="12"/>
  <c r="L954" i="12"/>
  <c r="L945" i="12"/>
  <c r="L817" i="12"/>
  <c r="L667" i="12"/>
  <c r="L603" i="12"/>
  <c r="L550" i="12"/>
  <c r="L534" i="12"/>
  <c r="L518" i="12"/>
  <c r="L502" i="12"/>
  <c r="L486" i="12"/>
  <c r="L470" i="12"/>
  <c r="L454" i="12"/>
  <c r="L404" i="12"/>
  <c r="L396" i="12"/>
  <c r="L388" i="12"/>
  <c r="L380" i="12"/>
  <c r="L372" i="12"/>
  <c r="L364" i="12"/>
  <c r="L849" i="12"/>
  <c r="L683" i="12"/>
  <c r="L619" i="12"/>
  <c r="L544" i="12"/>
  <c r="L528" i="12"/>
  <c r="L512" i="12"/>
  <c r="L496" i="12"/>
  <c r="L480" i="12"/>
  <c r="L464" i="12"/>
  <c r="L974" i="12"/>
  <c r="L966" i="12"/>
  <c r="L958" i="12"/>
  <c r="L950" i="12"/>
  <c r="L881" i="12"/>
  <c r="L699" i="12"/>
  <c r="L635" i="12"/>
  <c r="L558" i="12"/>
  <c r="L542" i="12"/>
  <c r="L526" i="12"/>
  <c r="L510" i="12"/>
  <c r="L494" i="12"/>
  <c r="L478" i="12"/>
  <c r="L462" i="12"/>
  <c r="L448" i="12"/>
  <c r="L444" i="12"/>
  <c r="L440" i="12"/>
  <c r="L436" i="12"/>
  <c r="L432" i="12"/>
  <c r="L428" i="12"/>
  <c r="L424" i="12"/>
  <c r="L420" i="12"/>
  <c r="L416" i="12"/>
  <c r="L412" i="12"/>
  <c r="L197" i="12"/>
  <c r="L195" i="12"/>
  <c r="L193" i="12"/>
  <c r="L191" i="12"/>
  <c r="L189" i="12"/>
  <c r="L187" i="12"/>
  <c r="L185" i="12"/>
  <c r="L183" i="12"/>
  <c r="L181" i="12"/>
  <c r="L179" i="12"/>
  <c r="L177" i="12"/>
  <c r="L175" i="12"/>
  <c r="L173" i="12"/>
  <c r="L171" i="12"/>
  <c r="L785" i="12"/>
  <c r="L715" i="12"/>
  <c r="L504" i="12"/>
  <c r="L398" i="12"/>
  <c r="L366" i="12"/>
  <c r="L356" i="12"/>
  <c r="L340" i="12"/>
  <c r="L324" i="12"/>
  <c r="L308" i="12"/>
  <c r="L292" i="12"/>
  <c r="L276" i="12"/>
  <c r="L260" i="12"/>
  <c r="L244" i="12"/>
  <c r="L192" i="12"/>
  <c r="L184" i="12"/>
  <c r="L176" i="12"/>
  <c r="L169" i="12"/>
  <c r="L164" i="12"/>
  <c r="L161" i="12"/>
  <c r="L156" i="12"/>
  <c r="L153" i="12"/>
  <c r="L148" i="12"/>
  <c r="L145" i="12"/>
  <c r="L140" i="12"/>
  <c r="L913" i="12"/>
  <c r="L520" i="12"/>
  <c r="L456" i="12"/>
  <c r="L406" i="12"/>
  <c r="L374" i="12"/>
  <c r="L270" i="12"/>
  <c r="L254" i="12"/>
  <c r="L238" i="12"/>
  <c r="L230" i="12"/>
  <c r="L226" i="12"/>
  <c r="L222" i="12"/>
  <c r="L218" i="12"/>
  <c r="L214" i="12"/>
  <c r="L210" i="12"/>
  <c r="L206" i="12"/>
  <c r="L202" i="12"/>
  <c r="L198" i="12"/>
  <c r="L190" i="12"/>
  <c r="L182" i="12"/>
  <c r="L174" i="12"/>
  <c r="L163" i="12"/>
  <c r="L155" i="12"/>
  <c r="L147" i="12"/>
  <c r="L139" i="12"/>
  <c r="P65" i="12"/>
  <c r="Q65" i="12"/>
  <c r="L9" i="12"/>
  <c r="L587" i="12"/>
  <c r="L536" i="12"/>
  <c r="L472" i="12"/>
  <c r="L382" i="12"/>
  <c r="L348" i="12"/>
  <c r="L332" i="12"/>
  <c r="L316" i="12"/>
  <c r="L300" i="12"/>
  <c r="L284" i="12"/>
  <c r="L268" i="12"/>
  <c r="L252" i="12"/>
  <c r="L236" i="12"/>
  <c r="L165" i="12"/>
  <c r="L157" i="12"/>
  <c r="L149" i="12"/>
  <c r="L141" i="12"/>
  <c r="L651" i="12"/>
  <c r="L552" i="12"/>
  <c r="L488" i="12"/>
  <c r="L390" i="12"/>
  <c r="L358" i="12"/>
  <c r="L342" i="12"/>
  <c r="L326" i="12"/>
  <c r="L310" i="12"/>
  <c r="L294" i="12"/>
  <c r="L278" i="12"/>
  <c r="L246" i="12"/>
  <c r="L170" i="12"/>
  <c r="L159" i="12"/>
  <c r="L138" i="12"/>
  <c r="L136" i="12"/>
  <c r="L134" i="12"/>
  <c r="L132" i="12"/>
  <c r="L130" i="12"/>
  <c r="L128" i="12"/>
  <c r="L126" i="12"/>
  <c r="L124" i="12"/>
  <c r="L122" i="12"/>
  <c r="L120" i="12"/>
  <c r="L118" i="12"/>
  <c r="L116" i="12"/>
  <c r="L114" i="12"/>
  <c r="L112" i="12"/>
  <c r="L110" i="12"/>
  <c r="L108" i="12"/>
  <c r="L106" i="12"/>
  <c r="L104" i="12"/>
  <c r="L102" i="12"/>
  <c r="L100" i="12"/>
  <c r="L98" i="12"/>
  <c r="L96" i="12"/>
  <c r="L94" i="12"/>
  <c r="L92" i="12"/>
  <c r="L90" i="12"/>
  <c r="L88" i="12"/>
  <c r="L86" i="12"/>
  <c r="L84" i="12"/>
  <c r="L82" i="12"/>
  <c r="L80" i="12"/>
  <c r="L78" i="12"/>
  <c r="L76" i="12"/>
  <c r="L74" i="12"/>
  <c r="L72" i="12"/>
  <c r="L70" i="12"/>
  <c r="L67" i="12"/>
  <c r="L262" i="12"/>
  <c r="L178" i="12"/>
  <c r="L162" i="12"/>
  <c r="L151" i="12"/>
  <c r="L65" i="12"/>
  <c r="L186" i="12"/>
  <c r="L154" i="12"/>
  <c r="L143" i="12"/>
  <c r="L50" i="12"/>
  <c r="L194" i="12"/>
  <c r="L167" i="12"/>
  <c r="L146" i="12"/>
  <c r="L62" i="12"/>
  <c r="L60" i="12"/>
  <c r="L33" i="12"/>
  <c r="L30" i="12"/>
  <c r="L27" i="12"/>
  <c r="K1233" i="10"/>
  <c r="K1231" i="10"/>
  <c r="K1229" i="10"/>
  <c r="K1227" i="10"/>
  <c r="K1225" i="10"/>
  <c r="K1223" i="10"/>
  <c r="K1221" i="10"/>
  <c r="K1219" i="10"/>
  <c r="K1217" i="10"/>
  <c r="K1215" i="10"/>
  <c r="K1213" i="10"/>
  <c r="K1211" i="10"/>
  <c r="K1209" i="10"/>
  <c r="K1207" i="10"/>
  <c r="K1205" i="10"/>
  <c r="K1203" i="10"/>
  <c r="K1201" i="10"/>
  <c r="K1199" i="10"/>
  <c r="K1197" i="10"/>
  <c r="K1195" i="10"/>
  <c r="K1193" i="10"/>
  <c r="K1191" i="10"/>
  <c r="K1189" i="10"/>
  <c r="K1187" i="10"/>
  <c r="K1185" i="10"/>
  <c r="K1183" i="10"/>
  <c r="K1181" i="10"/>
  <c r="K1179" i="10"/>
  <c r="K1177" i="10"/>
  <c r="K1175" i="10"/>
  <c r="K1173" i="10"/>
  <c r="K1171" i="10"/>
  <c r="K1167" i="10"/>
  <c r="K1161" i="10"/>
  <c r="K1157" i="10"/>
  <c r="K1153" i="10"/>
  <c r="K1165" i="10"/>
  <c r="K1169" i="10"/>
  <c r="K1163" i="10"/>
  <c r="K1160" i="10"/>
  <c r="K1159" i="10"/>
  <c r="K1156" i="10"/>
  <c r="K1155" i="10"/>
  <c r="K1151" i="10"/>
  <c r="K1147" i="10"/>
  <c r="K1143" i="10"/>
  <c r="K1139" i="10"/>
  <c r="K1135" i="10"/>
  <c r="K1131" i="10"/>
  <c r="K1127" i="10"/>
  <c r="K1123" i="10"/>
  <c r="K1119" i="10"/>
  <c r="K1115" i="10"/>
  <c r="K1150" i="10"/>
  <c r="K1149" i="10"/>
  <c r="K1146" i="10"/>
  <c r="K1145" i="10"/>
  <c r="K1142" i="10"/>
  <c r="K1141" i="10"/>
  <c r="K1138" i="10"/>
  <c r="K1137" i="10"/>
  <c r="K1134" i="10"/>
  <c r="K1133" i="10"/>
  <c r="K1130" i="10"/>
  <c r="K1129" i="10"/>
  <c r="K1126" i="10"/>
  <c r="K1125" i="10"/>
  <c r="K1122" i="10"/>
  <c r="K1121" i="10"/>
  <c r="K1118" i="10"/>
  <c r="K1117" i="10"/>
  <c r="K1114" i="10"/>
  <c r="K1071" i="10"/>
  <c r="K763" i="10"/>
  <c r="K755" i="10"/>
  <c r="K747" i="10"/>
  <c r="K739" i="10"/>
  <c r="K731" i="10"/>
  <c r="K723" i="10"/>
  <c r="K715" i="10"/>
  <c r="K707" i="10"/>
  <c r="K769" i="10"/>
  <c r="K761" i="10"/>
  <c r="K753" i="10"/>
  <c r="K745" i="10"/>
  <c r="K737" i="10"/>
  <c r="K729" i="10"/>
  <c r="K721" i="10"/>
  <c r="K713" i="10"/>
  <c r="K705" i="10"/>
  <c r="K701" i="10"/>
  <c r="K697" i="10"/>
  <c r="K694" i="10"/>
  <c r="K693" i="10"/>
  <c r="K690" i="10"/>
  <c r="K689" i="10"/>
  <c r="K686" i="10"/>
  <c r="K767" i="10"/>
  <c r="K759" i="10"/>
  <c r="K751" i="10"/>
  <c r="K743" i="10"/>
  <c r="K735" i="10"/>
  <c r="K727" i="10"/>
  <c r="K719" i="10"/>
  <c r="K711" i="10"/>
  <c r="K765" i="10"/>
  <c r="K757" i="10"/>
  <c r="K749" i="10"/>
  <c r="K741" i="10"/>
  <c r="K733" i="10"/>
  <c r="K725" i="10"/>
  <c r="K717" i="10"/>
  <c r="K709" i="10"/>
  <c r="K703" i="10"/>
  <c r="K699" i="10"/>
  <c r="K695" i="10"/>
  <c r="K691" i="10"/>
  <c r="K687" i="10"/>
  <c r="K547" i="10"/>
  <c r="K545" i="10"/>
  <c r="K543" i="10"/>
  <c r="K541" i="10"/>
  <c r="K539" i="10"/>
  <c r="K537" i="10"/>
  <c r="K535" i="10"/>
  <c r="K533" i="10"/>
  <c r="K531" i="10"/>
  <c r="K529" i="10"/>
  <c r="K527" i="10"/>
  <c r="K525" i="10"/>
  <c r="K523" i="10"/>
  <c r="K546" i="10"/>
  <c r="K544" i="10"/>
  <c r="K542" i="10"/>
  <c r="K540" i="10"/>
  <c r="K538" i="10"/>
  <c r="K536" i="10"/>
  <c r="K534" i="10"/>
  <c r="K532" i="10"/>
  <c r="K530" i="10"/>
  <c r="K528" i="10"/>
  <c r="K526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524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3" i="10"/>
  <c r="K191" i="10"/>
  <c r="K189" i="10"/>
  <c r="K187" i="10"/>
  <c r="K185" i="10"/>
  <c r="K183" i="10"/>
  <c r="K181" i="10"/>
  <c r="K179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65" i="10"/>
  <c r="K54" i="10"/>
  <c r="K52" i="10"/>
  <c r="K43" i="10"/>
  <c r="K36" i="10"/>
  <c r="K32" i="10"/>
  <c r="K26" i="10"/>
  <c r="K24" i="10"/>
  <c r="K22" i="10"/>
  <c r="K21" i="10"/>
  <c r="K19" i="10"/>
  <c r="K17" i="10"/>
  <c r="K15" i="10"/>
  <c r="K14" i="10"/>
  <c r="K12" i="10"/>
  <c r="K10" i="10"/>
  <c r="K7" i="10"/>
  <c r="K5" i="10"/>
  <c r="K119" i="10"/>
  <c r="K118" i="10"/>
  <c r="K115" i="10"/>
  <c r="K114" i="10"/>
  <c r="K111" i="10"/>
  <c r="K110" i="10"/>
  <c r="K107" i="10"/>
  <c r="K106" i="10"/>
  <c r="K103" i="10"/>
  <c r="K102" i="10"/>
  <c r="K99" i="10"/>
  <c r="K98" i="10"/>
  <c r="K95" i="10"/>
  <c r="K94" i="10"/>
  <c r="K91" i="10"/>
  <c r="K90" i="10"/>
  <c r="K87" i="10"/>
  <c r="K86" i="10"/>
  <c r="K83" i="10"/>
  <c r="K82" i="10"/>
  <c r="K79" i="10"/>
  <c r="K78" i="10"/>
  <c r="K75" i="10"/>
  <c r="K74" i="10"/>
  <c r="K71" i="10"/>
  <c r="K70" i="10"/>
  <c r="K62" i="10"/>
  <c r="K33" i="10"/>
  <c r="K13" i="10"/>
  <c r="K11" i="10"/>
  <c r="K8" i="10"/>
  <c r="K6" i="10"/>
  <c r="K4" i="10"/>
  <c r="O14" i="10" a="1"/>
  <c r="O14" i="10"/>
  <c r="O21" i="10" a="1"/>
  <c r="O21" i="10"/>
  <c r="O43" i="10" a="1"/>
  <c r="O43" i="10"/>
  <c r="K67" i="10"/>
  <c r="P64" i="10"/>
  <c r="Q64" i="10"/>
  <c r="K57" i="10"/>
  <c r="K46" i="10"/>
  <c r="K39" i="10"/>
  <c r="K28" i="10"/>
  <c r="K25" i="10"/>
  <c r="K23" i="10"/>
  <c r="K20" i="10"/>
  <c r="K18" i="10"/>
  <c r="K16" i="10"/>
  <c r="K116" i="10"/>
  <c r="K112" i="10"/>
  <c r="K108" i="10"/>
  <c r="K104" i="10"/>
  <c r="K100" i="10"/>
  <c r="K96" i="10"/>
  <c r="K92" i="10"/>
  <c r="K88" i="10"/>
  <c r="K84" i="10"/>
  <c r="K80" i="10"/>
  <c r="K76" i="10"/>
  <c r="K72" i="10"/>
  <c r="K61" i="10"/>
  <c r="K60" i="10"/>
  <c r="K50" i="10"/>
  <c r="L264" i="10"/>
  <c r="L256" i="10"/>
  <c r="L248" i="10"/>
  <c r="L240" i="10"/>
  <c r="L232" i="10"/>
  <c r="L224" i="10"/>
  <c r="L216" i="10"/>
  <c r="L208" i="10"/>
  <c r="L200" i="10"/>
  <c r="L65" i="10"/>
  <c r="K38" i="10"/>
  <c r="L257" i="10"/>
  <c r="L249" i="10"/>
  <c r="L241" i="10"/>
  <c r="L233" i="10"/>
  <c r="L225" i="10"/>
  <c r="L217" i="10"/>
  <c r="L209" i="10"/>
  <c r="L201" i="10"/>
  <c r="L110" i="10"/>
  <c r="L94" i="10"/>
  <c r="L78" i="10"/>
  <c r="L62" i="10"/>
  <c r="K40" i="10"/>
  <c r="P8" i="10"/>
  <c r="K186" i="10"/>
  <c r="L115" i="10"/>
  <c r="L99" i="10"/>
  <c r="K30" i="10"/>
  <c r="L11" i="10"/>
  <c r="L52" i="10"/>
  <c r="L28" i="10"/>
  <c r="L16" i="10"/>
  <c r="K113" i="10"/>
  <c r="K180" i="10"/>
  <c r="L85" i="10"/>
  <c r="L69" i="10"/>
  <c r="K44" i="10"/>
  <c r="L17" i="10"/>
  <c r="K105" i="10"/>
  <c r="K89" i="10"/>
  <c r="K73" i="10"/>
  <c r="K41" i="10"/>
  <c r="L22" i="10"/>
  <c r="O68" i="10"/>
  <c r="E7" i="13"/>
  <c r="K56" i="10"/>
  <c r="K45" i="10"/>
  <c r="L106" i="10"/>
  <c r="L90" i="10"/>
  <c r="L74" i="10"/>
  <c r="K117" i="10"/>
  <c r="K182" i="10"/>
  <c r="L111" i="10"/>
  <c r="K64" i="10"/>
  <c r="L23" i="10"/>
  <c r="L7" i="10"/>
  <c r="K51" i="10"/>
  <c r="K27" i="10"/>
  <c r="L12" i="10"/>
  <c r="K192" i="10"/>
  <c r="L97" i="10"/>
  <c r="L81" i="10"/>
  <c r="K68" i="10"/>
  <c r="L37" i="10"/>
  <c r="L13" i="10"/>
  <c r="K101" i="10"/>
  <c r="K85" i="10"/>
  <c r="L59" i="10"/>
  <c r="L38" i="10"/>
  <c r="K861" i="10"/>
  <c r="K845" i="10"/>
  <c r="K829" i="10"/>
  <c r="K813" i="10"/>
  <c r="K797" i="10"/>
  <c r="K781" i="10"/>
  <c r="K915" i="10"/>
  <c r="K868" i="10"/>
  <c r="K852" i="10"/>
  <c r="K836" i="10"/>
  <c r="K820" i="10"/>
  <c r="K804" i="10"/>
  <c r="K788" i="10"/>
  <c r="K772" i="10"/>
  <c r="K893" i="10"/>
  <c r="K875" i="10"/>
  <c r="K843" i="10"/>
  <c r="K811" i="10"/>
  <c r="K779" i="10"/>
  <c r="K744" i="10"/>
  <c r="K712" i="10"/>
  <c r="K906" i="10"/>
  <c r="K890" i="10"/>
  <c r="K766" i="10"/>
  <c r="K734" i="10"/>
  <c r="K907" i="10"/>
  <c r="K891" i="10"/>
  <c r="K871" i="10"/>
  <c r="K839" i="10"/>
  <c r="K807" i="10"/>
  <c r="K775" i="10"/>
  <c r="K748" i="10"/>
  <c r="K716" i="10"/>
  <c r="K912" i="10"/>
  <c r="K896" i="10"/>
  <c r="K880" i="10"/>
  <c r="K762" i="10"/>
  <c r="K730" i="10"/>
  <c r="K673" i="10"/>
  <c r="K657" i="10"/>
  <c r="K641" i="10"/>
  <c r="K625" i="10"/>
  <c r="K609" i="10"/>
  <c r="K585" i="10"/>
  <c r="K569" i="10"/>
  <c r="K553" i="10"/>
  <c r="K682" i="10"/>
  <c r="K666" i="10"/>
  <c r="K650" i="10"/>
  <c r="K634" i="10"/>
  <c r="K618" i="10"/>
  <c r="K605" i="10"/>
  <c r="K601" i="10"/>
  <c r="K588" i="10"/>
  <c r="K572" i="10"/>
  <c r="K556" i="10"/>
  <c r="K679" i="10"/>
  <c r="K663" i="10"/>
  <c r="K647" i="10"/>
  <c r="K631" i="10"/>
  <c r="K615" i="10"/>
  <c r="K595" i="10"/>
  <c r="K579" i="10"/>
  <c r="K563" i="10"/>
  <c r="K704" i="10"/>
  <c r="K688" i="10"/>
  <c r="K672" i="10"/>
  <c r="K656" i="10"/>
  <c r="K640" i="10"/>
  <c r="K624" i="10"/>
  <c r="K608" i="10"/>
  <c r="K586" i="10"/>
  <c r="K570" i="10"/>
  <c r="K554" i="10"/>
  <c r="L1168" i="10"/>
  <c r="L1234" i="10"/>
  <c r="L1232" i="10"/>
  <c r="L1230" i="10"/>
  <c r="L1228" i="10"/>
  <c r="L1226" i="10"/>
  <c r="L1224" i="10"/>
  <c r="L1222" i="10"/>
  <c r="L1220" i="10"/>
  <c r="L1218" i="10"/>
  <c r="L1216" i="10"/>
  <c r="L1214" i="10"/>
  <c r="L1212" i="10"/>
  <c r="L1210" i="10"/>
  <c r="L1208" i="10"/>
  <c r="L1206" i="10"/>
  <c r="L1204" i="10"/>
  <c r="L1202" i="10"/>
  <c r="L1200" i="10"/>
  <c r="L1198" i="10"/>
  <c r="L1196" i="10"/>
  <c r="L1194" i="10"/>
  <c r="L1192" i="10"/>
  <c r="L1190" i="10"/>
  <c r="L1188" i="10"/>
  <c r="L1186" i="10"/>
  <c r="L1184" i="10"/>
  <c r="L1182" i="10"/>
  <c r="L1180" i="10"/>
  <c r="L1178" i="10"/>
  <c r="L1176" i="10"/>
  <c r="L1174" i="10"/>
  <c r="L1172" i="10"/>
  <c r="L1170" i="10"/>
  <c r="L1162" i="10"/>
  <c r="L1158" i="10"/>
  <c r="L1154" i="10"/>
  <c r="L1111" i="10"/>
  <c r="L1107" i="10"/>
  <c r="L1103" i="10"/>
  <c r="L1099" i="10"/>
  <c r="L1095" i="10"/>
  <c r="L1091" i="10"/>
  <c r="L1087" i="10"/>
  <c r="L1083" i="10"/>
  <c r="L1079" i="10"/>
  <c r="L1075" i="10"/>
  <c r="L1069" i="10"/>
  <c r="L1067" i="10"/>
  <c r="L1065" i="10"/>
  <c r="L1063" i="10"/>
  <c r="L1061" i="10"/>
  <c r="L1059" i="10"/>
  <c r="L1057" i="10"/>
  <c r="L1055" i="10"/>
  <c r="L1053" i="10"/>
  <c r="L1051" i="10"/>
  <c r="L1049" i="10"/>
  <c r="L1047" i="10"/>
  <c r="L1045" i="10"/>
  <c r="L1043" i="10"/>
  <c r="L1041" i="10"/>
  <c r="L1039" i="10"/>
  <c r="L1037" i="10"/>
  <c r="L1035" i="10"/>
  <c r="L1033" i="10"/>
  <c r="L1031" i="10"/>
  <c r="L1029" i="10"/>
  <c r="L1027" i="10"/>
  <c r="L1025" i="10"/>
  <c r="L1023" i="10"/>
  <c r="L1021" i="10"/>
  <c r="L1144" i="10"/>
  <c r="L1110" i="10"/>
  <c r="L1106" i="10"/>
  <c r="L1102" i="10"/>
  <c r="L1098" i="10"/>
  <c r="L1094" i="10"/>
  <c r="L1090" i="10"/>
  <c r="L1086" i="10"/>
  <c r="L1082" i="10"/>
  <c r="L1078" i="10"/>
  <c r="L1071" i="10"/>
  <c r="L1109" i="10"/>
  <c r="L1105" i="10"/>
  <c r="L1101" i="10"/>
  <c r="L1097" i="10"/>
  <c r="L1093" i="10"/>
  <c r="L1089" i="10"/>
  <c r="L1085" i="10"/>
  <c r="L1081" i="10"/>
  <c r="L1077" i="10"/>
  <c r="L1073" i="10"/>
  <c r="L1068" i="10"/>
  <c r="L1066" i="10"/>
  <c r="L1064" i="10"/>
  <c r="L1062" i="10"/>
  <c r="L1060" i="10"/>
  <c r="L1058" i="10"/>
  <c r="L1056" i="10"/>
  <c r="L1054" i="10"/>
  <c r="L1052" i="10"/>
  <c r="L1050" i="10"/>
  <c r="L1048" i="10"/>
  <c r="L1046" i="10"/>
  <c r="L1044" i="10"/>
  <c r="L1042" i="10"/>
  <c r="L1040" i="10"/>
  <c r="L1038" i="10"/>
  <c r="L1036" i="10"/>
  <c r="L1034" i="10"/>
  <c r="L1032" i="10"/>
  <c r="L1030" i="10"/>
  <c r="L1028" i="10"/>
  <c r="L1148" i="10"/>
  <c r="L1112" i="10"/>
  <c r="L1108" i="10"/>
  <c r="L1104" i="10"/>
  <c r="L1100" i="10"/>
  <c r="L1096" i="10"/>
  <c r="L1092" i="10"/>
  <c r="L1088" i="10"/>
  <c r="L1084" i="10"/>
  <c r="L1080" i="10"/>
  <c r="L1076" i="10"/>
  <c r="L1070" i="10"/>
  <c r="L1017" i="10"/>
  <c r="L1013" i="10"/>
  <c r="L1009" i="10"/>
  <c r="L1005" i="10"/>
  <c r="L1001" i="10"/>
  <c r="L997" i="10"/>
  <c r="L993" i="10"/>
  <c r="L989" i="10"/>
  <c r="L985" i="10"/>
  <c r="L981" i="10"/>
  <c r="L977" i="10"/>
  <c r="L973" i="10"/>
  <c r="L969" i="10"/>
  <c r="L965" i="10"/>
  <c r="L961" i="10"/>
  <c r="L957" i="10"/>
  <c r="L953" i="10"/>
  <c r="L949" i="10"/>
  <c r="L945" i="10"/>
  <c r="L941" i="10"/>
  <c r="L937" i="10"/>
  <c r="L933" i="10"/>
  <c r="L929" i="10"/>
  <c r="L925" i="10"/>
  <c r="L921" i="10"/>
  <c r="L919" i="10"/>
  <c r="L917" i="10"/>
  <c r="L915" i="10"/>
  <c r="L913" i="10"/>
  <c r="L911" i="10"/>
  <c r="L909" i="10"/>
  <c r="L907" i="10"/>
  <c r="L905" i="10"/>
  <c r="L903" i="10"/>
  <c r="L901" i="10"/>
  <c r="L899" i="10"/>
  <c r="L897" i="10"/>
  <c r="L895" i="10"/>
  <c r="L893" i="10"/>
  <c r="L891" i="10"/>
  <c r="L889" i="10"/>
  <c r="L887" i="10"/>
  <c r="L885" i="10"/>
  <c r="L883" i="10"/>
  <c r="L881" i="10"/>
  <c r="L879" i="10"/>
  <c r="L1026" i="10"/>
  <c r="L1024" i="10"/>
  <c r="L1022" i="10"/>
  <c r="L1020" i="10"/>
  <c r="L1016" i="10"/>
  <c r="L1012" i="10"/>
  <c r="L1008" i="10"/>
  <c r="L1004" i="10"/>
  <c r="L1000" i="10"/>
  <c r="L996" i="10"/>
  <c r="L992" i="10"/>
  <c r="L988" i="10"/>
  <c r="L984" i="10"/>
  <c r="L980" i="10"/>
  <c r="L976" i="10"/>
  <c r="L972" i="10"/>
  <c r="L968" i="10"/>
  <c r="L964" i="10"/>
  <c r="L960" i="10"/>
  <c r="L956" i="10"/>
  <c r="L952" i="10"/>
  <c r="L948" i="10"/>
  <c r="L944" i="10"/>
  <c r="L940" i="10"/>
  <c r="L936" i="10"/>
  <c r="L932" i="10"/>
  <c r="L928" i="10"/>
  <c r="L924" i="10"/>
  <c r="L1019" i="10"/>
  <c r="L1015" i="10"/>
  <c r="L1011" i="10"/>
  <c r="L1007" i="10"/>
  <c r="L1003" i="10"/>
  <c r="L999" i="10"/>
  <c r="L995" i="10"/>
  <c r="L991" i="10"/>
  <c r="L987" i="10"/>
  <c r="L983" i="10"/>
  <c r="L979" i="10"/>
  <c r="L975" i="10"/>
  <c r="L971" i="10"/>
  <c r="L967" i="10"/>
  <c r="L963" i="10"/>
  <c r="L959" i="10"/>
  <c r="L955" i="10"/>
  <c r="L951" i="10"/>
  <c r="L947" i="10"/>
  <c r="L943" i="10"/>
  <c r="L939" i="10"/>
  <c r="L935" i="10"/>
  <c r="L931" i="10"/>
  <c r="L927" i="10"/>
  <c r="L923" i="10"/>
  <c r="L920" i="10"/>
  <c r="L918" i="10"/>
  <c r="L916" i="10"/>
  <c r="L914" i="10"/>
  <c r="L912" i="10"/>
  <c r="L910" i="10"/>
  <c r="L908" i="10"/>
  <c r="L1018" i="10"/>
  <c r="L1014" i="10"/>
  <c r="L1010" i="10"/>
  <c r="L1006" i="10"/>
  <c r="L1002" i="10"/>
  <c r="L998" i="10"/>
  <c r="L994" i="10"/>
  <c r="L990" i="10"/>
  <c r="L986" i="10"/>
  <c r="L982" i="10"/>
  <c r="L978" i="10"/>
  <c r="L974" i="10"/>
  <c r="L970" i="10"/>
  <c r="L966" i="10"/>
  <c r="L962" i="10"/>
  <c r="L958" i="10"/>
  <c r="L954" i="10"/>
  <c r="L950" i="10"/>
  <c r="L946" i="10"/>
  <c r="L942" i="10"/>
  <c r="L938" i="10"/>
  <c r="L934" i="10"/>
  <c r="L930" i="10"/>
  <c r="L926" i="10"/>
  <c r="L922" i="10"/>
  <c r="L875" i="10"/>
  <c r="L871" i="10"/>
  <c r="L867" i="10"/>
  <c r="L863" i="10"/>
  <c r="L859" i="10"/>
  <c r="L855" i="10"/>
  <c r="L851" i="10"/>
  <c r="L847" i="10"/>
  <c r="L843" i="10"/>
  <c r="L839" i="10"/>
  <c r="L835" i="10"/>
  <c r="L831" i="10"/>
  <c r="L827" i="10"/>
  <c r="L823" i="10"/>
  <c r="L819" i="10"/>
  <c r="L815" i="10"/>
  <c r="L811" i="10"/>
  <c r="L807" i="10"/>
  <c r="L803" i="10"/>
  <c r="L799" i="10"/>
  <c r="L795" i="10"/>
  <c r="L791" i="10"/>
  <c r="L787" i="10"/>
  <c r="L783" i="10"/>
  <c r="L779" i="10"/>
  <c r="L775" i="10"/>
  <c r="L771" i="10"/>
  <c r="L906" i="10"/>
  <c r="L904" i="10"/>
  <c r="L902" i="10"/>
  <c r="L900" i="10"/>
  <c r="L898" i="10"/>
  <c r="L896" i="10"/>
  <c r="L894" i="10"/>
  <c r="L892" i="10"/>
  <c r="L890" i="10"/>
  <c r="L888" i="10"/>
  <c r="L886" i="10"/>
  <c r="L884" i="10"/>
  <c r="L882" i="10"/>
  <c r="L880" i="10"/>
  <c r="L878" i="10"/>
  <c r="L874" i="10"/>
  <c r="L870" i="10"/>
  <c r="L866" i="10"/>
  <c r="L862" i="10"/>
  <c r="L858" i="10"/>
  <c r="L854" i="10"/>
  <c r="L850" i="10"/>
  <c r="L846" i="10"/>
  <c r="L842" i="10"/>
  <c r="L838" i="10"/>
  <c r="L834" i="10"/>
  <c r="L830" i="10"/>
  <c r="L826" i="10"/>
  <c r="L822" i="10"/>
  <c r="L818" i="10"/>
  <c r="L814" i="10"/>
  <c r="L810" i="10"/>
  <c r="L806" i="10"/>
  <c r="L802" i="10"/>
  <c r="L798" i="10"/>
  <c r="L794" i="10"/>
  <c r="L790" i="10"/>
  <c r="L786" i="10"/>
  <c r="L782" i="10"/>
  <c r="L778" i="10"/>
  <c r="L774" i="10"/>
  <c r="L770" i="10"/>
  <c r="L877" i="10"/>
  <c r="L873" i="10"/>
  <c r="L869" i="10"/>
  <c r="L865" i="10"/>
  <c r="L861" i="10"/>
  <c r="L857" i="10"/>
  <c r="L853" i="10"/>
  <c r="L849" i="10"/>
  <c r="L845" i="10"/>
  <c r="L841" i="10"/>
  <c r="L837" i="10"/>
  <c r="L833" i="10"/>
  <c r="L829" i="10"/>
  <c r="L825" i="10"/>
  <c r="L821" i="10"/>
  <c r="L817" i="10"/>
  <c r="L813" i="10"/>
  <c r="L809" i="10"/>
  <c r="L805" i="10"/>
  <c r="L801" i="10"/>
  <c r="L797" i="10"/>
  <c r="L793" i="10"/>
  <c r="L789" i="10"/>
  <c r="L785" i="10"/>
  <c r="L781" i="10"/>
  <c r="L777" i="10"/>
  <c r="L773" i="10"/>
  <c r="L764" i="10"/>
  <c r="L756" i="10"/>
  <c r="L748" i="10"/>
  <c r="L740" i="10"/>
  <c r="L732" i="10"/>
  <c r="L724" i="10"/>
  <c r="L716" i="10"/>
  <c r="L708" i="10"/>
  <c r="L683" i="10"/>
  <c r="L681" i="10"/>
  <c r="L679" i="10"/>
  <c r="L677" i="10"/>
  <c r="L675" i="10"/>
  <c r="L673" i="10"/>
  <c r="L671" i="10"/>
  <c r="L669" i="10"/>
  <c r="L667" i="10"/>
  <c r="L665" i="10"/>
  <c r="L663" i="10"/>
  <c r="L661" i="10"/>
  <c r="L659" i="10"/>
  <c r="L657" i="10"/>
  <c r="L655" i="10"/>
  <c r="L653" i="10"/>
  <c r="L651" i="10"/>
  <c r="L649" i="10"/>
  <c r="L647" i="10"/>
  <c r="L645" i="10"/>
  <c r="L643" i="10"/>
  <c r="L641" i="10"/>
  <c r="L639" i="10"/>
  <c r="L637" i="10"/>
  <c r="L635" i="10"/>
  <c r="L633" i="10"/>
  <c r="L631" i="10"/>
  <c r="L629" i="10"/>
  <c r="L627" i="10"/>
  <c r="L625" i="10"/>
  <c r="L623" i="10"/>
  <c r="L621" i="10"/>
  <c r="L619" i="10"/>
  <c r="L617" i="10"/>
  <c r="L615" i="10"/>
  <c r="L613" i="10"/>
  <c r="L611" i="10"/>
  <c r="L609" i="10"/>
  <c r="L607" i="10"/>
  <c r="L605" i="10"/>
  <c r="L603" i="10"/>
  <c r="L601" i="10"/>
  <c r="L872" i="10"/>
  <c r="L864" i="10"/>
  <c r="L856" i="10"/>
  <c r="L848" i="10"/>
  <c r="L840" i="10"/>
  <c r="L832" i="10"/>
  <c r="L824" i="10"/>
  <c r="L816" i="10"/>
  <c r="L808" i="10"/>
  <c r="L800" i="10"/>
  <c r="L792" i="10"/>
  <c r="L784" i="10"/>
  <c r="L776" i="10"/>
  <c r="L768" i="10"/>
  <c r="L760" i="10"/>
  <c r="L752" i="10"/>
  <c r="L744" i="10"/>
  <c r="L736" i="10"/>
  <c r="L728" i="10"/>
  <c r="L720" i="10"/>
  <c r="L712" i="10"/>
  <c r="L704" i="10"/>
  <c r="L700" i="10"/>
  <c r="L696" i="10"/>
  <c r="L692" i="10"/>
  <c r="L688" i="10"/>
  <c r="L684" i="10"/>
  <c r="L682" i="10"/>
  <c r="L680" i="10"/>
  <c r="L678" i="10"/>
  <c r="L676" i="10"/>
  <c r="L674" i="10"/>
  <c r="L672" i="10"/>
  <c r="L670" i="10"/>
  <c r="L668" i="10"/>
  <c r="L666" i="10"/>
  <c r="L664" i="10"/>
  <c r="L662" i="10"/>
  <c r="L660" i="10"/>
  <c r="L658" i="10"/>
  <c r="L656" i="10"/>
  <c r="L654" i="10"/>
  <c r="L652" i="10"/>
  <c r="L650" i="10"/>
  <c r="L648" i="10"/>
  <c r="L646" i="10"/>
  <c r="L644" i="10"/>
  <c r="L642" i="10"/>
  <c r="L640" i="10"/>
  <c r="L638" i="10"/>
  <c r="L636" i="10"/>
  <c r="L634" i="10"/>
  <c r="L632" i="10"/>
  <c r="L630" i="10"/>
  <c r="L628" i="10"/>
  <c r="L626" i="10"/>
  <c r="L624" i="10"/>
  <c r="L622" i="10"/>
  <c r="L620" i="10"/>
  <c r="L618" i="10"/>
  <c r="L616" i="10"/>
  <c r="L614" i="10"/>
  <c r="L612" i="10"/>
  <c r="L610" i="10"/>
  <c r="L608" i="10"/>
  <c r="L606" i="10"/>
  <c r="L876" i="10"/>
  <c r="L868" i="10"/>
  <c r="L860" i="10"/>
  <c r="L852" i="10"/>
  <c r="L844" i="10"/>
  <c r="L836" i="10"/>
  <c r="L828" i="10"/>
  <c r="L820" i="10"/>
  <c r="L812" i="10"/>
  <c r="L804" i="10"/>
  <c r="L796" i="10"/>
  <c r="L788" i="10"/>
  <c r="L780" i="10"/>
  <c r="L772" i="10"/>
  <c r="L598" i="10"/>
  <c r="L594" i="10"/>
  <c r="L590" i="10"/>
  <c r="L586" i="10"/>
  <c r="L582" i="10"/>
  <c r="L578" i="10"/>
  <c r="L574" i="10"/>
  <c r="L570" i="10"/>
  <c r="L566" i="10"/>
  <c r="L562" i="10"/>
  <c r="L558" i="10"/>
  <c r="L554" i="10"/>
  <c r="L550" i="10"/>
  <c r="L597" i="10"/>
  <c r="L593" i="10"/>
  <c r="L589" i="10"/>
  <c r="L585" i="10"/>
  <c r="L581" i="10"/>
  <c r="L577" i="10"/>
  <c r="L573" i="10"/>
  <c r="L569" i="10"/>
  <c r="L565" i="10"/>
  <c r="L561" i="10"/>
  <c r="L557" i="10"/>
  <c r="L553" i="10"/>
  <c r="L549" i="10"/>
  <c r="L596" i="10"/>
  <c r="L592" i="10"/>
  <c r="L588" i="10"/>
  <c r="L584" i="10"/>
  <c r="L580" i="10"/>
  <c r="L576" i="10"/>
  <c r="L572" i="10"/>
  <c r="L568" i="10"/>
  <c r="L564" i="10"/>
  <c r="L560" i="10"/>
  <c r="L556" i="10"/>
  <c r="L552" i="10"/>
  <c r="L604" i="10"/>
  <c r="L602" i="10"/>
  <c r="L600" i="10"/>
  <c r="L599" i="10"/>
  <c r="L595" i="10"/>
  <c r="L591" i="10"/>
  <c r="L587" i="10"/>
  <c r="L583" i="10"/>
  <c r="L579" i="10"/>
  <c r="L575" i="10"/>
  <c r="L571" i="10"/>
  <c r="L567" i="10"/>
  <c r="L563" i="10"/>
  <c r="L559" i="10"/>
  <c r="L555" i="10"/>
  <c r="L551" i="10"/>
  <c r="L194" i="10"/>
  <c r="L190" i="10"/>
  <c r="L186" i="10"/>
  <c r="L182" i="10"/>
  <c r="L178" i="10"/>
  <c r="L95" i="10"/>
  <c r="L91" i="10"/>
  <c r="L87" i="10"/>
  <c r="L83" i="10"/>
  <c r="L79" i="10"/>
  <c r="L75" i="10"/>
  <c r="L71" i="10"/>
  <c r="L66" i="10"/>
  <c r="L64" i="10"/>
  <c r="L63" i="10"/>
  <c r="L51" i="10"/>
  <c r="L47" i="10"/>
  <c r="L44" i="10"/>
  <c r="L40" i="10"/>
  <c r="L30" i="10"/>
  <c r="L27" i="10"/>
  <c r="L68" i="10"/>
  <c r="L57" i="10"/>
  <c r="L53" i="10"/>
  <c r="L49" i="10"/>
  <c r="L46" i="10"/>
  <c r="L42" i="10"/>
  <c r="L39" i="10"/>
  <c r="L35" i="10"/>
  <c r="L9" i="10"/>
  <c r="L117" i="10"/>
  <c r="L113" i="10"/>
  <c r="L109" i="10"/>
  <c r="L105" i="10"/>
  <c r="L101" i="10"/>
  <c r="P65" i="10"/>
  <c r="Q65" i="10"/>
  <c r="L58" i="10"/>
  <c r="L48" i="10"/>
  <c r="L41" i="10"/>
  <c r="L34" i="10"/>
  <c r="L31" i="10"/>
  <c r="L29" i="10"/>
  <c r="L56" i="10"/>
  <c r="L54" i="10"/>
  <c r="L43" i="10"/>
  <c r="L36" i="10"/>
  <c r="L263" i="10"/>
  <c r="L255" i="10"/>
  <c r="L247" i="10"/>
  <c r="L239" i="10"/>
  <c r="L231" i="10"/>
  <c r="L223" i="10"/>
  <c r="L215" i="10"/>
  <c r="L207" i="10"/>
  <c r="L199" i="10"/>
  <c r="L192" i="10"/>
  <c r="L187" i="10"/>
  <c r="L181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104" i="10"/>
  <c r="L88" i="10"/>
  <c r="L72" i="10"/>
  <c r="K55" i="10"/>
  <c r="K37" i="10"/>
  <c r="L260" i="10"/>
  <c r="L252" i="10"/>
  <c r="L244" i="10"/>
  <c r="L236" i="10"/>
  <c r="L228" i="10"/>
  <c r="L220" i="10"/>
  <c r="L212" i="10"/>
  <c r="L204" i="10"/>
  <c r="L196" i="10"/>
  <c r="L261" i="10"/>
  <c r="L253" i="10"/>
  <c r="L245" i="10"/>
  <c r="L237" i="10"/>
  <c r="L229" i="10"/>
  <c r="L221" i="10"/>
  <c r="L213" i="10"/>
  <c r="L205" i="10"/>
  <c r="L197" i="10"/>
  <c r="L118" i="10"/>
  <c r="L102" i="10"/>
  <c r="L86" i="10"/>
  <c r="L70" i="10"/>
  <c r="L33" i="10"/>
  <c r="K194" i="10"/>
  <c r="K178" i="10"/>
  <c r="L107" i="10"/>
  <c r="K63" i="10"/>
  <c r="L19" i="10"/>
  <c r="L6" i="10"/>
  <c r="L32" i="10"/>
  <c r="L24" i="10"/>
  <c r="L8" i="10"/>
  <c r="K188" i="10"/>
  <c r="L93" i="10"/>
  <c r="L77" i="10"/>
  <c r="K48" i="10"/>
  <c r="L25" i="10"/>
  <c r="L5" i="10"/>
  <c r="K97" i="10"/>
  <c r="K81" i="10"/>
  <c r="K58" i="10"/>
  <c r="K29" i="10"/>
  <c r="L14" i="10"/>
  <c r="K857" i="10"/>
  <c r="K841" i="10"/>
  <c r="K825" i="10"/>
  <c r="K809" i="10"/>
  <c r="K793" i="10"/>
  <c r="K777" i="10"/>
  <c r="K911" i="10"/>
  <c r="K864" i="10"/>
  <c r="K848" i="10"/>
  <c r="K832" i="10"/>
  <c r="K816" i="10"/>
  <c r="K800" i="10"/>
  <c r="K784" i="10"/>
  <c r="K905" i="10"/>
  <c r="K889" i="10"/>
  <c r="K867" i="10"/>
  <c r="K835" i="10"/>
  <c r="K803" i="10"/>
  <c r="K771" i="10"/>
  <c r="K752" i="10"/>
  <c r="K720" i="10"/>
  <c r="K902" i="10"/>
  <c r="K886" i="10"/>
  <c r="K742" i="10"/>
  <c r="K710" i="10"/>
  <c r="K903" i="10"/>
  <c r="K887" i="10"/>
  <c r="K863" i="10"/>
  <c r="K831" i="10"/>
  <c r="K799" i="10"/>
  <c r="K756" i="10"/>
  <c r="K724" i="10"/>
  <c r="K908" i="10"/>
  <c r="K892" i="10"/>
  <c r="K770" i="10"/>
  <c r="K738" i="10"/>
  <c r="K706" i="10"/>
  <c r="K685" i="10"/>
  <c r="K669" i="10"/>
  <c r="K653" i="10"/>
  <c r="K637" i="10"/>
  <c r="K621" i="10"/>
  <c r="K597" i="10"/>
  <c r="K581" i="10"/>
  <c r="K565" i="10"/>
  <c r="K549" i="10"/>
  <c r="K678" i="10"/>
  <c r="K662" i="10"/>
  <c r="K646" i="10"/>
  <c r="K630" i="10"/>
  <c r="K614" i="10"/>
  <c r="K604" i="10"/>
  <c r="K600" i="10"/>
  <c r="K584" i="10"/>
  <c r="K568" i="10"/>
  <c r="K552" i="10"/>
  <c r="K675" i="10"/>
  <c r="K659" i="10"/>
  <c r="K643" i="10"/>
  <c r="K627" i="10"/>
  <c r="K611" i="10"/>
  <c r="K591" i="10"/>
  <c r="K575" i="10"/>
  <c r="K559" i="10"/>
  <c r="K700" i="10"/>
  <c r="K684" i="10"/>
  <c r="K668" i="10"/>
  <c r="K652" i="10"/>
  <c r="K636" i="10"/>
  <c r="K620" i="10"/>
  <c r="K598" i="10"/>
  <c r="K582" i="10"/>
  <c r="K566" i="10"/>
  <c r="K550" i="10"/>
  <c r="K53" i="10"/>
  <c r="K35" i="10"/>
  <c r="P49" i="10"/>
  <c r="O37" i="10" a="1"/>
  <c r="O37" i="10"/>
  <c r="K69" i="10"/>
  <c r="L114" i="10"/>
  <c r="L98" i="10"/>
  <c r="L82" i="10"/>
  <c r="K66" i="10"/>
  <c r="K47" i="10"/>
  <c r="K9" i="10"/>
  <c r="K190" i="10"/>
  <c r="L119" i="10"/>
  <c r="L103" i="10"/>
  <c r="K34" i="10"/>
  <c r="L15" i="10"/>
  <c r="L61" i="10"/>
  <c r="K31" i="10"/>
  <c r="L20" i="10"/>
  <c r="L4" i="10"/>
  <c r="P9" i="10"/>
  <c r="K184" i="10"/>
  <c r="L89" i="10"/>
  <c r="L73" i="10"/>
  <c r="L45" i="10"/>
  <c r="L21" i="10"/>
  <c r="K109" i="10"/>
  <c r="K93" i="10"/>
  <c r="K77" i="10"/>
  <c r="L55" i="10"/>
  <c r="L26" i="10"/>
  <c r="L10" i="10"/>
  <c r="K643" i="8"/>
  <c r="K635" i="8"/>
  <c r="K627" i="8"/>
  <c r="K409" i="8"/>
  <c r="K385" i="8"/>
  <c r="K353" i="8"/>
  <c r="K337" i="8"/>
  <c r="K321" i="8"/>
  <c r="K311" i="8"/>
  <c r="K279" i="8"/>
  <c r="K247" i="8"/>
  <c r="K309" i="8"/>
  <c r="K277" i="8"/>
  <c r="K439" i="8"/>
  <c r="K407" i="8"/>
  <c r="K355" i="8"/>
  <c r="K339" i="8"/>
  <c r="K323" i="8"/>
  <c r="K317" i="8"/>
  <c r="K307" i="8"/>
  <c r="K275" i="8"/>
  <c r="J371" i="8"/>
  <c r="J316" i="8"/>
  <c r="J307" i="8"/>
  <c r="K297" i="8"/>
  <c r="J275" i="8"/>
  <c r="K265" i="8"/>
  <c r="J245" i="8"/>
  <c r="J229" i="8"/>
  <c r="J304" i="8"/>
  <c r="J272" i="8"/>
  <c r="J244" i="8"/>
  <c r="J228" i="8"/>
  <c r="L214" i="8"/>
  <c r="K209" i="8"/>
  <c r="J204" i="8"/>
  <c r="L198" i="8"/>
  <c r="K193" i="8"/>
  <c r="J188" i="8"/>
  <c r="L182" i="8"/>
  <c r="K177" i="8"/>
  <c r="J172" i="8"/>
  <c r="L166" i="8"/>
  <c r="K161" i="8"/>
  <c r="J156" i="8"/>
  <c r="L150" i="8"/>
  <c r="K145" i="8"/>
  <c r="J140" i="8"/>
  <c r="L134" i="8"/>
  <c r="K129" i="8"/>
  <c r="J124" i="8"/>
  <c r="L118" i="8"/>
  <c r="K113" i="8"/>
  <c r="J108" i="8"/>
  <c r="L102" i="8"/>
  <c r="K97" i="8"/>
  <c r="J92" i="8"/>
  <c r="L86" i="8"/>
  <c r="K81" i="8"/>
  <c r="J76" i="8"/>
  <c r="L70" i="8"/>
  <c r="L65" i="8"/>
  <c r="K58" i="8"/>
  <c r="J52" i="8"/>
  <c r="K45" i="8"/>
  <c r="L38" i="8"/>
  <c r="K29" i="8"/>
  <c r="L22" i="8"/>
  <c r="J16" i="8"/>
  <c r="J8" i="8"/>
  <c r="L251" i="8"/>
  <c r="J209" i="8"/>
  <c r="J201" i="8"/>
  <c r="J193" i="8"/>
  <c r="J185" i="8"/>
  <c r="J177" i="8"/>
  <c r="J169" i="8"/>
  <c r="J161" i="8"/>
  <c r="J153" i="8"/>
  <c r="J145" i="8"/>
  <c r="J137" i="8"/>
  <c r="J129" i="8"/>
  <c r="J121" i="8"/>
  <c r="J113" i="8"/>
  <c r="J105" i="8"/>
  <c r="J97" i="8"/>
  <c r="J89" i="8"/>
  <c r="J81" i="8"/>
  <c r="J73" i="8"/>
  <c r="K64" i="8"/>
  <c r="K59" i="8"/>
  <c r="J54" i="8"/>
  <c r="J41" i="8"/>
  <c r="J33" i="8"/>
  <c r="K26" i="8"/>
  <c r="K18" i="8"/>
  <c r="K10" i="8"/>
  <c r="J310" i="8"/>
  <c r="J294" i="8"/>
  <c r="J278" i="8"/>
  <c r="J262" i="8"/>
  <c r="J246" i="8"/>
  <c r="J238" i="8"/>
  <c r="J230" i="8"/>
  <c r="J222" i="8"/>
  <c r="J214" i="8"/>
  <c r="L208" i="8"/>
  <c r="K203" i="8"/>
  <c r="J198" i="8"/>
  <c r="L192" i="8"/>
  <c r="K187" i="8"/>
  <c r="J182" i="8"/>
  <c r="L176" i="8"/>
  <c r="K171" i="8"/>
  <c r="J166" i="8"/>
  <c r="L160" i="8"/>
  <c r="K155" i="8"/>
  <c r="J150" i="8"/>
  <c r="L144" i="8"/>
  <c r="K139" i="8"/>
  <c r="J134" i="8"/>
  <c r="L128" i="8"/>
  <c r="K123" i="8"/>
  <c r="J118" i="8"/>
  <c r="L112" i="8"/>
  <c r="K107" i="8"/>
  <c r="J102" i="8"/>
  <c r="L96" i="8"/>
  <c r="K91" i="8"/>
  <c r="J86" i="8"/>
  <c r="L80" i="8"/>
  <c r="K75" i="8"/>
  <c r="J70" i="8"/>
  <c r="J63" i="8"/>
  <c r="L52" i="8"/>
  <c r="J46" i="8"/>
  <c r="K35" i="8"/>
  <c r="J30" i="8"/>
  <c r="J18" i="8"/>
  <c r="J6" i="8"/>
  <c r="L285" i="8"/>
  <c r="L253" i="8"/>
  <c r="L233" i="8"/>
  <c r="L217" i="8"/>
  <c r="L209" i="8"/>
  <c r="L201" i="8"/>
  <c r="L193" i="8"/>
  <c r="L185" i="8"/>
  <c r="L177" i="8"/>
  <c r="L169" i="8"/>
  <c r="L161" i="8"/>
  <c r="L153" i="8"/>
  <c r="L145" i="8"/>
  <c r="L137" i="8"/>
  <c r="L129" i="8"/>
  <c r="L121" i="8"/>
  <c r="L113" i="8"/>
  <c r="L105" i="8"/>
  <c r="L97" i="8"/>
  <c r="L89" i="8"/>
  <c r="L81" i="8"/>
  <c r="L73" i="8"/>
  <c r="J67" i="8"/>
  <c r="K57" i="8"/>
  <c r="L49" i="8"/>
  <c r="J43" i="8"/>
  <c r="K36" i="8"/>
  <c r="J23" i="8"/>
  <c r="K16" i="8"/>
  <c r="K642" i="8"/>
  <c r="K660" i="8"/>
  <c r="K652" i="8"/>
  <c r="K644" i="8"/>
  <c r="K636" i="8"/>
  <c r="K433" i="8"/>
  <c r="K401" i="8"/>
  <c r="K381" i="8"/>
  <c r="K369" i="8"/>
  <c r="K357" i="8"/>
  <c r="K341" i="8"/>
  <c r="K325" i="8"/>
  <c r="K287" i="8"/>
  <c r="K255" i="8"/>
  <c r="P49" i="8"/>
  <c r="O37" i="8" a="1"/>
  <c r="O37" i="8"/>
  <c r="J365" i="8"/>
  <c r="J357" i="8"/>
  <c r="J349" i="8"/>
  <c r="J341" i="8"/>
  <c r="J333" i="8"/>
  <c r="J325" i="8"/>
  <c r="J295" i="8"/>
  <c r="K285" i="8"/>
  <c r="J263" i="8"/>
  <c r="K253" i="8"/>
  <c r="J239" i="8"/>
  <c r="J223" i="8"/>
  <c r="K431" i="8"/>
  <c r="K399" i="8"/>
  <c r="J382" i="8"/>
  <c r="K371" i="8"/>
  <c r="K359" i="8"/>
  <c r="J354" i="8"/>
  <c r="K343" i="8"/>
  <c r="J338" i="8"/>
  <c r="K327" i="8"/>
  <c r="J322" i="8"/>
  <c r="K315" i="8"/>
  <c r="J293" i="8"/>
  <c r="K283" i="8"/>
  <c r="J261" i="8"/>
  <c r="K251" i="8"/>
  <c r="J4" i="8"/>
  <c r="J367" i="8"/>
  <c r="J359" i="8"/>
  <c r="J351" i="8"/>
  <c r="J343" i="8"/>
  <c r="J335" i="8"/>
  <c r="J327" i="8"/>
  <c r="J315" i="8"/>
  <c r="K305" i="8"/>
  <c r="J283" i="8"/>
  <c r="K273" i="8"/>
  <c r="J251" i="8"/>
  <c r="J241" i="8"/>
  <c r="J225" i="8"/>
  <c r="L1234" i="8"/>
  <c r="L1232" i="8"/>
  <c r="L1230" i="8"/>
  <c r="L1228" i="8"/>
  <c r="L1226" i="8"/>
  <c r="L1224" i="8"/>
  <c r="L1222" i="8"/>
  <c r="L1220" i="8"/>
  <c r="L1218" i="8"/>
  <c r="L1216" i="8"/>
  <c r="L1214" i="8"/>
  <c r="L1212" i="8"/>
  <c r="L1210" i="8"/>
  <c r="L1208" i="8"/>
  <c r="L1206" i="8"/>
  <c r="L1204" i="8"/>
  <c r="L1202" i="8"/>
  <c r="L1200" i="8"/>
  <c r="L1198" i="8"/>
  <c r="L1196" i="8"/>
  <c r="L1194" i="8"/>
  <c r="L1192" i="8"/>
  <c r="L1190" i="8"/>
  <c r="L1188" i="8"/>
  <c r="L1186" i="8"/>
  <c r="L1184" i="8"/>
  <c r="L1182" i="8"/>
  <c r="L1180" i="8"/>
  <c r="L1178" i="8"/>
  <c r="L1176" i="8"/>
  <c r="L1174" i="8"/>
  <c r="L1172" i="8"/>
  <c r="L1170" i="8"/>
  <c r="L1168" i="8"/>
  <c r="L1162" i="8"/>
  <c r="L1158" i="8"/>
  <c r="L1154" i="8"/>
  <c r="L1136" i="8"/>
  <c r="L1031" i="8"/>
  <c r="L1129" i="8"/>
  <c r="L1127" i="8"/>
  <c r="L1125" i="8"/>
  <c r="L1123" i="8"/>
  <c r="L1121" i="8"/>
  <c r="L1119" i="8"/>
  <c r="L1117" i="8"/>
  <c r="L1115" i="8"/>
  <c r="L1113" i="8"/>
  <c r="L1111" i="8"/>
  <c r="L1109" i="8"/>
  <c r="L1107" i="8"/>
  <c r="L1105" i="8"/>
  <c r="L1103" i="8"/>
  <c r="L1101" i="8"/>
  <c r="L1099" i="8"/>
  <c r="L1097" i="8"/>
  <c r="L1095" i="8"/>
  <c r="L1093" i="8"/>
  <c r="L1091" i="8"/>
  <c r="L1089" i="8"/>
  <c r="L1087" i="8"/>
  <c r="L1085" i="8"/>
  <c r="L1083" i="8"/>
  <c r="L1081" i="8"/>
  <c r="L1079" i="8"/>
  <c r="L1077" i="8"/>
  <c r="L1075" i="8"/>
  <c r="L1073" i="8"/>
  <c r="L1071" i="8"/>
  <c r="L1069" i="8"/>
  <c r="L1067" i="8"/>
  <c r="L1065" i="8"/>
  <c r="L1063" i="8"/>
  <c r="L1061" i="8"/>
  <c r="L1059" i="8"/>
  <c r="L1057" i="8"/>
  <c r="L1055" i="8"/>
  <c r="L1140" i="8"/>
  <c r="L1132" i="8"/>
  <c r="L1053" i="8"/>
  <c r="L1049" i="8"/>
  <c r="L1148" i="8"/>
  <c r="L923" i="8"/>
  <c r="L921" i="8"/>
  <c r="L919" i="8"/>
  <c r="L917" i="8"/>
  <c r="L915" i="8"/>
  <c r="L913" i="8"/>
  <c r="L911" i="8"/>
  <c r="L909" i="8"/>
  <c r="L907" i="8"/>
  <c r="L905" i="8"/>
  <c r="L903" i="8"/>
  <c r="L901" i="8"/>
  <c r="L899" i="8"/>
  <c r="L897" i="8"/>
  <c r="L895" i="8"/>
  <c r="L893" i="8"/>
  <c r="L891" i="8"/>
  <c r="L889" i="8"/>
  <c r="L887" i="8"/>
  <c r="L885" i="8"/>
  <c r="L883" i="8"/>
  <c r="L881" i="8"/>
  <c r="L879" i="8"/>
  <c r="L877" i="8"/>
  <c r="L875" i="8"/>
  <c r="L873" i="8"/>
  <c r="L871" i="8"/>
  <c r="L869" i="8"/>
  <c r="L867" i="8"/>
  <c r="L865" i="8"/>
  <c r="L863" i="8"/>
  <c r="L861" i="8"/>
  <c r="L859" i="8"/>
  <c r="L857" i="8"/>
  <c r="L855" i="8"/>
  <c r="L853" i="8"/>
  <c r="L851" i="8"/>
  <c r="L849" i="8"/>
  <c r="L847" i="8"/>
  <c r="L845" i="8"/>
  <c r="L843" i="8"/>
  <c r="L841" i="8"/>
  <c r="L839" i="8"/>
  <c r="L837" i="8"/>
  <c r="L835" i="8"/>
  <c r="L833" i="8"/>
  <c r="L831" i="8"/>
  <c r="L829" i="8"/>
  <c r="L827" i="8"/>
  <c r="L825" i="8"/>
  <c r="L823" i="8"/>
  <c r="L821" i="8"/>
  <c r="L819" i="8"/>
  <c r="L817" i="8"/>
  <c r="L815" i="8"/>
  <c r="L813" i="8"/>
  <c r="L811" i="8"/>
  <c r="L809" i="8"/>
  <c r="L807" i="8"/>
  <c r="L922" i="8"/>
  <c r="L920" i="8"/>
  <c r="L918" i="8"/>
  <c r="L916" i="8"/>
  <c r="L914" i="8"/>
  <c r="L912" i="8"/>
  <c r="L910" i="8"/>
  <c r="L908" i="8"/>
  <c r="L906" i="8"/>
  <c r="L904" i="8"/>
  <c r="L902" i="8"/>
  <c r="L900" i="8"/>
  <c r="L898" i="8"/>
  <c r="L896" i="8"/>
  <c r="L894" i="8"/>
  <c r="L892" i="8"/>
  <c r="L890" i="8"/>
  <c r="L888" i="8"/>
  <c r="L886" i="8"/>
  <c r="L884" i="8"/>
  <c r="L882" i="8"/>
  <c r="L880" i="8"/>
  <c r="L878" i="8"/>
  <c r="L876" i="8"/>
  <c r="L874" i="8"/>
  <c r="L872" i="8"/>
  <c r="L870" i="8"/>
  <c r="L868" i="8"/>
  <c r="L866" i="8"/>
  <c r="L864" i="8"/>
  <c r="L862" i="8"/>
  <c r="L860" i="8"/>
  <c r="L858" i="8"/>
  <c r="L856" i="8"/>
  <c r="L854" i="8"/>
  <c r="L852" i="8"/>
  <c r="L850" i="8"/>
  <c r="L848" i="8"/>
  <c r="L846" i="8"/>
  <c r="L844" i="8"/>
  <c r="L842" i="8"/>
  <c r="L840" i="8"/>
  <c r="L838" i="8"/>
  <c r="L836" i="8"/>
  <c r="L834" i="8"/>
  <c r="L832" i="8"/>
  <c r="L830" i="8"/>
  <c r="L828" i="8"/>
  <c r="L826" i="8"/>
  <c r="L824" i="8"/>
  <c r="L822" i="8"/>
  <c r="L820" i="8"/>
  <c r="L818" i="8"/>
  <c r="L816" i="8"/>
  <c r="L814" i="8"/>
  <c r="L812" i="8"/>
  <c r="L810" i="8"/>
  <c r="L804" i="8"/>
  <c r="L800" i="8"/>
  <c r="L796" i="8"/>
  <c r="L792" i="8"/>
  <c r="L788" i="8"/>
  <c r="L784" i="8"/>
  <c r="L780" i="8"/>
  <c r="L776" i="8"/>
  <c r="L772" i="8"/>
  <c r="L768" i="8"/>
  <c r="L764" i="8"/>
  <c r="L760" i="8"/>
  <c r="L756" i="8"/>
  <c r="L752" i="8"/>
  <c r="L748" i="8"/>
  <c r="L803" i="8"/>
  <c r="L799" i="8"/>
  <c r="L795" i="8"/>
  <c r="L791" i="8"/>
  <c r="L787" i="8"/>
  <c r="L783" i="8"/>
  <c r="L779" i="8"/>
  <c r="L775" i="8"/>
  <c r="L771" i="8"/>
  <c r="L767" i="8"/>
  <c r="L763" i="8"/>
  <c r="L759" i="8"/>
  <c r="L755" i="8"/>
  <c r="L751" i="8"/>
  <c r="L747" i="8"/>
  <c r="L808" i="8"/>
  <c r="L806" i="8"/>
  <c r="L802" i="8"/>
  <c r="L798" i="8"/>
  <c r="L794" i="8"/>
  <c r="L790" i="8"/>
  <c r="L786" i="8"/>
  <c r="L782" i="8"/>
  <c r="L778" i="8"/>
  <c r="L774" i="8"/>
  <c r="L770" i="8"/>
  <c r="L766" i="8"/>
  <c r="L762" i="8"/>
  <c r="L758" i="8"/>
  <c r="L754" i="8"/>
  <c r="L750" i="8"/>
  <c r="L746" i="8"/>
  <c r="L742" i="8"/>
  <c r="L738" i="8"/>
  <c r="L734" i="8"/>
  <c r="L730" i="8"/>
  <c r="L726" i="8"/>
  <c r="L805" i="8"/>
  <c r="L801" i="8"/>
  <c r="L797" i="8"/>
  <c r="L793" i="8"/>
  <c r="L789" i="8"/>
  <c r="L785" i="8"/>
  <c r="L781" i="8"/>
  <c r="L777" i="8"/>
  <c r="L773" i="8"/>
  <c r="L769" i="8"/>
  <c r="L765" i="8"/>
  <c r="L761" i="8"/>
  <c r="L757" i="8"/>
  <c r="L753" i="8"/>
  <c r="L749" i="8"/>
  <c r="L745" i="8"/>
  <c r="L741" i="8"/>
  <c r="L737" i="8"/>
  <c r="L733" i="8"/>
  <c r="L729" i="8"/>
  <c r="L645" i="8"/>
  <c r="L643" i="8"/>
  <c r="L641" i="8"/>
  <c r="L639" i="8"/>
  <c r="L637" i="8"/>
  <c r="L635" i="8"/>
  <c r="L633" i="8"/>
  <c r="L631" i="8"/>
  <c r="L629" i="8"/>
  <c r="L627" i="8"/>
  <c r="L625" i="8"/>
  <c r="L623" i="8"/>
  <c r="L621" i="8"/>
  <c r="L619" i="8"/>
  <c r="L617" i="8"/>
  <c r="L615" i="8"/>
  <c r="L613" i="8"/>
  <c r="L611" i="8"/>
  <c r="L609" i="8"/>
  <c r="L607" i="8"/>
  <c r="L605" i="8"/>
  <c r="L603" i="8"/>
  <c r="L601" i="8"/>
  <c r="L599" i="8"/>
  <c r="L597" i="8"/>
  <c r="L595" i="8"/>
  <c r="L593" i="8"/>
  <c r="L591" i="8"/>
  <c r="L589" i="8"/>
  <c r="L587" i="8"/>
  <c r="L585" i="8"/>
  <c r="L583" i="8"/>
  <c r="L581" i="8"/>
  <c r="L579" i="8"/>
  <c r="L577" i="8"/>
  <c r="L575" i="8"/>
  <c r="L573" i="8"/>
  <c r="L571" i="8"/>
  <c r="L569" i="8"/>
  <c r="L567" i="8"/>
  <c r="L565" i="8"/>
  <c r="L563" i="8"/>
  <c r="L561" i="8"/>
  <c r="L559" i="8"/>
  <c r="L557" i="8"/>
  <c r="L555" i="8"/>
  <c r="L553" i="8"/>
  <c r="L551" i="8"/>
  <c r="L549" i="8"/>
  <c r="L547" i="8"/>
  <c r="L545" i="8"/>
  <c r="L543" i="8"/>
  <c r="L541" i="8"/>
  <c r="L539" i="8"/>
  <c r="L537" i="8"/>
  <c r="L535" i="8"/>
  <c r="L533" i="8"/>
  <c r="L531" i="8"/>
  <c r="L529" i="8"/>
  <c r="L527" i="8"/>
  <c r="L525" i="8"/>
  <c r="L523" i="8"/>
  <c r="L521" i="8"/>
  <c r="L519" i="8"/>
  <c r="L517" i="8"/>
  <c r="L515" i="8"/>
  <c r="L513" i="8"/>
  <c r="L511" i="8"/>
  <c r="L509" i="8"/>
  <c r="L507" i="8"/>
  <c r="L505" i="8"/>
  <c r="L503" i="8"/>
  <c r="L501" i="8"/>
  <c r="L499" i="8"/>
  <c r="L497" i="8"/>
  <c r="L495" i="8"/>
  <c r="L493" i="8"/>
  <c r="L491" i="8"/>
  <c r="L489" i="8"/>
  <c r="L487" i="8"/>
  <c r="L485" i="8"/>
  <c r="L483" i="8"/>
  <c r="L481" i="8"/>
  <c r="L479" i="8"/>
  <c r="L477" i="8"/>
  <c r="L475" i="8"/>
  <c r="L473" i="8"/>
  <c r="L471" i="8"/>
  <c r="L469" i="8"/>
  <c r="L467" i="8"/>
  <c r="L465" i="8"/>
  <c r="L463" i="8"/>
  <c r="L461" i="8"/>
  <c r="L459" i="8"/>
  <c r="L457" i="8"/>
  <c r="L455" i="8"/>
  <c r="L453" i="8"/>
  <c r="L451" i="8"/>
  <c r="L449" i="8"/>
  <c r="L447" i="8"/>
  <c r="L445" i="8"/>
  <c r="L443" i="8"/>
  <c r="L441" i="8"/>
  <c r="L722" i="8"/>
  <c r="L714" i="8"/>
  <c r="L706" i="8"/>
  <c r="L698" i="8"/>
  <c r="L690" i="8"/>
  <c r="L682" i="8"/>
  <c r="L674" i="8"/>
  <c r="L666" i="8"/>
  <c r="L660" i="8"/>
  <c r="L656" i="8"/>
  <c r="L652" i="8"/>
  <c r="L648" i="8"/>
  <c r="L744" i="8"/>
  <c r="L740" i="8"/>
  <c r="L736" i="8"/>
  <c r="L732" i="8"/>
  <c r="L728" i="8"/>
  <c r="L720" i="8"/>
  <c r="L712" i="8"/>
  <c r="L704" i="8"/>
  <c r="L743" i="8"/>
  <c r="L739" i="8"/>
  <c r="L735" i="8"/>
  <c r="L731" i="8"/>
  <c r="L727" i="8"/>
  <c r="L725" i="8"/>
  <c r="L435" i="8"/>
  <c r="L427" i="8"/>
  <c r="L419" i="8"/>
  <c r="L411" i="8"/>
  <c r="L403" i="8"/>
  <c r="L395" i="8"/>
  <c r="L391" i="8"/>
  <c r="L387" i="8"/>
  <c r="L383" i="8"/>
  <c r="L379" i="8"/>
  <c r="L375" i="8"/>
  <c r="L433" i="8"/>
  <c r="L425" i="8"/>
  <c r="L417" i="8"/>
  <c r="L409" i="8"/>
  <c r="L401" i="8"/>
  <c r="L371" i="8"/>
  <c r="L369" i="8"/>
  <c r="L439" i="8"/>
  <c r="L431" i="8"/>
  <c r="L423" i="8"/>
  <c r="L415" i="8"/>
  <c r="L407" i="8"/>
  <c r="L399" i="8"/>
  <c r="L437" i="8"/>
  <c r="L429" i="8"/>
  <c r="L421" i="8"/>
  <c r="L413" i="8"/>
  <c r="L405" i="8"/>
  <c r="L397" i="8"/>
  <c r="L315" i="8"/>
  <c r="L307" i="8"/>
  <c r="L299" i="8"/>
  <c r="L291" i="8"/>
  <c r="L283" i="8"/>
  <c r="L275" i="8"/>
  <c r="L64" i="8"/>
  <c r="L58" i="8"/>
  <c r="L57" i="8"/>
  <c r="L54" i="8"/>
  <c r="L51" i="8"/>
  <c r="L48" i="8"/>
  <c r="L46" i="8"/>
  <c r="L44" i="8"/>
  <c r="L43" i="8"/>
  <c r="L41" i="8"/>
  <c r="L39" i="8"/>
  <c r="L36" i="8"/>
  <c r="L34" i="8"/>
  <c r="L28" i="8"/>
  <c r="L25" i="8"/>
  <c r="L23" i="8"/>
  <c r="L20" i="8"/>
  <c r="L18" i="8"/>
  <c r="L16" i="8"/>
  <c r="L13" i="8"/>
  <c r="L11" i="8"/>
  <c r="L8" i="8"/>
  <c r="L6" i="8"/>
  <c r="L4" i="8"/>
  <c r="L313" i="8"/>
  <c r="L305" i="8"/>
  <c r="L297" i="8"/>
  <c r="L289" i="8"/>
  <c r="L281" i="8"/>
  <c r="L273" i="8"/>
  <c r="L265" i="8"/>
  <c r="L257" i="8"/>
  <c r="L249" i="8"/>
  <c r="L243" i="8"/>
  <c r="L239" i="8"/>
  <c r="L235" i="8"/>
  <c r="L231" i="8"/>
  <c r="L227" i="8"/>
  <c r="L223" i="8"/>
  <c r="L219" i="8"/>
  <c r="P65" i="8"/>
  <c r="Q65" i="8"/>
  <c r="L311" i="8"/>
  <c r="L303" i="8"/>
  <c r="L295" i="8"/>
  <c r="L287" i="8"/>
  <c r="L279" i="8"/>
  <c r="L271" i="8"/>
  <c r="L263" i="8"/>
  <c r="L255" i="8"/>
  <c r="L247" i="8"/>
  <c r="L9" i="8"/>
  <c r="J296" i="8"/>
  <c r="J264" i="8"/>
  <c r="J240" i="8"/>
  <c r="J224" i="8"/>
  <c r="K213" i="8"/>
  <c r="J208" i="8"/>
  <c r="L202" i="8"/>
  <c r="K197" i="8"/>
  <c r="J192" i="8"/>
  <c r="L186" i="8"/>
  <c r="K181" i="8"/>
  <c r="J176" i="8"/>
  <c r="L170" i="8"/>
  <c r="K165" i="8"/>
  <c r="J160" i="8"/>
  <c r="L154" i="8"/>
  <c r="K149" i="8"/>
  <c r="J144" i="8"/>
  <c r="L138" i="8"/>
  <c r="K133" i="8"/>
  <c r="J128" i="8"/>
  <c r="L122" i="8"/>
  <c r="K117" i="8"/>
  <c r="J112" i="8"/>
  <c r="L106" i="8"/>
  <c r="K101" i="8"/>
  <c r="J96" i="8"/>
  <c r="L90" i="8"/>
  <c r="K85" i="8"/>
  <c r="J80" i="8"/>
  <c r="L74" i="8"/>
  <c r="K69" i="8"/>
  <c r="L63" i="8"/>
  <c r="J57" i="8"/>
  <c r="L50" i="8"/>
  <c r="J44" i="8"/>
  <c r="K37" i="8"/>
  <c r="J28" i="8"/>
  <c r="K21" i="8"/>
  <c r="L14" i="8"/>
  <c r="K5" i="8"/>
  <c r="L215" i="8"/>
  <c r="L207" i="8"/>
  <c r="L199" i="8"/>
  <c r="L191" i="8"/>
  <c r="L183" i="8"/>
  <c r="L175" i="8"/>
  <c r="L167" i="8"/>
  <c r="L159" i="8"/>
  <c r="L151" i="8"/>
  <c r="L143" i="8"/>
  <c r="L135" i="8"/>
  <c r="L127" i="8"/>
  <c r="L119" i="8"/>
  <c r="L111" i="8"/>
  <c r="L103" i="8"/>
  <c r="L95" i="8"/>
  <c r="L87" i="8"/>
  <c r="L79" i="8"/>
  <c r="L71" i="8"/>
  <c r="K63" i="8"/>
  <c r="J58" i="8"/>
  <c r="L47" i="8"/>
  <c r="K38" i="8"/>
  <c r="L31" i="8"/>
  <c r="J25" i="8"/>
  <c r="L15" i="8"/>
  <c r="J9" i="8"/>
  <c r="J306" i="8"/>
  <c r="J290" i="8"/>
  <c r="J274" i="8"/>
  <c r="J258" i="8"/>
  <c r="K243" i="8"/>
  <c r="K235" i="8"/>
  <c r="K227" i="8"/>
  <c r="K219" i="8"/>
  <c r="L212" i="8"/>
  <c r="K207" i="8"/>
  <c r="J202" i="8"/>
  <c r="L196" i="8"/>
  <c r="K191" i="8"/>
  <c r="J186" i="8"/>
  <c r="L180" i="8"/>
  <c r="K175" i="8"/>
  <c r="J170" i="8"/>
  <c r="L164" i="8"/>
  <c r="K159" i="8"/>
  <c r="J154" i="8"/>
  <c r="L148" i="8"/>
  <c r="K143" i="8"/>
  <c r="J138" i="8"/>
  <c r="L132" i="8"/>
  <c r="K127" i="8"/>
  <c r="J122" i="8"/>
  <c r="L116" i="8"/>
  <c r="K111" i="8"/>
  <c r="J106" i="8"/>
  <c r="L100" i="8"/>
  <c r="K95" i="8"/>
  <c r="J90" i="8"/>
  <c r="L84" i="8"/>
  <c r="K79" i="8"/>
  <c r="J74" i="8"/>
  <c r="L68" i="8"/>
  <c r="L61" i="8"/>
  <c r="K51" i="8"/>
  <c r="K43" i="8"/>
  <c r="J34" i="8"/>
  <c r="L24" i="8"/>
  <c r="K15" i="8"/>
  <c r="L309" i="8"/>
  <c r="L277" i="8"/>
  <c r="L245" i="8"/>
  <c r="L229" i="8"/>
  <c r="J215" i="8"/>
  <c r="J207" i="8"/>
  <c r="J199" i="8"/>
  <c r="J191" i="8"/>
  <c r="J183" i="8"/>
  <c r="J175" i="8"/>
  <c r="J167" i="8"/>
  <c r="J159" i="8"/>
  <c r="J151" i="8"/>
  <c r="J143" i="8"/>
  <c r="J135" i="8"/>
  <c r="J127" i="8"/>
  <c r="J119" i="8"/>
  <c r="J111" i="8"/>
  <c r="J103" i="8"/>
  <c r="J95" i="8"/>
  <c r="J87" i="8"/>
  <c r="J79" i="8"/>
  <c r="L62" i="8"/>
  <c r="K53" i="8"/>
  <c r="K48" i="8"/>
  <c r="K40" i="8"/>
  <c r="L33" i="8"/>
  <c r="K28" i="8"/>
  <c r="L21" i="8"/>
  <c r="K1231" i="8"/>
  <c r="K1229" i="8"/>
  <c r="K1227" i="8"/>
  <c r="K1225" i="8"/>
  <c r="K1223" i="8"/>
  <c r="K1221" i="8"/>
  <c r="K1219" i="8"/>
  <c r="K1217" i="8"/>
  <c r="K1215" i="8"/>
  <c r="K1213" i="8"/>
  <c r="K1211" i="8"/>
  <c r="K1209" i="8"/>
  <c r="K1207" i="8"/>
  <c r="K1205" i="8"/>
  <c r="K1203" i="8"/>
  <c r="K1201" i="8"/>
  <c r="K1199" i="8"/>
  <c r="K1197" i="8"/>
  <c r="K1195" i="8"/>
  <c r="K1193" i="8"/>
  <c r="K1191" i="8"/>
  <c r="K1189" i="8"/>
  <c r="K1187" i="8"/>
  <c r="K1185" i="8"/>
  <c r="K1183" i="8"/>
  <c r="K1181" i="8"/>
  <c r="K1179" i="8"/>
  <c r="K1177" i="8"/>
  <c r="K1175" i="8"/>
  <c r="K1173" i="8"/>
  <c r="K1171" i="8"/>
  <c r="K1169" i="8"/>
  <c r="K1167" i="8"/>
  <c r="K1161" i="8"/>
  <c r="K1157" i="8"/>
  <c r="K1153" i="8"/>
  <c r="K1165" i="8"/>
  <c r="K1145" i="8"/>
  <c r="K1139" i="8"/>
  <c r="K1135" i="8"/>
  <c r="K1131" i="8"/>
  <c r="K1163" i="8"/>
  <c r="K1160" i="8"/>
  <c r="K1159" i="8"/>
  <c r="K1156" i="8"/>
  <c r="K1155" i="8"/>
  <c r="K1152" i="8"/>
  <c r="K1151" i="8"/>
  <c r="K1143" i="8"/>
  <c r="K1149" i="8"/>
  <c r="K1141" i="8"/>
  <c r="K1138" i="8"/>
  <c r="K1137" i="8"/>
  <c r="K1134" i="8"/>
  <c r="K1133" i="8"/>
  <c r="K1130" i="8"/>
  <c r="K1128" i="8"/>
  <c r="K1126" i="8"/>
  <c r="K1124" i="8"/>
  <c r="K1122" i="8"/>
  <c r="K1120" i="8"/>
  <c r="K1118" i="8"/>
  <c r="K1116" i="8"/>
  <c r="K1114" i="8"/>
  <c r="K1112" i="8"/>
  <c r="K1110" i="8"/>
  <c r="K1108" i="8"/>
  <c r="K1106" i="8"/>
  <c r="K1104" i="8"/>
  <c r="K1102" i="8"/>
  <c r="K1100" i="8"/>
  <c r="K1098" i="8"/>
  <c r="K1096" i="8"/>
  <c r="K1094" i="8"/>
  <c r="K1092" i="8"/>
  <c r="K1090" i="8"/>
  <c r="K1088" i="8"/>
  <c r="K1086" i="8"/>
  <c r="K1084" i="8"/>
  <c r="K1082" i="8"/>
  <c r="K1080" i="8"/>
  <c r="K1078" i="8"/>
  <c r="K1076" i="8"/>
  <c r="K1074" i="8"/>
  <c r="K1072" i="8"/>
  <c r="K1070" i="8"/>
  <c r="K1068" i="8"/>
  <c r="K1066" i="8"/>
  <c r="K1064" i="8"/>
  <c r="K1062" i="8"/>
  <c r="K1060" i="8"/>
  <c r="K1058" i="8"/>
  <c r="K1056" i="8"/>
  <c r="K1054" i="8"/>
  <c r="K1050" i="8"/>
  <c r="K1046" i="8"/>
  <c r="K1042" i="8"/>
  <c r="K1038" i="8"/>
  <c r="K1034" i="8"/>
  <c r="K1030" i="8"/>
  <c r="K1027" i="8"/>
  <c r="K1025" i="8"/>
  <c r="K1023" i="8"/>
  <c r="K1021" i="8"/>
  <c r="K1019" i="8"/>
  <c r="K1017" i="8"/>
  <c r="K1015" i="8"/>
  <c r="K1013" i="8"/>
  <c r="K1011" i="8"/>
  <c r="K1009" i="8"/>
  <c r="K1007" i="8"/>
  <c r="K1005" i="8"/>
  <c r="K1003" i="8"/>
  <c r="K1001" i="8"/>
  <c r="K999" i="8"/>
  <c r="K997" i="8"/>
  <c r="K995" i="8"/>
  <c r="K993" i="8"/>
  <c r="K991" i="8"/>
  <c r="K989" i="8"/>
  <c r="K987" i="8"/>
  <c r="K985" i="8"/>
  <c r="K983" i="8"/>
  <c r="K981" i="8"/>
  <c r="K979" i="8"/>
  <c r="K977" i="8"/>
  <c r="K975" i="8"/>
  <c r="K973" i="8"/>
  <c r="K971" i="8"/>
  <c r="K969" i="8"/>
  <c r="K967" i="8"/>
  <c r="K965" i="8"/>
  <c r="K963" i="8"/>
  <c r="K961" i="8"/>
  <c r="K959" i="8"/>
  <c r="K957" i="8"/>
  <c r="K955" i="8"/>
  <c r="K953" i="8"/>
  <c r="K951" i="8"/>
  <c r="K1055" i="8"/>
  <c r="K1147" i="8"/>
  <c r="K1049" i="8"/>
  <c r="K1048" i="8"/>
  <c r="K1041" i="8"/>
  <c r="K1040" i="8"/>
  <c r="K1033" i="8"/>
  <c r="K1032" i="8"/>
  <c r="K1024" i="8"/>
  <c r="K1016" i="8"/>
  <c r="K1008" i="8"/>
  <c r="K1000" i="8"/>
  <c r="K992" i="8"/>
  <c r="K984" i="8"/>
  <c r="K976" i="8"/>
  <c r="K968" i="8"/>
  <c r="K960" i="8"/>
  <c r="K952" i="8"/>
  <c r="K1053" i="8"/>
  <c r="K1052" i="8"/>
  <c r="K1045" i="8"/>
  <c r="K1044" i="8"/>
  <c r="K1037" i="8"/>
  <c r="K1036" i="8"/>
  <c r="K1029" i="8"/>
  <c r="K1028" i="8"/>
  <c r="K1020" i="8"/>
  <c r="K1012" i="8"/>
  <c r="K1004" i="8"/>
  <c r="K996" i="8"/>
  <c r="K988" i="8"/>
  <c r="K980" i="8"/>
  <c r="K972" i="8"/>
  <c r="K964" i="8"/>
  <c r="K956" i="8"/>
  <c r="K1026" i="8"/>
  <c r="K1010" i="8"/>
  <c r="K994" i="8"/>
  <c r="K978" i="8"/>
  <c r="K962" i="8"/>
  <c r="K1022" i="8"/>
  <c r="K1006" i="8"/>
  <c r="K990" i="8"/>
  <c r="K974" i="8"/>
  <c r="K958" i="8"/>
  <c r="K1018" i="8"/>
  <c r="K1002" i="8"/>
  <c r="K986" i="8"/>
  <c r="K970" i="8"/>
  <c r="K954" i="8"/>
  <c r="K1014" i="8"/>
  <c r="K998" i="8"/>
  <c r="K982" i="8"/>
  <c r="K966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723" i="8"/>
  <c r="K715" i="8"/>
  <c r="K707" i="8"/>
  <c r="K699" i="8"/>
  <c r="K691" i="8"/>
  <c r="K683" i="8"/>
  <c r="K675" i="8"/>
  <c r="K667" i="8"/>
  <c r="K662" i="8"/>
  <c r="K661" i="8"/>
  <c r="K658" i="8"/>
  <c r="K657" i="8"/>
  <c r="K654" i="8"/>
  <c r="K653" i="8"/>
  <c r="K650" i="8"/>
  <c r="K649" i="8"/>
  <c r="K646" i="8"/>
  <c r="K721" i="8"/>
  <c r="K713" i="8"/>
  <c r="K705" i="8"/>
  <c r="K697" i="8"/>
  <c r="K689" i="8"/>
  <c r="K681" i="8"/>
  <c r="K673" i="8"/>
  <c r="K665" i="8"/>
  <c r="K621" i="8"/>
  <c r="K619" i="8"/>
  <c r="K617" i="8"/>
  <c r="K615" i="8"/>
  <c r="K613" i="8"/>
  <c r="K611" i="8"/>
  <c r="K609" i="8"/>
  <c r="K607" i="8"/>
  <c r="K605" i="8"/>
  <c r="K603" i="8"/>
  <c r="K601" i="8"/>
  <c r="K599" i="8"/>
  <c r="K597" i="8"/>
  <c r="K595" i="8"/>
  <c r="K593" i="8"/>
  <c r="K591" i="8"/>
  <c r="K589" i="8"/>
  <c r="K587" i="8"/>
  <c r="K585" i="8"/>
  <c r="K583" i="8"/>
  <c r="K581" i="8"/>
  <c r="K579" i="8"/>
  <c r="K577" i="8"/>
  <c r="K575" i="8"/>
  <c r="K573" i="8"/>
  <c r="K571" i="8"/>
  <c r="K569" i="8"/>
  <c r="K567" i="8"/>
  <c r="K565" i="8"/>
  <c r="K563" i="8"/>
  <c r="K561" i="8"/>
  <c r="K559" i="8"/>
  <c r="K557" i="8"/>
  <c r="K555" i="8"/>
  <c r="K553" i="8"/>
  <c r="K551" i="8"/>
  <c r="K549" i="8"/>
  <c r="K547" i="8"/>
  <c r="K545" i="8"/>
  <c r="K543" i="8"/>
  <c r="K541" i="8"/>
  <c r="K539" i="8"/>
  <c r="K537" i="8"/>
  <c r="K535" i="8"/>
  <c r="K533" i="8"/>
  <c r="K531" i="8"/>
  <c r="K529" i="8"/>
  <c r="K527" i="8"/>
  <c r="K525" i="8"/>
  <c r="K523" i="8"/>
  <c r="K521" i="8"/>
  <c r="K519" i="8"/>
  <c r="K517" i="8"/>
  <c r="K515" i="8"/>
  <c r="K513" i="8"/>
  <c r="K511" i="8"/>
  <c r="K509" i="8"/>
  <c r="K507" i="8"/>
  <c r="K505" i="8"/>
  <c r="K503" i="8"/>
  <c r="K501" i="8"/>
  <c r="K499" i="8"/>
  <c r="K497" i="8"/>
  <c r="K495" i="8"/>
  <c r="K493" i="8"/>
  <c r="K491" i="8"/>
  <c r="K489" i="8"/>
  <c r="K487" i="8"/>
  <c r="K485" i="8"/>
  <c r="K483" i="8"/>
  <c r="K481" i="8"/>
  <c r="K479" i="8"/>
  <c r="K477" i="8"/>
  <c r="K475" i="8"/>
  <c r="K473" i="8"/>
  <c r="K719" i="8"/>
  <c r="K711" i="8"/>
  <c r="K703" i="8"/>
  <c r="K695" i="8"/>
  <c r="K687" i="8"/>
  <c r="K679" i="8"/>
  <c r="K671" i="8"/>
  <c r="K663" i="8"/>
  <c r="K659" i="8"/>
  <c r="K655" i="8"/>
  <c r="K651" i="8"/>
  <c r="K647" i="8"/>
  <c r="K717" i="8"/>
  <c r="K709" i="8"/>
  <c r="K701" i="8"/>
  <c r="K693" i="8"/>
  <c r="K685" i="8"/>
  <c r="K677" i="8"/>
  <c r="K669" i="8"/>
  <c r="K634" i="8"/>
  <c r="K632" i="8"/>
  <c r="K630" i="8"/>
  <c r="K628" i="8"/>
  <c r="K626" i="8"/>
  <c r="K624" i="8"/>
  <c r="K622" i="8"/>
  <c r="K620" i="8"/>
  <c r="K618" i="8"/>
  <c r="K616" i="8"/>
  <c r="K614" i="8"/>
  <c r="K612" i="8"/>
  <c r="K610" i="8"/>
  <c r="K608" i="8"/>
  <c r="K606" i="8"/>
  <c r="K604" i="8"/>
  <c r="K602" i="8"/>
  <c r="K600" i="8"/>
  <c r="K598" i="8"/>
  <c r="K596" i="8"/>
  <c r="K594" i="8"/>
  <c r="K592" i="8"/>
  <c r="K590" i="8"/>
  <c r="K588" i="8"/>
  <c r="K586" i="8"/>
  <c r="K584" i="8"/>
  <c r="K582" i="8"/>
  <c r="K580" i="8"/>
  <c r="K578" i="8"/>
  <c r="K576" i="8"/>
  <c r="K574" i="8"/>
  <c r="K572" i="8"/>
  <c r="K570" i="8"/>
  <c r="K568" i="8"/>
  <c r="K566" i="8"/>
  <c r="K564" i="8"/>
  <c r="K562" i="8"/>
  <c r="K560" i="8"/>
  <c r="K558" i="8"/>
  <c r="K556" i="8"/>
  <c r="K554" i="8"/>
  <c r="K552" i="8"/>
  <c r="K550" i="8"/>
  <c r="K548" i="8"/>
  <c r="K546" i="8"/>
  <c r="K544" i="8"/>
  <c r="K542" i="8"/>
  <c r="K540" i="8"/>
  <c r="K538" i="8"/>
  <c r="K536" i="8"/>
  <c r="K534" i="8"/>
  <c r="K532" i="8"/>
  <c r="K530" i="8"/>
  <c r="K528" i="8"/>
  <c r="K526" i="8"/>
  <c r="K524" i="8"/>
  <c r="K522" i="8"/>
  <c r="K520" i="8"/>
  <c r="K518" i="8"/>
  <c r="K516" i="8"/>
  <c r="K514" i="8"/>
  <c r="K512" i="8"/>
  <c r="K510" i="8"/>
  <c r="K508" i="8"/>
  <c r="K506" i="8"/>
  <c r="K504" i="8"/>
  <c r="K502" i="8"/>
  <c r="K500" i="8"/>
  <c r="K498" i="8"/>
  <c r="K496" i="8"/>
  <c r="K494" i="8"/>
  <c r="K492" i="8"/>
  <c r="K490" i="8"/>
  <c r="K488" i="8"/>
  <c r="K486" i="8"/>
  <c r="K484" i="8"/>
  <c r="K482" i="8"/>
  <c r="K480" i="8"/>
  <c r="K478" i="8"/>
  <c r="K476" i="8"/>
  <c r="K474" i="8"/>
  <c r="K472" i="8"/>
  <c r="K470" i="8"/>
  <c r="K468" i="8"/>
  <c r="K466" i="8"/>
  <c r="K464" i="8"/>
  <c r="K462" i="8"/>
  <c r="K460" i="8"/>
  <c r="K458" i="8"/>
  <c r="K456" i="8"/>
  <c r="K454" i="8"/>
  <c r="K452" i="8"/>
  <c r="K450" i="8"/>
  <c r="K448" i="8"/>
  <c r="K446" i="8"/>
  <c r="K444" i="8"/>
  <c r="K442" i="8"/>
  <c r="K440" i="8"/>
  <c r="K438" i="8"/>
  <c r="K436" i="8"/>
  <c r="K434" i="8"/>
  <c r="K432" i="8"/>
  <c r="K430" i="8"/>
  <c r="K428" i="8"/>
  <c r="K426" i="8"/>
  <c r="K424" i="8"/>
  <c r="K422" i="8"/>
  <c r="K420" i="8"/>
  <c r="K418" i="8"/>
  <c r="K416" i="8"/>
  <c r="K414" i="8"/>
  <c r="K412" i="8"/>
  <c r="K410" i="8"/>
  <c r="K408" i="8"/>
  <c r="K406" i="8"/>
  <c r="K404" i="8"/>
  <c r="K402" i="8"/>
  <c r="K400" i="8"/>
  <c r="K398" i="8"/>
  <c r="K396" i="8"/>
  <c r="K469" i="8"/>
  <c r="K461" i="8"/>
  <c r="K453" i="8"/>
  <c r="K445" i="8"/>
  <c r="K437" i="8"/>
  <c r="K429" i="8"/>
  <c r="K421" i="8"/>
  <c r="K413" i="8"/>
  <c r="K405" i="8"/>
  <c r="K397" i="8"/>
  <c r="K372" i="8"/>
  <c r="K370" i="8"/>
  <c r="K368" i="8"/>
  <c r="K366" i="8"/>
  <c r="K364" i="8"/>
  <c r="K362" i="8"/>
  <c r="K360" i="8"/>
  <c r="K358" i="8"/>
  <c r="K356" i="8"/>
  <c r="K354" i="8"/>
  <c r="K352" i="8"/>
  <c r="K350" i="8"/>
  <c r="K348" i="8"/>
  <c r="K346" i="8"/>
  <c r="K344" i="8"/>
  <c r="K342" i="8"/>
  <c r="K340" i="8"/>
  <c r="K338" i="8"/>
  <c r="K336" i="8"/>
  <c r="K334" i="8"/>
  <c r="K332" i="8"/>
  <c r="K330" i="8"/>
  <c r="K328" i="8"/>
  <c r="K326" i="8"/>
  <c r="K324" i="8"/>
  <c r="K322" i="8"/>
  <c r="K471" i="8"/>
  <c r="K463" i="8"/>
  <c r="K455" i="8"/>
  <c r="K447" i="8"/>
  <c r="K435" i="8"/>
  <c r="K427" i="8"/>
  <c r="K419" i="8"/>
  <c r="K411" i="8"/>
  <c r="K403" i="8"/>
  <c r="K395" i="8"/>
  <c r="K394" i="8"/>
  <c r="K391" i="8"/>
  <c r="K390" i="8"/>
  <c r="K387" i="8"/>
  <c r="K386" i="8"/>
  <c r="K383" i="8"/>
  <c r="K382" i="8"/>
  <c r="K379" i="8"/>
  <c r="K378" i="8"/>
  <c r="K375" i="8"/>
  <c r="K374" i="8"/>
  <c r="K465" i="8"/>
  <c r="K457" i="8"/>
  <c r="K449" i="8"/>
  <c r="K441" i="8"/>
  <c r="K467" i="8"/>
  <c r="K459" i="8"/>
  <c r="K451" i="8"/>
  <c r="K443" i="8"/>
  <c r="K392" i="8"/>
  <c r="K388" i="8"/>
  <c r="K384" i="8"/>
  <c r="K380" i="8"/>
  <c r="K376" i="8"/>
  <c r="K316" i="8"/>
  <c r="K314" i="8"/>
  <c r="K306" i="8"/>
  <c r="K298" i="8"/>
  <c r="K290" i="8"/>
  <c r="K282" i="8"/>
  <c r="K274" i="8"/>
  <c r="K266" i="8"/>
  <c r="K258" i="8"/>
  <c r="K250" i="8"/>
  <c r="K245" i="8"/>
  <c r="K244" i="8"/>
  <c r="K241" i="8"/>
  <c r="K240" i="8"/>
  <c r="K237" i="8"/>
  <c r="K236" i="8"/>
  <c r="K233" i="8"/>
  <c r="K232" i="8"/>
  <c r="K229" i="8"/>
  <c r="K228" i="8"/>
  <c r="K225" i="8"/>
  <c r="K224" i="8"/>
  <c r="K221" i="8"/>
  <c r="K220" i="8"/>
  <c r="K217" i="8"/>
  <c r="K216" i="8"/>
  <c r="K214" i="8"/>
  <c r="K212" i="8"/>
  <c r="K210" i="8"/>
  <c r="K208" i="8"/>
  <c r="K206" i="8"/>
  <c r="K204" i="8"/>
  <c r="K202" i="8"/>
  <c r="K200" i="8"/>
  <c r="K198" i="8"/>
  <c r="K196" i="8"/>
  <c r="K194" i="8"/>
  <c r="K192" i="8"/>
  <c r="K190" i="8"/>
  <c r="K188" i="8"/>
  <c r="K186" i="8"/>
  <c r="K184" i="8"/>
  <c r="K182" i="8"/>
  <c r="K180" i="8"/>
  <c r="K178" i="8"/>
  <c r="K176" i="8"/>
  <c r="K174" i="8"/>
  <c r="K172" i="8"/>
  <c r="K170" i="8"/>
  <c r="K168" i="8"/>
  <c r="K166" i="8"/>
  <c r="K164" i="8"/>
  <c r="K162" i="8"/>
  <c r="K160" i="8"/>
  <c r="K158" i="8"/>
  <c r="K156" i="8"/>
  <c r="K154" i="8"/>
  <c r="K152" i="8"/>
  <c r="K150" i="8"/>
  <c r="K148" i="8"/>
  <c r="K146" i="8"/>
  <c r="K144" i="8"/>
  <c r="K142" i="8"/>
  <c r="K140" i="8"/>
  <c r="K138" i="8"/>
  <c r="K136" i="8"/>
  <c r="K134" i="8"/>
  <c r="K132" i="8"/>
  <c r="K130" i="8"/>
  <c r="K128" i="8"/>
  <c r="K126" i="8"/>
  <c r="K124" i="8"/>
  <c r="K122" i="8"/>
  <c r="K120" i="8"/>
  <c r="K118" i="8"/>
  <c r="K116" i="8"/>
  <c r="K114" i="8"/>
  <c r="K112" i="8"/>
  <c r="K110" i="8"/>
  <c r="K108" i="8"/>
  <c r="K106" i="8"/>
  <c r="K104" i="8"/>
  <c r="K102" i="8"/>
  <c r="K100" i="8"/>
  <c r="K98" i="8"/>
  <c r="K96" i="8"/>
  <c r="K94" i="8"/>
  <c r="K92" i="8"/>
  <c r="K90" i="8"/>
  <c r="K88" i="8"/>
  <c r="K86" i="8"/>
  <c r="K84" i="8"/>
  <c r="K82" i="8"/>
  <c r="K80" i="8"/>
  <c r="K78" i="8"/>
  <c r="K76" i="8"/>
  <c r="K74" i="8"/>
  <c r="K72" i="8"/>
  <c r="K70" i="8"/>
  <c r="K67" i="8"/>
  <c r="K65" i="8"/>
  <c r="K62" i="8"/>
  <c r="K60" i="8"/>
  <c r="K50" i="8"/>
  <c r="K33" i="8"/>
  <c r="K30" i="8"/>
  <c r="K27" i="8"/>
  <c r="K318" i="8"/>
  <c r="K312" i="8"/>
  <c r="K304" i="8"/>
  <c r="K296" i="8"/>
  <c r="K288" i="8"/>
  <c r="K280" i="8"/>
  <c r="K272" i="8"/>
  <c r="K264" i="8"/>
  <c r="K256" i="8"/>
  <c r="K248" i="8"/>
  <c r="K320" i="8"/>
  <c r="K310" i="8"/>
  <c r="K302" i="8"/>
  <c r="K294" i="8"/>
  <c r="K286" i="8"/>
  <c r="K278" i="8"/>
  <c r="K270" i="8"/>
  <c r="K262" i="8"/>
  <c r="K254" i="8"/>
  <c r="K246" i="8"/>
  <c r="K242" i="8"/>
  <c r="K238" i="8"/>
  <c r="K234" i="8"/>
  <c r="K230" i="8"/>
  <c r="K226" i="8"/>
  <c r="K222" i="8"/>
  <c r="K218" i="8"/>
  <c r="P64" i="8"/>
  <c r="Q64" i="8"/>
  <c r="K13" i="8"/>
  <c r="K8" i="8"/>
  <c r="K4" i="8"/>
  <c r="K308" i="8"/>
  <c r="K300" i="8"/>
  <c r="K292" i="8"/>
  <c r="K284" i="8"/>
  <c r="K276" i="8"/>
  <c r="K268" i="8"/>
  <c r="K260" i="8"/>
  <c r="K252" i="8"/>
  <c r="K11" i="8"/>
  <c r="K6" i="8"/>
  <c r="K293" i="8"/>
  <c r="K261" i="8"/>
  <c r="K423" i="8"/>
  <c r="K363" i="8"/>
  <c r="K347" i="8"/>
  <c r="K331" i="8"/>
  <c r="K291" i="8"/>
  <c r="K259" i="8"/>
  <c r="K319" i="8"/>
  <c r="K313" i="8"/>
  <c r="K281" i="8"/>
  <c r="K249" i="8"/>
  <c r="J1233" i="8"/>
  <c r="J1231" i="8"/>
  <c r="J1229" i="8"/>
  <c r="J1227" i="8"/>
  <c r="J1225" i="8"/>
  <c r="J1223" i="8"/>
  <c r="J1221" i="8"/>
  <c r="J1219" i="8"/>
  <c r="J1217" i="8"/>
  <c r="J1215" i="8"/>
  <c r="J1213" i="8"/>
  <c r="J1211" i="8"/>
  <c r="J1209" i="8"/>
  <c r="J1207" i="8"/>
  <c r="J1205" i="8"/>
  <c r="J1203" i="8"/>
  <c r="J1201" i="8"/>
  <c r="J1199" i="8"/>
  <c r="J1197" i="8"/>
  <c r="J1195" i="8"/>
  <c r="J1193" i="8"/>
  <c r="J1191" i="8"/>
  <c r="J1189" i="8"/>
  <c r="J1187" i="8"/>
  <c r="J1185" i="8"/>
  <c r="J1183" i="8"/>
  <c r="J1181" i="8"/>
  <c r="J1179" i="8"/>
  <c r="J1177" i="8"/>
  <c r="J1175" i="8"/>
  <c r="J1173" i="8"/>
  <c r="J1171" i="8"/>
  <c r="J1165" i="8"/>
  <c r="J1145" i="8"/>
  <c r="J1163" i="8"/>
  <c r="J1159" i="8"/>
  <c r="J1155" i="8"/>
  <c r="J1151" i="8"/>
  <c r="J1143" i="8"/>
  <c r="J1137" i="8"/>
  <c r="J1130" i="8"/>
  <c r="J1128" i="8"/>
  <c r="J1126" i="8"/>
  <c r="J1124" i="8"/>
  <c r="J1122" i="8"/>
  <c r="J1120" i="8"/>
  <c r="J1118" i="8"/>
  <c r="J1116" i="8"/>
  <c r="J1114" i="8"/>
  <c r="J1112" i="8"/>
  <c r="J1110" i="8"/>
  <c r="J1108" i="8"/>
  <c r="J1106" i="8"/>
  <c r="J1104" i="8"/>
  <c r="J1102" i="8"/>
  <c r="J1100" i="8"/>
  <c r="J1098" i="8"/>
  <c r="J1096" i="8"/>
  <c r="J1094" i="8"/>
  <c r="J1092" i="8"/>
  <c r="J1090" i="8"/>
  <c r="J1088" i="8"/>
  <c r="J1086" i="8"/>
  <c r="J1084" i="8"/>
  <c r="J1082" i="8"/>
  <c r="J1080" i="8"/>
  <c r="J1078" i="8"/>
  <c r="J1076" i="8"/>
  <c r="J1074" i="8"/>
  <c r="J1072" i="8"/>
  <c r="J1070" i="8"/>
  <c r="J1068" i="8"/>
  <c r="J1066" i="8"/>
  <c r="J1064" i="8"/>
  <c r="J1062" i="8"/>
  <c r="J1060" i="8"/>
  <c r="J1058" i="8"/>
  <c r="J1056" i="8"/>
  <c r="J1141" i="8"/>
  <c r="J1133" i="8"/>
  <c r="J1149" i="8"/>
  <c r="J924" i="8"/>
  <c r="J922" i="8"/>
  <c r="J920" i="8"/>
  <c r="J918" i="8"/>
  <c r="J916" i="8"/>
  <c r="J914" i="8"/>
  <c r="J912" i="8"/>
  <c r="J910" i="8"/>
  <c r="J908" i="8"/>
  <c r="J906" i="8"/>
  <c r="J904" i="8"/>
  <c r="J902" i="8"/>
  <c r="J900" i="8"/>
  <c r="J898" i="8"/>
  <c r="J896" i="8"/>
  <c r="J894" i="8"/>
  <c r="J892" i="8"/>
  <c r="J890" i="8"/>
  <c r="J888" i="8"/>
  <c r="J886" i="8"/>
  <c r="J884" i="8"/>
  <c r="J882" i="8"/>
  <c r="J880" i="8"/>
  <c r="J878" i="8"/>
  <c r="J876" i="8"/>
  <c r="J874" i="8"/>
  <c r="J872" i="8"/>
  <c r="J870" i="8"/>
  <c r="J868" i="8"/>
  <c r="J866" i="8"/>
  <c r="J864" i="8"/>
  <c r="J862" i="8"/>
  <c r="J860" i="8"/>
  <c r="J858" i="8"/>
  <c r="J856" i="8"/>
  <c r="J854" i="8"/>
  <c r="J852" i="8"/>
  <c r="J850" i="8"/>
  <c r="J848" i="8"/>
  <c r="J846" i="8"/>
  <c r="J844" i="8"/>
  <c r="J842" i="8"/>
  <c r="J840" i="8"/>
  <c r="J838" i="8"/>
  <c r="J836" i="8"/>
  <c r="J834" i="8"/>
  <c r="J832" i="8"/>
  <c r="J830" i="8"/>
  <c r="J828" i="8"/>
  <c r="J826" i="8"/>
  <c r="J824" i="8"/>
  <c r="J822" i="8"/>
  <c r="J820" i="8"/>
  <c r="J818" i="8"/>
  <c r="J816" i="8"/>
  <c r="J814" i="8"/>
  <c r="J812" i="8"/>
  <c r="J810" i="8"/>
  <c r="J808" i="8"/>
  <c r="J923" i="8"/>
  <c r="J921" i="8"/>
  <c r="J919" i="8"/>
  <c r="J917" i="8"/>
  <c r="J915" i="8"/>
  <c r="J913" i="8"/>
  <c r="J911" i="8"/>
  <c r="J909" i="8"/>
  <c r="J907" i="8"/>
  <c r="J905" i="8"/>
  <c r="J903" i="8"/>
  <c r="J901" i="8"/>
  <c r="J899" i="8"/>
  <c r="J897" i="8"/>
  <c r="J895" i="8"/>
  <c r="J893" i="8"/>
  <c r="J891" i="8"/>
  <c r="J889" i="8"/>
  <c r="J887" i="8"/>
  <c r="J885" i="8"/>
  <c r="J883" i="8"/>
  <c r="J881" i="8"/>
  <c r="J879" i="8"/>
  <c r="J877" i="8"/>
  <c r="J875" i="8"/>
  <c r="J873" i="8"/>
  <c r="J871" i="8"/>
  <c r="J869" i="8"/>
  <c r="J867" i="8"/>
  <c r="J865" i="8"/>
  <c r="J863" i="8"/>
  <c r="J861" i="8"/>
  <c r="J859" i="8"/>
  <c r="J857" i="8"/>
  <c r="J855" i="8"/>
  <c r="J853" i="8"/>
  <c r="J851" i="8"/>
  <c r="J849" i="8"/>
  <c r="J847" i="8"/>
  <c r="J845" i="8"/>
  <c r="J843" i="8"/>
  <c r="J841" i="8"/>
  <c r="J839" i="8"/>
  <c r="J837" i="8"/>
  <c r="J835" i="8"/>
  <c r="J833" i="8"/>
  <c r="J831" i="8"/>
  <c r="J829" i="8"/>
  <c r="J827" i="8"/>
  <c r="J825" i="8"/>
  <c r="J823" i="8"/>
  <c r="J821" i="8"/>
  <c r="J819" i="8"/>
  <c r="J817" i="8"/>
  <c r="J815" i="8"/>
  <c r="J813" i="8"/>
  <c r="J811" i="8"/>
  <c r="J809" i="8"/>
  <c r="J805" i="8"/>
  <c r="J801" i="8"/>
  <c r="J797" i="8"/>
  <c r="J793" i="8"/>
  <c r="J789" i="8"/>
  <c r="J785" i="8"/>
  <c r="J781" i="8"/>
  <c r="J777" i="8"/>
  <c r="J773" i="8"/>
  <c r="J769" i="8"/>
  <c r="J765" i="8"/>
  <c r="J761" i="8"/>
  <c r="J757" i="8"/>
  <c r="J753" i="8"/>
  <c r="J749" i="8"/>
  <c r="J745" i="8"/>
  <c r="J804" i="8"/>
  <c r="J800" i="8"/>
  <c r="J796" i="8"/>
  <c r="J792" i="8"/>
  <c r="J788" i="8"/>
  <c r="J784" i="8"/>
  <c r="J780" i="8"/>
  <c r="J776" i="8"/>
  <c r="J772" i="8"/>
  <c r="J768" i="8"/>
  <c r="J764" i="8"/>
  <c r="J760" i="8"/>
  <c r="J756" i="8"/>
  <c r="J752" i="8"/>
  <c r="J748" i="8"/>
  <c r="J807" i="8"/>
  <c r="J803" i="8"/>
  <c r="J799" i="8"/>
  <c r="J795" i="8"/>
  <c r="J791" i="8"/>
  <c r="J787" i="8"/>
  <c r="J783" i="8"/>
  <c r="J779" i="8"/>
  <c r="J775" i="8"/>
  <c r="J771" i="8"/>
  <c r="J767" i="8"/>
  <c r="J763" i="8"/>
  <c r="J759" i="8"/>
  <c r="J755" i="8"/>
  <c r="J751" i="8"/>
  <c r="J747" i="8"/>
  <c r="J743" i="8"/>
  <c r="J739" i="8"/>
  <c r="J735" i="8"/>
  <c r="J731" i="8"/>
  <c r="J727" i="8"/>
  <c r="J806" i="8"/>
  <c r="J802" i="8"/>
  <c r="J798" i="8"/>
  <c r="J794" i="8"/>
  <c r="J790" i="8"/>
  <c r="J786" i="8"/>
  <c r="J782" i="8"/>
  <c r="J778" i="8"/>
  <c r="J774" i="8"/>
  <c r="J770" i="8"/>
  <c r="J766" i="8"/>
  <c r="J762" i="8"/>
  <c r="J758" i="8"/>
  <c r="J754" i="8"/>
  <c r="J750" i="8"/>
  <c r="J746" i="8"/>
  <c r="J742" i="8"/>
  <c r="J738" i="8"/>
  <c r="J734" i="8"/>
  <c r="J730" i="8"/>
  <c r="J724" i="8"/>
  <c r="J725" i="8"/>
  <c r="J717" i="8"/>
  <c r="J709" i="8"/>
  <c r="J701" i="8"/>
  <c r="J693" i="8"/>
  <c r="J685" i="8"/>
  <c r="J677" i="8"/>
  <c r="J669" i="8"/>
  <c r="J644" i="8"/>
  <c r="J642" i="8"/>
  <c r="J640" i="8"/>
  <c r="J638" i="8"/>
  <c r="J636" i="8"/>
  <c r="J634" i="8"/>
  <c r="J632" i="8"/>
  <c r="J630" i="8"/>
  <c r="J628" i="8"/>
  <c r="J626" i="8"/>
  <c r="J624" i="8"/>
  <c r="J622" i="8"/>
  <c r="J620" i="8"/>
  <c r="J618" i="8"/>
  <c r="J616" i="8"/>
  <c r="J614" i="8"/>
  <c r="J612" i="8"/>
  <c r="J610" i="8"/>
  <c r="J608" i="8"/>
  <c r="J606" i="8"/>
  <c r="J604" i="8"/>
  <c r="J602" i="8"/>
  <c r="J600" i="8"/>
  <c r="J598" i="8"/>
  <c r="J596" i="8"/>
  <c r="J594" i="8"/>
  <c r="J592" i="8"/>
  <c r="J590" i="8"/>
  <c r="J588" i="8"/>
  <c r="J586" i="8"/>
  <c r="J584" i="8"/>
  <c r="J582" i="8"/>
  <c r="J580" i="8"/>
  <c r="J578" i="8"/>
  <c r="J576" i="8"/>
  <c r="J574" i="8"/>
  <c r="J572" i="8"/>
  <c r="J570" i="8"/>
  <c r="J568" i="8"/>
  <c r="J566" i="8"/>
  <c r="J564" i="8"/>
  <c r="J562" i="8"/>
  <c r="J560" i="8"/>
  <c r="J558" i="8"/>
  <c r="J556" i="8"/>
  <c r="J554" i="8"/>
  <c r="J552" i="8"/>
  <c r="J550" i="8"/>
  <c r="J548" i="8"/>
  <c r="J546" i="8"/>
  <c r="J544" i="8"/>
  <c r="J542" i="8"/>
  <c r="J540" i="8"/>
  <c r="J538" i="8"/>
  <c r="J536" i="8"/>
  <c r="J534" i="8"/>
  <c r="J532" i="8"/>
  <c r="J530" i="8"/>
  <c r="J528" i="8"/>
  <c r="J526" i="8"/>
  <c r="J524" i="8"/>
  <c r="J522" i="8"/>
  <c r="J520" i="8"/>
  <c r="J518" i="8"/>
  <c r="J516" i="8"/>
  <c r="J514" i="8"/>
  <c r="J512" i="8"/>
  <c r="J510" i="8"/>
  <c r="J508" i="8"/>
  <c r="J506" i="8"/>
  <c r="J504" i="8"/>
  <c r="J502" i="8"/>
  <c r="J500" i="8"/>
  <c r="J498" i="8"/>
  <c r="J496" i="8"/>
  <c r="J494" i="8"/>
  <c r="J492" i="8"/>
  <c r="J490" i="8"/>
  <c r="J488" i="8"/>
  <c r="J486" i="8"/>
  <c r="J484" i="8"/>
  <c r="J482" i="8"/>
  <c r="J480" i="8"/>
  <c r="J478" i="8"/>
  <c r="J476" i="8"/>
  <c r="J474" i="8"/>
  <c r="J472" i="8"/>
  <c r="J470" i="8"/>
  <c r="J468" i="8"/>
  <c r="J466" i="8"/>
  <c r="J464" i="8"/>
  <c r="J462" i="8"/>
  <c r="J460" i="8"/>
  <c r="J458" i="8"/>
  <c r="J456" i="8"/>
  <c r="J454" i="8"/>
  <c r="J452" i="8"/>
  <c r="J450" i="8"/>
  <c r="J448" i="8"/>
  <c r="J446" i="8"/>
  <c r="J444" i="8"/>
  <c r="J442" i="8"/>
  <c r="J741" i="8"/>
  <c r="J737" i="8"/>
  <c r="J733" i="8"/>
  <c r="J729" i="8"/>
  <c r="J744" i="8"/>
  <c r="J740" i="8"/>
  <c r="J736" i="8"/>
  <c r="J732" i="8"/>
  <c r="J728" i="8"/>
  <c r="J726" i="8"/>
  <c r="J436" i="8"/>
  <c r="J428" i="8"/>
  <c r="J420" i="8"/>
  <c r="J412" i="8"/>
  <c r="J404" i="8"/>
  <c r="J396" i="8"/>
  <c r="J392" i="8"/>
  <c r="J388" i="8"/>
  <c r="J384" i="8"/>
  <c r="J380" i="8"/>
  <c r="J376" i="8"/>
  <c r="J434" i="8"/>
  <c r="J426" i="8"/>
  <c r="J418" i="8"/>
  <c r="J410" i="8"/>
  <c r="J402" i="8"/>
  <c r="J372" i="8"/>
  <c r="J370" i="8"/>
  <c r="J368" i="8"/>
  <c r="J440" i="8"/>
  <c r="J432" i="8"/>
  <c r="J424" i="8"/>
  <c r="J416" i="8"/>
  <c r="J408" i="8"/>
  <c r="J400" i="8"/>
  <c r="J438" i="8"/>
  <c r="J430" i="8"/>
  <c r="J422" i="8"/>
  <c r="J414" i="8"/>
  <c r="J406" i="8"/>
  <c r="J398" i="8"/>
  <c r="J308" i="8"/>
  <c r="J300" i="8"/>
  <c r="J292" i="8"/>
  <c r="J284" i="8"/>
  <c r="J276" i="8"/>
  <c r="J268" i="8"/>
  <c r="J260" i="8"/>
  <c r="J252" i="8"/>
  <c r="J69" i="8"/>
  <c r="J66" i="8"/>
  <c r="J59" i="8"/>
  <c r="J56" i="8"/>
  <c r="J55" i="8"/>
  <c r="J53" i="8"/>
  <c r="J49" i="8"/>
  <c r="J47" i="8"/>
  <c r="J45" i="8"/>
  <c r="J42" i="8"/>
  <c r="J40" i="8"/>
  <c r="J38" i="8"/>
  <c r="J37" i="8"/>
  <c r="J35" i="8"/>
  <c r="J32" i="8"/>
  <c r="J26" i="8"/>
  <c r="J24" i="8"/>
  <c r="J22" i="8"/>
  <c r="J21" i="8"/>
  <c r="J19" i="8"/>
  <c r="J17" i="8"/>
  <c r="J15" i="8"/>
  <c r="J14" i="8"/>
  <c r="J12" i="8"/>
  <c r="J10" i="8"/>
  <c r="J7" i="8"/>
  <c r="J5" i="8"/>
  <c r="P63" i="8"/>
  <c r="Q63" i="8"/>
  <c r="O68" i="8"/>
  <c r="J288" i="8"/>
  <c r="J256" i="8"/>
  <c r="J236" i="8"/>
  <c r="J220" i="8"/>
  <c r="J212" i="8"/>
  <c r="K201" i="8"/>
  <c r="J196" i="8"/>
  <c r="K185" i="8"/>
  <c r="J180" i="8"/>
  <c r="K169" i="8"/>
  <c r="J164" i="8"/>
  <c r="K153" i="8"/>
  <c r="J148" i="8"/>
  <c r="K137" i="8"/>
  <c r="J132" i="8"/>
  <c r="K121" i="8"/>
  <c r="J116" i="8"/>
  <c r="K105" i="8"/>
  <c r="J100" i="8"/>
  <c r="K89" i="8"/>
  <c r="J84" i="8"/>
  <c r="K73" i="8"/>
  <c r="J68" i="8"/>
  <c r="J61" i="8"/>
  <c r="K49" i="8"/>
  <c r="J36" i="8"/>
  <c r="J20" i="8"/>
  <c r="J213" i="8"/>
  <c r="J205" i="8"/>
  <c r="J197" i="8"/>
  <c r="J189" i="8"/>
  <c r="J181" i="8"/>
  <c r="J173" i="8"/>
  <c r="J165" i="8"/>
  <c r="J157" i="8"/>
  <c r="J149" i="8"/>
  <c r="J141" i="8"/>
  <c r="J133" i="8"/>
  <c r="J125" i="8"/>
  <c r="J117" i="8"/>
  <c r="J109" i="8"/>
  <c r="J101" i="8"/>
  <c r="J93" i="8"/>
  <c r="J85" i="8"/>
  <c r="J77" i="8"/>
  <c r="L67" i="8"/>
  <c r="J62" i="8"/>
  <c r="L56" i="8"/>
  <c r="K46" i="8"/>
  <c r="L35" i="8"/>
  <c r="J29" i="8"/>
  <c r="K22" i="8"/>
  <c r="K14" i="8"/>
  <c r="L7" i="8"/>
  <c r="J302" i="8"/>
  <c r="J286" i="8"/>
  <c r="J270" i="8"/>
  <c r="J254" i="8"/>
  <c r="J242" i="8"/>
  <c r="J234" i="8"/>
  <c r="J226" i="8"/>
  <c r="J218" i="8"/>
  <c r="K211" i="8"/>
  <c r="J206" i="8"/>
  <c r="L200" i="8"/>
  <c r="K195" i="8"/>
  <c r="J190" i="8"/>
  <c r="L184" i="8"/>
  <c r="K179" i="8"/>
  <c r="J174" i="8"/>
  <c r="L168" i="8"/>
  <c r="K163" i="8"/>
  <c r="J158" i="8"/>
  <c r="L152" i="8"/>
  <c r="K147" i="8"/>
  <c r="J142" i="8"/>
  <c r="L136" i="8"/>
  <c r="K131" i="8"/>
  <c r="J126" i="8"/>
  <c r="L120" i="8"/>
  <c r="K115" i="8"/>
  <c r="J110" i="8"/>
  <c r="L104" i="8"/>
  <c r="K99" i="8"/>
  <c r="J94" i="8"/>
  <c r="L88" i="8"/>
  <c r="K83" i="8"/>
  <c r="J78" i="8"/>
  <c r="L72" i="8"/>
  <c r="J65" i="8"/>
  <c r="K56" i="8"/>
  <c r="J50" i="8"/>
  <c r="L40" i="8"/>
  <c r="L32" i="8"/>
  <c r="K23" i="8"/>
  <c r="L12" i="8"/>
  <c r="L301" i="8"/>
  <c r="L269" i="8"/>
  <c r="L241" i="8"/>
  <c r="L225" i="8"/>
  <c r="L213" i="8"/>
  <c r="L205" i="8"/>
  <c r="L197" i="8"/>
  <c r="L189" i="8"/>
  <c r="L181" i="8"/>
  <c r="L173" i="8"/>
  <c r="L165" i="8"/>
  <c r="L157" i="8"/>
  <c r="L149" i="8"/>
  <c r="L141" i="8"/>
  <c r="L133" i="8"/>
  <c r="L125" i="8"/>
  <c r="L117" i="8"/>
  <c r="L109" i="8"/>
  <c r="L101" i="8"/>
  <c r="L93" i="8"/>
  <c r="L85" i="8"/>
  <c r="L77" i="8"/>
  <c r="L69" i="8"/>
  <c r="K61" i="8"/>
  <c r="K52" i="8"/>
  <c r="L45" i="8"/>
  <c r="J39" i="8"/>
  <c r="K32" i="8"/>
  <c r="J27" i="8"/>
  <c r="K20" i="8"/>
  <c r="J11" i="8"/>
  <c r="K415" i="8"/>
  <c r="K367" i="8"/>
  <c r="K351" i="8"/>
  <c r="K335" i="8"/>
  <c r="K299" i="8"/>
  <c r="K267" i="8"/>
  <c r="J363" i="8"/>
  <c r="J355" i="8"/>
  <c r="J347" i="8"/>
  <c r="J339" i="8"/>
  <c r="J331" i="8"/>
  <c r="J323" i="8"/>
  <c r="J317" i="8"/>
  <c r="J299" i="8"/>
  <c r="K289" i="8"/>
  <c r="J267" i="8"/>
  <c r="K257" i="8"/>
  <c r="J233" i="8"/>
  <c r="J217" i="8"/>
  <c r="J312" i="8"/>
  <c r="J280" i="8"/>
  <c r="J248" i="8"/>
  <c r="J232" i="8"/>
  <c r="J216" i="8"/>
  <c r="K205" i="8"/>
  <c r="J200" i="8"/>
  <c r="K189" i="8"/>
  <c r="J184" i="8"/>
  <c r="K173" i="8"/>
  <c r="J168" i="8"/>
  <c r="K157" i="8"/>
  <c r="J152" i="8"/>
  <c r="K141" i="8"/>
  <c r="J136" i="8"/>
  <c r="K125" i="8"/>
  <c r="J120" i="8"/>
  <c r="K109" i="8"/>
  <c r="J104" i="8"/>
  <c r="K93" i="8"/>
  <c r="J88" i="8"/>
  <c r="K77" i="8"/>
  <c r="J72" i="8"/>
  <c r="K54" i="8"/>
  <c r="J48" i="8"/>
  <c r="K41" i="8"/>
  <c r="K25" i="8"/>
  <c r="K17" i="8"/>
  <c r="K9" i="8"/>
  <c r="L259" i="8"/>
  <c r="L211" i="8"/>
  <c r="L203" i="8"/>
  <c r="L195" i="8"/>
  <c r="L187" i="8"/>
  <c r="L179" i="8"/>
  <c r="L171" i="8"/>
  <c r="L163" i="8"/>
  <c r="L155" i="8"/>
  <c r="L147" i="8"/>
  <c r="L139" i="8"/>
  <c r="L131" i="8"/>
  <c r="L123" i="8"/>
  <c r="L115" i="8"/>
  <c r="L107" i="8"/>
  <c r="L99" i="8"/>
  <c r="L91" i="8"/>
  <c r="L83" i="8"/>
  <c r="L75" i="8"/>
  <c r="K66" i="8"/>
  <c r="L60" i="8"/>
  <c r="K55" i="8"/>
  <c r="K42" i="8"/>
  <c r="K34" i="8"/>
  <c r="L27" i="8"/>
  <c r="L19" i="8"/>
  <c r="J13" i="8"/>
  <c r="J314" i="8"/>
  <c r="J298" i="8"/>
  <c r="J282" i="8"/>
  <c r="J266" i="8"/>
  <c r="J250" i="8"/>
  <c r="K239" i="8"/>
  <c r="K231" i="8"/>
  <c r="K223" i="8"/>
  <c r="K215" i="8"/>
  <c r="J210" i="8"/>
  <c r="L204" i="8"/>
  <c r="K199" i="8"/>
  <c r="J194" i="8"/>
  <c r="L188" i="8"/>
  <c r="K183" i="8"/>
  <c r="J178" i="8"/>
  <c r="L172" i="8"/>
  <c r="K167" i="8"/>
  <c r="J162" i="8"/>
  <c r="L156" i="8"/>
  <c r="K151" i="8"/>
  <c r="J146" i="8"/>
  <c r="L140" i="8"/>
  <c r="K135" i="8"/>
  <c r="J130" i="8"/>
  <c r="L124" i="8"/>
  <c r="K119" i="8"/>
  <c r="J114" i="8"/>
  <c r="L108" i="8"/>
  <c r="K103" i="8"/>
  <c r="J98" i="8"/>
  <c r="L92" i="8"/>
  <c r="K87" i="8"/>
  <c r="J82" i="8"/>
  <c r="L76" i="8"/>
  <c r="K71" i="8"/>
  <c r="J64" i="8"/>
  <c r="L53" i="8"/>
  <c r="K47" i="8"/>
  <c r="K39" i="8"/>
  <c r="K31" i="8"/>
  <c r="K19" i="8"/>
  <c r="K7" i="8"/>
  <c r="L293" i="8"/>
  <c r="L261" i="8"/>
  <c r="L237" i="8"/>
  <c r="L221" i="8"/>
  <c r="J211" i="8"/>
  <c r="J203" i="8"/>
  <c r="J195" i="8"/>
  <c r="J187" i="8"/>
  <c r="J179" i="8"/>
  <c r="J171" i="8"/>
  <c r="J163" i="8"/>
  <c r="J155" i="8"/>
  <c r="J147" i="8"/>
  <c r="J139" i="8"/>
  <c r="J131" i="8"/>
  <c r="J123" i="8"/>
  <c r="J115" i="8"/>
  <c r="J107" i="8"/>
  <c r="J99" i="8"/>
  <c r="J91" i="8"/>
  <c r="J83" i="8"/>
  <c r="J75" i="8"/>
  <c r="K68" i="8"/>
  <c r="J60" i="8"/>
  <c r="J51" i="8"/>
  <c r="K44" i="8"/>
  <c r="L37" i="8"/>
  <c r="J31" i="8"/>
  <c r="K24" i="8"/>
  <c r="L17" i="8"/>
  <c r="L5" i="8"/>
  <c r="L241" i="7"/>
  <c r="K219" i="7"/>
  <c r="K203" i="7"/>
  <c r="K187" i="7"/>
  <c r="L217" i="7"/>
  <c r="K336" i="7"/>
  <c r="K304" i="7"/>
  <c r="K272" i="7"/>
  <c r="L245" i="7"/>
  <c r="L229" i="7"/>
  <c r="L213" i="7"/>
  <c r="J188" i="7"/>
  <c r="K243" i="7"/>
  <c r="J222" i="7"/>
  <c r="L191" i="7"/>
  <c r="L175" i="7"/>
  <c r="L159" i="7"/>
  <c r="L151" i="7"/>
  <c r="L143" i="7"/>
  <c r="L135" i="7"/>
  <c r="L127" i="7"/>
  <c r="L119" i="7"/>
  <c r="L111" i="7"/>
  <c r="L103" i="7"/>
  <c r="L95" i="7"/>
  <c r="L87" i="7"/>
  <c r="L79" i="7"/>
  <c r="L71" i="7"/>
  <c r="L63" i="7"/>
  <c r="J57" i="7"/>
  <c r="J44" i="7"/>
  <c r="J36" i="7"/>
  <c r="L26" i="7"/>
  <c r="J20" i="7"/>
  <c r="L10" i="7"/>
  <c r="K20" i="7"/>
  <c r="K179" i="7"/>
  <c r="K171" i="7"/>
  <c r="K163" i="7"/>
  <c r="L156" i="7"/>
  <c r="K151" i="7"/>
  <c r="J146" i="7"/>
  <c r="L140" i="7"/>
  <c r="K135" i="7"/>
  <c r="J130" i="7"/>
  <c r="L124" i="7"/>
  <c r="K119" i="7"/>
  <c r="J114" i="7"/>
  <c r="L108" i="7"/>
  <c r="K103" i="7"/>
  <c r="J98" i="7"/>
  <c r="L92" i="7"/>
  <c r="K87" i="7"/>
  <c r="J82" i="7"/>
  <c r="L76" i="7"/>
  <c r="K71" i="7"/>
  <c r="J66" i="7"/>
  <c r="L60" i="7"/>
  <c r="J54" i="7"/>
  <c r="L35" i="7"/>
  <c r="J29" i="7"/>
  <c r="K22" i="7"/>
  <c r="K14" i="7"/>
  <c r="L7" i="7"/>
  <c r="L82" i="7"/>
  <c r="L70" i="7"/>
  <c r="J60" i="7"/>
  <c r="L37" i="7"/>
  <c r="K24" i="7"/>
  <c r="K228" i="7"/>
  <c r="L193" i="7"/>
  <c r="L169" i="7"/>
  <c r="J155" i="7"/>
  <c r="J147" i="7"/>
  <c r="J139" i="7"/>
  <c r="J131" i="7"/>
  <c r="J123" i="7"/>
  <c r="J115" i="7"/>
  <c r="J107" i="7"/>
  <c r="J99" i="7"/>
  <c r="J91" i="7"/>
  <c r="J83" i="7"/>
  <c r="J75" i="7"/>
  <c r="J67" i="7"/>
  <c r="L53" i="7"/>
  <c r="J46" i="7"/>
  <c r="J34" i="7"/>
  <c r="L24" i="7"/>
  <c r="K15" i="7"/>
  <c r="J184" i="7"/>
  <c r="J176" i="7"/>
  <c r="J168" i="7"/>
  <c r="J160" i="7"/>
  <c r="K153" i="7"/>
  <c r="J148" i="7"/>
  <c r="L142" i="7"/>
  <c r="K137" i="7"/>
  <c r="J132" i="7"/>
  <c r="L126" i="7"/>
  <c r="K121" i="7"/>
  <c r="J116" i="7"/>
  <c r="L110" i="7"/>
  <c r="K105" i="7"/>
  <c r="J100" i="7"/>
  <c r="K93" i="7"/>
  <c r="J88" i="7"/>
  <c r="L78" i="7"/>
  <c r="K69" i="7"/>
  <c r="J39" i="7"/>
  <c r="L21" i="7"/>
  <c r="J204" i="7"/>
  <c r="J238" i="7"/>
  <c r="K1233" i="7"/>
  <c r="K1231" i="7"/>
  <c r="K1229" i="7"/>
  <c r="K1227" i="7"/>
  <c r="K1225" i="7"/>
  <c r="K1223" i="7"/>
  <c r="K1221" i="7"/>
  <c r="K1219" i="7"/>
  <c r="K1217" i="7"/>
  <c r="K1215" i="7"/>
  <c r="K1213" i="7"/>
  <c r="K1211" i="7"/>
  <c r="K1209" i="7"/>
  <c r="K1207" i="7"/>
  <c r="K1205" i="7"/>
  <c r="K1203" i="7"/>
  <c r="K1201" i="7"/>
  <c r="K1199" i="7"/>
  <c r="K1197" i="7"/>
  <c r="K1195" i="7"/>
  <c r="K1193" i="7"/>
  <c r="K1191" i="7"/>
  <c r="K1189" i="7"/>
  <c r="K1187" i="7"/>
  <c r="K1185" i="7"/>
  <c r="K1183" i="7"/>
  <c r="K1181" i="7"/>
  <c r="K1179" i="7"/>
  <c r="K1177" i="7"/>
  <c r="K1175" i="7"/>
  <c r="K1173" i="7"/>
  <c r="K1171" i="7"/>
  <c r="K1169" i="7"/>
  <c r="K1167" i="7"/>
  <c r="K1165" i="7"/>
  <c r="K1161" i="7"/>
  <c r="K1157" i="7"/>
  <c r="K1153" i="7"/>
  <c r="K1164" i="7"/>
  <c r="K1163" i="7"/>
  <c r="K1160" i="7"/>
  <c r="K1159" i="7"/>
  <c r="K1156" i="7"/>
  <c r="K1155" i="7"/>
  <c r="K1152" i="7"/>
  <c r="K1151" i="7"/>
  <c r="K1143" i="7"/>
  <c r="K1149" i="7"/>
  <c r="K1141" i="7"/>
  <c r="K1137" i="7"/>
  <c r="K1140" i="7"/>
  <c r="K1139" i="7"/>
  <c r="K1136" i="7"/>
  <c r="K1135" i="7"/>
  <c r="K1134" i="7"/>
  <c r="K1133" i="7"/>
  <c r="K1128" i="7"/>
  <c r="K1127" i="7"/>
  <c r="K1126" i="7"/>
  <c r="K1125" i="7"/>
  <c r="K1120" i="7"/>
  <c r="K1119" i="7"/>
  <c r="K1118" i="7"/>
  <c r="K1117" i="7"/>
  <c r="K1114" i="7"/>
  <c r="K1113" i="7"/>
  <c r="K1110" i="7"/>
  <c r="K1109" i="7"/>
  <c r="K1106" i="7"/>
  <c r="K1105" i="7"/>
  <c r="K1102" i="7"/>
  <c r="K1101" i="7"/>
  <c r="K1098" i="7"/>
  <c r="K1147" i="7"/>
  <c r="K1145" i="7"/>
  <c r="K1131" i="7"/>
  <c r="K1129" i="7"/>
  <c r="K1123" i="7"/>
  <c r="K1121" i="7"/>
  <c r="K1115" i="7"/>
  <c r="K1111" i="7"/>
  <c r="K1107" i="7"/>
  <c r="K1103" i="7"/>
  <c r="K1099" i="7"/>
  <c r="K1095" i="7"/>
  <c r="K1091" i="7"/>
  <c r="K1087" i="7"/>
  <c r="K1083" i="7"/>
  <c r="K1079" i="7"/>
  <c r="K1075" i="7"/>
  <c r="K1071" i="7"/>
  <c r="K1067" i="7"/>
  <c r="K1063" i="7"/>
  <c r="K1059" i="7"/>
  <c r="K1055" i="7"/>
  <c r="K1051" i="7"/>
  <c r="K1047" i="7"/>
  <c r="K1043" i="7"/>
  <c r="K1039" i="7"/>
  <c r="K1035" i="7"/>
  <c r="K1031" i="7"/>
  <c r="K1027" i="7"/>
  <c r="K1023" i="7"/>
  <c r="K1019" i="7"/>
  <c r="K1015" i="7"/>
  <c r="K1011" i="7"/>
  <c r="K1007" i="7"/>
  <c r="K1003" i="7"/>
  <c r="K999" i="7"/>
  <c r="K995" i="7"/>
  <c r="K1097" i="7"/>
  <c r="K1094" i="7"/>
  <c r="K1093" i="7"/>
  <c r="K1086" i="7"/>
  <c r="K1085" i="7"/>
  <c r="K1078" i="7"/>
  <c r="K1077" i="7"/>
  <c r="K1070" i="7"/>
  <c r="K1069" i="7"/>
  <c r="K1062" i="7"/>
  <c r="K1061" i="7"/>
  <c r="K1054" i="7"/>
  <c r="K1053" i="7"/>
  <c r="K1046" i="7"/>
  <c r="K1045" i="7"/>
  <c r="K1038" i="7"/>
  <c r="K1037" i="7"/>
  <c r="K1090" i="7"/>
  <c r="K1089" i="7"/>
  <c r="K1074" i="7"/>
  <c r="K1073" i="7"/>
  <c r="K1058" i="7"/>
  <c r="K1057" i="7"/>
  <c r="K1042" i="7"/>
  <c r="K1041" i="7"/>
  <c r="K1030" i="7"/>
  <c r="K1029" i="7"/>
  <c r="K1026" i="7"/>
  <c r="K1025" i="7"/>
  <c r="K1022" i="7"/>
  <c r="K1021" i="7"/>
  <c r="K1018" i="7"/>
  <c r="K1017" i="7"/>
  <c r="K1014" i="7"/>
  <c r="K1013" i="7"/>
  <c r="K1010" i="7"/>
  <c r="K1009" i="7"/>
  <c r="K1006" i="7"/>
  <c r="K1005" i="7"/>
  <c r="K1002" i="7"/>
  <c r="K1001" i="7"/>
  <c r="K998" i="7"/>
  <c r="K997" i="7"/>
  <c r="K994" i="7"/>
  <c r="K987" i="7"/>
  <c r="K979" i="7"/>
  <c r="K971" i="7"/>
  <c r="K963" i="7"/>
  <c r="K955" i="7"/>
  <c r="K947" i="7"/>
  <c r="K939" i="7"/>
  <c r="K931" i="7"/>
  <c r="K1082" i="7"/>
  <c r="K1081" i="7"/>
  <c r="K1066" i="7"/>
  <c r="K1065" i="7"/>
  <c r="K1050" i="7"/>
  <c r="K1049" i="7"/>
  <c r="K1034" i="7"/>
  <c r="K1033" i="7"/>
  <c r="K965" i="7"/>
  <c r="K915" i="7"/>
  <c r="K889" i="7"/>
  <c r="K857" i="7"/>
  <c r="K825" i="7"/>
  <c r="K821" i="7"/>
  <c r="K817" i="7"/>
  <c r="K813" i="7"/>
  <c r="K809" i="7"/>
  <c r="K973" i="7"/>
  <c r="K941" i="7"/>
  <c r="K907" i="7"/>
  <c r="K875" i="7"/>
  <c r="K865" i="7"/>
  <c r="K843" i="7"/>
  <c r="K833" i="7"/>
  <c r="K806" i="7"/>
  <c r="K804" i="7"/>
  <c r="K802" i="7"/>
  <c r="K800" i="7"/>
  <c r="K798" i="7"/>
  <c r="K796" i="7"/>
  <c r="K794" i="7"/>
  <c r="K792" i="7"/>
  <c r="K790" i="7"/>
  <c r="K788" i="7"/>
  <c r="K786" i="7"/>
  <c r="K784" i="7"/>
  <c r="K782" i="7"/>
  <c r="K780" i="7"/>
  <c r="K778" i="7"/>
  <c r="K776" i="7"/>
  <c r="K774" i="7"/>
  <c r="K772" i="7"/>
  <c r="K770" i="7"/>
  <c r="K768" i="7"/>
  <c r="K766" i="7"/>
  <c r="K764" i="7"/>
  <c r="K762" i="7"/>
  <c r="K760" i="7"/>
  <c r="K758" i="7"/>
  <c r="K756" i="7"/>
  <c r="K754" i="7"/>
  <c r="K752" i="7"/>
  <c r="K750" i="7"/>
  <c r="K748" i="7"/>
  <c r="K746" i="7"/>
  <c r="K744" i="7"/>
  <c r="K742" i="7"/>
  <c r="K740" i="7"/>
  <c r="K738" i="7"/>
  <c r="K736" i="7"/>
  <c r="K734" i="7"/>
  <c r="K732" i="7"/>
  <c r="K730" i="7"/>
  <c r="K728" i="7"/>
  <c r="K726" i="7"/>
  <c r="K724" i="7"/>
  <c r="K722" i="7"/>
  <c r="K720" i="7"/>
  <c r="K718" i="7"/>
  <c r="K716" i="7"/>
  <c r="K714" i="7"/>
  <c r="K712" i="7"/>
  <c r="K710" i="7"/>
  <c r="K708" i="7"/>
  <c r="K706" i="7"/>
  <c r="K704" i="7"/>
  <c r="K702" i="7"/>
  <c r="K700" i="7"/>
  <c r="K698" i="7"/>
  <c r="K696" i="7"/>
  <c r="K694" i="7"/>
  <c r="K692" i="7"/>
  <c r="K690" i="7"/>
  <c r="K688" i="7"/>
  <c r="K686" i="7"/>
  <c r="K684" i="7"/>
  <c r="K682" i="7"/>
  <c r="K680" i="7"/>
  <c r="K678" i="7"/>
  <c r="K676" i="7"/>
  <c r="K674" i="7"/>
  <c r="K672" i="7"/>
  <c r="K670" i="7"/>
  <c r="K668" i="7"/>
  <c r="K666" i="7"/>
  <c r="K664" i="7"/>
  <c r="K662" i="7"/>
  <c r="K660" i="7"/>
  <c r="K658" i="7"/>
  <c r="K656" i="7"/>
  <c r="K654" i="7"/>
  <c r="K652" i="7"/>
  <c r="K650" i="7"/>
  <c r="K648" i="7"/>
  <c r="K646" i="7"/>
  <c r="K644" i="7"/>
  <c r="K642" i="7"/>
  <c r="K640" i="7"/>
  <c r="K638" i="7"/>
  <c r="K636" i="7"/>
  <c r="K634" i="7"/>
  <c r="K632" i="7"/>
  <c r="K630" i="7"/>
  <c r="K628" i="7"/>
  <c r="K626" i="7"/>
  <c r="K624" i="7"/>
  <c r="K622" i="7"/>
  <c r="K620" i="7"/>
  <c r="K618" i="7"/>
  <c r="K616" i="7"/>
  <c r="K614" i="7"/>
  <c r="K612" i="7"/>
  <c r="K610" i="7"/>
  <c r="K608" i="7"/>
  <c r="K606" i="7"/>
  <c r="K981" i="7"/>
  <c r="K949" i="7"/>
  <c r="K933" i="7"/>
  <c r="K917" i="7"/>
  <c r="K899" i="7"/>
  <c r="K893" i="7"/>
  <c r="K851" i="7"/>
  <c r="K841" i="7"/>
  <c r="K829" i="7"/>
  <c r="K807" i="7"/>
  <c r="K799" i="7"/>
  <c r="K791" i="7"/>
  <c r="K783" i="7"/>
  <c r="K775" i="7"/>
  <c r="K767" i="7"/>
  <c r="K759" i="7"/>
  <c r="K751" i="7"/>
  <c r="K743" i="7"/>
  <c r="K735" i="7"/>
  <c r="K727" i="7"/>
  <c r="K719" i="7"/>
  <c r="K711" i="7"/>
  <c r="K703" i="7"/>
  <c r="K695" i="7"/>
  <c r="K687" i="7"/>
  <c r="K679" i="7"/>
  <c r="K671" i="7"/>
  <c r="K663" i="7"/>
  <c r="K655" i="7"/>
  <c r="K647" i="7"/>
  <c r="K639" i="7"/>
  <c r="K631" i="7"/>
  <c r="K623" i="7"/>
  <c r="K615" i="7"/>
  <c r="K607" i="7"/>
  <c r="K599" i="7"/>
  <c r="K591" i="7"/>
  <c r="K583" i="7"/>
  <c r="K575" i="7"/>
  <c r="K567" i="7"/>
  <c r="K559" i="7"/>
  <c r="K897" i="7"/>
  <c r="K849" i="7"/>
  <c r="K837" i="7"/>
  <c r="K555" i="7"/>
  <c r="K553" i="7"/>
  <c r="K551" i="7"/>
  <c r="K957" i="7"/>
  <c r="K925" i="7"/>
  <c r="K883" i="7"/>
  <c r="K873" i="7"/>
  <c r="K861" i="7"/>
  <c r="K905" i="7"/>
  <c r="K869" i="7"/>
  <c r="K801" i="7"/>
  <c r="K769" i="7"/>
  <c r="K737" i="7"/>
  <c r="K705" i="7"/>
  <c r="K673" i="7"/>
  <c r="K641" i="7"/>
  <c r="K609" i="7"/>
  <c r="K577" i="7"/>
  <c r="K554" i="7"/>
  <c r="K824" i="7"/>
  <c r="K823" i="7"/>
  <c r="K816" i="7"/>
  <c r="K815" i="7"/>
  <c r="K808" i="7"/>
  <c r="K777" i="7"/>
  <c r="K745" i="7"/>
  <c r="K713" i="7"/>
  <c r="K681" i="7"/>
  <c r="K649" i="7"/>
  <c r="K617" i="7"/>
  <c r="K585" i="7"/>
  <c r="K544" i="7"/>
  <c r="K540" i="7"/>
  <c r="K536" i="7"/>
  <c r="K532" i="7"/>
  <c r="K528" i="7"/>
  <c r="K524" i="7"/>
  <c r="K520" i="7"/>
  <c r="K516" i="7"/>
  <c r="K512" i="7"/>
  <c r="K508" i="7"/>
  <c r="K504" i="7"/>
  <c r="K500" i="7"/>
  <c r="K496" i="7"/>
  <c r="K492" i="7"/>
  <c r="K488" i="7"/>
  <c r="K484" i="7"/>
  <c r="K480" i="7"/>
  <c r="K476" i="7"/>
  <c r="K472" i="7"/>
  <c r="K468" i="7"/>
  <c r="K464" i="7"/>
  <c r="K460" i="7"/>
  <c r="K456" i="7"/>
  <c r="K452" i="7"/>
  <c r="K448" i="7"/>
  <c r="K444" i="7"/>
  <c r="K440" i="7"/>
  <c r="K436" i="7"/>
  <c r="K432" i="7"/>
  <c r="K428" i="7"/>
  <c r="K424" i="7"/>
  <c r="K421" i="7"/>
  <c r="K419" i="7"/>
  <c r="K417" i="7"/>
  <c r="K415" i="7"/>
  <c r="K413" i="7"/>
  <c r="K411" i="7"/>
  <c r="K409" i="7"/>
  <c r="K407" i="7"/>
  <c r="K405" i="7"/>
  <c r="K403" i="7"/>
  <c r="K401" i="7"/>
  <c r="K399" i="7"/>
  <c r="K397" i="7"/>
  <c r="K395" i="7"/>
  <c r="K393" i="7"/>
  <c r="K391" i="7"/>
  <c r="K389" i="7"/>
  <c r="K387" i="7"/>
  <c r="K929" i="7"/>
  <c r="K785" i="7"/>
  <c r="K753" i="7"/>
  <c r="K721" i="7"/>
  <c r="K689" i="7"/>
  <c r="K657" i="7"/>
  <c r="K625" i="7"/>
  <c r="K593" i="7"/>
  <c r="K561" i="7"/>
  <c r="K550" i="7"/>
  <c r="K549" i="7"/>
  <c r="K548" i="7"/>
  <c r="K989" i="7"/>
  <c r="K923" i="7"/>
  <c r="K881" i="7"/>
  <c r="K859" i="7"/>
  <c r="K820" i="7"/>
  <c r="K819" i="7"/>
  <c r="K812" i="7"/>
  <c r="K811" i="7"/>
  <c r="K793" i="7"/>
  <c r="K761" i="7"/>
  <c r="K633" i="7"/>
  <c r="K552" i="7"/>
  <c r="K547" i="7"/>
  <c r="K546" i="7"/>
  <c r="K539" i="7"/>
  <c r="K538" i="7"/>
  <c r="K531" i="7"/>
  <c r="K530" i="7"/>
  <c r="K523" i="7"/>
  <c r="K522" i="7"/>
  <c r="K515" i="7"/>
  <c r="K514" i="7"/>
  <c r="K507" i="7"/>
  <c r="K506" i="7"/>
  <c r="K499" i="7"/>
  <c r="K498" i="7"/>
  <c r="K491" i="7"/>
  <c r="K490" i="7"/>
  <c r="K483" i="7"/>
  <c r="K482" i="7"/>
  <c r="K475" i="7"/>
  <c r="K474" i="7"/>
  <c r="K467" i="7"/>
  <c r="K466" i="7"/>
  <c r="K459" i="7"/>
  <c r="K458" i="7"/>
  <c r="K451" i="7"/>
  <c r="K450" i="7"/>
  <c r="K443" i="7"/>
  <c r="K442" i="7"/>
  <c r="K435" i="7"/>
  <c r="K434" i="7"/>
  <c r="K427" i="7"/>
  <c r="K426" i="7"/>
  <c r="K418" i="7"/>
  <c r="K410" i="7"/>
  <c r="K402" i="7"/>
  <c r="K394" i="7"/>
  <c r="K386" i="7"/>
  <c r="K378" i="7"/>
  <c r="K370" i="7"/>
  <c r="K362" i="7"/>
  <c r="K354" i="7"/>
  <c r="K346" i="7"/>
  <c r="K665" i="7"/>
  <c r="K420" i="7"/>
  <c r="K412" i="7"/>
  <c r="K404" i="7"/>
  <c r="K396" i="7"/>
  <c r="K388" i="7"/>
  <c r="K380" i="7"/>
  <c r="K372" i="7"/>
  <c r="K364" i="7"/>
  <c r="K356" i="7"/>
  <c r="K348" i="7"/>
  <c r="K340" i="7"/>
  <c r="K332" i="7"/>
  <c r="K324" i="7"/>
  <c r="K316" i="7"/>
  <c r="K308" i="7"/>
  <c r="K300" i="7"/>
  <c r="K292" i="7"/>
  <c r="K284" i="7"/>
  <c r="K276" i="7"/>
  <c r="K268" i="7"/>
  <c r="K260" i="7"/>
  <c r="K252" i="7"/>
  <c r="K697" i="7"/>
  <c r="K569" i="7"/>
  <c r="K543" i="7"/>
  <c r="K542" i="7"/>
  <c r="K535" i="7"/>
  <c r="K534" i="7"/>
  <c r="K527" i="7"/>
  <c r="K526" i="7"/>
  <c r="K519" i="7"/>
  <c r="K518" i="7"/>
  <c r="K511" i="7"/>
  <c r="K510" i="7"/>
  <c r="K503" i="7"/>
  <c r="K502" i="7"/>
  <c r="K495" i="7"/>
  <c r="K494" i="7"/>
  <c r="K487" i="7"/>
  <c r="K486" i="7"/>
  <c r="K479" i="7"/>
  <c r="K478" i="7"/>
  <c r="K471" i="7"/>
  <c r="K470" i="7"/>
  <c r="K463" i="7"/>
  <c r="K462" i="7"/>
  <c r="K455" i="7"/>
  <c r="K454" i="7"/>
  <c r="K447" i="7"/>
  <c r="K446" i="7"/>
  <c r="K439" i="7"/>
  <c r="K438" i="7"/>
  <c r="K431" i="7"/>
  <c r="K430" i="7"/>
  <c r="K423" i="7"/>
  <c r="K422" i="7"/>
  <c r="K414" i="7"/>
  <c r="K406" i="7"/>
  <c r="K398" i="7"/>
  <c r="K390" i="7"/>
  <c r="K382" i="7"/>
  <c r="K374" i="7"/>
  <c r="K366" i="7"/>
  <c r="K358" i="7"/>
  <c r="K350" i="7"/>
  <c r="K342" i="7"/>
  <c r="K338" i="7"/>
  <c r="K330" i="7"/>
  <c r="K322" i="7"/>
  <c r="K314" i="7"/>
  <c r="K306" i="7"/>
  <c r="K298" i="7"/>
  <c r="K290" i="7"/>
  <c r="K282" i="7"/>
  <c r="K274" i="7"/>
  <c r="K266" i="7"/>
  <c r="K258" i="7"/>
  <c r="K250" i="7"/>
  <c r="K242" i="7"/>
  <c r="K234" i="7"/>
  <c r="K226" i="7"/>
  <c r="K218" i="7"/>
  <c r="K729" i="7"/>
  <c r="K601" i="7"/>
  <c r="K416" i="7"/>
  <c r="K408" i="7"/>
  <c r="K400" i="7"/>
  <c r="K392" i="7"/>
  <c r="K384" i="7"/>
  <c r="K376" i="7"/>
  <c r="K368" i="7"/>
  <c r="K360" i="7"/>
  <c r="K352" i="7"/>
  <c r="K344" i="7"/>
  <c r="K240" i="7"/>
  <c r="K224" i="7"/>
  <c r="K200" i="7"/>
  <c r="K212" i="7"/>
  <c r="K196" i="7"/>
  <c r="K236" i="7"/>
  <c r="K220" i="7"/>
  <c r="K204" i="7"/>
  <c r="K188" i="7"/>
  <c r="K184" i="7"/>
  <c r="K178" i="7"/>
  <c r="K174" i="7"/>
  <c r="K170" i="7"/>
  <c r="K168" i="7"/>
  <c r="K164" i="7"/>
  <c r="K160" i="7"/>
  <c r="K156" i="7"/>
  <c r="K152" i="7"/>
  <c r="K148" i="7"/>
  <c r="K144" i="7"/>
  <c r="K140" i="7"/>
  <c r="K136" i="7"/>
  <c r="K132" i="7"/>
  <c r="K128" i="7"/>
  <c r="K124" i="7"/>
  <c r="K120" i="7"/>
  <c r="K116" i="7"/>
  <c r="K112" i="7"/>
  <c r="K108" i="7"/>
  <c r="K104" i="7"/>
  <c r="K100" i="7"/>
  <c r="K96" i="7"/>
  <c r="K92" i="7"/>
  <c r="K90" i="7"/>
  <c r="K82" i="7"/>
  <c r="K78" i="7"/>
  <c r="K74" i="7"/>
  <c r="K72" i="7"/>
  <c r="K68" i="7"/>
  <c r="K64" i="7"/>
  <c r="K62" i="7"/>
  <c r="K50" i="7"/>
  <c r="K33" i="7"/>
  <c r="K30" i="7"/>
  <c r="K27" i="7"/>
  <c r="K13" i="7"/>
  <c r="K11" i="7"/>
  <c r="K6" i="7"/>
  <c r="K208" i="7"/>
  <c r="K192" i="7"/>
  <c r="K56" i="7"/>
  <c r="K55" i="7"/>
  <c r="K53" i="7"/>
  <c r="K49" i="7"/>
  <c r="K47" i="7"/>
  <c r="K45" i="7"/>
  <c r="K42" i="7"/>
  <c r="K40" i="7"/>
  <c r="K38" i="7"/>
  <c r="K37" i="7"/>
  <c r="K35" i="7"/>
  <c r="K7" i="7"/>
  <c r="K5" i="7"/>
  <c r="K182" i="7"/>
  <c r="K180" i="7"/>
  <c r="K176" i="7"/>
  <c r="K172" i="7"/>
  <c r="K166" i="7"/>
  <c r="K162" i="7"/>
  <c r="K158" i="7"/>
  <c r="K154" i="7"/>
  <c r="K150" i="7"/>
  <c r="K146" i="7"/>
  <c r="K142" i="7"/>
  <c r="K138" i="7"/>
  <c r="K134" i="7"/>
  <c r="K130" i="7"/>
  <c r="K126" i="7"/>
  <c r="K122" i="7"/>
  <c r="K118" i="7"/>
  <c r="K114" i="7"/>
  <c r="K110" i="7"/>
  <c r="K106" i="7"/>
  <c r="K102" i="7"/>
  <c r="K98" i="7"/>
  <c r="K94" i="7"/>
  <c r="K88" i="7"/>
  <c r="K86" i="7"/>
  <c r="K84" i="7"/>
  <c r="K80" i="7"/>
  <c r="K76" i="7"/>
  <c r="K70" i="7"/>
  <c r="K66" i="7"/>
  <c r="K60" i="7"/>
  <c r="K8" i="7"/>
  <c r="K4" i="7"/>
  <c r="L171" i="7"/>
  <c r="J157" i="7"/>
  <c r="J149" i="7"/>
  <c r="J141" i="7"/>
  <c r="J133" i="7"/>
  <c r="J125" i="7"/>
  <c r="J117" i="7"/>
  <c r="J109" i="7"/>
  <c r="J101" i="7"/>
  <c r="J93" i="7"/>
  <c r="J85" i="7"/>
  <c r="J77" i="7"/>
  <c r="J69" i="7"/>
  <c r="J61" i="7"/>
  <c r="L55" i="7"/>
  <c r="L42" i="7"/>
  <c r="L30" i="7"/>
  <c r="K25" i="7"/>
  <c r="K17" i="7"/>
  <c r="K9" i="7"/>
  <c r="L45" i="7"/>
  <c r="K12" i="7"/>
  <c r="J178" i="7"/>
  <c r="J170" i="7"/>
  <c r="J162" i="7"/>
  <c r="K155" i="7"/>
  <c r="J150" i="7"/>
  <c r="L144" i="7"/>
  <c r="K139" i="7"/>
  <c r="J134" i="7"/>
  <c r="L128" i="7"/>
  <c r="K123" i="7"/>
  <c r="J118" i="7"/>
  <c r="L112" i="7"/>
  <c r="K107" i="7"/>
  <c r="J102" i="7"/>
  <c r="L96" i="7"/>
  <c r="K91" i="7"/>
  <c r="J86" i="7"/>
  <c r="L80" i="7"/>
  <c r="K75" i="7"/>
  <c r="J70" i="7"/>
  <c r="L64" i="7"/>
  <c r="K59" i="7"/>
  <c r="L47" i="7"/>
  <c r="K34" i="7"/>
  <c r="L27" i="7"/>
  <c r="L19" i="7"/>
  <c r="J13" i="7"/>
  <c r="K157" i="7"/>
  <c r="J80" i="7"/>
  <c r="J68" i="7"/>
  <c r="K52" i="7"/>
  <c r="K36" i="7"/>
  <c r="L17" i="7"/>
  <c r="K216" i="7"/>
  <c r="L181" i="7"/>
  <c r="L165" i="7"/>
  <c r="L153" i="7"/>
  <c r="L145" i="7"/>
  <c r="L137" i="7"/>
  <c r="L129" i="7"/>
  <c r="L121" i="7"/>
  <c r="L113" i="7"/>
  <c r="L105" i="7"/>
  <c r="L97" i="7"/>
  <c r="L89" i="7"/>
  <c r="L81" i="7"/>
  <c r="L73" i="7"/>
  <c r="L65" i="7"/>
  <c r="L52" i="7"/>
  <c r="K43" i="7"/>
  <c r="L32" i="7"/>
  <c r="K23" i="7"/>
  <c r="L12" i="7"/>
  <c r="K181" i="7"/>
  <c r="K173" i="7"/>
  <c r="K165" i="7"/>
  <c r="L158" i="7"/>
  <c r="J152" i="7"/>
  <c r="L146" i="7"/>
  <c r="K141" i="7"/>
  <c r="J136" i="7"/>
  <c r="L130" i="7"/>
  <c r="K125" i="7"/>
  <c r="J120" i="7"/>
  <c r="L114" i="7"/>
  <c r="K109" i="7"/>
  <c r="J104" i="7"/>
  <c r="K97" i="7"/>
  <c r="J92" i="7"/>
  <c r="K85" i="7"/>
  <c r="J76" i="7"/>
  <c r="L66" i="7"/>
  <c r="J51" i="7"/>
  <c r="L33" i="7"/>
  <c r="K16" i="7"/>
  <c r="L233" i="7"/>
  <c r="L207" i="7"/>
  <c r="L183" i="7"/>
  <c r="L167" i="7"/>
  <c r="L155" i="7"/>
  <c r="L147" i="7"/>
  <c r="L139" i="7"/>
  <c r="L131" i="7"/>
  <c r="L123" i="7"/>
  <c r="L115" i="7"/>
  <c r="L107" i="7"/>
  <c r="L99" i="7"/>
  <c r="L91" i="7"/>
  <c r="L83" i="7"/>
  <c r="L75" i="7"/>
  <c r="L67" i="7"/>
  <c r="L59" i="7"/>
  <c r="K54" i="7"/>
  <c r="K41" i="7"/>
  <c r="K29" i="7"/>
  <c r="L22" i="7"/>
  <c r="J16" i="7"/>
  <c r="J8" i="7"/>
  <c r="L29" i="7"/>
  <c r="K183" i="7"/>
  <c r="K175" i="7"/>
  <c r="K167" i="7"/>
  <c r="K159" i="7"/>
  <c r="J154" i="7"/>
  <c r="L148" i="7"/>
  <c r="K143" i="7"/>
  <c r="J138" i="7"/>
  <c r="L132" i="7"/>
  <c r="K127" i="7"/>
  <c r="J122" i="7"/>
  <c r="L116" i="7"/>
  <c r="K111" i="7"/>
  <c r="J106" i="7"/>
  <c r="L100" i="7"/>
  <c r="K95" i="7"/>
  <c r="J90" i="7"/>
  <c r="L84" i="7"/>
  <c r="K79" i="7"/>
  <c r="J74" i="7"/>
  <c r="L68" i="7"/>
  <c r="K63" i="7"/>
  <c r="J58" i="7"/>
  <c r="K46" i="7"/>
  <c r="J33" i="7"/>
  <c r="K26" i="7"/>
  <c r="K18" i="7"/>
  <c r="K10" i="7"/>
  <c r="L98" i="7"/>
  <c r="K77" i="7"/>
  <c r="K65" i="7"/>
  <c r="L49" i="7"/>
  <c r="K32" i="7"/>
  <c r="K244" i="7"/>
  <c r="L209" i="7"/>
  <c r="L177" i="7"/>
  <c r="L161" i="7"/>
  <c r="J151" i="7"/>
  <c r="J143" i="7"/>
  <c r="J135" i="7"/>
  <c r="J127" i="7"/>
  <c r="J119" i="7"/>
  <c r="J111" i="7"/>
  <c r="J103" i="7"/>
  <c r="J95" i="7"/>
  <c r="J87" i="7"/>
  <c r="J79" i="7"/>
  <c r="J71" i="7"/>
  <c r="J63" i="7"/>
  <c r="K51" i="7"/>
  <c r="L40" i="7"/>
  <c r="K31" i="7"/>
  <c r="K19" i="7"/>
  <c r="J6" i="7"/>
  <c r="J180" i="7"/>
  <c r="J172" i="7"/>
  <c r="J164" i="7"/>
  <c r="J156" i="7"/>
  <c r="L150" i="7"/>
  <c r="K145" i="7"/>
  <c r="J140" i="7"/>
  <c r="L134" i="7"/>
  <c r="K129" i="7"/>
  <c r="J124" i="7"/>
  <c r="L118" i="7"/>
  <c r="K113" i="7"/>
  <c r="J108" i="7"/>
  <c r="L102" i="7"/>
  <c r="J96" i="7"/>
  <c r="J84" i="7"/>
  <c r="K73" i="7"/>
  <c r="J64" i="7"/>
  <c r="K48" i="7"/>
  <c r="J31" i="7"/>
  <c r="J1233" i="7"/>
  <c r="J1231" i="7"/>
  <c r="J1229" i="7"/>
  <c r="J1227" i="7"/>
  <c r="J1225" i="7"/>
  <c r="J1223" i="7"/>
  <c r="J1221" i="7"/>
  <c r="J1219" i="7"/>
  <c r="J1217" i="7"/>
  <c r="J1215" i="7"/>
  <c r="J1213" i="7"/>
  <c r="J1211" i="7"/>
  <c r="J1209" i="7"/>
  <c r="J1207" i="7"/>
  <c r="J1205" i="7"/>
  <c r="J1203" i="7"/>
  <c r="J1201" i="7"/>
  <c r="J1199" i="7"/>
  <c r="J1197" i="7"/>
  <c r="J1195" i="7"/>
  <c r="J1193" i="7"/>
  <c r="J1191" i="7"/>
  <c r="J1189" i="7"/>
  <c r="J1187" i="7"/>
  <c r="J1185" i="7"/>
  <c r="J1183" i="7"/>
  <c r="J1181" i="7"/>
  <c r="J1179" i="7"/>
  <c r="J1177" i="7"/>
  <c r="J1175" i="7"/>
  <c r="J1173" i="7"/>
  <c r="J1171" i="7"/>
  <c r="J1169" i="7"/>
  <c r="J1167" i="7"/>
  <c r="J1163" i="7"/>
  <c r="J1155" i="7"/>
  <c r="J1151" i="7"/>
  <c r="J1143" i="7"/>
  <c r="J1159" i="7"/>
  <c r="J1149" i="7"/>
  <c r="J1133" i="7"/>
  <c r="J1125" i="7"/>
  <c r="J1117" i="7"/>
  <c r="J1113" i="7"/>
  <c r="J1095" i="7"/>
  <c r="J1087" i="7"/>
  <c r="J1079" i="7"/>
  <c r="J1071" i="7"/>
  <c r="J1063" i="7"/>
  <c r="J1055" i="7"/>
  <c r="J1047" i="7"/>
  <c r="J1039" i="7"/>
  <c r="J1137" i="7"/>
  <c r="J1121" i="7"/>
  <c r="J1115" i="7"/>
  <c r="J1107" i="7"/>
  <c r="J1099" i="7"/>
  <c r="J986" i="7"/>
  <c r="J978" i="7"/>
  <c r="J970" i="7"/>
  <c r="J962" i="7"/>
  <c r="J954" i="7"/>
  <c r="J946" i="7"/>
  <c r="J938" i="7"/>
  <c r="J1129" i="7"/>
  <c r="J1111" i="7"/>
  <c r="J1085" i="7"/>
  <c r="J1083" i="7"/>
  <c r="J1069" i="7"/>
  <c r="J1067" i="7"/>
  <c r="J1053" i="7"/>
  <c r="J1051" i="7"/>
  <c r="J1037" i="7"/>
  <c r="J1035" i="7"/>
  <c r="J1029" i="7"/>
  <c r="J1025" i="7"/>
  <c r="J1021" i="7"/>
  <c r="J1017" i="7"/>
  <c r="J1013" i="7"/>
  <c r="J1009" i="7"/>
  <c r="J1005" i="7"/>
  <c r="J1001" i="7"/>
  <c r="J997" i="7"/>
  <c r="J992" i="7"/>
  <c r="J984" i="7"/>
  <c r="J976" i="7"/>
  <c r="J968" i="7"/>
  <c r="J960" i="7"/>
  <c r="J952" i="7"/>
  <c r="J944" i="7"/>
  <c r="J990" i="7"/>
  <c r="J982" i="7"/>
  <c r="J974" i="7"/>
  <c r="J966" i="7"/>
  <c r="J958" i="7"/>
  <c r="J950" i="7"/>
  <c r="J942" i="7"/>
  <c r="J934" i="7"/>
  <c r="J926" i="7"/>
  <c r="J918" i="7"/>
  <c r="J910" i="7"/>
  <c r="J902" i="7"/>
  <c r="J890" i="7"/>
  <c r="J882" i="7"/>
  <c r="J874" i="7"/>
  <c r="J866" i="7"/>
  <c r="J858" i="7"/>
  <c r="J850" i="7"/>
  <c r="J842" i="7"/>
  <c r="J834" i="7"/>
  <c r="J964" i="7"/>
  <c r="J920" i="7"/>
  <c r="J914" i="7"/>
  <c r="J908" i="7"/>
  <c r="J895" i="7"/>
  <c r="J886" i="7"/>
  <c r="J876" i="7"/>
  <c r="J872" i="7"/>
  <c r="J863" i="7"/>
  <c r="J854" i="7"/>
  <c r="J844" i="7"/>
  <c r="J840" i="7"/>
  <c r="J831" i="7"/>
  <c r="J972" i="7"/>
  <c r="J940" i="7"/>
  <c r="J912" i="7"/>
  <c r="J906" i="7"/>
  <c r="J900" i="7"/>
  <c r="J894" i="7"/>
  <c r="J889" i="7"/>
  <c r="J884" i="7"/>
  <c r="J880" i="7"/>
  <c r="J871" i="7"/>
  <c r="J867" i="7"/>
  <c r="J862" i="7"/>
  <c r="J857" i="7"/>
  <c r="J852" i="7"/>
  <c r="J848" i="7"/>
  <c r="J839" i="7"/>
  <c r="J835" i="7"/>
  <c r="J830" i="7"/>
  <c r="J825" i="7"/>
  <c r="J821" i="7"/>
  <c r="J817" i="7"/>
  <c r="J813" i="7"/>
  <c r="J809" i="7"/>
  <c r="J980" i="7"/>
  <c r="J948" i="7"/>
  <c r="J932" i="7"/>
  <c r="J930" i="7"/>
  <c r="J936" i="7"/>
  <c r="J916" i="7"/>
  <c r="J898" i="7"/>
  <c r="J892" i="7"/>
  <c r="J887" i="7"/>
  <c r="J847" i="7"/>
  <c r="J843" i="7"/>
  <c r="J838" i="7"/>
  <c r="J833" i="7"/>
  <c r="J828" i="7"/>
  <c r="J806" i="7"/>
  <c r="J798" i="7"/>
  <c r="J790" i="7"/>
  <c r="J782" i="7"/>
  <c r="J774" i="7"/>
  <c r="J766" i="7"/>
  <c r="J758" i="7"/>
  <c r="J750" i="7"/>
  <c r="J742" i="7"/>
  <c r="J734" i="7"/>
  <c r="J726" i="7"/>
  <c r="J718" i="7"/>
  <c r="J710" i="7"/>
  <c r="J702" i="7"/>
  <c r="J694" i="7"/>
  <c r="J686" i="7"/>
  <c r="J678" i="7"/>
  <c r="J670" i="7"/>
  <c r="J662" i="7"/>
  <c r="J654" i="7"/>
  <c r="J646" i="7"/>
  <c r="J638" i="7"/>
  <c r="J630" i="7"/>
  <c r="J622" i="7"/>
  <c r="J614" i="7"/>
  <c r="J606" i="7"/>
  <c r="J598" i="7"/>
  <c r="J590" i="7"/>
  <c r="J582" i="7"/>
  <c r="J574" i="7"/>
  <c r="J566" i="7"/>
  <c r="J556" i="7"/>
  <c r="J896" i="7"/>
  <c r="J856" i="7"/>
  <c r="J846" i="7"/>
  <c r="J836" i="7"/>
  <c r="J832" i="7"/>
  <c r="J804" i="7"/>
  <c r="J796" i="7"/>
  <c r="J788" i="7"/>
  <c r="J780" i="7"/>
  <c r="J772" i="7"/>
  <c r="J764" i="7"/>
  <c r="J756" i="7"/>
  <c r="J748" i="7"/>
  <c r="J740" i="7"/>
  <c r="J732" i="7"/>
  <c r="J724" i="7"/>
  <c r="J716" i="7"/>
  <c r="J708" i="7"/>
  <c r="J700" i="7"/>
  <c r="J692" i="7"/>
  <c r="J684" i="7"/>
  <c r="J676" i="7"/>
  <c r="J668" i="7"/>
  <c r="J660" i="7"/>
  <c r="J652" i="7"/>
  <c r="J644" i="7"/>
  <c r="J636" i="7"/>
  <c r="J628" i="7"/>
  <c r="J620" i="7"/>
  <c r="J612" i="7"/>
  <c r="J604" i="7"/>
  <c r="J596" i="7"/>
  <c r="J588" i="7"/>
  <c r="J580" i="7"/>
  <c r="J572" i="7"/>
  <c r="J564" i="7"/>
  <c r="J558" i="7"/>
  <c r="J956" i="7"/>
  <c r="J924" i="7"/>
  <c r="J879" i="7"/>
  <c r="J875" i="7"/>
  <c r="J870" i="7"/>
  <c r="J865" i="7"/>
  <c r="J860" i="7"/>
  <c r="J855" i="7"/>
  <c r="J802" i="7"/>
  <c r="J794" i="7"/>
  <c r="J786" i="7"/>
  <c r="J778" i="7"/>
  <c r="J770" i="7"/>
  <c r="J762" i="7"/>
  <c r="J754" i="7"/>
  <c r="J746" i="7"/>
  <c r="J738" i="7"/>
  <c r="J730" i="7"/>
  <c r="J722" i="7"/>
  <c r="J714" i="7"/>
  <c r="J706" i="7"/>
  <c r="J698" i="7"/>
  <c r="J690" i="7"/>
  <c r="J682" i="7"/>
  <c r="J674" i="7"/>
  <c r="J666" i="7"/>
  <c r="J658" i="7"/>
  <c r="J650" i="7"/>
  <c r="J642" i="7"/>
  <c r="J634" i="7"/>
  <c r="J626" i="7"/>
  <c r="J618" i="7"/>
  <c r="J610" i="7"/>
  <c r="J602" i="7"/>
  <c r="J594" i="7"/>
  <c r="J586" i="7"/>
  <c r="J578" i="7"/>
  <c r="J570" i="7"/>
  <c r="J562" i="7"/>
  <c r="J904" i="7"/>
  <c r="J868" i="7"/>
  <c r="J800" i="7"/>
  <c r="J768" i="7"/>
  <c r="J736" i="7"/>
  <c r="J704" i="7"/>
  <c r="J672" i="7"/>
  <c r="J640" i="7"/>
  <c r="J608" i="7"/>
  <c r="J576" i="7"/>
  <c r="J878" i="7"/>
  <c r="J776" i="7"/>
  <c r="J744" i="7"/>
  <c r="J712" i="7"/>
  <c r="J680" i="7"/>
  <c r="J648" i="7"/>
  <c r="J616" i="7"/>
  <c r="J584" i="7"/>
  <c r="J557" i="7"/>
  <c r="J928" i="7"/>
  <c r="J888" i="7"/>
  <c r="J873" i="7"/>
  <c r="J864" i="7"/>
  <c r="J784" i="7"/>
  <c r="J752" i="7"/>
  <c r="J720" i="7"/>
  <c r="J688" i="7"/>
  <c r="J656" i="7"/>
  <c r="J624" i="7"/>
  <c r="J592" i="7"/>
  <c r="J560" i="7"/>
  <c r="J544" i="7"/>
  <c r="J540" i="7"/>
  <c r="J536" i="7"/>
  <c r="J532" i="7"/>
  <c r="J528" i="7"/>
  <c r="J524" i="7"/>
  <c r="J520" i="7"/>
  <c r="J516" i="7"/>
  <c r="J512" i="7"/>
  <c r="J508" i="7"/>
  <c r="J504" i="7"/>
  <c r="J500" i="7"/>
  <c r="J496" i="7"/>
  <c r="J492" i="7"/>
  <c r="J488" i="7"/>
  <c r="J484" i="7"/>
  <c r="J480" i="7"/>
  <c r="J476" i="7"/>
  <c r="J472" i="7"/>
  <c r="J468" i="7"/>
  <c r="J464" i="7"/>
  <c r="J460" i="7"/>
  <c r="J456" i="7"/>
  <c r="J452" i="7"/>
  <c r="J448" i="7"/>
  <c r="J444" i="7"/>
  <c r="J440" i="7"/>
  <c r="J436" i="7"/>
  <c r="J432" i="7"/>
  <c r="J428" i="7"/>
  <c r="J424" i="7"/>
  <c r="J421" i="7"/>
  <c r="J419" i="7"/>
  <c r="J417" i="7"/>
  <c r="J415" i="7"/>
  <c r="J413" i="7"/>
  <c r="J411" i="7"/>
  <c r="J409" i="7"/>
  <c r="J407" i="7"/>
  <c r="J405" i="7"/>
  <c r="J403" i="7"/>
  <c r="J401" i="7"/>
  <c r="J399" i="7"/>
  <c r="J397" i="7"/>
  <c r="J395" i="7"/>
  <c r="J393" i="7"/>
  <c r="J391" i="7"/>
  <c r="J389" i="7"/>
  <c r="J387" i="7"/>
  <c r="J385" i="7"/>
  <c r="J383" i="7"/>
  <c r="J381" i="7"/>
  <c r="J379" i="7"/>
  <c r="J377" i="7"/>
  <c r="J375" i="7"/>
  <c r="J373" i="7"/>
  <c r="J371" i="7"/>
  <c r="J369" i="7"/>
  <c r="J367" i="7"/>
  <c r="J365" i="7"/>
  <c r="J363" i="7"/>
  <c r="J361" i="7"/>
  <c r="J359" i="7"/>
  <c r="J357" i="7"/>
  <c r="J355" i="7"/>
  <c r="J353" i="7"/>
  <c r="J351" i="7"/>
  <c r="J349" i="7"/>
  <c r="J347" i="7"/>
  <c r="J345" i="7"/>
  <c r="J343" i="7"/>
  <c r="J341" i="7"/>
  <c r="J1141" i="7"/>
  <c r="J1103" i="7"/>
  <c r="J1093" i="7"/>
  <c r="J1091" i="7"/>
  <c r="J1077" i="7"/>
  <c r="J1075" i="7"/>
  <c r="J1061" i="7"/>
  <c r="J1059" i="7"/>
  <c r="J1045" i="7"/>
  <c r="J1043" i="7"/>
  <c r="J988" i="7"/>
  <c r="J922" i="7"/>
  <c r="J883" i="7"/>
  <c r="J792" i="7"/>
  <c r="J760" i="7"/>
  <c r="J632" i="7"/>
  <c r="J333" i="7"/>
  <c r="J325" i="7"/>
  <c r="J317" i="7"/>
  <c r="J309" i="7"/>
  <c r="J301" i="7"/>
  <c r="J293" i="7"/>
  <c r="J285" i="7"/>
  <c r="J277" i="7"/>
  <c r="J269" i="7"/>
  <c r="J261" i="7"/>
  <c r="J253" i="7"/>
  <c r="J245" i="7"/>
  <c r="J237" i="7"/>
  <c r="J229" i="7"/>
  <c r="J221" i="7"/>
  <c r="J213" i="7"/>
  <c r="J205" i="7"/>
  <c r="J197" i="7"/>
  <c r="J189" i="7"/>
  <c r="J664" i="7"/>
  <c r="J339" i="7"/>
  <c r="J331" i="7"/>
  <c r="J323" i="7"/>
  <c r="J315" i="7"/>
  <c r="J307" i="7"/>
  <c r="J299" i="7"/>
  <c r="J291" i="7"/>
  <c r="J283" i="7"/>
  <c r="J275" i="7"/>
  <c r="J267" i="7"/>
  <c r="J259" i="7"/>
  <c r="J251" i="7"/>
  <c r="J696" i="7"/>
  <c r="J568" i="7"/>
  <c r="J337" i="7"/>
  <c r="J329" i="7"/>
  <c r="J321" i="7"/>
  <c r="J313" i="7"/>
  <c r="J305" i="7"/>
  <c r="J297" i="7"/>
  <c r="J289" i="7"/>
  <c r="J281" i="7"/>
  <c r="J273" i="7"/>
  <c r="J265" i="7"/>
  <c r="J257" i="7"/>
  <c r="J249" i="7"/>
  <c r="J241" i="7"/>
  <c r="J233" i="7"/>
  <c r="J225" i="7"/>
  <c r="J217" i="7"/>
  <c r="J209" i="7"/>
  <c r="J201" i="7"/>
  <c r="J193" i="7"/>
  <c r="J728" i="7"/>
  <c r="J600" i="7"/>
  <c r="J335" i="7"/>
  <c r="J327" i="7"/>
  <c r="J319" i="7"/>
  <c r="J311" i="7"/>
  <c r="J303" i="7"/>
  <c r="J295" i="7"/>
  <c r="J287" i="7"/>
  <c r="J279" i="7"/>
  <c r="J271" i="7"/>
  <c r="J263" i="7"/>
  <c r="J255" i="7"/>
  <c r="J247" i="7"/>
  <c r="J239" i="7"/>
  <c r="J223" i="7"/>
  <c r="J202" i="7"/>
  <c r="J199" i="7"/>
  <c r="J186" i="7"/>
  <c r="J243" i="7"/>
  <c r="J227" i="7"/>
  <c r="J211" i="7"/>
  <c r="J198" i="7"/>
  <c r="J195" i="7"/>
  <c r="J235" i="7"/>
  <c r="J219" i="7"/>
  <c r="J206" i="7"/>
  <c r="J190" i="7"/>
  <c r="J56" i="7"/>
  <c r="J53" i="7"/>
  <c r="J49" i="7"/>
  <c r="J47" i="7"/>
  <c r="J45" i="7"/>
  <c r="J40" i="7"/>
  <c r="J38" i="7"/>
  <c r="J35" i="7"/>
  <c r="J22" i="7"/>
  <c r="J21" i="7"/>
  <c r="J17" i="7"/>
  <c r="J14" i="7"/>
  <c r="J10" i="7"/>
  <c r="J5" i="7"/>
  <c r="O14" i="7" a="1"/>
  <c r="O14" i="7"/>
  <c r="J231" i="7"/>
  <c r="J215" i="7"/>
  <c r="J210" i="7"/>
  <c r="J207" i="7"/>
  <c r="J194" i="7"/>
  <c r="J191" i="7"/>
  <c r="J185" i="7"/>
  <c r="J183" i="7"/>
  <c r="J181" i="7"/>
  <c r="J179" i="7"/>
  <c r="J177" i="7"/>
  <c r="J175" i="7"/>
  <c r="J173" i="7"/>
  <c r="J171" i="7"/>
  <c r="J169" i="7"/>
  <c r="J167" i="7"/>
  <c r="J165" i="7"/>
  <c r="J163" i="7"/>
  <c r="J161" i="7"/>
  <c r="J159" i="7"/>
  <c r="J52" i="7"/>
  <c r="J203" i="7"/>
  <c r="J187" i="7"/>
  <c r="J59" i="7"/>
  <c r="J55" i="7"/>
  <c r="J42" i="7"/>
  <c r="J37" i="7"/>
  <c r="J32" i="7"/>
  <c r="J26" i="7"/>
  <c r="J24" i="7"/>
  <c r="J19" i="7"/>
  <c r="J15" i="7"/>
  <c r="J12" i="7"/>
  <c r="J7" i="7"/>
  <c r="J234" i="7"/>
  <c r="J218" i="7"/>
  <c r="L1234" i="7"/>
  <c r="L1232" i="7"/>
  <c r="L1230" i="7"/>
  <c r="L1228" i="7"/>
  <c r="L1226" i="7"/>
  <c r="L1224" i="7"/>
  <c r="L1222" i="7"/>
  <c r="L1220" i="7"/>
  <c r="L1218" i="7"/>
  <c r="L1216" i="7"/>
  <c r="L1214" i="7"/>
  <c r="L1212" i="7"/>
  <c r="L1210" i="7"/>
  <c r="L1208" i="7"/>
  <c r="L1206" i="7"/>
  <c r="L1204" i="7"/>
  <c r="L1202" i="7"/>
  <c r="L1200" i="7"/>
  <c r="L1198" i="7"/>
  <c r="L1196" i="7"/>
  <c r="L1194" i="7"/>
  <c r="L1192" i="7"/>
  <c r="L1190" i="7"/>
  <c r="L1188" i="7"/>
  <c r="L1186" i="7"/>
  <c r="L1184" i="7"/>
  <c r="L1182" i="7"/>
  <c r="L1180" i="7"/>
  <c r="L1178" i="7"/>
  <c r="L1176" i="7"/>
  <c r="L1174" i="7"/>
  <c r="L1172" i="7"/>
  <c r="L1170" i="7"/>
  <c r="L1168" i="7"/>
  <c r="L1166" i="7"/>
  <c r="L1162" i="7"/>
  <c r="L1154" i="7"/>
  <c r="L1158" i="7"/>
  <c r="L1148" i="7"/>
  <c r="L1132" i="7"/>
  <c r="L1124" i="7"/>
  <c r="L1146" i="7"/>
  <c r="L1056" i="7"/>
  <c r="L1048" i="7"/>
  <c r="L1040" i="7"/>
  <c r="L1032" i="7"/>
  <c r="L1136" i="7"/>
  <c r="L1120" i="7"/>
  <c r="L1114" i="7"/>
  <c r="L1106" i="7"/>
  <c r="L1098" i="7"/>
  <c r="L993" i="7"/>
  <c r="L985" i="7"/>
  <c r="L977" i="7"/>
  <c r="L969" i="7"/>
  <c r="L961" i="7"/>
  <c r="L953" i="7"/>
  <c r="L945" i="7"/>
  <c r="L937" i="7"/>
  <c r="L1128" i="7"/>
  <c r="L1110" i="7"/>
  <c r="L1084" i="7"/>
  <c r="L1082" i="7"/>
  <c r="L1068" i="7"/>
  <c r="L1066" i="7"/>
  <c r="L1052" i="7"/>
  <c r="L1050" i="7"/>
  <c r="L1036" i="7"/>
  <c r="L1034" i="7"/>
  <c r="L1028" i="7"/>
  <c r="L1024" i="7"/>
  <c r="L1020" i="7"/>
  <c r="L1016" i="7"/>
  <c r="L1012" i="7"/>
  <c r="L1008" i="7"/>
  <c r="L1004" i="7"/>
  <c r="L1000" i="7"/>
  <c r="L996" i="7"/>
  <c r="L991" i="7"/>
  <c r="L983" i="7"/>
  <c r="L975" i="7"/>
  <c r="L967" i="7"/>
  <c r="L959" i="7"/>
  <c r="L951" i="7"/>
  <c r="L943" i="7"/>
  <c r="L989" i="7"/>
  <c r="L981" i="7"/>
  <c r="L973" i="7"/>
  <c r="L965" i="7"/>
  <c r="L957" i="7"/>
  <c r="L949" i="7"/>
  <c r="L941" i="7"/>
  <c r="L933" i="7"/>
  <c r="L925" i="7"/>
  <c r="L917" i="7"/>
  <c r="L909" i="7"/>
  <c r="L901" i="7"/>
  <c r="L889" i="7"/>
  <c r="L881" i="7"/>
  <c r="L873" i="7"/>
  <c r="L865" i="7"/>
  <c r="L857" i="7"/>
  <c r="L849" i="7"/>
  <c r="L841" i="7"/>
  <c r="L833" i="7"/>
  <c r="L963" i="7"/>
  <c r="L919" i="7"/>
  <c r="L913" i="7"/>
  <c r="L907" i="7"/>
  <c r="L885" i="7"/>
  <c r="L880" i="7"/>
  <c r="L875" i="7"/>
  <c r="L871" i="7"/>
  <c r="L853" i="7"/>
  <c r="L848" i="7"/>
  <c r="L843" i="7"/>
  <c r="L839" i="7"/>
  <c r="L971" i="7"/>
  <c r="L939" i="7"/>
  <c r="L911" i="7"/>
  <c r="L905" i="7"/>
  <c r="L899" i="7"/>
  <c r="L893" i="7"/>
  <c r="L888" i="7"/>
  <c r="L883" i="7"/>
  <c r="L879" i="7"/>
  <c r="L861" i="7"/>
  <c r="L856" i="7"/>
  <c r="L851" i="7"/>
  <c r="L847" i="7"/>
  <c r="L829" i="7"/>
  <c r="L979" i="7"/>
  <c r="L947" i="7"/>
  <c r="L931" i="7"/>
  <c r="L929" i="7"/>
  <c r="L935" i="7"/>
  <c r="L915" i="7"/>
  <c r="L897" i="7"/>
  <c r="L891" i="7"/>
  <c r="L886" i="7"/>
  <c r="L846" i="7"/>
  <c r="L842" i="7"/>
  <c r="L837" i="7"/>
  <c r="L832" i="7"/>
  <c r="L827" i="7"/>
  <c r="L822" i="7"/>
  <c r="L818" i="7"/>
  <c r="L814" i="7"/>
  <c r="L810" i="7"/>
  <c r="L805" i="7"/>
  <c r="L797" i="7"/>
  <c r="L789" i="7"/>
  <c r="L781" i="7"/>
  <c r="L773" i="7"/>
  <c r="L765" i="7"/>
  <c r="L757" i="7"/>
  <c r="L749" i="7"/>
  <c r="L741" i="7"/>
  <c r="L733" i="7"/>
  <c r="L725" i="7"/>
  <c r="L717" i="7"/>
  <c r="L709" i="7"/>
  <c r="L701" i="7"/>
  <c r="L693" i="7"/>
  <c r="L685" i="7"/>
  <c r="L677" i="7"/>
  <c r="L669" i="7"/>
  <c r="L661" i="7"/>
  <c r="L653" i="7"/>
  <c r="L645" i="7"/>
  <c r="L637" i="7"/>
  <c r="L629" i="7"/>
  <c r="L621" i="7"/>
  <c r="L613" i="7"/>
  <c r="L605" i="7"/>
  <c r="L597" i="7"/>
  <c r="L589" i="7"/>
  <c r="L581" i="7"/>
  <c r="L573" i="7"/>
  <c r="L565" i="7"/>
  <c r="L558" i="7"/>
  <c r="L555" i="7"/>
  <c r="L895" i="7"/>
  <c r="L855" i="7"/>
  <c r="L850" i="7"/>
  <c r="L845" i="7"/>
  <c r="L840" i="7"/>
  <c r="L835" i="7"/>
  <c r="L831" i="7"/>
  <c r="L803" i="7"/>
  <c r="L795" i="7"/>
  <c r="L787" i="7"/>
  <c r="L779" i="7"/>
  <c r="L771" i="7"/>
  <c r="L763" i="7"/>
  <c r="L755" i="7"/>
  <c r="L747" i="7"/>
  <c r="L739" i="7"/>
  <c r="L731" i="7"/>
  <c r="L723" i="7"/>
  <c r="L715" i="7"/>
  <c r="L707" i="7"/>
  <c r="L699" i="7"/>
  <c r="L691" i="7"/>
  <c r="L683" i="7"/>
  <c r="L675" i="7"/>
  <c r="L667" i="7"/>
  <c r="L659" i="7"/>
  <c r="L651" i="7"/>
  <c r="L643" i="7"/>
  <c r="L635" i="7"/>
  <c r="L627" i="7"/>
  <c r="L619" i="7"/>
  <c r="L611" i="7"/>
  <c r="L603" i="7"/>
  <c r="L595" i="7"/>
  <c r="L587" i="7"/>
  <c r="L579" i="7"/>
  <c r="L571" i="7"/>
  <c r="L563" i="7"/>
  <c r="L557" i="7"/>
  <c r="L955" i="7"/>
  <c r="L923" i="7"/>
  <c r="L878" i="7"/>
  <c r="L869" i="7"/>
  <c r="L864" i="7"/>
  <c r="L859" i="7"/>
  <c r="L854" i="7"/>
  <c r="L801" i="7"/>
  <c r="L793" i="7"/>
  <c r="L785" i="7"/>
  <c r="L777" i="7"/>
  <c r="L769" i="7"/>
  <c r="L761" i="7"/>
  <c r="L753" i="7"/>
  <c r="L745" i="7"/>
  <c r="L737" i="7"/>
  <c r="L729" i="7"/>
  <c r="L721" i="7"/>
  <c r="L713" i="7"/>
  <c r="L705" i="7"/>
  <c r="L697" i="7"/>
  <c r="L689" i="7"/>
  <c r="L681" i="7"/>
  <c r="L673" i="7"/>
  <c r="L665" i="7"/>
  <c r="L657" i="7"/>
  <c r="L649" i="7"/>
  <c r="L641" i="7"/>
  <c r="L633" i="7"/>
  <c r="L625" i="7"/>
  <c r="L617" i="7"/>
  <c r="L609" i="7"/>
  <c r="L601" i="7"/>
  <c r="L593" i="7"/>
  <c r="L585" i="7"/>
  <c r="L577" i="7"/>
  <c r="L569" i="7"/>
  <c r="L561" i="7"/>
  <c r="L903" i="7"/>
  <c r="L867" i="7"/>
  <c r="L799" i="7"/>
  <c r="L767" i="7"/>
  <c r="L735" i="7"/>
  <c r="L703" i="7"/>
  <c r="L671" i="7"/>
  <c r="L639" i="7"/>
  <c r="L607" i="7"/>
  <c r="L575" i="7"/>
  <c r="L877" i="7"/>
  <c r="L807" i="7"/>
  <c r="L775" i="7"/>
  <c r="L743" i="7"/>
  <c r="L711" i="7"/>
  <c r="L679" i="7"/>
  <c r="L647" i="7"/>
  <c r="L615" i="7"/>
  <c r="L583" i="7"/>
  <c r="L556" i="7"/>
  <c r="L927" i="7"/>
  <c r="L887" i="7"/>
  <c r="L872" i="7"/>
  <c r="L863" i="7"/>
  <c r="L783" i="7"/>
  <c r="L751" i="7"/>
  <c r="L719" i="7"/>
  <c r="L687" i="7"/>
  <c r="L655" i="7"/>
  <c r="L623" i="7"/>
  <c r="L591" i="7"/>
  <c r="L559" i="7"/>
  <c r="L547" i="7"/>
  <c r="L543" i="7"/>
  <c r="L539" i="7"/>
  <c r="L535" i="7"/>
  <c r="L531" i="7"/>
  <c r="L527" i="7"/>
  <c r="L523" i="7"/>
  <c r="L519" i="7"/>
  <c r="L515" i="7"/>
  <c r="L511" i="7"/>
  <c r="L507" i="7"/>
  <c r="L503" i="7"/>
  <c r="L499" i="7"/>
  <c r="L495" i="7"/>
  <c r="L491" i="7"/>
  <c r="L487" i="7"/>
  <c r="L483" i="7"/>
  <c r="L479" i="7"/>
  <c r="L475" i="7"/>
  <c r="L471" i="7"/>
  <c r="L467" i="7"/>
  <c r="L463" i="7"/>
  <c r="L459" i="7"/>
  <c r="L455" i="7"/>
  <c r="L451" i="7"/>
  <c r="L447" i="7"/>
  <c r="L443" i="7"/>
  <c r="L439" i="7"/>
  <c r="L435" i="7"/>
  <c r="L431" i="7"/>
  <c r="L427" i="7"/>
  <c r="L423" i="7"/>
  <c r="L420" i="7"/>
  <c r="L418" i="7"/>
  <c r="L416" i="7"/>
  <c r="L414" i="7"/>
  <c r="L412" i="7"/>
  <c r="L410" i="7"/>
  <c r="L408" i="7"/>
  <c r="L406" i="7"/>
  <c r="L404" i="7"/>
  <c r="L402" i="7"/>
  <c r="L400" i="7"/>
  <c r="L398" i="7"/>
  <c r="L396" i="7"/>
  <c r="L394" i="7"/>
  <c r="L392" i="7"/>
  <c r="L390" i="7"/>
  <c r="L388" i="7"/>
  <c r="L386" i="7"/>
  <c r="L384" i="7"/>
  <c r="L382" i="7"/>
  <c r="L380" i="7"/>
  <c r="L378" i="7"/>
  <c r="L376" i="7"/>
  <c r="L374" i="7"/>
  <c r="L372" i="7"/>
  <c r="L370" i="7"/>
  <c r="L368" i="7"/>
  <c r="L366" i="7"/>
  <c r="L364" i="7"/>
  <c r="L362" i="7"/>
  <c r="L360" i="7"/>
  <c r="L358" i="7"/>
  <c r="L356" i="7"/>
  <c r="L354" i="7"/>
  <c r="L352" i="7"/>
  <c r="L350" i="7"/>
  <c r="L348" i="7"/>
  <c r="L346" i="7"/>
  <c r="L344" i="7"/>
  <c r="L342" i="7"/>
  <c r="L340" i="7"/>
  <c r="L1140" i="7"/>
  <c r="L1102" i="7"/>
  <c r="L1092" i="7"/>
  <c r="L1090" i="7"/>
  <c r="L1076" i="7"/>
  <c r="L1074" i="7"/>
  <c r="L1060" i="7"/>
  <c r="L1058" i="7"/>
  <c r="L1044" i="7"/>
  <c r="L1042" i="7"/>
  <c r="L987" i="7"/>
  <c r="L921" i="7"/>
  <c r="L882" i="7"/>
  <c r="L791" i="7"/>
  <c r="L759" i="7"/>
  <c r="L631" i="7"/>
  <c r="L332" i="7"/>
  <c r="L324" i="7"/>
  <c r="L316" i="7"/>
  <c r="L308" i="7"/>
  <c r="L300" i="7"/>
  <c r="L292" i="7"/>
  <c r="L284" i="7"/>
  <c r="L276" i="7"/>
  <c r="L268" i="7"/>
  <c r="L260" i="7"/>
  <c r="L252" i="7"/>
  <c r="L244" i="7"/>
  <c r="L236" i="7"/>
  <c r="L228" i="7"/>
  <c r="L220" i="7"/>
  <c r="L212" i="7"/>
  <c r="L204" i="7"/>
  <c r="L196" i="7"/>
  <c r="L188" i="7"/>
  <c r="L663" i="7"/>
  <c r="L338" i="7"/>
  <c r="L330" i="7"/>
  <c r="L322" i="7"/>
  <c r="L314" i="7"/>
  <c r="L306" i="7"/>
  <c r="L298" i="7"/>
  <c r="L290" i="7"/>
  <c r="L282" i="7"/>
  <c r="L274" i="7"/>
  <c r="L266" i="7"/>
  <c r="L258" i="7"/>
  <c r="L250" i="7"/>
  <c r="L695" i="7"/>
  <c r="L567" i="7"/>
  <c r="L336" i="7"/>
  <c r="L328" i="7"/>
  <c r="L320" i="7"/>
  <c r="L312" i="7"/>
  <c r="L304" i="7"/>
  <c r="L296" i="7"/>
  <c r="L288" i="7"/>
  <c r="L280" i="7"/>
  <c r="L272" i="7"/>
  <c r="L264" i="7"/>
  <c r="L256" i="7"/>
  <c r="L248" i="7"/>
  <c r="L240" i="7"/>
  <c r="L232" i="7"/>
  <c r="L224" i="7"/>
  <c r="L216" i="7"/>
  <c r="L211" i="7"/>
  <c r="L208" i="7"/>
  <c r="L203" i="7"/>
  <c r="L200" i="7"/>
  <c r="L195" i="7"/>
  <c r="L192" i="7"/>
  <c r="L187" i="7"/>
  <c r="L727" i="7"/>
  <c r="L599" i="7"/>
  <c r="L334" i="7"/>
  <c r="L326" i="7"/>
  <c r="L318" i="7"/>
  <c r="L310" i="7"/>
  <c r="L302" i="7"/>
  <c r="L294" i="7"/>
  <c r="L286" i="7"/>
  <c r="L278" i="7"/>
  <c r="L270" i="7"/>
  <c r="L262" i="7"/>
  <c r="L254" i="7"/>
  <c r="L246" i="7"/>
  <c r="L238" i="7"/>
  <c r="L222" i="7"/>
  <c r="L201" i="7"/>
  <c r="L198" i="7"/>
  <c r="L185" i="7"/>
  <c r="L242" i="7"/>
  <c r="L226" i="7"/>
  <c r="L210" i="7"/>
  <c r="L194" i="7"/>
  <c r="L234" i="7"/>
  <c r="L218" i="7"/>
  <c r="L202" i="7"/>
  <c r="L186" i="7"/>
  <c r="L58" i="7"/>
  <c r="L57" i="7"/>
  <c r="L54" i="7"/>
  <c r="L48" i="7"/>
  <c r="L46" i="7"/>
  <c r="L41" i="7"/>
  <c r="L39" i="7"/>
  <c r="L36" i="7"/>
  <c r="L34" i="7"/>
  <c r="L28" i="7"/>
  <c r="L23" i="7"/>
  <c r="L18" i="7"/>
  <c r="L11" i="7"/>
  <c r="L8" i="7"/>
  <c r="L6" i="7"/>
  <c r="L4" i="7"/>
  <c r="P9" i="7"/>
  <c r="L9" i="7"/>
  <c r="L230" i="7"/>
  <c r="L214" i="7"/>
  <c r="L206" i="7"/>
  <c r="L190" i="7"/>
  <c r="L184" i="7"/>
  <c r="L182" i="7"/>
  <c r="L180" i="7"/>
  <c r="L178" i="7"/>
  <c r="L176" i="7"/>
  <c r="L174" i="7"/>
  <c r="L172" i="7"/>
  <c r="L170" i="7"/>
  <c r="L168" i="7"/>
  <c r="L166" i="7"/>
  <c r="L164" i="7"/>
  <c r="L162" i="7"/>
  <c r="L160" i="7"/>
  <c r="L50" i="7"/>
  <c r="L205" i="7"/>
  <c r="L189" i="7"/>
  <c r="L51" i="7"/>
  <c r="L44" i="7"/>
  <c r="L43" i="7"/>
  <c r="L25" i="7"/>
  <c r="L20" i="7"/>
  <c r="L16" i="7"/>
  <c r="L13" i="7"/>
  <c r="K227" i="7"/>
  <c r="J200" i="7"/>
  <c r="L179" i="7"/>
  <c r="L163" i="7"/>
  <c r="J153" i="7"/>
  <c r="J145" i="7"/>
  <c r="J137" i="7"/>
  <c r="J129" i="7"/>
  <c r="J121" i="7"/>
  <c r="J113" i="7"/>
  <c r="J105" i="7"/>
  <c r="J97" i="7"/>
  <c r="J89" i="7"/>
  <c r="J81" i="7"/>
  <c r="J73" i="7"/>
  <c r="J65" i="7"/>
  <c r="K58" i="7"/>
  <c r="J48" i="7"/>
  <c r="L38" i="7"/>
  <c r="J28" i="7"/>
  <c r="K21" i="7"/>
  <c r="L14" i="7"/>
  <c r="O37" i="7" a="1"/>
  <c r="O37" i="7"/>
  <c r="J23" i="7"/>
  <c r="J182" i="7"/>
  <c r="J174" i="7"/>
  <c r="J166" i="7"/>
  <c r="J158" i="7"/>
  <c r="L152" i="7"/>
  <c r="K147" i="7"/>
  <c r="J142" i="7"/>
  <c r="L136" i="7"/>
  <c r="K131" i="7"/>
  <c r="J126" i="7"/>
  <c r="L120" i="7"/>
  <c r="K115" i="7"/>
  <c r="J110" i="7"/>
  <c r="L104" i="7"/>
  <c r="K99" i="7"/>
  <c r="J94" i="7"/>
  <c r="L88" i="7"/>
  <c r="K83" i="7"/>
  <c r="J78" i="7"/>
  <c r="L72" i="7"/>
  <c r="K67" i="7"/>
  <c r="J62" i="7"/>
  <c r="L56" i="7"/>
  <c r="J41" i="7"/>
  <c r="L31" i="7"/>
  <c r="J25" i="7"/>
  <c r="L15" i="7"/>
  <c r="J9" i="7"/>
  <c r="L86" i="7"/>
  <c r="L74" i="7"/>
  <c r="L62" i="7"/>
  <c r="K44" i="7"/>
  <c r="K28" i="7"/>
  <c r="K232" i="7"/>
  <c r="L197" i="7"/>
  <c r="L173" i="7"/>
  <c r="L157" i="7"/>
  <c r="L149" i="7"/>
  <c r="L141" i="7"/>
  <c r="L133" i="7"/>
  <c r="L125" i="7"/>
  <c r="L117" i="7"/>
  <c r="L109" i="7"/>
  <c r="L101" i="7"/>
  <c r="L93" i="7"/>
  <c r="L85" i="7"/>
  <c r="L77" i="7"/>
  <c r="L69" i="7"/>
  <c r="L61" i="7"/>
  <c r="J50" i="7"/>
  <c r="K39" i="7"/>
  <c r="J30" i="7"/>
  <c r="J18" i="7"/>
  <c r="K185" i="7"/>
  <c r="K177" i="7"/>
  <c r="K169" i="7"/>
  <c r="K161" i="7"/>
  <c r="L154" i="7"/>
  <c r="K149" i="7"/>
  <c r="J144" i="7"/>
  <c r="L138" i="7"/>
  <c r="K133" i="7"/>
  <c r="J128" i="7"/>
  <c r="L122" i="7"/>
  <c r="K117" i="7"/>
  <c r="J112" i="7"/>
  <c r="L106" i="7"/>
  <c r="K101" i="7"/>
  <c r="L94" i="7"/>
  <c r="K89" i="7"/>
  <c r="K81" i="7"/>
  <c r="J72" i="7"/>
  <c r="K61" i="7"/>
  <c r="J43" i="7"/>
  <c r="J27" i="7"/>
  <c r="L5" i="7"/>
  <c r="P9" i="12"/>
  <c r="O14" i="12" a="1"/>
  <c r="O14" i="12"/>
  <c r="O21" i="12" a="1"/>
  <c r="O21" i="12"/>
  <c r="O43" i="12" a="1"/>
  <c r="O43" i="12"/>
  <c r="P8" i="12"/>
  <c r="O55" i="10" a="1"/>
  <c r="O55" i="10"/>
  <c r="O57" i="10" a="1"/>
  <c r="O57" i="10"/>
  <c r="O69" i="10"/>
  <c r="D7" i="13"/>
  <c r="I7" i="13" s="1"/>
  <c r="P9" i="8"/>
  <c r="O14" i="8" a="1"/>
  <c r="O14" i="8"/>
  <c r="O21" i="8" a="1"/>
  <c r="O21" i="8"/>
  <c r="O43" i="8" a="1"/>
  <c r="O43" i="8"/>
  <c r="O55" i="8" a="1"/>
  <c r="O55" i="8"/>
  <c r="O57" i="8" a="1"/>
  <c r="O57" i="8"/>
  <c r="O59" i="8"/>
  <c r="O69" i="8"/>
  <c r="P8" i="8"/>
  <c r="P8" i="7"/>
  <c r="O21" i="7" a="1"/>
  <c r="O21" i="7"/>
  <c r="O43" i="7" a="1"/>
  <c r="O43" i="7"/>
  <c r="O55" i="7" a="1"/>
  <c r="O55" i="7"/>
  <c r="O57" i="7" a="1"/>
  <c r="O57" i="7"/>
  <c r="O59" i="7"/>
  <c r="O69" i="7"/>
  <c r="D2" i="13"/>
  <c r="O14" i="5"/>
  <c r="O13" i="5"/>
  <c r="J4" i="5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G1009" i="5" s="1"/>
  <c r="G1010" i="5" s="1"/>
  <c r="G1011" i="5" s="1"/>
  <c r="G1012" i="5" s="1"/>
  <c r="G1013" i="5" s="1"/>
  <c r="G1014" i="5" s="1"/>
  <c r="G1015" i="5" s="1"/>
  <c r="G1016" i="5" s="1"/>
  <c r="G1017" i="5" s="1"/>
  <c r="G1018" i="5" s="1"/>
  <c r="G1019" i="5" s="1"/>
  <c r="G1020" i="5" s="1"/>
  <c r="G1021" i="5" s="1"/>
  <c r="G1022" i="5" s="1"/>
  <c r="G1023" i="5" s="1"/>
  <c r="G1024" i="5" s="1"/>
  <c r="G1025" i="5" s="1"/>
  <c r="G1026" i="5" s="1"/>
  <c r="G1027" i="5" s="1"/>
  <c r="G1028" i="5" s="1"/>
  <c r="G1029" i="5" s="1"/>
  <c r="G1030" i="5" s="1"/>
  <c r="G1031" i="5" s="1"/>
  <c r="G1032" i="5" s="1"/>
  <c r="G1033" i="5" s="1"/>
  <c r="G1034" i="5" s="1"/>
  <c r="G1035" i="5" s="1"/>
  <c r="G1036" i="5" s="1"/>
  <c r="G1037" i="5" s="1"/>
  <c r="G1038" i="5" s="1"/>
  <c r="G1039" i="5" s="1"/>
  <c r="G1040" i="5" s="1"/>
  <c r="G1041" i="5" s="1"/>
  <c r="G1042" i="5" s="1"/>
  <c r="G1043" i="5" s="1"/>
  <c r="G1044" i="5" s="1"/>
  <c r="G1045" i="5" s="1"/>
  <c r="G1046" i="5" s="1"/>
  <c r="G1047" i="5" s="1"/>
  <c r="G1048" i="5" s="1"/>
  <c r="G1049" i="5" s="1"/>
  <c r="G1050" i="5" s="1"/>
  <c r="G1051" i="5" s="1"/>
  <c r="G1052" i="5" s="1"/>
  <c r="G1053" i="5" s="1"/>
  <c r="G1054" i="5" s="1"/>
  <c r="G1055" i="5" s="1"/>
  <c r="G1056" i="5" s="1"/>
  <c r="G1057" i="5" s="1"/>
  <c r="G1058" i="5" s="1"/>
  <c r="G1059" i="5" s="1"/>
  <c r="G1060" i="5" s="1"/>
  <c r="G1061" i="5" s="1"/>
  <c r="G1062" i="5" s="1"/>
  <c r="G1063" i="5" s="1"/>
  <c r="G1064" i="5" s="1"/>
  <c r="G1065" i="5" s="1"/>
  <c r="G1066" i="5" s="1"/>
  <c r="G1067" i="5" s="1"/>
  <c r="G1068" i="5" s="1"/>
  <c r="G1069" i="5" s="1"/>
  <c r="G1070" i="5" s="1"/>
  <c r="G1071" i="5" s="1"/>
  <c r="G1072" i="5" s="1"/>
  <c r="G1073" i="5" s="1"/>
  <c r="G1074" i="5" s="1"/>
  <c r="G1075" i="5" s="1"/>
  <c r="G1076" i="5" s="1"/>
  <c r="G1077" i="5" s="1"/>
  <c r="G1078" i="5" s="1"/>
  <c r="G1079" i="5" s="1"/>
  <c r="G1080" i="5" s="1"/>
  <c r="G1081" i="5" s="1"/>
  <c r="G1082" i="5" s="1"/>
  <c r="G1083" i="5" s="1"/>
  <c r="G1084" i="5" s="1"/>
  <c r="G1085" i="5" s="1"/>
  <c r="G1086" i="5" s="1"/>
  <c r="G1087" i="5" s="1"/>
  <c r="G1088" i="5" s="1"/>
  <c r="G1089" i="5" s="1"/>
  <c r="G1090" i="5" s="1"/>
  <c r="G1091" i="5" s="1"/>
  <c r="G1092" i="5" s="1"/>
  <c r="G1093" i="5" s="1"/>
  <c r="G1094" i="5" s="1"/>
  <c r="G1095" i="5" s="1"/>
  <c r="G1096" i="5" s="1"/>
  <c r="G1097" i="5" s="1"/>
  <c r="G1098" i="5" s="1"/>
  <c r="G1099" i="5" s="1"/>
  <c r="G1100" i="5" s="1"/>
  <c r="G1101" i="5" s="1"/>
  <c r="G1102" i="5" s="1"/>
  <c r="G1103" i="5" s="1"/>
  <c r="G1104" i="5" s="1"/>
  <c r="G1105" i="5" s="1"/>
  <c r="G1106" i="5" s="1"/>
  <c r="G1107" i="5" s="1"/>
  <c r="G1108" i="5" s="1"/>
  <c r="G1109" i="5" s="1"/>
  <c r="G1110" i="5" s="1"/>
  <c r="G1111" i="5" s="1"/>
  <c r="G1112" i="5" s="1"/>
  <c r="G1113" i="5" s="1"/>
  <c r="G1114" i="5" s="1"/>
  <c r="G1115" i="5" s="1"/>
  <c r="G1116" i="5" s="1"/>
  <c r="G1117" i="5" s="1"/>
  <c r="G1118" i="5" s="1"/>
  <c r="G1119" i="5" s="1"/>
  <c r="G1120" i="5" s="1"/>
  <c r="G1121" i="5" s="1"/>
  <c r="G1122" i="5" s="1"/>
  <c r="G1123" i="5" s="1"/>
  <c r="G1124" i="5" s="1"/>
  <c r="G1125" i="5" s="1"/>
  <c r="G1126" i="5" s="1"/>
  <c r="G1127" i="5" s="1"/>
  <c r="G1128" i="5" s="1"/>
  <c r="G1129" i="5" s="1"/>
  <c r="G1130" i="5" s="1"/>
  <c r="G1131" i="5" s="1"/>
  <c r="G1132" i="5" s="1"/>
  <c r="G1133" i="5" s="1"/>
  <c r="G1134" i="5" s="1"/>
  <c r="G1135" i="5" s="1"/>
  <c r="G1136" i="5" s="1"/>
  <c r="G1137" i="5" s="1"/>
  <c r="G1138" i="5" s="1"/>
  <c r="G1139" i="5" s="1"/>
  <c r="G1140" i="5" s="1"/>
  <c r="G1141" i="5" s="1"/>
  <c r="G1142" i="5" s="1"/>
  <c r="G1143" i="5" s="1"/>
  <c r="G1144" i="5" s="1"/>
  <c r="G1145" i="5" s="1"/>
  <c r="G1146" i="5" s="1"/>
  <c r="G1147" i="5" s="1"/>
  <c r="G1148" i="5" s="1"/>
  <c r="G1149" i="5" s="1"/>
  <c r="G1150" i="5" s="1"/>
  <c r="G1151" i="5" s="1"/>
  <c r="G1152" i="5" s="1"/>
  <c r="G1153" i="5" s="1"/>
  <c r="G1154" i="5" s="1"/>
  <c r="G1155" i="5" s="1"/>
  <c r="G1156" i="5" s="1"/>
  <c r="G1157" i="5" s="1"/>
  <c r="G1158" i="5" s="1"/>
  <c r="G1159" i="5" s="1"/>
  <c r="G1160" i="5" s="1"/>
  <c r="G1161" i="5" s="1"/>
  <c r="G1162" i="5" s="1"/>
  <c r="G1163" i="5" s="1"/>
  <c r="G1164" i="5" s="1"/>
  <c r="G1165" i="5" s="1"/>
  <c r="G1166" i="5" s="1"/>
  <c r="G1167" i="5" s="1"/>
  <c r="G1168" i="5" s="1"/>
  <c r="G1169" i="5" s="1"/>
  <c r="G1170" i="5" s="1"/>
  <c r="G1171" i="5" s="1"/>
  <c r="G1172" i="5" s="1"/>
  <c r="G1173" i="5" s="1"/>
  <c r="G1174" i="5" s="1"/>
  <c r="G1175" i="5" s="1"/>
  <c r="G1176" i="5" s="1"/>
  <c r="G1177" i="5" s="1"/>
  <c r="G1178" i="5" s="1"/>
  <c r="G1179" i="5" s="1"/>
  <c r="G1180" i="5" s="1"/>
  <c r="G1181" i="5" s="1"/>
  <c r="G1182" i="5" s="1"/>
  <c r="G1183" i="5" s="1"/>
  <c r="G1184" i="5" s="1"/>
  <c r="G1185" i="5" s="1"/>
  <c r="G1186" i="5" s="1"/>
  <c r="G1187" i="5" s="1"/>
  <c r="G1188" i="5" s="1"/>
  <c r="G1189" i="5" s="1"/>
  <c r="G1190" i="5" s="1"/>
  <c r="G1191" i="5" s="1"/>
  <c r="G1192" i="5" s="1"/>
  <c r="G1193" i="5" s="1"/>
  <c r="G1194" i="5" s="1"/>
  <c r="G1195" i="5" s="1"/>
  <c r="G1196" i="5" s="1"/>
  <c r="G1197" i="5" s="1"/>
  <c r="G1198" i="5" s="1"/>
  <c r="G1199" i="5" s="1"/>
  <c r="G1200" i="5" s="1"/>
  <c r="G1201" i="5" s="1"/>
  <c r="G1202" i="5" s="1"/>
  <c r="G1203" i="5" s="1"/>
  <c r="G1204" i="5" s="1"/>
  <c r="G1205" i="5" s="1"/>
  <c r="G1206" i="5" s="1"/>
  <c r="G1207" i="5" s="1"/>
  <c r="G1208" i="5" s="1"/>
  <c r="G1209" i="5" s="1"/>
  <c r="G1210" i="5" s="1"/>
  <c r="G1211" i="5" s="1"/>
  <c r="G1212" i="5" s="1"/>
  <c r="G1213" i="5" s="1"/>
  <c r="G1214" i="5" s="1"/>
  <c r="G1215" i="5" s="1"/>
  <c r="G1216" i="5" s="1"/>
  <c r="G1217" i="5" s="1"/>
  <c r="G1218" i="5" s="1"/>
  <c r="G1219" i="5" s="1"/>
  <c r="G1220" i="5" s="1"/>
  <c r="G1221" i="5" s="1"/>
  <c r="G1222" i="5" s="1"/>
  <c r="G1223" i="5" s="1"/>
  <c r="G1224" i="5" s="1"/>
  <c r="G1225" i="5" s="1"/>
  <c r="G1226" i="5" s="1"/>
  <c r="G1227" i="5" s="1"/>
  <c r="G1228" i="5" s="1"/>
  <c r="G1229" i="5" s="1"/>
  <c r="G1230" i="5" s="1"/>
  <c r="G1231" i="5" s="1"/>
  <c r="G1232" i="5" s="1"/>
  <c r="G1233" i="5" s="1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D2" i="5"/>
  <c r="D3" i="5" s="1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O52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K8" i="3"/>
  <c r="K6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F3" i="3"/>
  <c r="C3" i="3"/>
  <c r="D13" i="3"/>
  <c r="K12" i="3"/>
  <c r="G939" i="3"/>
  <c r="D300" i="3"/>
  <c r="D953" i="3"/>
  <c r="D812" i="3"/>
  <c r="D811" i="3"/>
  <c r="H811" i="3" s="1"/>
  <c r="D333" i="3"/>
  <c r="D1187" i="3"/>
  <c r="D569" i="3"/>
  <c r="D428" i="3"/>
  <c r="D427" i="3"/>
  <c r="D974" i="3"/>
  <c r="D1059" i="3"/>
  <c r="H1059" i="3" s="1"/>
  <c r="D441" i="3"/>
  <c r="D299" i="3"/>
  <c r="D1081" i="3"/>
  <c r="D940" i="3"/>
  <c r="D26" i="3"/>
  <c r="D322" i="3"/>
  <c r="D931" i="3"/>
  <c r="D825" i="3"/>
  <c r="D1196" i="3"/>
  <c r="H1196" i="3"/>
  <c r="D684" i="3"/>
  <c r="D172" i="3"/>
  <c r="D683" i="3"/>
  <c r="D171" i="3"/>
  <c r="D1230" i="3"/>
  <c r="D1209" i="3"/>
  <c r="H1209" i="3" s="1"/>
  <c r="D697" i="3"/>
  <c r="D1068" i="3"/>
  <c r="D556" i="3"/>
  <c r="D44" i="3"/>
  <c r="D555" i="3"/>
  <c r="D43" i="3"/>
  <c r="D1102" i="3"/>
  <c r="D1155" i="3"/>
  <c r="H1155" i="3" s="1"/>
  <c r="D1027" i="3"/>
  <c r="H1027" i="3"/>
  <c r="D899" i="3"/>
  <c r="D1177" i="3"/>
  <c r="D1049" i="3"/>
  <c r="D921" i="3"/>
  <c r="D793" i="3"/>
  <c r="D665" i="3"/>
  <c r="H665" i="3" s="1"/>
  <c r="D537" i="3"/>
  <c r="D409" i="3"/>
  <c r="H409" i="3" s="1"/>
  <c r="D1164" i="3"/>
  <c r="D1036" i="3"/>
  <c r="D908" i="3"/>
  <c r="D780" i="3"/>
  <c r="D652" i="3"/>
  <c r="H652" i="3" s="1"/>
  <c r="D524" i="3"/>
  <c r="D396" i="3"/>
  <c r="D268" i="3"/>
  <c r="D140" i="3"/>
  <c r="D12" i="3"/>
  <c r="D305" i="3"/>
  <c r="D779" i="3"/>
  <c r="D651" i="3"/>
  <c r="H651" i="3" s="1"/>
  <c r="D523" i="3"/>
  <c r="D395" i="3"/>
  <c r="D267" i="3"/>
  <c r="D139" i="3"/>
  <c r="D11" i="3"/>
  <c r="D238" i="3"/>
  <c r="D237" i="3"/>
  <c r="D1198" i="3"/>
  <c r="H1198" i="3" s="1"/>
  <c r="D1070" i="3"/>
  <c r="D942" i="3"/>
  <c r="D1123" i="3"/>
  <c r="D995" i="3"/>
  <c r="D867" i="3"/>
  <c r="D1145" i="3"/>
  <c r="D1017" i="3"/>
  <c r="H1017" i="3"/>
  <c r="D889" i="3"/>
  <c r="D761" i="3"/>
  <c r="D633" i="3"/>
  <c r="D505" i="3"/>
  <c r="D377" i="3"/>
  <c r="D1132" i="3"/>
  <c r="D1004" i="3"/>
  <c r="D876" i="3"/>
  <c r="H876" i="3" s="1"/>
  <c r="D748" i="3"/>
  <c r="D620" i="3"/>
  <c r="D492" i="3"/>
  <c r="D364" i="3"/>
  <c r="D236" i="3"/>
  <c r="D108" i="3"/>
  <c r="D246" i="3"/>
  <c r="D217" i="3"/>
  <c r="H217" i="3" s="1"/>
  <c r="D747" i="3"/>
  <c r="D619" i="3"/>
  <c r="D491" i="3"/>
  <c r="D363" i="3"/>
  <c r="D235" i="3"/>
  <c r="D107" i="3"/>
  <c r="D454" i="3"/>
  <c r="D154" i="3"/>
  <c r="D137" i="3"/>
  <c r="D1166" i="3"/>
  <c r="D1038" i="3"/>
  <c r="D910" i="3"/>
  <c r="D1219" i="3"/>
  <c r="D1091" i="3"/>
  <c r="D963" i="3"/>
  <c r="D835" i="3"/>
  <c r="H835" i="3" s="1"/>
  <c r="D1113" i="3"/>
  <c r="D985" i="3"/>
  <c r="D857" i="3"/>
  <c r="D729" i="3"/>
  <c r="D601" i="3"/>
  <c r="D473" i="3"/>
  <c r="D1228" i="3"/>
  <c r="D1100" i="3"/>
  <c r="H1100" i="3" s="1"/>
  <c r="D972" i="3"/>
  <c r="D844" i="3"/>
  <c r="D716" i="3"/>
  <c r="D588" i="3"/>
  <c r="D460" i="3"/>
  <c r="D332" i="3"/>
  <c r="D204" i="3"/>
  <c r="D76" i="3"/>
  <c r="H76" i="3" s="1"/>
  <c r="D138" i="3"/>
  <c r="D113" i="3"/>
  <c r="D715" i="3"/>
  <c r="D587" i="3"/>
  <c r="D459" i="3"/>
  <c r="D331" i="3"/>
  <c r="D203" i="3"/>
  <c r="D75" i="3"/>
  <c r="H75" i="3" s="1"/>
  <c r="D390" i="3"/>
  <c r="D66" i="3"/>
  <c r="D53" i="3"/>
  <c r="D1134" i="3"/>
  <c r="H1134" i="3"/>
  <c r="D1006" i="3"/>
  <c r="D878" i="3"/>
  <c r="G1193" i="3"/>
  <c r="G1125" i="3"/>
  <c r="G1212" i="3"/>
  <c r="G1144" i="3"/>
  <c r="G1060" i="3"/>
  <c r="G976" i="3"/>
  <c r="G888" i="3"/>
  <c r="G804" i="3"/>
  <c r="G720" i="3"/>
  <c r="G1151" i="3"/>
  <c r="G1067" i="3"/>
  <c r="G979" i="3"/>
  <c r="G1177" i="3"/>
  <c r="G1109" i="3"/>
  <c r="G1196" i="3"/>
  <c r="G1124" i="3"/>
  <c r="G1040" i="3"/>
  <c r="G952" i="3"/>
  <c r="G868" i="3"/>
  <c r="G784" i="3"/>
  <c r="G696" i="3"/>
  <c r="G1215" i="3"/>
  <c r="G1131" i="3"/>
  <c r="G1043" i="3"/>
  <c r="G959" i="3"/>
  <c r="G1225" i="3"/>
  <c r="G1161" i="3"/>
  <c r="G1180" i="3"/>
  <c r="G1104" i="3"/>
  <c r="G1016" i="3"/>
  <c r="G932" i="3"/>
  <c r="G848" i="3"/>
  <c r="G760" i="3"/>
  <c r="G676" i="3"/>
  <c r="G1195" i="3"/>
  <c r="G1107" i="3"/>
  <c r="G1023" i="3"/>
  <c r="G12" i="3"/>
  <c r="G28" i="3"/>
  <c r="G44" i="3"/>
  <c r="G60" i="3"/>
  <c r="G76" i="3"/>
  <c r="G92" i="3"/>
  <c r="G108" i="3"/>
  <c r="G124" i="3"/>
  <c r="G140" i="3"/>
  <c r="G156" i="3"/>
  <c r="G172" i="3"/>
  <c r="G188" i="3"/>
  <c r="G204" i="3"/>
  <c r="H204" i="3"/>
  <c r="G220" i="3"/>
  <c r="G236" i="3"/>
  <c r="G252" i="3"/>
  <c r="G268" i="3"/>
  <c r="G284" i="3"/>
  <c r="G300" i="3"/>
  <c r="G316" i="3"/>
  <c r="G332" i="3"/>
  <c r="G348" i="3"/>
  <c r="G364" i="3"/>
  <c r="G380" i="3"/>
  <c r="G396" i="3"/>
  <c r="G412" i="3"/>
  <c r="G428" i="3"/>
  <c r="G10" i="3"/>
  <c r="G26" i="3"/>
  <c r="G42" i="3"/>
  <c r="G58" i="3"/>
  <c r="G74" i="3"/>
  <c r="G90" i="3"/>
  <c r="G106" i="3"/>
  <c r="G122" i="3"/>
  <c r="G138" i="3"/>
  <c r="G154" i="3"/>
  <c r="G170" i="3"/>
  <c r="G186" i="3"/>
  <c r="G202" i="3"/>
  <c r="G218" i="3"/>
  <c r="G234" i="3"/>
  <c r="G250" i="3"/>
  <c r="G266" i="3"/>
  <c r="G7" i="3"/>
  <c r="G23" i="3"/>
  <c r="G39" i="3"/>
  <c r="G55" i="3"/>
  <c r="G71" i="3"/>
  <c r="G87" i="3"/>
  <c r="G103" i="3"/>
  <c r="G119" i="3"/>
  <c r="G135" i="3"/>
  <c r="G151" i="3"/>
  <c r="G167" i="3"/>
  <c r="G183" i="3"/>
  <c r="G199" i="3"/>
  <c r="G215" i="3"/>
  <c r="G231" i="3"/>
  <c r="G247" i="3"/>
  <c r="G263" i="3"/>
  <c r="G279" i="3"/>
  <c r="G295" i="3"/>
  <c r="G311" i="3"/>
  <c r="G327" i="3"/>
  <c r="G343" i="3"/>
  <c r="G359" i="3"/>
  <c r="G375" i="3"/>
  <c r="G391" i="3"/>
  <c r="G407" i="3"/>
  <c r="G423" i="3"/>
  <c r="G439" i="3"/>
  <c r="G455" i="3"/>
  <c r="G471" i="3"/>
  <c r="G487" i="3"/>
  <c r="G432" i="3"/>
  <c r="G448" i="3"/>
  <c r="G464" i="3"/>
  <c r="G480" i="3"/>
  <c r="G496" i="3"/>
  <c r="G512" i="3"/>
  <c r="G528" i="3"/>
  <c r="G544" i="3"/>
  <c r="G560" i="3"/>
  <c r="G576" i="3"/>
  <c r="G592" i="3"/>
  <c r="G608" i="3"/>
  <c r="G624" i="3"/>
  <c r="G640" i="3"/>
  <c r="G17" i="3"/>
  <c r="G33" i="3"/>
  <c r="G49" i="3"/>
  <c r="G65" i="3"/>
  <c r="G81" i="3"/>
  <c r="G97" i="3"/>
  <c r="G113" i="3"/>
  <c r="G129" i="3"/>
  <c r="G145" i="3"/>
  <c r="G161" i="3"/>
  <c r="G177" i="3"/>
  <c r="G193" i="3"/>
  <c r="G209" i="3"/>
  <c r="G225" i="3"/>
  <c r="G241" i="3"/>
  <c r="G257" i="3"/>
  <c r="G273" i="3"/>
  <c r="G289" i="3"/>
  <c r="G305" i="3"/>
  <c r="G321" i="3"/>
  <c r="G337" i="3"/>
  <c r="G353" i="3"/>
  <c r="G369" i="3"/>
  <c r="G385" i="3"/>
  <c r="G401" i="3"/>
  <c r="G417" i="3"/>
  <c r="G433" i="3"/>
  <c r="G449" i="3"/>
  <c r="G465" i="3"/>
  <c r="G481" i="3"/>
  <c r="G497" i="3"/>
  <c r="G513" i="3"/>
  <c r="G529" i="3"/>
  <c r="G545" i="3"/>
  <c r="G561" i="3"/>
  <c r="G577" i="3"/>
  <c r="G593" i="3"/>
  <c r="G609" i="3"/>
  <c r="G625" i="3"/>
  <c r="G641" i="3"/>
  <c r="G657" i="3"/>
  <c r="G673" i="3"/>
  <c r="G689" i="3"/>
  <c r="G705" i="3"/>
  <c r="G721" i="3"/>
  <c r="G737" i="3"/>
  <c r="G753" i="3"/>
  <c r="G769" i="3"/>
  <c r="G785" i="3"/>
  <c r="G801" i="3"/>
  <c r="G817" i="3"/>
  <c r="G833" i="3"/>
  <c r="G849" i="3"/>
  <c r="G865" i="3"/>
  <c r="G881" i="3"/>
  <c r="G897" i="3"/>
  <c r="G913" i="3"/>
  <c r="G929" i="3"/>
  <c r="G945" i="3"/>
  <c r="G961" i="3"/>
  <c r="G977" i="3"/>
  <c r="G993" i="3"/>
  <c r="G1009" i="3"/>
  <c r="G1025" i="3"/>
  <c r="G1041" i="3"/>
  <c r="G1057" i="3"/>
  <c r="G1073" i="3"/>
  <c r="G1089" i="3"/>
  <c r="G290" i="3"/>
  <c r="G306" i="3"/>
  <c r="G322" i="3"/>
  <c r="G338" i="3"/>
  <c r="G354" i="3"/>
  <c r="G370" i="3"/>
  <c r="G386" i="3"/>
  <c r="G402" i="3"/>
  <c r="G418" i="3"/>
  <c r="G434" i="3"/>
  <c r="G450" i="3"/>
  <c r="G466" i="3"/>
  <c r="G482" i="3"/>
  <c r="G498" i="3"/>
  <c r="G514" i="3"/>
  <c r="G530" i="3"/>
  <c r="G546" i="3"/>
  <c r="G562" i="3"/>
  <c r="G578" i="3"/>
  <c r="G594" i="3"/>
  <c r="G610" i="3"/>
  <c r="G626" i="3"/>
  <c r="G642" i="3"/>
  <c r="G658" i="3"/>
  <c r="G674" i="3"/>
  <c r="G690" i="3"/>
  <c r="G706" i="3"/>
  <c r="G722" i="3"/>
  <c r="G738" i="3"/>
  <c r="G754" i="3"/>
  <c r="G770" i="3"/>
  <c r="G786" i="3"/>
  <c r="G802" i="3"/>
  <c r="G818" i="3"/>
  <c r="G834" i="3"/>
  <c r="G850" i="3"/>
  <c r="G866" i="3"/>
  <c r="G882" i="3"/>
  <c r="G898" i="3"/>
  <c r="G914" i="3"/>
  <c r="G930" i="3"/>
  <c r="G946" i="3"/>
  <c r="G962" i="3"/>
  <c r="G978" i="3"/>
  <c r="G994" i="3"/>
  <c r="G1010" i="3"/>
  <c r="G1026" i="3"/>
  <c r="G1042" i="3"/>
  <c r="G1058" i="3"/>
  <c r="G1074" i="3"/>
  <c r="G1090" i="3"/>
  <c r="G1106" i="3"/>
  <c r="G1122" i="3"/>
  <c r="G1138" i="3"/>
  <c r="G1154" i="3"/>
  <c r="G1170" i="3"/>
  <c r="G1186" i="3"/>
  <c r="G1202" i="3"/>
  <c r="G1218" i="3"/>
  <c r="G503" i="3"/>
  <c r="G519" i="3"/>
  <c r="G535" i="3"/>
  <c r="G551" i="3"/>
  <c r="G567" i="3"/>
  <c r="G583" i="3"/>
  <c r="G599" i="3"/>
  <c r="G615" i="3"/>
  <c r="G631" i="3"/>
  <c r="G647" i="3"/>
  <c r="G663" i="3"/>
  <c r="G679" i="3"/>
  <c r="G695" i="3"/>
  <c r="G711" i="3"/>
  <c r="G727" i="3"/>
  <c r="G743" i="3"/>
  <c r="G759" i="3"/>
  <c r="G775" i="3"/>
  <c r="G791" i="3"/>
  <c r="G807" i="3"/>
  <c r="G823" i="3"/>
  <c r="G839" i="3"/>
  <c r="G855" i="3"/>
  <c r="G871" i="3"/>
  <c r="G887" i="3"/>
  <c r="G903" i="3"/>
  <c r="G919" i="3"/>
  <c r="G935" i="3"/>
  <c r="G951" i="3"/>
  <c r="G967" i="3"/>
  <c r="G983" i="3"/>
  <c r="G999" i="3"/>
  <c r="G1015" i="3"/>
  <c r="G1031" i="3"/>
  <c r="G1047" i="3"/>
  <c r="G1063" i="3"/>
  <c r="G1079" i="3"/>
  <c r="G1095" i="3"/>
  <c r="G1111" i="3"/>
  <c r="G1127" i="3"/>
  <c r="G1143" i="3"/>
  <c r="G1159" i="3"/>
  <c r="G1175" i="3"/>
  <c r="G1191" i="3"/>
  <c r="G1207" i="3"/>
  <c r="G1223" i="3"/>
  <c r="G668" i="3"/>
  <c r="G684" i="3"/>
  <c r="G700" i="3"/>
  <c r="G716" i="3"/>
  <c r="G732" i="3"/>
  <c r="G748" i="3"/>
  <c r="G764" i="3"/>
  <c r="G780" i="3"/>
  <c r="G796" i="3"/>
  <c r="G812" i="3"/>
  <c r="G828" i="3"/>
  <c r="G844" i="3"/>
  <c r="G860" i="3"/>
  <c r="G876" i="3"/>
  <c r="G892" i="3"/>
  <c r="G908" i="3"/>
  <c r="G924" i="3"/>
  <c r="G940" i="3"/>
  <c r="G956" i="3"/>
  <c r="G972" i="3"/>
  <c r="G988" i="3"/>
  <c r="G1004" i="3"/>
  <c r="G1020" i="3"/>
  <c r="G1036" i="3"/>
  <c r="G1052" i="3"/>
  <c r="G1068" i="3"/>
  <c r="G1084" i="3"/>
  <c r="G1100" i="3"/>
  <c r="G1116" i="3"/>
  <c r="G1132" i="3"/>
  <c r="G1148" i="3"/>
  <c r="G4" i="3"/>
  <c r="G20" i="3"/>
  <c r="G36" i="3"/>
  <c r="G52" i="3"/>
  <c r="G68" i="3"/>
  <c r="G84" i="3"/>
  <c r="G100" i="3"/>
  <c r="G116" i="3"/>
  <c r="G132" i="3"/>
  <c r="G148" i="3"/>
  <c r="G164" i="3"/>
  <c r="G180" i="3"/>
  <c r="G196" i="3"/>
  <c r="G212" i="3"/>
  <c r="G228" i="3"/>
  <c r="G244" i="3"/>
  <c r="G260" i="3"/>
  <c r="G276" i="3"/>
  <c r="G292" i="3"/>
  <c r="G308" i="3"/>
  <c r="G324" i="3"/>
  <c r="G340" i="3"/>
  <c r="G356" i="3"/>
  <c r="G372" i="3"/>
  <c r="G388" i="3"/>
  <c r="G404" i="3"/>
  <c r="G420" i="3"/>
  <c r="G18" i="3"/>
  <c r="G34" i="3"/>
  <c r="G50" i="3"/>
  <c r="G66" i="3"/>
  <c r="G82" i="3"/>
  <c r="G98" i="3"/>
  <c r="G114" i="3"/>
  <c r="G130" i="3"/>
  <c r="G146" i="3"/>
  <c r="G162" i="3"/>
  <c r="G178" i="3"/>
  <c r="G194" i="3"/>
  <c r="G210" i="3"/>
  <c r="G226" i="3"/>
  <c r="G242" i="3"/>
  <c r="G258" i="3"/>
  <c r="G274" i="3"/>
  <c r="G15" i="3"/>
  <c r="G31" i="3"/>
  <c r="G47" i="3"/>
  <c r="G63" i="3"/>
  <c r="G79" i="3"/>
  <c r="G95" i="3"/>
  <c r="G111" i="3"/>
  <c r="G127" i="3"/>
  <c r="G143" i="3"/>
  <c r="G159" i="3"/>
  <c r="G175" i="3"/>
  <c r="G191" i="3"/>
  <c r="G207" i="3"/>
  <c r="G223" i="3"/>
  <c r="G239" i="3"/>
  <c r="G255" i="3"/>
  <c r="G271" i="3"/>
  <c r="G287" i="3"/>
  <c r="G303" i="3"/>
  <c r="G319" i="3"/>
  <c r="G335" i="3"/>
  <c r="G351" i="3"/>
  <c r="G367" i="3"/>
  <c r="G383" i="3"/>
  <c r="G399" i="3"/>
  <c r="G415" i="3"/>
  <c r="G431" i="3"/>
  <c r="G447" i="3"/>
  <c r="G463" i="3"/>
  <c r="G479" i="3"/>
  <c r="G495" i="3"/>
  <c r="G440" i="3"/>
  <c r="G456" i="3"/>
  <c r="G472" i="3"/>
  <c r="G488" i="3"/>
  <c r="G504" i="3"/>
  <c r="G520" i="3"/>
  <c r="G536" i="3"/>
  <c r="G552" i="3"/>
  <c r="G568" i="3"/>
  <c r="G584" i="3"/>
  <c r="G600" i="3"/>
  <c r="G616" i="3"/>
  <c r="G632" i="3"/>
  <c r="G648" i="3"/>
  <c r="G9" i="3"/>
  <c r="G25" i="3"/>
  <c r="G41" i="3"/>
  <c r="G57" i="3"/>
  <c r="G73" i="3"/>
  <c r="G89" i="3"/>
  <c r="G105" i="3"/>
  <c r="G121" i="3"/>
  <c r="G137" i="3"/>
  <c r="G153" i="3"/>
  <c r="G169" i="3"/>
  <c r="G185" i="3"/>
  <c r="G201" i="3"/>
  <c r="G217" i="3"/>
  <c r="G233" i="3"/>
  <c r="G249" i="3"/>
  <c r="G265" i="3"/>
  <c r="G281" i="3"/>
  <c r="G297" i="3"/>
  <c r="G313" i="3"/>
  <c r="G329" i="3"/>
  <c r="G345" i="3"/>
  <c r="G361" i="3"/>
  <c r="G377" i="3"/>
  <c r="G393" i="3"/>
  <c r="G409" i="3"/>
  <c r="G425" i="3"/>
  <c r="G441" i="3"/>
  <c r="G457" i="3"/>
  <c r="G473" i="3"/>
  <c r="G489" i="3"/>
  <c r="G505" i="3"/>
  <c r="G521" i="3"/>
  <c r="G537" i="3"/>
  <c r="G553" i="3"/>
  <c r="G569" i="3"/>
  <c r="G585" i="3"/>
  <c r="G601" i="3"/>
  <c r="G617" i="3"/>
  <c r="G633" i="3"/>
  <c r="G649" i="3"/>
  <c r="G665" i="3"/>
  <c r="G681" i="3"/>
  <c r="G697" i="3"/>
  <c r="G713" i="3"/>
  <c r="G8" i="3"/>
  <c r="G40" i="3"/>
  <c r="G72" i="3"/>
  <c r="G104" i="3"/>
  <c r="G136" i="3"/>
  <c r="G168" i="3"/>
  <c r="G200" i="3"/>
  <c r="G232" i="3"/>
  <c r="G264" i="3"/>
  <c r="G296" i="3"/>
  <c r="G328" i="3"/>
  <c r="G360" i="3"/>
  <c r="G392" i="3"/>
  <c r="G424" i="3"/>
  <c r="G3" i="3"/>
  <c r="G38" i="3"/>
  <c r="G70" i="3"/>
  <c r="G102" i="3"/>
  <c r="G134" i="3"/>
  <c r="G166" i="3"/>
  <c r="G198" i="3"/>
  <c r="G230" i="3"/>
  <c r="G262" i="3"/>
  <c r="G19" i="3"/>
  <c r="G51" i="3"/>
  <c r="G83" i="3"/>
  <c r="G115" i="3"/>
  <c r="G147" i="3"/>
  <c r="G179" i="3"/>
  <c r="G211" i="3"/>
  <c r="G243" i="3"/>
  <c r="G275" i="3"/>
  <c r="G307" i="3"/>
  <c r="G339" i="3"/>
  <c r="G371" i="3"/>
  <c r="G403" i="3"/>
  <c r="G435" i="3"/>
  <c r="G467" i="3"/>
  <c r="G499" i="3"/>
  <c r="G460" i="3"/>
  <c r="G492" i="3"/>
  <c r="G524" i="3"/>
  <c r="G556" i="3"/>
  <c r="G588" i="3"/>
  <c r="G620" i="3"/>
  <c r="H620" i="3"/>
  <c r="G652" i="3"/>
  <c r="G29" i="3"/>
  <c r="G61" i="3"/>
  <c r="G93" i="3"/>
  <c r="G125" i="3"/>
  <c r="G157" i="3"/>
  <c r="G189" i="3"/>
  <c r="G221" i="3"/>
  <c r="G253" i="3"/>
  <c r="G285" i="3"/>
  <c r="G317" i="3"/>
  <c r="G349" i="3"/>
  <c r="G381" i="3"/>
  <c r="G413" i="3"/>
  <c r="G445" i="3"/>
  <c r="G477" i="3"/>
  <c r="G509" i="3"/>
  <c r="G541" i="3"/>
  <c r="G573" i="3"/>
  <c r="G605" i="3"/>
  <c r="G637" i="3"/>
  <c r="G669" i="3"/>
  <c r="G701" i="3"/>
  <c r="G729" i="3"/>
  <c r="G749" i="3"/>
  <c r="G773" i="3"/>
  <c r="G793" i="3"/>
  <c r="G813" i="3"/>
  <c r="G837" i="3"/>
  <c r="G857" i="3"/>
  <c r="G877" i="3"/>
  <c r="G901" i="3"/>
  <c r="G921" i="3"/>
  <c r="G941" i="3"/>
  <c r="G965" i="3"/>
  <c r="G985" i="3"/>
  <c r="G1005" i="3"/>
  <c r="G1029" i="3"/>
  <c r="G1049" i="3"/>
  <c r="G1069" i="3"/>
  <c r="G1093" i="3"/>
  <c r="G282" i="3"/>
  <c r="G302" i="3"/>
  <c r="G326" i="3"/>
  <c r="G346" i="3"/>
  <c r="G366" i="3"/>
  <c r="G390" i="3"/>
  <c r="G410" i="3"/>
  <c r="G430" i="3"/>
  <c r="G454" i="3"/>
  <c r="G474" i="3"/>
  <c r="G494" i="3"/>
  <c r="G518" i="3"/>
  <c r="G538" i="3"/>
  <c r="G558" i="3"/>
  <c r="G582" i="3"/>
  <c r="G602" i="3"/>
  <c r="G622" i="3"/>
  <c r="G646" i="3"/>
  <c r="G666" i="3"/>
  <c r="G686" i="3"/>
  <c r="G710" i="3"/>
  <c r="G730" i="3"/>
  <c r="G750" i="3"/>
  <c r="G774" i="3"/>
  <c r="G794" i="3"/>
  <c r="G814" i="3"/>
  <c r="G838" i="3"/>
  <c r="G858" i="3"/>
  <c r="G878" i="3"/>
  <c r="G902" i="3"/>
  <c r="G922" i="3"/>
  <c r="G942" i="3"/>
  <c r="G966" i="3"/>
  <c r="G986" i="3"/>
  <c r="G1006" i="3"/>
  <c r="G1030" i="3"/>
  <c r="G1050" i="3"/>
  <c r="G1070" i="3"/>
  <c r="G1094" i="3"/>
  <c r="G1114" i="3"/>
  <c r="G1134" i="3"/>
  <c r="G1158" i="3"/>
  <c r="G1178" i="3"/>
  <c r="G1198" i="3"/>
  <c r="G1222" i="3"/>
  <c r="G515" i="3"/>
  <c r="G539" i="3"/>
  <c r="G559" i="3"/>
  <c r="G579" i="3"/>
  <c r="G603" i="3"/>
  <c r="G623" i="3"/>
  <c r="G643" i="3"/>
  <c r="G667" i="3"/>
  <c r="G687" i="3"/>
  <c r="G707" i="3"/>
  <c r="G731" i="3"/>
  <c r="G751" i="3"/>
  <c r="G771" i="3"/>
  <c r="G795" i="3"/>
  <c r="G815" i="3"/>
  <c r="G835" i="3"/>
  <c r="G859" i="3"/>
  <c r="G879" i="3"/>
  <c r="G899" i="3"/>
  <c r="G923" i="3"/>
  <c r="G943" i="3"/>
  <c r="G963" i="3"/>
  <c r="G987" i="3"/>
  <c r="G1007" i="3"/>
  <c r="G1027" i="3"/>
  <c r="G1051" i="3"/>
  <c r="G1071" i="3"/>
  <c r="G1091" i="3"/>
  <c r="G1115" i="3"/>
  <c r="G1135" i="3"/>
  <c r="G1155" i="3"/>
  <c r="G1179" i="3"/>
  <c r="G1199" i="3"/>
  <c r="G1219" i="3"/>
  <c r="H1219" i="3"/>
  <c r="G660" i="3"/>
  <c r="G680" i="3"/>
  <c r="G704" i="3"/>
  <c r="G724" i="3"/>
  <c r="G744" i="3"/>
  <c r="G768" i="3"/>
  <c r="G788" i="3"/>
  <c r="G808" i="3"/>
  <c r="G832" i="3"/>
  <c r="G852" i="3"/>
  <c r="G872" i="3"/>
  <c r="G896" i="3"/>
  <c r="G916" i="3"/>
  <c r="G936" i="3"/>
  <c r="G960" i="3"/>
  <c r="G980" i="3"/>
  <c r="G1000" i="3"/>
  <c r="G1024" i="3"/>
  <c r="G1044" i="3"/>
  <c r="G1064" i="3"/>
  <c r="G1088" i="3"/>
  <c r="G1108" i="3"/>
  <c r="G1128" i="3"/>
  <c r="G1152" i="3"/>
  <c r="G1168" i="3"/>
  <c r="G1184" i="3"/>
  <c r="G1200" i="3"/>
  <c r="G1216" i="3"/>
  <c r="G1232" i="3"/>
  <c r="G1097" i="3"/>
  <c r="G1113" i="3"/>
  <c r="G1129" i="3"/>
  <c r="G1149" i="3"/>
  <c r="G1165" i="3"/>
  <c r="G1181" i="3"/>
  <c r="G1197" i="3"/>
  <c r="G1213" i="3"/>
  <c r="G1229" i="3"/>
  <c r="G867" i="3"/>
  <c r="G672" i="3"/>
  <c r="G712" i="3"/>
  <c r="G756" i="3"/>
  <c r="G800" i="3"/>
  <c r="G840" i="3"/>
  <c r="G884" i="3"/>
  <c r="G904" i="3"/>
  <c r="G948" i="3"/>
  <c r="G968" i="3"/>
  <c r="G1012" i="3"/>
  <c r="G1056" i="3"/>
  <c r="G1096" i="3"/>
  <c r="G1140" i="3"/>
  <c r="G1160" i="3"/>
  <c r="G1192" i="3"/>
  <c r="G1224" i="3"/>
  <c r="G1105" i="3"/>
  <c r="G1121" i="3"/>
  <c r="G1157" i="3"/>
  <c r="G1173" i="3"/>
  <c r="G1205" i="3"/>
  <c r="G94" i="3"/>
  <c r="G222" i="3"/>
  <c r="G139" i="3"/>
  <c r="G267" i="3"/>
  <c r="G395" i="3"/>
  <c r="G452" i="3"/>
  <c r="G548" i="3"/>
  <c r="G644" i="3"/>
  <c r="G21" i="3"/>
  <c r="G149" i="3"/>
  <c r="G277" i="3"/>
  <c r="G373" i="3"/>
  <c r="G437" i="3"/>
  <c r="G565" i="3"/>
  <c r="G693" i="3"/>
  <c r="G789" i="3"/>
  <c r="G873" i="3"/>
  <c r="G957" i="3"/>
  <c r="G1045" i="3"/>
  <c r="G298" i="3"/>
  <c r="G342" i="3"/>
  <c r="G426" i="3"/>
  <c r="G470" i="3"/>
  <c r="G554" i="3"/>
  <c r="G598" i="3"/>
  <c r="G662" i="3"/>
  <c r="G702" i="3"/>
  <c r="G790" i="3"/>
  <c r="G830" i="3"/>
  <c r="G918" i="3"/>
  <c r="G958" i="3"/>
  <c r="G1046" i="3"/>
  <c r="G1086" i="3"/>
  <c r="G1174" i="3"/>
  <c r="G1214" i="3"/>
  <c r="G531" i="3"/>
  <c r="G619" i="3"/>
  <c r="G683" i="3"/>
  <c r="G767" i="3"/>
  <c r="G851" i="3"/>
  <c r="G16" i="3"/>
  <c r="G48" i="3"/>
  <c r="G80" i="3"/>
  <c r="G112" i="3"/>
  <c r="G144" i="3"/>
  <c r="G176" i="3"/>
  <c r="G208" i="3"/>
  <c r="G240" i="3"/>
  <c r="G272" i="3"/>
  <c r="G304" i="3"/>
  <c r="G336" i="3"/>
  <c r="G368" i="3"/>
  <c r="G400" i="3"/>
  <c r="G14" i="3"/>
  <c r="G46" i="3"/>
  <c r="G78" i="3"/>
  <c r="G110" i="3"/>
  <c r="G142" i="3"/>
  <c r="G174" i="3"/>
  <c r="G206" i="3"/>
  <c r="G238" i="3"/>
  <c r="G270" i="3"/>
  <c r="G27" i="3"/>
  <c r="G59" i="3"/>
  <c r="G91" i="3"/>
  <c r="G123" i="3"/>
  <c r="G155" i="3"/>
  <c r="G187" i="3"/>
  <c r="G219" i="3"/>
  <c r="G251" i="3"/>
  <c r="G283" i="3"/>
  <c r="G315" i="3"/>
  <c r="G347" i="3"/>
  <c r="G379" i="3"/>
  <c r="G411" i="3"/>
  <c r="G443" i="3"/>
  <c r="G475" i="3"/>
  <c r="G436" i="3"/>
  <c r="G468" i="3"/>
  <c r="G500" i="3"/>
  <c r="G532" i="3"/>
  <c r="G564" i="3"/>
  <c r="G596" i="3"/>
  <c r="G628" i="3"/>
  <c r="G37" i="3"/>
  <c r="G69" i="3"/>
  <c r="G101" i="3"/>
  <c r="G133" i="3"/>
  <c r="G165" i="3"/>
  <c r="G197" i="3"/>
  <c r="G229" i="3"/>
  <c r="G261" i="3"/>
  <c r="G293" i="3"/>
  <c r="G325" i="3"/>
  <c r="G357" i="3"/>
  <c r="G389" i="3"/>
  <c r="G421" i="3"/>
  <c r="G453" i="3"/>
  <c r="G485" i="3"/>
  <c r="G517" i="3"/>
  <c r="G549" i="3"/>
  <c r="G581" i="3"/>
  <c r="G613" i="3"/>
  <c r="G645" i="3"/>
  <c r="G677" i="3"/>
  <c r="G709" i="3"/>
  <c r="G733" i="3"/>
  <c r="G757" i="3"/>
  <c r="G777" i="3"/>
  <c r="G797" i="3"/>
  <c r="G821" i="3"/>
  <c r="G841" i="3"/>
  <c r="G861" i="3"/>
  <c r="G885" i="3"/>
  <c r="G905" i="3"/>
  <c r="G925" i="3"/>
  <c r="G949" i="3"/>
  <c r="G969" i="3"/>
  <c r="G989" i="3"/>
  <c r="G1013" i="3"/>
  <c r="G1033" i="3"/>
  <c r="G1053" i="3"/>
  <c r="G1077" i="3"/>
  <c r="G1137" i="3"/>
  <c r="G286" i="3"/>
  <c r="G310" i="3"/>
  <c r="G330" i="3"/>
  <c r="G350" i="3"/>
  <c r="G374" i="3"/>
  <c r="G394" i="3"/>
  <c r="G414" i="3"/>
  <c r="G438" i="3"/>
  <c r="G458" i="3"/>
  <c r="G478" i="3"/>
  <c r="G502" i="3"/>
  <c r="G522" i="3"/>
  <c r="G542" i="3"/>
  <c r="G566" i="3"/>
  <c r="G586" i="3"/>
  <c r="G606" i="3"/>
  <c r="G630" i="3"/>
  <c r="G650" i="3"/>
  <c r="G670" i="3"/>
  <c r="G694" i="3"/>
  <c r="G714" i="3"/>
  <c r="G734" i="3"/>
  <c r="G758" i="3"/>
  <c r="G778" i="3"/>
  <c r="G798" i="3"/>
  <c r="G822" i="3"/>
  <c r="G842" i="3"/>
  <c r="G862" i="3"/>
  <c r="G886" i="3"/>
  <c r="G906" i="3"/>
  <c r="G926" i="3"/>
  <c r="G950" i="3"/>
  <c r="G970" i="3"/>
  <c r="G990" i="3"/>
  <c r="G1014" i="3"/>
  <c r="G1034" i="3"/>
  <c r="G1054" i="3"/>
  <c r="G1078" i="3"/>
  <c r="G1098" i="3"/>
  <c r="G1118" i="3"/>
  <c r="G1142" i="3"/>
  <c r="G1162" i="3"/>
  <c r="G1182" i="3"/>
  <c r="G1206" i="3"/>
  <c r="G1226" i="3"/>
  <c r="G523" i="3"/>
  <c r="G543" i="3"/>
  <c r="G563" i="3"/>
  <c r="G587" i="3"/>
  <c r="G607" i="3"/>
  <c r="G627" i="3"/>
  <c r="G651" i="3"/>
  <c r="G671" i="3"/>
  <c r="G691" i="3"/>
  <c r="G715" i="3"/>
  <c r="G735" i="3"/>
  <c r="G755" i="3"/>
  <c r="G779" i="3"/>
  <c r="G799" i="3"/>
  <c r="G819" i="3"/>
  <c r="G843" i="3"/>
  <c r="G863" i="3"/>
  <c r="G883" i="3"/>
  <c r="G907" i="3"/>
  <c r="G927" i="3"/>
  <c r="G947" i="3"/>
  <c r="G971" i="3"/>
  <c r="G991" i="3"/>
  <c r="G1011" i="3"/>
  <c r="G1035" i="3"/>
  <c r="G1055" i="3"/>
  <c r="G1075" i="3"/>
  <c r="G1099" i="3"/>
  <c r="G1119" i="3"/>
  <c r="G1139" i="3"/>
  <c r="G1163" i="3"/>
  <c r="G1183" i="3"/>
  <c r="G1203" i="3"/>
  <c r="G1227" i="3"/>
  <c r="G664" i="3"/>
  <c r="G688" i="3"/>
  <c r="G708" i="3"/>
  <c r="G728" i="3"/>
  <c r="G752" i="3"/>
  <c r="G772" i="3"/>
  <c r="G792" i="3"/>
  <c r="G816" i="3"/>
  <c r="G836" i="3"/>
  <c r="G856" i="3"/>
  <c r="G880" i="3"/>
  <c r="G900" i="3"/>
  <c r="G920" i="3"/>
  <c r="G944" i="3"/>
  <c r="G964" i="3"/>
  <c r="G984" i="3"/>
  <c r="G1008" i="3"/>
  <c r="G1028" i="3"/>
  <c r="G1048" i="3"/>
  <c r="G1072" i="3"/>
  <c r="G1092" i="3"/>
  <c r="G1112" i="3"/>
  <c r="G1136" i="3"/>
  <c r="G1156" i="3"/>
  <c r="G1172" i="3"/>
  <c r="G1188" i="3"/>
  <c r="G1204" i="3"/>
  <c r="G1220" i="3"/>
  <c r="G1101" i="3"/>
  <c r="G1117" i="3"/>
  <c r="G1133" i="3"/>
  <c r="G1153" i="3"/>
  <c r="G1169" i="3"/>
  <c r="G1185" i="3"/>
  <c r="G1201" i="3"/>
  <c r="G1217" i="3"/>
  <c r="G1233" i="3"/>
  <c r="G190" i="3"/>
  <c r="G75" i="3"/>
  <c r="G203" i="3"/>
  <c r="H203" i="3"/>
  <c r="G331" i="3"/>
  <c r="G459" i="3"/>
  <c r="G580" i="3"/>
  <c r="G85" i="3"/>
  <c r="G213" i="3"/>
  <c r="G341" i="3"/>
  <c r="G501" i="3"/>
  <c r="G661" i="3"/>
  <c r="G765" i="3"/>
  <c r="G829" i="3"/>
  <c r="G917" i="3"/>
  <c r="G1001" i="3"/>
  <c r="G278" i="3"/>
  <c r="G406" i="3"/>
  <c r="G490" i="3"/>
  <c r="G618" i="3"/>
  <c r="G766" i="3"/>
  <c r="G894" i="3"/>
  <c r="G1022" i="3"/>
  <c r="G1150" i="3"/>
  <c r="G555" i="3"/>
  <c r="G639" i="3"/>
  <c r="G723" i="3"/>
  <c r="G831" i="3"/>
  <c r="G24" i="3"/>
  <c r="G56" i="3"/>
  <c r="G88" i="3"/>
  <c r="G120" i="3"/>
  <c r="G152" i="3"/>
  <c r="G184" i="3"/>
  <c r="G216" i="3"/>
  <c r="G248" i="3"/>
  <c r="G280" i="3"/>
  <c r="G312" i="3"/>
  <c r="G344" i="3"/>
  <c r="G376" i="3"/>
  <c r="G408" i="3"/>
  <c r="G22" i="3"/>
  <c r="G54" i="3"/>
  <c r="G86" i="3"/>
  <c r="G118" i="3"/>
  <c r="G150" i="3"/>
  <c r="G182" i="3"/>
  <c r="G214" i="3"/>
  <c r="G246" i="3"/>
  <c r="G35" i="3"/>
  <c r="G67" i="3"/>
  <c r="G99" i="3"/>
  <c r="G131" i="3"/>
  <c r="G163" i="3"/>
  <c r="G195" i="3"/>
  <c r="G227" i="3"/>
  <c r="G259" i="3"/>
  <c r="G291" i="3"/>
  <c r="G323" i="3"/>
  <c r="G355" i="3"/>
  <c r="G387" i="3"/>
  <c r="G419" i="3"/>
  <c r="G451" i="3"/>
  <c r="G483" i="3"/>
  <c r="G444" i="3"/>
  <c r="G476" i="3"/>
  <c r="G508" i="3"/>
  <c r="G540" i="3"/>
  <c r="G572" i="3"/>
  <c r="G604" i="3"/>
  <c r="G636" i="3"/>
  <c r="G13" i="3"/>
  <c r="G45" i="3"/>
  <c r="G77" i="3"/>
  <c r="G109" i="3"/>
  <c r="G141" i="3"/>
  <c r="G173" i="3"/>
  <c r="G205" i="3"/>
  <c r="G237" i="3"/>
  <c r="G269" i="3"/>
  <c r="G301" i="3"/>
  <c r="G333" i="3"/>
  <c r="G365" i="3"/>
  <c r="G397" i="3"/>
  <c r="G429" i="3"/>
  <c r="G461" i="3"/>
  <c r="G493" i="3"/>
  <c r="G525" i="3"/>
  <c r="G557" i="3"/>
  <c r="G589" i="3"/>
  <c r="G621" i="3"/>
  <c r="G653" i="3"/>
  <c r="G685" i="3"/>
  <c r="G717" i="3"/>
  <c r="G741" i="3"/>
  <c r="G761" i="3"/>
  <c r="G781" i="3"/>
  <c r="G805" i="3"/>
  <c r="G825" i="3"/>
  <c r="G845" i="3"/>
  <c r="G869" i="3"/>
  <c r="G889" i="3"/>
  <c r="G909" i="3"/>
  <c r="G933" i="3"/>
  <c r="G953" i="3"/>
  <c r="G973" i="3"/>
  <c r="G997" i="3"/>
  <c r="G1017" i="3"/>
  <c r="G1037" i="3"/>
  <c r="G1061" i="3"/>
  <c r="G1081" i="3"/>
  <c r="G294" i="3"/>
  <c r="G314" i="3"/>
  <c r="G334" i="3"/>
  <c r="G358" i="3"/>
  <c r="G378" i="3"/>
  <c r="G398" i="3"/>
  <c r="G422" i="3"/>
  <c r="G442" i="3"/>
  <c r="G462" i="3"/>
  <c r="G486" i="3"/>
  <c r="G506" i="3"/>
  <c r="G526" i="3"/>
  <c r="G550" i="3"/>
  <c r="G570" i="3"/>
  <c r="G590" i="3"/>
  <c r="G614" i="3"/>
  <c r="G634" i="3"/>
  <c r="G654" i="3"/>
  <c r="G678" i="3"/>
  <c r="G698" i="3"/>
  <c r="G718" i="3"/>
  <c r="G742" i="3"/>
  <c r="G762" i="3"/>
  <c r="G782" i="3"/>
  <c r="G806" i="3"/>
  <c r="G826" i="3"/>
  <c r="G846" i="3"/>
  <c r="G870" i="3"/>
  <c r="G890" i="3"/>
  <c r="G910" i="3"/>
  <c r="G934" i="3"/>
  <c r="G954" i="3"/>
  <c r="G974" i="3"/>
  <c r="G998" i="3"/>
  <c r="G1018" i="3"/>
  <c r="G1038" i="3"/>
  <c r="G1062" i="3"/>
  <c r="G1082" i="3"/>
  <c r="G1102" i="3"/>
  <c r="G1126" i="3"/>
  <c r="G1146" i="3"/>
  <c r="G1166" i="3"/>
  <c r="G1190" i="3"/>
  <c r="G1210" i="3"/>
  <c r="G1230" i="3"/>
  <c r="G507" i="3"/>
  <c r="G527" i="3"/>
  <c r="G547" i="3"/>
  <c r="G571" i="3"/>
  <c r="G591" i="3"/>
  <c r="G611" i="3"/>
  <c r="G635" i="3"/>
  <c r="G655" i="3"/>
  <c r="G675" i="3"/>
  <c r="G699" i="3"/>
  <c r="G719" i="3"/>
  <c r="G739" i="3"/>
  <c r="G763" i="3"/>
  <c r="G783" i="3"/>
  <c r="G803" i="3"/>
  <c r="G827" i="3"/>
  <c r="G847" i="3"/>
  <c r="G891" i="3"/>
  <c r="G911" i="3"/>
  <c r="G931" i="3"/>
  <c r="G955" i="3"/>
  <c r="G975" i="3"/>
  <c r="G995" i="3"/>
  <c r="G1019" i="3"/>
  <c r="G1039" i="3"/>
  <c r="G1059" i="3"/>
  <c r="G1083" i="3"/>
  <c r="G1103" i="3"/>
  <c r="G1123" i="3"/>
  <c r="G1147" i="3"/>
  <c r="G1167" i="3"/>
  <c r="G1187" i="3"/>
  <c r="G1211" i="3"/>
  <c r="G1231" i="3"/>
  <c r="G692" i="3"/>
  <c r="G736" i="3"/>
  <c r="G776" i="3"/>
  <c r="G820" i="3"/>
  <c r="G864" i="3"/>
  <c r="G928" i="3"/>
  <c r="G992" i="3"/>
  <c r="G1032" i="3"/>
  <c r="G1076" i="3"/>
  <c r="G1120" i="3"/>
  <c r="G1176" i="3"/>
  <c r="G1208" i="3"/>
  <c r="G1141" i="3"/>
  <c r="G1189" i="3"/>
  <c r="G1221" i="3"/>
  <c r="G32" i="3"/>
  <c r="G64" i="3"/>
  <c r="G96" i="3"/>
  <c r="G160" i="3"/>
  <c r="G224" i="3"/>
  <c r="G288" i="3"/>
  <c r="G352" i="3"/>
  <c r="G416" i="3"/>
  <c r="G30" i="3"/>
  <c r="G126" i="3"/>
  <c r="G254" i="3"/>
  <c r="G43" i="3"/>
  <c r="G235" i="3"/>
  <c r="G363" i="3"/>
  <c r="G491" i="3"/>
  <c r="G516" i="3"/>
  <c r="G53" i="3"/>
  <c r="G181" i="3"/>
  <c r="G309" i="3"/>
  <c r="G533" i="3"/>
  <c r="G629" i="3"/>
  <c r="G745" i="3"/>
  <c r="G853" i="3"/>
  <c r="G937" i="3"/>
  <c r="G1021" i="3"/>
  <c r="G1085" i="3"/>
  <c r="G382" i="3"/>
  <c r="G510" i="3"/>
  <c r="G638" i="3"/>
  <c r="G746" i="3"/>
  <c r="G874" i="3"/>
  <c r="G1002" i="3"/>
  <c r="G1130" i="3"/>
  <c r="G575" i="3"/>
  <c r="G659" i="3"/>
  <c r="G747" i="3"/>
  <c r="G811" i="3"/>
  <c r="G895" i="3"/>
  <c r="G128" i="3"/>
  <c r="G192" i="3"/>
  <c r="G256" i="3"/>
  <c r="G320" i="3"/>
  <c r="G384" i="3"/>
  <c r="G62" i="3"/>
  <c r="G158" i="3"/>
  <c r="G11" i="3"/>
  <c r="G107" i="3"/>
  <c r="G171" i="3"/>
  <c r="G299" i="3"/>
  <c r="G427" i="3"/>
  <c r="G484" i="3"/>
  <c r="G612" i="3"/>
  <c r="G117" i="3"/>
  <c r="G245" i="3"/>
  <c r="G405" i="3"/>
  <c r="G469" i="3"/>
  <c r="G597" i="3"/>
  <c r="G725" i="3"/>
  <c r="G809" i="3"/>
  <c r="G893" i="3"/>
  <c r="G981" i="3"/>
  <c r="G1065" i="3"/>
  <c r="G318" i="3"/>
  <c r="G362" i="3"/>
  <c r="G446" i="3"/>
  <c r="G534" i="3"/>
  <c r="G574" i="3"/>
  <c r="G682" i="3"/>
  <c r="G726" i="3"/>
  <c r="G810" i="3"/>
  <c r="G854" i="3"/>
  <c r="G938" i="3"/>
  <c r="G982" i="3"/>
  <c r="G1066" i="3"/>
  <c r="G1110" i="3"/>
  <c r="G1194" i="3"/>
  <c r="G511" i="3"/>
  <c r="G595" i="3"/>
  <c r="G703" i="3"/>
  <c r="G787" i="3"/>
  <c r="G875" i="3"/>
  <c r="G1209" i="3"/>
  <c r="G1145" i="3"/>
  <c r="G1228" i="3"/>
  <c r="G1164" i="3"/>
  <c r="H1164" i="3"/>
  <c r="G1080" i="3"/>
  <c r="G996" i="3"/>
  <c r="G912" i="3"/>
  <c r="G824" i="3"/>
  <c r="G740" i="3"/>
  <c r="G656" i="3"/>
  <c r="G1171" i="3"/>
  <c r="G1087" i="3"/>
  <c r="G1003" i="3"/>
  <c r="G915" i="3"/>
  <c r="H857" i="3"/>
  <c r="H428" i="3"/>
  <c r="H300" i="3"/>
  <c r="H108" i="3"/>
  <c r="H267" i="3"/>
  <c r="H333" i="3"/>
  <c r="H1102" i="3"/>
  <c r="D814" i="3"/>
  <c r="D782" i="3"/>
  <c r="D718" i="3"/>
  <c r="D662" i="3"/>
  <c r="D598" i="3"/>
  <c r="D534" i="3"/>
  <c r="D442" i="3"/>
  <c r="H442" i="3" s="1"/>
  <c r="D306" i="3"/>
  <c r="D122" i="3"/>
  <c r="D289" i="3"/>
  <c r="H1049" i="3"/>
  <c r="H1004" i="3"/>
  <c r="H305" i="3"/>
  <c r="H299" i="3"/>
  <c r="H235" i="3"/>
  <c r="H53" i="3"/>
  <c r="D846" i="3"/>
  <c r="D750" i="3"/>
  <c r="D97" i="3"/>
  <c r="D1211" i="3"/>
  <c r="D1179" i="3"/>
  <c r="D1147" i="3"/>
  <c r="D1115" i="3"/>
  <c r="H1115" i="3" s="1"/>
  <c r="D1083" i="3"/>
  <c r="D1051" i="3"/>
  <c r="D1019" i="3"/>
  <c r="D987" i="3"/>
  <c r="D955" i="3"/>
  <c r="D923" i="3"/>
  <c r="D891" i="3"/>
  <c r="D859" i="3"/>
  <c r="H859" i="3" s="1"/>
  <c r="D827" i="3"/>
  <c r="D1233" i="3"/>
  <c r="D1201" i="3"/>
  <c r="D1169" i="3"/>
  <c r="D1137" i="3"/>
  <c r="D1105" i="3"/>
  <c r="D1073" i="3"/>
  <c r="D1041" i="3"/>
  <c r="D1009" i="3"/>
  <c r="D977" i="3"/>
  <c r="D945" i="3"/>
  <c r="D913" i="3"/>
  <c r="D881" i="3"/>
  <c r="D849" i="3"/>
  <c r="D817" i="3"/>
  <c r="D785" i="3"/>
  <c r="H785" i="3" s="1"/>
  <c r="D753" i="3"/>
  <c r="D721" i="3"/>
  <c r="D689" i="3"/>
  <c r="D657" i="3"/>
  <c r="D625" i="3"/>
  <c r="D593" i="3"/>
  <c r="D561" i="3"/>
  <c r="D529" i="3"/>
  <c r="H529" i="3" s="1"/>
  <c r="D497" i="3"/>
  <c r="D465" i="3"/>
  <c r="D433" i="3"/>
  <c r="D401" i="3"/>
  <c r="D369" i="3"/>
  <c r="D1220" i="3"/>
  <c r="D1188" i="3"/>
  <c r="D1156" i="3"/>
  <c r="H1156" i="3" s="1"/>
  <c r="D1124" i="3"/>
  <c r="D1092" i="3"/>
  <c r="D1060" i="3"/>
  <c r="D1028" i="3"/>
  <c r="D996" i="3"/>
  <c r="D964" i="3"/>
  <c r="D932" i="3"/>
  <c r="D900" i="3"/>
  <c r="D868" i="3"/>
  <c r="D836" i="3"/>
  <c r="D804" i="3"/>
  <c r="D772" i="3"/>
  <c r="D740" i="3"/>
  <c r="D708" i="3"/>
  <c r="D676" i="3"/>
  <c r="D644" i="3"/>
  <c r="H644" i="3" s="1"/>
  <c r="D612" i="3"/>
  <c r="D580" i="3"/>
  <c r="D548" i="3"/>
  <c r="D516" i="3"/>
  <c r="D484" i="3"/>
  <c r="D452" i="3"/>
  <c r="D420" i="3"/>
  <c r="D388" i="3"/>
  <c r="H388" i="3" s="1"/>
  <c r="D356" i="3"/>
  <c r="D324" i="3"/>
  <c r="D292" i="3"/>
  <c r="D260" i="3"/>
  <c r="D228" i="3"/>
  <c r="D196" i="3"/>
  <c r="D164" i="3"/>
  <c r="D132" i="3"/>
  <c r="H132" i="3" s="1"/>
  <c r="D100" i="3"/>
  <c r="D68" i="3"/>
  <c r="D36" i="3"/>
  <c r="D4" i="3"/>
  <c r="D218" i="3"/>
  <c r="D114" i="3"/>
  <c r="D357" i="3"/>
  <c r="D281" i="3"/>
  <c r="H281" i="3" s="1"/>
  <c r="D185" i="3"/>
  <c r="D81" i="3"/>
  <c r="D803" i="3"/>
  <c r="D771" i="3"/>
  <c r="D739" i="3"/>
  <c r="D707" i="3"/>
  <c r="D675" i="3"/>
  <c r="D643" i="3"/>
  <c r="H643" i="3" s="1"/>
  <c r="D611" i="3"/>
  <c r="D579" i="3"/>
  <c r="D547" i="3"/>
  <c r="D515" i="3"/>
  <c r="D483" i="3"/>
  <c r="D451" i="3"/>
  <c r="D419" i="3"/>
  <c r="D387" i="3"/>
  <c r="H387" i="3" s="1"/>
  <c r="D355" i="3"/>
  <c r="D323" i="3"/>
  <c r="D291" i="3"/>
  <c r="D259" i="3"/>
  <c r="D227" i="3"/>
  <c r="D195" i="3"/>
  <c r="D163" i="3"/>
  <c r="D131" i="3"/>
  <c r="H131" i="3" s="1"/>
  <c r="D99" i="3"/>
  <c r="D67" i="3"/>
  <c r="D35" i="3"/>
  <c r="D438" i="3"/>
  <c r="D374" i="3"/>
  <c r="D302" i="3"/>
  <c r="D222" i="3"/>
  <c r="D130" i="3"/>
  <c r="H130" i="3" s="1"/>
  <c r="D46" i="3"/>
  <c r="D309" i="3"/>
  <c r="D209" i="3"/>
  <c r="D117" i="3"/>
  <c r="D33" i="3"/>
  <c r="D1222" i="3"/>
  <c r="D1190" i="3"/>
  <c r="D1158" i="3"/>
  <c r="D1126" i="3"/>
  <c r="D1094" i="3"/>
  <c r="D1062" i="3"/>
  <c r="D1030" i="3"/>
  <c r="D998" i="3"/>
  <c r="D966" i="3"/>
  <c r="D934" i="3"/>
  <c r="D902" i="3"/>
  <c r="H902" i="3" s="1"/>
  <c r="D870" i="3"/>
  <c r="D838" i="3"/>
  <c r="D806" i="3"/>
  <c r="D774" i="3"/>
  <c r="D742" i="3"/>
  <c r="D710" i="3"/>
  <c r="D646" i="3"/>
  <c r="D582" i="3"/>
  <c r="H582" i="3" s="1"/>
  <c r="D514" i="3"/>
  <c r="D410" i="3"/>
  <c r="D266" i="3"/>
  <c r="D74" i="3"/>
  <c r="D233" i="3"/>
  <c r="D57" i="3"/>
  <c r="H1145" i="3"/>
  <c r="H812" i="3"/>
  <c r="H524" i="3"/>
  <c r="H172" i="3"/>
  <c r="H44" i="3"/>
  <c r="D1203" i="3"/>
  <c r="D1171" i="3"/>
  <c r="D1139" i="3"/>
  <c r="D1107" i="3"/>
  <c r="H1107" i="3" s="1"/>
  <c r="D1075" i="3"/>
  <c r="D1043" i="3"/>
  <c r="D1011" i="3"/>
  <c r="D979" i="3"/>
  <c r="D947" i="3"/>
  <c r="D915" i="3"/>
  <c r="D883" i="3"/>
  <c r="D851" i="3"/>
  <c r="H851" i="3" s="1"/>
  <c r="D819" i="3"/>
  <c r="D1225" i="3"/>
  <c r="D1193" i="3"/>
  <c r="D1161" i="3"/>
  <c r="D1129" i="3"/>
  <c r="D1097" i="3"/>
  <c r="D1065" i="3"/>
  <c r="D1033" i="3"/>
  <c r="H1033" i="3" s="1"/>
  <c r="D1001" i="3"/>
  <c r="D969" i="3"/>
  <c r="D937" i="3"/>
  <c r="D905" i="3"/>
  <c r="D873" i="3"/>
  <c r="D841" i="3"/>
  <c r="D809" i="3"/>
  <c r="D777" i="3"/>
  <c r="D745" i="3"/>
  <c r="D713" i="3"/>
  <c r="D681" i="3"/>
  <c r="D649" i="3"/>
  <c r="D617" i="3"/>
  <c r="D585" i="3"/>
  <c r="D553" i="3"/>
  <c r="D521" i="3"/>
  <c r="H521" i="3" s="1"/>
  <c r="D489" i="3"/>
  <c r="D457" i="3"/>
  <c r="D425" i="3"/>
  <c r="D393" i="3"/>
  <c r="D1212" i="3"/>
  <c r="D1180" i="3"/>
  <c r="D1148" i="3"/>
  <c r="D1116" i="3"/>
  <c r="H1116" i="3" s="1"/>
  <c r="D1084" i="3"/>
  <c r="D1052" i="3"/>
  <c r="D1020" i="3"/>
  <c r="D988" i="3"/>
  <c r="D956" i="3"/>
  <c r="D924" i="3"/>
  <c r="D892" i="3"/>
  <c r="D860" i="3"/>
  <c r="H860" i="3" s="1"/>
  <c r="D828" i="3"/>
  <c r="D796" i="3"/>
  <c r="D764" i="3"/>
  <c r="D732" i="3"/>
  <c r="D700" i="3"/>
  <c r="D668" i="3"/>
  <c r="D636" i="3"/>
  <c r="D604" i="3"/>
  <c r="H604" i="3" s="1"/>
  <c r="D572" i="3"/>
  <c r="D540" i="3"/>
  <c r="D508" i="3"/>
  <c r="D476" i="3"/>
  <c r="D444" i="3"/>
  <c r="D412" i="3"/>
  <c r="D380" i="3"/>
  <c r="D348" i="3"/>
  <c r="H348" i="3" s="1"/>
  <c r="D316" i="3"/>
  <c r="D284" i="3"/>
  <c r="D252" i="3"/>
  <c r="D220" i="3"/>
  <c r="D188" i="3"/>
  <c r="D156" i="3"/>
  <c r="D124" i="3"/>
  <c r="D92" i="3"/>
  <c r="H92" i="3" s="1"/>
  <c r="D60" i="3"/>
  <c r="D28" i="3"/>
  <c r="D310" i="3"/>
  <c r="D194" i="3"/>
  <c r="D86" i="3"/>
  <c r="D345" i="3"/>
  <c r="D257" i="3"/>
  <c r="D169" i="3"/>
  <c r="H169" i="3" s="1"/>
  <c r="D49" i="3"/>
  <c r="D795" i="3"/>
  <c r="D763" i="3"/>
  <c r="D731" i="3"/>
  <c r="D699" i="3"/>
  <c r="D667" i="3"/>
  <c r="D635" i="3"/>
  <c r="D603" i="3"/>
  <c r="H603" i="3" s="1"/>
  <c r="D571" i="3"/>
  <c r="D539" i="3"/>
  <c r="D507" i="3"/>
  <c r="D475" i="3"/>
  <c r="D443" i="3"/>
  <c r="D411" i="3"/>
  <c r="D379" i="3"/>
  <c r="D347" i="3"/>
  <c r="H347" i="3" s="1"/>
  <c r="D315" i="3"/>
  <c r="D283" i="3"/>
  <c r="D251" i="3"/>
  <c r="D219" i="3"/>
  <c r="D187" i="3"/>
  <c r="D155" i="3"/>
  <c r="D123" i="3"/>
  <c r="D91" i="3"/>
  <c r="H91" i="3" s="1"/>
  <c r="D59" i="3"/>
  <c r="D27" i="3"/>
  <c r="D486" i="3"/>
  <c r="D422" i="3"/>
  <c r="D358" i="3"/>
  <c r="D282" i="3"/>
  <c r="D202" i="3"/>
  <c r="D110" i="3"/>
  <c r="H110" i="3" s="1"/>
  <c r="D22" i="3"/>
  <c r="D285" i="3"/>
  <c r="D189" i="3"/>
  <c r="D101" i="3"/>
  <c r="D9" i="3"/>
  <c r="D1214" i="3"/>
  <c r="D1182" i="3"/>
  <c r="D1150" i="3"/>
  <c r="H1150" i="3" s="1"/>
  <c r="D1118" i="3"/>
  <c r="D1086" i="3"/>
  <c r="D1054" i="3"/>
  <c r="D1022" i="3"/>
  <c r="D990" i="3"/>
  <c r="D958" i="3"/>
  <c r="D926" i="3"/>
  <c r="D894" i="3"/>
  <c r="H894" i="3" s="1"/>
  <c r="D862" i="3"/>
  <c r="D830" i="3"/>
  <c r="D798" i="3"/>
  <c r="D766" i="3"/>
  <c r="D734" i="3"/>
  <c r="D694" i="3"/>
  <c r="D630" i="3"/>
  <c r="D566" i="3"/>
  <c r="H566" i="3" s="1"/>
  <c r="D498" i="3"/>
  <c r="D378" i="3"/>
  <c r="D214" i="3"/>
  <c r="D30" i="3"/>
  <c r="D193" i="3"/>
  <c r="H931" i="3"/>
  <c r="D365" i="3"/>
  <c r="D25" i="3"/>
  <c r="H25" i="3" s="1"/>
  <c r="D69" i="3"/>
  <c r="D109" i="3"/>
  <c r="D153" i="3"/>
  <c r="D201" i="3"/>
  <c r="D245" i="3"/>
  <c r="D301" i="3"/>
  <c r="D361" i="3"/>
  <c r="D42" i="3"/>
  <c r="H42" i="3" s="1"/>
  <c r="D82" i="3"/>
  <c r="D134" i="3"/>
  <c r="D174" i="3"/>
  <c r="D226" i="3"/>
  <c r="D274" i="3"/>
  <c r="D318" i="3"/>
  <c r="D354" i="3"/>
  <c r="D386" i="3"/>
  <c r="H386" i="3" s="1"/>
  <c r="D418" i="3"/>
  <c r="D450" i="3"/>
  <c r="D482" i="3"/>
  <c r="D502" i="3"/>
  <c r="D522" i="3"/>
  <c r="D538" i="3"/>
  <c r="D554" i="3"/>
  <c r="D570" i="3"/>
  <c r="H570" i="3" s="1"/>
  <c r="D586" i="3"/>
  <c r="D602" i="3"/>
  <c r="D618" i="3"/>
  <c r="D634" i="3"/>
  <c r="D650" i="3"/>
  <c r="D666" i="3"/>
  <c r="D682" i="3"/>
  <c r="D698" i="3"/>
  <c r="H698" i="3" s="1"/>
  <c r="D714" i="3"/>
  <c r="D730" i="3"/>
  <c r="D746" i="3"/>
  <c r="D762" i="3"/>
  <c r="D778" i="3"/>
  <c r="D794" i="3"/>
  <c r="D810" i="3"/>
  <c r="D826" i="3"/>
  <c r="H826" i="3" s="1"/>
  <c r="D842" i="3"/>
  <c r="D858" i="3"/>
  <c r="D874" i="3"/>
  <c r="D890" i="3"/>
  <c r="D906" i="3"/>
  <c r="D922" i="3"/>
  <c r="D938" i="3"/>
  <c r="D954" i="3"/>
  <c r="D970" i="3"/>
  <c r="D986" i="3"/>
  <c r="D1002" i="3"/>
  <c r="D1018" i="3"/>
  <c r="D1034" i="3"/>
  <c r="D1050" i="3"/>
  <c r="D1066" i="3"/>
  <c r="D1082" i="3"/>
  <c r="H1082" i="3" s="1"/>
  <c r="D1098" i="3"/>
  <c r="D1114" i="3"/>
  <c r="D1130" i="3"/>
  <c r="D1146" i="3"/>
  <c r="D1162" i="3"/>
  <c r="D1178" i="3"/>
  <c r="D1194" i="3"/>
  <c r="D1210" i="3"/>
  <c r="H1210" i="3" s="1"/>
  <c r="D1226" i="3"/>
  <c r="D45" i="3"/>
  <c r="D85" i="3"/>
  <c r="D125" i="3"/>
  <c r="D177" i="3"/>
  <c r="D225" i="3"/>
  <c r="D277" i="3"/>
  <c r="D325" i="3"/>
  <c r="H325" i="3" s="1"/>
  <c r="D10" i="3"/>
  <c r="D54" i="3"/>
  <c r="D98" i="3"/>
  <c r="D142" i="3"/>
  <c r="D190" i="3"/>
  <c r="D230" i="3"/>
  <c r="D270" i="3"/>
  <c r="D314" i="3"/>
  <c r="H314" i="3" s="1"/>
  <c r="D346" i="3"/>
  <c r="D382" i="3"/>
  <c r="D414" i="3"/>
  <c r="D446" i="3"/>
  <c r="D478" i="3"/>
  <c r="D7" i="3"/>
  <c r="D23" i="3"/>
  <c r="D39" i="3"/>
  <c r="D55" i="3"/>
  <c r="D71" i="3"/>
  <c r="D87" i="3"/>
  <c r="D103" i="3"/>
  <c r="D119" i="3"/>
  <c r="D135" i="3"/>
  <c r="D151" i="3"/>
  <c r="D167" i="3"/>
  <c r="H167" i="3" s="1"/>
  <c r="D183" i="3"/>
  <c r="D199" i="3"/>
  <c r="D215" i="3"/>
  <c r="D231" i="3"/>
  <c r="D247" i="3"/>
  <c r="D263" i="3"/>
  <c r="D279" i="3"/>
  <c r="D295" i="3"/>
  <c r="H295" i="3" s="1"/>
  <c r="D311" i="3"/>
  <c r="D327" i="3"/>
  <c r="D343" i="3"/>
  <c r="D359" i="3"/>
  <c r="D375" i="3"/>
  <c r="D391" i="3"/>
  <c r="D407" i="3"/>
  <c r="D423" i="3"/>
  <c r="H423" i="3" s="1"/>
  <c r="D439" i="3"/>
  <c r="D455" i="3"/>
  <c r="D471" i="3"/>
  <c r="D487" i="3"/>
  <c r="D503" i="3"/>
  <c r="D519" i="3"/>
  <c r="D535" i="3"/>
  <c r="D551" i="3"/>
  <c r="D567" i="3"/>
  <c r="D583" i="3"/>
  <c r="D599" i="3"/>
  <c r="D615" i="3"/>
  <c r="D631" i="3"/>
  <c r="D647" i="3"/>
  <c r="D663" i="3"/>
  <c r="D679" i="3"/>
  <c r="H679" i="3" s="1"/>
  <c r="D695" i="3"/>
  <c r="D711" i="3"/>
  <c r="D727" i="3"/>
  <c r="D743" i="3"/>
  <c r="D759" i="3"/>
  <c r="D775" i="3"/>
  <c r="D791" i="3"/>
  <c r="D807" i="3"/>
  <c r="H807" i="3" s="1"/>
  <c r="D37" i="3"/>
  <c r="D93" i="3"/>
  <c r="D157" i="3"/>
  <c r="D205" i="3"/>
  <c r="D249" i="3"/>
  <c r="D293" i="3"/>
  <c r="D341" i="3"/>
  <c r="D14" i="3"/>
  <c r="H14" i="3" s="1"/>
  <c r="D70" i="3"/>
  <c r="D126" i="3"/>
  <c r="D182" i="3"/>
  <c r="D234" i="3"/>
  <c r="D290" i="3"/>
  <c r="D8" i="3"/>
  <c r="D24" i="3"/>
  <c r="D40" i="3"/>
  <c r="D56" i="3"/>
  <c r="D72" i="3"/>
  <c r="D88" i="3"/>
  <c r="D104" i="3"/>
  <c r="D120" i="3"/>
  <c r="D136" i="3"/>
  <c r="D152" i="3"/>
  <c r="D168" i="3"/>
  <c r="H168" i="3" s="1"/>
  <c r="D184" i="3"/>
  <c r="D200" i="3"/>
  <c r="D216" i="3"/>
  <c r="D232" i="3"/>
  <c r="D248" i="3"/>
  <c r="D264" i="3"/>
  <c r="D280" i="3"/>
  <c r="D296" i="3"/>
  <c r="H296" i="3" s="1"/>
  <c r="D312" i="3"/>
  <c r="D328" i="3"/>
  <c r="D344" i="3"/>
  <c r="D360" i="3"/>
  <c r="D376" i="3"/>
  <c r="D392" i="3"/>
  <c r="D408" i="3"/>
  <c r="D424" i="3"/>
  <c r="H424" i="3" s="1"/>
  <c r="D440" i="3"/>
  <c r="D456" i="3"/>
  <c r="D472" i="3"/>
  <c r="D488" i="3"/>
  <c r="D504" i="3"/>
  <c r="D520" i="3"/>
  <c r="D536" i="3"/>
  <c r="D552" i="3"/>
  <c r="D568" i="3"/>
  <c r="D584" i="3"/>
  <c r="D600" i="3"/>
  <c r="D616" i="3"/>
  <c r="D632" i="3"/>
  <c r="D648" i="3"/>
  <c r="D664" i="3"/>
  <c r="D680" i="3"/>
  <c r="H680" i="3" s="1"/>
  <c r="D696" i="3"/>
  <c r="D712" i="3"/>
  <c r="D728" i="3"/>
  <c r="D744" i="3"/>
  <c r="D760" i="3"/>
  <c r="D776" i="3"/>
  <c r="D792" i="3"/>
  <c r="D808" i="3"/>
  <c r="H808" i="3" s="1"/>
  <c r="D824" i="3"/>
  <c r="D840" i="3"/>
  <c r="D856" i="3"/>
  <c r="D872" i="3"/>
  <c r="D888" i="3"/>
  <c r="D904" i="3"/>
  <c r="D920" i="3"/>
  <c r="D936" i="3"/>
  <c r="H936" i="3" s="1"/>
  <c r="D952" i="3"/>
  <c r="D968" i="3"/>
  <c r="D984" i="3"/>
  <c r="D1000" i="3"/>
  <c r="D1016" i="3"/>
  <c r="D1032" i="3"/>
  <c r="D1048" i="3"/>
  <c r="D1064" i="3"/>
  <c r="D1080" i="3"/>
  <c r="D1096" i="3"/>
  <c r="D1112" i="3"/>
  <c r="D1128" i="3"/>
  <c r="D1144" i="3"/>
  <c r="D1160" i="3"/>
  <c r="D1176" i="3"/>
  <c r="D1192" i="3"/>
  <c r="H1192" i="3" s="1"/>
  <c r="D1208" i="3"/>
  <c r="D1224" i="3"/>
  <c r="D373" i="3"/>
  <c r="D389" i="3"/>
  <c r="D405" i="3"/>
  <c r="D421" i="3"/>
  <c r="D437" i="3"/>
  <c r="D453" i="3"/>
  <c r="H453" i="3" s="1"/>
  <c r="D469" i="3"/>
  <c r="D485" i="3"/>
  <c r="D501" i="3"/>
  <c r="D517" i="3"/>
  <c r="D533" i="3"/>
  <c r="D549" i="3"/>
  <c r="D565" i="3"/>
  <c r="D581" i="3"/>
  <c r="H581" i="3" s="1"/>
  <c r="D597" i="3"/>
  <c r="D613" i="3"/>
  <c r="D629" i="3"/>
  <c r="D645" i="3"/>
  <c r="D661" i="3"/>
  <c r="D677" i="3"/>
  <c r="D693" i="3"/>
  <c r="D709" i="3"/>
  <c r="D725" i="3"/>
  <c r="D741" i="3"/>
  <c r="D757" i="3"/>
  <c r="D773" i="3"/>
  <c r="D789" i="3"/>
  <c r="D805" i="3"/>
  <c r="D821" i="3"/>
  <c r="D837" i="3"/>
  <c r="H837" i="3" s="1"/>
  <c r="D853" i="3"/>
  <c r="D869" i="3"/>
  <c r="D885" i="3"/>
  <c r="D901" i="3"/>
  <c r="D917" i="3"/>
  <c r="D933" i="3"/>
  <c r="D949" i="3"/>
  <c r="D965" i="3"/>
  <c r="H965" i="3" s="1"/>
  <c r="D981" i="3"/>
  <c r="D997" i="3"/>
  <c r="D1013" i="3"/>
  <c r="D1029" i="3"/>
  <c r="D1045" i="3"/>
  <c r="D1061" i="3"/>
  <c r="D1077" i="3"/>
  <c r="D1093" i="3"/>
  <c r="H1093" i="3" s="1"/>
  <c r="D1109" i="3"/>
  <c r="D1125" i="3"/>
  <c r="D1141" i="3"/>
  <c r="D1157" i="3"/>
  <c r="D1173" i="3"/>
  <c r="D1189" i="3"/>
  <c r="D1205" i="3"/>
  <c r="D1221" i="3"/>
  <c r="D815" i="3"/>
  <c r="D831" i="3"/>
  <c r="D847" i="3"/>
  <c r="D863" i="3"/>
  <c r="D879" i="3"/>
  <c r="D895" i="3"/>
  <c r="D911" i="3"/>
  <c r="D927" i="3"/>
  <c r="H927" i="3" s="1"/>
  <c r="D943" i="3"/>
  <c r="D959" i="3"/>
  <c r="D975" i="3"/>
  <c r="D991" i="3"/>
  <c r="D1007" i="3"/>
  <c r="D1023" i="3"/>
  <c r="D1039" i="3"/>
  <c r="D1055" i="3"/>
  <c r="H1055" i="3" s="1"/>
  <c r="D1071" i="3"/>
  <c r="D1087" i="3"/>
  <c r="D1103" i="3"/>
  <c r="D1119" i="3"/>
  <c r="D1135" i="3"/>
  <c r="D1151" i="3"/>
  <c r="D1167" i="3"/>
  <c r="D1183" i="3"/>
  <c r="H1183" i="3" s="1"/>
  <c r="D1199" i="3"/>
  <c r="D1215" i="3"/>
  <c r="D1231" i="3"/>
  <c r="D29" i="3"/>
  <c r="D77" i="3"/>
  <c r="D121" i="3"/>
  <c r="D165" i="3"/>
  <c r="D213" i="3"/>
  <c r="D261" i="3"/>
  <c r="D313" i="3"/>
  <c r="D6" i="3"/>
  <c r="D50" i="3"/>
  <c r="D94" i="3"/>
  <c r="D146" i="3"/>
  <c r="D186" i="3"/>
  <c r="D242" i="3"/>
  <c r="H242" i="3" s="1"/>
  <c r="D286" i="3"/>
  <c r="D326" i="3"/>
  <c r="D362" i="3"/>
  <c r="D394" i="3"/>
  <c r="D426" i="3"/>
  <c r="D458" i="3"/>
  <c r="D490" i="3"/>
  <c r="D506" i="3"/>
  <c r="H506" i="3" s="1"/>
  <c r="D526" i="3"/>
  <c r="D542" i="3"/>
  <c r="D558" i="3"/>
  <c r="D574" i="3"/>
  <c r="D590" i="3"/>
  <c r="D606" i="3"/>
  <c r="D622" i="3"/>
  <c r="D638" i="3"/>
  <c r="H638" i="3" s="1"/>
  <c r="D654" i="3"/>
  <c r="D670" i="3"/>
  <c r="D686" i="3"/>
  <c r="D702" i="3"/>
  <c r="D3" i="3"/>
  <c r="H3" i="3" s="1"/>
  <c r="D41" i="3"/>
  <c r="D89" i="3"/>
  <c r="D133" i="3"/>
  <c r="D181" i="3"/>
  <c r="D221" i="3"/>
  <c r="D273" i="3"/>
  <c r="D321" i="3"/>
  <c r="D18" i="3"/>
  <c r="D62" i="3"/>
  <c r="D106" i="3"/>
  <c r="D158" i="3"/>
  <c r="H158" i="3" s="1"/>
  <c r="D198" i="3"/>
  <c r="D254" i="3"/>
  <c r="D298" i="3"/>
  <c r="D334" i="3"/>
  <c r="D370" i="3"/>
  <c r="D402" i="3"/>
  <c r="D434" i="3"/>
  <c r="D466" i="3"/>
  <c r="H466" i="3" s="1"/>
  <c r="D494" i="3"/>
  <c r="D510" i="3"/>
  <c r="D530" i="3"/>
  <c r="D546" i="3"/>
  <c r="D562" i="3"/>
  <c r="D578" i="3"/>
  <c r="D594" i="3"/>
  <c r="D610" i="3"/>
  <c r="H610" i="3" s="1"/>
  <c r="D626" i="3"/>
  <c r="D642" i="3"/>
  <c r="D658" i="3"/>
  <c r="D674" i="3"/>
  <c r="D690" i="3"/>
  <c r="D706" i="3"/>
  <c r="D722" i="3"/>
  <c r="D738" i="3"/>
  <c r="D754" i="3"/>
  <c r="D770" i="3"/>
  <c r="D786" i="3"/>
  <c r="D802" i="3"/>
  <c r="D818" i="3"/>
  <c r="D834" i="3"/>
  <c r="D850" i="3"/>
  <c r="D866" i="3"/>
  <c r="H866" i="3" s="1"/>
  <c r="D882" i="3"/>
  <c r="D898" i="3"/>
  <c r="D914" i="3"/>
  <c r="D930" i="3"/>
  <c r="D946" i="3"/>
  <c r="D962" i="3"/>
  <c r="D978" i="3"/>
  <c r="D994" i="3"/>
  <c r="H994" i="3" s="1"/>
  <c r="D1010" i="3"/>
  <c r="D1026" i="3"/>
  <c r="D1042" i="3"/>
  <c r="D1058" i="3"/>
  <c r="D1074" i="3"/>
  <c r="D1090" i="3"/>
  <c r="D1106" i="3"/>
  <c r="D1122" i="3"/>
  <c r="H1122" i="3" s="1"/>
  <c r="D1138" i="3"/>
  <c r="D1154" i="3"/>
  <c r="D1170" i="3"/>
  <c r="D1186" i="3"/>
  <c r="D1202" i="3"/>
  <c r="D1218" i="3"/>
  <c r="D21" i="3"/>
  <c r="D65" i="3"/>
  <c r="D105" i="3"/>
  <c r="D149" i="3"/>
  <c r="D197" i="3"/>
  <c r="D253" i="3"/>
  <c r="D297" i="3"/>
  <c r="D353" i="3"/>
  <c r="D34" i="3"/>
  <c r="D78" i="3"/>
  <c r="H78" i="3" s="1"/>
  <c r="D118" i="3"/>
  <c r="D162" i="3"/>
  <c r="D210" i="3"/>
  <c r="D250" i="3"/>
  <c r="D294" i="3"/>
  <c r="D330" i="3"/>
  <c r="D366" i="3"/>
  <c r="D398" i="3"/>
  <c r="H398" i="3" s="1"/>
  <c r="D430" i="3"/>
  <c r="D462" i="3"/>
  <c r="D518" i="3"/>
  <c r="D15" i="3"/>
  <c r="D31" i="3"/>
  <c r="D47" i="3"/>
  <c r="D63" i="3"/>
  <c r="D79" i="3"/>
  <c r="H79" i="3" s="1"/>
  <c r="D95" i="3"/>
  <c r="D111" i="3"/>
  <c r="D127" i="3"/>
  <c r="D143" i="3"/>
  <c r="D159" i="3"/>
  <c r="D175" i="3"/>
  <c r="D191" i="3"/>
  <c r="D207" i="3"/>
  <c r="D223" i="3"/>
  <c r="D239" i="3"/>
  <c r="D255" i="3"/>
  <c r="D271" i="3"/>
  <c r="D287" i="3"/>
  <c r="D303" i="3"/>
  <c r="D319" i="3"/>
  <c r="D335" i="3"/>
  <c r="H335" i="3" s="1"/>
  <c r="D351" i="3"/>
  <c r="D367" i="3"/>
  <c r="D383" i="3"/>
  <c r="D399" i="3"/>
  <c r="D415" i="3"/>
  <c r="D431" i="3"/>
  <c r="D447" i="3"/>
  <c r="D463" i="3"/>
  <c r="H463" i="3" s="1"/>
  <c r="D479" i="3"/>
  <c r="D495" i="3"/>
  <c r="D511" i="3"/>
  <c r="D527" i="3"/>
  <c r="D543" i="3"/>
  <c r="D559" i="3"/>
  <c r="D575" i="3"/>
  <c r="D591" i="3"/>
  <c r="H591" i="3" s="1"/>
  <c r="D607" i="3"/>
  <c r="D623" i="3"/>
  <c r="D639" i="3"/>
  <c r="D655" i="3"/>
  <c r="D671" i="3"/>
  <c r="D687" i="3"/>
  <c r="D703" i="3"/>
  <c r="D719" i="3"/>
  <c r="D735" i="3"/>
  <c r="D751" i="3"/>
  <c r="D767" i="3"/>
  <c r="D783" i="3"/>
  <c r="D799" i="3"/>
  <c r="D61" i="3"/>
  <c r="D129" i="3"/>
  <c r="H129" i="3" s="1"/>
  <c r="D173" i="3"/>
  <c r="D229" i="3"/>
  <c r="D269" i="3"/>
  <c r="D317" i="3"/>
  <c r="D349" i="3"/>
  <c r="D38" i="3"/>
  <c r="D102" i="3"/>
  <c r="D150" i="3"/>
  <c r="H150" i="3" s="1"/>
  <c r="D206" i="3"/>
  <c r="D262" i="3"/>
  <c r="D350" i="3"/>
  <c r="D16" i="3"/>
  <c r="D32" i="3"/>
  <c r="D48" i="3"/>
  <c r="D64" i="3"/>
  <c r="D80" i="3"/>
  <c r="H80" i="3" s="1"/>
  <c r="D96" i="3"/>
  <c r="D112" i="3"/>
  <c r="D128" i="3"/>
  <c r="D144" i="3"/>
  <c r="D160" i="3"/>
  <c r="D176" i="3"/>
  <c r="D192" i="3"/>
  <c r="D208" i="3"/>
  <c r="D224" i="3"/>
  <c r="D240" i="3"/>
  <c r="H240" i="3" s="1"/>
  <c r="D256" i="3"/>
  <c r="D272" i="3"/>
  <c r="D288" i="3"/>
  <c r="D304" i="3"/>
  <c r="D320" i="3"/>
  <c r="D336" i="3"/>
  <c r="H336" i="3" s="1"/>
  <c r="D352" i="3"/>
  <c r="D368" i="3"/>
  <c r="D384" i="3"/>
  <c r="D400" i="3"/>
  <c r="D416" i="3"/>
  <c r="D432" i="3"/>
  <c r="D448" i="3"/>
  <c r="D464" i="3"/>
  <c r="H464" i="3" s="1"/>
  <c r="D480" i="3"/>
  <c r="D496" i="3"/>
  <c r="D512" i="3"/>
  <c r="D528" i="3"/>
  <c r="D544" i="3"/>
  <c r="D560" i="3"/>
  <c r="D576" i="3"/>
  <c r="D592" i="3"/>
  <c r="H592" i="3" s="1"/>
  <c r="D608" i="3"/>
  <c r="D624" i="3"/>
  <c r="D640" i="3"/>
  <c r="D656" i="3"/>
  <c r="D672" i="3"/>
  <c r="D688" i="3"/>
  <c r="D704" i="3"/>
  <c r="D720" i="3"/>
  <c r="D736" i="3"/>
  <c r="D752" i="3"/>
  <c r="D768" i="3"/>
  <c r="D784" i="3"/>
  <c r="D800" i="3"/>
  <c r="D816" i="3"/>
  <c r="D832" i="3"/>
  <c r="D848" i="3"/>
  <c r="H848" i="3" s="1"/>
  <c r="D864" i="3"/>
  <c r="D880" i="3"/>
  <c r="D896" i="3"/>
  <c r="D912" i="3"/>
  <c r="D928" i="3"/>
  <c r="D944" i="3"/>
  <c r="D960" i="3"/>
  <c r="D976" i="3"/>
  <c r="H976" i="3" s="1"/>
  <c r="D992" i="3"/>
  <c r="D1008" i="3"/>
  <c r="H1008" i="3" s="1"/>
  <c r="D1024" i="3"/>
  <c r="D1040" i="3"/>
  <c r="D1056" i="3"/>
  <c r="D1072" i="3"/>
  <c r="D1088" i="3"/>
  <c r="D1104" i="3"/>
  <c r="H1104" i="3" s="1"/>
  <c r="D1120" i="3"/>
  <c r="D1136" i="3"/>
  <c r="H1136" i="3" s="1"/>
  <c r="D1152" i="3"/>
  <c r="D1168" i="3"/>
  <c r="D1184" i="3"/>
  <c r="D1200" i="3"/>
  <c r="D1216" i="3"/>
  <c r="D1232" i="3"/>
  <c r="D381" i="3"/>
  <c r="D397" i="3"/>
  <c r="D413" i="3"/>
  <c r="D429" i="3"/>
  <c r="D445" i="3"/>
  <c r="D461" i="3"/>
  <c r="D477" i="3"/>
  <c r="D493" i="3"/>
  <c r="H493" i="3" s="1"/>
  <c r="D509" i="3"/>
  <c r="D525" i="3"/>
  <c r="D541" i="3"/>
  <c r="D557" i="3"/>
  <c r="D573" i="3"/>
  <c r="D589" i="3"/>
  <c r="D605" i="3"/>
  <c r="D621" i="3"/>
  <c r="H621" i="3" s="1"/>
  <c r="D637" i="3"/>
  <c r="D653" i="3"/>
  <c r="D669" i="3"/>
  <c r="D685" i="3"/>
  <c r="D701" i="3"/>
  <c r="D717" i="3"/>
  <c r="D733" i="3"/>
  <c r="D749" i="3"/>
  <c r="H749" i="3" s="1"/>
  <c r="D765" i="3"/>
  <c r="D781" i="3"/>
  <c r="D797" i="3"/>
  <c r="D813" i="3"/>
  <c r="D829" i="3"/>
  <c r="D845" i="3"/>
  <c r="D861" i="3"/>
  <c r="D877" i="3"/>
  <c r="D893" i="3"/>
  <c r="D909" i="3"/>
  <c r="D925" i="3"/>
  <c r="D941" i="3"/>
  <c r="D957" i="3"/>
  <c r="D973" i="3"/>
  <c r="D989" i="3"/>
  <c r="D1005" i="3"/>
  <c r="H1005" i="3" s="1"/>
  <c r="D1021" i="3"/>
  <c r="D1037" i="3"/>
  <c r="D1053" i="3"/>
  <c r="D1069" i="3"/>
  <c r="D1085" i="3"/>
  <c r="D1101" i="3"/>
  <c r="D1117" i="3"/>
  <c r="D1133" i="3"/>
  <c r="H1133" i="3" s="1"/>
  <c r="D1149" i="3"/>
  <c r="D1165" i="3"/>
  <c r="D1181" i="3"/>
  <c r="D1197" i="3"/>
  <c r="D1213" i="3"/>
  <c r="D1229" i="3"/>
  <c r="D823" i="3"/>
  <c r="D839" i="3"/>
  <c r="H839" i="3" s="1"/>
  <c r="D855" i="3"/>
  <c r="D871" i="3"/>
  <c r="D887" i="3"/>
  <c r="D903" i="3"/>
  <c r="D919" i="3"/>
  <c r="D935" i="3"/>
  <c r="D951" i="3"/>
  <c r="D967" i="3"/>
  <c r="D983" i="3"/>
  <c r="D999" i="3"/>
  <c r="D1015" i="3"/>
  <c r="D1031" i="3"/>
  <c r="D1047" i="3"/>
  <c r="D1063" i="3"/>
  <c r="D1079" i="3"/>
  <c r="D1095" i="3"/>
  <c r="H1095" i="3" s="1"/>
  <c r="D1111" i="3"/>
  <c r="D1127" i="3"/>
  <c r="D1143" i="3"/>
  <c r="D1159" i="3"/>
  <c r="D1175" i="3"/>
  <c r="D1191" i="3"/>
  <c r="D1207" i="3"/>
  <c r="D1223" i="3"/>
  <c r="H1223" i="3" s="1"/>
  <c r="D1227" i="3"/>
  <c r="D1195" i="3"/>
  <c r="D1163" i="3"/>
  <c r="D1131" i="3"/>
  <c r="D1099" i="3"/>
  <c r="D1067" i="3"/>
  <c r="D1035" i="3"/>
  <c r="D1003" i="3"/>
  <c r="D971" i="3"/>
  <c r="D939" i="3"/>
  <c r="D907" i="3"/>
  <c r="D875" i="3"/>
  <c r="D843" i="3"/>
  <c r="D1217" i="3"/>
  <c r="D1185" i="3"/>
  <c r="D1153" i="3"/>
  <c r="H1153" i="3" s="1"/>
  <c r="D1121" i="3"/>
  <c r="D1089" i="3"/>
  <c r="D1057" i="3"/>
  <c r="D1025" i="3"/>
  <c r="D993" i="3"/>
  <c r="D961" i="3"/>
  <c r="D929" i="3"/>
  <c r="D897" i="3"/>
  <c r="H897" i="3" s="1"/>
  <c r="D865" i="3"/>
  <c r="H865" i="3" s="1"/>
  <c r="D833" i="3"/>
  <c r="D801" i="3"/>
  <c r="D769" i="3"/>
  <c r="D737" i="3"/>
  <c r="D705" i="3"/>
  <c r="D673" i="3"/>
  <c r="D641" i="3"/>
  <c r="H641" i="3" s="1"/>
  <c r="D609" i="3"/>
  <c r="H609" i="3" s="1"/>
  <c r="D577" i="3"/>
  <c r="D545" i="3"/>
  <c r="D513" i="3"/>
  <c r="D481" i="3"/>
  <c r="D449" i="3"/>
  <c r="D417" i="3"/>
  <c r="D385" i="3"/>
  <c r="H385" i="3" s="1"/>
  <c r="D1204" i="3"/>
  <c r="D1172" i="3"/>
  <c r="D1140" i="3"/>
  <c r="D1108" i="3"/>
  <c r="D1076" i="3"/>
  <c r="D1044" i="3"/>
  <c r="D1012" i="3"/>
  <c r="D980" i="3"/>
  <c r="D948" i="3"/>
  <c r="D916" i="3"/>
  <c r="D884" i="3"/>
  <c r="D852" i="3"/>
  <c r="D820" i="3"/>
  <c r="D788" i="3"/>
  <c r="D756" i="3"/>
  <c r="D724" i="3"/>
  <c r="H724" i="3" s="1"/>
  <c r="D692" i="3"/>
  <c r="D660" i="3"/>
  <c r="D628" i="3"/>
  <c r="D596" i="3"/>
  <c r="D564" i="3"/>
  <c r="D532" i="3"/>
  <c r="D500" i="3"/>
  <c r="D468" i="3"/>
  <c r="H468" i="3" s="1"/>
  <c r="D436" i="3"/>
  <c r="D404" i="3"/>
  <c r="D372" i="3"/>
  <c r="D340" i="3"/>
  <c r="D308" i="3"/>
  <c r="D276" i="3"/>
  <c r="D244" i="3"/>
  <c r="D212" i="3"/>
  <c r="H212" i="3" s="1"/>
  <c r="D180" i="3"/>
  <c r="D148" i="3"/>
  <c r="D116" i="3"/>
  <c r="D84" i="3"/>
  <c r="D52" i="3"/>
  <c r="D20" i="3"/>
  <c r="D278" i="3"/>
  <c r="D166" i="3"/>
  <c r="H166" i="3" s="1"/>
  <c r="D58" i="3"/>
  <c r="H58" i="3" s="1"/>
  <c r="D329" i="3"/>
  <c r="D241" i="3"/>
  <c r="D145" i="3"/>
  <c r="D17" i="3"/>
  <c r="D787" i="3"/>
  <c r="D755" i="3"/>
  <c r="D723" i="3"/>
  <c r="H723" i="3" s="1"/>
  <c r="D691" i="3"/>
  <c r="H691" i="3" s="1"/>
  <c r="D659" i="3"/>
  <c r="D627" i="3"/>
  <c r="D595" i="3"/>
  <c r="D563" i="3"/>
  <c r="D531" i="3"/>
  <c r="D499" i="3"/>
  <c r="D467" i="3"/>
  <c r="H467" i="3" s="1"/>
  <c r="D435" i="3"/>
  <c r="D403" i="3"/>
  <c r="D371" i="3"/>
  <c r="D339" i="3"/>
  <c r="D307" i="3"/>
  <c r="D275" i="3"/>
  <c r="D243" i="3"/>
  <c r="D211" i="3"/>
  <c r="H211" i="3" s="1"/>
  <c r="D179" i="3"/>
  <c r="D147" i="3"/>
  <c r="D115" i="3"/>
  <c r="D83" i="3"/>
  <c r="D51" i="3"/>
  <c r="D19" i="3"/>
  <c r="D470" i="3"/>
  <c r="D406" i="3"/>
  <c r="H406" i="3" s="1"/>
  <c r="D338" i="3"/>
  <c r="D258" i="3"/>
  <c r="D178" i="3"/>
  <c r="D90" i="3"/>
  <c r="D265" i="3"/>
  <c r="D161" i="3"/>
  <c r="D73" i="3"/>
  <c r="D1206" i="3"/>
  <c r="H1206" i="3" s="1"/>
  <c r="D1174" i="3"/>
  <c r="D1142" i="3"/>
  <c r="D1110" i="3"/>
  <c r="D1078" i="3"/>
  <c r="D1046" i="3"/>
  <c r="D1014" i="3"/>
  <c r="D982" i="3"/>
  <c r="D950" i="3"/>
  <c r="H950" i="3" s="1"/>
  <c r="D918" i="3"/>
  <c r="D886" i="3"/>
  <c r="D854" i="3"/>
  <c r="D822" i="3"/>
  <c r="D790" i="3"/>
  <c r="D758" i="3"/>
  <c r="D726" i="3"/>
  <c r="D678" i="3"/>
  <c r="H678" i="3" s="1"/>
  <c r="D614" i="3"/>
  <c r="D550" i="3"/>
  <c r="D474" i="3"/>
  <c r="D342" i="3"/>
  <c r="D170" i="3"/>
  <c r="D337" i="3"/>
  <c r="D141" i="3"/>
  <c r="H460" i="3"/>
  <c r="H748" i="3"/>
  <c r="H556" i="3"/>
  <c r="H587" i="3"/>
  <c r="H910" i="3"/>
  <c r="H154" i="3"/>
  <c r="H364" i="3"/>
  <c r="H237" i="3"/>
  <c r="H1068" i="3"/>
  <c r="H454" i="3"/>
  <c r="H683" i="3"/>
  <c r="H1228" i="3"/>
  <c r="H171" i="3"/>
  <c r="H43" i="3"/>
  <c r="H1123" i="3"/>
  <c r="H953" i="3"/>
  <c r="H246" i="3"/>
  <c r="H555" i="3"/>
  <c r="H331" i="3"/>
  <c r="H238" i="3"/>
  <c r="H395" i="3"/>
  <c r="H921" i="3"/>
  <c r="H697" i="3"/>
  <c r="H569" i="3"/>
  <c r="H505" i="3"/>
  <c r="H377" i="3"/>
  <c r="H908" i="3"/>
  <c r="H780" i="3"/>
  <c r="H716" i="3"/>
  <c r="H942" i="3"/>
  <c r="H491" i="3"/>
  <c r="H1230" i="3"/>
  <c r="H974" i="3"/>
  <c r="H13" i="3"/>
  <c r="H715" i="3"/>
  <c r="H963" i="3"/>
  <c r="H729" i="3"/>
  <c r="H492" i="3"/>
  <c r="H26" i="3"/>
  <c r="H396" i="3"/>
  <c r="H268" i="3"/>
  <c r="H633" i="3"/>
  <c r="H619" i="3"/>
  <c r="H332" i="3"/>
  <c r="H985" i="3"/>
  <c r="H427" i="3"/>
  <c r="H363" i="3"/>
  <c r="H1038" i="3"/>
  <c r="H1081" i="3"/>
  <c r="H825" i="3"/>
  <c r="H779" i="3"/>
  <c r="H588" i="3"/>
  <c r="H537" i="3"/>
  <c r="H940" i="3"/>
  <c r="H684" i="3"/>
  <c r="H322" i="3"/>
  <c r="H441" i="3"/>
  <c r="H1187" i="3"/>
  <c r="H107" i="3"/>
  <c r="H170" i="3"/>
  <c r="H790" i="3"/>
  <c r="H1046" i="3"/>
  <c r="H265" i="3"/>
  <c r="H338" i="3"/>
  <c r="H179" i="3"/>
  <c r="H435" i="3"/>
  <c r="H52" i="3"/>
  <c r="H308" i="3"/>
  <c r="H564" i="3"/>
  <c r="H820" i="3"/>
  <c r="H1076" i="3"/>
  <c r="H481" i="3"/>
  <c r="H1121" i="3"/>
  <c r="H971" i="3"/>
  <c r="H1227" i="3"/>
  <c r="H1127" i="3"/>
  <c r="H999" i="3"/>
  <c r="H871" i="3"/>
  <c r="H1229" i="3"/>
  <c r="H1101" i="3"/>
  <c r="H1037" i="3"/>
  <c r="H909" i="3"/>
  <c r="H781" i="3"/>
  <c r="H653" i="3"/>
  <c r="H525" i="3"/>
  <c r="H397" i="3"/>
  <c r="H880" i="3"/>
  <c r="H816" i="3"/>
  <c r="H688" i="3"/>
  <c r="H560" i="3"/>
  <c r="H432" i="3"/>
  <c r="H304" i="3"/>
  <c r="H112" i="3"/>
  <c r="H262" i="3"/>
  <c r="H229" i="3"/>
  <c r="H751" i="3"/>
  <c r="H623" i="3"/>
  <c r="H495" i="3"/>
  <c r="H431" i="3"/>
  <c r="H303" i="3"/>
  <c r="H175" i="3"/>
  <c r="H47" i="3"/>
  <c r="H330" i="3"/>
  <c r="H162" i="3"/>
  <c r="H149" i="3"/>
  <c r="H1154" i="3"/>
  <c r="H1090" i="3"/>
  <c r="H962" i="3"/>
  <c r="H834" i="3"/>
  <c r="H770" i="3"/>
  <c r="H642" i="3"/>
  <c r="H510" i="3"/>
  <c r="H254" i="3"/>
  <c r="H221" i="3"/>
  <c r="H670" i="3"/>
  <c r="H606" i="3"/>
  <c r="H458" i="3"/>
  <c r="H326" i="3"/>
  <c r="H313" i="3"/>
  <c r="H1215" i="3"/>
  <c r="H1151" i="3"/>
  <c r="H1023" i="3"/>
  <c r="H959" i="3"/>
  <c r="H831" i="3"/>
  <c r="H1125" i="3"/>
  <c r="H997" i="3"/>
  <c r="H933" i="3"/>
  <c r="H805" i="3"/>
  <c r="H741" i="3"/>
  <c r="H677" i="3"/>
  <c r="H549" i="3"/>
  <c r="H485" i="3"/>
  <c r="H1224" i="3"/>
  <c r="H1096" i="3"/>
  <c r="H968" i="3"/>
  <c r="H840" i="3"/>
  <c r="H712" i="3"/>
  <c r="H584" i="3"/>
  <c r="H456" i="3"/>
  <c r="H328" i="3"/>
  <c r="H200" i="3"/>
  <c r="H72" i="3"/>
  <c r="H293" i="3"/>
  <c r="H775" i="3"/>
  <c r="H647" i="3"/>
  <c r="H583" i="3"/>
  <c r="H519" i="3"/>
  <c r="H391" i="3"/>
  <c r="H263" i="3"/>
  <c r="H135" i="3"/>
  <c r="H7" i="3"/>
  <c r="H382" i="3"/>
  <c r="H230" i="3"/>
  <c r="H225" i="3"/>
  <c r="H1178" i="3"/>
  <c r="H1050" i="3"/>
  <c r="H922" i="3"/>
  <c r="H858" i="3"/>
  <c r="H730" i="3"/>
  <c r="H602" i="3"/>
  <c r="H450" i="3"/>
  <c r="H134" i="3"/>
  <c r="H301" i="3"/>
  <c r="H475" i="3"/>
  <c r="H649" i="3"/>
  <c r="H905" i="3"/>
  <c r="H1161" i="3"/>
  <c r="H979" i="3"/>
  <c r="H163" i="3"/>
  <c r="H419" i="3"/>
  <c r="H675" i="3"/>
  <c r="H357" i="3"/>
  <c r="H164" i="3"/>
  <c r="H292" i="3"/>
  <c r="H548" i="3"/>
  <c r="H932" i="3"/>
  <c r="H1060" i="3"/>
  <c r="H433" i="3"/>
  <c r="H689" i="3"/>
  <c r="H945" i="3"/>
  <c r="H1201" i="3"/>
  <c r="H1019" i="3"/>
  <c r="H1147" i="3"/>
  <c r="H289" i="3"/>
  <c r="H90" i="3"/>
  <c r="H83" i="3"/>
  <c r="H980" i="3"/>
  <c r="H1025" i="3"/>
  <c r="H875" i="3"/>
  <c r="H1131" i="3"/>
  <c r="H1111" i="3"/>
  <c r="H983" i="3"/>
  <c r="H855" i="3"/>
  <c r="H1213" i="3"/>
  <c r="H1085" i="3"/>
  <c r="H957" i="3"/>
  <c r="H829" i="3"/>
  <c r="H701" i="3"/>
  <c r="H637" i="3"/>
  <c r="H509" i="3"/>
  <c r="H381" i="3"/>
  <c r="H1120" i="3"/>
  <c r="H1056" i="3"/>
  <c r="H928" i="3"/>
  <c r="H864" i="3"/>
  <c r="H736" i="3"/>
  <c r="H608" i="3"/>
  <c r="H544" i="3"/>
  <c r="H416" i="3"/>
  <c r="H288" i="3"/>
  <c r="H160" i="3"/>
  <c r="H96" i="3"/>
  <c r="H206" i="3"/>
  <c r="H349" i="3"/>
  <c r="H799" i="3"/>
  <c r="H735" i="3"/>
  <c r="H607" i="3"/>
  <c r="H479" i="3"/>
  <c r="H351" i="3"/>
  <c r="H287" i="3"/>
  <c r="H159" i="3"/>
  <c r="H31" i="3"/>
  <c r="H294" i="3"/>
  <c r="H297" i="3"/>
  <c r="H1202" i="3"/>
  <c r="H1138" i="3"/>
  <c r="H1010" i="3"/>
  <c r="H882" i="3"/>
  <c r="H818" i="3"/>
  <c r="H690" i="3"/>
  <c r="H562" i="3"/>
  <c r="H370" i="3"/>
  <c r="H18" i="3"/>
  <c r="H590" i="3"/>
  <c r="H426" i="3"/>
  <c r="H94" i="3"/>
  <c r="H77" i="3"/>
  <c r="H1199" i="3"/>
  <c r="H1071" i="3"/>
  <c r="H943" i="3"/>
  <c r="H879" i="3"/>
  <c r="H1173" i="3"/>
  <c r="H1045" i="3"/>
  <c r="H917" i="3"/>
  <c r="H789" i="3"/>
  <c r="H661" i="3"/>
  <c r="H533" i="3"/>
  <c r="H405" i="3"/>
  <c r="H1208" i="3"/>
  <c r="H1080" i="3"/>
  <c r="H952" i="3"/>
  <c r="H824" i="3"/>
  <c r="H696" i="3"/>
  <c r="H568" i="3"/>
  <c r="H440" i="3"/>
  <c r="H312" i="3"/>
  <c r="H248" i="3"/>
  <c r="H184" i="3"/>
  <c r="H56" i="3"/>
  <c r="H70" i="3"/>
  <c r="H37" i="3"/>
  <c r="H759" i="3"/>
  <c r="H631" i="3"/>
  <c r="H503" i="3"/>
  <c r="H375" i="3"/>
  <c r="H247" i="3"/>
  <c r="H119" i="3"/>
  <c r="H55" i="3"/>
  <c r="H346" i="3"/>
  <c r="H10" i="3"/>
  <c r="H1226" i="3"/>
  <c r="H1098" i="3"/>
  <c r="H1034" i="3"/>
  <c r="H906" i="3"/>
  <c r="H778" i="3"/>
  <c r="H714" i="3"/>
  <c r="H586" i="3"/>
  <c r="H418" i="3"/>
  <c r="H82" i="3"/>
  <c r="H69" i="3"/>
  <c r="H630" i="3"/>
  <c r="H926" i="3"/>
  <c r="H1182" i="3"/>
  <c r="H202" i="3"/>
  <c r="H486" i="3"/>
  <c r="H251" i="3"/>
  <c r="H507" i="3"/>
  <c r="H763" i="3"/>
  <c r="H257" i="3"/>
  <c r="H124" i="3"/>
  <c r="H252" i="3"/>
  <c r="H508" i="3"/>
  <c r="H764" i="3"/>
  <c r="H1020" i="3"/>
  <c r="H1148" i="3"/>
  <c r="H553" i="3"/>
  <c r="H809" i="3"/>
  <c r="H1065" i="3"/>
  <c r="H883" i="3"/>
  <c r="H1139" i="3"/>
  <c r="H57" i="3"/>
  <c r="H710" i="3"/>
  <c r="H966" i="3"/>
  <c r="H1222" i="3"/>
  <c r="H309" i="3"/>
  <c r="H579" i="3"/>
  <c r="H81" i="3"/>
  <c r="H68" i="3"/>
  <c r="H324" i="3"/>
  <c r="H465" i="3"/>
  <c r="H721" i="3"/>
  <c r="H977" i="3"/>
  <c r="H1051" i="3"/>
  <c r="H1070" i="3"/>
  <c r="H12" i="3"/>
  <c r="H473" i="3"/>
  <c r="H1177" i="3"/>
  <c r="H598" i="3"/>
  <c r="H1166" i="3"/>
  <c r="H141" i="3"/>
  <c r="H474" i="3"/>
  <c r="H726" i="3"/>
  <c r="H854" i="3"/>
  <c r="H982" i="3"/>
  <c r="H1110" i="3"/>
  <c r="H73" i="3"/>
  <c r="H178" i="3"/>
  <c r="H470" i="3"/>
  <c r="H115" i="3"/>
  <c r="H243" i="3"/>
  <c r="H371" i="3"/>
  <c r="H499" i="3"/>
  <c r="H627" i="3"/>
  <c r="H755" i="3"/>
  <c r="H241" i="3"/>
  <c r="H278" i="3"/>
  <c r="H116" i="3"/>
  <c r="H244" i="3"/>
  <c r="H372" i="3"/>
  <c r="H500" i="3"/>
  <c r="H628" i="3"/>
  <c r="H756" i="3"/>
  <c r="H884" i="3"/>
  <c r="H1012" i="3"/>
  <c r="H1140" i="3"/>
  <c r="H417" i="3"/>
  <c r="H545" i="3"/>
  <c r="H673" i="3"/>
  <c r="H801" i="3"/>
  <c r="H929" i="3"/>
  <c r="H1057" i="3"/>
  <c r="H1185" i="3"/>
  <c r="H907" i="3"/>
  <c r="H1035" i="3"/>
  <c r="H1163" i="3"/>
  <c r="H1159" i="3"/>
  <c r="H1031" i="3"/>
  <c r="H967" i="3"/>
  <c r="H903" i="3"/>
  <c r="H1197" i="3"/>
  <c r="H1069" i="3"/>
  <c r="H941" i="3"/>
  <c r="H877" i="3"/>
  <c r="H813" i="3"/>
  <c r="H685" i="3"/>
  <c r="H557" i="3"/>
  <c r="H429" i="3"/>
  <c r="H1232" i="3"/>
  <c r="H1168" i="3"/>
  <c r="H1040" i="3"/>
  <c r="H912" i="3"/>
  <c r="H784" i="3"/>
  <c r="H720" i="3"/>
  <c r="H656" i="3"/>
  <c r="H528" i="3"/>
  <c r="H400" i="3"/>
  <c r="H272" i="3"/>
  <c r="H208" i="3"/>
  <c r="H144" i="3"/>
  <c r="H16" i="3"/>
  <c r="H317" i="3"/>
  <c r="H783" i="3"/>
  <c r="H719" i="3"/>
  <c r="H655" i="3"/>
  <c r="H527" i="3"/>
  <c r="H399" i="3"/>
  <c r="H271" i="3"/>
  <c r="H207" i="3"/>
  <c r="H143" i="3"/>
  <c r="H15" i="3"/>
  <c r="H250" i="3"/>
  <c r="H253" i="3"/>
  <c r="H65" i="3"/>
  <c r="H1186" i="3"/>
  <c r="H1058" i="3"/>
  <c r="H930" i="3"/>
  <c r="H802" i="3"/>
  <c r="H738" i="3"/>
  <c r="H674" i="3"/>
  <c r="H546" i="3"/>
  <c r="H334" i="3"/>
  <c r="H321" i="3"/>
  <c r="H133" i="3"/>
  <c r="H702" i="3"/>
  <c r="H574" i="3"/>
  <c r="H394" i="3"/>
  <c r="H50" i="3"/>
  <c r="H213" i="3"/>
  <c r="H29" i="3"/>
  <c r="H1119" i="3"/>
  <c r="H991" i="3"/>
  <c r="H863" i="3"/>
  <c r="H1221" i="3"/>
  <c r="H1157" i="3"/>
  <c r="H1029" i="3"/>
  <c r="H901" i="3"/>
  <c r="H773" i="3"/>
  <c r="H709" i="3"/>
  <c r="H645" i="3"/>
  <c r="H517" i="3"/>
  <c r="H389" i="3"/>
  <c r="H1128" i="3"/>
  <c r="H1064" i="3"/>
  <c r="H1000" i="3"/>
  <c r="H872" i="3"/>
  <c r="H744" i="3"/>
  <c r="H616" i="3"/>
  <c r="H552" i="3"/>
  <c r="H488" i="3"/>
  <c r="H360" i="3"/>
  <c r="H232" i="3"/>
  <c r="H104" i="3"/>
  <c r="H40" i="3"/>
  <c r="H234" i="3"/>
  <c r="H205" i="3"/>
  <c r="H743" i="3"/>
  <c r="H615" i="3"/>
  <c r="H551" i="3"/>
  <c r="H487" i="3"/>
  <c r="H359" i="3"/>
  <c r="H231" i="3"/>
  <c r="H103" i="3"/>
  <c r="H39" i="3"/>
  <c r="H446" i="3"/>
  <c r="H142" i="3"/>
  <c r="H125" i="3"/>
  <c r="H1146" i="3"/>
  <c r="H1018" i="3"/>
  <c r="H890" i="3"/>
  <c r="H762" i="3"/>
  <c r="H634" i="3"/>
  <c r="H502" i="3"/>
  <c r="H226" i="3"/>
  <c r="H201" i="3"/>
  <c r="H378" i="3"/>
  <c r="H694" i="3"/>
  <c r="H830" i="3"/>
  <c r="H1086" i="3"/>
  <c r="H285" i="3"/>
  <c r="H282" i="3"/>
  <c r="H539" i="3"/>
  <c r="H667" i="3"/>
  <c r="H795" i="3"/>
  <c r="H345" i="3"/>
  <c r="H28" i="3"/>
  <c r="H156" i="3"/>
  <c r="H284" i="3"/>
  <c r="H412" i="3"/>
  <c r="H540" i="3"/>
  <c r="H668" i="3"/>
  <c r="H796" i="3"/>
  <c r="H924" i="3"/>
  <c r="H1052" i="3"/>
  <c r="H1180" i="3"/>
  <c r="H457" i="3"/>
  <c r="H585" i="3"/>
  <c r="H713" i="3"/>
  <c r="H841" i="3"/>
  <c r="H1097" i="3"/>
  <c r="H1225" i="3"/>
  <c r="H915" i="3"/>
  <c r="H1043" i="3"/>
  <c r="H899" i="3"/>
  <c r="H233" i="3"/>
  <c r="H514" i="3"/>
  <c r="H742" i="3"/>
  <c r="H870" i="3"/>
  <c r="H998" i="3"/>
  <c r="H1126" i="3"/>
  <c r="H33" i="3"/>
  <c r="H46" i="3"/>
  <c r="H374" i="3"/>
  <c r="H99" i="3"/>
  <c r="H227" i="3"/>
  <c r="H355" i="3"/>
  <c r="H483" i="3"/>
  <c r="H611" i="3"/>
  <c r="H739" i="3"/>
  <c r="H185" i="3"/>
  <c r="H218" i="3"/>
  <c r="H100" i="3"/>
  <c r="H228" i="3"/>
  <c r="H356" i="3"/>
  <c r="H484" i="3"/>
  <c r="H612" i="3"/>
  <c r="H740" i="3"/>
  <c r="H868" i="3"/>
  <c r="H996" i="3"/>
  <c r="H1124" i="3"/>
  <c r="H369" i="3"/>
  <c r="H497" i="3"/>
  <c r="H625" i="3"/>
  <c r="H753" i="3"/>
  <c r="H881" i="3"/>
  <c r="H1009" i="3"/>
  <c r="H1137" i="3"/>
  <c r="H827" i="3"/>
  <c r="H955" i="3"/>
  <c r="H1083" i="3"/>
  <c r="H1211" i="3"/>
  <c r="H750" i="3"/>
  <c r="H747" i="3"/>
  <c r="H140" i="3"/>
  <c r="H867" i="3"/>
  <c r="H306" i="3"/>
  <c r="H662" i="3"/>
  <c r="H878" i="3"/>
  <c r="H995" i="3"/>
  <c r="H523" i="3"/>
  <c r="H1113" i="3"/>
  <c r="H390" i="3"/>
  <c r="H793" i="3"/>
  <c r="H601" i="3"/>
  <c r="H66" i="3"/>
  <c r="H1132" i="3"/>
  <c r="H113" i="3"/>
  <c r="H138" i="3"/>
  <c r="H614" i="3"/>
  <c r="H918" i="3"/>
  <c r="H1174" i="3"/>
  <c r="H51" i="3"/>
  <c r="H307" i="3"/>
  <c r="H563" i="3"/>
  <c r="H17" i="3"/>
  <c r="H180" i="3"/>
  <c r="H436" i="3"/>
  <c r="H692" i="3"/>
  <c r="H948" i="3"/>
  <c r="H1204" i="3"/>
  <c r="H737" i="3"/>
  <c r="H993" i="3"/>
  <c r="H843" i="3"/>
  <c r="H1099" i="3"/>
  <c r="H1191" i="3"/>
  <c r="H1063" i="3"/>
  <c r="H935" i="3"/>
  <c r="H1165" i="3"/>
  <c r="H973" i="3"/>
  <c r="H845" i="3"/>
  <c r="H717" i="3"/>
  <c r="H589" i="3"/>
  <c r="H461" i="3"/>
  <c r="H1200" i="3"/>
  <c r="H1072" i="3"/>
  <c r="H944" i="3"/>
  <c r="H752" i="3"/>
  <c r="H624" i="3"/>
  <c r="H496" i="3"/>
  <c r="H368" i="3"/>
  <c r="H176" i="3"/>
  <c r="H48" i="3"/>
  <c r="H38" i="3"/>
  <c r="H5" i="3"/>
  <c r="H687" i="3"/>
  <c r="H559" i="3"/>
  <c r="H367" i="3"/>
  <c r="H239" i="3"/>
  <c r="H111" i="3"/>
  <c r="H462" i="3"/>
  <c r="H353" i="3"/>
  <c r="H1218" i="3"/>
  <c r="H1026" i="3"/>
  <c r="H898" i="3"/>
  <c r="H706" i="3"/>
  <c r="H578" i="3"/>
  <c r="H402" i="3"/>
  <c r="H62" i="3"/>
  <c r="H41" i="3"/>
  <c r="H542" i="3"/>
  <c r="H146" i="3"/>
  <c r="H121" i="3"/>
  <c r="H1087" i="3"/>
  <c r="H1189" i="3"/>
  <c r="H1061" i="3"/>
  <c r="H869" i="3"/>
  <c r="H613" i="3"/>
  <c r="H421" i="3"/>
  <c r="H1160" i="3"/>
  <c r="H1032" i="3"/>
  <c r="H904" i="3"/>
  <c r="H776" i="3"/>
  <c r="H648" i="3"/>
  <c r="H520" i="3"/>
  <c r="H392" i="3"/>
  <c r="H264" i="3"/>
  <c r="H136" i="3"/>
  <c r="H8" i="3"/>
  <c r="H93" i="3"/>
  <c r="H711" i="3"/>
  <c r="H455" i="3"/>
  <c r="H327" i="3"/>
  <c r="H199" i="3"/>
  <c r="H71" i="3"/>
  <c r="H45" i="3"/>
  <c r="H1114" i="3"/>
  <c r="H986" i="3"/>
  <c r="H794" i="3"/>
  <c r="H666" i="3"/>
  <c r="H538" i="3"/>
  <c r="H318" i="3"/>
  <c r="H30" i="3"/>
  <c r="H766" i="3"/>
  <c r="H101" i="3"/>
  <c r="H422" i="3"/>
  <c r="H219" i="3"/>
  <c r="H731" i="3"/>
  <c r="H194" i="3"/>
  <c r="H220" i="3"/>
  <c r="H476" i="3"/>
  <c r="H732" i="3"/>
  <c r="H988" i="3"/>
  <c r="H393" i="3"/>
  <c r="H777" i="3"/>
  <c r="H266" i="3"/>
  <c r="H646" i="3"/>
  <c r="H806" i="3"/>
  <c r="H934" i="3"/>
  <c r="H1062" i="3"/>
  <c r="H1190" i="3"/>
  <c r="H209" i="3"/>
  <c r="H222" i="3"/>
  <c r="H35" i="3"/>
  <c r="H291" i="3"/>
  <c r="H547" i="3"/>
  <c r="H803" i="3"/>
  <c r="H36" i="3"/>
  <c r="H420" i="3"/>
  <c r="H676" i="3"/>
  <c r="H804" i="3"/>
  <c r="H1188" i="3"/>
  <c r="H561" i="3"/>
  <c r="H817" i="3"/>
  <c r="H1073" i="3"/>
  <c r="H891" i="3"/>
  <c r="H342" i="3"/>
  <c r="H822" i="3"/>
  <c r="H1078" i="3"/>
  <c r="H339" i="3"/>
  <c r="H595" i="3"/>
  <c r="H145" i="3"/>
  <c r="H84" i="3"/>
  <c r="H340" i="3"/>
  <c r="H596" i="3"/>
  <c r="H852" i="3"/>
  <c r="H1108" i="3"/>
  <c r="H513" i="3"/>
  <c r="H769" i="3"/>
  <c r="H1003" i="3"/>
  <c r="H1175" i="3"/>
  <c r="H1047" i="3"/>
  <c r="H919" i="3"/>
  <c r="H1149" i="3"/>
  <c r="H1021" i="3"/>
  <c r="H893" i="3"/>
  <c r="H765" i="3"/>
  <c r="H573" i="3"/>
  <c r="H445" i="3"/>
  <c r="H1184" i="3"/>
  <c r="H992" i="3"/>
  <c r="H800" i="3"/>
  <c r="H672" i="3"/>
  <c r="H480" i="3"/>
  <c r="H352" i="3"/>
  <c r="H224" i="3"/>
  <c r="H32" i="3"/>
  <c r="H173" i="3"/>
  <c r="H671" i="3"/>
  <c r="H543" i="3"/>
  <c r="H415" i="3"/>
  <c r="H223" i="3"/>
  <c r="H95" i="3"/>
  <c r="H430" i="3"/>
  <c r="H118" i="3"/>
  <c r="H105" i="3"/>
  <c r="H1074" i="3"/>
  <c r="H946" i="3"/>
  <c r="H754" i="3"/>
  <c r="H626" i="3"/>
  <c r="H494" i="3"/>
  <c r="H198" i="3"/>
  <c r="H181" i="3"/>
  <c r="H654" i="3"/>
  <c r="H526" i="3"/>
  <c r="H286" i="3"/>
  <c r="H261" i="3"/>
  <c r="H1135" i="3"/>
  <c r="H1007" i="3"/>
  <c r="H815" i="3"/>
  <c r="H1109" i="3"/>
  <c r="H981" i="3"/>
  <c r="H853" i="3"/>
  <c r="H725" i="3"/>
  <c r="H597" i="3"/>
  <c r="H469" i="3"/>
  <c r="H1144" i="3"/>
  <c r="H1016" i="3"/>
  <c r="H888" i="3"/>
  <c r="H760" i="3"/>
  <c r="H632" i="3"/>
  <c r="H504" i="3"/>
  <c r="H376" i="3"/>
  <c r="H120" i="3"/>
  <c r="H290" i="3"/>
  <c r="H249" i="3"/>
  <c r="H695" i="3"/>
  <c r="H567" i="3"/>
  <c r="H439" i="3"/>
  <c r="H311" i="3"/>
  <c r="H183" i="3"/>
  <c r="H478" i="3"/>
  <c r="H190" i="3"/>
  <c r="H177" i="3"/>
  <c r="H1162" i="3"/>
  <c r="H970" i="3"/>
  <c r="H842" i="3"/>
  <c r="H650" i="3"/>
  <c r="H522" i="3"/>
  <c r="H274" i="3"/>
  <c r="H245" i="3"/>
  <c r="H761" i="3"/>
  <c r="H214" i="3"/>
  <c r="H798" i="3"/>
  <c r="H1054" i="3"/>
  <c r="H189" i="3"/>
  <c r="H123" i="3"/>
  <c r="H379" i="3"/>
  <c r="H635" i="3"/>
  <c r="H310" i="3"/>
  <c r="H380" i="3"/>
  <c r="H636" i="3"/>
  <c r="H892" i="3"/>
  <c r="H425" i="3"/>
  <c r="H681" i="3"/>
  <c r="H937" i="3"/>
  <c r="H1193" i="3"/>
  <c r="H1011" i="3"/>
  <c r="H410" i="3"/>
  <c r="H838" i="3"/>
  <c r="H1094" i="3"/>
  <c r="H707" i="3"/>
  <c r="H114" i="3"/>
  <c r="H196" i="3"/>
  <c r="H452" i="3"/>
  <c r="H1220" i="3"/>
  <c r="H593" i="3"/>
  <c r="H849" i="3"/>
  <c r="H1105" i="3"/>
  <c r="H923" i="3"/>
  <c r="H1179" i="3"/>
  <c r="H97" i="3"/>
  <c r="H122" i="3"/>
  <c r="H814" i="3"/>
  <c r="H337" i="3"/>
  <c r="H550" i="3"/>
  <c r="H758" i="3"/>
  <c r="H886" i="3"/>
  <c r="H1014" i="3"/>
  <c r="H1142" i="3"/>
  <c r="H161" i="3"/>
  <c r="H258" i="3"/>
  <c r="H19" i="3"/>
  <c r="H147" i="3"/>
  <c r="H275" i="3"/>
  <c r="H403" i="3"/>
  <c r="H531" i="3"/>
  <c r="H659" i="3"/>
  <c r="H787" i="3"/>
  <c r="H329" i="3"/>
  <c r="H20" i="3"/>
  <c r="H148" i="3"/>
  <c r="H276" i="3"/>
  <c r="H404" i="3"/>
  <c r="H532" i="3"/>
  <c r="H660" i="3"/>
  <c r="H788" i="3"/>
  <c r="H916" i="3"/>
  <c r="H1044" i="3"/>
  <c r="H1172" i="3"/>
  <c r="H449" i="3"/>
  <c r="H577" i="3"/>
  <c r="H705" i="3"/>
  <c r="H833" i="3"/>
  <c r="H961" i="3"/>
  <c r="H1089" i="3"/>
  <c r="H1217" i="3"/>
  <c r="H939" i="3"/>
  <c r="H1067" i="3"/>
  <c r="H1195" i="3"/>
  <c r="H1207" i="3"/>
  <c r="H1143" i="3"/>
  <c r="H1079" i="3"/>
  <c r="H1015" i="3"/>
  <c r="H951" i="3"/>
  <c r="H887" i="3"/>
  <c r="H823" i="3"/>
  <c r="H1181" i="3"/>
  <c r="H1117" i="3"/>
  <c r="H1053" i="3"/>
  <c r="H989" i="3"/>
  <c r="H925" i="3"/>
  <c r="H861" i="3"/>
  <c r="H797" i="3"/>
  <c r="H733" i="3"/>
  <c r="H669" i="3"/>
  <c r="H605" i="3"/>
  <c r="H541" i="3"/>
  <c r="H477" i="3"/>
  <c r="H413" i="3"/>
  <c r="H1216" i="3"/>
  <c r="H1152" i="3"/>
  <c r="H1088" i="3"/>
  <c r="H1024" i="3"/>
  <c r="H960" i="3"/>
  <c r="H896" i="3"/>
  <c r="H832" i="3"/>
  <c r="H768" i="3"/>
  <c r="H704" i="3"/>
  <c r="H640" i="3"/>
  <c r="H576" i="3"/>
  <c r="H512" i="3"/>
  <c r="H448" i="3"/>
  <c r="H384" i="3"/>
  <c r="H320" i="3"/>
  <c r="H256" i="3"/>
  <c r="H192" i="3"/>
  <c r="H128" i="3"/>
  <c r="H64" i="3"/>
  <c r="H350" i="3"/>
  <c r="H102" i="3"/>
  <c r="H269" i="3"/>
  <c r="H61" i="3"/>
  <c r="H767" i="3"/>
  <c r="H703" i="3"/>
  <c r="H639" i="3"/>
  <c r="H575" i="3"/>
  <c r="H511" i="3"/>
  <c r="H447" i="3"/>
  <c r="H383" i="3"/>
  <c r="H319" i="3"/>
  <c r="H255" i="3"/>
  <c r="H191" i="3"/>
  <c r="H127" i="3"/>
  <c r="H63" i="3"/>
  <c r="H518" i="3"/>
  <c r="H366" i="3"/>
  <c r="H210" i="3"/>
  <c r="H34" i="3"/>
  <c r="H197" i="3"/>
  <c r="H21" i="3"/>
  <c r="H1170" i="3"/>
  <c r="H1106" i="3"/>
  <c r="H1042" i="3"/>
  <c r="H978" i="3"/>
  <c r="H914" i="3"/>
  <c r="H850" i="3"/>
  <c r="H786" i="3"/>
  <c r="H722" i="3"/>
  <c r="H658" i="3"/>
  <c r="H594" i="3"/>
  <c r="H530" i="3"/>
  <c r="H434" i="3"/>
  <c r="H298" i="3"/>
  <c r="H106" i="3"/>
  <c r="H273" i="3"/>
  <c r="H89" i="3"/>
  <c r="H686" i="3"/>
  <c r="H622" i="3"/>
  <c r="H558" i="3"/>
  <c r="H490" i="3"/>
  <c r="H362" i="3"/>
  <c r="H186" i="3"/>
  <c r="H6" i="3"/>
  <c r="H165" i="3"/>
  <c r="H1231" i="3"/>
  <c r="H1167" i="3"/>
  <c r="H1103" i="3"/>
  <c r="H1039" i="3"/>
  <c r="H975" i="3"/>
  <c r="H911" i="3"/>
  <c r="H847" i="3"/>
  <c r="H1205" i="3"/>
  <c r="H1141" i="3"/>
  <c r="H1077" i="3"/>
  <c r="H1013" i="3"/>
  <c r="H949" i="3"/>
  <c r="H885" i="3"/>
  <c r="H821" i="3"/>
  <c r="H757" i="3"/>
  <c r="H693" i="3"/>
  <c r="H629" i="3"/>
  <c r="H565" i="3"/>
  <c r="H501" i="3"/>
  <c r="H437" i="3"/>
  <c r="H373" i="3"/>
  <c r="H1176" i="3"/>
  <c r="H1112" i="3"/>
  <c r="H1048" i="3"/>
  <c r="H984" i="3"/>
  <c r="H920" i="3"/>
  <c r="H856" i="3"/>
  <c r="H792" i="3"/>
  <c r="H728" i="3"/>
  <c r="H664" i="3"/>
  <c r="H600" i="3"/>
  <c r="H536" i="3"/>
  <c r="H472" i="3"/>
  <c r="H408" i="3"/>
  <c r="H344" i="3"/>
  <c r="H280" i="3"/>
  <c r="H216" i="3"/>
  <c r="H152" i="3"/>
  <c r="H88" i="3"/>
  <c r="H24" i="3"/>
  <c r="H182" i="3"/>
  <c r="H341" i="3"/>
  <c r="H157" i="3"/>
  <c r="H791" i="3"/>
  <c r="H727" i="3"/>
  <c r="H663" i="3"/>
  <c r="H599" i="3"/>
  <c r="H535" i="3"/>
  <c r="H471" i="3"/>
  <c r="H407" i="3"/>
  <c r="H343" i="3"/>
  <c r="H279" i="3"/>
  <c r="H215" i="3"/>
  <c r="H151" i="3"/>
  <c r="H87" i="3"/>
  <c r="H23" i="3"/>
  <c r="H414" i="3"/>
  <c r="H270" i="3"/>
  <c r="H98" i="3"/>
  <c r="H277" i="3"/>
  <c r="H85" i="3"/>
  <c r="H1194" i="3"/>
  <c r="H1130" i="3"/>
  <c r="H1066" i="3"/>
  <c r="H1002" i="3"/>
  <c r="H938" i="3"/>
  <c r="H874" i="3"/>
  <c r="H810" i="3"/>
  <c r="H746" i="3"/>
  <c r="H682" i="3"/>
  <c r="H618" i="3"/>
  <c r="H554" i="3"/>
  <c r="H482" i="3"/>
  <c r="H354" i="3"/>
  <c r="H174" i="3"/>
  <c r="H361" i="3"/>
  <c r="H153" i="3"/>
  <c r="H365" i="3"/>
  <c r="H972" i="3"/>
  <c r="H193" i="3"/>
  <c r="H498" i="3"/>
  <c r="H734" i="3"/>
  <c r="H862" i="3"/>
  <c r="H990" i="3"/>
  <c r="H1118" i="3"/>
  <c r="H9" i="3"/>
  <c r="H22" i="3"/>
  <c r="H358" i="3"/>
  <c r="H59" i="3"/>
  <c r="H187" i="3"/>
  <c r="H315" i="3"/>
  <c r="H443" i="3"/>
  <c r="H571" i="3"/>
  <c r="H699" i="3"/>
  <c r="H49" i="3"/>
  <c r="H86" i="3"/>
  <c r="H60" i="3"/>
  <c r="H188" i="3"/>
  <c r="H316" i="3"/>
  <c r="H444" i="3"/>
  <c r="H572" i="3"/>
  <c r="H700" i="3"/>
  <c r="H828" i="3"/>
  <c r="H956" i="3"/>
  <c r="H1084" i="3"/>
  <c r="H1212" i="3"/>
  <c r="H489" i="3"/>
  <c r="H617" i="3"/>
  <c r="H745" i="3"/>
  <c r="H873" i="3"/>
  <c r="H1001" i="3"/>
  <c r="H1129" i="3"/>
  <c r="H819" i="3"/>
  <c r="H947" i="3"/>
  <c r="H1075" i="3"/>
  <c r="H1203" i="3"/>
  <c r="H774" i="3"/>
  <c r="H1030" i="3"/>
  <c r="H117" i="3"/>
  <c r="H260" i="3"/>
  <c r="H772" i="3"/>
  <c r="H900" i="3"/>
  <c r="H1028" i="3"/>
  <c r="H401" i="3"/>
  <c r="H657" i="3"/>
  <c r="H913" i="3"/>
  <c r="H1041" i="3"/>
  <c r="H846" i="3"/>
  <c r="H11" i="3"/>
  <c r="H236" i="3"/>
  <c r="H844" i="3"/>
  <c r="H889" i="3"/>
  <c r="H718" i="3"/>
  <c r="H1006" i="3"/>
  <c r="H137" i="3"/>
  <c r="H139" i="3"/>
  <c r="H459" i="3"/>
  <c r="H1036" i="3"/>
  <c r="H1091" i="3"/>
  <c r="H954" i="3"/>
  <c r="H1022" i="3"/>
  <c r="H302" i="3"/>
  <c r="H67" i="3"/>
  <c r="H195" i="3"/>
  <c r="H323" i="3"/>
  <c r="H451" i="3"/>
  <c r="H580" i="3"/>
  <c r="H708" i="3"/>
  <c r="H836" i="3"/>
  <c r="H964" i="3"/>
  <c r="H1092" i="3"/>
  <c r="H1233" i="3"/>
  <c r="H534" i="3"/>
  <c r="H782" i="3"/>
  <c r="H895" i="3"/>
  <c r="H126" i="3"/>
  <c r="H54" i="3"/>
  <c r="H109" i="3"/>
  <c r="H958" i="3"/>
  <c r="H1214" i="3"/>
  <c r="H27" i="3"/>
  <c r="H155" i="3"/>
  <c r="H283" i="3"/>
  <c r="H411" i="3"/>
  <c r="H969" i="3"/>
  <c r="H1171" i="3"/>
  <c r="H74" i="3"/>
  <c r="H1158" i="3"/>
  <c r="H438" i="3"/>
  <c r="H259" i="3"/>
  <c r="H515" i="3"/>
  <c r="H771" i="3"/>
  <c r="H516" i="3"/>
  <c r="H1169" i="3"/>
  <c r="H987" i="3"/>
  <c r="J19" i="4" l="1"/>
  <c r="J35" i="4"/>
  <c r="J139" i="4"/>
  <c r="J147" i="4"/>
  <c r="J275" i="4"/>
  <c r="J291" i="4"/>
  <c r="J931" i="4"/>
  <c r="J67" i="4"/>
  <c r="J83" i="4"/>
  <c r="J203" i="4"/>
  <c r="J211" i="4"/>
  <c r="J315" i="4"/>
  <c r="J331" i="4"/>
  <c r="J48" i="4"/>
  <c r="J57" i="4"/>
  <c r="J65" i="4"/>
  <c r="J121" i="4"/>
  <c r="J129" i="4"/>
  <c r="J185" i="4"/>
  <c r="J193" i="4"/>
  <c r="J249" i="4"/>
  <c r="J257" i="4"/>
  <c r="J313" i="4"/>
  <c r="J321" i="4"/>
  <c r="J377" i="4"/>
  <c r="J385" i="4"/>
  <c r="J441" i="4"/>
  <c r="J449" i="4"/>
  <c r="J505" i="4"/>
  <c r="J513" i="4"/>
  <c r="J569" i="4"/>
  <c r="J577" i="4"/>
  <c r="J633" i="4"/>
  <c r="J641" i="4"/>
  <c r="J697" i="4"/>
  <c r="J705" i="4"/>
  <c r="J761" i="4"/>
  <c r="J769" i="4"/>
  <c r="J825" i="4"/>
  <c r="J833" i="4"/>
  <c r="J889" i="4"/>
  <c r="J897" i="4"/>
  <c r="J953" i="4"/>
  <c r="J961" i="4"/>
  <c r="J1017" i="4"/>
  <c r="J1025" i="4"/>
  <c r="J1081" i="4"/>
  <c r="J1089" i="4"/>
  <c r="J1145" i="4"/>
  <c r="J1153" i="4"/>
  <c r="J1209" i="4"/>
  <c r="J1217" i="4"/>
  <c r="K50" i="4"/>
  <c r="K258" i="4"/>
  <c r="K314" i="4"/>
  <c r="K514" i="4"/>
  <c r="K570" i="4"/>
  <c r="K770" i="4"/>
  <c r="K826" i="4"/>
  <c r="K1026" i="4"/>
  <c r="K1082" i="4"/>
  <c r="J26" i="4"/>
  <c r="J34" i="4"/>
  <c r="J90" i="4"/>
  <c r="J98" i="4"/>
  <c r="J154" i="4"/>
  <c r="J162" i="4"/>
  <c r="J218" i="4"/>
  <c r="J226" i="4"/>
  <c r="J282" i="4"/>
  <c r="J290" i="4"/>
  <c r="J346" i="4"/>
  <c r="J354" i="4"/>
  <c r="J204" i="4"/>
  <c r="J228" i="4"/>
  <c r="J444" i="4"/>
  <c r="J476" i="4"/>
  <c r="J700" i="4"/>
  <c r="J724" i="4"/>
  <c r="J916" i="4"/>
  <c r="J956" i="4"/>
  <c r="J1164" i="4"/>
  <c r="J1196" i="4"/>
  <c r="J13" i="4"/>
  <c r="J21" i="4"/>
  <c r="J77" i="4"/>
  <c r="J85" i="4"/>
  <c r="J141" i="4"/>
  <c r="J149" i="4"/>
  <c r="J205" i="4"/>
  <c r="J213" i="4"/>
  <c r="J269" i="4"/>
  <c r="J277" i="4"/>
  <c r="J333" i="4"/>
  <c r="J341" i="4"/>
  <c r="J397" i="4"/>
  <c r="J405" i="4"/>
  <c r="J461" i="4"/>
  <c r="J469" i="4"/>
  <c r="J525" i="4"/>
  <c r="J533" i="4"/>
  <c r="J589" i="4"/>
  <c r="J597" i="4"/>
  <c r="J653" i="4"/>
  <c r="J661" i="4"/>
  <c r="J717" i="4"/>
  <c r="J725" i="4"/>
  <c r="J781" i="4"/>
  <c r="J789" i="4"/>
  <c r="J845" i="4"/>
  <c r="J853" i="4"/>
  <c r="J909" i="4"/>
  <c r="J917" i="4"/>
  <c r="J973" i="4"/>
  <c r="J981" i="4"/>
  <c r="J44" i="4"/>
  <c r="J276" i="4"/>
  <c r="J308" i="4"/>
  <c r="J564" i="4"/>
  <c r="J596" i="4"/>
  <c r="J876" i="4"/>
  <c r="J908" i="4"/>
  <c r="J1156" i="4"/>
  <c r="J1188" i="4"/>
  <c r="J38" i="4"/>
  <c r="J46" i="4"/>
  <c r="J102" i="4"/>
  <c r="J110" i="4"/>
  <c r="J174" i="4"/>
  <c r="J182" i="4"/>
  <c r="J238" i="4"/>
  <c r="J246" i="4"/>
  <c r="J302" i="4"/>
  <c r="J310" i="4"/>
  <c r="J366" i="4"/>
  <c r="J374" i="4"/>
  <c r="J430" i="4"/>
  <c r="J438" i="4"/>
  <c r="J502" i="4"/>
  <c r="J510" i="4"/>
  <c r="J566" i="4"/>
  <c r="J582" i="4"/>
  <c r="J638" i="4"/>
  <c r="J646" i="4"/>
  <c r="J702" i="4"/>
  <c r="J710" i="4"/>
  <c r="J766" i="4"/>
  <c r="J774" i="4"/>
  <c r="J830" i="4"/>
  <c r="J838" i="4"/>
  <c r="J894" i="4"/>
  <c r="J902" i="4"/>
  <c r="J958" i="4"/>
  <c r="J966" i="4"/>
  <c r="J1022" i="4"/>
  <c r="J1030" i="4"/>
  <c r="J1086" i="4"/>
  <c r="J1094" i="4"/>
  <c r="J1150" i="4"/>
  <c r="J1158" i="4"/>
  <c r="J1214" i="4"/>
  <c r="J1222" i="4"/>
  <c r="K47" i="4"/>
  <c r="K247" i="4"/>
  <c r="K303" i="4"/>
  <c r="K503" i="4"/>
  <c r="K559" i="4"/>
  <c r="K759" i="4"/>
  <c r="K815" i="4"/>
  <c r="O26" i="4"/>
  <c r="J4" i="4"/>
  <c r="D4" i="14"/>
  <c r="O31" i="4"/>
  <c r="C1235" i="4"/>
  <c r="J164" i="4" s="1"/>
  <c r="J92" i="4"/>
  <c r="J124" i="4"/>
  <c r="J140" i="4"/>
  <c r="J196" i="4"/>
  <c r="J236" i="4"/>
  <c r="J260" i="4"/>
  <c r="J356" i="4"/>
  <c r="J388" i="4"/>
  <c r="J428" i="4"/>
  <c r="J460" i="4"/>
  <c r="J484" i="4"/>
  <c r="J524" i="4"/>
  <c r="J612" i="4"/>
  <c r="J652" i="4"/>
  <c r="J684" i="4"/>
  <c r="J716" i="4"/>
  <c r="J748" i="4"/>
  <c r="J772" i="4"/>
  <c r="J852" i="4"/>
  <c r="J884" i="4"/>
  <c r="J924" i="4"/>
  <c r="J964" i="4"/>
  <c r="J988" i="4"/>
  <c r="J1028" i="4"/>
  <c r="J1124" i="4"/>
  <c r="J1148" i="4"/>
  <c r="J1172" i="4"/>
  <c r="J1204" i="4"/>
  <c r="J7" i="4"/>
  <c r="J15" i="4"/>
  <c r="J23" i="4"/>
  <c r="J31" i="4"/>
  <c r="J39" i="4"/>
  <c r="J47" i="4"/>
  <c r="J79" i="4"/>
  <c r="J87" i="4"/>
  <c r="J95" i="4"/>
  <c r="J103" i="4"/>
  <c r="J111" i="4"/>
  <c r="J119" i="4"/>
  <c r="J143" i="4"/>
  <c r="J151" i="4"/>
  <c r="J159" i="4"/>
  <c r="J167" i="4"/>
  <c r="J175" i="4"/>
  <c r="J183" i="4"/>
  <c r="J207" i="4"/>
  <c r="J215" i="4"/>
  <c r="J223" i="4"/>
  <c r="J231" i="4"/>
  <c r="J239" i="4"/>
  <c r="J247" i="4"/>
  <c r="J271" i="4"/>
  <c r="J279" i="4"/>
  <c r="J287" i="4"/>
  <c r="J295" i="4"/>
  <c r="J303" i="4"/>
  <c r="J311" i="4"/>
  <c r="J343" i="4"/>
  <c r="J351" i="4"/>
  <c r="J359" i="4"/>
  <c r="J367" i="4"/>
  <c r="J375" i="4"/>
  <c r="J383" i="4"/>
  <c r="J407" i="4"/>
  <c r="J415" i="4"/>
  <c r="J423" i="4"/>
  <c r="J431" i="4"/>
  <c r="J439" i="4"/>
  <c r="J447" i="4"/>
  <c r="J471" i="4"/>
  <c r="J479" i="4"/>
  <c r="J487" i="4"/>
  <c r="J495" i="4"/>
  <c r="J503" i="4"/>
  <c r="J511" i="4"/>
  <c r="J535" i="4"/>
  <c r="J543" i="4"/>
  <c r="J551" i="4"/>
  <c r="J559" i="4"/>
  <c r="J567" i="4"/>
  <c r="J575" i="4"/>
  <c r="J599" i="4"/>
  <c r="J607" i="4"/>
  <c r="J615" i="4"/>
  <c r="J623" i="4"/>
  <c r="J631" i="4"/>
  <c r="J639" i="4"/>
  <c r="J663" i="4"/>
  <c r="J671" i="4"/>
  <c r="J679" i="4"/>
  <c r="J687" i="4"/>
  <c r="J695" i="4"/>
  <c r="J703" i="4"/>
  <c r="J727" i="4"/>
  <c r="J735" i="4"/>
  <c r="J743" i="4"/>
  <c r="J751" i="4"/>
  <c r="J759" i="4"/>
  <c r="J767" i="4"/>
  <c r="J791" i="4"/>
  <c r="J799" i="4"/>
  <c r="J807" i="4"/>
  <c r="J815" i="4"/>
  <c r="J823" i="4"/>
  <c r="J831" i="4"/>
  <c r="J855" i="4"/>
  <c r="J863" i="4"/>
  <c r="J871" i="4"/>
  <c r="J879" i="4"/>
  <c r="J887" i="4"/>
  <c r="J895" i="4"/>
  <c r="J919" i="4"/>
  <c r="J927" i="4"/>
  <c r="J935" i="4"/>
  <c r="J943" i="4"/>
  <c r="J951" i="4"/>
  <c r="J959" i="4"/>
  <c r="J983" i="4"/>
  <c r="J991" i="4"/>
  <c r="J999" i="4"/>
  <c r="J1007" i="4"/>
  <c r="J1015" i="4"/>
  <c r="J1023" i="4"/>
  <c r="J1047" i="4"/>
  <c r="J1055" i="4"/>
  <c r="J1063" i="4"/>
  <c r="J1071" i="4"/>
  <c r="J1079" i="4"/>
  <c r="J1087" i="4"/>
  <c r="J1111" i="4"/>
  <c r="J1119" i="4"/>
  <c r="J1127" i="4"/>
  <c r="J1135" i="4"/>
  <c r="J1143" i="4"/>
  <c r="J1151" i="4"/>
  <c r="J1175" i="4"/>
  <c r="J1183" i="4"/>
  <c r="J1191" i="4"/>
  <c r="J1199" i="4"/>
  <c r="J1207" i="4"/>
  <c r="J1215" i="4"/>
  <c r="K144" i="4"/>
  <c r="K152" i="4"/>
  <c r="K288" i="4"/>
  <c r="K336" i="4"/>
  <c r="K480" i="4"/>
  <c r="K488" i="4"/>
  <c r="K664" i="4"/>
  <c r="K672" i="4"/>
  <c r="K808" i="4"/>
  <c r="K856" i="4"/>
  <c r="K992" i="4"/>
  <c r="K1000" i="4"/>
  <c r="K1176" i="4"/>
  <c r="K1184" i="4"/>
  <c r="J52" i="4"/>
  <c r="J84" i="4"/>
  <c r="J116" i="4"/>
  <c r="J156" i="4"/>
  <c r="J252" i="4"/>
  <c r="J284" i="4"/>
  <c r="J316" i="4"/>
  <c r="J348" i="4"/>
  <c r="J372" i="4"/>
  <c r="J404" i="4"/>
  <c r="J492" i="4"/>
  <c r="J508" i="4"/>
  <c r="J540" i="4"/>
  <c r="J572" i="4"/>
  <c r="J604" i="4"/>
  <c r="J636" i="4"/>
  <c r="J732" i="4"/>
  <c r="J764" i="4"/>
  <c r="J796" i="4"/>
  <c r="J828" i="4"/>
  <c r="J868" i="4"/>
  <c r="J900" i="4"/>
  <c r="J980" i="4"/>
  <c r="J1012" i="4"/>
  <c r="J1044" i="4"/>
  <c r="J1068" i="4"/>
  <c r="J1100" i="4"/>
  <c r="J1140" i="4"/>
  <c r="K13" i="4"/>
  <c r="J16" i="4"/>
  <c r="J24" i="4"/>
  <c r="J32" i="4"/>
  <c r="J64" i="4"/>
  <c r="J72" i="4"/>
  <c r="J80" i="4"/>
  <c r="J88" i="4"/>
  <c r="J96" i="4"/>
  <c r="J104" i="4"/>
  <c r="J128" i="4"/>
  <c r="J136" i="4"/>
  <c r="J144" i="4"/>
  <c r="J152" i="4"/>
  <c r="J160" i="4"/>
  <c r="J168" i="4"/>
  <c r="J192" i="4"/>
  <c r="J200" i="4"/>
  <c r="J208" i="4"/>
  <c r="J216" i="4"/>
  <c r="J224" i="4"/>
  <c r="J232" i="4"/>
  <c r="J256" i="4"/>
  <c r="J264" i="4"/>
  <c r="J272" i="4"/>
  <c r="J280" i="4"/>
  <c r="J288" i="4"/>
  <c r="J296" i="4"/>
  <c r="J320" i="4"/>
  <c r="J328" i="4"/>
  <c r="J336" i="4"/>
  <c r="J344" i="4"/>
  <c r="J352" i="4"/>
  <c r="J360" i="4"/>
  <c r="J384" i="4"/>
  <c r="J392" i="4"/>
  <c r="J400" i="4"/>
  <c r="J408" i="4"/>
  <c r="J416" i="4"/>
  <c r="J424" i="4"/>
  <c r="J448" i="4"/>
  <c r="J456" i="4"/>
  <c r="J464" i="4"/>
  <c r="J472" i="4"/>
  <c r="J480" i="4"/>
  <c r="J488" i="4"/>
  <c r="J512" i="4"/>
  <c r="J520" i="4"/>
  <c r="J528" i="4"/>
  <c r="J536" i="4"/>
  <c r="J544" i="4"/>
  <c r="J552" i="4"/>
  <c r="J576" i="4"/>
  <c r="J584" i="4"/>
  <c r="J592" i="4"/>
  <c r="J600" i="4"/>
  <c r="J608" i="4"/>
  <c r="J616" i="4"/>
  <c r="J640" i="4"/>
  <c r="J648" i="4"/>
  <c r="J656" i="4"/>
  <c r="J664" i="4"/>
  <c r="J672" i="4"/>
  <c r="J680" i="4"/>
  <c r="J704" i="4"/>
  <c r="J712" i="4"/>
  <c r="J720" i="4"/>
  <c r="J728" i="4"/>
  <c r="J736" i="4"/>
  <c r="J744" i="4"/>
  <c r="J776" i="4"/>
  <c r="J784" i="4"/>
  <c r="J792" i="4"/>
  <c r="J800" i="4"/>
  <c r="J808" i="4"/>
  <c r="J816" i="4"/>
  <c r="J840" i="4"/>
  <c r="J848" i="4"/>
  <c r="J856" i="4"/>
  <c r="J864" i="4"/>
  <c r="J872" i="4"/>
  <c r="J880" i="4"/>
  <c r="J904" i="4"/>
  <c r="J912" i="4"/>
  <c r="J920" i="4"/>
  <c r="J928" i="4"/>
  <c r="J936" i="4"/>
  <c r="J944" i="4"/>
  <c r="J968" i="4"/>
  <c r="J976" i="4"/>
  <c r="J984" i="4"/>
  <c r="J992" i="4"/>
  <c r="J1000" i="4"/>
  <c r="J1008" i="4"/>
  <c r="J1032" i="4"/>
  <c r="J1040" i="4"/>
  <c r="J1048" i="4"/>
  <c r="J1056" i="4"/>
  <c r="J1064" i="4"/>
  <c r="J1072" i="4"/>
  <c r="J1096" i="4"/>
  <c r="J1104" i="4"/>
  <c r="J1112" i="4"/>
  <c r="J1120" i="4"/>
  <c r="J1128" i="4"/>
  <c r="J1136" i="4"/>
  <c r="J1160" i="4"/>
  <c r="J1168" i="4"/>
  <c r="J1176" i="4"/>
  <c r="J1184" i="4"/>
  <c r="J1192" i="4"/>
  <c r="J1200" i="4"/>
  <c r="J1224" i="4"/>
  <c r="J1232" i="4"/>
  <c r="K65" i="4"/>
  <c r="K73" i="4"/>
  <c r="K209" i="4"/>
  <c r="K217" i="4"/>
  <c r="K337" i="4"/>
  <c r="K345" i="4"/>
  <c r="K465" i="4"/>
  <c r="K473" i="4"/>
  <c r="K593" i="4"/>
  <c r="K601" i="4"/>
  <c r="K713" i="4"/>
  <c r="K721" i="4"/>
  <c r="K801" i="4"/>
  <c r="K817" i="4"/>
  <c r="K913" i="4"/>
  <c r="K921" i="4"/>
  <c r="K1009" i="4"/>
  <c r="K1033" i="4"/>
  <c r="K1113" i="4"/>
  <c r="K1121" i="4"/>
  <c r="J402" i="4"/>
  <c r="J410" i="4"/>
  <c r="J418" i="4"/>
  <c r="J426" i="4"/>
  <c r="J450" i="4"/>
  <c r="J458" i="4"/>
  <c r="J466" i="4"/>
  <c r="J474" i="4"/>
  <c r="J482" i="4"/>
  <c r="J490" i="4"/>
  <c r="J514" i="4"/>
  <c r="J522" i="4"/>
  <c r="J530" i="4"/>
  <c r="J538" i="4"/>
  <c r="J546" i="4"/>
  <c r="J554" i="4"/>
  <c r="J578" i="4"/>
  <c r="J586" i="4"/>
  <c r="J594" i="4"/>
  <c r="J602" i="4"/>
  <c r="J610" i="4"/>
  <c r="J618" i="4"/>
  <c r="J626" i="4"/>
  <c r="J642" i="4"/>
  <c r="J650" i="4"/>
  <c r="J658" i="4"/>
  <c r="J666" i="4"/>
  <c r="J674" i="4"/>
  <c r="J682" i="4"/>
  <c r="J690" i="4"/>
  <c r="J706" i="4"/>
  <c r="J714" i="4"/>
  <c r="J722" i="4"/>
  <c r="J730" i="4"/>
  <c r="J738" i="4"/>
  <c r="J746" i="4"/>
  <c r="J754" i="4"/>
  <c r="J770" i="4"/>
  <c r="J778" i="4"/>
  <c r="J786" i="4"/>
  <c r="J794" i="4"/>
  <c r="J802" i="4"/>
  <c r="J810" i="4"/>
  <c r="J818" i="4"/>
  <c r="J834" i="4"/>
  <c r="J842" i="4"/>
  <c r="J850" i="4"/>
  <c r="J858" i="4"/>
  <c r="J866" i="4"/>
  <c r="J874" i="4"/>
  <c r="J882" i="4"/>
  <c r="J898" i="4"/>
  <c r="J906" i="4"/>
  <c r="J914" i="4"/>
  <c r="J922" i="4"/>
  <c r="J930" i="4"/>
  <c r="J938" i="4"/>
  <c r="J946" i="4"/>
  <c r="J962" i="4"/>
  <c r="J970" i="4"/>
  <c r="J978" i="4"/>
  <c r="J986" i="4"/>
  <c r="J994" i="4"/>
  <c r="J1002" i="4"/>
  <c r="J1010" i="4"/>
  <c r="J1026" i="4"/>
  <c r="J1034" i="4"/>
  <c r="J1042" i="4"/>
  <c r="J1050" i="4"/>
  <c r="J1058" i="4"/>
  <c r="J1066" i="4"/>
  <c r="J1074" i="4"/>
  <c r="J1090" i="4"/>
  <c r="J1098" i="4"/>
  <c r="J1106" i="4"/>
  <c r="J1114" i="4"/>
  <c r="J1122" i="4"/>
  <c r="J1130" i="4"/>
  <c r="J1138" i="4"/>
  <c r="J1154" i="4"/>
  <c r="J1162" i="4"/>
  <c r="J1170" i="4"/>
  <c r="J1178" i="4"/>
  <c r="J1186" i="4"/>
  <c r="J1194" i="4"/>
  <c r="J1202" i="4"/>
  <c r="J1218" i="4"/>
  <c r="J1226" i="4"/>
  <c r="J1234" i="4"/>
  <c r="K27" i="4"/>
  <c r="K51" i="4"/>
  <c r="K59" i="4"/>
  <c r="K155" i="4"/>
  <c r="K163" i="4"/>
  <c r="K179" i="4"/>
  <c r="K283" i="4"/>
  <c r="K291" i="4"/>
  <c r="K299" i="4"/>
  <c r="K371" i="4"/>
  <c r="K387" i="4"/>
  <c r="K411" i="4"/>
  <c r="K491" i="4"/>
  <c r="K499" i="4"/>
  <c r="K507" i="4"/>
  <c r="K587" i="4"/>
  <c r="K611" i="4"/>
  <c r="K619" i="4"/>
  <c r="K691" i="4"/>
  <c r="K699" i="4"/>
  <c r="K715" i="4"/>
  <c r="K811" i="4"/>
  <c r="K819" i="4"/>
  <c r="K827" i="4"/>
  <c r="K899" i="4"/>
  <c r="K915" i="4"/>
  <c r="K939" i="4"/>
  <c r="K1011" i="4"/>
  <c r="K1019" i="4"/>
  <c r="K1027" i="4"/>
  <c r="K1107" i="4"/>
  <c r="K1147" i="4"/>
  <c r="G1235" i="4"/>
  <c r="L9" i="4" s="1"/>
  <c r="J403" i="4"/>
  <c r="J411" i="4"/>
  <c r="J419" i="4"/>
  <c r="J427" i="4"/>
  <c r="J435" i="4"/>
  <c r="J443" i="4"/>
  <c r="J451" i="4"/>
  <c r="J459" i="4"/>
  <c r="J467" i="4"/>
  <c r="J475" i="4"/>
  <c r="J483" i="4"/>
  <c r="J491" i="4"/>
  <c r="J499" i="4"/>
  <c r="J507" i="4"/>
  <c r="J515" i="4"/>
  <c r="J523" i="4"/>
  <c r="J531" i="4"/>
  <c r="J539" i="4"/>
  <c r="J547" i="4"/>
  <c r="J555" i="4"/>
  <c r="J563" i="4"/>
  <c r="J571" i="4"/>
  <c r="J579" i="4"/>
  <c r="J587" i="4"/>
  <c r="J595" i="4"/>
  <c r="J603" i="4"/>
  <c r="J611" i="4"/>
  <c r="J619" i="4"/>
  <c r="J627" i="4"/>
  <c r="J635" i="4"/>
  <c r="J643" i="4"/>
  <c r="J651" i="4"/>
  <c r="J659" i="4"/>
  <c r="J667" i="4"/>
  <c r="J675" i="4"/>
  <c r="J683" i="4"/>
  <c r="J691" i="4"/>
  <c r="J699" i="4"/>
  <c r="J707" i="4"/>
  <c r="J715" i="4"/>
  <c r="J723" i="4"/>
  <c r="J731" i="4"/>
  <c r="J739" i="4"/>
  <c r="J747" i="4"/>
  <c r="J755" i="4"/>
  <c r="J763" i="4"/>
  <c r="J771" i="4"/>
  <c r="J779" i="4"/>
  <c r="J787" i="4"/>
  <c r="J795" i="4"/>
  <c r="J803" i="4"/>
  <c r="J811" i="4"/>
  <c r="J819" i="4"/>
  <c r="J827" i="4"/>
  <c r="J835" i="4"/>
  <c r="J843" i="4"/>
  <c r="J851" i="4"/>
  <c r="J859" i="4"/>
  <c r="J867" i="4"/>
  <c r="J875" i="4"/>
  <c r="J883" i="4"/>
  <c r="J891" i="4"/>
  <c r="J899" i="4"/>
  <c r="J907" i="4"/>
  <c r="J915" i="4"/>
  <c r="J923" i="4"/>
  <c r="J939" i="4"/>
  <c r="J947" i="4"/>
  <c r="J955" i="4"/>
  <c r="J963" i="4"/>
  <c r="J971" i="4"/>
  <c r="J979" i="4"/>
  <c r="J987" i="4"/>
  <c r="J995" i="4"/>
  <c r="J1003" i="4"/>
  <c r="J1011" i="4"/>
  <c r="J1019" i="4"/>
  <c r="J1027" i="4"/>
  <c r="J1035" i="4"/>
  <c r="J1043" i="4"/>
  <c r="J1051" i="4"/>
  <c r="J1059" i="4"/>
  <c r="J1067" i="4"/>
  <c r="J1075" i="4"/>
  <c r="J1083" i="4"/>
  <c r="J1091" i="4"/>
  <c r="J1099" i="4"/>
  <c r="J1107" i="4"/>
  <c r="J1115" i="4"/>
  <c r="J1123" i="4"/>
  <c r="J1131" i="4"/>
  <c r="J1139" i="4"/>
  <c r="J1147" i="4"/>
  <c r="J1155" i="4"/>
  <c r="J1163" i="4"/>
  <c r="J1171" i="4"/>
  <c r="J1179" i="4"/>
  <c r="J1187" i="4"/>
  <c r="J1195" i="4"/>
  <c r="J1203" i="4"/>
  <c r="J1211" i="4"/>
  <c r="J1219" i="4"/>
  <c r="J1227" i="4"/>
  <c r="O32" i="4"/>
  <c r="P50" i="4" s="1"/>
  <c r="D6" i="14"/>
  <c r="E6" i="14" s="1"/>
  <c r="O27" i="4"/>
  <c r="E1235" i="4"/>
  <c r="K250" i="4" s="1"/>
  <c r="K12" i="4"/>
  <c r="K20" i="4"/>
  <c r="K28" i="4"/>
  <c r="K60" i="4"/>
  <c r="K100" i="4"/>
  <c r="K108" i="4"/>
  <c r="K116" i="4"/>
  <c r="K124" i="4"/>
  <c r="K140" i="4"/>
  <c r="K172" i="4"/>
  <c r="K180" i="4"/>
  <c r="K188" i="4"/>
  <c r="K196" i="4"/>
  <c r="K220" i="4"/>
  <c r="K244" i="4"/>
  <c r="K252" i="4"/>
  <c r="K260" i="4"/>
  <c r="K268" i="4"/>
  <c r="K292" i="4"/>
  <c r="K316" i="4"/>
  <c r="K324" i="4"/>
  <c r="K332" i="4"/>
  <c r="K348" i="4"/>
  <c r="K364" i="4"/>
  <c r="K388" i="4"/>
  <c r="K396" i="4"/>
  <c r="K428" i="4"/>
  <c r="K436" i="4"/>
  <c r="K452" i="4"/>
  <c r="K476" i="4"/>
  <c r="K492" i="4"/>
  <c r="K500" i="4"/>
  <c r="K508" i="4"/>
  <c r="K524" i="4"/>
  <c r="K556" i="4"/>
  <c r="K564" i="4"/>
  <c r="K572" i="4"/>
  <c r="K580" i="4"/>
  <c r="K588" i="4"/>
  <c r="K596" i="4"/>
  <c r="K628" i="4"/>
  <c r="K636" i="4"/>
  <c r="K644" i="4"/>
  <c r="K652" i="4"/>
  <c r="K660" i="4"/>
  <c r="K668" i="4"/>
  <c r="K700" i="4"/>
  <c r="K708" i="4"/>
  <c r="K716" i="4"/>
  <c r="K724" i="4"/>
  <c r="K732" i="4"/>
  <c r="K748" i="4"/>
  <c r="K772" i="4"/>
  <c r="K780" i="4"/>
  <c r="K788" i="4"/>
  <c r="K796" i="4"/>
  <c r="K812" i="4"/>
  <c r="K820" i="4"/>
  <c r="K844" i="4"/>
  <c r="K852" i="4"/>
  <c r="K860" i="4"/>
  <c r="K876" i="4"/>
  <c r="K884" i="4"/>
  <c r="K892" i="4"/>
  <c r="K916" i="4"/>
  <c r="K924" i="4"/>
  <c r="K940" i="4"/>
  <c r="K948" i="4"/>
  <c r="K956" i="4"/>
  <c r="K964" i="4"/>
  <c r="K988" i="4"/>
  <c r="K1004" i="4"/>
  <c r="K1012" i="4"/>
  <c r="K1020" i="4"/>
  <c r="K1028" i="4"/>
  <c r="K1036" i="4"/>
  <c r="K1068" i="4"/>
  <c r="K1076" i="4"/>
  <c r="K1084" i="4"/>
  <c r="K1092" i="4"/>
  <c r="K1100" i="4"/>
  <c r="K1108" i="4"/>
  <c r="K1140" i="4"/>
  <c r="K1148" i="4"/>
  <c r="K1156" i="4"/>
  <c r="K1164" i="4"/>
  <c r="K1172" i="4"/>
  <c r="K1180" i="4"/>
  <c r="K1212" i="4"/>
  <c r="K1220" i="4"/>
  <c r="K1228" i="4"/>
  <c r="K93" i="4"/>
  <c r="K101" i="4"/>
  <c r="K109" i="4"/>
  <c r="K117" i="4"/>
  <c r="K133" i="4"/>
  <c r="K141" i="4"/>
  <c r="K165" i="4"/>
  <c r="K173" i="4"/>
  <c r="K181" i="4"/>
  <c r="K197" i="4"/>
  <c r="K205" i="4"/>
  <c r="K213" i="4"/>
  <c r="K237" i="4"/>
  <c r="K245" i="4"/>
  <c r="K261" i="4"/>
  <c r="K269" i="4"/>
  <c r="K277" i="4"/>
  <c r="K285" i="4"/>
  <c r="K309" i="4"/>
  <c r="K325" i="4"/>
  <c r="K333" i="4"/>
  <c r="K341" i="4"/>
  <c r="K349" i="4"/>
  <c r="K357" i="4"/>
  <c r="K389" i="4"/>
  <c r="K397" i="4"/>
  <c r="K405" i="4"/>
  <c r="K413" i="4"/>
  <c r="K421" i="4"/>
  <c r="K429" i="4"/>
  <c r="K461" i="4"/>
  <c r="K469" i="4"/>
  <c r="K477" i="4"/>
  <c r="K485" i="4"/>
  <c r="K493" i="4"/>
  <c r="K501" i="4"/>
  <c r="K533" i="4"/>
  <c r="K541" i="4"/>
  <c r="K557" i="4"/>
  <c r="K565" i="4"/>
  <c r="K573" i="4"/>
  <c r="K589" i="4"/>
  <c r="K613" i="4"/>
  <c r="K621" i="4"/>
  <c r="K629" i="4"/>
  <c r="K637" i="4"/>
  <c r="K653" i="4"/>
  <c r="K661" i="4"/>
  <c r="K685" i="4"/>
  <c r="K693" i="4"/>
  <c r="K701" i="4"/>
  <c r="K717" i="4"/>
  <c r="K725" i="4"/>
  <c r="K733" i="4"/>
  <c r="K757" i="4"/>
  <c r="K765" i="4"/>
  <c r="K781" i="4"/>
  <c r="K789" i="4"/>
  <c r="K797" i="4"/>
  <c r="K805" i="4"/>
  <c r="K829" i="4"/>
  <c r="K845" i="4"/>
  <c r="K853" i="4"/>
  <c r="K861" i="4"/>
  <c r="K869" i="4"/>
  <c r="K877" i="4"/>
  <c r="K909" i="4"/>
  <c r="K917" i="4"/>
  <c r="K925" i="4"/>
  <c r="K933" i="4"/>
  <c r="K941" i="4"/>
  <c r="K949" i="4"/>
  <c r="K981" i="4"/>
  <c r="K989" i="4"/>
  <c r="K997" i="4"/>
  <c r="K1005" i="4"/>
  <c r="K1013" i="4"/>
  <c r="K1021" i="4"/>
  <c r="K1053" i="4"/>
  <c r="K1061" i="4"/>
  <c r="K1077" i="4"/>
  <c r="K1085" i="4"/>
  <c r="K1093" i="4"/>
  <c r="K1109" i="4"/>
  <c r="K1133" i="4"/>
  <c r="K1141" i="4"/>
  <c r="K1149" i="4"/>
  <c r="K1157" i="4"/>
  <c r="K1173" i="4"/>
  <c r="K1181" i="4"/>
  <c r="K1205" i="4"/>
  <c r="K1213" i="4"/>
  <c r="K1221" i="4"/>
  <c r="J989" i="4"/>
  <c r="J997" i="4"/>
  <c r="J1005" i="4"/>
  <c r="J1013" i="4"/>
  <c r="J1021" i="4"/>
  <c r="J1029" i="4"/>
  <c r="J1037" i="4"/>
  <c r="J1045" i="4"/>
  <c r="J1053" i="4"/>
  <c r="J1061" i="4"/>
  <c r="J1069" i="4"/>
  <c r="J1077" i="4"/>
  <c r="J1085" i="4"/>
  <c r="J1093" i="4"/>
  <c r="J1101" i="4"/>
  <c r="J1109" i="4"/>
  <c r="J1117" i="4"/>
  <c r="J1125" i="4"/>
  <c r="J1133" i="4"/>
  <c r="J1141" i="4"/>
  <c r="J1149" i="4"/>
  <c r="J1157" i="4"/>
  <c r="J1165" i="4"/>
  <c r="J1173" i="4"/>
  <c r="J1181" i="4"/>
  <c r="J1189" i="4"/>
  <c r="J1197" i="4"/>
  <c r="J1205" i="4"/>
  <c r="J1213" i="4"/>
  <c r="J1221" i="4"/>
  <c r="J1229" i="4"/>
  <c r="K6" i="4"/>
  <c r="K14" i="4"/>
  <c r="K30" i="4"/>
  <c r="K38" i="4"/>
  <c r="K46" i="4"/>
  <c r="K54" i="4"/>
  <c r="K62" i="4"/>
  <c r="K78" i="4"/>
  <c r="K94" i="4"/>
  <c r="K102" i="4"/>
  <c r="K110" i="4"/>
  <c r="K118" i="4"/>
  <c r="K126" i="4"/>
  <c r="K134" i="4"/>
  <c r="K158" i="4"/>
  <c r="K166" i="4"/>
  <c r="K174" i="4"/>
  <c r="K182" i="4"/>
  <c r="K190" i="4"/>
  <c r="K206" i="4"/>
  <c r="K222" i="4"/>
  <c r="K246" i="4"/>
  <c r="K254" i="4"/>
  <c r="K262" i="4"/>
  <c r="K270" i="4"/>
  <c r="K278" i="4"/>
  <c r="K286" i="4"/>
  <c r="K302" i="4"/>
  <c r="K318" i="4"/>
  <c r="K326" i="4"/>
  <c r="K342" i="4"/>
  <c r="K350" i="4"/>
  <c r="K358" i="4"/>
  <c r="K374" i="4"/>
  <c r="K382" i="4"/>
  <c r="K398" i="4"/>
  <c r="K406" i="4"/>
  <c r="K414" i="4"/>
  <c r="K422" i="4"/>
  <c r="K438" i="4"/>
  <c r="K446" i="4"/>
  <c r="K454" i="4"/>
  <c r="K470" i="4"/>
  <c r="K478" i="4"/>
  <c r="K486" i="4"/>
  <c r="K502" i="4"/>
  <c r="K518" i="4"/>
  <c r="K526" i="4"/>
  <c r="K534" i="4"/>
  <c r="K550" i="4"/>
  <c r="K558" i="4"/>
  <c r="K574" i="4"/>
  <c r="K582" i="4"/>
  <c r="K590" i="4"/>
  <c r="K598" i="4"/>
  <c r="K606" i="4"/>
  <c r="K622" i="4"/>
  <c r="K638" i="4"/>
  <c r="K646" i="4"/>
  <c r="K654" i="4"/>
  <c r="K662" i="4"/>
  <c r="K670" i="4"/>
  <c r="K678" i="4"/>
  <c r="K702" i="4"/>
  <c r="K710" i="4"/>
  <c r="K718" i="4"/>
  <c r="K726" i="4"/>
  <c r="K734" i="4"/>
  <c r="K742" i="4"/>
  <c r="K750" i="4"/>
  <c r="K774" i="4"/>
  <c r="K782" i="4"/>
  <c r="K790" i="4"/>
  <c r="K798" i="4"/>
  <c r="K806" i="4"/>
  <c r="K814" i="4"/>
  <c r="K830" i="4"/>
  <c r="K846" i="4"/>
  <c r="K854" i="4"/>
  <c r="K862" i="4"/>
  <c r="K870" i="4"/>
  <c r="K878" i="4"/>
  <c r="K894" i="4"/>
  <c r="K902" i="4"/>
  <c r="K918" i="4"/>
  <c r="K926" i="4"/>
  <c r="K934" i="4"/>
  <c r="K942" i="4"/>
  <c r="K958" i="4"/>
  <c r="K966" i="4"/>
  <c r="K974" i="4"/>
  <c r="K990" i="4"/>
  <c r="K998" i="4"/>
  <c r="K1006" i="4"/>
  <c r="K1022" i="4"/>
  <c r="K1030" i="4"/>
  <c r="K1038" i="4"/>
  <c r="K1046" i="4"/>
  <c r="K1062" i="4"/>
  <c r="K1070" i="4"/>
  <c r="K1086" i="4"/>
  <c r="K1094" i="4"/>
  <c r="K1102" i="4"/>
  <c r="K1110" i="4"/>
  <c r="K1118" i="4"/>
  <c r="K1134" i="4"/>
  <c r="K1150" i="4"/>
  <c r="K1158" i="4"/>
  <c r="K1166" i="4"/>
  <c r="K1174" i="4"/>
  <c r="K1182" i="4"/>
  <c r="K1190" i="4"/>
  <c r="K1214" i="4"/>
  <c r="K1222" i="4"/>
  <c r="K1230" i="4"/>
  <c r="L1007" i="4"/>
  <c r="L1079" i="4"/>
  <c r="L1151" i="4"/>
  <c r="L1223" i="4"/>
  <c r="K1015" i="4"/>
  <c r="K1023" i="4"/>
  <c r="K1039" i="4"/>
  <c r="K1047" i="4"/>
  <c r="K1055" i="4"/>
  <c r="K1063" i="4"/>
  <c r="K1079" i="4"/>
  <c r="K1087" i="4"/>
  <c r="K1095" i="4"/>
  <c r="K1111" i="4"/>
  <c r="K1119" i="4"/>
  <c r="K1127" i="4"/>
  <c r="K1143" i="4"/>
  <c r="K1151" i="4"/>
  <c r="K1159" i="4"/>
  <c r="K1167" i="4"/>
  <c r="K1183" i="4"/>
  <c r="K1191" i="4"/>
  <c r="L96" i="4"/>
  <c r="K1199" i="4"/>
  <c r="K1207" i="4"/>
  <c r="K1215" i="4"/>
  <c r="K1223" i="4"/>
  <c r="K1231" i="4"/>
  <c r="L56" i="4"/>
  <c r="L168" i="4"/>
  <c r="L256" i="4"/>
  <c r="L336" i="4"/>
  <c r="L416" i="4"/>
  <c r="L712" i="4"/>
  <c r="K1137" i="4"/>
  <c r="K1153" i="4"/>
  <c r="K1161" i="4"/>
  <c r="K1169" i="4"/>
  <c r="K1177" i="4"/>
  <c r="K1185" i="4"/>
  <c r="K1193" i="4"/>
  <c r="K1201" i="4"/>
  <c r="K1217" i="4"/>
  <c r="K1225" i="4"/>
  <c r="K1233" i="4"/>
  <c r="L10" i="4"/>
  <c r="L106" i="4"/>
  <c r="L170" i="4"/>
  <c r="L234" i="4"/>
  <c r="L298" i="4"/>
  <c r="L362" i="4"/>
  <c r="L426" i="4"/>
  <c r="L514" i="4"/>
  <c r="L123" i="4"/>
  <c r="L187" i="4"/>
  <c r="L251" i="4"/>
  <c r="L323" i="4"/>
  <c r="L395" i="4"/>
  <c r="L459" i="4"/>
  <c r="K1131" i="4"/>
  <c r="K1139" i="4"/>
  <c r="K1155" i="4"/>
  <c r="K1163" i="4"/>
  <c r="K1171" i="4"/>
  <c r="K1187" i="4"/>
  <c r="K1195" i="4"/>
  <c r="K1203" i="4"/>
  <c r="K1211" i="4"/>
  <c r="K1219" i="4"/>
  <c r="K1227" i="4"/>
  <c r="O28" i="4"/>
  <c r="D8" i="14"/>
  <c r="O33" i="4"/>
  <c r="P51" i="4" s="1"/>
  <c r="L28" i="4"/>
  <c r="L92" i="4"/>
  <c r="L156" i="4"/>
  <c r="L228" i="4"/>
  <c r="L292" i="4"/>
  <c r="L364" i="4"/>
  <c r="L436" i="4"/>
  <c r="L508" i="4"/>
  <c r="L580" i="4"/>
  <c r="L549" i="4"/>
  <c r="L613" i="4"/>
  <c r="L685" i="4"/>
  <c r="L749" i="4"/>
  <c r="L813" i="4"/>
  <c r="L877" i="4"/>
  <c r="L941" i="4"/>
  <c r="L1005" i="4"/>
  <c r="L1069" i="4"/>
  <c r="L1133" i="4"/>
  <c r="L1197" i="4"/>
  <c r="L504" i="4"/>
  <c r="L592" i="4"/>
  <c r="L672" i="4"/>
  <c r="L752" i="4"/>
  <c r="L816" i="4"/>
  <c r="L888" i="4"/>
  <c r="L952" i="4"/>
  <c r="L1016" i="4"/>
  <c r="L1080" i="4"/>
  <c r="L1144" i="4"/>
  <c r="L1216" i="4"/>
  <c r="L521" i="4"/>
  <c r="L601" i="4"/>
  <c r="L681" i="4"/>
  <c r="L745" i="4"/>
  <c r="L833" i="4"/>
  <c r="L897" i="4"/>
  <c r="L961" i="4"/>
  <c r="L1033" i="4"/>
  <c r="L1097" i="4"/>
  <c r="L1161" i="4"/>
  <c r="L546" i="4"/>
  <c r="L618" i="4"/>
  <c r="L690" i="4"/>
  <c r="L762" i="4"/>
  <c r="L826" i="4"/>
  <c r="L898" i="4"/>
  <c r="L978" i="4"/>
  <c r="L1042" i="4"/>
  <c r="L1106" i="4"/>
  <c r="L1170" i="4"/>
  <c r="L1234" i="4"/>
  <c r="L571" i="4"/>
  <c r="L643" i="4"/>
  <c r="L707" i="4"/>
  <c r="L779" i="4"/>
  <c r="L851" i="4"/>
  <c r="L923" i="4"/>
  <c r="L987" i="4"/>
  <c r="L1051" i="4"/>
  <c r="L1115" i="4"/>
  <c r="L1179" i="4"/>
  <c r="L628" i="4"/>
  <c r="L700" i="4"/>
  <c r="L764" i="4"/>
  <c r="L844" i="4"/>
  <c r="L908" i="4"/>
  <c r="L972" i="4"/>
  <c r="L1036" i="4"/>
  <c r="L1100" i="4"/>
  <c r="L1164" i="4"/>
  <c r="L1228" i="4"/>
  <c r="L1174" i="4"/>
  <c r="L1209" i="4"/>
  <c r="E4" i="14"/>
  <c r="G4" i="14"/>
  <c r="H1235" i="3"/>
  <c r="H1234" i="3"/>
  <c r="O68" i="12"/>
  <c r="E8" i="13" s="1"/>
  <c r="O66" i="12"/>
  <c r="O55" i="12" a="1"/>
  <c r="O55" i="12" s="1"/>
  <c r="O57" i="12" s="1" a="1"/>
  <c r="O57" i="12" s="1"/>
  <c r="O59" i="12" s="1"/>
  <c r="O69" i="12" s="1"/>
  <c r="D8" i="13" s="1"/>
  <c r="I8" i="13" s="1"/>
  <c r="K3" i="5"/>
  <c r="L3" i="5" s="1"/>
  <c r="D4" i="5"/>
  <c r="D5" i="5" s="1"/>
  <c r="O12" i="5"/>
  <c r="L567" i="4" l="1"/>
  <c r="L990" i="4"/>
  <c r="L478" i="4"/>
  <c r="L229" i="4"/>
  <c r="L337" i="4"/>
  <c r="L1156" i="4"/>
  <c r="L836" i="4"/>
  <c r="L1043" i="4"/>
  <c r="L699" i="4"/>
  <c r="L1162" i="4"/>
  <c r="L754" i="4"/>
  <c r="L1025" i="4"/>
  <c r="L737" i="4"/>
  <c r="L1008" i="4"/>
  <c r="L584" i="4"/>
  <c r="L933" i="4"/>
  <c r="L4" i="4"/>
  <c r="L212" i="4"/>
  <c r="L387" i="4"/>
  <c r="L290" i="4"/>
  <c r="L640" i="4"/>
  <c r="L40" i="4"/>
  <c r="L999" i="4"/>
  <c r="L487" i="4"/>
  <c r="L910" i="4"/>
  <c r="L470" i="4"/>
  <c r="L86" i="4"/>
  <c r="L509" i="4"/>
  <c r="L481" i="4"/>
  <c r="L1148" i="4"/>
  <c r="L828" i="4"/>
  <c r="L1099" i="4"/>
  <c r="L691" i="4"/>
  <c r="L1090" i="4"/>
  <c r="L746" i="4"/>
  <c r="L817" i="4"/>
  <c r="L1204" i="4"/>
  <c r="L1233" i="4"/>
  <c r="L1134" i="4"/>
  <c r="L1060" i="4"/>
  <c r="L932" i="4"/>
  <c r="L796" i="4"/>
  <c r="L1203" i="4"/>
  <c r="L739" i="4"/>
  <c r="L1217" i="4"/>
  <c r="L1182" i="4"/>
  <c r="L1118" i="4"/>
  <c r="L1172" i="4"/>
  <c r="L1108" i="4"/>
  <c r="L1044" i="4"/>
  <c r="L980" i="4"/>
  <c r="L916" i="4"/>
  <c r="L852" i="4"/>
  <c r="L772" i="4"/>
  <c r="L708" i="4"/>
  <c r="L636" i="4"/>
  <c r="L1187" i="4"/>
  <c r="L1123" i="4"/>
  <c r="L1059" i="4"/>
  <c r="L995" i="4"/>
  <c r="L931" i="4"/>
  <c r="L859" i="4"/>
  <c r="L787" i="4"/>
  <c r="L715" i="4"/>
  <c r="L651" i="4"/>
  <c r="L587" i="4"/>
  <c r="L499" i="4"/>
  <c r="L1178" i="4"/>
  <c r="L1114" i="4"/>
  <c r="L1050" i="4"/>
  <c r="L986" i="4"/>
  <c r="L906" i="4"/>
  <c r="L834" i="4"/>
  <c r="L770" i="4"/>
  <c r="L706" i="4"/>
  <c r="L626" i="4"/>
  <c r="L554" i="4"/>
  <c r="L1169" i="4"/>
  <c r="L1105" i="4"/>
  <c r="L1041" i="4"/>
  <c r="L969" i="4"/>
  <c r="L905" i="4"/>
  <c r="L841" i="4"/>
  <c r="L761" i="4"/>
  <c r="L689" i="4"/>
  <c r="L617" i="4"/>
  <c r="L537" i="4"/>
  <c r="L1224" i="4"/>
  <c r="L1160" i="4"/>
  <c r="L1088" i="4"/>
  <c r="L1024" i="4"/>
  <c r="L960" i="4"/>
  <c r="L896" i="4"/>
  <c r="L824" i="4"/>
  <c r="L760" i="4"/>
  <c r="L680" i="4"/>
  <c r="L600" i="4"/>
  <c r="L512" i="4"/>
  <c r="L1205" i="4"/>
  <c r="L1141" i="4"/>
  <c r="L1077" i="4"/>
  <c r="L1013" i="4"/>
  <c r="L949" i="4"/>
  <c r="L885" i="4"/>
  <c r="L821" i="4"/>
  <c r="L757" i="4"/>
  <c r="L693" i="4"/>
  <c r="L629" i="4"/>
  <c r="L557" i="4"/>
  <c r="L588" i="4"/>
  <c r="L516" i="4"/>
  <c r="L452" i="4"/>
  <c r="L372" i="4"/>
  <c r="L300" i="4"/>
  <c r="L236" i="4"/>
  <c r="L164" i="4"/>
  <c r="L100" i="4"/>
  <c r="L36" i="4"/>
  <c r="L467" i="4"/>
  <c r="L403" i="4"/>
  <c r="L331" i="4"/>
  <c r="L267" i="4"/>
  <c r="L195" i="4"/>
  <c r="L131" i="4"/>
  <c r="L682" i="4"/>
  <c r="L442" i="4"/>
  <c r="L370" i="4"/>
  <c r="L306" i="4"/>
  <c r="L242" i="4"/>
  <c r="L178" i="4"/>
  <c r="L114" i="4"/>
  <c r="L34" i="4"/>
  <c r="L848" i="4"/>
  <c r="L432" i="4"/>
  <c r="L360" i="4"/>
  <c r="L264" i="4"/>
  <c r="L184" i="4"/>
  <c r="L64" i="4"/>
  <c r="L112" i="4"/>
  <c r="L1231" i="4"/>
  <c r="L1159" i="4"/>
  <c r="L1087" i="4"/>
  <c r="L1015" i="4"/>
  <c r="L943" i="4"/>
  <c r="L871" i="4"/>
  <c r="L799" i="4"/>
  <c r="L719" i="4"/>
  <c r="L647" i="4"/>
  <c r="L575" i="4"/>
  <c r="L503" i="4"/>
  <c r="L431" i="4"/>
  <c r="L343" i="4"/>
  <c r="L263" i="4"/>
  <c r="L167" i="4"/>
  <c r="L87" i="4"/>
  <c r="L15" i="4"/>
  <c r="L1078" i="4"/>
  <c r="L1006" i="4"/>
  <c r="L926" i="4"/>
  <c r="L854" i="4"/>
  <c r="L782" i="4"/>
  <c r="L710" i="4"/>
  <c r="L638" i="4"/>
  <c r="L566" i="4"/>
  <c r="L494" i="4"/>
  <c r="L414" i="4"/>
  <c r="L342" i="4"/>
  <c r="L270" i="4"/>
  <c r="L182" i="4"/>
  <c r="L102" i="4"/>
  <c r="L14" i="4"/>
  <c r="L525" i="4"/>
  <c r="L453" i="4"/>
  <c r="L381" i="4"/>
  <c r="L309" i="4"/>
  <c r="L237" i="4"/>
  <c r="L165" i="4"/>
  <c r="L93" i="4"/>
  <c r="L13" i="4"/>
  <c r="K516" i="4"/>
  <c r="K444" i="4"/>
  <c r="K356" i="4"/>
  <c r="K284" i="4"/>
  <c r="K204" i="4"/>
  <c r="K132" i="4"/>
  <c r="K52" i="4"/>
  <c r="L220" i="4"/>
  <c r="K1043" i="4"/>
  <c r="K947" i="4"/>
  <c r="K835" i="4"/>
  <c r="K747" i="4"/>
  <c r="K627" i="4"/>
  <c r="K523" i="4"/>
  <c r="K419" i="4"/>
  <c r="K307" i="4"/>
  <c r="K203" i="4"/>
  <c r="K67" i="4"/>
  <c r="L50" i="4"/>
  <c r="K1041" i="4"/>
  <c r="K929" i="4"/>
  <c r="K841" i="4"/>
  <c r="K729" i="4"/>
  <c r="K609" i="4"/>
  <c r="K481" i="4"/>
  <c r="K353" i="4"/>
  <c r="K225" i="4"/>
  <c r="K81" i="4"/>
  <c r="K45" i="4"/>
  <c r="L529" i="4"/>
  <c r="L345" i="4"/>
  <c r="L217" i="4"/>
  <c r="L89" i="4"/>
  <c r="K1192" i="4"/>
  <c r="K1048" i="4"/>
  <c r="K864" i="4"/>
  <c r="K680" i="4"/>
  <c r="K536" i="4"/>
  <c r="K344" i="4"/>
  <c r="K160" i="4"/>
  <c r="K16" i="4"/>
  <c r="K823" i="4"/>
  <c r="K567" i="4"/>
  <c r="K311" i="4"/>
  <c r="K55" i="4"/>
  <c r="K1090" i="4"/>
  <c r="K834" i="4"/>
  <c r="K578" i="4"/>
  <c r="K322" i="4"/>
  <c r="K58" i="4"/>
  <c r="K153" i="4"/>
  <c r="K36" i="4"/>
  <c r="L639" i="4"/>
  <c r="L79" i="4"/>
  <c r="L630" i="4"/>
  <c r="L94" i="4"/>
  <c r="L157" i="4"/>
  <c r="L383" i="4"/>
  <c r="L1028" i="4"/>
  <c r="L620" i="4"/>
  <c r="L635" i="4"/>
  <c r="L890" i="4"/>
  <c r="L1089" i="4"/>
  <c r="L513" i="4"/>
  <c r="L744" i="4"/>
  <c r="L997" i="4"/>
  <c r="L500" i="4"/>
  <c r="L20" i="4"/>
  <c r="L506" i="4"/>
  <c r="L847" i="4"/>
  <c r="L319" i="4"/>
  <c r="L622" i="4"/>
  <c r="L365" i="4"/>
  <c r="L329" i="4"/>
  <c r="L1227" i="4"/>
  <c r="L627" i="4"/>
  <c r="L882" i="4"/>
  <c r="L602" i="4"/>
  <c r="L1145" i="4"/>
  <c r="L1017" i="4"/>
  <c r="L881" i="4"/>
  <c r="L729" i="4"/>
  <c r="L665" i="4"/>
  <c r="L585" i="4"/>
  <c r="L497" i="4"/>
  <c r="L1128" i="4"/>
  <c r="L1000" i="4"/>
  <c r="L936" i="4"/>
  <c r="L872" i="4"/>
  <c r="L800" i="4"/>
  <c r="L736" i="4"/>
  <c r="L656" i="4"/>
  <c r="L576" i="4"/>
  <c r="L480" i="4"/>
  <c r="L1181" i="4"/>
  <c r="L1117" i="4"/>
  <c r="L1053" i="4"/>
  <c r="L989" i="4"/>
  <c r="L925" i="4"/>
  <c r="L861" i="4"/>
  <c r="L797" i="4"/>
  <c r="L733" i="4"/>
  <c r="L669" i="4"/>
  <c r="L597" i="4"/>
  <c r="L804" i="4"/>
  <c r="L564" i="4"/>
  <c r="L492" i="4"/>
  <c r="L420" i="4"/>
  <c r="L348" i="4"/>
  <c r="L276" i="4"/>
  <c r="L204" i="4"/>
  <c r="L140" i="4"/>
  <c r="L76" i="4"/>
  <c r="L12" i="4"/>
  <c r="L723" i="4"/>
  <c r="L443" i="4"/>
  <c r="L379" i="4"/>
  <c r="L307" i="4"/>
  <c r="L235" i="4"/>
  <c r="L171" i="4"/>
  <c r="L107" i="4"/>
  <c r="L498" i="4"/>
  <c r="L410" i="4"/>
  <c r="L346" i="4"/>
  <c r="L282" i="4"/>
  <c r="L218" i="4"/>
  <c r="L154" i="4"/>
  <c r="L90" i="4"/>
  <c r="L608" i="4"/>
  <c r="L400" i="4"/>
  <c r="L320" i="4"/>
  <c r="L240" i="4"/>
  <c r="L136" i="4"/>
  <c r="L32" i="4"/>
  <c r="L424" i="4"/>
  <c r="L1207" i="4"/>
  <c r="L1135" i="4"/>
  <c r="L1063" i="4"/>
  <c r="L991" i="4"/>
  <c r="L911" i="4"/>
  <c r="L839" i="4"/>
  <c r="L767" i="4"/>
  <c r="L695" i="4"/>
  <c r="L623" i="4"/>
  <c r="L551" i="4"/>
  <c r="L479" i="4"/>
  <c r="L399" i="4"/>
  <c r="L311" i="4"/>
  <c r="L223" i="4"/>
  <c r="L143" i="4"/>
  <c r="L63" i="4"/>
  <c r="L1046" i="4"/>
  <c r="L974" i="4"/>
  <c r="L902" i="4"/>
  <c r="L830" i="4"/>
  <c r="L758" i="4"/>
  <c r="L686" i="4"/>
  <c r="L606" i="4"/>
  <c r="L534" i="4"/>
  <c r="L462" i="4"/>
  <c r="L390" i="4"/>
  <c r="L318" i="4"/>
  <c r="L246" i="4"/>
  <c r="L158" i="4"/>
  <c r="L62" i="4"/>
  <c r="L501" i="4"/>
  <c r="L429" i="4"/>
  <c r="L357" i="4"/>
  <c r="L285" i="4"/>
  <c r="L205" i="4"/>
  <c r="L133" i="4"/>
  <c r="L61" i="4"/>
  <c r="K1105" i="4"/>
  <c r="K993" i="4"/>
  <c r="K905" i="4"/>
  <c r="K793" i="4"/>
  <c r="K689" i="4"/>
  <c r="K585" i="4"/>
  <c r="K457" i="4"/>
  <c r="K329" i="4"/>
  <c r="K201" i="4"/>
  <c r="K57" i="4"/>
  <c r="L457" i="4"/>
  <c r="L321" i="4"/>
  <c r="L193" i="4"/>
  <c r="L65" i="4"/>
  <c r="K1128" i="4"/>
  <c r="K984" i="4"/>
  <c r="K800" i="4"/>
  <c r="K616" i="4"/>
  <c r="K472" i="4"/>
  <c r="K280" i="4"/>
  <c r="K96" i="4"/>
  <c r="K751" i="4"/>
  <c r="K495" i="4"/>
  <c r="K239" i="4"/>
  <c r="L43" i="4"/>
  <c r="K1018" i="4"/>
  <c r="K762" i="4"/>
  <c r="K506" i="4"/>
  <c r="L863" i="4"/>
  <c r="L335" i="4"/>
  <c r="L846" i="4"/>
  <c r="L334" i="4"/>
  <c r="L445" i="4"/>
  <c r="L505" i="4"/>
  <c r="L1220" i="4"/>
  <c r="L756" i="4"/>
  <c r="L915" i="4"/>
  <c r="L1034" i="4"/>
  <c r="L1153" i="4"/>
  <c r="L593" i="4"/>
  <c r="L808" i="4"/>
  <c r="L1061" i="4"/>
  <c r="L572" i="4"/>
  <c r="L84" i="4"/>
  <c r="L243" i="4"/>
  <c r="L162" i="4"/>
  <c r="L248" i="4"/>
  <c r="L1215" i="4"/>
  <c r="L631" i="4"/>
  <c r="L151" i="4"/>
  <c r="L838" i="4"/>
  <c r="L166" i="4"/>
  <c r="L69" i="4"/>
  <c r="L51" i="4"/>
  <c r="L515" i="4"/>
  <c r="L435" i="4"/>
  <c r="L371" i="4"/>
  <c r="L299" i="4"/>
  <c r="L227" i="4"/>
  <c r="L163" i="4"/>
  <c r="L99" i="4"/>
  <c r="L490" i="4"/>
  <c r="L402" i="4"/>
  <c r="L338" i="4"/>
  <c r="L274" i="4"/>
  <c r="L210" i="4"/>
  <c r="L146" i="4"/>
  <c r="L82" i="4"/>
  <c r="L552" i="4"/>
  <c r="L392" i="4"/>
  <c r="L312" i="4"/>
  <c r="L232" i="4"/>
  <c r="L120" i="4"/>
  <c r="L24" i="4"/>
  <c r="L352" i="4"/>
  <c r="L1199" i="4"/>
  <c r="L1127" i="4"/>
  <c r="L1055" i="4"/>
  <c r="L975" i="4"/>
  <c r="L903" i="4"/>
  <c r="L831" i="4"/>
  <c r="L759" i="4"/>
  <c r="L687" i="4"/>
  <c r="L615" i="4"/>
  <c r="L543" i="4"/>
  <c r="L463" i="4"/>
  <c r="L375" i="4"/>
  <c r="L303" i="4"/>
  <c r="L215" i="4"/>
  <c r="L135" i="4"/>
  <c r="L55" i="4"/>
  <c r="L1110" i="4"/>
  <c r="L1038" i="4"/>
  <c r="L966" i="4"/>
  <c r="L894" i="4"/>
  <c r="L822" i="4"/>
  <c r="L750" i="4"/>
  <c r="L670" i="4"/>
  <c r="L598" i="4"/>
  <c r="L526" i="4"/>
  <c r="L454" i="4"/>
  <c r="L382" i="4"/>
  <c r="L310" i="4"/>
  <c r="L238" i="4"/>
  <c r="L142" i="4"/>
  <c r="L46" i="4"/>
  <c r="L493" i="4"/>
  <c r="L421" i="4"/>
  <c r="L349" i="4"/>
  <c r="L269" i="4"/>
  <c r="L197" i="4"/>
  <c r="L125" i="4"/>
  <c r="L53" i="4"/>
  <c r="P13" i="5"/>
  <c r="Q13" i="5" s="1"/>
  <c r="K549" i="4"/>
  <c r="K334" i="4"/>
  <c r="K121" i="4"/>
  <c r="K267" i="4"/>
  <c r="K123" i="4"/>
  <c r="K259" i="4"/>
  <c r="K198" i="4"/>
  <c r="K384" i="4"/>
  <c r="K90" i="4"/>
  <c r="K26" i="4"/>
  <c r="K420" i="4"/>
  <c r="K74" i="4"/>
  <c r="K146" i="4"/>
  <c r="K210" i="4"/>
  <c r="K274" i="4"/>
  <c r="K338" i="4"/>
  <c r="K402" i="4"/>
  <c r="K466" i="4"/>
  <c r="K530" i="4"/>
  <c r="K594" i="4"/>
  <c r="K658" i="4"/>
  <c r="K722" i="4"/>
  <c r="K786" i="4"/>
  <c r="K850" i="4"/>
  <c r="K914" i="4"/>
  <c r="K978" i="4"/>
  <c r="K1042" i="4"/>
  <c r="K1106" i="4"/>
  <c r="K1170" i="4"/>
  <c r="K1234" i="4"/>
  <c r="K21" i="4"/>
  <c r="K510" i="4"/>
  <c r="K29" i="4"/>
  <c r="K7" i="4"/>
  <c r="K71" i="4"/>
  <c r="K135" i="4"/>
  <c r="K199" i="4"/>
  <c r="K263" i="4"/>
  <c r="K327" i="4"/>
  <c r="K391" i="4"/>
  <c r="K455" i="4"/>
  <c r="K519" i="4"/>
  <c r="K583" i="4"/>
  <c r="K647" i="4"/>
  <c r="K711" i="4"/>
  <c r="K775" i="4"/>
  <c r="K839" i="4"/>
  <c r="K903" i="4"/>
  <c r="K967" i="4"/>
  <c r="K5" i="4"/>
  <c r="K40" i="4"/>
  <c r="K104" i="4"/>
  <c r="K168" i="4"/>
  <c r="K232" i="4"/>
  <c r="K296" i="4"/>
  <c r="K360" i="4"/>
  <c r="K432" i="4"/>
  <c r="K496" i="4"/>
  <c r="K560" i="4"/>
  <c r="K624" i="4"/>
  <c r="K688" i="4"/>
  <c r="K752" i="4"/>
  <c r="K816" i="4"/>
  <c r="K880" i="4"/>
  <c r="K944" i="4"/>
  <c r="K1008" i="4"/>
  <c r="K1072" i="4"/>
  <c r="K1136" i="4"/>
  <c r="K1200" i="4"/>
  <c r="K25" i="4"/>
  <c r="K89" i="4"/>
  <c r="K169" i="4"/>
  <c r="K233" i="4"/>
  <c r="K297" i="4"/>
  <c r="K361" i="4"/>
  <c r="K425" i="4"/>
  <c r="K489" i="4"/>
  <c r="K553" i="4"/>
  <c r="K617" i="4"/>
  <c r="K681" i="4"/>
  <c r="K745" i="4"/>
  <c r="K809" i="4"/>
  <c r="K873" i="4"/>
  <c r="K937" i="4"/>
  <c r="K1001" i="4"/>
  <c r="K1065" i="4"/>
  <c r="K1129" i="4"/>
  <c r="K19" i="4"/>
  <c r="K99" i="4"/>
  <c r="K171" i="4"/>
  <c r="K235" i="4"/>
  <c r="K315" i="4"/>
  <c r="K379" i="4"/>
  <c r="K451" i="4"/>
  <c r="K515" i="4"/>
  <c r="K579" i="4"/>
  <c r="K643" i="4"/>
  <c r="K707" i="4"/>
  <c r="K779" i="4"/>
  <c r="K843" i="4"/>
  <c r="K907" i="4"/>
  <c r="K971" i="4"/>
  <c r="K1035" i="4"/>
  <c r="K1099" i="4"/>
  <c r="K10" i="4"/>
  <c r="K82" i="4"/>
  <c r="K154" i="4"/>
  <c r="K218" i="4"/>
  <c r="K282" i="4"/>
  <c r="K346" i="4"/>
  <c r="K410" i="4"/>
  <c r="K474" i="4"/>
  <c r="K538" i="4"/>
  <c r="K602" i="4"/>
  <c r="K666" i="4"/>
  <c r="K730" i="4"/>
  <c r="K794" i="4"/>
  <c r="K858" i="4"/>
  <c r="K922" i="4"/>
  <c r="K986" i="4"/>
  <c r="K1050" i="4"/>
  <c r="K1114" i="4"/>
  <c r="K1178" i="4"/>
  <c r="K53" i="4"/>
  <c r="K77" i="4"/>
  <c r="K15" i="4"/>
  <c r="K79" i="4"/>
  <c r="K143" i="4"/>
  <c r="K207" i="4"/>
  <c r="K271" i="4"/>
  <c r="K335" i="4"/>
  <c r="K399" i="4"/>
  <c r="K463" i="4"/>
  <c r="K527" i="4"/>
  <c r="K591" i="4"/>
  <c r="K655" i="4"/>
  <c r="K719" i="4"/>
  <c r="K783" i="4"/>
  <c r="K847" i="4"/>
  <c r="K911" i="4"/>
  <c r="K975" i="4"/>
  <c r="K37" i="4"/>
  <c r="K48" i="4"/>
  <c r="K112" i="4"/>
  <c r="K176" i="4"/>
  <c r="K240" i="4"/>
  <c r="K304" i="4"/>
  <c r="K368" i="4"/>
  <c r="K440" i="4"/>
  <c r="K504" i="4"/>
  <c r="K568" i="4"/>
  <c r="K632" i="4"/>
  <c r="K696" i="4"/>
  <c r="K760" i="4"/>
  <c r="K824" i="4"/>
  <c r="K888" i="4"/>
  <c r="K952" i="4"/>
  <c r="K1016" i="4"/>
  <c r="K1080" i="4"/>
  <c r="K1144" i="4"/>
  <c r="K1208" i="4"/>
  <c r="K33" i="4"/>
  <c r="K97" i="4"/>
  <c r="K177" i="4"/>
  <c r="K241" i="4"/>
  <c r="K305" i="4"/>
  <c r="K369" i="4"/>
  <c r="K433" i="4"/>
  <c r="K497" i="4"/>
  <c r="K561" i="4"/>
  <c r="K625" i="4"/>
  <c r="K18" i="4"/>
  <c r="K98" i="4"/>
  <c r="K162" i="4"/>
  <c r="K226" i="4"/>
  <c r="K290" i="4"/>
  <c r="K354" i="4"/>
  <c r="K418" i="4"/>
  <c r="K482" i="4"/>
  <c r="K546" i="4"/>
  <c r="K610" i="4"/>
  <c r="K674" i="4"/>
  <c r="K738" i="4"/>
  <c r="K802" i="4"/>
  <c r="K866" i="4"/>
  <c r="K930" i="4"/>
  <c r="K994" i="4"/>
  <c r="K1058" i="4"/>
  <c r="K1122" i="4"/>
  <c r="K1186" i="4"/>
  <c r="K1069" i="4"/>
  <c r="K23" i="4"/>
  <c r="K87" i="4"/>
  <c r="K151" i="4"/>
  <c r="K215" i="4"/>
  <c r="K279" i="4"/>
  <c r="K343" i="4"/>
  <c r="K407" i="4"/>
  <c r="K471" i="4"/>
  <c r="K535" i="4"/>
  <c r="K599" i="4"/>
  <c r="K663" i="4"/>
  <c r="K727" i="4"/>
  <c r="K791" i="4"/>
  <c r="K855" i="4"/>
  <c r="K919" i="4"/>
  <c r="K983" i="4"/>
  <c r="K61" i="4"/>
  <c r="K56" i="4"/>
  <c r="K120" i="4"/>
  <c r="K184" i="4"/>
  <c r="K248" i="4"/>
  <c r="K312" i="4"/>
  <c r="K376" i="4"/>
  <c r="K448" i="4"/>
  <c r="K512" i="4"/>
  <c r="K576" i="4"/>
  <c r="K640" i="4"/>
  <c r="K704" i="4"/>
  <c r="K768" i="4"/>
  <c r="K832" i="4"/>
  <c r="K896" i="4"/>
  <c r="K960" i="4"/>
  <c r="K1024" i="4"/>
  <c r="K1088" i="4"/>
  <c r="K1152" i="4"/>
  <c r="K1216" i="4"/>
  <c r="K41" i="4"/>
  <c r="K105" i="4"/>
  <c r="K185" i="4"/>
  <c r="K249" i="4"/>
  <c r="K313" i="4"/>
  <c r="K377" i="4"/>
  <c r="K441" i="4"/>
  <c r="K505" i="4"/>
  <c r="K569" i="4"/>
  <c r="K633" i="4"/>
  <c r="K697" i="4"/>
  <c r="K761" i="4"/>
  <c r="K825" i="4"/>
  <c r="K889" i="4"/>
  <c r="K953" i="4"/>
  <c r="K1017" i="4"/>
  <c r="K1081" i="4"/>
  <c r="K35" i="4"/>
  <c r="K115" i="4"/>
  <c r="K187" i="4"/>
  <c r="K251" i="4"/>
  <c r="K331" i="4"/>
  <c r="K395" i="4"/>
  <c r="K467" i="4"/>
  <c r="K531" i="4"/>
  <c r="K595" i="4"/>
  <c r="K659" i="4"/>
  <c r="K723" i="4"/>
  <c r="K795" i="4"/>
  <c r="K859" i="4"/>
  <c r="K923" i="4"/>
  <c r="K987" i="4"/>
  <c r="K1051" i="4"/>
  <c r="K1115" i="4"/>
  <c r="K44" i="4"/>
  <c r="K34" i="4"/>
  <c r="K106" i="4"/>
  <c r="K170" i="4"/>
  <c r="K234" i="4"/>
  <c r="K298" i="4"/>
  <c r="K362" i="4"/>
  <c r="K426" i="4"/>
  <c r="K490" i="4"/>
  <c r="K554" i="4"/>
  <c r="K618" i="4"/>
  <c r="K682" i="4"/>
  <c r="K746" i="4"/>
  <c r="K810" i="4"/>
  <c r="K874" i="4"/>
  <c r="K938" i="4"/>
  <c r="K1002" i="4"/>
  <c r="K1066" i="4"/>
  <c r="K1130" i="4"/>
  <c r="K1194" i="4"/>
  <c r="K31" i="4"/>
  <c r="K95" i="4"/>
  <c r="K159" i="4"/>
  <c r="K223" i="4"/>
  <c r="K287" i="4"/>
  <c r="K351" i="4"/>
  <c r="K415" i="4"/>
  <c r="K479" i="4"/>
  <c r="K543" i="4"/>
  <c r="K607" i="4"/>
  <c r="K671" i="4"/>
  <c r="K735" i="4"/>
  <c r="K799" i="4"/>
  <c r="K863" i="4"/>
  <c r="K927" i="4"/>
  <c r="K991" i="4"/>
  <c r="K64" i="4"/>
  <c r="K128" i="4"/>
  <c r="K192" i="4"/>
  <c r="K256" i="4"/>
  <c r="K320" i="4"/>
  <c r="K392" i="4"/>
  <c r="K456" i="4"/>
  <c r="K520" i="4"/>
  <c r="K584" i="4"/>
  <c r="K648" i="4"/>
  <c r="K712" i="4"/>
  <c r="K776" i="4"/>
  <c r="K840" i="4"/>
  <c r="K904" i="4"/>
  <c r="K968" i="4"/>
  <c r="K1032" i="4"/>
  <c r="K1096" i="4"/>
  <c r="K1160" i="4"/>
  <c r="K1224" i="4"/>
  <c r="K49" i="4"/>
  <c r="K113" i="4"/>
  <c r="K193" i="4"/>
  <c r="K257" i="4"/>
  <c r="K321" i="4"/>
  <c r="K385" i="4"/>
  <c r="K449" i="4"/>
  <c r="K513" i="4"/>
  <c r="K577" i="4"/>
  <c r="K641" i="4"/>
  <c r="K705" i="4"/>
  <c r="K769" i="4"/>
  <c r="K833" i="4"/>
  <c r="K897" i="4"/>
  <c r="K961" i="4"/>
  <c r="K1025" i="4"/>
  <c r="K1089" i="4"/>
  <c r="K43" i="4"/>
  <c r="K131" i="4"/>
  <c r="K195" i="4"/>
  <c r="K275" i="4"/>
  <c r="K339" i="4"/>
  <c r="K403" i="4"/>
  <c r="K475" i="4"/>
  <c r="K539" i="4"/>
  <c r="K603" i="4"/>
  <c r="K667" i="4"/>
  <c r="K731" i="4"/>
  <c r="K803" i="4"/>
  <c r="K867" i="4"/>
  <c r="K931" i="4"/>
  <c r="K995" i="4"/>
  <c r="K1059" i="4"/>
  <c r="K1123" i="4"/>
  <c r="K4" i="4"/>
  <c r="P9" i="4" s="1"/>
  <c r="K84" i="4"/>
  <c r="K148" i="4"/>
  <c r="K212" i="4"/>
  <c r="K276" i="4"/>
  <c r="K340" i="4"/>
  <c r="K404" i="4"/>
  <c r="K484" i="4"/>
  <c r="K548" i="4"/>
  <c r="K612" i="4"/>
  <c r="K676" i="4"/>
  <c r="K740" i="4"/>
  <c r="K804" i="4"/>
  <c r="K868" i="4"/>
  <c r="K932" i="4"/>
  <c r="K996" i="4"/>
  <c r="K1060" i="4"/>
  <c r="K1124" i="4"/>
  <c r="K1188" i="4"/>
  <c r="K125" i="4"/>
  <c r="K189" i="4"/>
  <c r="K253" i="4"/>
  <c r="K317" i="4"/>
  <c r="K381" i="4"/>
  <c r="K445" i="4"/>
  <c r="K509" i="4"/>
  <c r="K581" i="4"/>
  <c r="K645" i="4"/>
  <c r="K709" i="4"/>
  <c r="K773" i="4"/>
  <c r="K837" i="4"/>
  <c r="K901" i="4"/>
  <c r="K965" i="4"/>
  <c r="K1029" i="4"/>
  <c r="K1101" i="4"/>
  <c r="K1165" i="4"/>
  <c r="K1229" i="4"/>
  <c r="K22" i="4"/>
  <c r="K86" i="4"/>
  <c r="K150" i="4"/>
  <c r="K230" i="4"/>
  <c r="K294" i="4"/>
  <c r="K366" i="4"/>
  <c r="K430" i="4"/>
  <c r="K494" i="4"/>
  <c r="K566" i="4"/>
  <c r="K630" i="4"/>
  <c r="K694" i="4"/>
  <c r="K758" i="4"/>
  <c r="K822" i="4"/>
  <c r="K886" i="4"/>
  <c r="K950" i="4"/>
  <c r="K1014" i="4"/>
  <c r="K1078" i="4"/>
  <c r="K1142" i="4"/>
  <c r="K1206" i="4"/>
  <c r="K1007" i="4"/>
  <c r="K1071" i="4"/>
  <c r="K1135" i="4"/>
  <c r="K412" i="4"/>
  <c r="K42" i="4"/>
  <c r="K114" i="4"/>
  <c r="K178" i="4"/>
  <c r="K242" i="4"/>
  <c r="K306" i="4"/>
  <c r="K370" i="4"/>
  <c r="K434" i="4"/>
  <c r="K498" i="4"/>
  <c r="K562" i="4"/>
  <c r="K626" i="4"/>
  <c r="K690" i="4"/>
  <c r="K754" i="4"/>
  <c r="K818" i="4"/>
  <c r="K882" i="4"/>
  <c r="K946" i="4"/>
  <c r="K1010" i="4"/>
  <c r="K1074" i="4"/>
  <c r="K1138" i="4"/>
  <c r="K1202" i="4"/>
  <c r="K75" i="4"/>
  <c r="K39" i="4"/>
  <c r="K103" i="4"/>
  <c r="K167" i="4"/>
  <c r="K231" i="4"/>
  <c r="K295" i="4"/>
  <c r="K359" i="4"/>
  <c r="K423" i="4"/>
  <c r="K487" i="4"/>
  <c r="K551" i="4"/>
  <c r="K615" i="4"/>
  <c r="K679" i="4"/>
  <c r="K743" i="4"/>
  <c r="K807" i="4"/>
  <c r="K871" i="4"/>
  <c r="K935" i="4"/>
  <c r="K999" i="4"/>
  <c r="K8" i="4"/>
  <c r="K72" i="4"/>
  <c r="K136" i="4"/>
  <c r="K200" i="4"/>
  <c r="K264" i="4"/>
  <c r="K328" i="4"/>
  <c r="K400" i="4"/>
  <c r="K464" i="4"/>
  <c r="K528" i="4"/>
  <c r="K592" i="4"/>
  <c r="K656" i="4"/>
  <c r="K720" i="4"/>
  <c r="K784" i="4"/>
  <c r="K848" i="4"/>
  <c r="K912" i="4"/>
  <c r="K976" i="4"/>
  <c r="K1040" i="4"/>
  <c r="K1104" i="4"/>
  <c r="K1168" i="4"/>
  <c r="K68" i="4"/>
  <c r="K66" i="4"/>
  <c r="K138" i="4"/>
  <c r="K202" i="4"/>
  <c r="K266" i="4"/>
  <c r="K330" i="4"/>
  <c r="K394" i="4"/>
  <c r="K458" i="4"/>
  <c r="K522" i="4"/>
  <c r="K586" i="4"/>
  <c r="K650" i="4"/>
  <c r="K714" i="4"/>
  <c r="K778" i="4"/>
  <c r="K842" i="4"/>
  <c r="K906" i="4"/>
  <c r="K970" i="4"/>
  <c r="K1034" i="4"/>
  <c r="K1098" i="4"/>
  <c r="K1162" i="4"/>
  <c r="K1226" i="4"/>
  <c r="K739" i="4"/>
  <c r="K214" i="4"/>
  <c r="K63" i="4"/>
  <c r="K127" i="4"/>
  <c r="K191" i="4"/>
  <c r="K255" i="4"/>
  <c r="K319" i="4"/>
  <c r="K383" i="4"/>
  <c r="K447" i="4"/>
  <c r="K511" i="4"/>
  <c r="K575" i="4"/>
  <c r="K639" i="4"/>
  <c r="K703" i="4"/>
  <c r="K767" i="4"/>
  <c r="K831" i="4"/>
  <c r="K895" i="4"/>
  <c r="K959" i="4"/>
  <c r="K1091" i="4"/>
  <c r="K1003" i="4"/>
  <c r="K891" i="4"/>
  <c r="K787" i="4"/>
  <c r="K683" i="4"/>
  <c r="K571" i="4"/>
  <c r="K483" i="4"/>
  <c r="K363" i="4"/>
  <c r="K243" i="4"/>
  <c r="K147" i="4"/>
  <c r="K11" i="4"/>
  <c r="K1097" i="4"/>
  <c r="K985" i="4"/>
  <c r="K881" i="4"/>
  <c r="K785" i="4"/>
  <c r="K673" i="4"/>
  <c r="K545" i="4"/>
  <c r="K417" i="4"/>
  <c r="K289" i="4"/>
  <c r="K161" i="4"/>
  <c r="K17" i="4"/>
  <c r="L417" i="4"/>
  <c r="L281" i="4"/>
  <c r="L153" i="4"/>
  <c r="L25" i="4"/>
  <c r="K1120" i="4"/>
  <c r="K936" i="4"/>
  <c r="K792" i="4"/>
  <c r="K608" i="4"/>
  <c r="K424" i="4"/>
  <c r="K272" i="4"/>
  <c r="K88" i="4"/>
  <c r="K951" i="4"/>
  <c r="K695" i="4"/>
  <c r="K439" i="4"/>
  <c r="K183" i="4"/>
  <c r="K435" i="4"/>
  <c r="K1218" i="4"/>
  <c r="K962" i="4"/>
  <c r="K706" i="4"/>
  <c r="K450" i="4"/>
  <c r="K194" i="4"/>
  <c r="L783" i="4"/>
  <c r="L495" i="4"/>
  <c r="L247" i="4"/>
  <c r="L7" i="4"/>
  <c r="L918" i="4"/>
  <c r="L702" i="4"/>
  <c r="L406" i="4"/>
  <c r="L174" i="4"/>
  <c r="L6" i="4"/>
  <c r="L373" i="4"/>
  <c r="L5" i="4"/>
  <c r="L81" i="4"/>
  <c r="L1166" i="4"/>
  <c r="L900" i="4"/>
  <c r="L1107" i="4"/>
  <c r="L771" i="4"/>
  <c r="L1098" i="4"/>
  <c r="L610" i="4"/>
  <c r="L889" i="4"/>
  <c r="L1208" i="4"/>
  <c r="L944" i="4"/>
  <c r="L1189" i="4"/>
  <c r="L805" i="4"/>
  <c r="L605" i="4"/>
  <c r="L284" i="4"/>
  <c r="L315" i="4"/>
  <c r="L418" i="4"/>
  <c r="L98" i="4"/>
  <c r="L328" i="4"/>
  <c r="L48" i="4"/>
  <c r="L1143" i="4"/>
  <c r="L775" i="4"/>
  <c r="L415" i="4"/>
  <c r="L982" i="4"/>
  <c r="L542" i="4"/>
  <c r="L254" i="4"/>
  <c r="L437" i="4"/>
  <c r="L141" i="4"/>
  <c r="L1158" i="4"/>
  <c r="L1020" i="4"/>
  <c r="L684" i="4"/>
  <c r="L907" i="4"/>
  <c r="L1218" i="4"/>
  <c r="L945" i="4"/>
  <c r="L1150" i="4"/>
  <c r="L1076" i="4"/>
  <c r="L1012" i="4"/>
  <c r="L948" i="4"/>
  <c r="L884" i="4"/>
  <c r="L820" i="4"/>
  <c r="L740" i="4"/>
  <c r="L676" i="4"/>
  <c r="L1219" i="4"/>
  <c r="L1155" i="4"/>
  <c r="L1091" i="4"/>
  <c r="L1027" i="4"/>
  <c r="L963" i="4"/>
  <c r="L899" i="4"/>
  <c r="L827" i="4"/>
  <c r="L755" i="4"/>
  <c r="L683" i="4"/>
  <c r="L619" i="4"/>
  <c r="L539" i="4"/>
  <c r="L1210" i="4"/>
  <c r="L1146" i="4"/>
  <c r="L1082" i="4"/>
  <c r="L1018" i="4"/>
  <c r="L954" i="4"/>
  <c r="L874" i="4"/>
  <c r="L802" i="4"/>
  <c r="L738" i="4"/>
  <c r="L658" i="4"/>
  <c r="L594" i="4"/>
  <c r="L1201" i="4"/>
  <c r="L1137" i="4"/>
  <c r="L1073" i="4"/>
  <c r="L1009" i="4"/>
  <c r="L937" i="4"/>
  <c r="L873" i="4"/>
  <c r="L809" i="4"/>
  <c r="L721" i="4"/>
  <c r="L657" i="4"/>
  <c r="L577" i="4"/>
  <c r="L489" i="4"/>
  <c r="L1192" i="4"/>
  <c r="L1120" i="4"/>
  <c r="L1056" i="4"/>
  <c r="L992" i="4"/>
  <c r="L928" i="4"/>
  <c r="L864" i="4"/>
  <c r="L792" i="4"/>
  <c r="L728" i="4"/>
  <c r="L648" i="4"/>
  <c r="L568" i="4"/>
  <c r="L464" i="4"/>
  <c r="L1173" i="4"/>
  <c r="L1109" i="4"/>
  <c r="L1045" i="4"/>
  <c r="L981" i="4"/>
  <c r="L917" i="4"/>
  <c r="L853" i="4"/>
  <c r="L789" i="4"/>
  <c r="L725" i="4"/>
  <c r="L661" i="4"/>
  <c r="L589" i="4"/>
  <c r="L652" i="4"/>
  <c r="L556" i="4"/>
  <c r="L484" i="4"/>
  <c r="L404" i="4"/>
  <c r="L340" i="4"/>
  <c r="L268" i="4"/>
  <c r="L196" i="4"/>
  <c r="L132" i="4"/>
  <c r="L68" i="4"/>
  <c r="L1206" i="4"/>
  <c r="L1142" i="4"/>
  <c r="L1196" i="4"/>
  <c r="L1132" i="4"/>
  <c r="L1068" i="4"/>
  <c r="L1004" i="4"/>
  <c r="L940" i="4"/>
  <c r="L876" i="4"/>
  <c r="L812" i="4"/>
  <c r="L732" i="4"/>
  <c r="L668" i="4"/>
  <c r="L1211" i="4"/>
  <c r="L1147" i="4"/>
  <c r="L1083" i="4"/>
  <c r="L1019" i="4"/>
  <c r="L955" i="4"/>
  <c r="L883" i="4"/>
  <c r="L811" i="4"/>
  <c r="L747" i="4"/>
  <c r="L675" i="4"/>
  <c r="L611" i="4"/>
  <c r="L531" i="4"/>
  <c r="L1202" i="4"/>
  <c r="L1138" i="4"/>
  <c r="L1074" i="4"/>
  <c r="L1010" i="4"/>
  <c r="L946" i="4"/>
  <c r="L866" i="4"/>
  <c r="L794" i="4"/>
  <c r="L730" i="4"/>
  <c r="L650" i="4"/>
  <c r="L586" i="4"/>
  <c r="L1193" i="4"/>
  <c r="L1129" i="4"/>
  <c r="L1065" i="4"/>
  <c r="L1001" i="4"/>
  <c r="L929" i="4"/>
  <c r="L865" i="4"/>
  <c r="L793" i="4"/>
  <c r="L713" i="4"/>
  <c r="L649" i="4"/>
  <c r="L569" i="4"/>
  <c r="L473" i="4"/>
  <c r="L1184" i="4"/>
  <c r="L1112" i="4"/>
  <c r="L1048" i="4"/>
  <c r="L984" i="4"/>
  <c r="L920" i="4"/>
  <c r="L856" i="4"/>
  <c r="L784" i="4"/>
  <c r="L720" i="4"/>
  <c r="L632" i="4"/>
  <c r="L560" i="4"/>
  <c r="L1229" i="4"/>
  <c r="L1165" i="4"/>
  <c r="L1101" i="4"/>
  <c r="L1037" i="4"/>
  <c r="L973" i="4"/>
  <c r="L909" i="4"/>
  <c r="L845" i="4"/>
  <c r="L781" i="4"/>
  <c r="L717" i="4"/>
  <c r="L653" i="4"/>
  <c r="L581" i="4"/>
  <c r="L612" i="4"/>
  <c r="L548" i="4"/>
  <c r="L476" i="4"/>
  <c r="L396" i="4"/>
  <c r="L332" i="4"/>
  <c r="L260" i="4"/>
  <c r="L188" i="4"/>
  <c r="L124" i="4"/>
  <c r="L60" i="4"/>
  <c r="K1179" i="4"/>
  <c r="L491" i="4"/>
  <c r="L427" i="4"/>
  <c r="L363" i="4"/>
  <c r="L291" i="4"/>
  <c r="L219" i="4"/>
  <c r="L155" i="4"/>
  <c r="L91" i="4"/>
  <c r="L474" i="4"/>
  <c r="L394" i="4"/>
  <c r="L330" i="4"/>
  <c r="L266" i="4"/>
  <c r="L202" i="4"/>
  <c r="L138" i="4"/>
  <c r="L74" i="4"/>
  <c r="K1209" i="4"/>
  <c r="K1145" i="4"/>
  <c r="L528" i="4"/>
  <c r="L384" i="4"/>
  <c r="L304" i="4"/>
  <c r="L224" i="4"/>
  <c r="L104" i="4"/>
  <c r="L16" i="4"/>
  <c r="L200" i="4"/>
  <c r="K1175" i="4"/>
  <c r="K1103" i="4"/>
  <c r="K1031" i="4"/>
  <c r="L1191" i="4"/>
  <c r="L1119" i="4"/>
  <c r="L1039" i="4"/>
  <c r="L967" i="4"/>
  <c r="L895" i="4"/>
  <c r="L823" i="4"/>
  <c r="L751" i="4"/>
  <c r="L679" i="4"/>
  <c r="L607" i="4"/>
  <c r="L527" i="4"/>
  <c r="L455" i="4"/>
  <c r="L367" i="4"/>
  <c r="L295" i="4"/>
  <c r="L207" i="4"/>
  <c r="L127" i="4"/>
  <c r="L47" i="4"/>
  <c r="K1198" i="4"/>
  <c r="K1126" i="4"/>
  <c r="K1054" i="4"/>
  <c r="K982" i="4"/>
  <c r="K910" i="4"/>
  <c r="K838" i="4"/>
  <c r="K766" i="4"/>
  <c r="K686" i="4"/>
  <c r="K614" i="4"/>
  <c r="K542" i="4"/>
  <c r="K462" i="4"/>
  <c r="K390" i="4"/>
  <c r="K310" i="4"/>
  <c r="K238" i="4"/>
  <c r="K142" i="4"/>
  <c r="K70" i="4"/>
  <c r="L1102" i="4"/>
  <c r="L1030" i="4"/>
  <c r="L958" i="4"/>
  <c r="L886" i="4"/>
  <c r="L814" i="4"/>
  <c r="L734" i="4"/>
  <c r="L662" i="4"/>
  <c r="L590" i="4"/>
  <c r="L518" i="4"/>
  <c r="L446" i="4"/>
  <c r="L374" i="4"/>
  <c r="L302" i="4"/>
  <c r="L222" i="4"/>
  <c r="L134" i="4"/>
  <c r="L38" i="4"/>
  <c r="K1197" i="4"/>
  <c r="K1125" i="4"/>
  <c r="K1045" i="4"/>
  <c r="K973" i="4"/>
  <c r="K893" i="4"/>
  <c r="K821" i="4"/>
  <c r="K749" i="4"/>
  <c r="K677" i="4"/>
  <c r="K605" i="4"/>
  <c r="K525" i="4"/>
  <c r="K453" i="4"/>
  <c r="K373" i="4"/>
  <c r="K301" i="4"/>
  <c r="K229" i="4"/>
  <c r="K157" i="4"/>
  <c r="K85" i="4"/>
  <c r="L485" i="4"/>
  <c r="L413" i="4"/>
  <c r="L333" i="4"/>
  <c r="L261" i="4"/>
  <c r="L189" i="4"/>
  <c r="L117" i="4"/>
  <c r="L45" i="4"/>
  <c r="K1204" i="4"/>
  <c r="K1132" i="4"/>
  <c r="K1052" i="4"/>
  <c r="K980" i="4"/>
  <c r="K908" i="4"/>
  <c r="K836" i="4"/>
  <c r="K764" i="4"/>
  <c r="K692" i="4"/>
  <c r="K620" i="4"/>
  <c r="K540" i="4"/>
  <c r="K468" i="4"/>
  <c r="K380" i="4"/>
  <c r="K308" i="4"/>
  <c r="K236" i="4"/>
  <c r="K164" i="4"/>
  <c r="K92" i="4"/>
  <c r="K1083" i="4"/>
  <c r="K979" i="4"/>
  <c r="K883" i="4"/>
  <c r="K771" i="4"/>
  <c r="K675" i="4"/>
  <c r="K563" i="4"/>
  <c r="K459" i="4"/>
  <c r="K355" i="4"/>
  <c r="K227" i="4"/>
  <c r="K139" i="4"/>
  <c r="K1073" i="4"/>
  <c r="K977" i="4"/>
  <c r="K865" i="4"/>
  <c r="K777" i="4"/>
  <c r="K665" i="4"/>
  <c r="K537" i="4"/>
  <c r="K409" i="4"/>
  <c r="K281" i="4"/>
  <c r="K145" i="4"/>
  <c r="K9" i="4"/>
  <c r="L401" i="4"/>
  <c r="L273" i="4"/>
  <c r="L145" i="4"/>
  <c r="L17" i="4"/>
  <c r="K1112" i="4"/>
  <c r="K928" i="4"/>
  <c r="K744" i="4"/>
  <c r="K600" i="4"/>
  <c r="K416" i="4"/>
  <c r="K224" i="4"/>
  <c r="K80" i="4"/>
  <c r="K943" i="4"/>
  <c r="K687" i="4"/>
  <c r="K431" i="4"/>
  <c r="K175" i="4"/>
  <c r="K91" i="4"/>
  <c r="K1210" i="4"/>
  <c r="K954" i="4"/>
  <c r="K698" i="4"/>
  <c r="K442" i="4"/>
  <c r="K186" i="4"/>
  <c r="L935" i="4"/>
  <c r="L711" i="4"/>
  <c r="L423" i="4"/>
  <c r="L159" i="4"/>
  <c r="L1070" i="4"/>
  <c r="L774" i="4"/>
  <c r="L558" i="4"/>
  <c r="L262" i="4"/>
  <c r="L517" i="4"/>
  <c r="L301" i="4"/>
  <c r="L77" i="4"/>
  <c r="L1092" i="4"/>
  <c r="L692" i="4"/>
  <c r="L979" i="4"/>
  <c r="L563" i="4"/>
  <c r="L818" i="4"/>
  <c r="L530" i="4"/>
  <c r="L825" i="4"/>
  <c r="L1136" i="4"/>
  <c r="L880" i="4"/>
  <c r="L488" i="4"/>
  <c r="L869" i="4"/>
  <c r="L677" i="4"/>
  <c r="L428" i="4"/>
  <c r="L148" i="4"/>
  <c r="L451" i="4"/>
  <c r="L179" i="4"/>
  <c r="L354" i="4"/>
  <c r="L152" i="4"/>
  <c r="L927" i="4"/>
  <c r="L559" i="4"/>
  <c r="L71" i="4"/>
  <c r="L766" i="4"/>
  <c r="L398" i="4"/>
  <c r="L293" i="4"/>
  <c r="L201" i="4"/>
  <c r="L1222" i="4"/>
  <c r="L1084" i="4"/>
  <c r="L956" i="4"/>
  <c r="L748" i="4"/>
  <c r="L1163" i="4"/>
  <c r="L971" i="4"/>
  <c r="L835" i="4"/>
  <c r="L555" i="4"/>
  <c r="L1154" i="4"/>
  <c r="L1026" i="4"/>
  <c r="L810" i="4"/>
  <c r="L666" i="4"/>
  <c r="L522" i="4"/>
  <c r="L1081" i="4"/>
  <c r="L1200" i="4"/>
  <c r="L1124" i="4"/>
  <c r="L868" i="4"/>
  <c r="L660" i="4"/>
  <c r="L1075" i="4"/>
  <c r="L1011" i="4"/>
  <c r="L947" i="4"/>
  <c r="L875" i="4"/>
  <c r="L667" i="4"/>
  <c r="L603" i="4"/>
  <c r="L523" i="4"/>
  <c r="L1194" i="4"/>
  <c r="L1130" i="4"/>
  <c r="L1066" i="4"/>
  <c r="L1002" i="4"/>
  <c r="L922" i="4"/>
  <c r="L858" i="4"/>
  <c r="L786" i="4"/>
  <c r="L722" i="4"/>
  <c r="L642" i="4"/>
  <c r="L578" i="4"/>
  <c r="L1185" i="4"/>
  <c r="L1121" i="4"/>
  <c r="L1057" i="4"/>
  <c r="L993" i="4"/>
  <c r="L921" i="4"/>
  <c r="L857" i="4"/>
  <c r="L785" i="4"/>
  <c r="L705" i="4"/>
  <c r="L633" i="4"/>
  <c r="L561" i="4"/>
  <c r="L465" i="4"/>
  <c r="L1176" i="4"/>
  <c r="L1104" i="4"/>
  <c r="L1040" i="4"/>
  <c r="L976" i="4"/>
  <c r="L912" i="4"/>
  <c r="L840" i="4"/>
  <c r="L776" i="4"/>
  <c r="L704" i="4"/>
  <c r="L624" i="4"/>
  <c r="L544" i="4"/>
  <c r="L1221" i="4"/>
  <c r="L1157" i="4"/>
  <c r="L1093" i="4"/>
  <c r="L1029" i="4"/>
  <c r="L965" i="4"/>
  <c r="L901" i="4"/>
  <c r="L837" i="4"/>
  <c r="L773" i="4"/>
  <c r="L709" i="4"/>
  <c r="L645" i="4"/>
  <c r="L573" i="4"/>
  <c r="L604" i="4"/>
  <c r="L540" i="4"/>
  <c r="L468" i="4"/>
  <c r="L388" i="4"/>
  <c r="L324" i="4"/>
  <c r="L252" i="4"/>
  <c r="L180" i="4"/>
  <c r="L116" i="4"/>
  <c r="L52" i="4"/>
  <c r="L483" i="4"/>
  <c r="L419" i="4"/>
  <c r="L347" i="4"/>
  <c r="L283" i="4"/>
  <c r="L211" i="4"/>
  <c r="L147" i="4"/>
  <c r="L938" i="4"/>
  <c r="L466" i="4"/>
  <c r="L386" i="4"/>
  <c r="L322" i="4"/>
  <c r="L258" i="4"/>
  <c r="L194" i="4"/>
  <c r="L130" i="4"/>
  <c r="L66" i="4"/>
  <c r="L456" i="4"/>
  <c r="L376" i="4"/>
  <c r="L296" i="4"/>
  <c r="L216" i="4"/>
  <c r="L88" i="4"/>
  <c r="L144" i="4"/>
  <c r="L1183" i="4"/>
  <c r="L1103" i="4"/>
  <c r="L1031" i="4"/>
  <c r="L959" i="4"/>
  <c r="L887" i="4"/>
  <c r="L815" i="4"/>
  <c r="L743" i="4"/>
  <c r="L671" i="4"/>
  <c r="L591" i="4"/>
  <c r="L519" i="4"/>
  <c r="L447" i="4"/>
  <c r="L359" i="4"/>
  <c r="L279" i="4"/>
  <c r="L199" i="4"/>
  <c r="L119" i="4"/>
  <c r="L31" i="4"/>
  <c r="L1094" i="4"/>
  <c r="L1022" i="4"/>
  <c r="L950" i="4"/>
  <c r="L878" i="4"/>
  <c r="L798" i="4"/>
  <c r="L726" i="4"/>
  <c r="L654" i="4"/>
  <c r="L582" i="4"/>
  <c r="L510" i="4"/>
  <c r="L438" i="4"/>
  <c r="L366" i="4"/>
  <c r="L286" i="4"/>
  <c r="L214" i="4"/>
  <c r="L126" i="4"/>
  <c r="L30" i="4"/>
  <c r="K1189" i="4"/>
  <c r="K1117" i="4"/>
  <c r="K1037" i="4"/>
  <c r="K957" i="4"/>
  <c r="K885" i="4"/>
  <c r="K813" i="4"/>
  <c r="K741" i="4"/>
  <c r="K669" i="4"/>
  <c r="K597" i="4"/>
  <c r="K517" i="4"/>
  <c r="K437" i="4"/>
  <c r="K365" i="4"/>
  <c r="K293" i="4"/>
  <c r="K221" i="4"/>
  <c r="K149" i="4"/>
  <c r="L621" i="4"/>
  <c r="L477" i="4"/>
  <c r="L397" i="4"/>
  <c r="L325" i="4"/>
  <c r="L253" i="4"/>
  <c r="L181" i="4"/>
  <c r="L109" i="4"/>
  <c r="L37" i="4"/>
  <c r="K1196" i="4"/>
  <c r="K1116" i="4"/>
  <c r="K1044" i="4"/>
  <c r="K972" i="4"/>
  <c r="K900" i="4"/>
  <c r="K828" i="4"/>
  <c r="K756" i="4"/>
  <c r="K684" i="4"/>
  <c r="K604" i="4"/>
  <c r="K532" i="4"/>
  <c r="K460" i="4"/>
  <c r="K372" i="4"/>
  <c r="K300" i="4"/>
  <c r="K228" i="4"/>
  <c r="K156" i="4"/>
  <c r="K76" i="4"/>
  <c r="K1075" i="4"/>
  <c r="K963" i="4"/>
  <c r="K875" i="4"/>
  <c r="K763" i="4"/>
  <c r="K651" i="4"/>
  <c r="K555" i="4"/>
  <c r="K443" i="4"/>
  <c r="K347" i="4"/>
  <c r="K219" i="4"/>
  <c r="K107" i="4"/>
  <c r="L482" i="4"/>
  <c r="K1057" i="4"/>
  <c r="K969" i="4"/>
  <c r="K857" i="4"/>
  <c r="K753" i="4"/>
  <c r="K657" i="4"/>
  <c r="K529" i="4"/>
  <c r="K401" i="4"/>
  <c r="K273" i="4"/>
  <c r="K137" i="4"/>
  <c r="L977" i="4"/>
  <c r="L393" i="4"/>
  <c r="L265" i="4"/>
  <c r="L137" i="4"/>
  <c r="K1064" i="4"/>
  <c r="K920" i="4"/>
  <c r="K736" i="4"/>
  <c r="K552" i="4"/>
  <c r="K408" i="4"/>
  <c r="K216" i="4"/>
  <c r="K32" i="4"/>
  <c r="K887" i="4"/>
  <c r="K631" i="4"/>
  <c r="K375" i="4"/>
  <c r="K119" i="4"/>
  <c r="K1154" i="4"/>
  <c r="K898" i="4"/>
  <c r="K642" i="4"/>
  <c r="K386" i="4"/>
  <c r="K130" i="4"/>
  <c r="P14" i="5"/>
  <c r="Q14" i="5" s="1"/>
  <c r="C8" i="14"/>
  <c r="L891" i="4"/>
  <c r="L562" i="4"/>
  <c r="L496" i="4"/>
  <c r="L819" i="4"/>
  <c r="L698" i="4"/>
  <c r="L696" i="4"/>
  <c r="L769" i="4"/>
  <c r="L547" i="4"/>
  <c r="L448" i="4"/>
  <c r="L538" i="4"/>
  <c r="L444" i="4"/>
  <c r="L18" i="4"/>
  <c r="L520" i="4"/>
  <c r="L288" i="4"/>
  <c r="L176" i="4"/>
  <c r="L355" i="4"/>
  <c r="L344" i="4"/>
  <c r="L280" i="4"/>
  <c r="L8" i="4"/>
  <c r="L78" i="4"/>
  <c r="L780" i="4"/>
  <c r="L316" i="4"/>
  <c r="L160" i="4"/>
  <c r="L409" i="4"/>
  <c r="L54" i="4"/>
  <c r="L930" i="4"/>
  <c r="L472" i="4"/>
  <c r="L259" i="4"/>
  <c r="L206" i="4"/>
  <c r="L391" i="4"/>
  <c r="L26" i="4"/>
  <c r="L192" i="4"/>
  <c r="L80" i="4"/>
  <c r="L579" i="4"/>
  <c r="L67" i="4"/>
  <c r="L33" i="4"/>
  <c r="L97" i="4"/>
  <c r="L161" i="4"/>
  <c r="L225" i="4"/>
  <c r="L289" i="4"/>
  <c r="L353" i="4"/>
  <c r="L425" i="4"/>
  <c r="L553" i="4"/>
  <c r="L524" i="4"/>
  <c r="L11" i="4"/>
  <c r="L75" i="4"/>
  <c r="L95" i="4"/>
  <c r="L41" i="4"/>
  <c r="L105" i="4"/>
  <c r="L169" i="4"/>
  <c r="L233" i="4"/>
  <c r="L297" i="4"/>
  <c r="L361" i="4"/>
  <c r="L433" i="4"/>
  <c r="L609" i="4"/>
  <c r="L19" i="4"/>
  <c r="L83" i="4"/>
  <c r="L175" i="4"/>
  <c r="L49" i="4"/>
  <c r="L113" i="4"/>
  <c r="L177" i="4"/>
  <c r="L241" i="4"/>
  <c r="L305" i="4"/>
  <c r="L369" i="4"/>
  <c r="L441" i="4"/>
  <c r="L641" i="4"/>
  <c r="L58" i="4"/>
  <c r="L27" i="4"/>
  <c r="L110" i="4"/>
  <c r="L231" i="4"/>
  <c r="L190" i="4"/>
  <c r="L57" i="4"/>
  <c r="L121" i="4"/>
  <c r="L185" i="4"/>
  <c r="L249" i="4"/>
  <c r="L313" i="4"/>
  <c r="L377" i="4"/>
  <c r="L449" i="4"/>
  <c r="L753" i="4"/>
  <c r="L434" i="4"/>
  <c r="L21" i="4"/>
  <c r="L85" i="4"/>
  <c r="L149" i="4"/>
  <c r="L213" i="4"/>
  <c r="L277" i="4"/>
  <c r="L341" i="4"/>
  <c r="L405" i="4"/>
  <c r="L469" i="4"/>
  <c r="L533" i="4"/>
  <c r="L70" i="4"/>
  <c r="L150" i="4"/>
  <c r="L230" i="4"/>
  <c r="L294" i="4"/>
  <c r="L358" i="4"/>
  <c r="L422" i="4"/>
  <c r="L486" i="4"/>
  <c r="L550" i="4"/>
  <c r="L614" i="4"/>
  <c r="L678" i="4"/>
  <c r="L742" i="4"/>
  <c r="L806" i="4"/>
  <c r="L870" i="4"/>
  <c r="L934" i="4"/>
  <c r="L998" i="4"/>
  <c r="L1062" i="4"/>
  <c r="L39" i="4"/>
  <c r="L111" i="4"/>
  <c r="L183" i="4"/>
  <c r="L255" i="4"/>
  <c r="L327" i="4"/>
  <c r="L407" i="4"/>
  <c r="L471" i="4"/>
  <c r="L535" i="4"/>
  <c r="L599" i="4"/>
  <c r="L663" i="4"/>
  <c r="L727" i="4"/>
  <c r="L791" i="4"/>
  <c r="L855" i="4"/>
  <c r="L919" i="4"/>
  <c r="L983" i="4"/>
  <c r="L1047" i="4"/>
  <c r="L1111" i="4"/>
  <c r="L1175" i="4"/>
  <c r="L35" i="4"/>
  <c r="L287" i="4"/>
  <c r="L59" i="4"/>
  <c r="L209" i="4"/>
  <c r="L1230" i="4"/>
  <c r="L964" i="4"/>
  <c r="L1171" i="4"/>
  <c r="L843" i="4"/>
  <c r="L1226" i="4"/>
  <c r="L970" i="4"/>
  <c r="L674" i="4"/>
  <c r="L953" i="4"/>
  <c r="L673" i="4"/>
  <c r="L1072" i="4"/>
  <c r="L664" i="4"/>
  <c r="L1125" i="4"/>
  <c r="L741" i="4"/>
  <c r="L356" i="4"/>
  <c r="L115" i="4"/>
  <c r="L226" i="4"/>
  <c r="L408" i="4"/>
  <c r="L1071" i="4"/>
  <c r="L703" i="4"/>
  <c r="L239" i="4"/>
  <c r="L1054" i="4"/>
  <c r="L694" i="4"/>
  <c r="L326" i="4"/>
  <c r="L221" i="4"/>
  <c r="L73" i="4"/>
  <c r="L1212" i="4"/>
  <c r="L892" i="4"/>
  <c r="L1035" i="4"/>
  <c r="L763" i="4"/>
  <c r="L962" i="4"/>
  <c r="L1064" i="4"/>
  <c r="L1214" i="4"/>
  <c r="L1140" i="4"/>
  <c r="L1198" i="4"/>
  <c r="L1188" i="4"/>
  <c r="L996" i="4"/>
  <c r="L724" i="4"/>
  <c r="L1139" i="4"/>
  <c r="L803" i="4"/>
  <c r="L1225" i="4"/>
  <c r="L1190" i="4"/>
  <c r="L1126" i="4"/>
  <c r="L1180" i="4"/>
  <c r="L1116" i="4"/>
  <c r="L1052" i="4"/>
  <c r="L988" i="4"/>
  <c r="L924" i="4"/>
  <c r="L860" i="4"/>
  <c r="L788" i="4"/>
  <c r="L716" i="4"/>
  <c r="L644" i="4"/>
  <c r="L1195" i="4"/>
  <c r="L1131" i="4"/>
  <c r="L1067" i="4"/>
  <c r="L1003" i="4"/>
  <c r="L939" i="4"/>
  <c r="L867" i="4"/>
  <c r="L795" i="4"/>
  <c r="L731" i="4"/>
  <c r="L659" i="4"/>
  <c r="L595" i="4"/>
  <c r="L507" i="4"/>
  <c r="L1186" i="4"/>
  <c r="L1122" i="4"/>
  <c r="L1058" i="4"/>
  <c r="L994" i="4"/>
  <c r="L914" i="4"/>
  <c r="L850" i="4"/>
  <c r="L778" i="4"/>
  <c r="L714" i="4"/>
  <c r="L634" i="4"/>
  <c r="L570" i="4"/>
  <c r="L1177" i="4"/>
  <c r="L1113" i="4"/>
  <c r="L1049" i="4"/>
  <c r="L985" i="4"/>
  <c r="L913" i="4"/>
  <c r="L849" i="4"/>
  <c r="L777" i="4"/>
  <c r="L697" i="4"/>
  <c r="L625" i="4"/>
  <c r="L545" i="4"/>
  <c r="L1232" i="4"/>
  <c r="L1168" i="4"/>
  <c r="L1096" i="4"/>
  <c r="L1032" i="4"/>
  <c r="L968" i="4"/>
  <c r="L904" i="4"/>
  <c r="L832" i="4"/>
  <c r="L768" i="4"/>
  <c r="L688" i="4"/>
  <c r="L616" i="4"/>
  <c r="L536" i="4"/>
  <c r="L1213" i="4"/>
  <c r="L1149" i="4"/>
  <c r="L1085" i="4"/>
  <c r="L1021" i="4"/>
  <c r="L957" i="4"/>
  <c r="L893" i="4"/>
  <c r="L829" i="4"/>
  <c r="L765" i="4"/>
  <c r="L701" i="4"/>
  <c r="L637" i="4"/>
  <c r="L565" i="4"/>
  <c r="L596" i="4"/>
  <c r="L532" i="4"/>
  <c r="L460" i="4"/>
  <c r="L380" i="4"/>
  <c r="L308" i="4"/>
  <c r="L244" i="4"/>
  <c r="L172" i="4"/>
  <c r="L108" i="4"/>
  <c r="L44" i="4"/>
  <c r="L475" i="4"/>
  <c r="L411" i="4"/>
  <c r="L339" i="4"/>
  <c r="L275" i="4"/>
  <c r="L203" i="4"/>
  <c r="L139" i="4"/>
  <c r="L842" i="4"/>
  <c r="L450" i="4"/>
  <c r="L378" i="4"/>
  <c r="L314" i="4"/>
  <c r="L250" i="4"/>
  <c r="L186" i="4"/>
  <c r="L122" i="4"/>
  <c r="L42" i="4"/>
  <c r="L1152" i="4"/>
  <c r="L440" i="4"/>
  <c r="L368" i="4"/>
  <c r="L272" i="4"/>
  <c r="L208" i="4"/>
  <c r="L72" i="4"/>
  <c r="L128" i="4"/>
  <c r="L1167" i="4"/>
  <c r="L1095" i="4"/>
  <c r="L1023" i="4"/>
  <c r="L951" i="4"/>
  <c r="L879" i="4"/>
  <c r="L807" i="4"/>
  <c r="L735" i="4"/>
  <c r="L655" i="4"/>
  <c r="L583" i="4"/>
  <c r="L511" i="4"/>
  <c r="L439" i="4"/>
  <c r="L351" i="4"/>
  <c r="L271" i="4"/>
  <c r="L191" i="4"/>
  <c r="L103" i="4"/>
  <c r="L23" i="4"/>
  <c r="L1086" i="4"/>
  <c r="L1014" i="4"/>
  <c r="L942" i="4"/>
  <c r="L862" i="4"/>
  <c r="L790" i="4"/>
  <c r="L718" i="4"/>
  <c r="L646" i="4"/>
  <c r="L574" i="4"/>
  <c r="L502" i="4"/>
  <c r="L430" i="4"/>
  <c r="L350" i="4"/>
  <c r="L278" i="4"/>
  <c r="L198" i="4"/>
  <c r="L118" i="4"/>
  <c r="L22" i="4"/>
  <c r="L541" i="4"/>
  <c r="L461" i="4"/>
  <c r="L389" i="4"/>
  <c r="L317" i="4"/>
  <c r="L245" i="4"/>
  <c r="L173" i="4"/>
  <c r="L101" i="4"/>
  <c r="L29" i="4"/>
  <c r="L412" i="4"/>
  <c r="K1067" i="4"/>
  <c r="K955" i="4"/>
  <c r="K851" i="4"/>
  <c r="K755" i="4"/>
  <c r="K635" i="4"/>
  <c r="K547" i="4"/>
  <c r="K427" i="4"/>
  <c r="K323" i="4"/>
  <c r="K211" i="4"/>
  <c r="K83" i="4"/>
  <c r="L458" i="4"/>
  <c r="K1049" i="4"/>
  <c r="K945" i="4"/>
  <c r="K849" i="4"/>
  <c r="K737" i="4"/>
  <c r="K649" i="4"/>
  <c r="K521" i="4"/>
  <c r="K393" i="4"/>
  <c r="K265" i="4"/>
  <c r="K129" i="4"/>
  <c r="K69" i="4"/>
  <c r="L801" i="4"/>
  <c r="L385" i="4"/>
  <c r="L257" i="4"/>
  <c r="L129" i="4"/>
  <c r="K1232" i="4"/>
  <c r="K1056" i="4"/>
  <c r="K872" i="4"/>
  <c r="K728" i="4"/>
  <c r="K544" i="4"/>
  <c r="K352" i="4"/>
  <c r="K208" i="4"/>
  <c r="K24" i="4"/>
  <c r="K879" i="4"/>
  <c r="K623" i="4"/>
  <c r="K367" i="4"/>
  <c r="K111" i="4"/>
  <c r="K1146" i="4"/>
  <c r="K890" i="4"/>
  <c r="K634" i="4"/>
  <c r="K378" i="4"/>
  <c r="K122" i="4"/>
  <c r="J1230" i="4"/>
  <c r="J1166" i="4"/>
  <c r="J1102" i="4"/>
  <c r="J1038" i="4"/>
  <c r="J974" i="4"/>
  <c r="J910" i="4"/>
  <c r="J846" i="4"/>
  <c r="J782" i="4"/>
  <c r="J718" i="4"/>
  <c r="J654" i="4"/>
  <c r="J590" i="4"/>
  <c r="J518" i="4"/>
  <c r="J446" i="4"/>
  <c r="J382" i="4"/>
  <c r="J318" i="4"/>
  <c r="J254" i="4"/>
  <c r="J190" i="4"/>
  <c r="J126" i="4"/>
  <c r="J54" i="4"/>
  <c r="J1220" i="4"/>
  <c r="J940" i="4"/>
  <c r="J628" i="4"/>
  <c r="J340" i="4"/>
  <c r="J76" i="4"/>
  <c r="J925" i="4"/>
  <c r="J861" i="4"/>
  <c r="J797" i="4"/>
  <c r="J733" i="4"/>
  <c r="J669" i="4"/>
  <c r="J605" i="4"/>
  <c r="J541" i="4"/>
  <c r="J477" i="4"/>
  <c r="J413" i="4"/>
  <c r="J349" i="4"/>
  <c r="J285" i="4"/>
  <c r="J221" i="4"/>
  <c r="J157" i="4"/>
  <c r="J93" i="4"/>
  <c r="J29" i="4"/>
  <c r="J1228" i="4"/>
  <c r="J996" i="4"/>
  <c r="J756" i="4"/>
  <c r="J516" i="4"/>
  <c r="J268" i="4"/>
  <c r="J362" i="4"/>
  <c r="J298" i="4"/>
  <c r="J234" i="4"/>
  <c r="J170" i="4"/>
  <c r="J106" i="4"/>
  <c r="J42" i="4"/>
  <c r="J1225" i="4"/>
  <c r="J1161" i="4"/>
  <c r="J1097" i="4"/>
  <c r="J1033" i="4"/>
  <c r="J969" i="4"/>
  <c r="J905" i="4"/>
  <c r="J841" i="4"/>
  <c r="J777" i="4"/>
  <c r="J713" i="4"/>
  <c r="J649" i="4"/>
  <c r="J585" i="4"/>
  <c r="J521" i="4"/>
  <c r="J457" i="4"/>
  <c r="J393" i="4"/>
  <c r="J329" i="4"/>
  <c r="J265" i="4"/>
  <c r="J201" i="4"/>
  <c r="J137" i="4"/>
  <c r="J73" i="4"/>
  <c r="J9" i="4"/>
  <c r="J339" i="4"/>
  <c r="J227" i="4"/>
  <c r="J99" i="4"/>
  <c r="J307" i="4"/>
  <c r="J163" i="4"/>
  <c r="J43" i="4"/>
  <c r="J1206" i="4"/>
  <c r="J1142" i="4"/>
  <c r="J1078" i="4"/>
  <c r="J1014" i="4"/>
  <c r="J950" i="4"/>
  <c r="J886" i="4"/>
  <c r="J822" i="4"/>
  <c r="J758" i="4"/>
  <c r="J694" i="4"/>
  <c r="J630" i="4"/>
  <c r="J558" i="4"/>
  <c r="J494" i="4"/>
  <c r="J422" i="4"/>
  <c r="J358" i="4"/>
  <c r="J294" i="4"/>
  <c r="J230" i="4"/>
  <c r="J166" i="4"/>
  <c r="J94" i="4"/>
  <c r="J22" i="4"/>
  <c r="J1108" i="4"/>
  <c r="J820" i="4"/>
  <c r="J532" i="4"/>
  <c r="J244" i="4"/>
  <c r="J965" i="4"/>
  <c r="J901" i="4"/>
  <c r="J837" i="4"/>
  <c r="J773" i="4"/>
  <c r="J709" i="4"/>
  <c r="J645" i="4"/>
  <c r="J581" i="4"/>
  <c r="J517" i="4"/>
  <c r="J453" i="4"/>
  <c r="J389" i="4"/>
  <c r="J325" i="4"/>
  <c r="J261" i="4"/>
  <c r="J197" i="4"/>
  <c r="J133" i="4"/>
  <c r="J69" i="4"/>
  <c r="J5" i="4"/>
  <c r="P8" i="4" s="1"/>
  <c r="J1132" i="4"/>
  <c r="J892" i="4"/>
  <c r="J676" i="4"/>
  <c r="J420" i="4"/>
  <c r="J172" i="4"/>
  <c r="J338" i="4"/>
  <c r="J274" i="4"/>
  <c r="J210" i="4"/>
  <c r="J146" i="4"/>
  <c r="J82" i="4"/>
  <c r="J18" i="4"/>
  <c r="J1201" i="4"/>
  <c r="J1137" i="4"/>
  <c r="J1073" i="4"/>
  <c r="J1009" i="4"/>
  <c r="J945" i="4"/>
  <c r="J881" i="4"/>
  <c r="J817" i="4"/>
  <c r="J753" i="4"/>
  <c r="J689" i="4"/>
  <c r="J625" i="4"/>
  <c r="J561" i="4"/>
  <c r="J497" i="4"/>
  <c r="J433" i="4"/>
  <c r="J369" i="4"/>
  <c r="J305" i="4"/>
  <c r="J241" i="4"/>
  <c r="J177" i="4"/>
  <c r="J113" i="4"/>
  <c r="J49" i="4"/>
  <c r="J299" i="4"/>
  <c r="J187" i="4"/>
  <c r="J51" i="4"/>
  <c r="J387" i="4"/>
  <c r="J259" i="4"/>
  <c r="J123" i="4"/>
  <c r="J11" i="4"/>
  <c r="J1210" i="4"/>
  <c r="J1146" i="4"/>
  <c r="J1082" i="4"/>
  <c r="J1018" i="4"/>
  <c r="J954" i="4"/>
  <c r="J890" i="4"/>
  <c r="J826" i="4"/>
  <c r="J762" i="4"/>
  <c r="J698" i="4"/>
  <c r="J634" i="4"/>
  <c r="J570" i="4"/>
  <c r="J506" i="4"/>
  <c r="J442" i="4"/>
  <c r="J1216" i="4"/>
  <c r="J1152" i="4"/>
  <c r="J1088" i="4"/>
  <c r="J1024" i="4"/>
  <c r="J960" i="4"/>
  <c r="J896" i="4"/>
  <c r="J832" i="4"/>
  <c r="J760" i="4"/>
  <c r="J696" i="4"/>
  <c r="J632" i="4"/>
  <c r="J568" i="4"/>
  <c r="J504" i="4"/>
  <c r="J440" i="4"/>
  <c r="J376" i="4"/>
  <c r="J312" i="4"/>
  <c r="J248" i="4"/>
  <c r="J184" i="4"/>
  <c r="J120" i="4"/>
  <c r="J56" i="4"/>
  <c r="J1212" i="4"/>
  <c r="J948" i="4"/>
  <c r="J692" i="4"/>
  <c r="J468" i="4"/>
  <c r="J220" i="4"/>
  <c r="J1231" i="4"/>
  <c r="J1167" i="4"/>
  <c r="J1103" i="4"/>
  <c r="J1039" i="4"/>
  <c r="J975" i="4"/>
  <c r="J911" i="4"/>
  <c r="J847" i="4"/>
  <c r="J783" i="4"/>
  <c r="J719" i="4"/>
  <c r="J655" i="4"/>
  <c r="J591" i="4"/>
  <c r="J527" i="4"/>
  <c r="J463" i="4"/>
  <c r="J399" i="4"/>
  <c r="J327" i="4"/>
  <c r="J263" i="4"/>
  <c r="J199" i="4"/>
  <c r="J135" i="4"/>
  <c r="J71" i="4"/>
  <c r="J1092" i="4"/>
  <c r="J836" i="4"/>
  <c r="J580" i="4"/>
  <c r="J332" i="4"/>
  <c r="J68" i="4"/>
  <c r="J1198" i="4"/>
  <c r="J1134" i="4"/>
  <c r="J1070" i="4"/>
  <c r="J1006" i="4"/>
  <c r="J942" i="4"/>
  <c r="J878" i="4"/>
  <c r="J814" i="4"/>
  <c r="J750" i="4"/>
  <c r="J686" i="4"/>
  <c r="J622" i="4"/>
  <c r="J550" i="4"/>
  <c r="J478" i="4"/>
  <c r="J414" i="4"/>
  <c r="J350" i="4"/>
  <c r="J286" i="4"/>
  <c r="J222" i="4"/>
  <c r="J158" i="4"/>
  <c r="J86" i="4"/>
  <c r="J14" i="4"/>
  <c r="J1076" i="4"/>
  <c r="J788" i="4"/>
  <c r="J500" i="4"/>
  <c r="J212" i="4"/>
  <c r="J957" i="4"/>
  <c r="J893" i="4"/>
  <c r="J829" i="4"/>
  <c r="J765" i="4"/>
  <c r="J701" i="4"/>
  <c r="J637" i="4"/>
  <c r="J573" i="4"/>
  <c r="J509" i="4"/>
  <c r="J445" i="4"/>
  <c r="J381" i="4"/>
  <c r="J317" i="4"/>
  <c r="J253" i="4"/>
  <c r="J189" i="4"/>
  <c r="J125" i="4"/>
  <c r="J61" i="4"/>
  <c r="J1116" i="4"/>
  <c r="J860" i="4"/>
  <c r="J644" i="4"/>
  <c r="J396" i="4"/>
  <c r="J132" i="4"/>
  <c r="J394" i="4"/>
  <c r="J330" i="4"/>
  <c r="J266" i="4"/>
  <c r="J202" i="4"/>
  <c r="J138" i="4"/>
  <c r="J74" i="4"/>
  <c r="J10" i="4"/>
  <c r="J1193" i="4"/>
  <c r="J1129" i="4"/>
  <c r="J1065" i="4"/>
  <c r="J1001" i="4"/>
  <c r="J937" i="4"/>
  <c r="J873" i="4"/>
  <c r="J809" i="4"/>
  <c r="J745" i="4"/>
  <c r="J681" i="4"/>
  <c r="J617" i="4"/>
  <c r="J553" i="4"/>
  <c r="J489" i="4"/>
  <c r="J425" i="4"/>
  <c r="J361" i="4"/>
  <c r="J297" i="4"/>
  <c r="J233" i="4"/>
  <c r="J169" i="4"/>
  <c r="J105" i="4"/>
  <c r="J41" i="4"/>
  <c r="J283" i="4"/>
  <c r="J171" i="4"/>
  <c r="J27" i="4"/>
  <c r="J379" i="4"/>
  <c r="J235" i="4"/>
  <c r="J107" i="4"/>
  <c r="J486" i="4"/>
  <c r="J562" i="4"/>
  <c r="J498" i="4"/>
  <c r="J434" i="4"/>
  <c r="J1208" i="4"/>
  <c r="J1144" i="4"/>
  <c r="J1080" i="4"/>
  <c r="J1016" i="4"/>
  <c r="J952" i="4"/>
  <c r="J888" i="4"/>
  <c r="J824" i="4"/>
  <c r="J752" i="4"/>
  <c r="J688" i="4"/>
  <c r="J624" i="4"/>
  <c r="J560" i="4"/>
  <c r="J496" i="4"/>
  <c r="J432" i="4"/>
  <c r="J368" i="4"/>
  <c r="J304" i="4"/>
  <c r="J240" i="4"/>
  <c r="J176" i="4"/>
  <c r="J112" i="4"/>
  <c r="J40" i="4"/>
  <c r="J1180" i="4"/>
  <c r="J932" i="4"/>
  <c r="J668" i="4"/>
  <c r="J436" i="4"/>
  <c r="J188" i="4"/>
  <c r="J1223" i="4"/>
  <c r="J1159" i="4"/>
  <c r="J1095" i="4"/>
  <c r="J1031" i="4"/>
  <c r="J967" i="4"/>
  <c r="J903" i="4"/>
  <c r="J839" i="4"/>
  <c r="J775" i="4"/>
  <c r="J711" i="4"/>
  <c r="J647" i="4"/>
  <c r="J583" i="4"/>
  <c r="J519" i="4"/>
  <c r="J455" i="4"/>
  <c r="J391" i="4"/>
  <c r="J319" i="4"/>
  <c r="J255" i="4"/>
  <c r="J191" i="4"/>
  <c r="J127" i="4"/>
  <c r="J63" i="4"/>
  <c r="J1060" i="4"/>
  <c r="J804" i="4"/>
  <c r="J556" i="4"/>
  <c r="J300" i="4"/>
  <c r="J36" i="4"/>
  <c r="J1190" i="4"/>
  <c r="J1126" i="4"/>
  <c r="J1062" i="4"/>
  <c r="J998" i="4"/>
  <c r="J934" i="4"/>
  <c r="J870" i="4"/>
  <c r="J806" i="4"/>
  <c r="J742" i="4"/>
  <c r="J678" i="4"/>
  <c r="J614" i="4"/>
  <c r="J542" i="4"/>
  <c r="J470" i="4"/>
  <c r="J406" i="4"/>
  <c r="J342" i="4"/>
  <c r="J278" i="4"/>
  <c r="J214" i="4"/>
  <c r="J150" i="4"/>
  <c r="J78" i="4"/>
  <c r="J6" i="4"/>
  <c r="J1036" i="4"/>
  <c r="J740" i="4"/>
  <c r="J452" i="4"/>
  <c r="J180" i="4"/>
  <c r="J949" i="4"/>
  <c r="J885" i="4"/>
  <c r="J821" i="4"/>
  <c r="J757" i="4"/>
  <c r="J693" i="4"/>
  <c r="J629" i="4"/>
  <c r="J565" i="4"/>
  <c r="J501" i="4"/>
  <c r="J437" i="4"/>
  <c r="J373" i="4"/>
  <c r="J309" i="4"/>
  <c r="J245" i="4"/>
  <c r="J181" i="4"/>
  <c r="J117" i="4"/>
  <c r="J53" i="4"/>
  <c r="J1084" i="4"/>
  <c r="J844" i="4"/>
  <c r="J620" i="4"/>
  <c r="J364" i="4"/>
  <c r="J100" i="4"/>
  <c r="J386" i="4"/>
  <c r="J322" i="4"/>
  <c r="J258" i="4"/>
  <c r="J194" i="4"/>
  <c r="J130" i="4"/>
  <c r="J66" i="4"/>
  <c r="J1185" i="4"/>
  <c r="J1121" i="4"/>
  <c r="J1057" i="4"/>
  <c r="J993" i="4"/>
  <c r="J929" i="4"/>
  <c r="J865" i="4"/>
  <c r="J801" i="4"/>
  <c r="J737" i="4"/>
  <c r="J673" i="4"/>
  <c r="J609" i="4"/>
  <c r="J545" i="4"/>
  <c r="J481" i="4"/>
  <c r="J417" i="4"/>
  <c r="J353" i="4"/>
  <c r="J289" i="4"/>
  <c r="J225" i="4"/>
  <c r="J161" i="4"/>
  <c r="J97" i="4"/>
  <c r="J33" i="4"/>
  <c r="J395" i="4"/>
  <c r="J267" i="4"/>
  <c r="J155" i="4"/>
  <c r="J55" i="4"/>
  <c r="J355" i="4"/>
  <c r="J219" i="4"/>
  <c r="J91" i="4"/>
  <c r="P12" i="5"/>
  <c r="Q12" i="5" s="1"/>
  <c r="O17" i="5" s="1"/>
  <c r="J30" i="4"/>
  <c r="J335" i="4"/>
  <c r="J8" i="4"/>
  <c r="J768" i="4"/>
  <c r="J118" i="4"/>
  <c r="J574" i="4"/>
  <c r="J1182" i="4"/>
  <c r="J1118" i="4"/>
  <c r="J1054" i="4"/>
  <c r="J990" i="4"/>
  <c r="J926" i="4"/>
  <c r="J862" i="4"/>
  <c r="J798" i="4"/>
  <c r="J734" i="4"/>
  <c r="J670" i="4"/>
  <c r="J606" i="4"/>
  <c r="J534" i="4"/>
  <c r="J462" i="4"/>
  <c r="J398" i="4"/>
  <c r="J334" i="4"/>
  <c r="J270" i="4"/>
  <c r="J206" i="4"/>
  <c r="J142" i="4"/>
  <c r="J70" i="4"/>
  <c r="J1004" i="4"/>
  <c r="J708" i="4"/>
  <c r="J412" i="4"/>
  <c r="J148" i="4"/>
  <c r="J941" i="4"/>
  <c r="J877" i="4"/>
  <c r="J813" i="4"/>
  <c r="J749" i="4"/>
  <c r="J685" i="4"/>
  <c r="J621" i="4"/>
  <c r="J557" i="4"/>
  <c r="J493" i="4"/>
  <c r="J429" i="4"/>
  <c r="J365" i="4"/>
  <c r="J301" i="4"/>
  <c r="J237" i="4"/>
  <c r="J173" i="4"/>
  <c r="J109" i="4"/>
  <c r="J45" i="4"/>
  <c r="J1052" i="4"/>
  <c r="J812" i="4"/>
  <c r="J588" i="4"/>
  <c r="J324" i="4"/>
  <c r="J60" i="4"/>
  <c r="J378" i="4"/>
  <c r="J314" i="4"/>
  <c r="J250" i="4"/>
  <c r="J186" i="4"/>
  <c r="J122" i="4"/>
  <c r="J58" i="4"/>
  <c r="J1177" i="4"/>
  <c r="J1113" i="4"/>
  <c r="J1049" i="4"/>
  <c r="J985" i="4"/>
  <c r="J921" i="4"/>
  <c r="J857" i="4"/>
  <c r="J793" i="4"/>
  <c r="J729" i="4"/>
  <c r="J665" i="4"/>
  <c r="J601" i="4"/>
  <c r="J537" i="4"/>
  <c r="J473" i="4"/>
  <c r="J409" i="4"/>
  <c r="J345" i="4"/>
  <c r="J281" i="4"/>
  <c r="J217" i="4"/>
  <c r="J153" i="4"/>
  <c r="J89" i="4"/>
  <c r="J25" i="4"/>
  <c r="J371" i="4"/>
  <c r="J251" i="4"/>
  <c r="J131" i="4"/>
  <c r="J12" i="4"/>
  <c r="J347" i="4"/>
  <c r="J195" i="4"/>
  <c r="J75" i="4"/>
  <c r="J20" i="4"/>
  <c r="O37" i="4" a="1"/>
  <c r="O37" i="4" s="1"/>
  <c r="P49" i="4"/>
  <c r="J1174" i="4"/>
  <c r="J1110" i="4"/>
  <c r="J1046" i="4"/>
  <c r="J982" i="4"/>
  <c r="J918" i="4"/>
  <c r="J854" i="4"/>
  <c r="J790" i="4"/>
  <c r="J726" i="4"/>
  <c r="J662" i="4"/>
  <c r="J598" i="4"/>
  <c r="J526" i="4"/>
  <c r="J454" i="4"/>
  <c r="J390" i="4"/>
  <c r="J326" i="4"/>
  <c r="J262" i="4"/>
  <c r="J198" i="4"/>
  <c r="J134" i="4"/>
  <c r="J62" i="4"/>
  <c r="J972" i="4"/>
  <c r="J660" i="4"/>
  <c r="J380" i="4"/>
  <c r="J108" i="4"/>
  <c r="J933" i="4"/>
  <c r="J869" i="4"/>
  <c r="J805" i="4"/>
  <c r="J741" i="4"/>
  <c r="J677" i="4"/>
  <c r="J613" i="4"/>
  <c r="J549" i="4"/>
  <c r="J485" i="4"/>
  <c r="J421" i="4"/>
  <c r="J357" i="4"/>
  <c r="J293" i="4"/>
  <c r="J229" i="4"/>
  <c r="J165" i="4"/>
  <c r="J101" i="4"/>
  <c r="J37" i="4"/>
  <c r="J1020" i="4"/>
  <c r="J780" i="4"/>
  <c r="J548" i="4"/>
  <c r="J292" i="4"/>
  <c r="J28" i="4"/>
  <c r="J370" i="4"/>
  <c r="J306" i="4"/>
  <c r="J242" i="4"/>
  <c r="J178" i="4"/>
  <c r="J114" i="4"/>
  <c r="J50" i="4"/>
  <c r="J1233" i="4"/>
  <c r="J1169" i="4"/>
  <c r="J1105" i="4"/>
  <c r="J1041" i="4"/>
  <c r="J977" i="4"/>
  <c r="J913" i="4"/>
  <c r="J849" i="4"/>
  <c r="J785" i="4"/>
  <c r="J721" i="4"/>
  <c r="J657" i="4"/>
  <c r="J593" i="4"/>
  <c r="J529" i="4"/>
  <c r="J465" i="4"/>
  <c r="J401" i="4"/>
  <c r="J337" i="4"/>
  <c r="J273" i="4"/>
  <c r="J209" i="4"/>
  <c r="J145" i="4"/>
  <c r="J81" i="4"/>
  <c r="J17" i="4"/>
  <c r="J363" i="4"/>
  <c r="J243" i="4"/>
  <c r="J115" i="4"/>
  <c r="J323" i="4"/>
  <c r="J179" i="4"/>
  <c r="J59" i="4"/>
  <c r="O15" i="5"/>
  <c r="K4" i="5"/>
  <c r="L4" i="5" s="1"/>
  <c r="K5" i="5"/>
  <c r="D6" i="5"/>
  <c r="O14" i="4" l="1" a="1"/>
  <c r="O14" i="4" s="1"/>
  <c r="O21" i="4" s="1" a="1"/>
  <c r="O21" i="4" s="1"/>
  <c r="O43" i="4" s="1" a="1"/>
  <c r="O43" i="4" s="1"/>
  <c r="O55" i="4" s="1" a="1"/>
  <c r="O55" i="4" s="1"/>
  <c r="O57" i="4" s="1" a="1"/>
  <c r="O57" i="4" s="1"/>
  <c r="O59" i="4" s="1"/>
  <c r="O18" i="5" s="1"/>
  <c r="E8" i="14"/>
  <c r="G8" i="14"/>
  <c r="L5" i="5"/>
  <c r="K6" i="5"/>
  <c r="L6" i="5" s="1"/>
  <c r="D7" i="5"/>
  <c r="O20" i="5" l="1"/>
  <c r="O21" i="5" s="1"/>
  <c r="O22" i="5"/>
  <c r="Q25" i="5" s="1"/>
  <c r="O26" i="5"/>
  <c r="O25" i="5"/>
  <c r="Q26" i="5"/>
  <c r="D8" i="5"/>
  <c r="K7" i="5"/>
  <c r="L7" i="5" s="1"/>
  <c r="P26" i="5" l="1"/>
  <c r="P25" i="5"/>
  <c r="D9" i="5"/>
  <c r="K8" i="5"/>
  <c r="L8" i="5" s="1"/>
  <c r="D10" i="5" l="1"/>
  <c r="K9" i="5"/>
  <c r="L9" i="5" s="1"/>
  <c r="D11" i="5" l="1"/>
  <c r="K10" i="5"/>
  <c r="L10" i="5" s="1"/>
  <c r="D12" i="5" l="1"/>
  <c r="K11" i="5"/>
  <c r="L11" i="5" s="1"/>
  <c r="D13" i="5" l="1"/>
  <c r="K12" i="5"/>
  <c r="L12" i="5" s="1"/>
  <c r="D14" i="5" l="1"/>
  <c r="K13" i="5"/>
  <c r="L13" i="5" s="1"/>
  <c r="D15" i="5" l="1"/>
  <c r="K14" i="5"/>
  <c r="L14" i="5" s="1"/>
  <c r="K15" i="5" l="1"/>
  <c r="L15" i="5" s="1"/>
  <c r="D16" i="5"/>
  <c r="K16" i="5" l="1"/>
  <c r="L16" i="5" s="1"/>
  <c r="D17" i="5"/>
  <c r="K17" i="5" l="1"/>
  <c r="L17" i="5" s="1"/>
  <c r="D18" i="5"/>
  <c r="K18" i="5" l="1"/>
  <c r="L18" i="5" s="1"/>
  <c r="D19" i="5"/>
  <c r="K19" i="5" l="1"/>
  <c r="L19" i="5" s="1"/>
  <c r="D20" i="5"/>
  <c r="D21" i="5" l="1"/>
  <c r="K20" i="5"/>
  <c r="L20" i="5" s="1"/>
  <c r="K21" i="5" l="1"/>
  <c r="L21" i="5" s="1"/>
  <c r="D22" i="5"/>
  <c r="K22" i="5" l="1"/>
  <c r="L22" i="5" s="1"/>
  <c r="D23" i="5"/>
  <c r="D24" i="5" l="1"/>
  <c r="K23" i="5"/>
  <c r="L23" i="5" s="1"/>
  <c r="D25" i="5" l="1"/>
  <c r="K24" i="5"/>
  <c r="L24" i="5" s="1"/>
  <c r="D26" i="5" l="1"/>
  <c r="K25" i="5"/>
  <c r="L25" i="5" s="1"/>
  <c r="D27" i="5" l="1"/>
  <c r="K26" i="5"/>
  <c r="L26" i="5" s="1"/>
  <c r="D28" i="5" l="1"/>
  <c r="K27" i="5"/>
  <c r="L27" i="5" s="1"/>
  <c r="K28" i="5" l="1"/>
  <c r="L28" i="5" s="1"/>
  <c r="D29" i="5"/>
  <c r="D30" i="5" l="1"/>
  <c r="K29" i="5"/>
  <c r="L29" i="5" s="1"/>
  <c r="K30" i="5" l="1"/>
  <c r="L30" i="5" s="1"/>
  <c r="D31" i="5"/>
  <c r="K31" i="5" l="1"/>
  <c r="L31" i="5" s="1"/>
  <c r="D32" i="5"/>
  <c r="K32" i="5" l="1"/>
  <c r="L32" i="5" s="1"/>
  <c r="D33" i="5"/>
  <c r="K33" i="5" l="1"/>
  <c r="L33" i="5" s="1"/>
  <c r="D34" i="5"/>
  <c r="K34" i="5" l="1"/>
  <c r="L34" i="5" s="1"/>
  <c r="D35" i="5"/>
  <c r="K35" i="5" l="1"/>
  <c r="L35" i="5" s="1"/>
  <c r="D36" i="5"/>
  <c r="D37" i="5" l="1"/>
  <c r="K36" i="5"/>
  <c r="L36" i="5" s="1"/>
  <c r="K37" i="5" l="1"/>
  <c r="L37" i="5" s="1"/>
  <c r="D38" i="5"/>
  <c r="K38" i="5" l="1"/>
  <c r="L38" i="5" s="1"/>
  <c r="D39" i="5"/>
  <c r="D40" i="5" l="1"/>
  <c r="K39" i="5"/>
  <c r="L39" i="5" s="1"/>
  <c r="D41" i="5" l="1"/>
  <c r="K40" i="5"/>
  <c r="L40" i="5" s="1"/>
  <c r="D42" i="5" l="1"/>
  <c r="K41" i="5"/>
  <c r="L41" i="5" s="1"/>
  <c r="D43" i="5" l="1"/>
  <c r="K42" i="5"/>
  <c r="L42" i="5" s="1"/>
  <c r="D44" i="5" l="1"/>
  <c r="K43" i="5"/>
  <c r="L43" i="5" s="1"/>
  <c r="K44" i="5" l="1"/>
  <c r="L44" i="5" s="1"/>
  <c r="D45" i="5"/>
  <c r="D46" i="5" l="1"/>
  <c r="K45" i="5"/>
  <c r="L45" i="5" s="1"/>
  <c r="D47" i="5" l="1"/>
  <c r="K46" i="5"/>
  <c r="L46" i="5" s="1"/>
  <c r="K47" i="5" l="1"/>
  <c r="L47" i="5" s="1"/>
  <c r="D48" i="5"/>
  <c r="K48" i="5" l="1"/>
  <c r="L48" i="5" s="1"/>
  <c r="D49" i="5"/>
  <c r="K49" i="5" l="1"/>
  <c r="L49" i="5" s="1"/>
  <c r="D50" i="5"/>
  <c r="K50" i="5" l="1"/>
  <c r="L50" i="5" s="1"/>
  <c r="D51" i="5"/>
  <c r="K51" i="5" l="1"/>
  <c r="L51" i="5" s="1"/>
  <c r="D52" i="5"/>
  <c r="D53" i="5" l="1"/>
  <c r="K52" i="5"/>
  <c r="L52" i="5" s="1"/>
  <c r="K53" i="5" l="1"/>
  <c r="L53" i="5" s="1"/>
  <c r="D54" i="5"/>
  <c r="K54" i="5" l="1"/>
  <c r="L54" i="5" s="1"/>
  <c r="D55" i="5"/>
  <c r="D56" i="5" l="1"/>
  <c r="K55" i="5"/>
  <c r="L55" i="5" s="1"/>
  <c r="D57" i="5" l="1"/>
  <c r="K56" i="5"/>
  <c r="L56" i="5" s="1"/>
  <c r="D58" i="5" l="1"/>
  <c r="K57" i="5"/>
  <c r="L57" i="5" s="1"/>
  <c r="D59" i="5" l="1"/>
  <c r="K58" i="5"/>
  <c r="L58" i="5" s="1"/>
  <c r="D60" i="5" l="1"/>
  <c r="K59" i="5"/>
  <c r="L59" i="5" s="1"/>
  <c r="K60" i="5" l="1"/>
  <c r="L60" i="5" s="1"/>
  <c r="D61" i="5"/>
  <c r="D62" i="5" l="1"/>
  <c r="K61" i="5"/>
  <c r="L61" i="5" s="1"/>
  <c r="K62" i="5" l="1"/>
  <c r="L62" i="5" s="1"/>
  <c r="D63" i="5"/>
  <c r="K63" i="5" l="1"/>
  <c r="L63" i="5" s="1"/>
  <c r="D64" i="5"/>
  <c r="K64" i="5" l="1"/>
  <c r="L64" i="5" s="1"/>
  <c r="D65" i="5"/>
  <c r="K65" i="5" l="1"/>
  <c r="L65" i="5" s="1"/>
  <c r="D66" i="5"/>
  <c r="K66" i="5" l="1"/>
  <c r="L66" i="5" s="1"/>
  <c r="D67" i="5"/>
  <c r="K67" i="5" l="1"/>
  <c r="L67" i="5" s="1"/>
  <c r="D68" i="5"/>
  <c r="D69" i="5" l="1"/>
  <c r="K68" i="5"/>
  <c r="L68" i="5" s="1"/>
  <c r="K69" i="5" l="1"/>
  <c r="L69" i="5" s="1"/>
  <c r="D70" i="5"/>
  <c r="K70" i="5" l="1"/>
  <c r="L70" i="5" s="1"/>
  <c r="D71" i="5"/>
  <c r="D72" i="5" l="1"/>
  <c r="K71" i="5"/>
  <c r="L71" i="5" s="1"/>
  <c r="D73" i="5" l="1"/>
  <c r="K72" i="5"/>
  <c r="L72" i="5" s="1"/>
  <c r="D74" i="5" l="1"/>
  <c r="K73" i="5"/>
  <c r="L73" i="5" s="1"/>
  <c r="D75" i="5" l="1"/>
  <c r="K74" i="5"/>
  <c r="L74" i="5" s="1"/>
  <c r="D76" i="5" l="1"/>
  <c r="K75" i="5"/>
  <c r="L75" i="5" s="1"/>
  <c r="K76" i="5" l="1"/>
  <c r="L76" i="5" s="1"/>
  <c r="D77" i="5"/>
  <c r="D78" i="5" l="1"/>
  <c r="K77" i="5"/>
  <c r="L77" i="5" s="1"/>
  <c r="K78" i="5" l="1"/>
  <c r="L78" i="5" s="1"/>
  <c r="D79" i="5"/>
  <c r="K79" i="5" l="1"/>
  <c r="L79" i="5" s="1"/>
  <c r="D80" i="5"/>
  <c r="K80" i="5" l="1"/>
  <c r="L80" i="5" s="1"/>
  <c r="D81" i="5"/>
  <c r="K81" i="5" l="1"/>
  <c r="L81" i="5" s="1"/>
  <c r="D82" i="5"/>
  <c r="K82" i="5" l="1"/>
  <c r="L82" i="5" s="1"/>
  <c r="D83" i="5"/>
  <c r="K83" i="5" l="1"/>
  <c r="L83" i="5" s="1"/>
  <c r="D84" i="5"/>
  <c r="D85" i="5" l="1"/>
  <c r="K84" i="5"/>
  <c r="L84" i="5" s="1"/>
  <c r="K85" i="5" l="1"/>
  <c r="L85" i="5" s="1"/>
  <c r="D86" i="5"/>
  <c r="K86" i="5" l="1"/>
  <c r="L86" i="5" s="1"/>
  <c r="D87" i="5"/>
  <c r="D88" i="5" l="1"/>
  <c r="K87" i="5"/>
  <c r="L87" i="5" s="1"/>
  <c r="D89" i="5" l="1"/>
  <c r="K88" i="5"/>
  <c r="L88" i="5" s="1"/>
  <c r="D90" i="5" l="1"/>
  <c r="K89" i="5"/>
  <c r="L89" i="5" s="1"/>
  <c r="D91" i="5" l="1"/>
  <c r="K90" i="5"/>
  <c r="L90" i="5" s="1"/>
  <c r="D92" i="5" l="1"/>
  <c r="K91" i="5"/>
  <c r="L91" i="5" s="1"/>
  <c r="K92" i="5" l="1"/>
  <c r="L92" i="5" s="1"/>
  <c r="D93" i="5"/>
  <c r="K93" i="5" l="1"/>
  <c r="L93" i="5" s="1"/>
  <c r="D94" i="5"/>
  <c r="D95" i="5" l="1"/>
  <c r="K94" i="5"/>
  <c r="L94" i="5" s="1"/>
  <c r="K95" i="5" l="1"/>
  <c r="L95" i="5" s="1"/>
  <c r="D96" i="5"/>
  <c r="K96" i="5" l="1"/>
  <c r="L96" i="5" s="1"/>
  <c r="D97" i="5"/>
  <c r="K97" i="5" l="1"/>
  <c r="L97" i="5" s="1"/>
  <c r="D98" i="5"/>
  <c r="K98" i="5" l="1"/>
  <c r="L98" i="5" s="1"/>
  <c r="D99" i="5"/>
  <c r="K99" i="5" l="1"/>
  <c r="L99" i="5" s="1"/>
  <c r="D100" i="5"/>
  <c r="D101" i="5" l="1"/>
  <c r="K100" i="5"/>
  <c r="L100" i="5" s="1"/>
  <c r="K101" i="5" l="1"/>
  <c r="L101" i="5" s="1"/>
  <c r="D102" i="5"/>
  <c r="K102" i="5" l="1"/>
  <c r="L102" i="5" s="1"/>
  <c r="D103" i="5"/>
  <c r="D104" i="5" l="1"/>
  <c r="K103" i="5"/>
  <c r="L103" i="5" s="1"/>
  <c r="D105" i="5" l="1"/>
  <c r="K104" i="5"/>
  <c r="L104" i="5" s="1"/>
  <c r="D106" i="5" l="1"/>
  <c r="K105" i="5"/>
  <c r="L105" i="5" s="1"/>
  <c r="D107" i="5" l="1"/>
  <c r="K106" i="5"/>
  <c r="L106" i="5" s="1"/>
  <c r="D108" i="5" l="1"/>
  <c r="K107" i="5"/>
  <c r="L107" i="5" s="1"/>
  <c r="D109" i="5" l="1"/>
  <c r="K108" i="5"/>
  <c r="L108" i="5" s="1"/>
  <c r="D110" i="5" l="1"/>
  <c r="K109" i="5"/>
  <c r="L109" i="5" s="1"/>
  <c r="D111" i="5" l="1"/>
  <c r="K110" i="5"/>
  <c r="L110" i="5" s="1"/>
  <c r="K111" i="5" l="1"/>
  <c r="L111" i="5" s="1"/>
  <c r="D112" i="5"/>
  <c r="K112" i="5" l="1"/>
  <c r="L112" i="5" s="1"/>
  <c r="D113" i="5"/>
  <c r="K113" i="5" l="1"/>
  <c r="L113" i="5" s="1"/>
  <c r="D114" i="5"/>
  <c r="K114" i="5" l="1"/>
  <c r="L114" i="5" s="1"/>
  <c r="D115" i="5"/>
  <c r="K115" i="5" l="1"/>
  <c r="L115" i="5" s="1"/>
  <c r="D116" i="5"/>
  <c r="D117" i="5" l="1"/>
  <c r="K116" i="5"/>
  <c r="L116" i="5" s="1"/>
  <c r="K117" i="5" l="1"/>
  <c r="L117" i="5" s="1"/>
  <c r="D118" i="5"/>
  <c r="K118" i="5" l="1"/>
  <c r="L118" i="5" s="1"/>
  <c r="D119" i="5"/>
  <c r="D120" i="5" l="1"/>
  <c r="K119" i="5"/>
  <c r="L119" i="5" s="1"/>
  <c r="D121" i="5" l="1"/>
  <c r="K120" i="5"/>
  <c r="L120" i="5" s="1"/>
  <c r="D122" i="5" l="1"/>
  <c r="K121" i="5"/>
  <c r="L121" i="5" s="1"/>
  <c r="D123" i="5" l="1"/>
  <c r="K122" i="5"/>
  <c r="L122" i="5" s="1"/>
  <c r="D124" i="5" l="1"/>
  <c r="K123" i="5"/>
  <c r="L123" i="5" s="1"/>
  <c r="K124" i="5" l="1"/>
  <c r="L124" i="5" s="1"/>
  <c r="D125" i="5"/>
  <c r="D126" i="5" l="1"/>
  <c r="K125" i="5"/>
  <c r="L125" i="5" s="1"/>
  <c r="K126" i="5" l="1"/>
  <c r="L126" i="5" s="1"/>
  <c r="D127" i="5"/>
  <c r="K127" i="5" l="1"/>
  <c r="L127" i="5" s="1"/>
  <c r="D128" i="5"/>
  <c r="K128" i="5" l="1"/>
  <c r="L128" i="5" s="1"/>
  <c r="D129" i="5"/>
  <c r="K129" i="5" l="1"/>
  <c r="L129" i="5" s="1"/>
  <c r="D130" i="5"/>
  <c r="K130" i="5" l="1"/>
  <c r="L130" i="5" s="1"/>
  <c r="D131" i="5"/>
  <c r="K131" i="5" l="1"/>
  <c r="L131" i="5" s="1"/>
  <c r="D132" i="5"/>
  <c r="D133" i="5" l="1"/>
  <c r="K132" i="5"/>
  <c r="L132" i="5" s="1"/>
  <c r="K133" i="5" l="1"/>
  <c r="L133" i="5" s="1"/>
  <c r="D134" i="5"/>
  <c r="K134" i="5" l="1"/>
  <c r="L134" i="5" s="1"/>
  <c r="D135" i="5"/>
  <c r="D136" i="5" l="1"/>
  <c r="K135" i="5"/>
  <c r="L135" i="5" s="1"/>
  <c r="D137" i="5" l="1"/>
  <c r="K136" i="5"/>
  <c r="L136" i="5" s="1"/>
  <c r="D138" i="5" l="1"/>
  <c r="K137" i="5"/>
  <c r="L137" i="5" s="1"/>
  <c r="D139" i="5" l="1"/>
  <c r="K138" i="5"/>
  <c r="L138" i="5" s="1"/>
  <c r="D140" i="5" l="1"/>
  <c r="K139" i="5"/>
  <c r="L139" i="5" s="1"/>
  <c r="D141" i="5" l="1"/>
  <c r="K140" i="5"/>
  <c r="L140" i="5" s="1"/>
  <c r="D142" i="5" l="1"/>
  <c r="K141" i="5"/>
  <c r="L141" i="5" s="1"/>
  <c r="K142" i="5" l="1"/>
  <c r="L142" i="5" s="1"/>
  <c r="D143" i="5"/>
  <c r="K143" i="5" l="1"/>
  <c r="L143" i="5" s="1"/>
  <c r="D144" i="5"/>
  <c r="K144" i="5" l="1"/>
  <c r="L144" i="5" s="1"/>
  <c r="D145" i="5"/>
  <c r="K145" i="5" l="1"/>
  <c r="L145" i="5" s="1"/>
  <c r="D146" i="5"/>
  <c r="K146" i="5" l="1"/>
  <c r="L146" i="5" s="1"/>
  <c r="D147" i="5"/>
  <c r="K147" i="5" l="1"/>
  <c r="L147" i="5" s="1"/>
  <c r="D148" i="5"/>
  <c r="D149" i="5" l="1"/>
  <c r="K148" i="5"/>
  <c r="L148" i="5" s="1"/>
  <c r="K149" i="5" l="1"/>
  <c r="L149" i="5" s="1"/>
  <c r="D150" i="5"/>
  <c r="K150" i="5" l="1"/>
  <c r="L150" i="5" s="1"/>
  <c r="D151" i="5"/>
  <c r="D152" i="5" l="1"/>
  <c r="K151" i="5"/>
  <c r="L151" i="5" s="1"/>
  <c r="D153" i="5" l="1"/>
  <c r="K152" i="5"/>
  <c r="L152" i="5" s="1"/>
  <c r="D154" i="5" l="1"/>
  <c r="K153" i="5"/>
  <c r="L153" i="5" s="1"/>
  <c r="D155" i="5" l="1"/>
  <c r="K154" i="5"/>
  <c r="L154" i="5" s="1"/>
  <c r="D156" i="5" l="1"/>
  <c r="K155" i="5"/>
  <c r="L155" i="5" s="1"/>
  <c r="K156" i="5" l="1"/>
  <c r="L156" i="5" s="1"/>
  <c r="D157" i="5"/>
  <c r="D158" i="5" l="1"/>
  <c r="K157" i="5"/>
  <c r="L157" i="5" s="1"/>
  <c r="K158" i="5" l="1"/>
  <c r="L158" i="5" s="1"/>
  <c r="D159" i="5"/>
  <c r="K159" i="5" l="1"/>
  <c r="L159" i="5" s="1"/>
  <c r="D160" i="5"/>
  <c r="K160" i="5" l="1"/>
  <c r="L160" i="5" s="1"/>
  <c r="D161" i="5"/>
  <c r="K161" i="5" l="1"/>
  <c r="L161" i="5" s="1"/>
  <c r="D162" i="5"/>
  <c r="K162" i="5" l="1"/>
  <c r="L162" i="5" s="1"/>
  <c r="D163" i="5"/>
  <c r="K163" i="5" l="1"/>
  <c r="L163" i="5" s="1"/>
  <c r="D164" i="5"/>
  <c r="D165" i="5" l="1"/>
  <c r="K164" i="5"/>
  <c r="L164" i="5" s="1"/>
  <c r="K165" i="5" l="1"/>
  <c r="L165" i="5" s="1"/>
  <c r="D166" i="5"/>
  <c r="K166" i="5" l="1"/>
  <c r="L166" i="5" s="1"/>
  <c r="D167" i="5"/>
  <c r="D168" i="5" l="1"/>
  <c r="K167" i="5"/>
  <c r="L167" i="5" s="1"/>
  <c r="D169" i="5" l="1"/>
  <c r="K168" i="5"/>
  <c r="L168" i="5" s="1"/>
  <c r="D170" i="5" l="1"/>
  <c r="K169" i="5"/>
  <c r="L169" i="5" s="1"/>
  <c r="D171" i="5" l="1"/>
  <c r="K170" i="5"/>
  <c r="L170" i="5" s="1"/>
  <c r="D172" i="5" l="1"/>
  <c r="K171" i="5"/>
  <c r="L171" i="5" s="1"/>
  <c r="K172" i="5" l="1"/>
  <c r="L172" i="5" s="1"/>
  <c r="D173" i="5"/>
  <c r="K173" i="5" l="1"/>
  <c r="L173" i="5" s="1"/>
  <c r="D174" i="5"/>
  <c r="D175" i="5" l="1"/>
  <c r="K174" i="5"/>
  <c r="L174" i="5" s="1"/>
  <c r="K175" i="5" l="1"/>
  <c r="L175" i="5" s="1"/>
  <c r="D176" i="5"/>
  <c r="K176" i="5" l="1"/>
  <c r="L176" i="5" s="1"/>
  <c r="D177" i="5"/>
  <c r="K177" i="5" l="1"/>
  <c r="L177" i="5" s="1"/>
  <c r="D178" i="5"/>
  <c r="K178" i="5" l="1"/>
  <c r="L178" i="5" s="1"/>
  <c r="D179" i="5"/>
  <c r="K179" i="5" l="1"/>
  <c r="L179" i="5" s="1"/>
  <c r="D180" i="5"/>
  <c r="D181" i="5" l="1"/>
  <c r="K180" i="5"/>
  <c r="L180" i="5" s="1"/>
  <c r="K181" i="5" l="1"/>
  <c r="L181" i="5" s="1"/>
  <c r="D182" i="5"/>
  <c r="K182" i="5" l="1"/>
  <c r="L182" i="5" s="1"/>
  <c r="D183" i="5"/>
  <c r="D184" i="5" l="1"/>
  <c r="K183" i="5"/>
  <c r="L183" i="5" s="1"/>
  <c r="D185" i="5" l="1"/>
  <c r="K184" i="5"/>
  <c r="L184" i="5" s="1"/>
  <c r="D186" i="5" l="1"/>
  <c r="K185" i="5"/>
  <c r="L185" i="5" s="1"/>
  <c r="D187" i="5" l="1"/>
  <c r="K186" i="5"/>
  <c r="L186" i="5" s="1"/>
  <c r="D188" i="5" l="1"/>
  <c r="K187" i="5"/>
  <c r="L187" i="5" s="1"/>
  <c r="K188" i="5" l="1"/>
  <c r="L188" i="5" s="1"/>
  <c r="D189" i="5"/>
  <c r="K189" i="5" l="1"/>
  <c r="L189" i="5" s="1"/>
  <c r="D190" i="5"/>
  <c r="D191" i="5" l="1"/>
  <c r="K190" i="5"/>
  <c r="L190" i="5" s="1"/>
  <c r="K191" i="5" l="1"/>
  <c r="L191" i="5" s="1"/>
  <c r="D192" i="5"/>
  <c r="K192" i="5" l="1"/>
  <c r="L192" i="5" s="1"/>
  <c r="D193" i="5"/>
  <c r="K193" i="5" l="1"/>
  <c r="L193" i="5" s="1"/>
  <c r="D194" i="5"/>
  <c r="K194" i="5" l="1"/>
  <c r="L194" i="5" s="1"/>
  <c r="D195" i="5"/>
  <c r="K195" i="5" l="1"/>
  <c r="L195" i="5" s="1"/>
  <c r="D196" i="5"/>
  <c r="D197" i="5" l="1"/>
  <c r="K196" i="5"/>
  <c r="L196" i="5" s="1"/>
  <c r="K197" i="5" l="1"/>
  <c r="L197" i="5" s="1"/>
  <c r="D198" i="5"/>
  <c r="K198" i="5" l="1"/>
  <c r="L198" i="5" s="1"/>
  <c r="D199" i="5"/>
  <c r="D200" i="5" l="1"/>
  <c r="K199" i="5"/>
  <c r="L199" i="5" s="1"/>
  <c r="D201" i="5" l="1"/>
  <c r="K200" i="5"/>
  <c r="L200" i="5" s="1"/>
  <c r="D202" i="5" l="1"/>
  <c r="K201" i="5"/>
  <c r="L201" i="5" s="1"/>
  <c r="D203" i="5" l="1"/>
  <c r="K202" i="5"/>
  <c r="L202" i="5" s="1"/>
  <c r="D204" i="5" l="1"/>
  <c r="K203" i="5"/>
  <c r="L203" i="5" s="1"/>
  <c r="K204" i="5" l="1"/>
  <c r="L204" i="5" s="1"/>
  <c r="D205" i="5"/>
  <c r="D206" i="5" l="1"/>
  <c r="K205" i="5"/>
  <c r="L205" i="5" s="1"/>
  <c r="D207" i="5" l="1"/>
  <c r="K206" i="5"/>
  <c r="L206" i="5" s="1"/>
  <c r="K207" i="5" l="1"/>
  <c r="L207" i="5" s="1"/>
  <c r="D208" i="5"/>
  <c r="K208" i="5" l="1"/>
  <c r="L208" i="5" s="1"/>
  <c r="D209" i="5"/>
  <c r="K209" i="5" l="1"/>
  <c r="L209" i="5" s="1"/>
  <c r="D210" i="5"/>
  <c r="K210" i="5" l="1"/>
  <c r="L210" i="5" s="1"/>
  <c r="D211" i="5"/>
  <c r="K211" i="5" l="1"/>
  <c r="L211" i="5" s="1"/>
  <c r="D212" i="5"/>
  <c r="D213" i="5" l="1"/>
  <c r="K212" i="5"/>
  <c r="L212" i="5" s="1"/>
  <c r="K213" i="5" l="1"/>
  <c r="L213" i="5" s="1"/>
  <c r="D214" i="5"/>
  <c r="K214" i="5" l="1"/>
  <c r="L214" i="5" s="1"/>
  <c r="D215" i="5"/>
  <c r="D216" i="5" l="1"/>
  <c r="K215" i="5"/>
  <c r="L215" i="5" s="1"/>
  <c r="D217" i="5" l="1"/>
  <c r="K216" i="5"/>
  <c r="L216" i="5" s="1"/>
  <c r="D218" i="5" l="1"/>
  <c r="K217" i="5"/>
  <c r="L217" i="5" s="1"/>
  <c r="D219" i="5" l="1"/>
  <c r="K218" i="5"/>
  <c r="L218" i="5" s="1"/>
  <c r="D220" i="5" l="1"/>
  <c r="K219" i="5"/>
  <c r="L219" i="5" s="1"/>
  <c r="K220" i="5" l="1"/>
  <c r="L220" i="5" s="1"/>
  <c r="D221" i="5"/>
  <c r="D222" i="5" l="1"/>
  <c r="K221" i="5"/>
  <c r="L221" i="5" s="1"/>
  <c r="D223" i="5" l="1"/>
  <c r="K222" i="5"/>
  <c r="L222" i="5" s="1"/>
  <c r="K223" i="5" l="1"/>
  <c r="L223" i="5" s="1"/>
  <c r="D224" i="5"/>
  <c r="K224" i="5" l="1"/>
  <c r="L224" i="5" s="1"/>
  <c r="D225" i="5"/>
  <c r="K225" i="5" l="1"/>
  <c r="L225" i="5" s="1"/>
  <c r="D226" i="5"/>
  <c r="K226" i="5" l="1"/>
  <c r="L226" i="5" s="1"/>
  <c r="D227" i="5"/>
  <c r="K227" i="5" l="1"/>
  <c r="L227" i="5" s="1"/>
  <c r="D228" i="5"/>
  <c r="D229" i="5" l="1"/>
  <c r="K228" i="5"/>
  <c r="L228" i="5" s="1"/>
  <c r="K229" i="5" l="1"/>
  <c r="L229" i="5" s="1"/>
  <c r="D230" i="5"/>
  <c r="K230" i="5" l="1"/>
  <c r="L230" i="5" s="1"/>
  <c r="D231" i="5"/>
  <c r="D232" i="5" l="1"/>
  <c r="K231" i="5"/>
  <c r="L231" i="5" s="1"/>
  <c r="D233" i="5" l="1"/>
  <c r="K232" i="5"/>
  <c r="L232" i="5" s="1"/>
  <c r="D234" i="5" l="1"/>
  <c r="K233" i="5"/>
  <c r="L233" i="5" s="1"/>
  <c r="D235" i="5" l="1"/>
  <c r="K234" i="5"/>
  <c r="L234" i="5" s="1"/>
  <c r="D236" i="5" l="1"/>
  <c r="K235" i="5"/>
  <c r="L235" i="5" s="1"/>
  <c r="K236" i="5" l="1"/>
  <c r="L236" i="5" s="1"/>
  <c r="D237" i="5"/>
  <c r="D238" i="5" l="1"/>
  <c r="K237" i="5"/>
  <c r="L237" i="5" s="1"/>
  <c r="D239" i="5" l="1"/>
  <c r="K238" i="5"/>
  <c r="L238" i="5" s="1"/>
  <c r="K239" i="5" l="1"/>
  <c r="L239" i="5" s="1"/>
  <c r="D240" i="5"/>
  <c r="K240" i="5" l="1"/>
  <c r="L240" i="5" s="1"/>
  <c r="D241" i="5"/>
  <c r="K241" i="5" l="1"/>
  <c r="L241" i="5" s="1"/>
  <c r="D242" i="5"/>
  <c r="K242" i="5" l="1"/>
  <c r="L242" i="5" s="1"/>
  <c r="D243" i="5"/>
  <c r="K243" i="5" l="1"/>
  <c r="L243" i="5" s="1"/>
  <c r="D244" i="5"/>
  <c r="D245" i="5" l="1"/>
  <c r="K244" i="5"/>
  <c r="L244" i="5" s="1"/>
  <c r="K245" i="5" l="1"/>
  <c r="L245" i="5" s="1"/>
  <c r="D246" i="5"/>
  <c r="K246" i="5" l="1"/>
  <c r="L246" i="5" s="1"/>
  <c r="D247" i="5"/>
  <c r="D248" i="5" l="1"/>
  <c r="K247" i="5"/>
  <c r="L247" i="5" s="1"/>
  <c r="D249" i="5" l="1"/>
  <c r="K248" i="5"/>
  <c r="L248" i="5" s="1"/>
  <c r="D250" i="5" l="1"/>
  <c r="K249" i="5"/>
  <c r="L249" i="5" s="1"/>
  <c r="D251" i="5" l="1"/>
  <c r="K250" i="5"/>
  <c r="L250" i="5" s="1"/>
  <c r="D252" i="5" l="1"/>
  <c r="K251" i="5"/>
  <c r="L251" i="5" s="1"/>
  <c r="K252" i="5" l="1"/>
  <c r="L252" i="5" s="1"/>
  <c r="D253" i="5"/>
  <c r="D254" i="5" l="1"/>
  <c r="K253" i="5"/>
  <c r="L253" i="5" s="1"/>
  <c r="K254" i="5" l="1"/>
  <c r="L254" i="5" s="1"/>
  <c r="D255" i="5"/>
  <c r="K255" i="5" l="1"/>
  <c r="L255" i="5" s="1"/>
  <c r="D256" i="5"/>
  <c r="K256" i="5" l="1"/>
  <c r="L256" i="5" s="1"/>
  <c r="D257" i="5"/>
  <c r="K257" i="5" l="1"/>
  <c r="L257" i="5" s="1"/>
  <c r="D258" i="5"/>
  <c r="K258" i="5" l="1"/>
  <c r="L258" i="5" s="1"/>
  <c r="D259" i="5"/>
  <c r="K259" i="5" l="1"/>
  <c r="L259" i="5" s="1"/>
  <c r="D260" i="5"/>
  <c r="D261" i="5" l="1"/>
  <c r="K260" i="5"/>
  <c r="L260" i="5" s="1"/>
  <c r="K261" i="5" l="1"/>
  <c r="L261" i="5" s="1"/>
  <c r="D262" i="5"/>
  <c r="K262" i="5" l="1"/>
  <c r="L262" i="5" s="1"/>
  <c r="D263" i="5"/>
  <c r="D264" i="5" l="1"/>
  <c r="K263" i="5"/>
  <c r="L263" i="5" s="1"/>
  <c r="D265" i="5" l="1"/>
  <c r="K264" i="5"/>
  <c r="L264" i="5" s="1"/>
  <c r="D266" i="5" l="1"/>
  <c r="K265" i="5"/>
  <c r="L265" i="5" s="1"/>
  <c r="D267" i="5" l="1"/>
  <c r="K266" i="5"/>
  <c r="L266" i="5" s="1"/>
  <c r="D268" i="5" l="1"/>
  <c r="K267" i="5"/>
  <c r="L267" i="5" s="1"/>
  <c r="D269" i="5" l="1"/>
  <c r="K268" i="5"/>
  <c r="L268" i="5" s="1"/>
  <c r="D270" i="5" l="1"/>
  <c r="K269" i="5"/>
  <c r="L269" i="5" s="1"/>
  <c r="D271" i="5" l="1"/>
  <c r="K270" i="5"/>
  <c r="L270" i="5" s="1"/>
  <c r="K271" i="5" l="1"/>
  <c r="L271" i="5" s="1"/>
  <c r="D272" i="5"/>
  <c r="K272" i="5" l="1"/>
  <c r="L272" i="5" s="1"/>
  <c r="D273" i="5"/>
  <c r="K273" i="5" l="1"/>
  <c r="L273" i="5" s="1"/>
  <c r="D274" i="5"/>
  <c r="K274" i="5" l="1"/>
  <c r="L274" i="5" s="1"/>
  <c r="D275" i="5"/>
  <c r="K275" i="5" l="1"/>
  <c r="L275" i="5" s="1"/>
  <c r="D276" i="5"/>
  <c r="D277" i="5" l="1"/>
  <c r="K276" i="5"/>
  <c r="L276" i="5" s="1"/>
  <c r="K277" i="5" l="1"/>
  <c r="L277" i="5" s="1"/>
  <c r="D278" i="5"/>
  <c r="K278" i="5" l="1"/>
  <c r="L278" i="5" s="1"/>
  <c r="D279" i="5"/>
  <c r="D280" i="5" l="1"/>
  <c r="K279" i="5"/>
  <c r="L279" i="5" s="1"/>
  <c r="D281" i="5" l="1"/>
  <c r="K280" i="5"/>
  <c r="L280" i="5" s="1"/>
  <c r="D282" i="5" l="1"/>
  <c r="K281" i="5"/>
  <c r="L281" i="5" s="1"/>
  <c r="D283" i="5" l="1"/>
  <c r="K282" i="5"/>
  <c r="L282" i="5" s="1"/>
  <c r="D284" i="5" l="1"/>
  <c r="K283" i="5"/>
  <c r="L283" i="5" s="1"/>
  <c r="K284" i="5" l="1"/>
  <c r="L284" i="5" s="1"/>
  <c r="D285" i="5"/>
  <c r="D286" i="5" l="1"/>
  <c r="K285" i="5"/>
  <c r="L285" i="5" s="1"/>
  <c r="K286" i="5" l="1"/>
  <c r="L286" i="5" s="1"/>
  <c r="D287" i="5"/>
  <c r="K287" i="5" l="1"/>
  <c r="L287" i="5" s="1"/>
  <c r="D288" i="5"/>
  <c r="K288" i="5" l="1"/>
  <c r="L288" i="5" s="1"/>
  <c r="D289" i="5"/>
  <c r="K289" i="5" l="1"/>
  <c r="L289" i="5" s="1"/>
  <c r="D290" i="5"/>
  <c r="K290" i="5" l="1"/>
  <c r="L290" i="5" s="1"/>
  <c r="D291" i="5"/>
  <c r="K291" i="5" l="1"/>
  <c r="L291" i="5" s="1"/>
  <c r="D292" i="5"/>
  <c r="D293" i="5" l="1"/>
  <c r="K292" i="5"/>
  <c r="L292" i="5" s="1"/>
  <c r="K293" i="5" l="1"/>
  <c r="L293" i="5" s="1"/>
  <c r="D294" i="5"/>
  <c r="K294" i="5" l="1"/>
  <c r="L294" i="5" s="1"/>
  <c r="D295" i="5"/>
  <c r="D296" i="5" l="1"/>
  <c r="K295" i="5"/>
  <c r="L295" i="5" s="1"/>
  <c r="D297" i="5" l="1"/>
  <c r="K296" i="5"/>
  <c r="L296" i="5" s="1"/>
  <c r="D298" i="5" l="1"/>
  <c r="K297" i="5"/>
  <c r="L297" i="5" s="1"/>
  <c r="D299" i="5" l="1"/>
  <c r="K298" i="5"/>
  <c r="L298" i="5" s="1"/>
  <c r="D300" i="5" l="1"/>
  <c r="K299" i="5"/>
  <c r="L299" i="5" s="1"/>
  <c r="K300" i="5" l="1"/>
  <c r="L300" i="5" s="1"/>
  <c r="D301" i="5"/>
  <c r="D302" i="5" l="1"/>
  <c r="K301" i="5"/>
  <c r="L301" i="5" s="1"/>
  <c r="K302" i="5" l="1"/>
  <c r="L302" i="5" s="1"/>
  <c r="D303" i="5"/>
  <c r="K303" i="5" l="1"/>
  <c r="L303" i="5" s="1"/>
  <c r="D304" i="5"/>
  <c r="K304" i="5" l="1"/>
  <c r="L304" i="5" s="1"/>
  <c r="D305" i="5"/>
  <c r="K305" i="5" l="1"/>
  <c r="L305" i="5" s="1"/>
  <c r="D306" i="5"/>
  <c r="K306" i="5" l="1"/>
  <c r="L306" i="5" s="1"/>
  <c r="D307" i="5"/>
  <c r="K307" i="5" l="1"/>
  <c r="L307" i="5" s="1"/>
  <c r="D308" i="5"/>
  <c r="D309" i="5" l="1"/>
  <c r="K308" i="5"/>
  <c r="L308" i="5" s="1"/>
  <c r="K309" i="5" l="1"/>
  <c r="L309" i="5" s="1"/>
  <c r="D310" i="5"/>
  <c r="K310" i="5" l="1"/>
  <c r="L310" i="5" s="1"/>
  <c r="D311" i="5"/>
  <c r="D312" i="5" l="1"/>
  <c r="K311" i="5"/>
  <c r="L311" i="5" s="1"/>
  <c r="D313" i="5" l="1"/>
  <c r="K312" i="5"/>
  <c r="L312" i="5" s="1"/>
  <c r="D314" i="5" l="1"/>
  <c r="K313" i="5"/>
  <c r="L313" i="5" s="1"/>
  <c r="D315" i="5" l="1"/>
  <c r="K314" i="5"/>
  <c r="L314" i="5" s="1"/>
  <c r="D316" i="5" l="1"/>
  <c r="K315" i="5"/>
  <c r="L315" i="5" s="1"/>
  <c r="K316" i="5" l="1"/>
  <c r="L316" i="5" s="1"/>
  <c r="D317" i="5"/>
  <c r="D318" i="5" l="1"/>
  <c r="K317" i="5"/>
  <c r="L317" i="5" s="1"/>
  <c r="D319" i="5" l="1"/>
  <c r="K318" i="5"/>
  <c r="L318" i="5" s="1"/>
  <c r="K319" i="5" l="1"/>
  <c r="L319" i="5" s="1"/>
  <c r="D320" i="5"/>
  <c r="K320" i="5" l="1"/>
  <c r="L320" i="5" s="1"/>
  <c r="D321" i="5"/>
  <c r="K321" i="5" l="1"/>
  <c r="L321" i="5" s="1"/>
  <c r="D322" i="5"/>
  <c r="K322" i="5" l="1"/>
  <c r="L322" i="5" s="1"/>
  <c r="D323" i="5"/>
  <c r="K323" i="5" l="1"/>
  <c r="L323" i="5" s="1"/>
  <c r="D324" i="5"/>
  <c r="D325" i="5" l="1"/>
  <c r="K324" i="5"/>
  <c r="L324" i="5" s="1"/>
  <c r="K325" i="5" l="1"/>
  <c r="L325" i="5" s="1"/>
  <c r="D326" i="5"/>
  <c r="K326" i="5" l="1"/>
  <c r="L326" i="5" s="1"/>
  <c r="D327" i="5"/>
  <c r="D328" i="5" l="1"/>
  <c r="K327" i="5"/>
  <c r="L327" i="5" s="1"/>
  <c r="D329" i="5" l="1"/>
  <c r="K328" i="5"/>
  <c r="L328" i="5" s="1"/>
  <c r="D330" i="5" l="1"/>
  <c r="K329" i="5"/>
  <c r="L329" i="5" s="1"/>
  <c r="D331" i="5" l="1"/>
  <c r="K330" i="5"/>
  <c r="L330" i="5" s="1"/>
  <c r="D332" i="5" l="1"/>
  <c r="K331" i="5"/>
  <c r="L331" i="5" s="1"/>
  <c r="K332" i="5" l="1"/>
  <c r="L332" i="5" s="1"/>
  <c r="D333" i="5"/>
  <c r="D334" i="5" l="1"/>
  <c r="K333" i="5"/>
  <c r="L333" i="5" s="1"/>
  <c r="D335" i="5" l="1"/>
  <c r="K334" i="5"/>
  <c r="L334" i="5" s="1"/>
  <c r="K335" i="5" l="1"/>
  <c r="L335" i="5" s="1"/>
  <c r="D336" i="5"/>
  <c r="K336" i="5" l="1"/>
  <c r="L336" i="5" s="1"/>
  <c r="D337" i="5"/>
  <c r="K337" i="5" l="1"/>
  <c r="L337" i="5" s="1"/>
  <c r="D338" i="5"/>
  <c r="K338" i="5" l="1"/>
  <c r="L338" i="5" s="1"/>
  <c r="D339" i="5"/>
  <c r="K339" i="5" l="1"/>
  <c r="L339" i="5" s="1"/>
  <c r="D340" i="5"/>
  <c r="D341" i="5" l="1"/>
  <c r="K340" i="5"/>
  <c r="L340" i="5" s="1"/>
  <c r="K341" i="5" l="1"/>
  <c r="L341" i="5" s="1"/>
  <c r="D342" i="5"/>
  <c r="K342" i="5" l="1"/>
  <c r="L342" i="5" s="1"/>
  <c r="D343" i="5"/>
  <c r="D344" i="5" l="1"/>
  <c r="K343" i="5"/>
  <c r="L343" i="5" s="1"/>
  <c r="D345" i="5" l="1"/>
  <c r="K344" i="5"/>
  <c r="L344" i="5" s="1"/>
  <c r="D346" i="5" l="1"/>
  <c r="K345" i="5"/>
  <c r="L345" i="5" s="1"/>
  <c r="D347" i="5" l="1"/>
  <c r="K346" i="5"/>
  <c r="L346" i="5" s="1"/>
  <c r="D348" i="5" l="1"/>
  <c r="K347" i="5"/>
  <c r="L347" i="5" s="1"/>
  <c r="K348" i="5" l="1"/>
  <c r="L348" i="5" s="1"/>
  <c r="D349" i="5"/>
  <c r="D350" i="5" l="1"/>
  <c r="K349" i="5"/>
  <c r="L349" i="5" s="1"/>
  <c r="K350" i="5" l="1"/>
  <c r="L350" i="5" s="1"/>
  <c r="D351" i="5"/>
  <c r="K351" i="5" l="1"/>
  <c r="L351" i="5" s="1"/>
  <c r="D352" i="5"/>
  <c r="K352" i="5" l="1"/>
  <c r="L352" i="5" s="1"/>
  <c r="D353" i="5"/>
  <c r="K353" i="5" l="1"/>
  <c r="L353" i="5" s="1"/>
  <c r="D354" i="5"/>
  <c r="K354" i="5" l="1"/>
  <c r="L354" i="5" s="1"/>
  <c r="D355" i="5"/>
  <c r="K355" i="5" l="1"/>
  <c r="L355" i="5" s="1"/>
  <c r="D356" i="5"/>
  <c r="D357" i="5" l="1"/>
  <c r="K356" i="5"/>
  <c r="L356" i="5" s="1"/>
  <c r="K357" i="5" l="1"/>
  <c r="L357" i="5" s="1"/>
  <c r="D358" i="5"/>
  <c r="K358" i="5" l="1"/>
  <c r="L358" i="5" s="1"/>
  <c r="D359" i="5"/>
  <c r="D360" i="5" l="1"/>
  <c r="K359" i="5"/>
  <c r="L359" i="5" s="1"/>
  <c r="D361" i="5" l="1"/>
  <c r="K360" i="5"/>
  <c r="L360" i="5" s="1"/>
  <c r="D362" i="5" l="1"/>
  <c r="K361" i="5"/>
  <c r="L361" i="5" s="1"/>
  <c r="D363" i="5" l="1"/>
  <c r="K362" i="5"/>
  <c r="L362" i="5" s="1"/>
  <c r="D364" i="5" l="1"/>
  <c r="K363" i="5"/>
  <c r="L363" i="5" s="1"/>
  <c r="D365" i="5" l="1"/>
  <c r="K364" i="5"/>
  <c r="L364" i="5" s="1"/>
  <c r="D366" i="5" l="1"/>
  <c r="K365" i="5"/>
  <c r="L365" i="5" s="1"/>
  <c r="K366" i="5" l="1"/>
  <c r="L366" i="5" s="1"/>
  <c r="D367" i="5"/>
  <c r="K367" i="5" l="1"/>
  <c r="L367" i="5" s="1"/>
  <c r="D368" i="5"/>
  <c r="K368" i="5" l="1"/>
  <c r="L368" i="5" s="1"/>
  <c r="D369" i="5"/>
  <c r="K369" i="5" l="1"/>
  <c r="L369" i="5" s="1"/>
  <c r="D370" i="5"/>
  <c r="K370" i="5" l="1"/>
  <c r="L370" i="5" s="1"/>
  <c r="D371" i="5"/>
  <c r="K371" i="5" l="1"/>
  <c r="L371" i="5" s="1"/>
  <c r="D372" i="5"/>
  <c r="D373" i="5" l="1"/>
  <c r="K372" i="5"/>
  <c r="L372" i="5" s="1"/>
  <c r="K373" i="5" l="1"/>
  <c r="L373" i="5" s="1"/>
  <c r="D374" i="5"/>
  <c r="K374" i="5" l="1"/>
  <c r="L374" i="5" s="1"/>
  <c r="D375" i="5"/>
  <c r="D376" i="5" l="1"/>
  <c r="K375" i="5"/>
  <c r="L375" i="5" s="1"/>
  <c r="D377" i="5" l="1"/>
  <c r="K376" i="5"/>
  <c r="L376" i="5" s="1"/>
  <c r="D378" i="5" l="1"/>
  <c r="K377" i="5"/>
  <c r="L377" i="5" s="1"/>
  <c r="D379" i="5" l="1"/>
  <c r="K378" i="5"/>
  <c r="L378" i="5" s="1"/>
  <c r="D380" i="5" l="1"/>
  <c r="K379" i="5"/>
  <c r="L379" i="5" s="1"/>
  <c r="K380" i="5" l="1"/>
  <c r="L380" i="5" s="1"/>
  <c r="D381" i="5"/>
  <c r="K381" i="5" l="1"/>
  <c r="L381" i="5" s="1"/>
  <c r="D382" i="5"/>
  <c r="K382" i="5" l="1"/>
  <c r="L382" i="5" s="1"/>
  <c r="D383" i="5"/>
  <c r="K383" i="5" l="1"/>
  <c r="L383" i="5" s="1"/>
  <c r="D384" i="5"/>
  <c r="K384" i="5" l="1"/>
  <c r="L384" i="5" s="1"/>
  <c r="D385" i="5"/>
  <c r="K385" i="5" l="1"/>
  <c r="L385" i="5" s="1"/>
  <c r="D386" i="5"/>
  <c r="K386" i="5" l="1"/>
  <c r="L386" i="5" s="1"/>
  <c r="D387" i="5"/>
  <c r="K387" i="5" l="1"/>
  <c r="L387" i="5" s="1"/>
  <c r="D388" i="5"/>
  <c r="D389" i="5" l="1"/>
  <c r="K388" i="5"/>
  <c r="L388" i="5" s="1"/>
  <c r="K389" i="5" l="1"/>
  <c r="L389" i="5" s="1"/>
  <c r="D390" i="5"/>
  <c r="K390" i="5" l="1"/>
  <c r="L390" i="5" s="1"/>
  <c r="D391" i="5"/>
  <c r="D392" i="5" l="1"/>
  <c r="K391" i="5"/>
  <c r="L391" i="5" s="1"/>
  <c r="D393" i="5" l="1"/>
  <c r="K392" i="5"/>
  <c r="L392" i="5" s="1"/>
  <c r="D394" i="5" l="1"/>
  <c r="K393" i="5"/>
  <c r="L393" i="5" s="1"/>
  <c r="D395" i="5" l="1"/>
  <c r="K394" i="5"/>
  <c r="L394" i="5" s="1"/>
  <c r="D396" i="5" l="1"/>
  <c r="K395" i="5"/>
  <c r="L395" i="5" s="1"/>
  <c r="K396" i="5" l="1"/>
  <c r="L396" i="5" s="1"/>
  <c r="D397" i="5"/>
  <c r="K397" i="5" l="1"/>
  <c r="L397" i="5" s="1"/>
  <c r="D398" i="5"/>
  <c r="D399" i="5" l="1"/>
  <c r="K398" i="5"/>
  <c r="L398" i="5" s="1"/>
  <c r="K399" i="5" l="1"/>
  <c r="L399" i="5" s="1"/>
  <c r="D400" i="5"/>
  <c r="K400" i="5" l="1"/>
  <c r="L400" i="5" s="1"/>
  <c r="D401" i="5"/>
  <c r="K401" i="5" l="1"/>
  <c r="L401" i="5" s="1"/>
  <c r="D402" i="5"/>
  <c r="K402" i="5" l="1"/>
  <c r="L402" i="5" s="1"/>
  <c r="D403" i="5"/>
  <c r="K403" i="5" l="1"/>
  <c r="L403" i="5" s="1"/>
  <c r="D404" i="5"/>
  <c r="D405" i="5" l="1"/>
  <c r="K404" i="5"/>
  <c r="L404" i="5" s="1"/>
  <c r="K405" i="5" l="1"/>
  <c r="L405" i="5" s="1"/>
  <c r="D406" i="5"/>
  <c r="K406" i="5" l="1"/>
  <c r="L406" i="5" s="1"/>
  <c r="D407" i="5"/>
  <c r="D408" i="5" l="1"/>
  <c r="K407" i="5"/>
  <c r="L407" i="5" s="1"/>
  <c r="D409" i="5" l="1"/>
  <c r="K408" i="5"/>
  <c r="L408" i="5" s="1"/>
  <c r="D410" i="5" l="1"/>
  <c r="K409" i="5"/>
  <c r="L409" i="5" s="1"/>
  <c r="D411" i="5" l="1"/>
  <c r="K410" i="5"/>
  <c r="L410" i="5" s="1"/>
  <c r="D412" i="5" l="1"/>
  <c r="K411" i="5"/>
  <c r="L411" i="5" s="1"/>
  <c r="K412" i="5" l="1"/>
  <c r="L412" i="5" s="1"/>
  <c r="D413" i="5"/>
  <c r="D414" i="5" l="1"/>
  <c r="K413" i="5"/>
  <c r="L413" i="5" s="1"/>
  <c r="D415" i="5" l="1"/>
  <c r="K414" i="5"/>
  <c r="L414" i="5" s="1"/>
  <c r="K415" i="5" l="1"/>
  <c r="L415" i="5" s="1"/>
  <c r="D416" i="5"/>
  <c r="K416" i="5" l="1"/>
  <c r="L416" i="5" s="1"/>
  <c r="D417" i="5"/>
  <c r="K417" i="5" l="1"/>
  <c r="L417" i="5" s="1"/>
  <c r="D418" i="5"/>
  <c r="K418" i="5" l="1"/>
  <c r="L418" i="5" s="1"/>
  <c r="D419" i="5"/>
  <c r="K419" i="5" l="1"/>
  <c r="L419" i="5" s="1"/>
  <c r="D420" i="5"/>
  <c r="D421" i="5" l="1"/>
  <c r="K420" i="5"/>
  <c r="L420" i="5" s="1"/>
  <c r="K421" i="5" l="1"/>
  <c r="L421" i="5" s="1"/>
  <c r="D422" i="5"/>
  <c r="K422" i="5" l="1"/>
  <c r="L422" i="5" s="1"/>
  <c r="D423" i="5"/>
  <c r="D424" i="5" l="1"/>
  <c r="K423" i="5"/>
  <c r="L423" i="5" s="1"/>
  <c r="D425" i="5" l="1"/>
  <c r="K424" i="5"/>
  <c r="L424" i="5" s="1"/>
  <c r="D426" i="5" l="1"/>
  <c r="K425" i="5"/>
  <c r="L425" i="5" s="1"/>
  <c r="D427" i="5" l="1"/>
  <c r="K426" i="5"/>
  <c r="L426" i="5" s="1"/>
  <c r="D428" i="5" l="1"/>
  <c r="K427" i="5"/>
  <c r="L427" i="5" s="1"/>
  <c r="K428" i="5" l="1"/>
  <c r="L428" i="5" s="1"/>
  <c r="D429" i="5"/>
  <c r="D430" i="5" l="1"/>
  <c r="K429" i="5"/>
  <c r="L429" i="5" s="1"/>
  <c r="D431" i="5" l="1"/>
  <c r="K430" i="5"/>
  <c r="L430" i="5" s="1"/>
  <c r="K431" i="5" l="1"/>
  <c r="L431" i="5" s="1"/>
  <c r="D432" i="5"/>
  <c r="K432" i="5" l="1"/>
  <c r="L432" i="5" s="1"/>
  <c r="D433" i="5"/>
  <c r="K433" i="5" l="1"/>
  <c r="L433" i="5" s="1"/>
  <c r="D434" i="5"/>
  <c r="K434" i="5" l="1"/>
  <c r="L434" i="5" s="1"/>
  <c r="D435" i="5"/>
  <c r="K435" i="5" l="1"/>
  <c r="L435" i="5" s="1"/>
  <c r="D436" i="5"/>
  <c r="D437" i="5" l="1"/>
  <c r="K436" i="5"/>
  <c r="L436" i="5" s="1"/>
  <c r="K437" i="5" l="1"/>
  <c r="L437" i="5" s="1"/>
  <c r="D438" i="5"/>
  <c r="K438" i="5" l="1"/>
  <c r="L438" i="5" s="1"/>
  <c r="D439" i="5"/>
  <c r="D440" i="5" l="1"/>
  <c r="K439" i="5"/>
  <c r="L439" i="5" s="1"/>
  <c r="D441" i="5" l="1"/>
  <c r="K440" i="5"/>
  <c r="L440" i="5" s="1"/>
  <c r="D442" i="5" l="1"/>
  <c r="K441" i="5"/>
  <c r="L441" i="5" s="1"/>
  <c r="D443" i="5" l="1"/>
  <c r="K442" i="5"/>
  <c r="L442" i="5" s="1"/>
  <c r="D444" i="5" l="1"/>
  <c r="K443" i="5"/>
  <c r="L443" i="5" s="1"/>
  <c r="K444" i="5" l="1"/>
  <c r="L444" i="5" s="1"/>
  <c r="D445" i="5"/>
  <c r="D446" i="5" l="1"/>
  <c r="K445" i="5"/>
  <c r="L445" i="5" s="1"/>
  <c r="D447" i="5" l="1"/>
  <c r="K446" i="5"/>
  <c r="L446" i="5" s="1"/>
  <c r="K447" i="5" l="1"/>
  <c r="L447" i="5" s="1"/>
  <c r="D448" i="5"/>
  <c r="K448" i="5" l="1"/>
  <c r="L448" i="5" s="1"/>
  <c r="D449" i="5"/>
  <c r="K449" i="5" l="1"/>
  <c r="L449" i="5" s="1"/>
  <c r="D450" i="5"/>
  <c r="K450" i="5" l="1"/>
  <c r="L450" i="5" s="1"/>
  <c r="D451" i="5"/>
  <c r="K451" i="5" l="1"/>
  <c r="L451" i="5" s="1"/>
  <c r="D452" i="5"/>
  <c r="D453" i="5" l="1"/>
  <c r="K452" i="5"/>
  <c r="L452" i="5" s="1"/>
  <c r="K453" i="5" l="1"/>
  <c r="L453" i="5" s="1"/>
  <c r="D454" i="5"/>
  <c r="K454" i="5" l="1"/>
  <c r="L454" i="5" s="1"/>
  <c r="D455" i="5"/>
  <c r="D456" i="5" l="1"/>
  <c r="K455" i="5"/>
  <c r="L455" i="5" s="1"/>
  <c r="D457" i="5" l="1"/>
  <c r="K456" i="5"/>
  <c r="L456" i="5" s="1"/>
  <c r="D458" i="5" l="1"/>
  <c r="K457" i="5"/>
  <c r="L457" i="5" s="1"/>
  <c r="D459" i="5" l="1"/>
  <c r="K458" i="5"/>
  <c r="L458" i="5" s="1"/>
  <c r="D460" i="5" l="1"/>
  <c r="K459" i="5"/>
  <c r="L459" i="5" s="1"/>
  <c r="D461" i="5" l="1"/>
  <c r="K460" i="5"/>
  <c r="L460" i="5" s="1"/>
  <c r="D462" i="5" l="1"/>
  <c r="K461" i="5"/>
  <c r="L461" i="5" s="1"/>
  <c r="D463" i="5" l="1"/>
  <c r="K462" i="5"/>
  <c r="L462" i="5" s="1"/>
  <c r="K463" i="5" l="1"/>
  <c r="L463" i="5" s="1"/>
  <c r="D464" i="5"/>
  <c r="K464" i="5" l="1"/>
  <c r="L464" i="5" s="1"/>
  <c r="D465" i="5"/>
  <c r="K465" i="5" l="1"/>
  <c r="L465" i="5" s="1"/>
  <c r="D466" i="5"/>
  <c r="K466" i="5" l="1"/>
  <c r="L466" i="5" s="1"/>
  <c r="D467" i="5"/>
  <c r="K467" i="5" l="1"/>
  <c r="L467" i="5" s="1"/>
  <c r="D468" i="5"/>
  <c r="D469" i="5" l="1"/>
  <c r="K468" i="5"/>
  <c r="L468" i="5" s="1"/>
  <c r="K469" i="5" l="1"/>
  <c r="L469" i="5" s="1"/>
  <c r="D470" i="5"/>
  <c r="K470" i="5" l="1"/>
  <c r="L470" i="5" s="1"/>
  <c r="D471" i="5"/>
  <c r="D472" i="5" l="1"/>
  <c r="K471" i="5"/>
  <c r="L471" i="5" s="1"/>
  <c r="D473" i="5" l="1"/>
  <c r="K472" i="5"/>
  <c r="L472" i="5" s="1"/>
  <c r="D474" i="5" l="1"/>
  <c r="K473" i="5"/>
  <c r="L473" i="5" s="1"/>
  <c r="D475" i="5" l="1"/>
  <c r="K474" i="5"/>
  <c r="L474" i="5" s="1"/>
  <c r="D476" i="5" l="1"/>
  <c r="K475" i="5"/>
  <c r="L475" i="5" s="1"/>
  <c r="K476" i="5" l="1"/>
  <c r="L476" i="5" s="1"/>
  <c r="D477" i="5"/>
  <c r="D478" i="5" l="1"/>
  <c r="K477" i="5"/>
  <c r="L477" i="5" s="1"/>
  <c r="K478" i="5" l="1"/>
  <c r="L478" i="5" s="1"/>
  <c r="D479" i="5"/>
  <c r="K479" i="5" l="1"/>
  <c r="L479" i="5" s="1"/>
  <c r="D480" i="5"/>
  <c r="K480" i="5" l="1"/>
  <c r="L480" i="5" s="1"/>
  <c r="D481" i="5"/>
  <c r="K481" i="5" l="1"/>
  <c r="L481" i="5" s="1"/>
  <c r="D482" i="5"/>
  <c r="K482" i="5" l="1"/>
  <c r="L482" i="5" s="1"/>
  <c r="D483" i="5"/>
  <c r="K483" i="5" l="1"/>
  <c r="L483" i="5" s="1"/>
  <c r="D484" i="5"/>
  <c r="D485" i="5" l="1"/>
  <c r="K484" i="5"/>
  <c r="L484" i="5" s="1"/>
  <c r="K485" i="5" l="1"/>
  <c r="L485" i="5" s="1"/>
  <c r="D486" i="5"/>
  <c r="K486" i="5" l="1"/>
  <c r="L486" i="5" s="1"/>
  <c r="D487" i="5"/>
  <c r="D488" i="5" l="1"/>
  <c r="K487" i="5"/>
  <c r="L487" i="5" s="1"/>
  <c r="D489" i="5" l="1"/>
  <c r="K488" i="5"/>
  <c r="L488" i="5" s="1"/>
  <c r="D490" i="5" l="1"/>
  <c r="K489" i="5"/>
  <c r="L489" i="5" s="1"/>
  <c r="D491" i="5" l="1"/>
  <c r="K490" i="5"/>
  <c r="L490" i="5" s="1"/>
  <c r="D492" i="5" l="1"/>
  <c r="K491" i="5"/>
  <c r="L491" i="5" s="1"/>
  <c r="K492" i="5" l="1"/>
  <c r="L492" i="5" s="1"/>
  <c r="D493" i="5"/>
  <c r="D494" i="5" l="1"/>
  <c r="K493" i="5"/>
  <c r="L493" i="5" s="1"/>
  <c r="D495" i="5" l="1"/>
  <c r="K494" i="5"/>
  <c r="L494" i="5" s="1"/>
  <c r="K495" i="5" l="1"/>
  <c r="L495" i="5" s="1"/>
  <c r="D496" i="5"/>
  <c r="K496" i="5" l="1"/>
  <c r="L496" i="5" s="1"/>
  <c r="D497" i="5"/>
  <c r="K497" i="5" l="1"/>
  <c r="L497" i="5" s="1"/>
  <c r="D498" i="5"/>
  <c r="K498" i="5" l="1"/>
  <c r="L498" i="5" s="1"/>
  <c r="D499" i="5"/>
  <c r="K499" i="5" l="1"/>
  <c r="L499" i="5" s="1"/>
  <c r="D500" i="5"/>
  <c r="D501" i="5" l="1"/>
  <c r="K500" i="5"/>
  <c r="L500" i="5" s="1"/>
  <c r="K501" i="5" l="1"/>
  <c r="L501" i="5" s="1"/>
  <c r="D502" i="5"/>
  <c r="K502" i="5" l="1"/>
  <c r="L502" i="5" s="1"/>
  <c r="D503" i="5"/>
  <c r="D504" i="5" l="1"/>
  <c r="K503" i="5"/>
  <c r="L503" i="5" s="1"/>
  <c r="D505" i="5" l="1"/>
  <c r="K504" i="5"/>
  <c r="L504" i="5" s="1"/>
  <c r="D506" i="5" l="1"/>
  <c r="K505" i="5"/>
  <c r="L505" i="5" s="1"/>
  <c r="D507" i="5" l="1"/>
  <c r="K506" i="5"/>
  <c r="L506" i="5" s="1"/>
  <c r="D508" i="5" l="1"/>
  <c r="K507" i="5"/>
  <c r="L507" i="5" s="1"/>
  <c r="K508" i="5" l="1"/>
  <c r="L508" i="5" s="1"/>
  <c r="D509" i="5"/>
  <c r="K509" i="5" l="1"/>
  <c r="L509" i="5" s="1"/>
  <c r="D510" i="5"/>
  <c r="K510" i="5" l="1"/>
  <c r="L510" i="5" s="1"/>
  <c r="D511" i="5"/>
  <c r="K511" i="5" l="1"/>
  <c r="L511" i="5" s="1"/>
  <c r="D512" i="5"/>
  <c r="K512" i="5" l="1"/>
  <c r="L512" i="5" s="1"/>
  <c r="D513" i="5"/>
  <c r="K513" i="5" l="1"/>
  <c r="L513" i="5" s="1"/>
  <c r="D514" i="5"/>
  <c r="K514" i="5" l="1"/>
  <c r="L514" i="5" s="1"/>
  <c r="D515" i="5"/>
  <c r="K515" i="5" l="1"/>
  <c r="L515" i="5" s="1"/>
  <c r="D516" i="5"/>
  <c r="D517" i="5" l="1"/>
  <c r="K516" i="5"/>
  <c r="L516" i="5" s="1"/>
  <c r="K517" i="5" l="1"/>
  <c r="L517" i="5" s="1"/>
  <c r="D518" i="5"/>
  <c r="K518" i="5" l="1"/>
  <c r="L518" i="5" s="1"/>
  <c r="D519" i="5"/>
  <c r="D520" i="5" l="1"/>
  <c r="K519" i="5"/>
  <c r="L519" i="5" s="1"/>
  <c r="D521" i="5" l="1"/>
  <c r="K520" i="5"/>
  <c r="L520" i="5" s="1"/>
  <c r="D522" i="5" l="1"/>
  <c r="K521" i="5"/>
  <c r="L521" i="5" s="1"/>
  <c r="D523" i="5" l="1"/>
  <c r="K522" i="5"/>
  <c r="L522" i="5" s="1"/>
  <c r="D524" i="5" l="1"/>
  <c r="K523" i="5"/>
  <c r="L523" i="5" s="1"/>
  <c r="D525" i="5" l="1"/>
  <c r="K524" i="5"/>
  <c r="L524" i="5" s="1"/>
  <c r="D526" i="5" l="1"/>
  <c r="K525" i="5"/>
  <c r="L525" i="5" s="1"/>
  <c r="K526" i="5" l="1"/>
  <c r="L526" i="5" s="1"/>
  <c r="D527" i="5"/>
  <c r="K527" i="5" l="1"/>
  <c r="L527" i="5" s="1"/>
  <c r="D528" i="5"/>
  <c r="K528" i="5" l="1"/>
  <c r="L528" i="5" s="1"/>
  <c r="D529" i="5"/>
  <c r="K529" i="5" l="1"/>
  <c r="L529" i="5" s="1"/>
  <c r="D530" i="5"/>
  <c r="K530" i="5" l="1"/>
  <c r="L530" i="5" s="1"/>
  <c r="D531" i="5"/>
  <c r="K531" i="5" l="1"/>
  <c r="L531" i="5" s="1"/>
  <c r="D532" i="5"/>
  <c r="D533" i="5" l="1"/>
  <c r="K532" i="5"/>
  <c r="L532" i="5" s="1"/>
  <c r="K533" i="5" l="1"/>
  <c r="L533" i="5" s="1"/>
  <c r="D534" i="5"/>
  <c r="K534" i="5" l="1"/>
  <c r="L534" i="5" s="1"/>
  <c r="D535" i="5"/>
  <c r="D536" i="5" l="1"/>
  <c r="K535" i="5"/>
  <c r="L535" i="5" s="1"/>
  <c r="D537" i="5" l="1"/>
  <c r="K536" i="5"/>
  <c r="L536" i="5" s="1"/>
  <c r="D538" i="5" l="1"/>
  <c r="K537" i="5"/>
  <c r="L537" i="5" s="1"/>
  <c r="D539" i="5" l="1"/>
  <c r="K538" i="5"/>
  <c r="L538" i="5" s="1"/>
  <c r="D540" i="5" l="1"/>
  <c r="K539" i="5"/>
  <c r="L539" i="5" s="1"/>
  <c r="K540" i="5" l="1"/>
  <c r="L540" i="5" s="1"/>
  <c r="D541" i="5"/>
  <c r="D542" i="5" l="1"/>
  <c r="K541" i="5"/>
  <c r="L541" i="5" s="1"/>
  <c r="D543" i="5" l="1"/>
  <c r="K542" i="5"/>
  <c r="L542" i="5" s="1"/>
  <c r="K543" i="5" l="1"/>
  <c r="L543" i="5" s="1"/>
  <c r="D544" i="5"/>
  <c r="K544" i="5" l="1"/>
  <c r="L544" i="5" s="1"/>
  <c r="D545" i="5"/>
  <c r="K545" i="5" l="1"/>
  <c r="L545" i="5" s="1"/>
  <c r="D546" i="5"/>
  <c r="K546" i="5" l="1"/>
  <c r="L546" i="5" s="1"/>
  <c r="D547" i="5"/>
  <c r="K547" i="5" l="1"/>
  <c r="L547" i="5" s="1"/>
  <c r="D548" i="5"/>
  <c r="D549" i="5" l="1"/>
  <c r="K548" i="5"/>
  <c r="L548" i="5" s="1"/>
  <c r="K549" i="5" l="1"/>
  <c r="L549" i="5" s="1"/>
  <c r="D550" i="5"/>
  <c r="K550" i="5" l="1"/>
  <c r="L550" i="5" s="1"/>
  <c r="D551" i="5"/>
  <c r="D552" i="5" l="1"/>
  <c r="K551" i="5"/>
  <c r="L551" i="5" s="1"/>
  <c r="D553" i="5" l="1"/>
  <c r="K552" i="5"/>
  <c r="L552" i="5" s="1"/>
  <c r="D554" i="5" l="1"/>
  <c r="K553" i="5"/>
  <c r="L553" i="5" s="1"/>
  <c r="D555" i="5" l="1"/>
  <c r="K554" i="5"/>
  <c r="L554" i="5" s="1"/>
  <c r="D556" i="5" l="1"/>
  <c r="K555" i="5"/>
  <c r="L555" i="5" s="1"/>
  <c r="K556" i="5" l="1"/>
  <c r="L556" i="5" s="1"/>
  <c r="D557" i="5"/>
  <c r="D558" i="5" l="1"/>
  <c r="K557" i="5"/>
  <c r="L557" i="5" s="1"/>
  <c r="D559" i="5" l="1"/>
  <c r="K558" i="5"/>
  <c r="L558" i="5" s="1"/>
  <c r="K559" i="5" l="1"/>
  <c r="L559" i="5" s="1"/>
  <c r="D560" i="5"/>
  <c r="K560" i="5" l="1"/>
  <c r="L560" i="5" s="1"/>
  <c r="D561" i="5"/>
  <c r="K561" i="5" l="1"/>
  <c r="L561" i="5" s="1"/>
  <c r="D562" i="5"/>
  <c r="K562" i="5" l="1"/>
  <c r="L562" i="5" s="1"/>
  <c r="D563" i="5"/>
  <c r="K563" i="5" l="1"/>
  <c r="L563" i="5" s="1"/>
  <c r="D564" i="5"/>
  <c r="D565" i="5" l="1"/>
  <c r="K564" i="5"/>
  <c r="L564" i="5" s="1"/>
  <c r="K565" i="5" l="1"/>
  <c r="L565" i="5" s="1"/>
  <c r="D566" i="5"/>
  <c r="K566" i="5" l="1"/>
  <c r="L566" i="5" s="1"/>
  <c r="D567" i="5"/>
  <c r="D568" i="5" l="1"/>
  <c r="K567" i="5"/>
  <c r="L567" i="5" s="1"/>
  <c r="D569" i="5" l="1"/>
  <c r="K568" i="5"/>
  <c r="L568" i="5" s="1"/>
  <c r="D570" i="5" l="1"/>
  <c r="K569" i="5"/>
  <c r="L569" i="5" s="1"/>
  <c r="D571" i="5" l="1"/>
  <c r="K570" i="5"/>
  <c r="L570" i="5" s="1"/>
  <c r="D572" i="5" l="1"/>
  <c r="K571" i="5"/>
  <c r="L571" i="5" s="1"/>
  <c r="K572" i="5" l="1"/>
  <c r="L572" i="5" s="1"/>
  <c r="D573" i="5"/>
  <c r="D574" i="5" l="1"/>
  <c r="K573" i="5"/>
  <c r="L573" i="5" s="1"/>
  <c r="K574" i="5" l="1"/>
  <c r="L574" i="5" s="1"/>
  <c r="D575" i="5"/>
  <c r="K575" i="5" l="1"/>
  <c r="L575" i="5" s="1"/>
  <c r="D576" i="5"/>
  <c r="K576" i="5" l="1"/>
  <c r="L576" i="5" s="1"/>
  <c r="D577" i="5"/>
  <c r="K577" i="5" l="1"/>
  <c r="L577" i="5" s="1"/>
  <c r="D578" i="5"/>
  <c r="K578" i="5" l="1"/>
  <c r="L578" i="5" s="1"/>
  <c r="D579" i="5"/>
  <c r="K579" i="5" l="1"/>
  <c r="L579" i="5" s="1"/>
  <c r="D580" i="5"/>
  <c r="D581" i="5" l="1"/>
  <c r="K580" i="5"/>
  <c r="L580" i="5" s="1"/>
  <c r="K581" i="5" l="1"/>
  <c r="L581" i="5" s="1"/>
  <c r="D582" i="5"/>
  <c r="K582" i="5" l="1"/>
  <c r="L582" i="5" s="1"/>
  <c r="D583" i="5"/>
  <c r="D584" i="5" l="1"/>
  <c r="K583" i="5"/>
  <c r="L583" i="5" s="1"/>
  <c r="D585" i="5" l="1"/>
  <c r="K584" i="5"/>
  <c r="L584" i="5" s="1"/>
  <c r="D586" i="5" l="1"/>
  <c r="K585" i="5"/>
  <c r="L585" i="5" s="1"/>
  <c r="D587" i="5" l="1"/>
  <c r="K586" i="5"/>
  <c r="L586" i="5" s="1"/>
  <c r="D588" i="5" l="1"/>
  <c r="K587" i="5"/>
  <c r="L587" i="5" s="1"/>
  <c r="K588" i="5" l="1"/>
  <c r="L588" i="5" s="1"/>
  <c r="D589" i="5"/>
  <c r="D590" i="5" l="1"/>
  <c r="K589" i="5"/>
  <c r="L589" i="5" s="1"/>
  <c r="K590" i="5" l="1"/>
  <c r="L590" i="5" s="1"/>
  <c r="D591" i="5"/>
  <c r="K591" i="5" l="1"/>
  <c r="L591" i="5" s="1"/>
  <c r="D592" i="5"/>
  <c r="K592" i="5" l="1"/>
  <c r="L592" i="5" s="1"/>
  <c r="D593" i="5"/>
  <c r="K593" i="5" l="1"/>
  <c r="L593" i="5" s="1"/>
  <c r="D594" i="5"/>
  <c r="K594" i="5" l="1"/>
  <c r="L594" i="5" s="1"/>
  <c r="D595" i="5"/>
  <c r="K595" i="5" l="1"/>
  <c r="L595" i="5" s="1"/>
  <c r="D596" i="5"/>
  <c r="D597" i="5" l="1"/>
  <c r="K596" i="5"/>
  <c r="L596" i="5" s="1"/>
  <c r="K597" i="5" l="1"/>
  <c r="L597" i="5" s="1"/>
  <c r="D598" i="5"/>
  <c r="K598" i="5" l="1"/>
  <c r="L598" i="5" s="1"/>
  <c r="D599" i="5"/>
  <c r="D600" i="5" l="1"/>
  <c r="K599" i="5"/>
  <c r="L599" i="5" s="1"/>
  <c r="D601" i="5" l="1"/>
  <c r="K600" i="5"/>
  <c r="L600" i="5" s="1"/>
  <c r="D602" i="5" l="1"/>
  <c r="K601" i="5"/>
  <c r="L601" i="5" s="1"/>
  <c r="D603" i="5" l="1"/>
  <c r="K602" i="5"/>
  <c r="L602" i="5" s="1"/>
  <c r="D604" i="5" l="1"/>
  <c r="K603" i="5"/>
  <c r="L603" i="5" s="1"/>
  <c r="K604" i="5" l="1"/>
  <c r="L604" i="5" s="1"/>
  <c r="D605" i="5"/>
  <c r="K605" i="5" l="1"/>
  <c r="L605" i="5" s="1"/>
  <c r="D606" i="5"/>
  <c r="K606" i="5" l="1"/>
  <c r="L606" i="5" s="1"/>
  <c r="D607" i="5"/>
  <c r="K607" i="5" l="1"/>
  <c r="L607" i="5" s="1"/>
  <c r="D608" i="5"/>
  <c r="K608" i="5" l="1"/>
  <c r="L608" i="5" s="1"/>
  <c r="D609" i="5"/>
  <c r="K609" i="5" l="1"/>
  <c r="L609" i="5" s="1"/>
  <c r="D610" i="5"/>
  <c r="K610" i="5" l="1"/>
  <c r="L610" i="5" s="1"/>
  <c r="D611" i="5"/>
  <c r="K611" i="5" l="1"/>
  <c r="L611" i="5" s="1"/>
  <c r="D612" i="5"/>
  <c r="D613" i="5" l="1"/>
  <c r="K612" i="5"/>
  <c r="L612" i="5" s="1"/>
  <c r="K613" i="5" l="1"/>
  <c r="L613" i="5" s="1"/>
  <c r="D614" i="5"/>
  <c r="K614" i="5" l="1"/>
  <c r="L614" i="5" s="1"/>
  <c r="D615" i="5"/>
  <c r="D616" i="5" l="1"/>
  <c r="K615" i="5"/>
  <c r="L615" i="5" s="1"/>
  <c r="D617" i="5" l="1"/>
  <c r="K616" i="5"/>
  <c r="L616" i="5" s="1"/>
  <c r="D618" i="5" l="1"/>
  <c r="K617" i="5"/>
  <c r="L617" i="5" s="1"/>
  <c r="D619" i="5" l="1"/>
  <c r="K618" i="5"/>
  <c r="L618" i="5" s="1"/>
  <c r="D620" i="5" l="1"/>
  <c r="K619" i="5"/>
  <c r="L619" i="5" s="1"/>
  <c r="D621" i="5" l="1"/>
  <c r="K620" i="5"/>
  <c r="L620" i="5" s="1"/>
  <c r="K621" i="5" l="1"/>
  <c r="L621" i="5" s="1"/>
  <c r="D622" i="5"/>
  <c r="D623" i="5" l="1"/>
  <c r="K622" i="5"/>
  <c r="L622" i="5" s="1"/>
  <c r="K623" i="5" l="1"/>
  <c r="L623" i="5" s="1"/>
  <c r="D624" i="5"/>
  <c r="K624" i="5" l="1"/>
  <c r="L624" i="5" s="1"/>
  <c r="D625" i="5"/>
  <c r="K625" i="5" l="1"/>
  <c r="L625" i="5" s="1"/>
  <c r="D626" i="5"/>
  <c r="K626" i="5" l="1"/>
  <c r="L626" i="5" s="1"/>
  <c r="D627" i="5"/>
  <c r="K627" i="5" l="1"/>
  <c r="L627" i="5" s="1"/>
  <c r="D628" i="5"/>
  <c r="D629" i="5" l="1"/>
  <c r="K628" i="5"/>
  <c r="L628" i="5" s="1"/>
  <c r="K629" i="5" l="1"/>
  <c r="L629" i="5" s="1"/>
  <c r="D630" i="5"/>
  <c r="K630" i="5" l="1"/>
  <c r="L630" i="5" s="1"/>
  <c r="D631" i="5"/>
  <c r="D632" i="5" l="1"/>
  <c r="K631" i="5"/>
  <c r="L631" i="5" s="1"/>
  <c r="D633" i="5" l="1"/>
  <c r="K632" i="5"/>
  <c r="L632" i="5" s="1"/>
  <c r="D634" i="5" l="1"/>
  <c r="K633" i="5"/>
  <c r="L633" i="5" s="1"/>
  <c r="D635" i="5" l="1"/>
  <c r="K634" i="5"/>
  <c r="L634" i="5" s="1"/>
  <c r="D636" i="5" l="1"/>
  <c r="K635" i="5"/>
  <c r="L635" i="5" s="1"/>
  <c r="K636" i="5" l="1"/>
  <c r="L636" i="5" s="1"/>
  <c r="D637" i="5"/>
  <c r="D638" i="5" l="1"/>
  <c r="K637" i="5"/>
  <c r="L637" i="5" s="1"/>
  <c r="D639" i="5" l="1"/>
  <c r="K638" i="5"/>
  <c r="L638" i="5" s="1"/>
  <c r="K639" i="5" l="1"/>
  <c r="L639" i="5" s="1"/>
  <c r="D640" i="5"/>
  <c r="K640" i="5" l="1"/>
  <c r="L640" i="5" s="1"/>
  <c r="D641" i="5"/>
  <c r="K641" i="5" l="1"/>
  <c r="L641" i="5" s="1"/>
  <c r="D642" i="5"/>
  <c r="K642" i="5" l="1"/>
  <c r="L642" i="5" s="1"/>
  <c r="D643" i="5"/>
  <c r="K643" i="5" l="1"/>
  <c r="L643" i="5" s="1"/>
  <c r="D644" i="5"/>
  <c r="D645" i="5" l="1"/>
  <c r="K644" i="5"/>
  <c r="L644" i="5" s="1"/>
  <c r="K645" i="5" l="1"/>
  <c r="L645" i="5" s="1"/>
  <c r="D646" i="5"/>
  <c r="K646" i="5" l="1"/>
  <c r="L646" i="5" s="1"/>
  <c r="D647" i="5"/>
  <c r="D648" i="5" l="1"/>
  <c r="K647" i="5"/>
  <c r="L647" i="5" s="1"/>
  <c r="D649" i="5" l="1"/>
  <c r="K648" i="5"/>
  <c r="L648" i="5" s="1"/>
  <c r="D650" i="5" l="1"/>
  <c r="K649" i="5"/>
  <c r="L649" i="5" s="1"/>
  <c r="D651" i="5" l="1"/>
  <c r="K650" i="5"/>
  <c r="L650" i="5" s="1"/>
  <c r="D652" i="5" l="1"/>
  <c r="K651" i="5"/>
  <c r="L651" i="5" s="1"/>
  <c r="K652" i="5" l="1"/>
  <c r="L652" i="5" s="1"/>
  <c r="D653" i="5"/>
  <c r="D654" i="5" l="1"/>
  <c r="K653" i="5"/>
  <c r="L653" i="5" s="1"/>
  <c r="D655" i="5" l="1"/>
  <c r="K654" i="5"/>
  <c r="L654" i="5" s="1"/>
  <c r="K655" i="5" l="1"/>
  <c r="L655" i="5" s="1"/>
  <c r="D656" i="5"/>
  <c r="K656" i="5" l="1"/>
  <c r="L656" i="5" s="1"/>
  <c r="D657" i="5"/>
  <c r="K657" i="5" l="1"/>
  <c r="L657" i="5" s="1"/>
  <c r="D658" i="5"/>
  <c r="K658" i="5" l="1"/>
  <c r="L658" i="5" s="1"/>
  <c r="D659" i="5"/>
  <c r="K659" i="5" l="1"/>
  <c r="L659" i="5" s="1"/>
  <c r="D660" i="5"/>
  <c r="D661" i="5" l="1"/>
  <c r="K660" i="5"/>
  <c r="L660" i="5" s="1"/>
  <c r="K661" i="5" l="1"/>
  <c r="L661" i="5" s="1"/>
  <c r="D662" i="5"/>
  <c r="K662" i="5" l="1"/>
  <c r="L662" i="5" s="1"/>
  <c r="D663" i="5"/>
  <c r="D664" i="5" l="1"/>
  <c r="K663" i="5"/>
  <c r="L663" i="5" s="1"/>
  <c r="D665" i="5" l="1"/>
  <c r="K664" i="5"/>
  <c r="L664" i="5" s="1"/>
  <c r="D666" i="5" l="1"/>
  <c r="K665" i="5"/>
  <c r="L665" i="5" s="1"/>
  <c r="D667" i="5" l="1"/>
  <c r="K666" i="5"/>
  <c r="L666" i="5" s="1"/>
  <c r="D668" i="5" l="1"/>
  <c r="K667" i="5"/>
  <c r="L667" i="5" s="1"/>
  <c r="K668" i="5" l="1"/>
  <c r="L668" i="5" s="1"/>
  <c r="D669" i="5"/>
  <c r="D670" i="5" l="1"/>
  <c r="K669" i="5"/>
  <c r="L669" i="5" s="1"/>
  <c r="D671" i="5" l="1"/>
  <c r="K670" i="5"/>
  <c r="L670" i="5" s="1"/>
  <c r="K671" i="5" l="1"/>
  <c r="L671" i="5" s="1"/>
  <c r="D672" i="5"/>
  <c r="K672" i="5" l="1"/>
  <c r="L672" i="5" s="1"/>
  <c r="D673" i="5"/>
  <c r="K673" i="5" l="1"/>
  <c r="L673" i="5" s="1"/>
  <c r="D674" i="5"/>
  <c r="K674" i="5" l="1"/>
  <c r="L674" i="5" s="1"/>
  <c r="D675" i="5"/>
  <c r="K675" i="5" l="1"/>
  <c r="L675" i="5" s="1"/>
  <c r="D676" i="5"/>
  <c r="D677" i="5" l="1"/>
  <c r="K676" i="5"/>
  <c r="L676" i="5" s="1"/>
  <c r="K677" i="5" l="1"/>
  <c r="L677" i="5" s="1"/>
  <c r="D678" i="5"/>
  <c r="K678" i="5" l="1"/>
  <c r="L678" i="5" s="1"/>
  <c r="D679" i="5"/>
  <c r="D680" i="5" l="1"/>
  <c r="K679" i="5"/>
  <c r="L679" i="5" s="1"/>
  <c r="D681" i="5" l="1"/>
  <c r="K680" i="5"/>
  <c r="L680" i="5" s="1"/>
  <c r="D682" i="5" l="1"/>
  <c r="K681" i="5"/>
  <c r="L681" i="5" s="1"/>
  <c r="D683" i="5" l="1"/>
  <c r="K682" i="5"/>
  <c r="L682" i="5" s="1"/>
  <c r="D684" i="5" l="1"/>
  <c r="K683" i="5"/>
  <c r="L683" i="5" s="1"/>
  <c r="D685" i="5" l="1"/>
  <c r="K684" i="5"/>
  <c r="L684" i="5" s="1"/>
  <c r="D686" i="5" l="1"/>
  <c r="K685" i="5"/>
  <c r="L685" i="5" s="1"/>
  <c r="D687" i="5" l="1"/>
  <c r="K686" i="5"/>
  <c r="L686" i="5" s="1"/>
  <c r="K687" i="5" l="1"/>
  <c r="L687" i="5" s="1"/>
  <c r="D688" i="5"/>
  <c r="K688" i="5" l="1"/>
  <c r="L688" i="5" s="1"/>
  <c r="D689" i="5"/>
  <c r="K689" i="5" l="1"/>
  <c r="L689" i="5" s="1"/>
  <c r="D690" i="5"/>
  <c r="K690" i="5" l="1"/>
  <c r="L690" i="5" s="1"/>
  <c r="D691" i="5"/>
  <c r="K691" i="5" l="1"/>
  <c r="L691" i="5" s="1"/>
  <c r="D692" i="5"/>
  <c r="D693" i="5" l="1"/>
  <c r="K692" i="5"/>
  <c r="L692" i="5" s="1"/>
  <c r="K693" i="5" l="1"/>
  <c r="L693" i="5" s="1"/>
  <c r="D694" i="5"/>
  <c r="K694" i="5" l="1"/>
  <c r="L694" i="5" s="1"/>
  <c r="D695" i="5"/>
  <c r="D696" i="5" l="1"/>
  <c r="K695" i="5"/>
  <c r="L695" i="5" s="1"/>
  <c r="D697" i="5" l="1"/>
  <c r="K696" i="5"/>
  <c r="L696" i="5" s="1"/>
  <c r="D698" i="5" l="1"/>
  <c r="K697" i="5"/>
  <c r="L697" i="5" s="1"/>
  <c r="D699" i="5" l="1"/>
  <c r="K698" i="5"/>
  <c r="L698" i="5" s="1"/>
  <c r="D700" i="5" l="1"/>
  <c r="K699" i="5"/>
  <c r="L699" i="5" s="1"/>
  <c r="K700" i="5" l="1"/>
  <c r="L700" i="5" s="1"/>
  <c r="D701" i="5"/>
  <c r="K701" i="5" l="1"/>
  <c r="L701" i="5" s="1"/>
  <c r="D702" i="5"/>
  <c r="K702" i="5" l="1"/>
  <c r="L702" i="5" s="1"/>
  <c r="D703" i="5"/>
  <c r="K703" i="5" l="1"/>
  <c r="L703" i="5" s="1"/>
  <c r="D704" i="5"/>
  <c r="K704" i="5" l="1"/>
  <c r="L704" i="5" s="1"/>
  <c r="D705" i="5"/>
  <c r="K705" i="5" l="1"/>
  <c r="L705" i="5" s="1"/>
  <c r="D706" i="5"/>
  <c r="K706" i="5" l="1"/>
  <c r="L706" i="5" s="1"/>
  <c r="D707" i="5"/>
  <c r="K707" i="5" l="1"/>
  <c r="L707" i="5" s="1"/>
  <c r="D708" i="5"/>
  <c r="D709" i="5" l="1"/>
  <c r="K708" i="5"/>
  <c r="L708" i="5" s="1"/>
  <c r="K709" i="5" l="1"/>
  <c r="L709" i="5" s="1"/>
  <c r="D710" i="5"/>
  <c r="K710" i="5" l="1"/>
  <c r="L710" i="5" s="1"/>
  <c r="D711" i="5"/>
  <c r="D712" i="5" l="1"/>
  <c r="K711" i="5"/>
  <c r="L711" i="5" s="1"/>
  <c r="D713" i="5" l="1"/>
  <c r="K712" i="5"/>
  <c r="L712" i="5" s="1"/>
  <c r="D714" i="5" l="1"/>
  <c r="K713" i="5"/>
  <c r="L713" i="5" s="1"/>
  <c r="D715" i="5" l="1"/>
  <c r="K714" i="5"/>
  <c r="L714" i="5" s="1"/>
  <c r="D716" i="5" l="1"/>
  <c r="K715" i="5"/>
  <c r="L715" i="5" s="1"/>
  <c r="K716" i="5" l="1"/>
  <c r="L716" i="5" s="1"/>
  <c r="D717" i="5"/>
  <c r="D718" i="5" l="1"/>
  <c r="K717" i="5"/>
  <c r="L717" i="5" s="1"/>
  <c r="D719" i="5" l="1"/>
  <c r="K718" i="5"/>
  <c r="L718" i="5" s="1"/>
  <c r="K719" i="5" l="1"/>
  <c r="L719" i="5" s="1"/>
  <c r="D720" i="5"/>
  <c r="K720" i="5" l="1"/>
  <c r="L720" i="5" s="1"/>
  <c r="D721" i="5"/>
  <c r="K721" i="5" l="1"/>
  <c r="L721" i="5" s="1"/>
  <c r="D722" i="5"/>
  <c r="K722" i="5" l="1"/>
  <c r="L722" i="5" s="1"/>
  <c r="D723" i="5"/>
  <c r="K723" i="5" l="1"/>
  <c r="L723" i="5" s="1"/>
  <c r="D724" i="5"/>
  <c r="D725" i="5" l="1"/>
  <c r="K724" i="5"/>
  <c r="L724" i="5" s="1"/>
  <c r="K725" i="5" l="1"/>
  <c r="L725" i="5" s="1"/>
  <c r="D726" i="5"/>
  <c r="K726" i="5" l="1"/>
  <c r="L726" i="5" s="1"/>
  <c r="D727" i="5"/>
  <c r="D728" i="5" l="1"/>
  <c r="K727" i="5"/>
  <c r="L727" i="5" s="1"/>
  <c r="D729" i="5" l="1"/>
  <c r="K728" i="5"/>
  <c r="L728" i="5" s="1"/>
  <c r="D730" i="5" l="1"/>
  <c r="K729" i="5"/>
  <c r="L729" i="5" s="1"/>
  <c r="D731" i="5" l="1"/>
  <c r="K730" i="5"/>
  <c r="L730" i="5" s="1"/>
  <c r="D732" i="5" l="1"/>
  <c r="K731" i="5"/>
  <c r="L731" i="5" s="1"/>
  <c r="K732" i="5" l="1"/>
  <c r="L732" i="5" s="1"/>
  <c r="D733" i="5"/>
  <c r="D734" i="5" l="1"/>
  <c r="K733" i="5"/>
  <c r="L733" i="5" s="1"/>
  <c r="K734" i="5" l="1"/>
  <c r="L734" i="5" s="1"/>
  <c r="D735" i="5"/>
  <c r="K735" i="5" l="1"/>
  <c r="L735" i="5" s="1"/>
  <c r="D736" i="5"/>
  <c r="K736" i="5" l="1"/>
  <c r="L736" i="5" s="1"/>
  <c r="D737" i="5"/>
  <c r="K737" i="5" l="1"/>
  <c r="L737" i="5" s="1"/>
  <c r="D738" i="5"/>
  <c r="K738" i="5" l="1"/>
  <c r="L738" i="5" s="1"/>
  <c r="D739" i="5"/>
  <c r="K739" i="5" l="1"/>
  <c r="L739" i="5" s="1"/>
  <c r="D740" i="5"/>
  <c r="D741" i="5" l="1"/>
  <c r="K740" i="5"/>
  <c r="L740" i="5" s="1"/>
  <c r="K741" i="5" l="1"/>
  <c r="L741" i="5" s="1"/>
  <c r="D742" i="5"/>
  <c r="D743" i="5" l="1"/>
  <c r="K742" i="5"/>
  <c r="L742" i="5" s="1"/>
  <c r="K743" i="5" l="1"/>
  <c r="L743" i="5" s="1"/>
  <c r="D744" i="5"/>
  <c r="K744" i="5" l="1"/>
  <c r="L744" i="5" s="1"/>
  <c r="D745" i="5"/>
  <c r="K745" i="5" l="1"/>
  <c r="L745" i="5" s="1"/>
  <c r="D746" i="5"/>
  <c r="D747" i="5" l="1"/>
  <c r="K746" i="5"/>
  <c r="L746" i="5" s="1"/>
  <c r="D748" i="5" l="1"/>
  <c r="K747" i="5"/>
  <c r="L747" i="5" s="1"/>
  <c r="K748" i="5" l="1"/>
  <c r="L748" i="5" s="1"/>
  <c r="D749" i="5"/>
  <c r="K749" i="5" l="1"/>
  <c r="L749" i="5" s="1"/>
  <c r="D750" i="5"/>
  <c r="K750" i="5" l="1"/>
  <c r="L750" i="5" s="1"/>
  <c r="D751" i="5"/>
  <c r="D752" i="5" l="1"/>
  <c r="K751" i="5"/>
  <c r="L751" i="5" s="1"/>
  <c r="K752" i="5" l="1"/>
  <c r="L752" i="5" s="1"/>
  <c r="D753" i="5"/>
  <c r="K753" i="5" l="1"/>
  <c r="L753" i="5" s="1"/>
  <c r="D754" i="5"/>
  <c r="D755" i="5" l="1"/>
  <c r="K754" i="5"/>
  <c r="L754" i="5" s="1"/>
  <c r="K755" i="5" l="1"/>
  <c r="L755" i="5" s="1"/>
  <c r="D756" i="5"/>
  <c r="D757" i="5" l="1"/>
  <c r="K756" i="5"/>
  <c r="L756" i="5" s="1"/>
  <c r="K757" i="5" l="1"/>
  <c r="L757" i="5" s="1"/>
  <c r="D758" i="5"/>
  <c r="D759" i="5" l="1"/>
  <c r="K758" i="5"/>
  <c r="L758" i="5" s="1"/>
  <c r="D760" i="5" l="1"/>
  <c r="K759" i="5"/>
  <c r="L759" i="5" s="1"/>
  <c r="D761" i="5" l="1"/>
  <c r="K760" i="5"/>
  <c r="L760" i="5" s="1"/>
  <c r="K761" i="5" l="1"/>
  <c r="L761" i="5" s="1"/>
  <c r="D762" i="5"/>
  <c r="K762" i="5" l="1"/>
  <c r="L762" i="5" s="1"/>
  <c r="D763" i="5"/>
  <c r="K763" i="5" l="1"/>
  <c r="L763" i="5" s="1"/>
  <c r="D764" i="5"/>
  <c r="K764" i="5" l="1"/>
  <c r="L764" i="5" s="1"/>
  <c r="D765" i="5"/>
  <c r="K765" i="5" l="1"/>
  <c r="L765" i="5" s="1"/>
  <c r="D766" i="5"/>
  <c r="K766" i="5" l="1"/>
  <c r="L766" i="5" s="1"/>
  <c r="D767" i="5"/>
  <c r="K767" i="5" l="1"/>
  <c r="L767" i="5" s="1"/>
  <c r="D768" i="5"/>
  <c r="K768" i="5" l="1"/>
  <c r="L768" i="5" s="1"/>
  <c r="D769" i="5"/>
  <c r="K769" i="5" l="1"/>
  <c r="L769" i="5" s="1"/>
  <c r="D770" i="5"/>
  <c r="K770" i="5" l="1"/>
  <c r="L770" i="5" s="1"/>
  <c r="D771" i="5"/>
  <c r="K771" i="5" l="1"/>
  <c r="L771" i="5" s="1"/>
  <c r="D772" i="5"/>
  <c r="K772" i="5" l="1"/>
  <c r="L772" i="5" s="1"/>
  <c r="D773" i="5"/>
  <c r="K773" i="5" l="1"/>
  <c r="L773" i="5" s="1"/>
  <c r="D774" i="5"/>
  <c r="D775" i="5" l="1"/>
  <c r="K774" i="5"/>
  <c r="L774" i="5" s="1"/>
  <c r="D776" i="5" l="1"/>
  <c r="K775" i="5"/>
  <c r="L775" i="5" s="1"/>
  <c r="D777" i="5" l="1"/>
  <c r="K776" i="5"/>
  <c r="L776" i="5" s="1"/>
  <c r="D778" i="5" l="1"/>
  <c r="K777" i="5"/>
  <c r="L777" i="5" s="1"/>
  <c r="D779" i="5" l="1"/>
  <c r="K778" i="5"/>
  <c r="L778" i="5" s="1"/>
  <c r="D780" i="5" l="1"/>
  <c r="K779" i="5"/>
  <c r="L779" i="5" s="1"/>
  <c r="D781" i="5" l="1"/>
  <c r="K780" i="5"/>
  <c r="L780" i="5" s="1"/>
  <c r="D782" i="5" l="1"/>
  <c r="K781" i="5"/>
  <c r="L781" i="5" s="1"/>
  <c r="K782" i="5" l="1"/>
  <c r="L782" i="5" s="1"/>
  <c r="D783" i="5"/>
  <c r="K783" i="5" l="1"/>
  <c r="L783" i="5" s="1"/>
  <c r="D784" i="5"/>
  <c r="K784" i="5" l="1"/>
  <c r="L784" i="5" s="1"/>
  <c r="D785" i="5"/>
  <c r="K785" i="5" l="1"/>
  <c r="L785" i="5" s="1"/>
  <c r="D786" i="5"/>
  <c r="K786" i="5" l="1"/>
  <c r="L786" i="5" s="1"/>
  <c r="D787" i="5"/>
  <c r="K787" i="5" l="1"/>
  <c r="L787" i="5" s="1"/>
  <c r="D788" i="5"/>
  <c r="K788" i="5" l="1"/>
  <c r="L788" i="5" s="1"/>
  <c r="D789" i="5"/>
  <c r="K789" i="5" l="1"/>
  <c r="L789" i="5" s="1"/>
  <c r="D790" i="5"/>
  <c r="D791" i="5" l="1"/>
  <c r="K790" i="5"/>
  <c r="L790" i="5" s="1"/>
  <c r="D792" i="5" l="1"/>
  <c r="K791" i="5"/>
  <c r="L791" i="5" s="1"/>
  <c r="D793" i="5" l="1"/>
  <c r="K792" i="5"/>
  <c r="L792" i="5" s="1"/>
  <c r="K793" i="5" l="1"/>
  <c r="L793" i="5" s="1"/>
  <c r="D794" i="5"/>
  <c r="K794" i="5" l="1"/>
  <c r="L794" i="5" s="1"/>
  <c r="D795" i="5"/>
  <c r="K795" i="5" l="1"/>
  <c r="L795" i="5" s="1"/>
  <c r="D796" i="5"/>
  <c r="K796" i="5" l="1"/>
  <c r="L796" i="5" s="1"/>
  <c r="D797" i="5"/>
  <c r="K797" i="5" l="1"/>
  <c r="L797" i="5" s="1"/>
  <c r="D798" i="5"/>
  <c r="K798" i="5" l="1"/>
  <c r="L798" i="5" s="1"/>
  <c r="D799" i="5"/>
  <c r="K799" i="5" l="1"/>
  <c r="L799" i="5" s="1"/>
  <c r="D800" i="5"/>
  <c r="K800" i="5" l="1"/>
  <c r="L800" i="5" s="1"/>
  <c r="D801" i="5"/>
  <c r="K801" i="5" l="1"/>
  <c r="L801" i="5" s="1"/>
  <c r="D802" i="5"/>
  <c r="K802" i="5" l="1"/>
  <c r="L802" i="5" s="1"/>
  <c r="D803" i="5"/>
  <c r="K803" i="5" l="1"/>
  <c r="L803" i="5" s="1"/>
  <c r="D804" i="5"/>
  <c r="K804" i="5" l="1"/>
  <c r="L804" i="5" s="1"/>
  <c r="D805" i="5"/>
  <c r="K805" i="5" l="1"/>
  <c r="L805" i="5" s="1"/>
  <c r="D806" i="5"/>
  <c r="D807" i="5" l="1"/>
  <c r="K806" i="5"/>
  <c r="L806" i="5" s="1"/>
  <c r="D808" i="5" l="1"/>
  <c r="K807" i="5"/>
  <c r="L807" i="5" s="1"/>
  <c r="D809" i="5" l="1"/>
  <c r="K808" i="5"/>
  <c r="L808" i="5" s="1"/>
  <c r="D810" i="5" l="1"/>
  <c r="K809" i="5"/>
  <c r="L809" i="5" s="1"/>
  <c r="D811" i="5" l="1"/>
  <c r="K810" i="5"/>
  <c r="L810" i="5" s="1"/>
  <c r="D812" i="5" l="1"/>
  <c r="K811" i="5"/>
  <c r="L811" i="5" s="1"/>
  <c r="D813" i="5" l="1"/>
  <c r="K812" i="5"/>
  <c r="L812" i="5" s="1"/>
  <c r="K813" i="5" l="1"/>
  <c r="L813" i="5" s="1"/>
  <c r="D814" i="5"/>
  <c r="K814" i="5" l="1"/>
  <c r="L814" i="5" s="1"/>
  <c r="D815" i="5"/>
  <c r="K815" i="5" l="1"/>
  <c r="L815" i="5" s="1"/>
  <c r="D816" i="5"/>
  <c r="K816" i="5" l="1"/>
  <c r="L816" i="5" s="1"/>
  <c r="D817" i="5"/>
  <c r="K817" i="5" l="1"/>
  <c r="L817" i="5" s="1"/>
  <c r="D818" i="5"/>
  <c r="K818" i="5" l="1"/>
  <c r="L818" i="5" s="1"/>
  <c r="D819" i="5"/>
  <c r="K819" i="5" l="1"/>
  <c r="L819" i="5" s="1"/>
  <c r="D820" i="5"/>
  <c r="K820" i="5" l="1"/>
  <c r="L820" i="5" s="1"/>
  <c r="D821" i="5"/>
  <c r="K821" i="5" l="1"/>
  <c r="L821" i="5" s="1"/>
  <c r="D822" i="5"/>
  <c r="D823" i="5" l="1"/>
  <c r="K822" i="5"/>
  <c r="L822" i="5" s="1"/>
  <c r="D824" i="5" l="1"/>
  <c r="K823" i="5"/>
  <c r="L823" i="5" s="1"/>
  <c r="D825" i="5" l="1"/>
  <c r="K824" i="5"/>
  <c r="L824" i="5" s="1"/>
  <c r="K825" i="5" l="1"/>
  <c r="L825" i="5" s="1"/>
  <c r="D826" i="5"/>
  <c r="K826" i="5" l="1"/>
  <c r="L826" i="5" s="1"/>
  <c r="D827" i="5"/>
  <c r="K827" i="5" l="1"/>
  <c r="L827" i="5" s="1"/>
  <c r="D828" i="5"/>
  <c r="K828" i="5" l="1"/>
  <c r="L828" i="5" s="1"/>
  <c r="D829" i="5"/>
  <c r="K829" i="5" l="1"/>
  <c r="L829" i="5" s="1"/>
  <c r="D830" i="5"/>
  <c r="K830" i="5" l="1"/>
  <c r="L830" i="5" s="1"/>
  <c r="D831" i="5"/>
  <c r="K831" i="5" l="1"/>
  <c r="L831" i="5" s="1"/>
  <c r="D832" i="5"/>
  <c r="K832" i="5" l="1"/>
  <c r="L832" i="5" s="1"/>
  <c r="D833" i="5"/>
  <c r="K833" i="5" l="1"/>
  <c r="L833" i="5" s="1"/>
  <c r="D834" i="5"/>
  <c r="K834" i="5" l="1"/>
  <c r="L834" i="5" s="1"/>
  <c r="D835" i="5"/>
  <c r="K835" i="5" l="1"/>
  <c r="L835" i="5" s="1"/>
  <c r="D836" i="5"/>
  <c r="K836" i="5" l="1"/>
  <c r="L836" i="5" s="1"/>
  <c r="D837" i="5"/>
  <c r="K837" i="5" l="1"/>
  <c r="L837" i="5" s="1"/>
  <c r="D838" i="5"/>
  <c r="D839" i="5" l="1"/>
  <c r="K838" i="5"/>
  <c r="L838" i="5" s="1"/>
  <c r="D840" i="5" l="1"/>
  <c r="K839" i="5"/>
  <c r="L839" i="5" s="1"/>
  <c r="D841" i="5" l="1"/>
  <c r="K840" i="5"/>
  <c r="L840" i="5" s="1"/>
  <c r="D842" i="5" l="1"/>
  <c r="K841" i="5"/>
  <c r="L841" i="5" s="1"/>
  <c r="D843" i="5" l="1"/>
  <c r="K842" i="5"/>
  <c r="L842" i="5" s="1"/>
  <c r="D844" i="5" l="1"/>
  <c r="K843" i="5"/>
  <c r="L843" i="5" s="1"/>
  <c r="D845" i="5" l="1"/>
  <c r="K844" i="5"/>
  <c r="L844" i="5" s="1"/>
  <c r="K845" i="5" l="1"/>
  <c r="L845" i="5" s="1"/>
  <c r="D846" i="5"/>
  <c r="K846" i="5" l="1"/>
  <c r="L846" i="5" s="1"/>
  <c r="D847" i="5"/>
  <c r="K847" i="5" l="1"/>
  <c r="L847" i="5" s="1"/>
  <c r="D848" i="5"/>
  <c r="K848" i="5" l="1"/>
  <c r="L848" i="5" s="1"/>
  <c r="D849" i="5"/>
  <c r="K849" i="5" l="1"/>
  <c r="L849" i="5" s="1"/>
  <c r="D850" i="5"/>
  <c r="K850" i="5" l="1"/>
  <c r="L850" i="5" s="1"/>
  <c r="D851" i="5"/>
  <c r="K851" i="5" l="1"/>
  <c r="L851" i="5" s="1"/>
  <c r="D852" i="5"/>
  <c r="K852" i="5" l="1"/>
  <c r="L852" i="5" s="1"/>
  <c r="D853" i="5"/>
  <c r="K853" i="5" l="1"/>
  <c r="L853" i="5" s="1"/>
  <c r="D854" i="5"/>
  <c r="D855" i="5" l="1"/>
  <c r="K854" i="5"/>
  <c r="L854" i="5" s="1"/>
  <c r="D856" i="5" l="1"/>
  <c r="K855" i="5"/>
  <c r="L855" i="5" s="1"/>
  <c r="D857" i="5" l="1"/>
  <c r="K856" i="5"/>
  <c r="L856" i="5" s="1"/>
  <c r="K857" i="5" l="1"/>
  <c r="L857" i="5" s="1"/>
  <c r="D858" i="5"/>
  <c r="K858" i="5" l="1"/>
  <c r="L858" i="5" s="1"/>
  <c r="D859" i="5"/>
  <c r="K859" i="5" l="1"/>
  <c r="L859" i="5" s="1"/>
  <c r="D860" i="5"/>
  <c r="K860" i="5" l="1"/>
  <c r="L860" i="5" s="1"/>
  <c r="D861" i="5"/>
  <c r="K861" i="5" l="1"/>
  <c r="L861" i="5" s="1"/>
  <c r="D862" i="5"/>
  <c r="K862" i="5" l="1"/>
  <c r="L862" i="5" s="1"/>
  <c r="D863" i="5"/>
  <c r="K863" i="5" l="1"/>
  <c r="L863" i="5" s="1"/>
  <c r="D864" i="5"/>
  <c r="K864" i="5" l="1"/>
  <c r="L864" i="5" s="1"/>
  <c r="D865" i="5"/>
  <c r="K865" i="5" l="1"/>
  <c r="L865" i="5" s="1"/>
  <c r="D866" i="5"/>
  <c r="K866" i="5" l="1"/>
  <c r="L866" i="5" s="1"/>
  <c r="D867" i="5"/>
  <c r="K867" i="5" l="1"/>
  <c r="L867" i="5" s="1"/>
  <c r="D868" i="5"/>
  <c r="K868" i="5" l="1"/>
  <c r="L868" i="5" s="1"/>
  <c r="D869" i="5"/>
  <c r="K869" i="5" l="1"/>
  <c r="L869" i="5" s="1"/>
  <c r="D870" i="5"/>
  <c r="D871" i="5" l="1"/>
  <c r="K870" i="5"/>
  <c r="L870" i="5" s="1"/>
  <c r="D872" i="5" l="1"/>
  <c r="K871" i="5"/>
  <c r="L871" i="5" s="1"/>
  <c r="D873" i="5" l="1"/>
  <c r="K872" i="5"/>
  <c r="L872" i="5" s="1"/>
  <c r="D874" i="5" l="1"/>
  <c r="K873" i="5"/>
  <c r="L873" i="5" s="1"/>
  <c r="D875" i="5" l="1"/>
  <c r="K874" i="5"/>
  <c r="L874" i="5" s="1"/>
  <c r="D876" i="5" l="1"/>
  <c r="K875" i="5"/>
  <c r="L875" i="5" s="1"/>
  <c r="D877" i="5" l="1"/>
  <c r="K876" i="5"/>
  <c r="L876" i="5" s="1"/>
  <c r="D878" i="5" l="1"/>
  <c r="K877" i="5"/>
  <c r="L877" i="5" s="1"/>
  <c r="K878" i="5" l="1"/>
  <c r="L878" i="5" s="1"/>
  <c r="D879" i="5"/>
  <c r="K879" i="5" l="1"/>
  <c r="L879" i="5" s="1"/>
  <c r="D880" i="5"/>
  <c r="K880" i="5" l="1"/>
  <c r="L880" i="5" s="1"/>
  <c r="D881" i="5"/>
  <c r="K881" i="5" l="1"/>
  <c r="L881" i="5" s="1"/>
  <c r="D882" i="5"/>
  <c r="K882" i="5" l="1"/>
  <c r="L882" i="5" s="1"/>
  <c r="D883" i="5"/>
  <c r="K883" i="5" l="1"/>
  <c r="L883" i="5" s="1"/>
  <c r="D884" i="5"/>
  <c r="K884" i="5" l="1"/>
  <c r="L884" i="5" s="1"/>
  <c r="D885" i="5"/>
  <c r="K885" i="5" l="1"/>
  <c r="L885" i="5" s="1"/>
  <c r="D886" i="5"/>
  <c r="D887" i="5" l="1"/>
  <c r="K886" i="5"/>
  <c r="L886" i="5" s="1"/>
  <c r="D888" i="5" l="1"/>
  <c r="K887" i="5"/>
  <c r="L887" i="5" s="1"/>
  <c r="D889" i="5" l="1"/>
  <c r="K888" i="5"/>
  <c r="L888" i="5" s="1"/>
  <c r="K889" i="5" l="1"/>
  <c r="L889" i="5" s="1"/>
  <c r="D890" i="5"/>
  <c r="K890" i="5" l="1"/>
  <c r="L890" i="5" s="1"/>
  <c r="D891" i="5"/>
  <c r="K891" i="5" l="1"/>
  <c r="L891" i="5" s="1"/>
  <c r="D892" i="5"/>
  <c r="K892" i="5" l="1"/>
  <c r="L892" i="5" s="1"/>
  <c r="D893" i="5"/>
  <c r="K893" i="5" l="1"/>
  <c r="L893" i="5" s="1"/>
  <c r="D894" i="5"/>
  <c r="K894" i="5" l="1"/>
  <c r="L894" i="5" s="1"/>
  <c r="D895" i="5"/>
  <c r="K895" i="5" l="1"/>
  <c r="L895" i="5" s="1"/>
  <c r="D896" i="5"/>
  <c r="K896" i="5" l="1"/>
  <c r="L896" i="5" s="1"/>
  <c r="D897" i="5"/>
  <c r="K897" i="5" l="1"/>
  <c r="L897" i="5" s="1"/>
  <c r="D898" i="5"/>
  <c r="K898" i="5" l="1"/>
  <c r="L898" i="5" s="1"/>
  <c r="D899" i="5"/>
  <c r="K899" i="5" l="1"/>
  <c r="L899" i="5" s="1"/>
  <c r="D900" i="5"/>
  <c r="K900" i="5" l="1"/>
  <c r="L900" i="5" s="1"/>
  <c r="D901" i="5"/>
  <c r="K901" i="5" l="1"/>
  <c r="L901" i="5" s="1"/>
  <c r="D902" i="5"/>
  <c r="D903" i="5" l="1"/>
  <c r="K902" i="5"/>
  <c r="L902" i="5" s="1"/>
  <c r="D904" i="5" l="1"/>
  <c r="K903" i="5"/>
  <c r="L903" i="5" s="1"/>
  <c r="D905" i="5" l="1"/>
  <c r="K904" i="5"/>
  <c r="L904" i="5" s="1"/>
  <c r="D906" i="5" l="1"/>
  <c r="K905" i="5"/>
  <c r="L905" i="5" s="1"/>
  <c r="D907" i="5" l="1"/>
  <c r="K906" i="5"/>
  <c r="L906" i="5" s="1"/>
  <c r="D908" i="5" l="1"/>
  <c r="K907" i="5"/>
  <c r="L907" i="5" s="1"/>
  <c r="D909" i="5" l="1"/>
  <c r="K908" i="5"/>
  <c r="L908" i="5" s="1"/>
  <c r="D910" i="5" l="1"/>
  <c r="K909" i="5"/>
  <c r="L909" i="5" s="1"/>
  <c r="K910" i="5" l="1"/>
  <c r="L910" i="5" s="1"/>
  <c r="D911" i="5"/>
  <c r="K911" i="5" l="1"/>
  <c r="L911" i="5" s="1"/>
  <c r="D912" i="5"/>
  <c r="K912" i="5" l="1"/>
  <c r="L912" i="5" s="1"/>
  <c r="D913" i="5"/>
  <c r="K913" i="5" l="1"/>
  <c r="L913" i="5" s="1"/>
  <c r="D914" i="5"/>
  <c r="K914" i="5" l="1"/>
  <c r="L914" i="5" s="1"/>
  <c r="D915" i="5"/>
  <c r="K915" i="5" l="1"/>
  <c r="L915" i="5" s="1"/>
  <c r="D916" i="5"/>
  <c r="K916" i="5" l="1"/>
  <c r="L916" i="5" s="1"/>
  <c r="D917" i="5"/>
  <c r="K917" i="5" l="1"/>
  <c r="L917" i="5" s="1"/>
  <c r="D918" i="5"/>
  <c r="D919" i="5" l="1"/>
  <c r="K918" i="5"/>
  <c r="L918" i="5" s="1"/>
  <c r="D920" i="5" l="1"/>
  <c r="K919" i="5"/>
  <c r="L919" i="5" s="1"/>
  <c r="D921" i="5" l="1"/>
  <c r="K920" i="5"/>
  <c r="L920" i="5" s="1"/>
  <c r="K921" i="5" l="1"/>
  <c r="L921" i="5" s="1"/>
  <c r="D922" i="5"/>
  <c r="K922" i="5" l="1"/>
  <c r="L922" i="5" s="1"/>
  <c r="D923" i="5"/>
  <c r="K923" i="5" l="1"/>
  <c r="L923" i="5" s="1"/>
  <c r="D924" i="5"/>
  <c r="K924" i="5" l="1"/>
  <c r="L924" i="5" s="1"/>
  <c r="D925" i="5"/>
  <c r="K925" i="5" l="1"/>
  <c r="L925" i="5" s="1"/>
  <c r="D926" i="5"/>
  <c r="K926" i="5" l="1"/>
  <c r="L926" i="5" s="1"/>
  <c r="D927" i="5"/>
  <c r="K927" i="5" l="1"/>
  <c r="L927" i="5" s="1"/>
  <c r="D928" i="5"/>
  <c r="K928" i="5" l="1"/>
  <c r="L928" i="5" s="1"/>
  <c r="D929" i="5"/>
  <c r="K929" i="5" l="1"/>
  <c r="L929" i="5" s="1"/>
  <c r="D930" i="5"/>
  <c r="K930" i="5" l="1"/>
  <c r="L930" i="5" s="1"/>
  <c r="D931" i="5"/>
  <c r="K931" i="5" l="1"/>
  <c r="L931" i="5" s="1"/>
  <c r="D932" i="5"/>
  <c r="K932" i="5" l="1"/>
  <c r="L932" i="5" s="1"/>
  <c r="D933" i="5"/>
  <c r="K933" i="5" l="1"/>
  <c r="L933" i="5" s="1"/>
  <c r="D934" i="5"/>
  <c r="D935" i="5" l="1"/>
  <c r="K934" i="5"/>
  <c r="L934" i="5" s="1"/>
  <c r="D936" i="5" l="1"/>
  <c r="K935" i="5"/>
  <c r="L935" i="5" s="1"/>
  <c r="D937" i="5" l="1"/>
  <c r="K936" i="5"/>
  <c r="L936" i="5" s="1"/>
  <c r="D938" i="5" l="1"/>
  <c r="K937" i="5"/>
  <c r="L937" i="5" s="1"/>
  <c r="D939" i="5" l="1"/>
  <c r="K938" i="5"/>
  <c r="L938" i="5" s="1"/>
  <c r="D940" i="5" l="1"/>
  <c r="K939" i="5"/>
  <c r="L939" i="5" s="1"/>
  <c r="D941" i="5" l="1"/>
  <c r="K940" i="5"/>
  <c r="L940" i="5" s="1"/>
  <c r="D942" i="5" l="1"/>
  <c r="K941" i="5"/>
  <c r="L941" i="5" s="1"/>
  <c r="K942" i="5" l="1"/>
  <c r="L942" i="5" s="1"/>
  <c r="D943" i="5"/>
  <c r="K943" i="5" l="1"/>
  <c r="L943" i="5" s="1"/>
  <c r="D944" i="5"/>
  <c r="K944" i="5" l="1"/>
  <c r="L944" i="5" s="1"/>
  <c r="D945" i="5"/>
  <c r="K945" i="5" l="1"/>
  <c r="L945" i="5" s="1"/>
  <c r="D946" i="5"/>
  <c r="K946" i="5" l="1"/>
  <c r="L946" i="5" s="1"/>
  <c r="D947" i="5"/>
  <c r="K947" i="5" l="1"/>
  <c r="L947" i="5" s="1"/>
  <c r="D948" i="5"/>
  <c r="K948" i="5" l="1"/>
  <c r="L948" i="5" s="1"/>
  <c r="D949" i="5"/>
  <c r="K949" i="5" l="1"/>
  <c r="L949" i="5" s="1"/>
  <c r="D950" i="5"/>
  <c r="D951" i="5" l="1"/>
  <c r="K950" i="5"/>
  <c r="L950" i="5" s="1"/>
  <c r="D952" i="5" l="1"/>
  <c r="K951" i="5"/>
  <c r="L951" i="5" s="1"/>
  <c r="D953" i="5" l="1"/>
  <c r="K952" i="5"/>
  <c r="L952" i="5" s="1"/>
  <c r="K953" i="5" l="1"/>
  <c r="L953" i="5" s="1"/>
  <c r="D954" i="5"/>
  <c r="K954" i="5" l="1"/>
  <c r="L954" i="5" s="1"/>
  <c r="D955" i="5"/>
  <c r="K955" i="5" l="1"/>
  <c r="L955" i="5" s="1"/>
  <c r="D956" i="5"/>
  <c r="K956" i="5" l="1"/>
  <c r="L956" i="5" s="1"/>
  <c r="D957" i="5"/>
  <c r="K957" i="5" l="1"/>
  <c r="L957" i="5" s="1"/>
  <c r="D958" i="5"/>
  <c r="K958" i="5" l="1"/>
  <c r="L958" i="5" s="1"/>
  <c r="D959" i="5"/>
  <c r="K959" i="5" l="1"/>
  <c r="L959" i="5" s="1"/>
  <c r="D960" i="5"/>
  <c r="K960" i="5" l="1"/>
  <c r="L960" i="5" s="1"/>
  <c r="D961" i="5"/>
  <c r="K961" i="5" l="1"/>
  <c r="L961" i="5" s="1"/>
  <c r="D962" i="5"/>
  <c r="K962" i="5" l="1"/>
  <c r="L962" i="5" s="1"/>
  <c r="D963" i="5"/>
  <c r="K963" i="5" l="1"/>
  <c r="L963" i="5" s="1"/>
  <c r="D964" i="5"/>
  <c r="K964" i="5" l="1"/>
  <c r="L964" i="5" s="1"/>
  <c r="D965" i="5"/>
  <c r="K965" i="5" l="1"/>
  <c r="L965" i="5" s="1"/>
  <c r="D966" i="5"/>
  <c r="D967" i="5" l="1"/>
  <c r="K966" i="5"/>
  <c r="L966" i="5" s="1"/>
  <c r="D968" i="5" l="1"/>
  <c r="K967" i="5"/>
  <c r="L967" i="5" s="1"/>
  <c r="D969" i="5" l="1"/>
  <c r="K968" i="5"/>
  <c r="L968" i="5" s="1"/>
  <c r="D970" i="5" l="1"/>
  <c r="K969" i="5"/>
  <c r="L969" i="5" s="1"/>
  <c r="D971" i="5" l="1"/>
  <c r="K970" i="5"/>
  <c r="L970" i="5" s="1"/>
  <c r="D972" i="5" l="1"/>
  <c r="K971" i="5"/>
  <c r="L971" i="5" s="1"/>
  <c r="K972" i="5" l="1"/>
  <c r="L972" i="5" s="1"/>
  <c r="D973" i="5"/>
  <c r="D974" i="5" l="1"/>
  <c r="K973" i="5"/>
  <c r="L973" i="5" s="1"/>
  <c r="K974" i="5" l="1"/>
  <c r="L974" i="5" s="1"/>
  <c r="D975" i="5"/>
  <c r="K975" i="5" l="1"/>
  <c r="L975" i="5" s="1"/>
  <c r="D976" i="5"/>
  <c r="K976" i="5" l="1"/>
  <c r="L976" i="5" s="1"/>
  <c r="D977" i="5"/>
  <c r="K977" i="5" l="1"/>
  <c r="L977" i="5" s="1"/>
  <c r="D978" i="5"/>
  <c r="K978" i="5" l="1"/>
  <c r="L978" i="5" s="1"/>
  <c r="D979" i="5"/>
  <c r="K979" i="5" l="1"/>
  <c r="L979" i="5" s="1"/>
  <c r="D980" i="5"/>
  <c r="K980" i="5" l="1"/>
  <c r="L980" i="5" s="1"/>
  <c r="D981" i="5"/>
  <c r="K981" i="5" l="1"/>
  <c r="L981" i="5" s="1"/>
  <c r="D982" i="5"/>
  <c r="D983" i="5" l="1"/>
  <c r="K982" i="5"/>
  <c r="L982" i="5" s="1"/>
  <c r="D984" i="5" l="1"/>
  <c r="K983" i="5"/>
  <c r="L983" i="5" s="1"/>
  <c r="D985" i="5" l="1"/>
  <c r="K984" i="5"/>
  <c r="L984" i="5" s="1"/>
  <c r="K985" i="5" l="1"/>
  <c r="L985" i="5" s="1"/>
  <c r="D986" i="5"/>
  <c r="K986" i="5" l="1"/>
  <c r="L986" i="5" s="1"/>
  <c r="D987" i="5"/>
  <c r="K987" i="5" l="1"/>
  <c r="L987" i="5" s="1"/>
  <c r="D988" i="5"/>
  <c r="K988" i="5" l="1"/>
  <c r="L988" i="5" s="1"/>
  <c r="D989" i="5"/>
  <c r="K989" i="5" l="1"/>
  <c r="L989" i="5" s="1"/>
  <c r="D990" i="5"/>
  <c r="K990" i="5" l="1"/>
  <c r="L990" i="5" s="1"/>
  <c r="D991" i="5"/>
  <c r="K991" i="5" l="1"/>
  <c r="L991" i="5" s="1"/>
  <c r="D992" i="5"/>
  <c r="K992" i="5" l="1"/>
  <c r="L992" i="5" s="1"/>
  <c r="D993" i="5"/>
  <c r="K993" i="5" l="1"/>
  <c r="L993" i="5" s="1"/>
  <c r="D994" i="5"/>
  <c r="K994" i="5" l="1"/>
  <c r="L994" i="5" s="1"/>
  <c r="D995" i="5"/>
  <c r="K995" i="5" l="1"/>
  <c r="L995" i="5" s="1"/>
  <c r="D996" i="5"/>
  <c r="K996" i="5" l="1"/>
  <c r="L996" i="5" s="1"/>
  <c r="D997" i="5"/>
  <c r="K997" i="5" l="1"/>
  <c r="L997" i="5" s="1"/>
  <c r="D998" i="5"/>
  <c r="D999" i="5" l="1"/>
  <c r="K998" i="5"/>
  <c r="L998" i="5" s="1"/>
  <c r="D1000" i="5" l="1"/>
  <c r="K999" i="5"/>
  <c r="L999" i="5" s="1"/>
  <c r="D1001" i="5" l="1"/>
  <c r="K1000" i="5"/>
  <c r="L1000" i="5" s="1"/>
  <c r="D1002" i="5" l="1"/>
  <c r="K1001" i="5"/>
  <c r="L1001" i="5" s="1"/>
  <c r="D1003" i="5" l="1"/>
  <c r="K1002" i="5"/>
  <c r="L1002" i="5" s="1"/>
  <c r="D1004" i="5" l="1"/>
  <c r="K1003" i="5"/>
  <c r="L1003" i="5" s="1"/>
  <c r="D1005" i="5" l="1"/>
  <c r="K1004" i="5"/>
  <c r="L1004" i="5" s="1"/>
  <c r="D1006" i="5" l="1"/>
  <c r="K1005" i="5"/>
  <c r="L1005" i="5" s="1"/>
  <c r="K1006" i="5" l="1"/>
  <c r="L1006" i="5" s="1"/>
  <c r="D1007" i="5"/>
  <c r="K1007" i="5" l="1"/>
  <c r="L1007" i="5" s="1"/>
  <c r="D1008" i="5"/>
  <c r="K1008" i="5" l="1"/>
  <c r="L1008" i="5" s="1"/>
  <c r="D1009" i="5"/>
  <c r="K1009" i="5" l="1"/>
  <c r="L1009" i="5" s="1"/>
  <c r="D1010" i="5"/>
  <c r="K1010" i="5" l="1"/>
  <c r="L1010" i="5" s="1"/>
  <c r="D1011" i="5"/>
  <c r="K1011" i="5" l="1"/>
  <c r="L1011" i="5" s="1"/>
  <c r="D1012" i="5"/>
  <c r="K1012" i="5" l="1"/>
  <c r="L1012" i="5" s="1"/>
  <c r="D1013" i="5"/>
  <c r="K1013" i="5" l="1"/>
  <c r="L1013" i="5" s="1"/>
  <c r="D1014" i="5"/>
  <c r="D1015" i="5" l="1"/>
  <c r="K1014" i="5"/>
  <c r="L1014" i="5" s="1"/>
  <c r="D1016" i="5" l="1"/>
  <c r="K1015" i="5"/>
  <c r="L1015" i="5" s="1"/>
  <c r="D1017" i="5" l="1"/>
  <c r="K1016" i="5"/>
  <c r="L1016" i="5" s="1"/>
  <c r="K1017" i="5" l="1"/>
  <c r="L1017" i="5" s="1"/>
  <c r="D1018" i="5"/>
  <c r="K1018" i="5" l="1"/>
  <c r="L1018" i="5" s="1"/>
  <c r="D1019" i="5"/>
  <c r="K1019" i="5" l="1"/>
  <c r="L1019" i="5" s="1"/>
  <c r="D1020" i="5"/>
  <c r="K1020" i="5" l="1"/>
  <c r="L1020" i="5" s="1"/>
  <c r="D1021" i="5"/>
  <c r="K1021" i="5" l="1"/>
  <c r="L1021" i="5" s="1"/>
  <c r="D1022" i="5"/>
  <c r="K1022" i="5" l="1"/>
  <c r="L1022" i="5" s="1"/>
  <c r="D1023" i="5"/>
  <c r="K1023" i="5" l="1"/>
  <c r="L1023" i="5" s="1"/>
  <c r="D1024" i="5"/>
  <c r="K1024" i="5" l="1"/>
  <c r="L1024" i="5" s="1"/>
  <c r="D1025" i="5"/>
  <c r="K1025" i="5" l="1"/>
  <c r="L1025" i="5" s="1"/>
  <c r="D1026" i="5"/>
  <c r="K1026" i="5" l="1"/>
  <c r="L1026" i="5" s="1"/>
  <c r="D1027" i="5"/>
  <c r="K1027" i="5" l="1"/>
  <c r="L1027" i="5" s="1"/>
  <c r="D1028" i="5"/>
  <c r="K1028" i="5" l="1"/>
  <c r="L1028" i="5" s="1"/>
  <c r="D1029" i="5"/>
  <c r="K1029" i="5" l="1"/>
  <c r="L1029" i="5" s="1"/>
  <c r="D1030" i="5"/>
  <c r="D1031" i="5" l="1"/>
  <c r="K1030" i="5"/>
  <c r="L1030" i="5" s="1"/>
  <c r="D1032" i="5" l="1"/>
  <c r="K1031" i="5"/>
  <c r="L1031" i="5" s="1"/>
  <c r="D1033" i="5" l="1"/>
  <c r="K1032" i="5"/>
  <c r="L1032" i="5" s="1"/>
  <c r="D1034" i="5" l="1"/>
  <c r="K1033" i="5"/>
  <c r="L1033" i="5" s="1"/>
  <c r="D1035" i="5" l="1"/>
  <c r="K1034" i="5"/>
  <c r="L1034" i="5" s="1"/>
  <c r="D1036" i="5" l="1"/>
  <c r="K1035" i="5"/>
  <c r="L1035" i="5" s="1"/>
  <c r="D1037" i="5" l="1"/>
  <c r="K1036" i="5"/>
  <c r="L1036" i="5" s="1"/>
  <c r="D1038" i="5" l="1"/>
  <c r="K1037" i="5"/>
  <c r="L1037" i="5" s="1"/>
  <c r="K1038" i="5" l="1"/>
  <c r="L1038" i="5" s="1"/>
  <c r="D1039" i="5"/>
  <c r="K1039" i="5" l="1"/>
  <c r="L1039" i="5" s="1"/>
  <c r="D1040" i="5"/>
  <c r="K1040" i="5" l="1"/>
  <c r="L1040" i="5" s="1"/>
  <c r="D1041" i="5"/>
  <c r="K1041" i="5" l="1"/>
  <c r="L1041" i="5" s="1"/>
  <c r="D1042" i="5"/>
  <c r="K1042" i="5" l="1"/>
  <c r="L1042" i="5" s="1"/>
  <c r="D1043" i="5"/>
  <c r="K1043" i="5" l="1"/>
  <c r="L1043" i="5" s="1"/>
  <c r="D1044" i="5"/>
  <c r="K1044" i="5" l="1"/>
  <c r="L1044" i="5" s="1"/>
  <c r="D1045" i="5"/>
  <c r="K1045" i="5" l="1"/>
  <c r="L1045" i="5" s="1"/>
  <c r="D1046" i="5"/>
  <c r="D1047" i="5" l="1"/>
  <c r="K1046" i="5"/>
  <c r="L1046" i="5" s="1"/>
  <c r="D1048" i="5" l="1"/>
  <c r="K1047" i="5"/>
  <c r="L1047" i="5" s="1"/>
  <c r="D1049" i="5" l="1"/>
  <c r="K1048" i="5"/>
  <c r="L1048" i="5" s="1"/>
  <c r="K1049" i="5" l="1"/>
  <c r="L1049" i="5" s="1"/>
  <c r="D1050" i="5"/>
  <c r="K1050" i="5" l="1"/>
  <c r="L1050" i="5" s="1"/>
  <c r="D1051" i="5"/>
  <c r="K1051" i="5" l="1"/>
  <c r="L1051" i="5" s="1"/>
  <c r="D1052" i="5"/>
  <c r="K1052" i="5" l="1"/>
  <c r="L1052" i="5" s="1"/>
  <c r="D1053" i="5"/>
  <c r="K1053" i="5" l="1"/>
  <c r="L1053" i="5" s="1"/>
  <c r="D1054" i="5"/>
  <c r="K1054" i="5" l="1"/>
  <c r="L1054" i="5" s="1"/>
  <c r="D1055" i="5"/>
  <c r="K1055" i="5" l="1"/>
  <c r="L1055" i="5" s="1"/>
  <c r="D1056" i="5"/>
  <c r="K1056" i="5" l="1"/>
  <c r="L1056" i="5" s="1"/>
  <c r="D1057" i="5"/>
  <c r="K1057" i="5" l="1"/>
  <c r="L1057" i="5" s="1"/>
  <c r="D1058" i="5"/>
  <c r="K1058" i="5" l="1"/>
  <c r="L1058" i="5" s="1"/>
  <c r="D1059" i="5"/>
  <c r="K1059" i="5" l="1"/>
  <c r="L1059" i="5" s="1"/>
  <c r="D1060" i="5"/>
  <c r="K1060" i="5" l="1"/>
  <c r="L1060" i="5" s="1"/>
  <c r="D1061" i="5"/>
  <c r="K1061" i="5" l="1"/>
  <c r="L1061" i="5" s="1"/>
  <c r="D1062" i="5"/>
  <c r="D1063" i="5" l="1"/>
  <c r="K1062" i="5"/>
  <c r="L1062" i="5" s="1"/>
  <c r="D1064" i="5" l="1"/>
  <c r="K1063" i="5"/>
  <c r="L1063" i="5" s="1"/>
  <c r="D1065" i="5" l="1"/>
  <c r="K1064" i="5"/>
  <c r="L1064" i="5" s="1"/>
  <c r="D1066" i="5" l="1"/>
  <c r="K1065" i="5"/>
  <c r="L1065" i="5" s="1"/>
  <c r="D1067" i="5" l="1"/>
  <c r="K1066" i="5"/>
  <c r="L1066" i="5" s="1"/>
  <c r="D1068" i="5" l="1"/>
  <c r="K1067" i="5"/>
  <c r="L1067" i="5" s="1"/>
  <c r="D1069" i="5" l="1"/>
  <c r="K1068" i="5"/>
  <c r="L1068" i="5" s="1"/>
  <c r="K1069" i="5" l="1"/>
  <c r="L1069" i="5" s="1"/>
  <c r="D1070" i="5"/>
  <c r="K1070" i="5" l="1"/>
  <c r="L1070" i="5" s="1"/>
  <c r="D1071" i="5"/>
  <c r="K1071" i="5" l="1"/>
  <c r="L1071" i="5" s="1"/>
  <c r="D1072" i="5"/>
  <c r="K1072" i="5" l="1"/>
  <c r="L1072" i="5" s="1"/>
  <c r="D1073" i="5"/>
  <c r="K1073" i="5" l="1"/>
  <c r="L1073" i="5" s="1"/>
  <c r="D1074" i="5"/>
  <c r="K1074" i="5" l="1"/>
  <c r="L1074" i="5" s="1"/>
  <c r="D1075" i="5"/>
  <c r="K1075" i="5" l="1"/>
  <c r="L1075" i="5" s="1"/>
  <c r="D1076" i="5"/>
  <c r="K1076" i="5" l="1"/>
  <c r="L1076" i="5" s="1"/>
  <c r="D1077" i="5"/>
  <c r="K1077" i="5" l="1"/>
  <c r="L1077" i="5" s="1"/>
  <c r="D1078" i="5"/>
  <c r="D1079" i="5" l="1"/>
  <c r="K1078" i="5"/>
  <c r="L1078" i="5" s="1"/>
  <c r="D1080" i="5" l="1"/>
  <c r="K1079" i="5"/>
  <c r="L1079" i="5" s="1"/>
  <c r="D1081" i="5" l="1"/>
  <c r="K1080" i="5"/>
  <c r="L1080" i="5" s="1"/>
  <c r="K1081" i="5" l="1"/>
  <c r="L1081" i="5" s="1"/>
  <c r="D1082" i="5"/>
  <c r="K1082" i="5" l="1"/>
  <c r="L1082" i="5" s="1"/>
  <c r="D1083" i="5"/>
  <c r="K1083" i="5" l="1"/>
  <c r="L1083" i="5" s="1"/>
  <c r="D1084" i="5"/>
  <c r="K1084" i="5" l="1"/>
  <c r="L1084" i="5" s="1"/>
  <c r="D1085" i="5"/>
  <c r="K1085" i="5" l="1"/>
  <c r="L1085" i="5" s="1"/>
  <c r="D1086" i="5"/>
  <c r="K1086" i="5" l="1"/>
  <c r="L1086" i="5" s="1"/>
  <c r="D1087" i="5"/>
  <c r="K1087" i="5" l="1"/>
  <c r="L1087" i="5" s="1"/>
  <c r="D1088" i="5"/>
  <c r="K1088" i="5" l="1"/>
  <c r="L1088" i="5" s="1"/>
  <c r="D1089" i="5"/>
  <c r="K1089" i="5" l="1"/>
  <c r="L1089" i="5" s="1"/>
  <c r="D1090" i="5"/>
  <c r="K1090" i="5" l="1"/>
  <c r="L1090" i="5" s="1"/>
  <c r="D1091" i="5"/>
  <c r="K1091" i="5" l="1"/>
  <c r="L1091" i="5" s="1"/>
  <c r="D1092" i="5"/>
  <c r="K1092" i="5" l="1"/>
  <c r="L1092" i="5" s="1"/>
  <c r="D1093" i="5"/>
  <c r="K1093" i="5" l="1"/>
  <c r="L1093" i="5" s="1"/>
  <c r="D1094" i="5"/>
  <c r="D1095" i="5" l="1"/>
  <c r="K1094" i="5"/>
  <c r="L1094" i="5" s="1"/>
  <c r="D1096" i="5" l="1"/>
  <c r="K1095" i="5"/>
  <c r="L1095" i="5" s="1"/>
  <c r="D1097" i="5" l="1"/>
  <c r="K1096" i="5"/>
  <c r="L1096" i="5" s="1"/>
  <c r="D1098" i="5" l="1"/>
  <c r="K1097" i="5"/>
  <c r="L1097" i="5" s="1"/>
  <c r="D1099" i="5" l="1"/>
  <c r="K1098" i="5"/>
  <c r="L1098" i="5" s="1"/>
  <c r="D1100" i="5" l="1"/>
  <c r="K1099" i="5"/>
  <c r="L1099" i="5" s="1"/>
  <c r="D1101" i="5" l="1"/>
  <c r="K1100" i="5"/>
  <c r="L1100" i="5" s="1"/>
  <c r="K1101" i="5" l="1"/>
  <c r="L1101" i="5" s="1"/>
  <c r="D1102" i="5"/>
  <c r="K1102" i="5" l="1"/>
  <c r="L1102" i="5" s="1"/>
  <c r="D1103" i="5"/>
  <c r="K1103" i="5" l="1"/>
  <c r="L1103" i="5" s="1"/>
  <c r="D1104" i="5"/>
  <c r="K1104" i="5" l="1"/>
  <c r="L1104" i="5" s="1"/>
  <c r="D1105" i="5"/>
  <c r="K1105" i="5" l="1"/>
  <c r="L1105" i="5" s="1"/>
  <c r="D1106" i="5"/>
  <c r="K1106" i="5" l="1"/>
  <c r="L1106" i="5" s="1"/>
  <c r="D1107" i="5"/>
  <c r="K1107" i="5" l="1"/>
  <c r="L1107" i="5" s="1"/>
  <c r="D1108" i="5"/>
  <c r="K1108" i="5" l="1"/>
  <c r="L1108" i="5" s="1"/>
  <c r="D1109" i="5"/>
  <c r="K1109" i="5" l="1"/>
  <c r="L1109" i="5" s="1"/>
  <c r="D1110" i="5"/>
  <c r="K1110" i="5" l="1"/>
  <c r="L1110" i="5" s="1"/>
  <c r="D1111" i="5"/>
  <c r="D1112" i="5" l="1"/>
  <c r="K1111" i="5"/>
  <c r="L1111" i="5" s="1"/>
  <c r="D1113" i="5" l="1"/>
  <c r="K1112" i="5"/>
  <c r="L1112" i="5" s="1"/>
  <c r="K1113" i="5" l="1"/>
  <c r="L1113" i="5" s="1"/>
  <c r="D1114" i="5"/>
  <c r="K1114" i="5" l="1"/>
  <c r="L1114" i="5" s="1"/>
  <c r="D1115" i="5"/>
  <c r="K1115" i="5" l="1"/>
  <c r="L1115" i="5" s="1"/>
  <c r="D1116" i="5"/>
  <c r="K1116" i="5" l="1"/>
  <c r="L1116" i="5" s="1"/>
  <c r="D1117" i="5"/>
  <c r="K1117" i="5" l="1"/>
  <c r="L1117" i="5" s="1"/>
  <c r="D1118" i="5"/>
  <c r="K1118" i="5" l="1"/>
  <c r="L1118" i="5" s="1"/>
  <c r="D1119" i="5"/>
  <c r="K1119" i="5" l="1"/>
  <c r="L1119" i="5" s="1"/>
  <c r="D1120" i="5"/>
  <c r="K1120" i="5" l="1"/>
  <c r="L1120" i="5" s="1"/>
  <c r="D1121" i="5"/>
  <c r="K1121" i="5" l="1"/>
  <c r="L1121" i="5" s="1"/>
  <c r="D1122" i="5"/>
  <c r="K1122" i="5" l="1"/>
  <c r="L1122" i="5" s="1"/>
  <c r="D1123" i="5"/>
  <c r="K1123" i="5" l="1"/>
  <c r="L1123" i="5" s="1"/>
  <c r="D1124" i="5"/>
  <c r="K1124" i="5" l="1"/>
  <c r="L1124" i="5" s="1"/>
  <c r="D1125" i="5"/>
  <c r="K1125" i="5" l="1"/>
  <c r="L1125" i="5" s="1"/>
  <c r="D1126" i="5"/>
  <c r="K1126" i="5" l="1"/>
  <c r="L1126" i="5" s="1"/>
  <c r="D1127" i="5"/>
  <c r="K1127" i="5" l="1"/>
  <c r="L1127" i="5" s="1"/>
  <c r="D1128" i="5"/>
  <c r="K1128" i="5" l="1"/>
  <c r="L1128" i="5" s="1"/>
  <c r="D1129" i="5"/>
  <c r="K1129" i="5" l="1"/>
  <c r="L1129" i="5" s="1"/>
  <c r="D1130" i="5"/>
  <c r="K1130" i="5" l="1"/>
  <c r="L1130" i="5" s="1"/>
  <c r="D1131" i="5"/>
  <c r="K1131" i="5" l="1"/>
  <c r="L1131" i="5" s="1"/>
  <c r="D1132" i="5"/>
  <c r="K1132" i="5" l="1"/>
  <c r="L1132" i="5" s="1"/>
  <c r="D1133" i="5"/>
  <c r="K1133" i="5" l="1"/>
  <c r="L1133" i="5" s="1"/>
  <c r="D1134" i="5"/>
  <c r="K1134" i="5" l="1"/>
  <c r="L1134" i="5" s="1"/>
  <c r="D1135" i="5"/>
  <c r="K1135" i="5" l="1"/>
  <c r="L1135" i="5" s="1"/>
  <c r="D1136" i="5"/>
  <c r="K1136" i="5" l="1"/>
  <c r="L1136" i="5" s="1"/>
  <c r="D1137" i="5"/>
  <c r="D1138" i="5" l="1"/>
  <c r="K1137" i="5"/>
  <c r="L1137" i="5" s="1"/>
  <c r="D1139" i="5" l="1"/>
  <c r="K1138" i="5"/>
  <c r="L1138" i="5" s="1"/>
  <c r="D1140" i="5" l="1"/>
  <c r="K1139" i="5"/>
  <c r="L1139" i="5" s="1"/>
  <c r="D1141" i="5" l="1"/>
  <c r="K1140" i="5"/>
  <c r="L1140" i="5" s="1"/>
  <c r="D1142" i="5" l="1"/>
  <c r="K1141" i="5"/>
  <c r="L1141" i="5" s="1"/>
  <c r="K1142" i="5" l="1"/>
  <c r="L1142" i="5" s="1"/>
  <c r="D1143" i="5"/>
  <c r="K1143" i="5" l="1"/>
  <c r="L1143" i="5" s="1"/>
  <c r="D1144" i="5"/>
  <c r="K1144" i="5" l="1"/>
  <c r="L1144" i="5" s="1"/>
  <c r="D1145" i="5"/>
  <c r="K1145" i="5" l="1"/>
  <c r="L1145" i="5" s="1"/>
  <c r="D1146" i="5"/>
  <c r="K1146" i="5" l="1"/>
  <c r="L1146" i="5" s="1"/>
  <c r="D1147" i="5"/>
  <c r="K1147" i="5" l="1"/>
  <c r="L1147" i="5" s="1"/>
  <c r="D1148" i="5"/>
  <c r="K1148" i="5" l="1"/>
  <c r="L1148" i="5" s="1"/>
  <c r="D1149" i="5"/>
  <c r="K1149" i="5" l="1"/>
  <c r="L1149" i="5" s="1"/>
  <c r="D1150" i="5"/>
  <c r="K1150" i="5" l="1"/>
  <c r="L1150" i="5" s="1"/>
  <c r="D1151" i="5"/>
  <c r="K1151" i="5" l="1"/>
  <c r="L1151" i="5" s="1"/>
  <c r="D1152" i="5"/>
  <c r="K1152" i="5" l="1"/>
  <c r="L1152" i="5" s="1"/>
  <c r="D1153" i="5"/>
  <c r="K1153" i="5" l="1"/>
  <c r="L1153" i="5" s="1"/>
  <c r="D1154" i="5"/>
  <c r="K1154" i="5" l="1"/>
  <c r="L1154" i="5" s="1"/>
  <c r="D1155" i="5"/>
  <c r="K1155" i="5" l="1"/>
  <c r="L1155" i="5" s="1"/>
  <c r="D1156" i="5"/>
  <c r="D1157" i="5" l="1"/>
  <c r="K1156" i="5"/>
  <c r="L1156" i="5" s="1"/>
  <c r="D1158" i="5" l="1"/>
  <c r="K1157" i="5"/>
  <c r="L1157" i="5" s="1"/>
  <c r="K1158" i="5" l="1"/>
  <c r="L1158" i="5" s="1"/>
  <c r="D1159" i="5"/>
  <c r="K1159" i="5" l="1"/>
  <c r="L1159" i="5" s="1"/>
  <c r="D1160" i="5"/>
  <c r="K1160" i="5" l="1"/>
  <c r="L1160" i="5" s="1"/>
  <c r="D1161" i="5"/>
  <c r="K1161" i="5" l="1"/>
  <c r="L1161" i="5" s="1"/>
  <c r="D1162" i="5"/>
  <c r="K1162" i="5" l="1"/>
  <c r="L1162" i="5" s="1"/>
  <c r="D1163" i="5"/>
  <c r="K1163" i="5" l="1"/>
  <c r="L1163" i="5" s="1"/>
  <c r="D1164" i="5"/>
  <c r="K1164" i="5" l="1"/>
  <c r="L1164" i="5" s="1"/>
  <c r="D1165" i="5"/>
  <c r="K1165" i="5" l="1"/>
  <c r="L1165" i="5" s="1"/>
  <c r="D1166" i="5"/>
  <c r="K1166" i="5" l="1"/>
  <c r="L1166" i="5" s="1"/>
  <c r="D1167" i="5"/>
  <c r="K1167" i="5" l="1"/>
  <c r="L1167" i="5" s="1"/>
  <c r="D1168" i="5"/>
  <c r="K1168" i="5" l="1"/>
  <c r="L1168" i="5" s="1"/>
  <c r="D1169" i="5"/>
  <c r="K1169" i="5" l="1"/>
  <c r="L1169" i="5" s="1"/>
  <c r="D1170" i="5"/>
  <c r="K1170" i="5" l="1"/>
  <c r="L1170" i="5" s="1"/>
  <c r="D1171" i="5"/>
  <c r="K1171" i="5" l="1"/>
  <c r="L1171" i="5" s="1"/>
  <c r="D1172" i="5"/>
  <c r="K1172" i="5" l="1"/>
  <c r="L1172" i="5" s="1"/>
  <c r="D1173" i="5"/>
  <c r="K1173" i="5" l="1"/>
  <c r="L1173" i="5" s="1"/>
  <c r="D1174" i="5"/>
  <c r="K1174" i="5" l="1"/>
  <c r="L1174" i="5" s="1"/>
  <c r="D1175" i="5"/>
  <c r="D1176" i="5" l="1"/>
  <c r="K1175" i="5"/>
  <c r="L1175" i="5" s="1"/>
  <c r="D1177" i="5" l="1"/>
  <c r="K1176" i="5"/>
  <c r="L1176" i="5" s="1"/>
  <c r="K1177" i="5" l="1"/>
  <c r="L1177" i="5" s="1"/>
  <c r="D1178" i="5"/>
  <c r="D1179" i="5" l="1"/>
  <c r="K1178" i="5"/>
  <c r="L1178" i="5" s="1"/>
  <c r="K1179" i="5" l="1"/>
  <c r="L1179" i="5" s="1"/>
  <c r="D1180" i="5"/>
  <c r="K1180" i="5" l="1"/>
  <c r="L1180" i="5" s="1"/>
  <c r="D1181" i="5"/>
  <c r="K1181" i="5" l="1"/>
  <c r="L1181" i="5" s="1"/>
  <c r="D1182" i="5"/>
  <c r="K1182" i="5" l="1"/>
  <c r="L1182" i="5" s="1"/>
  <c r="D1183" i="5"/>
  <c r="K1183" i="5" l="1"/>
  <c r="L1183" i="5" s="1"/>
  <c r="D1184" i="5"/>
  <c r="K1184" i="5" l="1"/>
  <c r="L1184" i="5" s="1"/>
  <c r="D1185" i="5"/>
  <c r="D1186" i="5" l="1"/>
  <c r="K1185" i="5"/>
  <c r="L1185" i="5" s="1"/>
  <c r="K1186" i="5" l="1"/>
  <c r="L1186" i="5" s="1"/>
  <c r="D1187" i="5"/>
  <c r="K1187" i="5" l="1"/>
  <c r="L1187" i="5" s="1"/>
  <c r="D1188" i="5"/>
  <c r="K1188" i="5" l="1"/>
  <c r="L1188" i="5" s="1"/>
  <c r="D1189" i="5"/>
  <c r="K1189" i="5" l="1"/>
  <c r="L1189" i="5" s="1"/>
  <c r="D1190" i="5"/>
  <c r="K1190" i="5" l="1"/>
  <c r="L1190" i="5" s="1"/>
  <c r="D1191" i="5"/>
  <c r="K1191" i="5" l="1"/>
  <c r="L1191" i="5" s="1"/>
  <c r="D1192" i="5"/>
  <c r="K1192" i="5" l="1"/>
  <c r="L1192" i="5" s="1"/>
  <c r="D1193" i="5"/>
  <c r="K1193" i="5" l="1"/>
  <c r="L1193" i="5" s="1"/>
  <c r="D1194" i="5"/>
  <c r="K1194" i="5" l="1"/>
  <c r="L1194" i="5" s="1"/>
  <c r="D1195" i="5"/>
  <c r="K1195" i="5" l="1"/>
  <c r="L1195" i="5" s="1"/>
  <c r="D1196" i="5"/>
  <c r="K1196" i="5" l="1"/>
  <c r="L1196" i="5" s="1"/>
  <c r="D1197" i="5"/>
  <c r="K1197" i="5" l="1"/>
  <c r="L1197" i="5" s="1"/>
  <c r="D1198" i="5"/>
  <c r="K1198" i="5" l="1"/>
  <c r="L1198" i="5" s="1"/>
  <c r="D1199" i="5"/>
  <c r="K1199" i="5" l="1"/>
  <c r="L1199" i="5" s="1"/>
  <c r="D1200" i="5"/>
  <c r="K1200" i="5" l="1"/>
  <c r="L1200" i="5" s="1"/>
  <c r="D1201" i="5"/>
  <c r="K1201" i="5" l="1"/>
  <c r="L1201" i="5" s="1"/>
  <c r="D1202" i="5"/>
  <c r="K1202" i="5" l="1"/>
  <c r="L1202" i="5" s="1"/>
  <c r="D1203" i="5"/>
  <c r="K1203" i="5" l="1"/>
  <c r="L1203" i="5" s="1"/>
  <c r="D1204" i="5"/>
  <c r="D1205" i="5" l="1"/>
  <c r="K1204" i="5"/>
  <c r="L1204" i="5" s="1"/>
  <c r="K1205" i="5" l="1"/>
  <c r="L1205" i="5" s="1"/>
  <c r="D1206" i="5"/>
  <c r="K1206" i="5" l="1"/>
  <c r="L1206" i="5" s="1"/>
  <c r="D1207" i="5"/>
  <c r="K1207" i="5" l="1"/>
  <c r="L1207" i="5" s="1"/>
  <c r="D1208" i="5"/>
  <c r="K1208" i="5" l="1"/>
  <c r="L1208" i="5" s="1"/>
  <c r="D1209" i="5"/>
  <c r="K1209" i="5" l="1"/>
  <c r="L1209" i="5" s="1"/>
  <c r="D1210" i="5"/>
  <c r="K1210" i="5" l="1"/>
  <c r="L1210" i="5" s="1"/>
  <c r="D1211" i="5"/>
  <c r="K1211" i="5" l="1"/>
  <c r="L1211" i="5" s="1"/>
  <c r="D1212" i="5"/>
  <c r="K1212" i="5" l="1"/>
  <c r="L1212" i="5" s="1"/>
  <c r="D1213" i="5"/>
  <c r="K1213" i="5" l="1"/>
  <c r="L1213" i="5" s="1"/>
  <c r="D1214" i="5"/>
  <c r="K1214" i="5" l="1"/>
  <c r="L1214" i="5" s="1"/>
  <c r="D1215" i="5"/>
  <c r="K1215" i="5" l="1"/>
  <c r="L1215" i="5" s="1"/>
  <c r="D1216" i="5"/>
  <c r="K1216" i="5" l="1"/>
  <c r="L1216" i="5" s="1"/>
  <c r="D1217" i="5"/>
  <c r="K1217" i="5" l="1"/>
  <c r="L1217" i="5" s="1"/>
  <c r="D1218" i="5"/>
  <c r="K1218" i="5" l="1"/>
  <c r="L1218" i="5" s="1"/>
  <c r="D1219" i="5"/>
  <c r="D1220" i="5" l="1"/>
  <c r="K1219" i="5"/>
  <c r="L1219" i="5" s="1"/>
  <c r="D1221" i="5" l="1"/>
  <c r="K1220" i="5"/>
  <c r="L1220" i="5" s="1"/>
  <c r="D1222" i="5" l="1"/>
  <c r="K1221" i="5"/>
  <c r="L1221" i="5" s="1"/>
  <c r="K1222" i="5" l="1"/>
  <c r="L1222" i="5" s="1"/>
  <c r="D1223" i="5"/>
  <c r="D1224" i="5" l="1"/>
  <c r="K1223" i="5"/>
  <c r="L1223" i="5" s="1"/>
  <c r="D1225" i="5" l="1"/>
  <c r="K1224" i="5"/>
  <c r="L1224" i="5" s="1"/>
  <c r="K1225" i="5" l="1"/>
  <c r="L1225" i="5" s="1"/>
  <c r="D1226" i="5"/>
  <c r="D1227" i="5" l="1"/>
  <c r="K1226" i="5"/>
  <c r="L1226" i="5" s="1"/>
  <c r="K1227" i="5" l="1"/>
  <c r="L1227" i="5" s="1"/>
  <c r="D1228" i="5"/>
  <c r="D1229" i="5" l="1"/>
  <c r="K1228" i="5"/>
  <c r="L1228" i="5" s="1"/>
  <c r="K1229" i="5" l="1"/>
  <c r="L1229" i="5" s="1"/>
  <c r="D1230" i="5"/>
  <c r="K1230" i="5" l="1"/>
  <c r="L1230" i="5" s="1"/>
  <c r="D1231" i="5"/>
  <c r="K1231" i="5" l="1"/>
  <c r="L1231" i="5" s="1"/>
  <c r="D1232" i="5"/>
  <c r="K1232" i="5" l="1"/>
  <c r="L1232" i="5" s="1"/>
  <c r="D1233" i="5"/>
  <c r="K1233" i="5" s="1"/>
  <c r="L1233" i="5" l="1"/>
  <c r="O9" i="5" s="1"/>
  <c r="L1234" i="5"/>
  <c r="L1235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<sst xmlns="http://schemas.openxmlformats.org/spreadsheetml/2006/main" count="22483" uniqueCount="15460">
  <si>
    <t>Scheme Date</t>
  </si>
  <si>
    <t>NAV</t>
  </si>
  <si>
    <t>Large Cap</t>
  </si>
  <si>
    <t>Mid Cap</t>
  </si>
  <si>
    <t>Small Cap</t>
  </si>
  <si>
    <t>Daily Return</t>
  </si>
  <si>
    <t>Starting Date</t>
  </si>
  <si>
    <t>Ending Date</t>
  </si>
  <si>
    <t>Large Cap - Average Return</t>
  </si>
  <si>
    <t>Mid Cap - Average Return</t>
  </si>
  <si>
    <t>D Rt - Avg Rt</t>
  </si>
  <si>
    <t>Large Vs Mid</t>
  </si>
  <si>
    <t>Sum</t>
  </si>
  <si>
    <t>Count (n)</t>
  </si>
  <si>
    <t>n-1</t>
  </si>
  <si>
    <t>Covariance</t>
  </si>
  <si>
    <t>Correlation</t>
  </si>
  <si>
    <t>Alternatively,</t>
  </si>
  <si>
    <t>Standard Deviation - Large Cap</t>
  </si>
  <si>
    <t>Standard Deviation - Mid Cap</t>
  </si>
  <si>
    <t>Covariance - Excel Formula</t>
  </si>
  <si>
    <t>Correlation - Excel Formula</t>
  </si>
  <si>
    <t>Date</t>
  </si>
  <si>
    <t>n x k</t>
  </si>
  <si>
    <t>Matrix Size</t>
  </si>
  <si>
    <t>n</t>
  </si>
  <si>
    <t>k</t>
  </si>
  <si>
    <t>Excess Return Matrix (X)</t>
  </si>
  <si>
    <r>
      <t>X</t>
    </r>
    <r>
      <rPr>
        <b/>
        <vertAlign val="superscript"/>
        <sz val="10"/>
        <color rgb="FF666666"/>
        <rFont val="Calibri"/>
        <family val="2"/>
        <scheme val="minor"/>
      </rPr>
      <t>T</t>
    </r>
    <r>
      <rPr>
        <b/>
        <sz val="10"/>
        <color rgb="FF666666"/>
        <rFont val="Calibri"/>
        <family val="2"/>
        <scheme val="minor"/>
      </rPr>
      <t> X</t>
    </r>
  </si>
  <si>
    <t>3 x 3</t>
  </si>
  <si>
    <t xml:space="preserve">Variance </t>
  </si>
  <si>
    <t>Variance Covariance Matrix</t>
  </si>
  <si>
    <t>Standard Deviation - Small Cap</t>
  </si>
  <si>
    <t>Product of Standard Deviation</t>
  </si>
  <si>
    <t>Correlation Matrix</t>
  </si>
  <si>
    <t>Weights</t>
  </si>
  <si>
    <t>M1</t>
  </si>
  <si>
    <t>M2</t>
  </si>
  <si>
    <t>Portfolio Variance</t>
  </si>
  <si>
    <t>Weight</t>
  </si>
  <si>
    <t>Starting Value</t>
  </si>
  <si>
    <t>Standard Deviation</t>
  </si>
  <si>
    <t>Daily Avg Return</t>
  </si>
  <si>
    <t>Expected Yearly Return</t>
  </si>
  <si>
    <t>Expected Portfolio Return</t>
  </si>
  <si>
    <t>1 Standard Deviation</t>
  </si>
  <si>
    <t>2 Standard Deviation</t>
  </si>
  <si>
    <t>3 Standard Deviation</t>
  </si>
  <si>
    <t>Portfolio Range</t>
  </si>
  <si>
    <t>Upper Bound</t>
  </si>
  <si>
    <t>Lower Bound</t>
  </si>
  <si>
    <t>1 Std Dev</t>
  </si>
  <si>
    <t>2 Std Dev</t>
  </si>
  <si>
    <t>3 Std Dev</t>
  </si>
  <si>
    <t>Higher the Confidence Level - Higher the Range</t>
  </si>
  <si>
    <t>Annualized</t>
  </si>
  <si>
    <t>Daily Avg Ret</t>
  </si>
  <si>
    <t>Exp Annual Ret</t>
  </si>
  <si>
    <t>Annual Variance</t>
  </si>
  <si>
    <t>Expected Annual Return</t>
  </si>
  <si>
    <t>Equity</t>
  </si>
  <si>
    <t>% of assets invested</t>
  </si>
  <si>
    <t>Infosys Limited</t>
  </si>
  <si>
    <t>HDFC Bank Limited</t>
  </si>
  <si>
    <t>Reliance Industries Limited</t>
  </si>
  <si>
    <t>Housing Development Finance Corpn.</t>
  </si>
  <si>
    <t>Nippon India Banking ETF</t>
  </si>
  <si>
    <t>Holdings as on January 31, 2021</t>
  </si>
  <si>
    <t>SBI Nifty Bank ETF</t>
  </si>
  <si>
    <t>Bharti Airtel Limited</t>
  </si>
  <si>
    <t>Hindustan Unilever Limited</t>
  </si>
  <si>
    <t>Tata Consultancy Services Limited</t>
  </si>
  <si>
    <t>Axis Bank Limited</t>
  </si>
  <si>
    <t>Kotak Banking ETF</t>
  </si>
  <si>
    <t>ITC Limited</t>
  </si>
  <si>
    <t>Larsen &amp; Tourbo Limited</t>
  </si>
  <si>
    <t>Kotak Mahindra bank ltd</t>
  </si>
  <si>
    <t>Endurance Technologies Limited</t>
  </si>
  <si>
    <t>HCL Technologies Limited</t>
  </si>
  <si>
    <t>Mahindra &amp; Mahindra Limited</t>
  </si>
  <si>
    <t>Ultratech Cement Limited</t>
  </si>
  <si>
    <t>ICICI Prudential Technology ETF</t>
  </si>
  <si>
    <t>ICICI Prudential Bank ETF</t>
  </si>
  <si>
    <t>Dr. Reddys Laboratories Limited</t>
  </si>
  <si>
    <t>Jindal Steel &amp; Power Limited</t>
  </si>
  <si>
    <t>HDFC Life Insurance Company Limited</t>
  </si>
  <si>
    <t>Sun Pharmaceutical Inds. Limited</t>
  </si>
  <si>
    <t>Reliance Industries Limited - Partly Paid</t>
  </si>
  <si>
    <t>Tech Mahindra Limited</t>
  </si>
  <si>
    <t>SRF Ltd.</t>
  </si>
  <si>
    <t>Titan Company Limited.</t>
  </si>
  <si>
    <t>Cipla Limited</t>
  </si>
  <si>
    <t>Maruti Suzuki India Limited</t>
  </si>
  <si>
    <t>State Bank of India</t>
  </si>
  <si>
    <t>Crompton Greaves Consumer Elect.</t>
  </si>
  <si>
    <t>APL Apollo Tubes Limited</t>
  </si>
  <si>
    <t>Hindustan Petroleum Corp. Limited</t>
  </si>
  <si>
    <t>Nestle India Limited</t>
  </si>
  <si>
    <t>Divis Lab Limited</t>
  </si>
  <si>
    <t>NTPC Limited</t>
  </si>
  <si>
    <t>Britannia Industries Limited</t>
  </si>
  <si>
    <t>Hindalco Industries Limited</t>
  </si>
  <si>
    <t>SBI Life Insurance Co. Limited</t>
  </si>
  <si>
    <t>Bajaj Finance Limited</t>
  </si>
  <si>
    <t>Kansai Nerolac Paints Limited</t>
  </si>
  <si>
    <t>Asian Paints Limited</t>
  </si>
  <si>
    <t>UPL Limited</t>
  </si>
  <si>
    <t>Kalpataru Power Transmission Limited</t>
  </si>
  <si>
    <t>Aurobindo Pharma Limited</t>
  </si>
  <si>
    <t>Pi Industries Limited</t>
  </si>
  <si>
    <t>Shree Cement Limited</t>
  </si>
  <si>
    <t>Oil &amp; Natural Gas Corporation Limited</t>
  </si>
  <si>
    <t>Westlife Development Limited</t>
  </si>
  <si>
    <t>Gujarat State Petronet Limited</t>
  </si>
  <si>
    <t>Aarti Industries Limited</t>
  </si>
  <si>
    <t>Aditya Birla Fashion &amp; Retail Limited</t>
  </si>
  <si>
    <t>Mphasis Limited</t>
  </si>
  <si>
    <t>Coromandel International Limited</t>
  </si>
  <si>
    <t>Zee Entertainment Enterprises Limited</t>
  </si>
  <si>
    <t>Tata Consumer Product limited</t>
  </si>
  <si>
    <t>Carborundum Universal Limited</t>
  </si>
  <si>
    <t>NMDC Limited</t>
  </si>
  <si>
    <t>Power Grid Corpn. Of India Limited</t>
  </si>
  <si>
    <t>Tata Steel Limited</t>
  </si>
  <si>
    <t>Eicher Motors Limited</t>
  </si>
  <si>
    <t>Cholamandalam Investment and Finance Com</t>
  </si>
  <si>
    <t>Motherson Sumi Systems Limited</t>
  </si>
  <si>
    <t>Sadbhav Engineering Limited</t>
  </si>
  <si>
    <t>Dabur India Limited</t>
  </si>
  <si>
    <t>Indigio Paints Limited</t>
  </si>
  <si>
    <t>Total</t>
  </si>
  <si>
    <t>Others: Debt, money-market, current assets and cash</t>
  </si>
  <si>
    <t>Grand Total</t>
  </si>
  <si>
    <t>Bluechip / Large</t>
  </si>
  <si>
    <t>Large Cap Invt</t>
  </si>
  <si>
    <t>Stock Invested in</t>
  </si>
  <si>
    <t>% of Total Holdings</t>
  </si>
  <si>
    <t> Max Financial Services Ltd.</t>
  </si>
  <si>
    <t> Indian Hotels Company Limited</t>
  </si>
  <si>
    <t> Tata Power Co. Ltd.</t>
  </si>
  <si>
    <t> Voltas Limited</t>
  </si>
  <si>
    <t> Federal Bank Ltd.</t>
  </si>
  <si>
    <t> Metropolis Healthcare Ltd.</t>
  </si>
  <si>
    <t> Phoenix Mills Ltd.</t>
  </si>
  <si>
    <t>- Zydus Wellness Ltd.</t>
  </si>
  <si>
    <t> AIA Engineering Ltd.</t>
  </si>
  <si>
    <t> LIC Housing Finance Ltd.</t>
  </si>
  <si>
    <t> Computer Age Management Services Pvt Ltd.</t>
  </si>
  <si>
    <t> Fortis Healthcare Ltd.</t>
  </si>
  <si>
    <t> J.K. Cement Ltd.</t>
  </si>
  <si>
    <t> Mahindra &amp; Mahindra Financial Services Ltd.</t>
  </si>
  <si>
    <t> Cholamandalam Financial Holdings Ltd.</t>
  </si>
  <si>
    <t> Camlin Fine Sciences Ltd.</t>
  </si>
  <si>
    <t> Muthoot Finance Pvt. Ltd.</t>
  </si>
  <si>
    <t> JM Financial Ltd.</t>
  </si>
  <si>
    <t> Cummins India Ltd.</t>
  </si>
  <si>
    <t> Motilal Oswal Financial Services Ltd.</t>
  </si>
  <si>
    <t> Exide Industries Ltd.</t>
  </si>
  <si>
    <t> Orient Electric Ltd.</t>
  </si>
  <si>
    <t> Atul Ltd.</t>
  </si>
  <si>
    <t> Ipca Laboratories Ltd.</t>
  </si>
  <si>
    <t> Cholamandalam Investment &amp; Finance Co. Ltd.</t>
  </si>
  <si>
    <t> Quess Corp Ltd.</t>
  </si>
  <si>
    <t> SRF Ltd.</t>
  </si>
  <si>
    <t> City Union Bank Ltd.</t>
  </si>
  <si>
    <t> Tata Chemicals Ltd.</t>
  </si>
  <si>
    <t> Gujarat Pipavav Port Ltd.</t>
  </si>
  <si>
    <t>- Vodafone Idea Ltd.</t>
  </si>
  <si>
    <t> Syngene International Ltd.</t>
  </si>
  <si>
    <t> NATCO Pharma Ltd.</t>
  </si>
  <si>
    <t> United Breweries Ltd.</t>
  </si>
  <si>
    <t> Cesc Ltd.</t>
  </si>
  <si>
    <t> Ashok Leyland Ltd.</t>
  </si>
  <si>
    <t> Coforge Ltd.</t>
  </si>
  <si>
    <t> Mphasis Ltd.</t>
  </si>
  <si>
    <t># Persistent Systems Ltd.</t>
  </si>
  <si>
    <t># Wipro Ltd.</t>
  </si>
  <si>
    <t> Matrimony.com Ltd.</t>
  </si>
  <si>
    <t> Minda Industries Ltd.</t>
  </si>
  <si>
    <t> PVR Ltd.</t>
  </si>
  <si>
    <t> TVS Motor Company Ltd.</t>
  </si>
  <si>
    <t> Associated Cement Companies Ltd.</t>
  </si>
  <si>
    <t> Pi Industries Ltd.</t>
  </si>
  <si>
    <t> Tata Motors Ltd. - A Class</t>
  </si>
  <si>
    <t>- Bajaj Consumer Care Ltd.</t>
  </si>
  <si>
    <t> Cadila Healthcare Ltd.</t>
  </si>
  <si>
    <t> Sudarshan Chemical Industries Ltd.</t>
  </si>
  <si>
    <t> INOX Leisure Ltd.</t>
  </si>
  <si>
    <t> Indian Railway Catering and Tourism Corporation Ltd.</t>
  </si>
  <si>
    <t> Alkem Laboratories Ltd.</t>
  </si>
  <si>
    <t> Ashoka Buildcon Ltd.</t>
  </si>
  <si>
    <t> Chalet Hotels Ltd.</t>
  </si>
  <si>
    <t> Aditya Birla Fashion and Retail Ltd.</t>
  </si>
  <si>
    <t> Bharat Forge Ltd.</t>
  </si>
  <si>
    <t> Thomas Cook (india) Ltd.</t>
  </si>
  <si>
    <t> J.b. Chemicals &amp; Pharmaceuticals Ltd.</t>
  </si>
  <si>
    <t># Home First Finance Company India Ltd.</t>
  </si>
  <si>
    <t> Elgi Equipments Ltd.</t>
  </si>
  <si>
    <t># Indigo Paints Ltd.</t>
  </si>
  <si>
    <t> Endurance Technologies Ltd.</t>
  </si>
  <si>
    <t># Vardhman Textiles Ltd.</t>
  </si>
  <si>
    <t># PNC Infratech Ltd.</t>
  </si>
  <si>
    <t> CCL Products (India) Ltd.</t>
  </si>
  <si>
    <t>- Brigade Enterprises Ltd.</t>
  </si>
  <si>
    <t> Aditya Birla Fashion and Retail Ltd. - Partly Paid</t>
  </si>
  <si>
    <t>- Vinati Organics Ltd.</t>
  </si>
  <si>
    <t>P1</t>
  </si>
  <si>
    <t>Min Var</t>
  </si>
  <si>
    <t>P2</t>
  </si>
  <si>
    <t>P3</t>
  </si>
  <si>
    <t>Portfolio</t>
  </si>
  <si>
    <t>Risk</t>
  </si>
  <si>
    <t>Return</t>
  </si>
  <si>
    <t>P4</t>
  </si>
  <si>
    <t>P5</t>
  </si>
  <si>
    <t>P6</t>
  </si>
  <si>
    <t>Min @ 16.5%</t>
  </si>
  <si>
    <t>Max @ 16.5%</t>
  </si>
  <si>
    <t>P7</t>
  </si>
  <si>
    <t>Simple Ratios</t>
  </si>
  <si>
    <t>Avg Daily Return</t>
  </si>
  <si>
    <t>Sharpe Ratio</t>
  </si>
  <si>
    <t>Sortino Ratio</t>
  </si>
  <si>
    <t>Downward SD</t>
  </si>
  <si>
    <t>P8</t>
  </si>
  <si>
    <t>P9</t>
  </si>
  <si>
    <t>Max @ 16.8%</t>
  </si>
  <si>
    <t>Min @ 16.8%</t>
  </si>
  <si>
    <t>Max @17.2%</t>
  </si>
  <si>
    <t>Min @ 17.2%</t>
  </si>
  <si>
    <t>Max @ 17.0%</t>
  </si>
  <si>
    <t>Min @ 17.0%</t>
  </si>
  <si>
    <t>Average Market Capitalization of listed companies during the six months ended 31 December 2020</t>
  </si>
  <si>
    <t>Sr. No.</t>
  </si>
  <si>
    <t>Company name</t>
  </si>
  <si>
    <t>ISIN</t>
  </si>
  <si>
    <t>BSE Symbol</t>
  </si>
  <si>
    <t>BSE 6 month Avg Total Market Cap in (Rs. Crs.)</t>
  </si>
  <si>
    <t>NSE Symbol</t>
  </si>
  <si>
    <t>NSE 6 month Avg Total Market Cap (Rs. Crs.)</t>
  </si>
  <si>
    <t>MSEI Symbol</t>
  </si>
  <si>
    <t>MSEI 6 month Avg Total Market Cap in (Rs Crs.)</t>
  </si>
  <si>
    <t>Average of All Exchanges (Rs. Cr.)</t>
  </si>
  <si>
    <t>Categorization as per SEBI Circular dated Oct 6, 2017</t>
  </si>
  <si>
    <t>Reliance Industries Ltd</t>
  </si>
  <si>
    <t>INE002A01018</t>
  </si>
  <si>
    <t>RELIANCE</t>
  </si>
  <si>
    <t>Tata Consultancy Services Ltd.</t>
  </si>
  <si>
    <t>INE467B01029</t>
  </si>
  <si>
    <t>TCS</t>
  </si>
  <si>
    <t>HDFC Bank Ltd.</t>
  </si>
  <si>
    <t>INE040A01034</t>
  </si>
  <si>
    <t>HDFCBANK</t>
  </si>
  <si>
    <t>Hindustan Unilever Ltd.,</t>
  </si>
  <si>
    <t>INE030A01027</t>
  </si>
  <si>
    <t>HINDUNILVR</t>
  </si>
  <si>
    <t>Infosys Ltd</t>
  </si>
  <si>
    <t>INE009A01021</t>
  </si>
  <si>
    <t>INFY</t>
  </si>
  <si>
    <t>Housing Development Finance Corp.Lt</t>
  </si>
  <si>
    <t>INE001A01036</t>
  </si>
  <si>
    <t>HDFC</t>
  </si>
  <si>
    <t>Kotak Mahindra Bank Ltd.</t>
  </si>
  <si>
    <t>INE237A01028</t>
  </si>
  <si>
    <t>KOTAKBANK</t>
  </si>
  <si>
    <t>ICICI Bank Ltd.</t>
  </si>
  <si>
    <t>INE090A01021</t>
  </si>
  <si>
    <t>ICICIBANK</t>
  </si>
  <si>
    <t>Bharti Airtel  Ltd.</t>
  </si>
  <si>
    <t>INE397D01024</t>
  </si>
  <si>
    <t>BHARTIARTL</t>
  </si>
  <si>
    <t>ITC Ltd</t>
  </si>
  <si>
    <t>INE154A01025</t>
  </si>
  <si>
    <t>ITC</t>
  </si>
  <si>
    <t>INE296A01024</t>
  </si>
  <si>
    <t>BAJFINANCE</t>
  </si>
  <si>
    <t>HCL Technologies Ltd</t>
  </si>
  <si>
    <t>INE860A01027</t>
  </si>
  <si>
    <t>HCLTECH</t>
  </si>
  <si>
    <t>Maruti Suzuki India  Ltd.</t>
  </si>
  <si>
    <t>INE585B01010</t>
  </si>
  <si>
    <t>MARUTI</t>
  </si>
  <si>
    <t>Asian Paints Ltd.</t>
  </si>
  <si>
    <t>INE021A01026</t>
  </si>
  <si>
    <t>ASIANPAINT</t>
  </si>
  <si>
    <t>State Bank Of India,</t>
  </si>
  <si>
    <t>INE062A01020</t>
  </si>
  <si>
    <t>SBIN</t>
  </si>
  <si>
    <t>Wipro  Ltd.,</t>
  </si>
  <si>
    <t>INE075A01022</t>
  </si>
  <si>
    <t>WIPRO</t>
  </si>
  <si>
    <t>Nestle India Ltd.</t>
  </si>
  <si>
    <t>INE239A01016</t>
  </si>
  <si>
    <t>NESTLEIND</t>
  </si>
  <si>
    <t>AXIS Bank Ltd.</t>
  </si>
  <si>
    <t>INE238A01034</t>
  </si>
  <si>
    <t>AXISBANK</t>
  </si>
  <si>
    <t>Avenue Supermarts Limited</t>
  </si>
  <si>
    <t>INE192R01011</t>
  </si>
  <si>
    <t>DMART</t>
  </si>
  <si>
    <t>Larsen &amp; Toubro Limited</t>
  </si>
  <si>
    <t>INE018A01030</t>
  </si>
  <si>
    <t>LT</t>
  </si>
  <si>
    <t>UltraTech Cement Ltd</t>
  </si>
  <si>
    <t>INE481G01011</t>
  </si>
  <si>
    <t>ULTRACEMCO</t>
  </si>
  <si>
    <t>Sun Pharmaceutical Industries Ltd.</t>
  </si>
  <si>
    <t>INE044A01036</t>
  </si>
  <si>
    <t>SUNPHARMA</t>
  </si>
  <si>
    <t>HDFC LIFE INSURANCE COMPANY LIMITED</t>
  </si>
  <si>
    <t>INE795G01014</t>
  </si>
  <si>
    <t>HDFCLIFE</t>
  </si>
  <si>
    <t>Bajaj Finserv Limited</t>
  </si>
  <si>
    <t>INE918I01018</t>
  </si>
  <si>
    <t>BAJAJFINSV</t>
  </si>
  <si>
    <t>Adani Green Energy Limited</t>
  </si>
  <si>
    <t>INE364U01010</t>
  </si>
  <si>
    <t>ADANIGREEN</t>
  </si>
  <si>
    <t>Titan Company Limited</t>
  </si>
  <si>
    <t>INE280A01028</t>
  </si>
  <si>
    <t>TITAN</t>
  </si>
  <si>
    <t>Oil And Natural Gas Corporation Ltd</t>
  </si>
  <si>
    <t>INE213A01029</t>
  </si>
  <si>
    <t>ONGC</t>
  </si>
  <si>
    <t>POWER GRID CORPORATION OF INDIA LIMITED</t>
  </si>
  <si>
    <t>INE752E01010</t>
  </si>
  <si>
    <t>POWERGRID</t>
  </si>
  <si>
    <t>Hindustan Zinc Ltd.,</t>
  </si>
  <si>
    <t>INE267A01025</t>
  </si>
  <si>
    <t>HINDZINC</t>
  </si>
  <si>
    <t>INE733E01010</t>
  </si>
  <si>
    <t>NTPC</t>
  </si>
  <si>
    <t>Britannia Industries Ltd.,</t>
  </si>
  <si>
    <t>INE216A01030</t>
  </si>
  <si>
    <t>BRITANNIA</t>
  </si>
  <si>
    <t>Dabur India Ltd.</t>
  </si>
  <si>
    <t>INE016A01026</t>
  </si>
  <si>
    <t>DABUR</t>
  </si>
  <si>
    <t>Bajaj Auto Limited</t>
  </si>
  <si>
    <t>INE917I01010</t>
  </si>
  <si>
    <t>BAJAJAUTO</t>
  </si>
  <si>
    <t>Bharat Petroleum Corpn. Ltd.,</t>
  </si>
  <si>
    <t>INE029A01011</t>
  </si>
  <si>
    <t>BPCL</t>
  </si>
  <si>
    <t>SBI Life Insurance Company Limited</t>
  </si>
  <si>
    <t>INE123W01016</t>
  </si>
  <si>
    <t>SBILIFE</t>
  </si>
  <si>
    <t>Divi's Laboratories Ltd.</t>
  </si>
  <si>
    <t>INE361B01024</t>
  </si>
  <si>
    <t>DIVISLAB</t>
  </si>
  <si>
    <t>Indian Oil Corporation Ltd.</t>
  </si>
  <si>
    <t>INE242A01010</t>
  </si>
  <si>
    <t>IOC</t>
  </si>
  <si>
    <t>Shree Cements Ltd.,</t>
  </si>
  <si>
    <t>INE070A01015</t>
  </si>
  <si>
    <t>SHREECEM</t>
  </si>
  <si>
    <t>Coal India Limited</t>
  </si>
  <si>
    <t>INE522F01014</t>
  </si>
  <si>
    <t>COALINDIA</t>
  </si>
  <si>
    <t>Mahindra &amp; Mahindra Ltd.</t>
  </si>
  <si>
    <t>INE101A01026</t>
  </si>
  <si>
    <t>M&amp;M</t>
  </si>
  <si>
    <t>Dr. Reddy's Laboratories Ltd.,</t>
  </si>
  <si>
    <t>INE089A01023</t>
  </si>
  <si>
    <t>DRREDDY</t>
  </si>
  <si>
    <t>Pidilite Industries Ltd.</t>
  </si>
  <si>
    <t>INE318A01026</t>
  </si>
  <si>
    <t>PIDILITIND</t>
  </si>
  <si>
    <t>SBI CARDS AND PAYMENT SERVICES LIMITED</t>
  </si>
  <si>
    <t>INE018E01016</t>
  </si>
  <si>
    <t>SBICARD</t>
  </si>
  <si>
    <t>INE669C01036</t>
  </si>
  <si>
    <t>TECHM</t>
  </si>
  <si>
    <t>Adani Ports and Special Economic Zone Ltd</t>
  </si>
  <si>
    <t>INE742F01042</t>
  </si>
  <si>
    <t>ADANIPORTS</t>
  </si>
  <si>
    <t>Godrej Consumer Products Ltd.</t>
  </si>
  <si>
    <t>INE102D01028</t>
  </si>
  <si>
    <t>GODREJCP</t>
  </si>
  <si>
    <t>JSW Steel Limited</t>
  </si>
  <si>
    <t>INE019A01038</t>
  </si>
  <si>
    <t>JSWSTEEL</t>
  </si>
  <si>
    <t>ICICI Prudential Life Insurance Company Limited</t>
  </si>
  <si>
    <t>INE726G01019</t>
  </si>
  <si>
    <t>ICICIPRULI</t>
  </si>
  <si>
    <t>Eicher Motors Ltd.</t>
  </si>
  <si>
    <t>INE066A01021</t>
  </si>
  <si>
    <t>EICHERMOT</t>
  </si>
  <si>
    <t>Cipla Ltd.,</t>
  </si>
  <si>
    <t>INE059A01026</t>
  </si>
  <si>
    <t>CIPLA</t>
  </si>
  <si>
    <t xml:space="preserve">ICICI Lombard General Insurance Company Limited </t>
  </si>
  <si>
    <t>INE765G01017</t>
  </si>
  <si>
    <t>ICICIGI</t>
  </si>
  <si>
    <t>Hero MotoCorp Limited</t>
  </si>
  <si>
    <t>INE158A01026</t>
  </si>
  <si>
    <t>HEROMOTOCO</t>
  </si>
  <si>
    <t>Berger Paints India Ltd</t>
  </si>
  <si>
    <t>INE463A01038</t>
  </si>
  <si>
    <t>BERGEPAINT</t>
  </si>
  <si>
    <t>Bandhan Bank Limited</t>
  </si>
  <si>
    <t>INE545U01014</t>
  </si>
  <si>
    <t>BANDHANBNK</t>
  </si>
  <si>
    <t>HDFC Asset Management Company Limited</t>
  </si>
  <si>
    <t>INE127D01025</t>
  </si>
  <si>
    <t>HDFCAMC</t>
  </si>
  <si>
    <t>Biocon Ltd.</t>
  </si>
  <si>
    <t>INE376G01013</t>
  </si>
  <si>
    <t>BIOCON</t>
  </si>
  <si>
    <t>InterGlobe Aviation Limited</t>
  </si>
  <si>
    <t>INE646L01027</t>
  </si>
  <si>
    <t>INDIGO</t>
  </si>
  <si>
    <t>TATA STEEL LIMITED</t>
  </si>
  <si>
    <t>INE081A01012</t>
  </si>
  <si>
    <t>TATASTEEL</t>
  </si>
  <si>
    <t>Grasim Industries Ltd.,</t>
  </si>
  <si>
    <t>INE047A01021</t>
  </si>
  <si>
    <t>GRASIM</t>
  </si>
  <si>
    <t>Aurobindo Pharma Ltd.</t>
  </si>
  <si>
    <t>INE406A01037</t>
  </si>
  <si>
    <t>AUROPHARMA</t>
  </si>
  <si>
    <t>Larsen &amp; Toubro Infotech Limited</t>
  </si>
  <si>
    <t>INE214T01019</t>
  </si>
  <si>
    <t>LTI</t>
  </si>
  <si>
    <t>IndusInd Bank Ltd.</t>
  </si>
  <si>
    <t>INE095A01012</t>
  </si>
  <si>
    <t>INDUSINDBK</t>
  </si>
  <si>
    <t>Marico Limited</t>
  </si>
  <si>
    <t>INE196A01026</t>
  </si>
  <si>
    <t>MARICO</t>
  </si>
  <si>
    <t>MUTHOOT FINANCE LIMITED</t>
  </si>
  <si>
    <t>INE414G01012</t>
  </si>
  <si>
    <t>MUTHOOTFIN</t>
  </si>
  <si>
    <t>TATA CONSUMER PRODUCTS LIMITED</t>
  </si>
  <si>
    <t>INE192A01025</t>
  </si>
  <si>
    <t>TATACONSUM</t>
  </si>
  <si>
    <t>Tata Motors Ltd.</t>
  </si>
  <si>
    <t>INE155A01022</t>
  </si>
  <si>
    <t>TATAMOTORS</t>
  </si>
  <si>
    <t>Siemens Ltd.,</t>
  </si>
  <si>
    <t>INE003A01024</t>
  </si>
  <si>
    <t>SIEMENS</t>
  </si>
  <si>
    <t>Ambuja Cements Ltd.</t>
  </si>
  <si>
    <t>INE079A01024</t>
  </si>
  <si>
    <t>AMBUJACEM</t>
  </si>
  <si>
    <t>Info Edge(India) Ltd.</t>
  </si>
  <si>
    <t>INE663F01024</t>
  </si>
  <si>
    <t>NAUKRI</t>
  </si>
  <si>
    <t>Torrent Pharmaceuticals Ltd.</t>
  </si>
  <si>
    <t>INE685A01028</t>
  </si>
  <si>
    <t>TORNTPHARM</t>
  </si>
  <si>
    <t>Vedanta Limited</t>
  </si>
  <si>
    <t>INE205A01025</t>
  </si>
  <si>
    <t>VEDL</t>
  </si>
  <si>
    <t>Gail (India) Ltd.</t>
  </si>
  <si>
    <t>INE129A01019</t>
  </si>
  <si>
    <t>GAIL</t>
  </si>
  <si>
    <t>Havells India Limited</t>
  </si>
  <si>
    <t>INE176B01034</t>
  </si>
  <si>
    <t>HAVELLS</t>
  </si>
  <si>
    <t>Lupin Ltd</t>
  </si>
  <si>
    <t>INE326A01037</t>
  </si>
  <si>
    <t>LUPIN</t>
  </si>
  <si>
    <t>Hindalco Industries Ltd.</t>
  </si>
  <si>
    <t>INE038A01020</t>
  </si>
  <si>
    <t>HINDALCO</t>
  </si>
  <si>
    <t>Cadila Healthcare Ltd.</t>
  </si>
  <si>
    <t>INE010B01027</t>
  </si>
  <si>
    <t>CADILAHC</t>
  </si>
  <si>
    <t>DLF LIMITED</t>
  </si>
  <si>
    <t>INE271C01023</t>
  </si>
  <si>
    <t>DLF</t>
  </si>
  <si>
    <t>United Spirits Limited</t>
  </si>
  <si>
    <t>INE854D01024</t>
  </si>
  <si>
    <t>UNITDSPR</t>
  </si>
  <si>
    <t>MCDOWELLN</t>
  </si>
  <si>
    <t>INDUS TOWERS LIMITED</t>
  </si>
  <si>
    <t>INE121J01017</t>
  </si>
  <si>
    <t>INDUSTOWER</t>
  </si>
  <si>
    <t>IDBI Bank Ltd</t>
  </si>
  <si>
    <t>INE008A01015</t>
  </si>
  <si>
    <t>IDBI</t>
  </si>
  <si>
    <t>Colgate-Palmolive (India) Ltd.,</t>
  </si>
  <si>
    <t>INE259A01022</t>
  </si>
  <si>
    <t>COLPAL</t>
  </si>
  <si>
    <t>Bosch Ltd</t>
  </si>
  <si>
    <t>INE323A01026</t>
  </si>
  <si>
    <t>BOSCHLTD</t>
  </si>
  <si>
    <t>Motherson Sumi Systems Ltd.,</t>
  </si>
  <si>
    <t>INE775A01035</t>
  </si>
  <si>
    <t>MOTHERSUMI</t>
  </si>
  <si>
    <t>PETRONET LNG LTD.</t>
  </si>
  <si>
    <t>INE347G01014</t>
  </si>
  <si>
    <t>PETRONET</t>
  </si>
  <si>
    <t>Gland Pharma Limited</t>
  </si>
  <si>
    <t>INE068V01023</t>
  </si>
  <si>
    <t>GLAND</t>
  </si>
  <si>
    <t>INE628A01036</t>
  </si>
  <si>
    <t>UPL</t>
  </si>
  <si>
    <t>Yes Bank Ltd.</t>
  </si>
  <si>
    <t>INE528G01035</t>
  </si>
  <si>
    <t>YESBANK</t>
  </si>
  <si>
    <t>Abbott India Ltd.</t>
  </si>
  <si>
    <t>INE358A01014</t>
  </si>
  <si>
    <t>ABBOTINDIA</t>
  </si>
  <si>
    <t>Procter &amp; Gamble Hygiene &amp; Health Care Ltd.</t>
  </si>
  <si>
    <t>INE179A01014</t>
  </si>
  <si>
    <t>PGHH</t>
  </si>
  <si>
    <t>Adani Enterprises Ltd.</t>
  </si>
  <si>
    <t>INE423A01024</t>
  </si>
  <si>
    <t>ADANIENT</t>
  </si>
  <si>
    <t>Adani Transmission Limited</t>
  </si>
  <si>
    <t>INE931S01010</t>
  </si>
  <si>
    <t>ADANITRANS</t>
  </si>
  <si>
    <t>Alkem Laboratories Limited</t>
  </si>
  <si>
    <t>INE540L01014</t>
  </si>
  <si>
    <t>ALKEM</t>
  </si>
  <si>
    <t>Piramal Enterprises Limited</t>
  </si>
  <si>
    <t>INE140A01024</t>
  </si>
  <si>
    <t>PEL</t>
  </si>
  <si>
    <t>Hindustan Petroleum Corporation Ltd</t>
  </si>
  <si>
    <t>INE094A01015</t>
  </si>
  <si>
    <t>HINDPETRO*</t>
  </si>
  <si>
    <t>HINDPETRO</t>
  </si>
  <si>
    <t>PI Industries Limited</t>
  </si>
  <si>
    <t>INE603J01030</t>
  </si>
  <si>
    <t>PIIND</t>
  </si>
  <si>
    <t>Punjab National Bank</t>
  </si>
  <si>
    <t>INE160A01022</t>
  </si>
  <si>
    <t>PNB</t>
  </si>
  <si>
    <t>Bajaj Holdings &amp; Investment Limited</t>
  </si>
  <si>
    <t>INE118A01012</t>
  </si>
  <si>
    <t>BAJAJHLDNG</t>
  </si>
  <si>
    <t>Indraprashtha Gas Ltd.</t>
  </si>
  <si>
    <t>INE203G01027</t>
  </si>
  <si>
    <t>IGL</t>
  </si>
  <si>
    <t>Jubilant Foodworks Limited</t>
  </si>
  <si>
    <t>INE797F01012</t>
  </si>
  <si>
    <t>JUBLFOOD</t>
  </si>
  <si>
    <t>Hindustan Aeronautics Limited</t>
  </si>
  <si>
    <t>INE066F01012</t>
  </si>
  <si>
    <t>HAL</t>
  </si>
  <si>
    <t>NMDC Ltd</t>
  </si>
  <si>
    <t>INE584A01023</t>
  </si>
  <si>
    <t>NMDC</t>
  </si>
  <si>
    <t>ACC Ltd</t>
  </si>
  <si>
    <t>INE012A01025</t>
  </si>
  <si>
    <t>ACC</t>
  </si>
  <si>
    <t>M.R.F. Ltd.,</t>
  </si>
  <si>
    <t>INE883A01011</t>
  </si>
  <si>
    <t>MRF</t>
  </si>
  <si>
    <t>Honeywell Automation India Ltd.</t>
  </si>
  <si>
    <t>INE671A01010</t>
  </si>
  <si>
    <t>HONAUT</t>
  </si>
  <si>
    <t>Balkrishna Industries Ltd.,</t>
  </si>
  <si>
    <t>INE787D01026</t>
  </si>
  <si>
    <t>BALKRISIND</t>
  </si>
  <si>
    <t>Whirlpool of India Ltd</t>
  </si>
  <si>
    <t>INE716A01013</t>
  </si>
  <si>
    <t>WHIRLPOOL</t>
  </si>
  <si>
    <t>Apollo Hospitals Enterprises Ltd.,</t>
  </si>
  <si>
    <t>INE437A01024</t>
  </si>
  <si>
    <t>APOLLOHOSP</t>
  </si>
  <si>
    <t>VODAFONE IDEA LIMITED</t>
  </si>
  <si>
    <t>INE669E01016</t>
  </si>
  <si>
    <t>IDEA</t>
  </si>
  <si>
    <t>United Breweries Ltd.</t>
  </si>
  <si>
    <t>INE686F01025</t>
  </si>
  <si>
    <t>UBL</t>
  </si>
  <si>
    <t>Kansai Nerolac Paints</t>
  </si>
  <si>
    <t>INE531A01024</t>
  </si>
  <si>
    <t>KANSAINER</t>
  </si>
  <si>
    <t>Oracle Financial Services Software Limited</t>
  </si>
  <si>
    <t>INE881D01027</t>
  </si>
  <si>
    <t>OFSS</t>
  </si>
  <si>
    <t>Ipca Laboratories Ltd.</t>
  </si>
  <si>
    <t>INE571A01020</t>
  </si>
  <si>
    <t>IPCALAB</t>
  </si>
  <si>
    <t>GlaxoSmithkline Pharmaceuticals Ltd.</t>
  </si>
  <si>
    <t>INE159A01016</t>
  </si>
  <si>
    <t>GLAXO</t>
  </si>
  <si>
    <t>SRF Ltd.,</t>
  </si>
  <si>
    <t>INE647A01010</t>
  </si>
  <si>
    <t>SRF</t>
  </si>
  <si>
    <t>Bayer CropScience Limited.</t>
  </si>
  <si>
    <t>INE462A01022</t>
  </si>
  <si>
    <t>BAYERCROP</t>
  </si>
  <si>
    <t>Tata Communications Limited</t>
  </si>
  <si>
    <t>INE151A01013</t>
  </si>
  <si>
    <t>TATACOMM</t>
  </si>
  <si>
    <t>Power Finance Corporation Ltd</t>
  </si>
  <si>
    <t>INE134E01011</t>
  </si>
  <si>
    <t>PFC</t>
  </si>
  <si>
    <t>Godrej Properties Limited</t>
  </si>
  <si>
    <t>INE484J01027</t>
  </si>
  <si>
    <t>GODREJPROP</t>
  </si>
  <si>
    <t>Bharat Electronics Ltd.,</t>
  </si>
  <si>
    <t>INE263A01024</t>
  </si>
  <si>
    <t>BEL</t>
  </si>
  <si>
    <t>Adani Gas Limited</t>
  </si>
  <si>
    <t>INE399L01023</t>
  </si>
  <si>
    <t>ADANIGAS</t>
  </si>
  <si>
    <t>Container Corporation Of India Ltd.</t>
  </si>
  <si>
    <t>INE111A01025</t>
  </si>
  <si>
    <t>CONCOR</t>
  </si>
  <si>
    <t>General Insurance Corporation of India</t>
  </si>
  <si>
    <t>INE481Y01014</t>
  </si>
  <si>
    <t>GICRE</t>
  </si>
  <si>
    <t>Page Industries Ltd.</t>
  </si>
  <si>
    <t>INE761H01022</t>
  </si>
  <si>
    <t>PAGEIND</t>
  </si>
  <si>
    <t>INE356A01018</t>
  </si>
  <si>
    <t>MPHASIS</t>
  </si>
  <si>
    <t>Trent Ltd [Lakme Ltd]</t>
  </si>
  <si>
    <t>INE849A01020</t>
  </si>
  <si>
    <t>TRENT</t>
  </si>
  <si>
    <t>AU Small Finance Bank Limited</t>
  </si>
  <si>
    <t>INE949L01017</t>
  </si>
  <si>
    <t>AUBANK</t>
  </si>
  <si>
    <t>3M India Ltd.</t>
  </si>
  <si>
    <t>INE470A01017</t>
  </si>
  <si>
    <t>3MINDIA</t>
  </si>
  <si>
    <t>Voltas Ltd.,</t>
  </si>
  <si>
    <t>INE226A01021</t>
  </si>
  <si>
    <t>VOLTAS</t>
  </si>
  <si>
    <t>Bank Of Baroda</t>
  </si>
  <si>
    <t>INE028A01039</t>
  </si>
  <si>
    <t>BANKBARODA</t>
  </si>
  <si>
    <t>INE169A01031</t>
  </si>
  <si>
    <t>COROMANDEL</t>
  </si>
  <si>
    <t>Pfizer Ltd.,</t>
  </si>
  <si>
    <t>INE182A01018</t>
  </si>
  <si>
    <t>PFIZER</t>
  </si>
  <si>
    <t>Indian Railway Catering &amp; Tourism Corporation Ltd</t>
  </si>
  <si>
    <t>INE335Y01012</t>
  </si>
  <si>
    <t>IRCTC</t>
  </si>
  <si>
    <t>Cholamandalam Investment and Finance Company Ltd</t>
  </si>
  <si>
    <t>INE121A01024</t>
  </si>
  <si>
    <t>CHOLAFIN</t>
  </si>
  <si>
    <t>REC LIMITED</t>
  </si>
  <si>
    <t>INE020B01018</t>
  </si>
  <si>
    <t>RECLTD</t>
  </si>
  <si>
    <t>Ashok Leyland Ltd.,</t>
  </si>
  <si>
    <t>INE208A01029</t>
  </si>
  <si>
    <t>ASHOKLEY</t>
  </si>
  <si>
    <t>Gujarat Gas Limited</t>
  </si>
  <si>
    <t>INE844O01030</t>
  </si>
  <si>
    <t>GUJGAS</t>
  </si>
  <si>
    <t>GUJGASLTD</t>
  </si>
  <si>
    <t>Bharat Forge Ltd</t>
  </si>
  <si>
    <t>INE465A01025</t>
  </si>
  <si>
    <t>BHARATFORG</t>
  </si>
  <si>
    <t>Varun Beverages Limited</t>
  </si>
  <si>
    <t>INE200M01013</t>
  </si>
  <si>
    <t>VBL</t>
  </si>
  <si>
    <t>Jindal Steel &amp; Power Ltd</t>
  </si>
  <si>
    <t>INE749A01030</t>
  </si>
  <si>
    <t>JINDALSTEL</t>
  </si>
  <si>
    <t>TVS Motor Company Ltd.</t>
  </si>
  <si>
    <t>INE494B01023</t>
  </si>
  <si>
    <t>TVSMOTOR</t>
  </si>
  <si>
    <t>NHPC Limited</t>
  </si>
  <si>
    <t>INE848E01016</t>
  </si>
  <si>
    <t>NHPC</t>
  </si>
  <si>
    <t>Syngene International Limited</t>
  </si>
  <si>
    <t>INE398R01022</t>
  </si>
  <si>
    <t>SYNGENE</t>
  </si>
  <si>
    <t>MindTree  Limited</t>
  </si>
  <si>
    <t>INE018I01017</t>
  </si>
  <si>
    <t>MINDTREE</t>
  </si>
  <si>
    <t>ABB India Limited</t>
  </si>
  <si>
    <t>INE117A01022</t>
  </si>
  <si>
    <t>ABB</t>
  </si>
  <si>
    <t>Ruchi Soya Industries ltd.</t>
  </si>
  <si>
    <t>INE619A01035</t>
  </si>
  <si>
    <t>RUCHISOYA</t>
  </si>
  <si>
    <t>RUCHI</t>
  </si>
  <si>
    <t>Shriram Transport Finance Co. Ltd.,</t>
  </si>
  <si>
    <t>INE721A01013</t>
  </si>
  <si>
    <t>SRTRANSFIN</t>
  </si>
  <si>
    <t>ALEMBIC PHARMACEUTICALS LIMITED</t>
  </si>
  <si>
    <t>INE901L01018</t>
  </si>
  <si>
    <t>APLLTD</t>
  </si>
  <si>
    <t>Sanofi India Ltd</t>
  </si>
  <si>
    <t>INE058A01010</t>
  </si>
  <si>
    <t>SANOFI</t>
  </si>
  <si>
    <t>The New India Assurance Company Limited</t>
  </si>
  <si>
    <t>INE470Y01017</t>
  </si>
  <si>
    <t>NIACL</t>
  </si>
  <si>
    <t>Aarti Industries Ltd</t>
  </si>
  <si>
    <t>INE769A01020</t>
  </si>
  <si>
    <t>AARTIIND</t>
  </si>
  <si>
    <t>Zee Entertainment Enterprises Ltd.</t>
  </si>
  <si>
    <t>INE256A01028</t>
  </si>
  <si>
    <t>ZEEL</t>
  </si>
  <si>
    <t>Union Bank of India</t>
  </si>
  <si>
    <t>INE692A01016</t>
  </si>
  <si>
    <t>UNIONBANK</t>
  </si>
  <si>
    <t>Astral Poly Technik Ltd</t>
  </si>
  <si>
    <t>INE006I01046</t>
  </si>
  <si>
    <t>ASTRAL</t>
  </si>
  <si>
    <t>Supreme Industries Ltd.,</t>
  </si>
  <si>
    <t>INE195A01028</t>
  </si>
  <si>
    <t>SUPREMEIND</t>
  </si>
  <si>
    <t>The Ramco Cements Limited</t>
  </si>
  <si>
    <t>INE331A01037</t>
  </si>
  <si>
    <t>RAMCOCEM</t>
  </si>
  <si>
    <t>Crompton Greaves Consumer Electricals Limited</t>
  </si>
  <si>
    <t>INE299U01018</t>
  </si>
  <si>
    <t>CROMPTON</t>
  </si>
  <si>
    <t>IDFC FIRST BANK LIMITED</t>
  </si>
  <si>
    <t>INE092T01019</t>
  </si>
  <si>
    <t>IDFCFIRSTB</t>
  </si>
  <si>
    <t>Gillette India Ltd.</t>
  </si>
  <si>
    <t>INE322A01010</t>
  </si>
  <si>
    <t>GILLETTE</t>
  </si>
  <si>
    <t>Bata India Limited</t>
  </si>
  <si>
    <t>INE176A01028</t>
  </si>
  <si>
    <t>BATAINDIA</t>
  </si>
  <si>
    <t>Tata Power Co. Ltd</t>
  </si>
  <si>
    <t>INE245A01021</t>
  </si>
  <si>
    <t>TATAPOWER</t>
  </si>
  <si>
    <t>L&amp;T Technology Services Limited</t>
  </si>
  <si>
    <t>INE010V01017</t>
  </si>
  <si>
    <t>LTTS</t>
  </si>
  <si>
    <t>NIPPON LIFE INDIA ASSET MANAGEMENT LIMITED</t>
  </si>
  <si>
    <t>INE298J01013</t>
  </si>
  <si>
    <t>NAMINDIA</t>
  </si>
  <si>
    <t>SUN TV NETWORK LIMITED</t>
  </si>
  <si>
    <t>INE424H01027</t>
  </si>
  <si>
    <t>SUNTV</t>
  </si>
  <si>
    <t>Atul Limited.,</t>
  </si>
  <si>
    <t>INE100A01010</t>
  </si>
  <si>
    <t>ATUL</t>
  </si>
  <si>
    <t>Mahindra &amp; Mahindra Financial Services Limited</t>
  </si>
  <si>
    <t>INE774D01024</t>
  </si>
  <si>
    <t>M&amp;MFIN</t>
  </si>
  <si>
    <t>Dr. Lal Pathlabs Limited</t>
  </si>
  <si>
    <t>INE600L01024</t>
  </si>
  <si>
    <t>LALPATHLAB</t>
  </si>
  <si>
    <t>Aditya Birla Capital Ltd</t>
  </si>
  <si>
    <t>INE674K01013</t>
  </si>
  <si>
    <t>ABCAPITAL</t>
  </si>
  <si>
    <t>Indian Overseas Bank</t>
  </si>
  <si>
    <t>INE565A01014</t>
  </si>
  <si>
    <t>IOB</t>
  </si>
  <si>
    <t>Steel Authority of India Ltd.,</t>
  </si>
  <si>
    <t>INE114A01011</t>
  </si>
  <si>
    <t>SAIL</t>
  </si>
  <si>
    <t>AIA Engineering Ltd.</t>
  </si>
  <si>
    <t>INE212H01026</t>
  </si>
  <si>
    <t>AIAENG</t>
  </si>
  <si>
    <t>Relaxo Footwears Ltd.</t>
  </si>
  <si>
    <t>INE131B01039</t>
  </si>
  <si>
    <t>RELAXO</t>
  </si>
  <si>
    <t>SUNDARAM FINANCE LTD</t>
  </si>
  <si>
    <t>INE660A01013</t>
  </si>
  <si>
    <t>SUNDARMFIN</t>
  </si>
  <si>
    <t>Escorts Limited,</t>
  </si>
  <si>
    <t>INE042A01014</t>
  </si>
  <si>
    <t>ESCORTS</t>
  </si>
  <si>
    <t>Max Financial Services Limited</t>
  </si>
  <si>
    <t>INE180A01020</t>
  </si>
  <si>
    <t>MFSL</t>
  </si>
  <si>
    <t>DALMIA BHARAT LIMITED</t>
  </si>
  <si>
    <t>INE00R701025</t>
  </si>
  <si>
    <t>DALBHARAT</t>
  </si>
  <si>
    <t>Emami Ltd</t>
  </si>
  <si>
    <t>INE548C01032</t>
  </si>
  <si>
    <t>EMAMILTD</t>
  </si>
  <si>
    <t>TORRENT POWER LIMITED</t>
  </si>
  <si>
    <t>INE813H01021</t>
  </si>
  <si>
    <t>TORNTPOWER</t>
  </si>
  <si>
    <t>Natco Pharma Ltd.</t>
  </si>
  <si>
    <t>INE987B01026</t>
  </si>
  <si>
    <t>NATCOPHARM</t>
  </si>
  <si>
    <t>OBEROI REALTY LIMITED</t>
  </si>
  <si>
    <t>INE093I01010</t>
  </si>
  <si>
    <t>OBEROIRLTY</t>
  </si>
  <si>
    <t>Lic Housing Finance Ltd.</t>
  </si>
  <si>
    <t>INE115A01026</t>
  </si>
  <si>
    <t>LICHSGFIN</t>
  </si>
  <si>
    <t>ICICI Securities Limited</t>
  </si>
  <si>
    <t>INE763G01038</t>
  </si>
  <si>
    <t>ISEC</t>
  </si>
  <si>
    <t>Bank of India</t>
  </si>
  <si>
    <t>INE084A01016</t>
  </si>
  <si>
    <t>BANKINDIA</t>
  </si>
  <si>
    <t>Adani Power Limited</t>
  </si>
  <si>
    <t>INE814H01011</t>
  </si>
  <si>
    <t>ADANIPOWER</t>
  </si>
  <si>
    <t>INE913H01037</t>
  </si>
  <si>
    <t>ENDURANCE</t>
  </si>
  <si>
    <t>Canara Bank</t>
  </si>
  <si>
    <t>INE476A01014</t>
  </si>
  <si>
    <t>CANBK</t>
  </si>
  <si>
    <t>GMR Infrastructure Limited</t>
  </si>
  <si>
    <t>INE776C01039</t>
  </si>
  <si>
    <t>GMRINFRA</t>
  </si>
  <si>
    <t>Exide Industries Ltd.,</t>
  </si>
  <si>
    <t>INE302A01020</t>
  </si>
  <si>
    <t>EXIDEIND</t>
  </si>
  <si>
    <t>SUMITOMO CHEMICAL INDIA LIMITED</t>
  </si>
  <si>
    <t>INE258G01013</t>
  </si>
  <si>
    <t>SUMICHEM</t>
  </si>
  <si>
    <t>L&amp;T FINANCE HOLDINGS LIMITED</t>
  </si>
  <si>
    <t>INE498L01015</t>
  </si>
  <si>
    <t>L&amp;TFH</t>
  </si>
  <si>
    <t>Laurus Labs Limited</t>
  </si>
  <si>
    <t>INE947Q01028</t>
  </si>
  <si>
    <t>LAURUSLABS</t>
  </si>
  <si>
    <t>Manappuram Finance Limited</t>
  </si>
  <si>
    <t>INE522D01027</t>
  </si>
  <si>
    <t>MANAPPURAM</t>
  </si>
  <si>
    <t>Rajesh Exports Ltd.</t>
  </si>
  <si>
    <t>INE343B01030</t>
  </si>
  <si>
    <t>RAJESHEXPO</t>
  </si>
  <si>
    <t>Ajanta Pharma Ltd.</t>
  </si>
  <si>
    <t>INE031B01049</t>
  </si>
  <si>
    <t>AJANTPHARM</t>
  </si>
  <si>
    <t>Godrej Industries Ltd.</t>
  </si>
  <si>
    <t>INE233A01035</t>
  </si>
  <si>
    <t>GODREJIND</t>
  </si>
  <si>
    <t>Glenmark Pharmaceuticals ltd</t>
  </si>
  <si>
    <t>INE935A01035</t>
  </si>
  <si>
    <t>GLENMARK</t>
  </si>
  <si>
    <t>Amara Raja Batteries Ltd</t>
  </si>
  <si>
    <t>INE885A01032</t>
  </si>
  <si>
    <t>AMARAJABAT</t>
  </si>
  <si>
    <t>CRISIL Ltd.</t>
  </si>
  <si>
    <t>INE007A01025</t>
  </si>
  <si>
    <t>CRISIL</t>
  </si>
  <si>
    <t>Polycab India Limited</t>
  </si>
  <si>
    <t>INE455K01017</t>
  </si>
  <si>
    <t>POLYCAB</t>
  </si>
  <si>
    <t>COFORGE LIMITED</t>
  </si>
  <si>
    <t>INE591G01017</t>
  </si>
  <si>
    <t>COFORGE</t>
  </si>
  <si>
    <t>Hatsun Agro Products Ltd.</t>
  </si>
  <si>
    <t>INE473B01035</t>
  </si>
  <si>
    <t>HATSUN</t>
  </si>
  <si>
    <t>Cummins India Ltd.,</t>
  </si>
  <si>
    <t>INE298A01020</t>
  </si>
  <si>
    <t>CUMMINSIND</t>
  </si>
  <si>
    <t>J.K. CEMENT LTD</t>
  </si>
  <si>
    <t>INE823G01014</t>
  </si>
  <si>
    <t>JKCEMENT</t>
  </si>
  <si>
    <t>UCO Bank</t>
  </si>
  <si>
    <t>INE691A01018</t>
  </si>
  <si>
    <t>UCOBANK</t>
  </si>
  <si>
    <t>IndiaMART InterMESH Limited</t>
  </si>
  <si>
    <t>INE933S01016</t>
  </si>
  <si>
    <t>INDIAMART</t>
  </si>
  <si>
    <t>JUBILANT LIFE SCIENCES LIMITED</t>
  </si>
  <si>
    <t>INE700A01033</t>
  </si>
  <si>
    <t>JUBILANT</t>
  </si>
  <si>
    <t>Tube Investments of India Ltd</t>
  </si>
  <si>
    <t>INE974X01010</t>
  </si>
  <si>
    <t>TIINDIA</t>
  </si>
  <si>
    <t>Indian Hotels Co. Ltd</t>
  </si>
  <si>
    <t>INE053A01029</t>
  </si>
  <si>
    <t>INDHOTEL</t>
  </si>
  <si>
    <t>Bharat Heavy Electricals Ltd.,</t>
  </si>
  <si>
    <t>INE257A01026</t>
  </si>
  <si>
    <t>BHEL</t>
  </si>
  <si>
    <t>Schaeffler India Limited</t>
  </si>
  <si>
    <t>INE513A01014</t>
  </si>
  <si>
    <t>SCHAEFFLER</t>
  </si>
  <si>
    <t>ITI Limited (Indian Teleph.Ind.Ltd)</t>
  </si>
  <si>
    <t>INE248A01017</t>
  </si>
  <si>
    <t>ITI</t>
  </si>
  <si>
    <t>Aditya Birla Fashion and Retail Limited</t>
  </si>
  <si>
    <t>INE647O01011</t>
  </si>
  <si>
    <t>ABFRL</t>
  </si>
  <si>
    <t>Castrol India Ltd</t>
  </si>
  <si>
    <t>INE172A01027</t>
  </si>
  <si>
    <t>CASTROLIND</t>
  </si>
  <si>
    <t>Dhani Services Limited</t>
  </si>
  <si>
    <t>INE274G01010</t>
  </si>
  <si>
    <t>DHANI</t>
  </si>
  <si>
    <t>Gujarat State Petronet Ltd.</t>
  </si>
  <si>
    <t>INE246F01010</t>
  </si>
  <si>
    <t>GSPL</t>
  </si>
  <si>
    <t>WABCO India Ltd</t>
  </si>
  <si>
    <t>INE342J01019</t>
  </si>
  <si>
    <t>WABCOINDIA</t>
  </si>
  <si>
    <t>Vinati Organics Ltd.,</t>
  </si>
  <si>
    <t>INE410B01037</t>
  </si>
  <si>
    <t>VINATIORGA</t>
  </si>
  <si>
    <t xml:space="preserve"> Mid Cap</t>
  </si>
  <si>
    <t>AAVAS Financiers Limited</t>
  </si>
  <si>
    <t>INE216P01012</t>
  </si>
  <si>
    <t>AAVAS</t>
  </si>
  <si>
    <t>Federal Bank Ltd.</t>
  </si>
  <si>
    <t>INE171A01029</t>
  </si>
  <si>
    <t>FEDERALBNK</t>
  </si>
  <si>
    <t>City Union Bank Ltd</t>
  </si>
  <si>
    <t>INE491A01021</t>
  </si>
  <si>
    <t>CUB</t>
  </si>
  <si>
    <t>Max Healthcare Institute Limited</t>
  </si>
  <si>
    <t>INE027H01010</t>
  </si>
  <si>
    <t>MAXHEALTH</t>
  </si>
  <si>
    <t>Dixon Technologies (India) Limited</t>
  </si>
  <si>
    <t>INE935N01012</t>
  </si>
  <si>
    <t>DIXON</t>
  </si>
  <si>
    <t>Navin Fluorine International Limited</t>
  </si>
  <si>
    <t>INE048G01026</t>
  </si>
  <si>
    <t>NAVINFLUOR</t>
  </si>
  <si>
    <t>Zydus Wellness Limited</t>
  </si>
  <si>
    <t>INE768C01010</t>
  </si>
  <si>
    <t>ZYDUSWELL</t>
  </si>
  <si>
    <t>The Phoenix Mills Ltd.,</t>
  </si>
  <si>
    <t>INE211B01039</t>
  </si>
  <si>
    <t>PHOENIXLTD</t>
  </si>
  <si>
    <t>Oil India Limited</t>
  </si>
  <si>
    <t>INE274J01014</t>
  </si>
  <si>
    <t>OIL</t>
  </si>
  <si>
    <t>Fortis Healthcare Ltd</t>
  </si>
  <si>
    <t>INE061F01013</t>
  </si>
  <si>
    <t>FORTIS</t>
  </si>
  <si>
    <t>RBL Bank Limited</t>
  </si>
  <si>
    <t>INE976G01028</t>
  </si>
  <si>
    <t>RBLBANK</t>
  </si>
  <si>
    <t>AstraZeneca Pharma India Ltd.</t>
  </si>
  <si>
    <t>INE203A01020</t>
  </si>
  <si>
    <t>ASTRAZEN</t>
  </si>
  <si>
    <t>CreditAccess Grameen Ltd.</t>
  </si>
  <si>
    <t>INE741K01010</t>
  </si>
  <si>
    <t>CREDITACC</t>
  </si>
  <si>
    <t>Deepak Nitrite Limited</t>
  </si>
  <si>
    <t>INE288B01029</t>
  </si>
  <si>
    <t>DEEPAKNI</t>
  </si>
  <si>
    <t>DEEPAKNTR</t>
  </si>
  <si>
    <t>Prestige Estates Projects Limited</t>
  </si>
  <si>
    <t>INE811K01011</t>
  </si>
  <si>
    <t>PRESTIGE</t>
  </si>
  <si>
    <t>Godrej Agrovet Limited</t>
  </si>
  <si>
    <t>INE850D01014</t>
  </si>
  <si>
    <t>GODREJAGRO</t>
  </si>
  <si>
    <t>JSW Energy Limited</t>
  </si>
  <si>
    <t>INE121E01018</t>
  </si>
  <si>
    <t>JSWENERGY</t>
  </si>
  <si>
    <t>Sundram Fasteners Ltd.,</t>
  </si>
  <si>
    <t>INE387A01021</t>
  </si>
  <si>
    <t>SUNDRMFAST</t>
  </si>
  <si>
    <t>Thermax Ltd.</t>
  </si>
  <si>
    <t>INE152A01029</t>
  </si>
  <si>
    <t>THERMAX</t>
  </si>
  <si>
    <t>Solar Industries India Limited</t>
  </si>
  <si>
    <t>INE343H01029</t>
  </si>
  <si>
    <t>SOLARINDS</t>
  </si>
  <si>
    <t>Motilal Oswal Financial Services Limited</t>
  </si>
  <si>
    <t>INE338I01027</t>
  </si>
  <si>
    <t>MOTILALOFS</t>
  </si>
  <si>
    <t>Mahanagar Gas Limited</t>
  </si>
  <si>
    <t>INE002S01010</t>
  </si>
  <si>
    <t>MGL</t>
  </si>
  <si>
    <t>Akzo Nobel India Limited</t>
  </si>
  <si>
    <t>INE133A01011</t>
  </si>
  <si>
    <t>AKZOINDIA</t>
  </si>
  <si>
    <t>Metropolis Healthcare Limited</t>
  </si>
  <si>
    <t>INE112L01020</t>
  </si>
  <si>
    <t>METROPOLIS</t>
  </si>
  <si>
    <t>Minda Industries Ltd.</t>
  </si>
  <si>
    <t>INE405E01023</t>
  </si>
  <si>
    <t>MINDAIND</t>
  </si>
  <si>
    <t>Bombay Burmah Trading Corpn. Ltd.,</t>
  </si>
  <si>
    <t>INE050A01025</t>
  </si>
  <si>
    <t>BBTC</t>
  </si>
  <si>
    <t>SJVN LIMITED</t>
  </si>
  <si>
    <t>INE002L01015</t>
  </si>
  <si>
    <t>SJVN</t>
  </si>
  <si>
    <t>SUVEN PHARMACEUTICALS LIMITED</t>
  </si>
  <si>
    <t>INE03QK01018</t>
  </si>
  <si>
    <t>SUVENPHAR</t>
  </si>
  <si>
    <t>PROCTER &amp; GAMBLE HEALTH LIMITED</t>
  </si>
  <si>
    <t>INE199A01012</t>
  </si>
  <si>
    <t>PGHL</t>
  </si>
  <si>
    <t>Tata Chemicals Ltd</t>
  </si>
  <si>
    <t>INE092A01019</t>
  </si>
  <si>
    <t>TATACHEM</t>
  </si>
  <si>
    <t>IIFL Wealth Management Limited</t>
  </si>
  <si>
    <t>INE466L01020</t>
  </si>
  <si>
    <t>IIFLWAM</t>
  </si>
  <si>
    <t>Granules India Ltd.</t>
  </si>
  <si>
    <t>INE101D01020</t>
  </si>
  <si>
    <t>GRANULES</t>
  </si>
  <si>
    <t>Central Bank of India</t>
  </si>
  <si>
    <t>INE483A01010</t>
  </si>
  <si>
    <t>CENTRALBK</t>
  </si>
  <si>
    <t>Persistent Systems Limited</t>
  </si>
  <si>
    <t>INE262H01013</t>
  </si>
  <si>
    <t>PERSISTENT</t>
  </si>
  <si>
    <t>INDIABULLS HOUSING FINANCE LIMITED</t>
  </si>
  <si>
    <t>INE148I01020</t>
  </si>
  <si>
    <t>IBULHSGFIN</t>
  </si>
  <si>
    <t>KEC International Ltd. (formerly known as KEC Infrastructures Ltd.)</t>
  </si>
  <si>
    <t>INE389H01022</t>
  </si>
  <si>
    <t>KEC</t>
  </si>
  <si>
    <t>Multi Commodity Exchange of India Ltd</t>
  </si>
  <si>
    <t>INE745G01035</t>
  </si>
  <si>
    <t>MCX</t>
  </si>
  <si>
    <t>Kajaria Ceramics Ltd</t>
  </si>
  <si>
    <t>INE217B01036</t>
  </si>
  <si>
    <t>KAJARIACER</t>
  </si>
  <si>
    <t>Tata Elxsi Ltd</t>
  </si>
  <si>
    <t>INE670A01012</t>
  </si>
  <si>
    <t>TATAELXSI</t>
  </si>
  <si>
    <t>Timken India Ltd</t>
  </si>
  <si>
    <t>INE325A01013</t>
  </si>
  <si>
    <t>TIMKEN</t>
  </si>
  <si>
    <t>Apollo Tyres Ltd</t>
  </si>
  <si>
    <t>INE438A01022</t>
  </si>
  <si>
    <t>APOLLOTYRE</t>
  </si>
  <si>
    <t>TTK Prestige Ltd.</t>
  </si>
  <si>
    <t>INE690A01010</t>
  </si>
  <si>
    <t>TTKPRESTIG</t>
  </si>
  <si>
    <t>EPL LIMITED</t>
  </si>
  <si>
    <t>INE255A01020</t>
  </si>
  <si>
    <t>EPL</t>
  </si>
  <si>
    <t>CHOLAMANDALAM FINANCIAL HOLDINGS LIMITED</t>
  </si>
  <si>
    <t>INE149A01033</t>
  </si>
  <si>
    <t>CHOLAHLDNG</t>
  </si>
  <si>
    <t>CESC Limited,</t>
  </si>
  <si>
    <t>INE486A01013</t>
  </si>
  <si>
    <t>CESC</t>
  </si>
  <si>
    <t>SKF India Ltd.</t>
  </si>
  <si>
    <t>INE640A01023</t>
  </si>
  <si>
    <t>SKFINDIA</t>
  </si>
  <si>
    <t>KIOCL Limited</t>
  </si>
  <si>
    <t>INE880L01014</t>
  </si>
  <si>
    <t>KIOCL</t>
  </si>
  <si>
    <t>JM Financial Limited</t>
  </si>
  <si>
    <t>INE780C01023</t>
  </si>
  <si>
    <t>JMFINANCIL</t>
  </si>
  <si>
    <t>Fine Organic Industries Limited</t>
  </si>
  <si>
    <t>INE686Y01026</t>
  </si>
  <si>
    <t>FINEORG</t>
  </si>
  <si>
    <t>Bank of maharashtra</t>
  </si>
  <si>
    <t>INE457A01014</t>
  </si>
  <si>
    <t>MAHABANK</t>
  </si>
  <si>
    <t>Aegis Logistics Ltd.</t>
  </si>
  <si>
    <t>INE208C01025</t>
  </si>
  <si>
    <t>AEGISLOG</t>
  </si>
  <si>
    <t>AEGISCHEM</t>
  </si>
  <si>
    <t>V-Guard Industries Ltd.</t>
  </si>
  <si>
    <t>INE951I01027</t>
  </si>
  <si>
    <t>VGUARD</t>
  </si>
  <si>
    <t>Alok Industries Ltd.</t>
  </si>
  <si>
    <t>INE270A01029</t>
  </si>
  <si>
    <t>ALOKTEXT</t>
  </si>
  <si>
    <t>ALOKINDS</t>
  </si>
  <si>
    <t>Indian Bank</t>
  </si>
  <si>
    <t>INE562A01011</t>
  </si>
  <si>
    <t>INDIANB</t>
  </si>
  <si>
    <t>Chambal Fertilisers &amp; Chemicals Ltd</t>
  </si>
  <si>
    <t>INE085A01013</t>
  </si>
  <si>
    <t>CHAMBLFERT</t>
  </si>
  <si>
    <t>Aster DM Healthcare Limited</t>
  </si>
  <si>
    <t>INE914M01019</t>
  </si>
  <si>
    <t>ASTERDM</t>
  </si>
  <si>
    <t>J.B. Chemicals &amp; Pharmaceuticals Lt</t>
  </si>
  <si>
    <t>INE572A01028</t>
  </si>
  <si>
    <t>JBCHEPHARM</t>
  </si>
  <si>
    <t>NLC India Limited</t>
  </si>
  <si>
    <t>INE589A01014</t>
  </si>
  <si>
    <t>NLCINDIA</t>
  </si>
  <si>
    <t>Blue Dart Express Ltd.</t>
  </si>
  <si>
    <t>INE233B01017</t>
  </si>
  <si>
    <t>BLUEDART</t>
  </si>
  <si>
    <t>Housing &amp;Urban Development Corporation Ltd.</t>
  </si>
  <si>
    <t>INE031A01017</t>
  </si>
  <si>
    <t>HUDCO</t>
  </si>
  <si>
    <t>Sheela Foam Limited</t>
  </si>
  <si>
    <t>INE916U01025</t>
  </si>
  <si>
    <t>SFL</t>
  </si>
  <si>
    <t>Eris Lifesciences Limited</t>
  </si>
  <si>
    <t>INE406M01024</t>
  </si>
  <si>
    <t>ERIS</t>
  </si>
  <si>
    <t>Computer Age Management Services Limited</t>
  </si>
  <si>
    <t>INE596I01012</t>
  </si>
  <si>
    <t>CAMS</t>
  </si>
  <si>
    <t>Narayana Hrudayalaya Limited</t>
  </si>
  <si>
    <t>INE410P01011</t>
  </si>
  <si>
    <t>NH</t>
  </si>
  <si>
    <t>Affle (India) Limited</t>
  </si>
  <si>
    <t>INE00WC01019</t>
  </si>
  <si>
    <t>AFFLE</t>
  </si>
  <si>
    <t>INE702C01027</t>
  </si>
  <si>
    <t>APLAPOLLO</t>
  </si>
  <si>
    <t>Avanti Feeds ltd.</t>
  </si>
  <si>
    <t>INE871C01038</t>
  </si>
  <si>
    <t>AVANTI</t>
  </si>
  <si>
    <t>AVANTIFEED</t>
  </si>
  <si>
    <t>PVR Ltd.</t>
  </si>
  <si>
    <t>INE191H01014</t>
  </si>
  <si>
    <t>PVR</t>
  </si>
  <si>
    <t>Linde India Limited</t>
  </si>
  <si>
    <t>INE473A01011</t>
  </si>
  <si>
    <t>LINDEINDIA</t>
  </si>
  <si>
    <t>UTI Asset Management Company Limited</t>
  </si>
  <si>
    <t>INE094J01016</t>
  </si>
  <si>
    <t>UTIAMC</t>
  </si>
  <si>
    <t>Finolex Industries Ltd.</t>
  </si>
  <si>
    <t>INE183A01016</t>
  </si>
  <si>
    <t>FINOLEXIND</t>
  </si>
  <si>
    <t>FINPIPE</t>
  </si>
  <si>
    <t>National Aluminium Co. Ltd.,</t>
  </si>
  <si>
    <t>INE139A01034</t>
  </si>
  <si>
    <t>NATIONALUM</t>
  </si>
  <si>
    <t>Burger King India Limited</t>
  </si>
  <si>
    <t>INE07T201019</t>
  </si>
  <si>
    <t>BURGERKING</t>
  </si>
  <si>
    <t>Amber Enterprises India Limited</t>
  </si>
  <si>
    <t>INE371P01015</t>
  </si>
  <si>
    <t>AMBER</t>
  </si>
  <si>
    <t>Bharat Dynamics Limited</t>
  </si>
  <si>
    <t>INE171Z01018</t>
  </si>
  <si>
    <t>BDL</t>
  </si>
  <si>
    <t>Alkyl Amines Chemicals Ltd.,</t>
  </si>
  <si>
    <t>INE150B01021</t>
  </si>
  <si>
    <t>ALKYLAMINE</t>
  </si>
  <si>
    <t>Galaxy Surfactants Limited</t>
  </si>
  <si>
    <t>INE600K01018</t>
  </si>
  <si>
    <t>GALAXYSURF</t>
  </si>
  <si>
    <t>Edelweiss Financial Services Ltd.</t>
  </si>
  <si>
    <t>INE532F01054</t>
  </si>
  <si>
    <t>EDELWEISS</t>
  </si>
  <si>
    <t>BASF India Ltd</t>
  </si>
  <si>
    <t>INE373A01013</t>
  </si>
  <si>
    <t>BASF</t>
  </si>
  <si>
    <t>GMM Pfaudler Ltd.</t>
  </si>
  <si>
    <t>INE541A01023</t>
  </si>
  <si>
    <t>GMM</t>
  </si>
  <si>
    <t>GMMPFAUDLR</t>
  </si>
  <si>
    <t>RITES Limited</t>
  </si>
  <si>
    <t>INE320J01015</t>
  </si>
  <si>
    <t>RITES</t>
  </si>
  <si>
    <t>KRBL Ltd.</t>
  </si>
  <si>
    <t>INE001B01026</t>
  </si>
  <si>
    <t>KRBL</t>
  </si>
  <si>
    <t>Grindwell Norton Ltd.</t>
  </si>
  <si>
    <t>INE536A01023</t>
  </si>
  <si>
    <t>GRINDWELL</t>
  </si>
  <si>
    <t>Symphony Limited</t>
  </si>
  <si>
    <t>INE225D01027</t>
  </si>
  <si>
    <t>SYMPHONY</t>
  </si>
  <si>
    <t>Blue Star Ltd</t>
  </si>
  <si>
    <t>INE472A01039</t>
  </si>
  <si>
    <t>BLUESTARCO</t>
  </si>
  <si>
    <t>Aarti Drugs Limited</t>
  </si>
  <si>
    <t>INE767A01016</t>
  </si>
  <si>
    <t>AARTIDRUGS</t>
  </si>
  <si>
    <t>Ujjivan Small Finance Bank Limited</t>
  </si>
  <si>
    <t>INE551W01018</t>
  </si>
  <si>
    <t>UJJIVANSFB</t>
  </si>
  <si>
    <t>Hathway Cable &amp; Datacom Limited</t>
  </si>
  <si>
    <t>INE982F01036</t>
  </si>
  <si>
    <t>HATHWAY</t>
  </si>
  <si>
    <t>Quess Corp Limited</t>
  </si>
  <si>
    <t>INE615P01015</t>
  </si>
  <si>
    <t>QUESS</t>
  </si>
  <si>
    <t>Ratnamani Metals &amp; Tubes Ltd</t>
  </si>
  <si>
    <t>INE703B01027</t>
  </si>
  <si>
    <t>RATNAMANI</t>
  </si>
  <si>
    <t>Johnson Controls-Hitachi Air Conditioning India Ltd.</t>
  </si>
  <si>
    <t>INE782A01015</t>
  </si>
  <si>
    <t>JCHAC</t>
  </si>
  <si>
    <t>Sterlite Technologies Limited.</t>
  </si>
  <si>
    <t>INE089C01029</t>
  </si>
  <si>
    <t>STLTECH</t>
  </si>
  <si>
    <t>Indian Energy Exchange Limited</t>
  </si>
  <si>
    <t>INE022Q01020</t>
  </si>
  <si>
    <t>IEX</t>
  </si>
  <si>
    <t>Westlife Development Ltd</t>
  </si>
  <si>
    <t>INE274F01020</t>
  </si>
  <si>
    <t>WESTLIFE</t>
  </si>
  <si>
    <t>Vaibhav Global Ltd</t>
  </si>
  <si>
    <t>INE884A01019</t>
  </si>
  <si>
    <t>VAIBHAVGBL</t>
  </si>
  <si>
    <t>Shriram-City Union Finance Ltd.</t>
  </si>
  <si>
    <t>INE722A01011</t>
  </si>
  <si>
    <t>SHRIRAMCIT</t>
  </si>
  <si>
    <t>Welspun India Ltd</t>
  </si>
  <si>
    <t>INE192B01031</t>
  </si>
  <si>
    <t>WELSPUNIND</t>
  </si>
  <si>
    <t>STRIDES PHARMA SCIENCE LIMITED</t>
  </si>
  <si>
    <t>INE939A01011</t>
  </si>
  <si>
    <t>STAR</t>
  </si>
  <si>
    <t>DCM Shriram Limited</t>
  </si>
  <si>
    <t>INE499A01024</t>
  </si>
  <si>
    <t>DCMSHRIRAM</t>
  </si>
  <si>
    <t>Bajaj Electricals Ltd.,</t>
  </si>
  <si>
    <t>INE193E01025</t>
  </si>
  <si>
    <t>BAJAJELEC</t>
  </si>
  <si>
    <t>Can Fin Homes Ltd.,</t>
  </si>
  <si>
    <t>INE477A01020</t>
  </si>
  <si>
    <t>CANFINHOME</t>
  </si>
  <si>
    <t>Security and Intelligence Services (India) Limited</t>
  </si>
  <si>
    <t>INE285J01028</t>
  </si>
  <si>
    <t>SIS</t>
  </si>
  <si>
    <t>Radico Khaitan Ltd.</t>
  </si>
  <si>
    <t>INE944F01028</t>
  </si>
  <si>
    <t>RADICO</t>
  </si>
  <si>
    <t>Mangalore Refinery &amp; Petrochemicals</t>
  </si>
  <si>
    <t>INE103A01014</t>
  </si>
  <si>
    <t>MRPL</t>
  </si>
  <si>
    <t>FDC Ltd.</t>
  </si>
  <si>
    <t>INE258B01022</t>
  </si>
  <si>
    <t>FDC</t>
  </si>
  <si>
    <t>Rallis India Ltd</t>
  </si>
  <si>
    <t>INE613A01020</t>
  </si>
  <si>
    <t>RALLIS</t>
  </si>
  <si>
    <t>INFIBEAM AVENUES LIMITED</t>
  </si>
  <si>
    <t>INE483S01020</t>
  </si>
  <si>
    <t>INFIBEAM</t>
  </si>
  <si>
    <t>Route Mobile Limited</t>
  </si>
  <si>
    <t>INE450U01017</t>
  </si>
  <si>
    <t>ROUTE</t>
  </si>
  <si>
    <t>Carborundum Universal Ltd.,</t>
  </si>
  <si>
    <t>INE120A01034</t>
  </si>
  <si>
    <t>CARBORUNIV</t>
  </si>
  <si>
    <t>TV18 Broadcast Ltd.</t>
  </si>
  <si>
    <t>INE886H01027</t>
  </si>
  <si>
    <t>TV18BRDCST</t>
  </si>
  <si>
    <t>Gujarat Fluorochemicals Limited</t>
  </si>
  <si>
    <t>INE09N301011</t>
  </si>
  <si>
    <t>FLUOROCHEM</t>
  </si>
  <si>
    <t>VST Industries Ltd.,</t>
  </si>
  <si>
    <t>INE710A01016</t>
  </si>
  <si>
    <t>VSTIND</t>
  </si>
  <si>
    <t>Asahi India Glass Ltd.</t>
  </si>
  <si>
    <t>INE439A01020</t>
  </si>
  <si>
    <t>ASAHIINDIA</t>
  </si>
  <si>
    <t>PNB Housing Finance Limited</t>
  </si>
  <si>
    <t>INE572E01012</t>
  </si>
  <si>
    <t>PNBHOUSING</t>
  </si>
  <si>
    <t>E.I.D. Parry (India) Ltd.,</t>
  </si>
  <si>
    <t>INE126A01031</t>
  </si>
  <si>
    <t>EIDPARRY</t>
  </si>
  <si>
    <t>Mahindra CIE Automotive Limited</t>
  </si>
  <si>
    <t>INE536H01010</t>
  </si>
  <si>
    <t>MAHINDCIE</t>
  </si>
  <si>
    <t>JYOTHY LABS LIMITED</t>
  </si>
  <si>
    <t>INE668F01031</t>
  </si>
  <si>
    <t>JYOTHYLAB</t>
  </si>
  <si>
    <t>Future Retail Ltd.</t>
  </si>
  <si>
    <t>INE752P01024</t>
  </si>
  <si>
    <t>FRETAIL</t>
  </si>
  <si>
    <t>Birla Corporation Ltd.</t>
  </si>
  <si>
    <t>INE340A01012</t>
  </si>
  <si>
    <t>BIRLACORPN</t>
  </si>
  <si>
    <t>Happiest Minds Technologies Limited</t>
  </si>
  <si>
    <t>INE419U01012</t>
  </si>
  <si>
    <t>HAPPSTMNDS</t>
  </si>
  <si>
    <t>EIH Ltd</t>
  </si>
  <si>
    <t>INE230A01023</t>
  </si>
  <si>
    <t>EIHOTEL</t>
  </si>
  <si>
    <t>Godfrey Phillips India Ltd.,</t>
  </si>
  <si>
    <t>INE260B01028</t>
  </si>
  <si>
    <t>GODFRYPHLP</t>
  </si>
  <si>
    <t>BIRLASOFT LIMITED</t>
  </si>
  <si>
    <t>INE836A01035</t>
  </si>
  <si>
    <t>BSOFT</t>
  </si>
  <si>
    <t>Dilip Buildcon Limited</t>
  </si>
  <si>
    <t>INE917M01012</t>
  </si>
  <si>
    <t>DBL</t>
  </si>
  <si>
    <t>IDFC LIMITED</t>
  </si>
  <si>
    <t>INE043D01016</t>
  </si>
  <si>
    <t>IDFC</t>
  </si>
  <si>
    <t>NBCC (India) Limited</t>
  </si>
  <si>
    <t>INE095N01031</t>
  </si>
  <si>
    <t>NBCC</t>
  </si>
  <si>
    <t>Sun Pharma Advanced Research Company Ltd.</t>
  </si>
  <si>
    <t>INE232I01014</t>
  </si>
  <si>
    <t>SPARC</t>
  </si>
  <si>
    <t>Vardhman Textiles Limted</t>
  </si>
  <si>
    <t>INE825A01012</t>
  </si>
  <si>
    <t>VTL</t>
  </si>
  <si>
    <t>Firstsource Solutions Ltd.</t>
  </si>
  <si>
    <t>INE684F01012</t>
  </si>
  <si>
    <t>FSL</t>
  </si>
  <si>
    <t>Thyrocare Technologies Limited</t>
  </si>
  <si>
    <t>INE594H01019</t>
  </si>
  <si>
    <t>THYROCARE</t>
  </si>
  <si>
    <t>Central Depository Services (India) Ltd.</t>
  </si>
  <si>
    <t>INE736A01011</t>
  </si>
  <si>
    <t>CDSL</t>
  </si>
  <si>
    <t>Sital Leasing And Finance Limited</t>
  </si>
  <si>
    <t>INE341O01029</t>
  </si>
  <si>
    <t>SITAL</t>
  </si>
  <si>
    <t>Redington (India) ltd.</t>
  </si>
  <si>
    <t>INE891D01026</t>
  </si>
  <si>
    <t>REDINGTON</t>
  </si>
  <si>
    <t>TANLA PLATFORMS LIMITED</t>
  </si>
  <si>
    <t>INE483C01032</t>
  </si>
  <si>
    <t>TANLA</t>
  </si>
  <si>
    <t>MAS Financial Services Limited</t>
  </si>
  <si>
    <t>INE348L01012</t>
  </si>
  <si>
    <t>MASFIN</t>
  </si>
  <si>
    <t>Finolex Cables Ltd.,</t>
  </si>
  <si>
    <t>INE235A01022</t>
  </si>
  <si>
    <t>FINCABLES</t>
  </si>
  <si>
    <t>Cochin Shipyard Limited</t>
  </si>
  <si>
    <t>INE704P01017</t>
  </si>
  <si>
    <t>COCHINSHIP</t>
  </si>
  <si>
    <t>K.P.R. Mill Ltd.</t>
  </si>
  <si>
    <t>INE930H01023</t>
  </si>
  <si>
    <t>KPRMILL</t>
  </si>
  <si>
    <t>Engineers India Ltd.</t>
  </si>
  <si>
    <t>INE510A01028</t>
  </si>
  <si>
    <t>ENGINERSIN</t>
  </si>
  <si>
    <t>Cyient Limited</t>
  </si>
  <si>
    <t>INE136B01020</t>
  </si>
  <si>
    <t>CYIENT</t>
  </si>
  <si>
    <t>HeidelbergCement  India Limited</t>
  </si>
  <si>
    <t>INE578A01017</t>
  </si>
  <si>
    <t>HEIDELBERG</t>
  </si>
  <si>
    <t>Tata Investment Corporation Ltd.,</t>
  </si>
  <si>
    <t>INE672A01018</t>
  </si>
  <si>
    <t>TATAINVEST</t>
  </si>
  <si>
    <t>Rail Vikas Nigam Limited</t>
  </si>
  <si>
    <t>INE415G01027</t>
  </si>
  <si>
    <t>RVNL</t>
  </si>
  <si>
    <t>IOL Chemicals &amp; Pharmaceuticals Ltd</t>
  </si>
  <si>
    <t>INE485C01011</t>
  </si>
  <si>
    <t>IOLCP</t>
  </si>
  <si>
    <t>GARWARE TECHNICAL FIBRES LIMITED</t>
  </si>
  <si>
    <t>INE276A01018</t>
  </si>
  <si>
    <t>GARFIBRES</t>
  </si>
  <si>
    <t>Orient Electric Limited</t>
  </si>
  <si>
    <t>INE142Z01019</t>
  </si>
  <si>
    <t>ORIENTELEC</t>
  </si>
  <si>
    <t>V.I.P. Industries Ltd.,</t>
  </si>
  <si>
    <t>INE054A01027</t>
  </si>
  <si>
    <t>VIPIND</t>
  </si>
  <si>
    <t>ABB Power Products and Systems India Limited</t>
  </si>
  <si>
    <t>INE07Y701011</t>
  </si>
  <si>
    <t>POWERINDIA</t>
  </si>
  <si>
    <t>Zensar Technologies Ltd.</t>
  </si>
  <si>
    <t>INE520A01027</t>
  </si>
  <si>
    <t>ZENSARTECH</t>
  </si>
  <si>
    <t>Gujarat Pipavav Port Limited</t>
  </si>
  <si>
    <t>INE517F01014</t>
  </si>
  <si>
    <t>GPPL</t>
  </si>
  <si>
    <t>Shilpa Medicare Ltd.</t>
  </si>
  <si>
    <t>INE790G01031</t>
  </si>
  <si>
    <t>SHILPAMED</t>
  </si>
  <si>
    <t>ROSSARI BIOTECH LIMITED</t>
  </si>
  <si>
    <t>INE02A801020</t>
  </si>
  <si>
    <t>ROSSARI</t>
  </si>
  <si>
    <t>PNC Infratech Limited</t>
  </si>
  <si>
    <t>INE195J01029</t>
  </si>
  <si>
    <t>PNCINFRA</t>
  </si>
  <si>
    <t>Capri Global Capital Limited</t>
  </si>
  <si>
    <t>INE180C01026</t>
  </si>
  <si>
    <t>CGCL</t>
  </si>
  <si>
    <t>IRB Infrastructure Developers Limited</t>
  </si>
  <si>
    <t>INE821I01014</t>
  </si>
  <si>
    <t>IRB</t>
  </si>
  <si>
    <t>Kalpataru Power Transmission Ltd.</t>
  </si>
  <si>
    <t>INE220B01022</t>
  </si>
  <si>
    <t>KALPATPOWR</t>
  </si>
  <si>
    <t>IRCON International Ltd</t>
  </si>
  <si>
    <t>INE962Y01021</t>
  </si>
  <si>
    <t>IRCON</t>
  </si>
  <si>
    <t>Equitas Small Finance Bank Limited</t>
  </si>
  <si>
    <t>INE063P01018</t>
  </si>
  <si>
    <t>EQUITASBNK</t>
  </si>
  <si>
    <t>Ceat Ltd.,</t>
  </si>
  <si>
    <t>INE482A01020</t>
  </si>
  <si>
    <t>CEATLTD</t>
  </si>
  <si>
    <t>Spandana Sphoorty Financial Limited</t>
  </si>
  <si>
    <t>INE572J01011</t>
  </si>
  <si>
    <t>SPANDANA</t>
  </si>
  <si>
    <t>Varroc Engineering Limited</t>
  </si>
  <si>
    <t>INE665L01035</t>
  </si>
  <si>
    <t>VARROC</t>
  </si>
  <si>
    <t>Poly Medicure Ltd</t>
  </si>
  <si>
    <t>INE205C01021</t>
  </si>
  <si>
    <t>POLYMED</t>
  </si>
  <si>
    <t>Graphite India Ltd.</t>
  </si>
  <si>
    <t>INE371A01025</t>
  </si>
  <si>
    <t>GRAPHITE</t>
  </si>
  <si>
    <t>Lakshmi Machine Works Ltd.,</t>
  </si>
  <si>
    <t>INE269B01029</t>
  </si>
  <si>
    <t>LAXMIMACH</t>
  </si>
  <si>
    <t>Bharat Rasayan Limited</t>
  </si>
  <si>
    <t>INE838B01013</t>
  </si>
  <si>
    <t>BHARATRAS</t>
  </si>
  <si>
    <t>Network 18 Media &amp; Investments Limited</t>
  </si>
  <si>
    <t>INE870H01013</t>
  </si>
  <si>
    <t>NETWORK18</t>
  </si>
  <si>
    <t>India Cements Ltd.,</t>
  </si>
  <si>
    <t>INE383A01012</t>
  </si>
  <si>
    <t>INDIACEM</t>
  </si>
  <si>
    <t>TeamLease Services Limited</t>
  </si>
  <si>
    <t>INE985S01024</t>
  </si>
  <si>
    <t>TEAMLEASE</t>
  </si>
  <si>
    <t>CSB Bank Limited</t>
  </si>
  <si>
    <t>INE679A01013</t>
  </si>
  <si>
    <t>CSBBANK</t>
  </si>
  <si>
    <t>Trident Ltd</t>
  </si>
  <si>
    <t>INE064C01022</t>
  </si>
  <si>
    <t>TRIDENT</t>
  </si>
  <si>
    <t>Sunteck Realty Ltd</t>
  </si>
  <si>
    <t>INE805D01034</t>
  </si>
  <si>
    <t>SUNTECK</t>
  </si>
  <si>
    <t>Century Plyboards (India) Ltd.</t>
  </si>
  <si>
    <t>INE348B01021</t>
  </si>
  <si>
    <t>CENTURYPLY</t>
  </si>
  <si>
    <t>Sterling and Wilson Solar Limited</t>
  </si>
  <si>
    <t>INE00M201021</t>
  </si>
  <si>
    <t>SWSOLAR</t>
  </si>
  <si>
    <t>Caplin Point Laboratories Ltd.</t>
  </si>
  <si>
    <t>INE475E01026</t>
  </si>
  <si>
    <t>CAPPL</t>
  </si>
  <si>
    <t>CAPLIPOINT</t>
  </si>
  <si>
    <t>Mishra Dhatu Nigam Limited</t>
  </si>
  <si>
    <t>INE099Z01011</t>
  </si>
  <si>
    <t>MIDHANI</t>
  </si>
  <si>
    <t>Century Textiles &amp; Industries Ltd.,</t>
  </si>
  <si>
    <t>INE055A01016</t>
  </si>
  <si>
    <t>CENTURYTEX</t>
  </si>
  <si>
    <t>Mazagon Dock Shipbuilders Limited</t>
  </si>
  <si>
    <t>INE249Z01012</t>
  </si>
  <si>
    <t>MAZDOCK</t>
  </si>
  <si>
    <t>Wockhardt Ltd</t>
  </si>
  <si>
    <t>INE049B01025</t>
  </si>
  <si>
    <t>WOCKPHARMA</t>
  </si>
  <si>
    <t>Brigade Enterprises Limited</t>
  </si>
  <si>
    <t>INE791I01019</t>
  </si>
  <si>
    <t>BRIGADE</t>
  </si>
  <si>
    <t>V-Mart Retail Limited</t>
  </si>
  <si>
    <t>INE665J01013</t>
  </si>
  <si>
    <t>VMART</t>
  </si>
  <si>
    <t>Rain Industries Limited</t>
  </si>
  <si>
    <t>INE855B01025</t>
  </si>
  <si>
    <t>RAIN</t>
  </si>
  <si>
    <t>Maharashtra Scooters Ltd.,</t>
  </si>
  <si>
    <t>INE288A01013</t>
  </si>
  <si>
    <t>MAHSCOOTER</t>
  </si>
  <si>
    <t>Sundaram Clayton Ltd.</t>
  </si>
  <si>
    <t>INE105A01035</t>
  </si>
  <si>
    <t>SUNCLAYLTD</t>
  </si>
  <si>
    <t>Star Cement Limited</t>
  </si>
  <si>
    <t>INE460H01021</t>
  </si>
  <si>
    <t>STARCEMENT</t>
  </si>
  <si>
    <t>DEN Networks Limited</t>
  </si>
  <si>
    <t>INE947J01015</t>
  </si>
  <si>
    <t>DEN</t>
  </si>
  <si>
    <t>Dhanuka Agritech Ltd.</t>
  </si>
  <si>
    <t>INE435G01025</t>
  </si>
  <si>
    <t>DHANUKA</t>
  </si>
  <si>
    <t>Nesco Ltd</t>
  </si>
  <si>
    <t>INE317F01035</t>
  </si>
  <si>
    <t>NESCO</t>
  </si>
  <si>
    <t>Great Eastern Shipping Co. Ltd.,</t>
  </si>
  <si>
    <t>INE017A01032</t>
  </si>
  <si>
    <t>GESHIP</t>
  </si>
  <si>
    <t>Hindustan Copper Ltd.</t>
  </si>
  <si>
    <t>INE531E01026</t>
  </si>
  <si>
    <t>HINDCOPPER</t>
  </si>
  <si>
    <t>Elgi Equipments Ltd.,</t>
  </si>
  <si>
    <t>INE285A01027</t>
  </si>
  <si>
    <t>ELGIEQUIP</t>
  </si>
  <si>
    <t>KNR Constructions Limited</t>
  </si>
  <si>
    <t>INE634I01029</t>
  </si>
  <si>
    <t>KNRCON</t>
  </si>
  <si>
    <t>Valiant Organics Limited</t>
  </si>
  <si>
    <t>INE565V01010</t>
  </si>
  <si>
    <t>VALIANTORG</t>
  </si>
  <si>
    <t>SpiceJet Limited</t>
  </si>
  <si>
    <t>INE285B01017</t>
  </si>
  <si>
    <t>SPICEJET</t>
  </si>
  <si>
    <t>Vakrangee Limited</t>
  </si>
  <si>
    <t>INE051B01021</t>
  </si>
  <si>
    <t>VAKRANGEE</t>
  </si>
  <si>
    <t>Sequent Scientific Limited</t>
  </si>
  <si>
    <t>INE807F01027</t>
  </si>
  <si>
    <t>SEQUENT</t>
  </si>
  <si>
    <t>IndoStar Capital Finance Limited</t>
  </si>
  <si>
    <t>INE896L01010</t>
  </si>
  <si>
    <t>INDOSTAR</t>
  </si>
  <si>
    <t>LUX Industries Limited</t>
  </si>
  <si>
    <t>INE150G01020</t>
  </si>
  <si>
    <t>LUXIND</t>
  </si>
  <si>
    <t>Kaveri Seed Company Ltd</t>
  </si>
  <si>
    <t>INE455I01029</t>
  </si>
  <si>
    <t>KSCL</t>
  </si>
  <si>
    <t>JK Lakshmi Cement Limited</t>
  </si>
  <si>
    <t>INE786A01032</t>
  </si>
  <si>
    <t>JKLAKSHMI</t>
  </si>
  <si>
    <t>Cera Sanitaryware Ltd.</t>
  </si>
  <si>
    <t>INE739E01017</t>
  </si>
  <si>
    <t>CERA</t>
  </si>
  <si>
    <t>CCL Products (India) Ltd.</t>
  </si>
  <si>
    <t>INE421D01022</t>
  </si>
  <si>
    <t>CCL</t>
  </si>
  <si>
    <t>KEI Industries Ltd.</t>
  </si>
  <si>
    <t>INE878B01027</t>
  </si>
  <si>
    <t>KEI</t>
  </si>
  <si>
    <t>Gulf Oil Lubricants India Limited</t>
  </si>
  <si>
    <t>INE635Q01029</t>
  </si>
  <si>
    <t>GULFOILLUB</t>
  </si>
  <si>
    <t>Responsive Industries Ltd</t>
  </si>
  <si>
    <t>INE688D01026</t>
  </si>
  <si>
    <t>RESPONIND</t>
  </si>
  <si>
    <t>Sonata Software Ltd.</t>
  </si>
  <si>
    <t>INE269A01021</t>
  </si>
  <si>
    <t>SONATSOFTW</t>
  </si>
  <si>
    <t>MOIL Limited</t>
  </si>
  <si>
    <t>INE490G01020</t>
  </si>
  <si>
    <t>MOIL</t>
  </si>
  <si>
    <t xml:space="preserve">IIFL FINANCE LIMITED </t>
  </si>
  <si>
    <t>INE530B01024</t>
  </si>
  <si>
    <t>IIFL</t>
  </si>
  <si>
    <t>Swan Energy Ltd.</t>
  </si>
  <si>
    <t>INE665A01038</t>
  </si>
  <si>
    <t>SWANENERGY</t>
  </si>
  <si>
    <t>PRISM JOHNSON LIMITED.</t>
  </si>
  <si>
    <t>INE010A01011</t>
  </si>
  <si>
    <t>PRSMJOHNSN</t>
  </si>
  <si>
    <t>Kama Holdings Limited</t>
  </si>
  <si>
    <t>INE411F01010</t>
  </si>
  <si>
    <t>KAMAHOLD</t>
  </si>
  <si>
    <t>Balrampur Chini Mills Ltd.</t>
  </si>
  <si>
    <t>INE119A01028</t>
  </si>
  <si>
    <t>BALRAMCHIN</t>
  </si>
  <si>
    <t>Mrs. Bectors Food Specialities Limited</t>
  </si>
  <si>
    <t>INE495P01012</t>
  </si>
  <si>
    <t>BECTORFOOD</t>
  </si>
  <si>
    <t>Delta Corp Limited</t>
  </si>
  <si>
    <t>INE124G01033</t>
  </si>
  <si>
    <t>DELTACORP</t>
  </si>
  <si>
    <t>Sudarshan Chemical Indus. Ltd.,</t>
  </si>
  <si>
    <t>INE659A01023</t>
  </si>
  <si>
    <t>SUDARSCHEM</t>
  </si>
  <si>
    <t>Gujarat Narmada Valley Fert.Co.Ltd</t>
  </si>
  <si>
    <t>INE113A01013</t>
  </si>
  <si>
    <t>GNFC</t>
  </si>
  <si>
    <t>Chalet Hotels Limited</t>
  </si>
  <si>
    <t>INE427F01016</t>
  </si>
  <si>
    <t>CHALET</t>
  </si>
  <si>
    <t>SOLARA ACTIVE PHARMA SCIENCES LIMITED</t>
  </si>
  <si>
    <t>INE624Z01016</t>
  </si>
  <si>
    <t>SOLARA</t>
  </si>
  <si>
    <t>Just Dial Limited</t>
  </si>
  <si>
    <t>INE599M01018</t>
  </si>
  <si>
    <t>JUSTDIAL</t>
  </si>
  <si>
    <t>TCI Express Limited</t>
  </si>
  <si>
    <t>INE586V01016</t>
  </si>
  <si>
    <t>TCIEXP</t>
  </si>
  <si>
    <t>HEG Ltd.</t>
  </si>
  <si>
    <t>INE545A01016</t>
  </si>
  <si>
    <t>HEG</t>
  </si>
  <si>
    <t>Advanced Enzyme Technologies Limited</t>
  </si>
  <si>
    <t>INE837H01020</t>
  </si>
  <si>
    <t>ADVENZYMES</t>
  </si>
  <si>
    <t>Tasty Bite Eatables Ltd.,</t>
  </si>
  <si>
    <t>INE488B01017</t>
  </si>
  <si>
    <t>TASTYBIT</t>
  </si>
  <si>
    <t>TASTYBITE</t>
  </si>
  <si>
    <t>Ujjivan Financial Services Limited</t>
  </si>
  <si>
    <t>INE334L01012</t>
  </si>
  <si>
    <t>UJJIVAN</t>
  </si>
  <si>
    <t>SUZLON ENERGY LTD.</t>
  </si>
  <si>
    <t>INE040H01021</t>
  </si>
  <si>
    <t>SUZLON</t>
  </si>
  <si>
    <t>TATA STEEL BSL LIMITED</t>
  </si>
  <si>
    <t>INE824B01021</t>
  </si>
  <si>
    <t>TATASTLBSL</t>
  </si>
  <si>
    <t>Karur Vysya Bank Ltd.</t>
  </si>
  <si>
    <t>INE036D01028</t>
  </si>
  <si>
    <t>KARURVYSYA</t>
  </si>
  <si>
    <t>INTELLECT DESIGN ARENA LIMITED</t>
  </si>
  <si>
    <t>INE306R01017</t>
  </si>
  <si>
    <t>INTELLECT</t>
  </si>
  <si>
    <t>JSW Holdings Limited</t>
  </si>
  <si>
    <t>INE824G01012</t>
  </si>
  <si>
    <t>JSWHL</t>
  </si>
  <si>
    <t>Allcargo Logistics Ltd</t>
  </si>
  <si>
    <t>INE418H01029</t>
  </si>
  <si>
    <t>ALLCARGO</t>
  </si>
  <si>
    <t>BEML Ltd</t>
  </si>
  <si>
    <t>INE258A01016</t>
  </si>
  <si>
    <t>BEML</t>
  </si>
  <si>
    <t>Welspun Corp Limited</t>
  </si>
  <si>
    <t>INE191B01025</t>
  </si>
  <si>
    <t>WELCORP</t>
  </si>
  <si>
    <t>Inox Leisure Limited</t>
  </si>
  <si>
    <t>INE312H01016</t>
  </si>
  <si>
    <t>INOXLEISUR</t>
  </si>
  <si>
    <t>MMTC Ltd.,</t>
  </si>
  <si>
    <t>INE123F01029</t>
  </si>
  <si>
    <t>MMTC</t>
  </si>
  <si>
    <t>Shipping Corporation Of India Ltd</t>
  </si>
  <si>
    <t>INE109A01011</t>
  </si>
  <si>
    <t>SCI</t>
  </si>
  <si>
    <t>DCB Bank Limited</t>
  </si>
  <si>
    <t>INE503A01015</t>
  </si>
  <si>
    <t>DCBBANK</t>
  </si>
  <si>
    <t>Indiabulls Real Estate Limited</t>
  </si>
  <si>
    <t>INE069I01010</t>
  </si>
  <si>
    <t>IBREALEST</t>
  </si>
  <si>
    <t>BAJAJ CONSUMER CARE LIMITED</t>
  </si>
  <si>
    <t>INE933K01021</t>
  </si>
  <si>
    <t>BAJAJCON</t>
  </si>
  <si>
    <t>GE Power India Limited</t>
  </si>
  <si>
    <t>INE878A01011</t>
  </si>
  <si>
    <t>GEPIL</t>
  </si>
  <si>
    <t>Rashtriya Chemicals &amp; Fertilizers Limited</t>
  </si>
  <si>
    <t>INE027A01015</t>
  </si>
  <si>
    <t>RCF</t>
  </si>
  <si>
    <t>Balaji Amines Ltd.</t>
  </si>
  <si>
    <t>INE050E01027</t>
  </si>
  <si>
    <t>BALAMINES</t>
  </si>
  <si>
    <t>Angel Broking Limited</t>
  </si>
  <si>
    <t>INE732I01013</t>
  </si>
  <si>
    <t>ANGELBRKG</t>
  </si>
  <si>
    <t>KPIT Technologies Ltd</t>
  </si>
  <si>
    <t>INE04I401011</t>
  </si>
  <si>
    <t>KPITTECH</t>
  </si>
  <si>
    <t>ICRA Limited</t>
  </si>
  <si>
    <t>INE725G01011</t>
  </si>
  <si>
    <t>ICRA</t>
  </si>
  <si>
    <t>IFB Industries Limited</t>
  </si>
  <si>
    <t>INE559A01017</t>
  </si>
  <si>
    <t>IFBIND</t>
  </si>
  <si>
    <t>Hawkins Cooker Ltd.</t>
  </si>
  <si>
    <t>INE979B01015</t>
  </si>
  <si>
    <t>HAWKINCOOK</t>
  </si>
  <si>
    <t>Gujarat State Fertilizers &amp; Chem.Ltd</t>
  </si>
  <si>
    <t>INE026A01025</t>
  </si>
  <si>
    <t>GSFC</t>
  </si>
  <si>
    <t>Sobha Limited</t>
  </si>
  <si>
    <t>INE671H01015</t>
  </si>
  <si>
    <t>SOBHA</t>
  </si>
  <si>
    <t>Jindal Stainless Limited</t>
  </si>
  <si>
    <t>INE220G01021</t>
  </si>
  <si>
    <t>JSL</t>
  </si>
  <si>
    <t>Dishman Carbogen Amcis Limited</t>
  </si>
  <si>
    <t>INE385W01011</t>
  </si>
  <si>
    <t>DCAL</t>
  </si>
  <si>
    <t>Suprajit Engineering Ltd.</t>
  </si>
  <si>
    <t>INE399C01030</t>
  </si>
  <si>
    <t>SUPRAJIT</t>
  </si>
  <si>
    <t>Mahindra Logistics Limited</t>
  </si>
  <si>
    <t>INE766P01016</t>
  </si>
  <si>
    <t>MAHLOG</t>
  </si>
  <si>
    <t>Sharda Cropchem Limited</t>
  </si>
  <si>
    <t>INE221J01015</t>
  </si>
  <si>
    <t>SHARDACROP</t>
  </si>
  <si>
    <t>GE T&amp;D India Limited</t>
  </si>
  <si>
    <t>INE200A01026</t>
  </si>
  <si>
    <t>GET&amp;D</t>
  </si>
  <si>
    <t>Gujarat Alkalis &amp; Chemicals Ltd.,</t>
  </si>
  <si>
    <t>INE186A01019</t>
  </si>
  <si>
    <t>GUJALKALI</t>
  </si>
  <si>
    <t>Alembic  Ltd</t>
  </si>
  <si>
    <t>INE426A01027</t>
  </si>
  <si>
    <t>ALEMBICLTD</t>
  </si>
  <si>
    <t>BSE Ltd.</t>
  </si>
  <si>
    <t>INE118H01025</t>
  </si>
  <si>
    <t>BSE</t>
  </si>
  <si>
    <t>eClerx Services Limited</t>
  </si>
  <si>
    <t>INE738I01010</t>
  </si>
  <si>
    <t>ECLERX</t>
  </si>
  <si>
    <t>Supreme Petrochem Ltd.</t>
  </si>
  <si>
    <t>INE663A01017</t>
  </si>
  <si>
    <t>SUPPETRO</t>
  </si>
  <si>
    <t>Mahindra Holidays &amp; Resorts India Limited</t>
  </si>
  <si>
    <t>INE998I01010</t>
  </si>
  <si>
    <t>MHRIL</t>
  </si>
  <si>
    <t>Lemon Tree Hotels Limited</t>
  </si>
  <si>
    <t>INE970X01018</t>
  </si>
  <si>
    <t>LEMONTREE</t>
  </si>
  <si>
    <t>Gujarat Ambuja Exports Ltd.</t>
  </si>
  <si>
    <t>INE036B01030</t>
  </si>
  <si>
    <t>GAEL</t>
  </si>
  <si>
    <t>TCNS Clothing Co. Limited</t>
  </si>
  <si>
    <t>INE778U01029</t>
  </si>
  <si>
    <t>TCNSBRANDS</t>
  </si>
  <si>
    <t>Orient Refractories Ltd.</t>
  </si>
  <si>
    <t>INE743M01012</t>
  </si>
  <si>
    <t>ORIENTREF</t>
  </si>
  <si>
    <t>Uflex Limited</t>
  </si>
  <si>
    <t>INE516A01017</t>
  </si>
  <si>
    <t>UFLEX</t>
  </si>
  <si>
    <t>Triveni Turbine Limited</t>
  </si>
  <si>
    <t>INE152M01016</t>
  </si>
  <si>
    <t>TRITURBINE</t>
  </si>
  <si>
    <t>La Opala RG Ltd.</t>
  </si>
  <si>
    <t>INE059D01020</t>
  </si>
  <si>
    <t>LAOPALA</t>
  </si>
  <si>
    <t>Jindal Stainless (Hisar) Limited</t>
  </si>
  <si>
    <t>INE455T01018</t>
  </si>
  <si>
    <t>JSLHISAR</t>
  </si>
  <si>
    <t>Indoco Remedies Ltd.</t>
  </si>
  <si>
    <t>INE873D01024</t>
  </si>
  <si>
    <t>INDOCO</t>
  </si>
  <si>
    <t>Phillips Carbon Black Ltd.,</t>
  </si>
  <si>
    <t>INE602A01023</t>
  </si>
  <si>
    <t>PHILIPCARB</t>
  </si>
  <si>
    <t>NCC Limited</t>
  </si>
  <si>
    <t>INE868B01028</t>
  </si>
  <si>
    <t>NCC</t>
  </si>
  <si>
    <t>Garden Reach Shipbuilders &amp; Engineers Limited</t>
  </si>
  <si>
    <t>INE382Z01011</t>
  </si>
  <si>
    <t>GRSE</t>
  </si>
  <si>
    <t>Polyplex Corporation Ltd.,</t>
  </si>
  <si>
    <t>INE633B01018</t>
  </si>
  <si>
    <t>POLYPLEX</t>
  </si>
  <si>
    <t>Prince Pipes and Fittings Limited</t>
  </si>
  <si>
    <t>INE689W01016</t>
  </si>
  <si>
    <t>PRINCEPIPE</t>
  </si>
  <si>
    <t>Nirlon Limited,</t>
  </si>
  <si>
    <t>INE910A01012</t>
  </si>
  <si>
    <t>NIRLON</t>
  </si>
  <si>
    <t>Techno Electric &amp; Engineering Company Limited</t>
  </si>
  <si>
    <t>INE285K01026</t>
  </si>
  <si>
    <t>TECHNOE</t>
  </si>
  <si>
    <t>Esab India Ltd.</t>
  </si>
  <si>
    <t>INE284A01012</t>
  </si>
  <si>
    <t>ESABINDIA</t>
  </si>
  <si>
    <t>HFCL LIMITED</t>
  </si>
  <si>
    <t>INE548A01028</t>
  </si>
  <si>
    <t>HFCL</t>
  </si>
  <si>
    <t>PRIVI SPECIALITY CHEMICALS LIMITED</t>
  </si>
  <si>
    <t>INE959A01019</t>
  </si>
  <si>
    <t>PRIVISCL</t>
  </si>
  <si>
    <t>MAJESCO LIMITED</t>
  </si>
  <si>
    <t>INE898S01029</t>
  </si>
  <si>
    <t>MJCO</t>
  </si>
  <si>
    <t>MAJESCO</t>
  </si>
  <si>
    <t>Surabhi Chemicals &amp; Investments Ltd</t>
  </si>
  <si>
    <t>INE401F01037</t>
  </si>
  <si>
    <t>SURCHIN</t>
  </si>
  <si>
    <t>NOCIL Ltd</t>
  </si>
  <si>
    <t>INE163A01018</t>
  </si>
  <si>
    <t>NOCIL</t>
  </si>
  <si>
    <t>Indo Count Industries Ltd</t>
  </si>
  <si>
    <t>INE483B01026</t>
  </si>
  <si>
    <t>ICIL</t>
  </si>
  <si>
    <t>Citurgia Biochemicals Ltd.,</t>
  </si>
  <si>
    <t>INE795B01031</t>
  </si>
  <si>
    <t>CITURGIA</t>
  </si>
  <si>
    <t>ASTEC LIFESCIENCES LIMITED</t>
  </si>
  <si>
    <t>INE563J01010</t>
  </si>
  <si>
    <t>ASTEC</t>
  </si>
  <si>
    <t>India Tourism Development Corporati</t>
  </si>
  <si>
    <t>INE353K01014</t>
  </si>
  <si>
    <t>ITDC</t>
  </si>
  <si>
    <t>HUHTAMAKI INDIA LIMITED</t>
  </si>
  <si>
    <t>INE275B01026</t>
  </si>
  <si>
    <t>HUHTAMAKI</t>
  </si>
  <si>
    <t>Jindal Saw Ltd.</t>
  </si>
  <si>
    <t>INE324A01024</t>
  </si>
  <si>
    <t>JINDALSAW</t>
  </si>
  <si>
    <t>Hemisphere Properties India Limited</t>
  </si>
  <si>
    <t>INE0AJG01018</t>
  </si>
  <si>
    <t>HEMIPROP</t>
  </si>
  <si>
    <t>Goodyear India Ltd.,</t>
  </si>
  <si>
    <t>INE533A01012</t>
  </si>
  <si>
    <t>GOODYEAR</t>
  </si>
  <si>
    <t>Future Lifestyle Fashions Limited</t>
  </si>
  <si>
    <t>INE452O01016</t>
  </si>
  <si>
    <t>FLFL</t>
  </si>
  <si>
    <t>Marksans Pharma Ltd.</t>
  </si>
  <si>
    <t>INE750C01026</t>
  </si>
  <si>
    <t>MARKSANS</t>
  </si>
  <si>
    <t>Dish TV India Limited</t>
  </si>
  <si>
    <t>INE836F01026</t>
  </si>
  <si>
    <t>DISHTV</t>
  </si>
  <si>
    <t>Himadri Speciality Chemical Ltd.</t>
  </si>
  <si>
    <t>INE019C01026</t>
  </si>
  <si>
    <t>HSCL</t>
  </si>
  <si>
    <t>Venky's (India) ltd.</t>
  </si>
  <si>
    <t>INE398A01010</t>
  </si>
  <si>
    <t>VENKYS</t>
  </si>
  <si>
    <t>VENKEYS</t>
  </si>
  <si>
    <t>Shree Renuka Sugars Ltd.</t>
  </si>
  <si>
    <t>INE087H01022</t>
  </si>
  <si>
    <t>RENUKA</t>
  </si>
  <si>
    <t>Hikal Ltd.</t>
  </si>
  <si>
    <t>INE475B01022</t>
  </si>
  <si>
    <t>HIKAL</t>
  </si>
  <si>
    <t>Jindal Poly Films Ltd.</t>
  </si>
  <si>
    <t>INE197D01010</t>
  </si>
  <si>
    <t>JINDALPOLY</t>
  </si>
  <si>
    <t>Emrald Commercial Limited</t>
  </si>
  <si>
    <t>INE162D01014</t>
  </si>
  <si>
    <t>EMRALD</t>
  </si>
  <si>
    <t>Nilkamal Limited</t>
  </si>
  <si>
    <t>INE310A01015</t>
  </si>
  <si>
    <t>NILKAMAL</t>
  </si>
  <si>
    <t>Ashoka Buildcon Limited</t>
  </si>
  <si>
    <t>INE442H01029</t>
  </si>
  <si>
    <t>ASHOKA</t>
  </si>
  <si>
    <t>Mastek Limited</t>
  </si>
  <si>
    <t>INE759A01021</t>
  </si>
  <si>
    <t>MASTEK</t>
  </si>
  <si>
    <t>Federal-Mogul Goetze (India) Ltd</t>
  </si>
  <si>
    <t>INE529A01010</t>
  </si>
  <si>
    <t>FMGOETZE</t>
  </si>
  <si>
    <t>Ingersoll-Rand (India) Ltd.</t>
  </si>
  <si>
    <t>INE177A01018</t>
  </si>
  <si>
    <t>INGERRAND</t>
  </si>
  <si>
    <t>Elantas Beck India Ltd</t>
  </si>
  <si>
    <t>INE280B01018</t>
  </si>
  <si>
    <t>ELANTAS</t>
  </si>
  <si>
    <t>ISGEC Heavy Engineering Limited</t>
  </si>
  <si>
    <t>INE858B01029</t>
  </si>
  <si>
    <t>ISGEC</t>
  </si>
  <si>
    <t>SCHNEIDER ELECTRIC INFRASTRUCTURE LIMITED</t>
  </si>
  <si>
    <t>INE839M01018</t>
  </si>
  <si>
    <t>SCHNEIDER</t>
  </si>
  <si>
    <t>Tata Coffee Ltd</t>
  </si>
  <si>
    <t>INE493A01027</t>
  </si>
  <si>
    <t>TATACOFFEE</t>
  </si>
  <si>
    <t>Raymond Limited</t>
  </si>
  <si>
    <t>INE301A01014</t>
  </si>
  <si>
    <t>RAYMOND</t>
  </si>
  <si>
    <t>Equitas Holdings Limited</t>
  </si>
  <si>
    <t>INE988K01017</t>
  </si>
  <si>
    <t>EQUITAS</t>
  </si>
  <si>
    <t>Vesuvius India Ltd.</t>
  </si>
  <si>
    <t>INE386A01015</t>
  </si>
  <si>
    <t>VESUVIUS</t>
  </si>
  <si>
    <t>NIIT Ltd.,</t>
  </si>
  <si>
    <t>INE161A01038</t>
  </si>
  <si>
    <t>NIITLTD</t>
  </si>
  <si>
    <t>Balmer Lawrie &amp; Co. Ltd.,</t>
  </si>
  <si>
    <t>INE164A01016</t>
  </si>
  <si>
    <t>BALMLAWRIE</t>
  </si>
  <si>
    <t>APOLLO TRICOAT TUBES LIMITED</t>
  </si>
  <si>
    <t>INE919P01029</t>
  </si>
  <si>
    <t>APOLLOTRI</t>
  </si>
  <si>
    <t>JTEKT India Limited</t>
  </si>
  <si>
    <t>INE643A01035</t>
  </si>
  <si>
    <t>JTEKTINDIA</t>
  </si>
  <si>
    <t>Max India Ltd.</t>
  </si>
  <si>
    <t>INE153U01017</t>
  </si>
  <si>
    <t>MAXINDIA</t>
  </si>
  <si>
    <t>Meghmani Organics Ltd.</t>
  </si>
  <si>
    <t>INE974H01013</t>
  </si>
  <si>
    <t>MEGH</t>
  </si>
  <si>
    <t>Greaves Cotton Ltd.</t>
  </si>
  <si>
    <t>INE224A01026</t>
  </si>
  <si>
    <t>GREAVESCOT</t>
  </si>
  <si>
    <t>Hindustan Foods Ltd.,</t>
  </si>
  <si>
    <t>INE254N01018</t>
  </si>
  <si>
    <t>HNDFDS</t>
  </si>
  <si>
    <t>Borosil Limited</t>
  </si>
  <si>
    <t>INE02PY01013</t>
  </si>
  <si>
    <t>BOROLTD</t>
  </si>
  <si>
    <t>KSB LIMITED</t>
  </si>
  <si>
    <t>INE999A01015</t>
  </si>
  <si>
    <t>KSB</t>
  </si>
  <si>
    <t>Greenlam Industries Ltd</t>
  </si>
  <si>
    <t>INE544R01013</t>
  </si>
  <si>
    <t>GRNLAMIND</t>
  </si>
  <si>
    <t>GREENLAM</t>
  </si>
  <si>
    <t>Navneet Education Limited</t>
  </si>
  <si>
    <t>INE060A01024</t>
  </si>
  <si>
    <t>NAVNETEDUL</t>
  </si>
  <si>
    <t>Future Consumer Limited</t>
  </si>
  <si>
    <t>INE220J01025</t>
  </si>
  <si>
    <t>FCONSUMER</t>
  </si>
  <si>
    <t>Swaraj Engines Ltd.</t>
  </si>
  <si>
    <t>INE277A01016</t>
  </si>
  <si>
    <t>SWARAJENG</t>
  </si>
  <si>
    <t>TATA STEEL LONG PRODUCTS LIMITED</t>
  </si>
  <si>
    <t>INE674A01014</t>
  </si>
  <si>
    <t>TATASTLLP</t>
  </si>
  <si>
    <t>Jamna Auto Industries Ltd.,</t>
  </si>
  <si>
    <t>INE039C01032</t>
  </si>
  <si>
    <t>JAMNAAUTO</t>
  </si>
  <si>
    <t>Jaiprakash Power Ventures Limited</t>
  </si>
  <si>
    <t>INE351F01018</t>
  </si>
  <si>
    <t>JPPOWER</t>
  </si>
  <si>
    <t>HLE GLASCOAT LIMITED</t>
  </si>
  <si>
    <t>INE461D01010</t>
  </si>
  <si>
    <t>HLEGLAS</t>
  </si>
  <si>
    <t>Forbes &amp; Company Ltd</t>
  </si>
  <si>
    <t>INE518A01013</t>
  </si>
  <si>
    <t>FORBESCO</t>
  </si>
  <si>
    <t>National Fertilizers Ltd.,</t>
  </si>
  <si>
    <t>INE870D01012</t>
  </si>
  <si>
    <t>NFL</t>
  </si>
  <si>
    <t>Triveni Engineering &amp; Industries Ltd</t>
  </si>
  <si>
    <t>INE256C01024</t>
  </si>
  <si>
    <t>TRIVENI</t>
  </si>
  <si>
    <t>Kennametal India Limtied</t>
  </si>
  <si>
    <t>INE717A01029</t>
  </si>
  <si>
    <t>KENNAMET</t>
  </si>
  <si>
    <t>Unichem Laboratories Ltd.,</t>
  </si>
  <si>
    <t>INE351A01035</t>
  </si>
  <si>
    <t>UNICHEMLAB</t>
  </si>
  <si>
    <t>Transport Corporation of India Ltd</t>
  </si>
  <si>
    <t>INE688A01022</t>
  </si>
  <si>
    <t>TCI</t>
  </si>
  <si>
    <t>Minda Corporation Limited</t>
  </si>
  <si>
    <t>INE842C01021</t>
  </si>
  <si>
    <t>MINDACORP</t>
  </si>
  <si>
    <t>Agro Tech Foods Ltd</t>
  </si>
  <si>
    <t>INE209A01019</t>
  </si>
  <si>
    <t>ATFL</t>
  </si>
  <si>
    <t>Fertilizers and Chemicals Travancore Limited</t>
  </si>
  <si>
    <t>INE188A01015</t>
  </si>
  <si>
    <t>FACT</t>
  </si>
  <si>
    <t>PAISALO DIGITAL LIMITED</t>
  </si>
  <si>
    <t>INE420C01042</t>
  </si>
  <si>
    <t>PAISALO</t>
  </si>
  <si>
    <t>JK Paper Ltd.</t>
  </si>
  <si>
    <t>INE789E01012</t>
  </si>
  <si>
    <t>JKPAPER</t>
  </si>
  <si>
    <t>KIRI INDUSTRIES LIMITED</t>
  </si>
  <si>
    <t>INE415I01015</t>
  </si>
  <si>
    <t>KIRIINDUS</t>
  </si>
  <si>
    <t>LT Foods Limited</t>
  </si>
  <si>
    <t>INE818H01020</t>
  </si>
  <si>
    <t>DAAWAT</t>
  </si>
  <si>
    <t>CG Power and Industrial Solutions Limited</t>
  </si>
  <si>
    <t>INE067A01029</t>
  </si>
  <si>
    <t>CGPOWER</t>
  </si>
  <si>
    <t>Shoppers Stop Ltd</t>
  </si>
  <si>
    <t>INE498B01024</t>
  </si>
  <si>
    <t>SHOPERSTOP</t>
  </si>
  <si>
    <t>Ramco Industries Ltd</t>
  </si>
  <si>
    <t>INE614A01028</t>
  </si>
  <si>
    <t>RAMCOIND</t>
  </si>
  <si>
    <t>JK Tyre &amp; Industries Ltd.</t>
  </si>
  <si>
    <t>INE573A01042</t>
  </si>
  <si>
    <t>JKTYRE</t>
  </si>
  <si>
    <t>Bannari Amman Sugars Ltd.,</t>
  </si>
  <si>
    <t>INE459A01010</t>
  </si>
  <si>
    <t>BANARISUG</t>
  </si>
  <si>
    <t>Hinduja Global Solutions Limited</t>
  </si>
  <si>
    <t>INE170I01016</t>
  </si>
  <si>
    <t>HGS</t>
  </si>
  <si>
    <t>Subros Ltd.,</t>
  </si>
  <si>
    <t>INE287B01021</t>
  </si>
  <si>
    <t>SUBROS</t>
  </si>
  <si>
    <t>Maharashtra Seamless Ltd.</t>
  </si>
  <si>
    <t>INE271B01025</t>
  </si>
  <si>
    <t>MAHSEAMLES</t>
  </si>
  <si>
    <t>Kirloskar Oil Engines Limited</t>
  </si>
  <si>
    <t>INE146L01010</t>
  </si>
  <si>
    <t>KIRLOSENG</t>
  </si>
  <si>
    <t>Jai Corp Limited</t>
  </si>
  <si>
    <t>INE070D01027</t>
  </si>
  <si>
    <t>JAICORPLTD</t>
  </si>
  <si>
    <t>Ahluwalia Contracts (India) Ltd</t>
  </si>
  <si>
    <t>INE758C01029</t>
  </si>
  <si>
    <t>AHLUCONT</t>
  </si>
  <si>
    <t>Chemcon Speciality Chemicals Limited</t>
  </si>
  <si>
    <t>INE03YM01018</t>
  </si>
  <si>
    <t>CHEMCON</t>
  </si>
  <si>
    <t>Tata Metaliks Ltd</t>
  </si>
  <si>
    <t>INE056C01010</t>
  </si>
  <si>
    <t>TATAMETALI</t>
  </si>
  <si>
    <t>PTC India Ltd</t>
  </si>
  <si>
    <t>INE877F01012</t>
  </si>
  <si>
    <t>PTC</t>
  </si>
  <si>
    <t>Novartis India Limited.</t>
  </si>
  <si>
    <t>INE234A01025</t>
  </si>
  <si>
    <t>NOVARTIND</t>
  </si>
  <si>
    <t>RUPA &amp; COMPANY LIMITED</t>
  </si>
  <si>
    <t>INE895B01021</t>
  </si>
  <si>
    <t>RUPA</t>
  </si>
  <si>
    <t>DFM Foods Ltd.</t>
  </si>
  <si>
    <t>INE456C01020</t>
  </si>
  <si>
    <t>DFM</t>
  </si>
  <si>
    <t>DFMFOODS</t>
  </si>
  <si>
    <t>Bliss GVS Pharma Limited</t>
  </si>
  <si>
    <t>INE416D01022</t>
  </si>
  <si>
    <t>BLISSGVS</t>
  </si>
  <si>
    <t>Newgen Software Technologies Limited</t>
  </si>
  <si>
    <t>INE619B01017</t>
  </si>
  <si>
    <t>NEWGEN</t>
  </si>
  <si>
    <t>GHCL Ltd.</t>
  </si>
  <si>
    <t>INE539A01019</t>
  </si>
  <si>
    <t>GHCL</t>
  </si>
  <si>
    <t>Tide Water Oil (India) Ltd.</t>
  </si>
  <si>
    <t>INE484C01022</t>
  </si>
  <si>
    <t>TIDEWATER</t>
  </si>
  <si>
    <t>Neogen Chemicals Limited</t>
  </si>
  <si>
    <t>INE136S01016</t>
  </si>
  <si>
    <t>NEOGEN</t>
  </si>
  <si>
    <t>Bengal &amp; Assam Company Limited</t>
  </si>
  <si>
    <t>INE083K01017</t>
  </si>
  <si>
    <t>BENGALASM</t>
  </si>
  <si>
    <t>VRL Logistics Limited</t>
  </si>
  <si>
    <t>INE366I01010</t>
  </si>
  <si>
    <t>VRLLOG</t>
  </si>
  <si>
    <t>Maithan Alloys Limited</t>
  </si>
  <si>
    <t>INE683C01011</t>
  </si>
  <si>
    <t>MAITHANALL</t>
  </si>
  <si>
    <t>Nucleus Software Exports Ltd</t>
  </si>
  <si>
    <t>INE096B01018</t>
  </si>
  <si>
    <t>NUCLEUS</t>
  </si>
  <si>
    <t>PSP Projects Limited</t>
  </si>
  <si>
    <t>INE488V01015</t>
  </si>
  <si>
    <t>PSPPROJECT</t>
  </si>
  <si>
    <t>Deepak Fertilizers &amp;Petrochemicals</t>
  </si>
  <si>
    <t>INE501A01019</t>
  </si>
  <si>
    <t>DEEPAKFERT</t>
  </si>
  <si>
    <t>Tinplate Company of India Ltd.,</t>
  </si>
  <si>
    <t>INE422C01014</t>
  </si>
  <si>
    <t>TINPLATE</t>
  </si>
  <si>
    <t>V.S.T.Tillers Tractors Ltd.</t>
  </si>
  <si>
    <t>INE764D01017</t>
  </si>
  <si>
    <t>VSTTILLERS</t>
  </si>
  <si>
    <t>ACCELYA SOLUTIONS INDIA LIMITED</t>
  </si>
  <si>
    <t>INE793A01012</t>
  </si>
  <si>
    <t>ACCELYA</t>
  </si>
  <si>
    <t>Gabriel India Ltd.</t>
  </si>
  <si>
    <t>INE524A01029</t>
  </si>
  <si>
    <t>GABRIEL</t>
  </si>
  <si>
    <t>Gujarat Mineral Development Corpora</t>
  </si>
  <si>
    <t>INE131A01031</t>
  </si>
  <si>
    <t>GMDCLTD</t>
  </si>
  <si>
    <t>HealthCare Global Enterprises Limited</t>
  </si>
  <si>
    <t>INE075I01017</t>
  </si>
  <si>
    <t>HCG</t>
  </si>
  <si>
    <t>Matrimony.com Limited</t>
  </si>
  <si>
    <t>INE866R01028</t>
  </si>
  <si>
    <t>MATRIMONY</t>
  </si>
  <si>
    <t>Prataap Snacks Limited</t>
  </si>
  <si>
    <t>INE393P01035</t>
  </si>
  <si>
    <t>DIAMONDYD</t>
  </si>
  <si>
    <t>Karnataka Bank Ltd.</t>
  </si>
  <si>
    <t>INE614B01018</t>
  </si>
  <si>
    <t>KTKBANK</t>
  </si>
  <si>
    <t>Heritage Foods Limited</t>
  </si>
  <si>
    <t>INE978A01027</t>
  </si>
  <si>
    <t>HERITGFOOD</t>
  </si>
  <si>
    <t>Force Motors Limited</t>
  </si>
  <si>
    <t>INE451A01017</t>
  </si>
  <si>
    <t>FORCEMOT</t>
  </si>
  <si>
    <t>Pilani Investment And Industries Corporation Limited</t>
  </si>
  <si>
    <t>INE417C01014</t>
  </si>
  <si>
    <t>PILANIINVS</t>
  </si>
  <si>
    <t>Bombay Dyeing &amp; Mfg. Co. Ltd.,</t>
  </si>
  <si>
    <t>INE032A01023</t>
  </si>
  <si>
    <t>BOMDYEING</t>
  </si>
  <si>
    <t>Praj Industries Ltd.</t>
  </si>
  <si>
    <t>INE074A01025</t>
  </si>
  <si>
    <t>PRAJIND</t>
  </si>
  <si>
    <t>ORIENT CEMENT LIMITED</t>
  </si>
  <si>
    <t>INE876N01018</t>
  </si>
  <si>
    <t>ORIENTCEM</t>
  </si>
  <si>
    <t>Sandhar Technologies Limited</t>
  </si>
  <si>
    <t>INE278H01035</t>
  </si>
  <si>
    <t>SANDHAR</t>
  </si>
  <si>
    <t>D.B.Corp Limited</t>
  </si>
  <si>
    <t>INE950I01011</t>
  </si>
  <si>
    <t>DBCORP</t>
  </si>
  <si>
    <t>Hester Biosciences Ltd</t>
  </si>
  <si>
    <t>INE782E01017</t>
  </si>
  <si>
    <t>HESTERBIO</t>
  </si>
  <si>
    <t>IIFL Securities Limited</t>
  </si>
  <si>
    <t>INE489L01022</t>
  </si>
  <si>
    <t>IIFLSEC*</t>
  </si>
  <si>
    <t>IIFLSEC</t>
  </si>
  <si>
    <t>AGC Networks Limited</t>
  </si>
  <si>
    <t>INE676A01019</t>
  </si>
  <si>
    <t>AGCNET</t>
  </si>
  <si>
    <t>ORIENTAL AROMATICS LIMITED</t>
  </si>
  <si>
    <t>INE959C01023</t>
  </si>
  <si>
    <t>OAL</t>
  </si>
  <si>
    <t>South Indian Bank Ltd.</t>
  </si>
  <si>
    <t>INE683A01023</t>
  </si>
  <si>
    <t>SOUTHBANK</t>
  </si>
  <si>
    <t>OMAXE LIMITED</t>
  </si>
  <si>
    <t>INE800H01010</t>
  </si>
  <si>
    <t>OMAXE</t>
  </si>
  <si>
    <t>Mahindra Lifespace Developers Ltd.</t>
  </si>
  <si>
    <t>INE813A01018</t>
  </si>
  <si>
    <t>MAHLIFE</t>
  </si>
  <si>
    <t>Kirloskar Ferrous Industries Ltd.</t>
  </si>
  <si>
    <t>INE884B01025</t>
  </si>
  <si>
    <t>KIRLFER</t>
  </si>
  <si>
    <t>Kolte-Patil Developers Ltd</t>
  </si>
  <si>
    <t>INE094I01018</t>
  </si>
  <si>
    <t>KOLTEPATIL</t>
  </si>
  <si>
    <t>Amrutanjan Health Care Limited</t>
  </si>
  <si>
    <t>INE098F01031</t>
  </si>
  <si>
    <t>AMRUTANJAN</t>
  </si>
  <si>
    <t>R Systems International Limited</t>
  </si>
  <si>
    <t>INE411H01032</t>
  </si>
  <si>
    <t>RSYSTEMINT</t>
  </si>
  <si>
    <t>RSYSTEMS</t>
  </si>
  <si>
    <t>Bhansali Engineering Polymers Ltd.,</t>
  </si>
  <si>
    <t>INE922A01025</t>
  </si>
  <si>
    <t>BEPL</t>
  </si>
  <si>
    <t>Thomas Cook (India) Ltd.,</t>
  </si>
  <si>
    <t>INE332A01027</t>
  </si>
  <si>
    <t>THOMASCOOK</t>
  </si>
  <si>
    <t>Orissa Minerals Development Company Limited</t>
  </si>
  <si>
    <t>INE725E01024</t>
  </si>
  <si>
    <t>ORISSAMINE</t>
  </si>
  <si>
    <t>IFCI Ltd.</t>
  </si>
  <si>
    <t>INE039A01010</t>
  </si>
  <si>
    <t>IFCI</t>
  </si>
  <si>
    <t>Arvind Fashions Limited</t>
  </si>
  <si>
    <t>INE955V01021</t>
  </si>
  <si>
    <t>ARVINDFASN</t>
  </si>
  <si>
    <t>Sagar Cements Ltd</t>
  </si>
  <si>
    <t>INE229C01013</t>
  </si>
  <si>
    <t>SAGCEM</t>
  </si>
  <si>
    <t>S H Kelkar and Company Limited</t>
  </si>
  <si>
    <t>INE500L01026</t>
  </si>
  <si>
    <t>SHK</t>
  </si>
  <si>
    <t>Shriram Pistons &amp; Rings Ltd.</t>
  </si>
  <si>
    <t>INE526E01018</t>
  </si>
  <si>
    <t>SHRIPISTON</t>
  </si>
  <si>
    <t>H.G. Infra Engineering Limited</t>
  </si>
  <si>
    <t>INE926X01010</t>
  </si>
  <si>
    <t>HGINFRA</t>
  </si>
  <si>
    <t>Jammu and Kashmir Bank Ltd.</t>
  </si>
  <si>
    <t>INE168A01041</t>
  </si>
  <si>
    <t>J&amp;KBANK</t>
  </si>
  <si>
    <t>LS Industries Limited</t>
  </si>
  <si>
    <t>INE345D01031</t>
  </si>
  <si>
    <t>LSIND</t>
  </si>
  <si>
    <t>Lumax Industries Ltd.,</t>
  </si>
  <si>
    <t>INE162B01018</t>
  </si>
  <si>
    <t>LUMAXIND</t>
  </si>
  <si>
    <t>HIL Limited</t>
  </si>
  <si>
    <t>INE557A01011</t>
  </si>
  <si>
    <t>HIL</t>
  </si>
  <si>
    <t>T.V.Today Network Limited</t>
  </si>
  <si>
    <t>INE038F01029</t>
  </si>
  <si>
    <t>TVTODAY</t>
  </si>
  <si>
    <t>Religare Enterprises Ltd</t>
  </si>
  <si>
    <t>INE621H01010</t>
  </si>
  <si>
    <t>RELIGARE</t>
  </si>
  <si>
    <t>BEST AGROLIFE LIMITED</t>
  </si>
  <si>
    <t>INE052T01013</t>
  </si>
  <si>
    <t>BESTAGRO</t>
  </si>
  <si>
    <t>CARE Ratings Limited</t>
  </si>
  <si>
    <t>INE752H01013</t>
  </si>
  <si>
    <t>CARERATING</t>
  </si>
  <si>
    <t xml:space="preserve">NXTDIGITAL LIMITED </t>
  </si>
  <si>
    <t>INE353A01023</t>
  </si>
  <si>
    <t>NXTDIGITAL</t>
  </si>
  <si>
    <t>Apar Industries Ltd</t>
  </si>
  <si>
    <t>INE372A01015</t>
  </si>
  <si>
    <t>APARINDS</t>
  </si>
  <si>
    <t>Panacea Biotec Ltd.</t>
  </si>
  <si>
    <t>INE922B01023</t>
  </si>
  <si>
    <t>PANACEABIO</t>
  </si>
  <si>
    <t>Chennai Petroleum Corporation Ltd.</t>
  </si>
  <si>
    <t>INE178A01016</t>
  </si>
  <si>
    <t>CHENNPETRO</t>
  </si>
  <si>
    <t>Puravankara Limited</t>
  </si>
  <si>
    <t>INE323I01011</t>
  </si>
  <si>
    <t>PURVA</t>
  </si>
  <si>
    <t>RattanIndia Power Limited</t>
  </si>
  <si>
    <t>INE399K01017</t>
  </si>
  <si>
    <t>RTNPOWER</t>
  </si>
  <si>
    <t>Kelvin Fincap Ltd</t>
  </si>
  <si>
    <t>INE232N01022</t>
  </si>
  <si>
    <t>KELVINFIN</t>
  </si>
  <si>
    <t>BOROSIL RENEWABLES LIMITED</t>
  </si>
  <si>
    <t>INE666D01022</t>
  </si>
  <si>
    <t>BORORENEW</t>
  </si>
  <si>
    <t>Morepen Laboratories Ltd.</t>
  </si>
  <si>
    <t>INE083A01026</t>
  </si>
  <si>
    <t>MOREPENLAB</t>
  </si>
  <si>
    <t>GATEWAY DISTRIPARKS LTD.</t>
  </si>
  <si>
    <t>INE852F01015</t>
  </si>
  <si>
    <t>GDL</t>
  </si>
  <si>
    <t>Mayur Uniquoters ltd.</t>
  </si>
  <si>
    <t>INE040D01038</t>
  </si>
  <si>
    <t>MAYURUNIQ</t>
  </si>
  <si>
    <t>GTPL Hathway Limited</t>
  </si>
  <si>
    <t>INE869I01013</t>
  </si>
  <si>
    <t>GTPL</t>
  </si>
  <si>
    <t>TVS Srichakra Ltd.,</t>
  </si>
  <si>
    <t>INE421C01016</t>
  </si>
  <si>
    <t>TVSSRICHAK</t>
  </si>
  <si>
    <t>Repco Home Finance Limited</t>
  </si>
  <si>
    <t>INE612J01015</t>
  </si>
  <si>
    <t>REPCOHOME</t>
  </si>
  <si>
    <t>West Coast Paper Mills Limited</t>
  </si>
  <si>
    <t>INE976A01021</t>
  </si>
  <si>
    <t>WSTCSTPAPR</t>
  </si>
  <si>
    <t>Camlin Fine Sciences Ltd</t>
  </si>
  <si>
    <t>INE052I01032</t>
  </si>
  <si>
    <t>CAMLINFINE</t>
  </si>
  <si>
    <t>PTC India Financial Services Limited</t>
  </si>
  <si>
    <t>INE560K01014</t>
  </si>
  <si>
    <t>PFS</t>
  </si>
  <si>
    <t>Greenply Industries Ltd</t>
  </si>
  <si>
    <t>INE461C01038</t>
  </si>
  <si>
    <t>GREENPLY</t>
  </si>
  <si>
    <t>DPSC Ltd.</t>
  </si>
  <si>
    <t>INE360C01024</t>
  </si>
  <si>
    <t>DPSCLTD</t>
  </si>
  <si>
    <t>National Peroxide Ltd.</t>
  </si>
  <si>
    <t>INE585A01020</t>
  </si>
  <si>
    <t>NATPEROX</t>
  </si>
  <si>
    <t>Surya Roshni Ltd.,</t>
  </si>
  <si>
    <t>INE335A01012</t>
  </si>
  <si>
    <t>SURYAROSNI</t>
  </si>
  <si>
    <t>Subex  Ltd</t>
  </si>
  <si>
    <t>INE754A01055</t>
  </si>
  <si>
    <t>SUBEX</t>
  </si>
  <si>
    <t>SUBEXLTD</t>
  </si>
  <si>
    <t>PAUSHAK LIMITED (formerly known as Darshak Limited)</t>
  </si>
  <si>
    <t>INE111F01016</t>
  </si>
  <si>
    <t>PAUSHAKLTD</t>
  </si>
  <si>
    <t>JBM Auto Limited</t>
  </si>
  <si>
    <t>INE927D01028</t>
  </si>
  <si>
    <t>JBMA</t>
  </si>
  <si>
    <t>GODAWARI POWER AND ISPAT LTD.</t>
  </si>
  <si>
    <t>INE177H01013</t>
  </si>
  <si>
    <t>GPIL</t>
  </si>
  <si>
    <t>Gujarat Industries Power Co. Ltd</t>
  </si>
  <si>
    <t>INE162A01010</t>
  </si>
  <si>
    <t>GIPCL</t>
  </si>
  <si>
    <t>BF Investment Limited</t>
  </si>
  <si>
    <t>INE878K01010</t>
  </si>
  <si>
    <t>BFINVEST</t>
  </si>
  <si>
    <t>Jagran Prakashan Limited</t>
  </si>
  <si>
    <t>INE199G01027</t>
  </si>
  <si>
    <t>JAGRAN</t>
  </si>
  <si>
    <t>Prime Focus Limited</t>
  </si>
  <si>
    <t>INE367G01038</t>
  </si>
  <si>
    <t>PFOCUS</t>
  </si>
  <si>
    <t>VOLTAMP TRANSFORMERS LIMITED</t>
  </si>
  <si>
    <t>INE540H01012</t>
  </si>
  <si>
    <t>VOLTAMP</t>
  </si>
  <si>
    <t>Automotive Axles Ltd.,</t>
  </si>
  <si>
    <t>INE449A01011</t>
  </si>
  <si>
    <t>AUTOAXLES</t>
  </si>
  <si>
    <t>MSTC Limited</t>
  </si>
  <si>
    <t>INE255X01014</t>
  </si>
  <si>
    <t>MSTC</t>
  </si>
  <si>
    <t>MSTCLTD</t>
  </si>
  <si>
    <t>INEOS Styrolution India Limited</t>
  </si>
  <si>
    <t>INE189B01011</t>
  </si>
  <si>
    <t>INEOSSTYRO</t>
  </si>
  <si>
    <t>Ion Exchange (India) Ltd</t>
  </si>
  <si>
    <t>INE570A01014</t>
  </si>
  <si>
    <t>IONEXCHANG</t>
  </si>
  <si>
    <t>Ramco Systems Ltd</t>
  </si>
  <si>
    <t>INE246B01019</t>
  </si>
  <si>
    <t>RAMCOSYS</t>
  </si>
  <si>
    <t>Welspun Enterprises Limited</t>
  </si>
  <si>
    <t>INE625G01013</t>
  </si>
  <si>
    <t>WELENT</t>
  </si>
  <si>
    <t>Neuland Laboratories Limited.</t>
  </si>
  <si>
    <t>INE794A01010</t>
  </si>
  <si>
    <t>NEULANDLAB</t>
  </si>
  <si>
    <t>Excell Industries Ltd.,</t>
  </si>
  <si>
    <t>INE369A01029</t>
  </si>
  <si>
    <t>EXCELINDUS</t>
  </si>
  <si>
    <t>Dalmia Bharat Sugar and Industries Ltd</t>
  </si>
  <si>
    <t>INE495A01022</t>
  </si>
  <si>
    <t>DALMIASUG</t>
  </si>
  <si>
    <t>Eveready Industries India Ltd.</t>
  </si>
  <si>
    <t>INE128A01029</t>
  </si>
  <si>
    <t>EVEREADY</t>
  </si>
  <si>
    <t>Asian Star Co. Ltd.</t>
  </si>
  <si>
    <t>INE194D01017</t>
  </si>
  <si>
    <t>ASTAR</t>
  </si>
  <si>
    <t>Seamec Ltd</t>
  </si>
  <si>
    <t>INE497B01018</t>
  </si>
  <si>
    <t>SEAMECLTD</t>
  </si>
  <si>
    <t>Premier Capital Services Ltd.,</t>
  </si>
  <si>
    <t>INE946K01023</t>
  </si>
  <si>
    <t>PREMCAP</t>
  </si>
  <si>
    <t>Saregama India Ltd.</t>
  </si>
  <si>
    <t>INE979A01017</t>
  </si>
  <si>
    <t>SAREGAMA</t>
  </si>
  <si>
    <t>HONDA INDIA POWER PRODUCTS LIMITED</t>
  </si>
  <si>
    <t>INE634A01018</t>
  </si>
  <si>
    <t>HONDAPOWER</t>
  </si>
  <si>
    <t>SATIA INDUSTRIES LIMITED</t>
  </si>
  <si>
    <t>INE170E01023</t>
  </si>
  <si>
    <t>SATIA</t>
  </si>
  <si>
    <t>WHEELS INDIA LTD</t>
  </si>
  <si>
    <t>INE715A01015</t>
  </si>
  <si>
    <t>WHEELS</t>
  </si>
  <si>
    <t>Vishal Fabrics Limited</t>
  </si>
  <si>
    <t>INE755Q01025</t>
  </si>
  <si>
    <t>VISHAL</t>
  </si>
  <si>
    <t>HMT Limited</t>
  </si>
  <si>
    <t>INE262A01018</t>
  </si>
  <si>
    <t>HMT</t>
  </si>
  <si>
    <t>Cigniti Technologies Ltd</t>
  </si>
  <si>
    <t>INE675C01017</t>
  </si>
  <si>
    <t>CIGNITI</t>
  </si>
  <si>
    <t>CIGNITITEC</t>
  </si>
  <si>
    <t>VA Tech Wabag Limited</t>
  </si>
  <si>
    <t>INE956G01038</t>
  </si>
  <si>
    <t>WABAG</t>
  </si>
  <si>
    <t>Astra Microwave Products Ltd.</t>
  </si>
  <si>
    <t>INE386C01029</t>
  </si>
  <si>
    <t>ASTRAMICRO</t>
  </si>
  <si>
    <t>Himatsingka Seide Ltd.,</t>
  </si>
  <si>
    <t>INE049A01027</t>
  </si>
  <si>
    <t>HIMATSEIDE</t>
  </si>
  <si>
    <t>Jindal Worldwide Ltd.</t>
  </si>
  <si>
    <t>INE247D01039</t>
  </si>
  <si>
    <t>JINDWORLD</t>
  </si>
  <si>
    <t>Kalyani Steels Ltd</t>
  </si>
  <si>
    <t>INE907A01026</t>
  </si>
  <si>
    <t>KSL</t>
  </si>
  <si>
    <t>FERMENTA BIOTECH LIMITED</t>
  </si>
  <si>
    <t>INE225B01021</t>
  </si>
  <si>
    <t>FERMENTA</t>
  </si>
  <si>
    <t>Geojit Financial Services Limited</t>
  </si>
  <si>
    <t>INE007B01023</t>
  </si>
  <si>
    <t>GEOJITFSL</t>
  </si>
  <si>
    <t>Hindustan Oil Exploration Co. Ltd.</t>
  </si>
  <si>
    <t>INE345A01011</t>
  </si>
  <si>
    <t>HINDOILEXP</t>
  </si>
  <si>
    <t>ramkrishna forgings Ltd.</t>
  </si>
  <si>
    <t>INE399G01015</t>
  </si>
  <si>
    <t>RKFORGE</t>
  </si>
  <si>
    <t>GFL LIMITED</t>
  </si>
  <si>
    <t>INE538A01037</t>
  </si>
  <si>
    <t>GFLLIMITED</t>
  </si>
  <si>
    <t>Savita Oil Technologies Limited</t>
  </si>
  <si>
    <t>INE035D01012</t>
  </si>
  <si>
    <t>SOTL</t>
  </si>
  <si>
    <t>Inox Wind Limited</t>
  </si>
  <si>
    <t>INE066P01011</t>
  </si>
  <si>
    <t>INOXWIND</t>
  </si>
  <si>
    <t>Magma Fincorp  Limited</t>
  </si>
  <si>
    <t>INE511C01022</t>
  </si>
  <si>
    <t>MAGMA</t>
  </si>
  <si>
    <t>Safari Industries (India) Ltd.,</t>
  </si>
  <si>
    <t>INE429E01023</t>
  </si>
  <si>
    <t>SAFARIND</t>
  </si>
  <si>
    <t>SAFARI</t>
  </si>
  <si>
    <t>Dhampur Sugar Mills Ltd.,</t>
  </si>
  <si>
    <t>INE041A01016</t>
  </si>
  <si>
    <t>DHAMPURSUG</t>
  </si>
  <si>
    <t>Nava Bharat Ventures Ltd</t>
  </si>
  <si>
    <t>INE725A01022</t>
  </si>
  <si>
    <t>NBVENTURES</t>
  </si>
  <si>
    <t>Jaiprakash Associates Limited</t>
  </si>
  <si>
    <t>INE455F01025</t>
  </si>
  <si>
    <t>JPASSOCIAT</t>
  </si>
  <si>
    <t>Kirloskar Brothers Ltd.,</t>
  </si>
  <si>
    <t>INE732A01036</t>
  </si>
  <si>
    <t>KIRLOSBROS</t>
  </si>
  <si>
    <t>Tata Teleservices (Maharashtra) Ltd.</t>
  </si>
  <si>
    <t>INE517B01013</t>
  </si>
  <si>
    <t>TTML</t>
  </si>
  <si>
    <t>Insecticides India Ltd.</t>
  </si>
  <si>
    <t>INE070I01018</t>
  </si>
  <si>
    <t>INSECTICID</t>
  </si>
  <si>
    <t>Sasken Technologies Limited</t>
  </si>
  <si>
    <t>INE231F01020</t>
  </si>
  <si>
    <t>SASKEN</t>
  </si>
  <si>
    <t>Shalby Limited</t>
  </si>
  <si>
    <t>INE597J01018</t>
  </si>
  <si>
    <t>SHALBY</t>
  </si>
  <si>
    <t>Wonderla Holidays Limited</t>
  </si>
  <si>
    <t>INE066O01014</t>
  </si>
  <si>
    <t>WONDERLA</t>
  </si>
  <si>
    <t>BF Utilities Ltd.</t>
  </si>
  <si>
    <t>INE243D01012</t>
  </si>
  <si>
    <t>BFUTILITIE</t>
  </si>
  <si>
    <t>Kewal Kiran Clothing Ltd.</t>
  </si>
  <si>
    <t>INE401H01017</t>
  </si>
  <si>
    <t>KKCL</t>
  </si>
  <si>
    <t>Reliance Power Limited</t>
  </si>
  <si>
    <t>INE614G01033</t>
  </si>
  <si>
    <t>RPOWER</t>
  </si>
  <si>
    <t>Time Technoplast Limited</t>
  </si>
  <si>
    <t>INE508G01029</t>
  </si>
  <si>
    <t>TIMETECHNO</t>
  </si>
  <si>
    <t>Arvind Ltd.,</t>
  </si>
  <si>
    <t>INE034A01011</t>
  </si>
  <si>
    <t>ARVIND</t>
  </si>
  <si>
    <t>Igarashi Motors India Ltd.</t>
  </si>
  <si>
    <t>INE188B01013</t>
  </si>
  <si>
    <t>IGARASHI</t>
  </si>
  <si>
    <t>Hind Ispat Limited</t>
  </si>
  <si>
    <t>INE951E01018</t>
  </si>
  <si>
    <t>HINDISPAT</t>
  </si>
  <si>
    <t>Quick Heal Technologies Limited</t>
  </si>
  <si>
    <t>INE306L01010</t>
  </si>
  <si>
    <t>QUICKHEAL</t>
  </si>
  <si>
    <t>Capacit'e Infraprojects Limited</t>
  </si>
  <si>
    <t>INE264T01014</t>
  </si>
  <si>
    <t>CAPACITE</t>
  </si>
  <si>
    <t>Transpek Industry Ltd.,</t>
  </si>
  <si>
    <t>INE687A01016</t>
  </si>
  <si>
    <t>TRANSPEK</t>
  </si>
  <si>
    <t>GOCL Corporation Limited</t>
  </si>
  <si>
    <t>INE077F01035</t>
  </si>
  <si>
    <t>GOCLCORP</t>
  </si>
  <si>
    <t>Hindustan Construction Co. Ltd.,</t>
  </si>
  <si>
    <t>INE549A01026</t>
  </si>
  <si>
    <t>HCC</t>
  </si>
  <si>
    <t>Vindhya Telelinks Ltd.,</t>
  </si>
  <si>
    <t>INE707A01012</t>
  </si>
  <si>
    <t>VINDHYATEL</t>
  </si>
  <si>
    <t>Seshasayee Paper &amp; Boards Ltd.,</t>
  </si>
  <si>
    <t>INE630A01024</t>
  </si>
  <si>
    <t>SESHAPAPER</t>
  </si>
  <si>
    <t>IG Petrochemicals Ltd</t>
  </si>
  <si>
    <t>INE204A01010</t>
  </si>
  <si>
    <t>IGPL</t>
  </si>
  <si>
    <t>JMC Projects (india) Ltd.</t>
  </si>
  <si>
    <t>INE890A01024</t>
  </si>
  <si>
    <t>JMCPROJECT</t>
  </si>
  <si>
    <t>Sarda Energy &amp; Minerals Ltd</t>
  </si>
  <si>
    <t>INE385C01013</t>
  </si>
  <si>
    <t>SARDAEN</t>
  </si>
  <si>
    <t>Action Construction Equipments Ltd.</t>
  </si>
  <si>
    <t>INE731H01025</t>
  </si>
  <si>
    <t>ACE</t>
  </si>
  <si>
    <t>Sadbhav Engineering Ltd.</t>
  </si>
  <si>
    <t>INE226H01026</t>
  </si>
  <si>
    <t>SADBHAV</t>
  </si>
  <si>
    <t>Dolat Investments Ltd.,</t>
  </si>
  <si>
    <t>INE966A01022</t>
  </si>
  <si>
    <t>DOLAT</t>
  </si>
  <si>
    <t>BLS International Services Ltd</t>
  </si>
  <si>
    <t>INE153T01027</t>
  </si>
  <si>
    <t>BLS</t>
  </si>
  <si>
    <t>ITD Cementation India Ltd</t>
  </si>
  <si>
    <t>INE686A01026</t>
  </si>
  <si>
    <t>ITDCEM</t>
  </si>
  <si>
    <t>Kovai Medical Center &amp; Hospital Ltd</t>
  </si>
  <si>
    <t>INE177F01017</t>
  </si>
  <si>
    <t>KOVAI</t>
  </si>
  <si>
    <t>India Glycols Ltd</t>
  </si>
  <si>
    <t>INE560A01015</t>
  </si>
  <si>
    <t>INDIAGLYCO</t>
  </si>
  <si>
    <t>RattanIndia Infrastructure Limited</t>
  </si>
  <si>
    <t>INE834M01019</t>
  </si>
  <si>
    <t>RTNINFRA</t>
  </si>
  <si>
    <t>PUNJAB &amp; SIND BANK</t>
  </si>
  <si>
    <t>INE608A01012</t>
  </si>
  <si>
    <t>PSB</t>
  </si>
  <si>
    <t>Parag Milk Foods Limited</t>
  </si>
  <si>
    <t>INE883N01014</t>
  </si>
  <si>
    <t>PARAGMILK</t>
  </si>
  <si>
    <t>Grauer &amp; Weil (India) Ltd.,</t>
  </si>
  <si>
    <t>INE266D01021</t>
  </si>
  <si>
    <t>GRAUWEIL</t>
  </si>
  <si>
    <t>Dollar Industries Limited</t>
  </si>
  <si>
    <t>INE325C01035</t>
  </si>
  <si>
    <t>DOLLAR</t>
  </si>
  <si>
    <t>GTL Infrastructure Limited</t>
  </si>
  <si>
    <t>INE221H01019</t>
  </si>
  <si>
    <t>GTLINFRA</t>
  </si>
  <si>
    <t>Taj GVK Hotels &amp; Resorts Ltd.</t>
  </si>
  <si>
    <t>INE586B01026</t>
  </si>
  <si>
    <t>TAJGVK</t>
  </si>
  <si>
    <t>JSW ISPAT SPECIAL PRODUCTS LIMITED</t>
  </si>
  <si>
    <t>INE743C01021</t>
  </si>
  <si>
    <t>JSWISPL</t>
  </si>
  <si>
    <t>Exdon Trading Co. Ltd.,</t>
  </si>
  <si>
    <t>INE204I01013</t>
  </si>
  <si>
    <t>ZEXDONTR</t>
  </si>
  <si>
    <t>5paisa Capital Limited</t>
  </si>
  <si>
    <t>INE618L01018</t>
  </si>
  <si>
    <t>5PAISA</t>
  </si>
  <si>
    <t>Kavit Industries Limited</t>
  </si>
  <si>
    <t>INE313M01014</t>
  </si>
  <si>
    <t>KAVITIND</t>
  </si>
  <si>
    <t>Bodal Chemicals Ltd</t>
  </si>
  <si>
    <t>INE338D01028</t>
  </si>
  <si>
    <t>BODALCHEM</t>
  </si>
  <si>
    <t>PDS MULTINATIONAL FASHIONS LIMITED</t>
  </si>
  <si>
    <t>INE111Q01013</t>
  </si>
  <si>
    <t>PDSMFL</t>
  </si>
  <si>
    <t>Sundaram Finance Holdings Ltd.</t>
  </si>
  <si>
    <t>INE202Z01029</t>
  </si>
  <si>
    <t>SUNDARMHLD</t>
  </si>
  <si>
    <t>Indian Hume Pipe Co. Ltd.,</t>
  </si>
  <si>
    <t>INE323C01030</t>
  </si>
  <si>
    <t>INDIANHUME</t>
  </si>
  <si>
    <t>Sunflag Iron &amp; Steel Co. Ltd.,</t>
  </si>
  <si>
    <t>INE947A01014</t>
  </si>
  <si>
    <t>SUNFLAG</t>
  </si>
  <si>
    <t>Somany Ceramics Limited</t>
  </si>
  <si>
    <t>INE355A01028</t>
  </si>
  <si>
    <t>SOMANYCERA</t>
  </si>
  <si>
    <t>Clariant Chemicals (India) Limited</t>
  </si>
  <si>
    <t>INE492A01029</t>
  </si>
  <si>
    <t>CLNINDIA</t>
  </si>
  <si>
    <t>J. Kumar Infraprojects Limited</t>
  </si>
  <si>
    <t>INE576I01022</t>
  </si>
  <si>
    <t>JKIL</t>
  </si>
  <si>
    <t>ADF Foods Limited.</t>
  </si>
  <si>
    <t>INE982B01019</t>
  </si>
  <si>
    <t>ADFFOODS</t>
  </si>
  <si>
    <t>Apex Frozen Foods Limited</t>
  </si>
  <si>
    <t>INE346W01013</t>
  </si>
  <si>
    <t xml:space="preserve">APEX </t>
  </si>
  <si>
    <t>APEX</t>
  </si>
  <si>
    <t>Fairchem Organics Limited</t>
  </si>
  <si>
    <t>INE0DNW01011</t>
  </si>
  <si>
    <t>FAIRCHEMOR</t>
  </si>
  <si>
    <t>ANDHRA PAPER LIMITED</t>
  </si>
  <si>
    <t>INE435A01028</t>
  </si>
  <si>
    <t>ANDHRAPAP</t>
  </si>
  <si>
    <t>CAPITAL INDIA FINANCE LIMITED</t>
  </si>
  <si>
    <t>INE345H01016</t>
  </si>
  <si>
    <t>CIFL</t>
  </si>
  <si>
    <t>Balmer Lawrie Investments Ltd.</t>
  </si>
  <si>
    <t>INE525F01017</t>
  </si>
  <si>
    <t>BLIL</t>
  </si>
  <si>
    <t>Cosmo Films Ltd.,</t>
  </si>
  <si>
    <t>INE757A01017</t>
  </si>
  <si>
    <t>COSMOFILMS</t>
  </si>
  <si>
    <t>Gallantt Ispat Limited</t>
  </si>
  <si>
    <t>INE528K01029</t>
  </si>
  <si>
    <t xml:space="preserve"> GALLISPAT</t>
  </si>
  <si>
    <t>GALLISPAT</t>
  </si>
  <si>
    <t>K.C.P. LTD</t>
  </si>
  <si>
    <t>INE805C01028</t>
  </si>
  <si>
    <t>KCP</t>
  </si>
  <si>
    <t>The Andhra Sugars Ltd.</t>
  </si>
  <si>
    <t>INE715B01013</t>
  </si>
  <si>
    <t>ANDHRSUGAR</t>
  </si>
  <si>
    <t>Ashiana Housing Limited</t>
  </si>
  <si>
    <t>INE365D01021</t>
  </si>
  <si>
    <t>ASHIANA</t>
  </si>
  <si>
    <t>ASIAN GRANITO INDIA LIMITED</t>
  </si>
  <si>
    <t>INE022I01019</t>
  </si>
  <si>
    <t>ASIANTILES</t>
  </si>
  <si>
    <t>Xchanging Solutions Limited</t>
  </si>
  <si>
    <t>INE692G01013</t>
  </si>
  <si>
    <t>XCHANGING</t>
  </si>
  <si>
    <t>Electrosteel Castings Ltd.,</t>
  </si>
  <si>
    <t>INE086A01029</t>
  </si>
  <si>
    <t>ELECTCAST</t>
  </si>
  <si>
    <t>Oriental Carbon &amp; Chemicals Ltd.,</t>
  </si>
  <si>
    <t>INE321D01016</t>
  </si>
  <si>
    <t>ORIENTCQ</t>
  </si>
  <si>
    <t>OCCL</t>
  </si>
  <si>
    <t>Shankara Building Products Limited</t>
  </si>
  <si>
    <t>INE274V01019</t>
  </si>
  <si>
    <t>SHANKARA</t>
  </si>
  <si>
    <t>Anuh Pharma Ltd.,</t>
  </si>
  <si>
    <t>INE489G01022</t>
  </si>
  <si>
    <t>ANUHPHR</t>
  </si>
  <si>
    <t>Greenpanel Industries Limited</t>
  </si>
  <si>
    <t>INE08ZM01014</t>
  </si>
  <si>
    <t>GREENPANEL</t>
  </si>
  <si>
    <t>L.g.Balkrishnan &amp; Bros. Ltd.</t>
  </si>
  <si>
    <t>INE337A01034</t>
  </si>
  <si>
    <t>LGBBROSLTD</t>
  </si>
  <si>
    <t>Tamil Nadu Newsprint And Papers Ltd</t>
  </si>
  <si>
    <t>INE107A01015</t>
  </si>
  <si>
    <t>TNPL</t>
  </si>
  <si>
    <t>Shanthi Gears Ltd.,</t>
  </si>
  <si>
    <t>INE631A01022</t>
  </si>
  <si>
    <t>SHANTIGEAR</t>
  </si>
  <si>
    <t>Kirloskar Pneumatic Co.Ltd.</t>
  </si>
  <si>
    <t>INE811A01020</t>
  </si>
  <si>
    <t>KIRLPNU</t>
  </si>
  <si>
    <t>Thirumalai Chemicals Ltd.,</t>
  </si>
  <si>
    <t>INE338A01024</t>
  </si>
  <si>
    <t>TIRUMALCHM</t>
  </si>
  <si>
    <t>NACL Industries Limited</t>
  </si>
  <si>
    <t>INE295D01020</t>
  </si>
  <si>
    <t>NACLIND</t>
  </si>
  <si>
    <t>NRB Bearings Ltd.</t>
  </si>
  <si>
    <t>INE349A01021</t>
  </si>
  <si>
    <t>NRBBEARING</t>
  </si>
  <si>
    <t>Shree Digvijay Cement Co. Ltd.,</t>
  </si>
  <si>
    <t>INE232A01011</t>
  </si>
  <si>
    <t>SHREDIGCEM</t>
  </si>
  <si>
    <t>Tejas Networks Limited</t>
  </si>
  <si>
    <t>INE010J01012</t>
  </si>
  <si>
    <t>TEJASNET</t>
  </si>
  <si>
    <t>Jaybharat Textiles And Real Estate Limited</t>
  </si>
  <si>
    <t>INE091E01039</t>
  </si>
  <si>
    <t>JAYTEX</t>
  </si>
  <si>
    <t>Apcotex Industries Limited</t>
  </si>
  <si>
    <t>INE116A01032</t>
  </si>
  <si>
    <t>APCOTEXIND</t>
  </si>
  <si>
    <t>EIH Associated Hotels Ltd.,</t>
  </si>
  <si>
    <t>INE276C01014</t>
  </si>
  <si>
    <t>EIHAHOTELS</t>
  </si>
  <si>
    <t>Foseco India Ltd</t>
  </si>
  <si>
    <t>INE519A01011</t>
  </si>
  <si>
    <t>FOSECOIND</t>
  </si>
  <si>
    <t>Dredging Corporation of India Ltd.,</t>
  </si>
  <si>
    <t>INE506A01018</t>
  </si>
  <si>
    <t>DREDGECORP</t>
  </si>
  <si>
    <t>Gufic BioSciences Ltd.</t>
  </si>
  <si>
    <t>INE742B01025</t>
  </si>
  <si>
    <t>GUFICBIO</t>
  </si>
  <si>
    <t>Technocraft Industries (India) Ltd.</t>
  </si>
  <si>
    <t>INE545H01011</t>
  </si>
  <si>
    <t>TIIL</t>
  </si>
  <si>
    <t>Mold-Tek Packaging Limited</t>
  </si>
  <si>
    <t>INE893J01029</t>
  </si>
  <si>
    <t>MOLDTKPAC</t>
  </si>
  <si>
    <t>India Nippon Electricals Ltd</t>
  </si>
  <si>
    <t>INE092B01025</t>
  </si>
  <si>
    <t>INDNIPPON</t>
  </si>
  <si>
    <t>Ester Industries Ltd.,</t>
  </si>
  <si>
    <t>INE778B01029</t>
  </si>
  <si>
    <t>ESTER</t>
  </si>
  <si>
    <t>PNB Gilts Ltd</t>
  </si>
  <si>
    <t>INE859A01011</t>
  </si>
  <si>
    <t>PNBGILTS</t>
  </si>
  <si>
    <t>Prakash Industries Ltd.,</t>
  </si>
  <si>
    <t>INE603A01013</t>
  </si>
  <si>
    <t>PRAKASH</t>
  </si>
  <si>
    <t>Srikalahasthi Pipes Limited</t>
  </si>
  <si>
    <t>INE943C01027</t>
  </si>
  <si>
    <t>SRIPIPES</t>
  </si>
  <si>
    <t>SMS Pharmaceuticals Ltd</t>
  </si>
  <si>
    <t>INE812G01025</t>
  </si>
  <si>
    <t>SMSPHARMA</t>
  </si>
  <si>
    <t>Balaji Telefilms Ltd.</t>
  </si>
  <si>
    <t>INE794B01026</t>
  </si>
  <si>
    <t>BALAJITELE</t>
  </si>
  <si>
    <t>M.M.Forgings Ltd.</t>
  </si>
  <si>
    <t>INE227C01017</t>
  </si>
  <si>
    <t>MMFL</t>
  </si>
  <si>
    <t>Jain Irrigation Systems Ltd.,</t>
  </si>
  <si>
    <t>INE175A01038</t>
  </si>
  <si>
    <t>JISLJALEQS</t>
  </si>
  <si>
    <t>Gati Limited</t>
  </si>
  <si>
    <t>INE152B01027</t>
  </si>
  <si>
    <t>GATI</t>
  </si>
  <si>
    <t>G.M. Breweries Ltd.</t>
  </si>
  <si>
    <t>INE075D01018</t>
  </si>
  <si>
    <t>GMBREW</t>
  </si>
  <si>
    <t>Punjab Chemicals and Crop Protection Ltd.</t>
  </si>
  <si>
    <t>INE277B01014</t>
  </si>
  <si>
    <t>PUNJABCHEM</t>
  </si>
  <si>
    <t>Usha Martin Ltd.</t>
  </si>
  <si>
    <t>INE228A01035</t>
  </si>
  <si>
    <t>USHAMART</t>
  </si>
  <si>
    <t>Steel Strips &amp; Wheels Ltd</t>
  </si>
  <si>
    <t>INE802C01017</t>
  </si>
  <si>
    <t>SSWL</t>
  </si>
  <si>
    <t>Spencer's Retail Limited</t>
  </si>
  <si>
    <t>INE020801028</t>
  </si>
  <si>
    <t>SPENCER</t>
  </si>
  <si>
    <t>SPENCERS</t>
  </si>
  <si>
    <t>Texmaco Rail &amp; Engineering Limited</t>
  </si>
  <si>
    <t>INE621L01012</t>
  </si>
  <si>
    <t>TEXRAIL</t>
  </si>
  <si>
    <t>Genus Power Infrastructures Ltd</t>
  </si>
  <si>
    <t>INE955D01029</t>
  </si>
  <si>
    <t>GENUSPOWER</t>
  </si>
  <si>
    <t>Banco Products (India) Ltd.,</t>
  </si>
  <si>
    <t>INE213C01025</t>
  </si>
  <si>
    <t>BANCOINDIA</t>
  </si>
  <si>
    <t>Ultramarine &amp; Pigments Ltd.,</t>
  </si>
  <si>
    <t>INE405A01021</t>
  </si>
  <si>
    <t>ULTRAMAR</t>
  </si>
  <si>
    <t>Pine Animation Limited</t>
  </si>
  <si>
    <t>INE452N01026</t>
  </si>
  <si>
    <t>PINEANIM</t>
  </si>
  <si>
    <t>Sanghi Industries Ltd.</t>
  </si>
  <si>
    <t>INE999B01013</t>
  </si>
  <si>
    <t>SANGHIIND</t>
  </si>
  <si>
    <t>Entertainment Network (India) Ltd</t>
  </si>
  <si>
    <t>INE265F01028</t>
  </si>
  <si>
    <t>ENIL</t>
  </si>
  <si>
    <t>Globus Spirits Limited</t>
  </si>
  <si>
    <t>INE615I01010</t>
  </si>
  <si>
    <t>GLOBUSSPR</t>
  </si>
  <si>
    <t>Kitex Garmenets Ltd.</t>
  </si>
  <si>
    <t>INE602G01020</t>
  </si>
  <si>
    <t>KITEX</t>
  </si>
  <si>
    <t>Siyaram Silk Mills Ltd.,</t>
  </si>
  <si>
    <t>INE076B01028</t>
  </si>
  <si>
    <t>SIYSIL</t>
  </si>
  <si>
    <t>Grandeur Products Limited</t>
  </si>
  <si>
    <t>INE545R01010</t>
  </si>
  <si>
    <t>GPL</t>
  </si>
  <si>
    <t>Reliance Infrastructure Ltd</t>
  </si>
  <si>
    <t>INE036A01016</t>
  </si>
  <si>
    <t>RELINFRA</t>
  </si>
  <si>
    <t>Andrew Yule &amp; Company Ltd</t>
  </si>
  <si>
    <t>INE449C01025</t>
  </si>
  <si>
    <t>ANDREWYU</t>
  </si>
  <si>
    <t>UGRO CAPITAL LIMITED</t>
  </si>
  <si>
    <t>INE583D01011</t>
  </si>
  <si>
    <t>UGROCAP</t>
  </si>
  <si>
    <t>Anant Raj Limited</t>
  </si>
  <si>
    <t>INE242C01024</t>
  </si>
  <si>
    <t>ANANTRAJ</t>
  </si>
  <si>
    <t>Lumax Auto Technologies Ltd.</t>
  </si>
  <si>
    <t>INE872H01027</t>
  </si>
  <si>
    <t>LUMAXTECH</t>
  </si>
  <si>
    <t>Manorama Industries Limited</t>
  </si>
  <si>
    <t>INE00VM01010</t>
  </si>
  <si>
    <t>MANORAMA</t>
  </si>
  <si>
    <t>FIEM INDUSTRIES LIMITED</t>
  </si>
  <si>
    <t>INE737H01014</t>
  </si>
  <si>
    <t>FIEMIND</t>
  </si>
  <si>
    <t>Music Broadcast Limited</t>
  </si>
  <si>
    <t>INE919I01024</t>
  </si>
  <si>
    <t>RADIOCITY</t>
  </si>
  <si>
    <t>Somany Home Innovation Limited</t>
  </si>
  <si>
    <t>INE05AN01011</t>
  </si>
  <si>
    <t>SHIL</t>
  </si>
  <si>
    <t>INDIA MOTOR PARTS &amp; ACCESSORIES LTD</t>
  </si>
  <si>
    <t>INE547E01014</t>
  </si>
  <si>
    <t>IMPAL</t>
  </si>
  <si>
    <t>Elpro International Ltd.,</t>
  </si>
  <si>
    <t>INE579B01039</t>
  </si>
  <si>
    <t>ELPROINTL</t>
  </si>
  <si>
    <t>AVT Natural Products Ltd.</t>
  </si>
  <si>
    <t>INE488D01021</t>
  </si>
  <si>
    <t>AVTNPL</t>
  </si>
  <si>
    <t>TTK Healthcare Ltd.,</t>
  </si>
  <si>
    <t>INE910C01018</t>
  </si>
  <si>
    <t>TTKHEALTH</t>
  </si>
  <si>
    <t>TTKHLTCARE</t>
  </si>
  <si>
    <t>Take Solutions Ltd</t>
  </si>
  <si>
    <t>INE142I01023</t>
  </si>
  <si>
    <t>TAKE</t>
  </si>
  <si>
    <t>Sirca Paints India Ltd.</t>
  </si>
  <si>
    <t>INE792Z01011</t>
  </si>
  <si>
    <t>SIRCA</t>
  </si>
  <si>
    <t>Rane Holdings Ltd.</t>
  </si>
  <si>
    <t>INE384A01010</t>
  </si>
  <si>
    <t>RANEHOLDIN</t>
  </si>
  <si>
    <t>Future Enterprises Limited</t>
  </si>
  <si>
    <t>INE623B01027</t>
  </si>
  <si>
    <t>FEL</t>
  </si>
  <si>
    <t>Suven Life Sciences Ltd.</t>
  </si>
  <si>
    <t>INE495B01038</t>
  </si>
  <si>
    <t>SUVEN</t>
  </si>
  <si>
    <t>SNOWMAN LOGISTICS LIMITED</t>
  </si>
  <si>
    <t>INE734N01019</t>
  </si>
  <si>
    <t>SNOWMAN</t>
  </si>
  <si>
    <t>Centrum Capital Limited</t>
  </si>
  <si>
    <t>INE660C01027</t>
  </si>
  <si>
    <t>CENTRUM</t>
  </si>
  <si>
    <t>Black Rose Industries Ltd</t>
  </si>
  <si>
    <t>INE761G01016</t>
  </si>
  <si>
    <t>BLACKROSE</t>
  </si>
  <si>
    <t>Confidence Petroleum India Limited</t>
  </si>
  <si>
    <t>INE552D01024</t>
  </si>
  <si>
    <t>CONFIPET</t>
  </si>
  <si>
    <t>Porsche Capital Market Limited</t>
  </si>
  <si>
    <t>INE939Q01017</t>
  </si>
  <si>
    <t>PORSCHE</t>
  </si>
  <si>
    <t>MPS Limited</t>
  </si>
  <si>
    <t>INE943D01017</t>
  </si>
  <si>
    <t>MPSLTD</t>
  </si>
  <si>
    <t>PC JEWELLER LIMITED</t>
  </si>
  <si>
    <t>INE785M01013</t>
  </si>
  <si>
    <t>PCJEWELLER</t>
  </si>
  <si>
    <t>Sterling Tools Ltd.</t>
  </si>
  <si>
    <t>INE334A01023</t>
  </si>
  <si>
    <t>STERTOOLS</t>
  </si>
  <si>
    <t>Sandur Manganese &amp; Iron Ores Ltd.,</t>
  </si>
  <si>
    <t>INE149K01016</t>
  </si>
  <si>
    <t>SANDUMA</t>
  </si>
  <si>
    <t>Muthoot Capital Services Ltd.</t>
  </si>
  <si>
    <t>INE296G01013</t>
  </si>
  <si>
    <t>MUTHTFN</t>
  </si>
  <si>
    <t>MUTHOOTCAP</t>
  </si>
  <si>
    <t>Kirloskar Industries Ltd</t>
  </si>
  <si>
    <t>INE250A01039</t>
  </si>
  <si>
    <t>KIRLOSIND</t>
  </si>
  <si>
    <t>Filatex India Ltd.</t>
  </si>
  <si>
    <t>INE816B01027</t>
  </si>
  <si>
    <t>FILATEX</t>
  </si>
  <si>
    <t>Sharda Motor Industries Ltd</t>
  </si>
  <si>
    <t>INE597I01010</t>
  </si>
  <si>
    <t>SHARDA</t>
  </si>
  <si>
    <t>SHARDAMOTR</t>
  </si>
  <si>
    <t>Vikas Multicorp Limited</t>
  </si>
  <si>
    <t>INE161L01027</t>
  </si>
  <si>
    <t>VIKASMCORP</t>
  </si>
  <si>
    <t>Prabhat Dairy Limited</t>
  </si>
  <si>
    <t>INE302M01033</t>
  </si>
  <si>
    <t>PRABHAT</t>
  </si>
  <si>
    <t>Garware Polyesters Ltd</t>
  </si>
  <si>
    <t>INE291A01017</t>
  </si>
  <si>
    <t>GARWARPOLY</t>
  </si>
  <si>
    <t>Indian Metals &amp; Ferro Alloys Limited</t>
  </si>
  <si>
    <t>INE919H01018</t>
  </si>
  <si>
    <t>IMFA</t>
  </si>
  <si>
    <t>MAN INFRACONSTRUCTION LIMITED</t>
  </si>
  <si>
    <t>INE949H01023</t>
  </si>
  <si>
    <t xml:space="preserve"> MANINFRA</t>
  </si>
  <si>
    <t>MANINFRA</t>
  </si>
  <si>
    <t>Anant Raj Global Limited</t>
  </si>
  <si>
    <t>INE0EK901012</t>
  </si>
  <si>
    <t>TARC</t>
  </si>
  <si>
    <t>Bajaj Hindusthan Sugar Limited</t>
  </si>
  <si>
    <t>INE306A01021</t>
  </si>
  <si>
    <t>BAJAJHIND</t>
  </si>
  <si>
    <t>THE INVESTMENT TRUST OF INDIA LIMITED</t>
  </si>
  <si>
    <t>INE924D01017</t>
  </si>
  <si>
    <t>THEINVEST</t>
  </si>
  <si>
    <t>Orissa Sponge Iron And Steel Limited</t>
  </si>
  <si>
    <t>INE228D01013</t>
  </si>
  <si>
    <t>ORISSASP</t>
  </si>
  <si>
    <t>Sadbhav Infrastructure Project Limited</t>
  </si>
  <si>
    <t>INE764L01010</t>
  </si>
  <si>
    <t>SADBHIN</t>
  </si>
  <si>
    <t>Effingo Textile &amp; Trading Limited</t>
  </si>
  <si>
    <t>INE907N01029</t>
  </si>
  <si>
    <t>EFFTXT</t>
  </si>
  <si>
    <t>JUMP NETWORKS LIMITED</t>
  </si>
  <si>
    <t>INE974C01022</t>
  </si>
  <si>
    <t>JUMPNET</t>
  </si>
  <si>
    <t>Mirza International  Limited</t>
  </si>
  <si>
    <t>INE771A01026</t>
  </si>
  <si>
    <t>MIRZAINT</t>
  </si>
  <si>
    <t>Power Mech Projects Limited</t>
  </si>
  <si>
    <t>INE211R01019</t>
  </si>
  <si>
    <t>POWERMECH</t>
  </si>
  <si>
    <t>Mahanagar Telephone Nigam Ltd.,</t>
  </si>
  <si>
    <t>INE153A01019</t>
  </si>
  <si>
    <t>MTNL</t>
  </si>
  <si>
    <t>CESC Ventures Limited</t>
  </si>
  <si>
    <t>INE425Y01011</t>
  </si>
  <si>
    <t>CESCVENTURE</t>
  </si>
  <si>
    <t>CESCVENT</t>
  </si>
  <si>
    <t>Kingfa Science &amp; Technology (India) Ltd</t>
  </si>
  <si>
    <t>INE473D01015</t>
  </si>
  <si>
    <t>KINGFA</t>
  </si>
  <si>
    <t>Kesoram Industries Ltd</t>
  </si>
  <si>
    <t>INE087A01019</t>
  </si>
  <si>
    <t>KESORAMIND</t>
  </si>
  <si>
    <t>KSE Ltd.</t>
  </si>
  <si>
    <t>INE953E01014</t>
  </si>
  <si>
    <t>KSE</t>
  </si>
  <si>
    <t>APOLLO PIPES LIMITED</t>
  </si>
  <si>
    <t>INE126J01016</t>
  </si>
  <si>
    <t>APOLLOPIPES</t>
  </si>
  <si>
    <t>APOLLOPIPE</t>
  </si>
  <si>
    <t>Wendt (India) Ltd.,</t>
  </si>
  <si>
    <t>INE274C01019</t>
  </si>
  <si>
    <t>WENDT</t>
  </si>
  <si>
    <t>Hindustan Photo Films Mfg. Co. Ltd.</t>
  </si>
  <si>
    <t xml:space="preserve">NA          </t>
  </si>
  <si>
    <t>HINPHOT</t>
  </si>
  <si>
    <t>Reliance Industrial Infrastructure</t>
  </si>
  <si>
    <t>INE046A01015</t>
  </si>
  <si>
    <t>RIIL</t>
  </si>
  <si>
    <t>SML ISUZU LIMITED</t>
  </si>
  <si>
    <t>INE294B01019</t>
  </si>
  <si>
    <t>SMLISUZU</t>
  </si>
  <si>
    <t>Kokuyo Camlin Ltd</t>
  </si>
  <si>
    <t>INE760A01029</t>
  </si>
  <si>
    <t>KOKUYOCMLN</t>
  </si>
  <si>
    <t>Shivalik Rasayan Ltd.</t>
  </si>
  <si>
    <t>INE788J01021</t>
  </si>
  <si>
    <t>SHIVALIK</t>
  </si>
  <si>
    <t>HBL Power Systems Ltd.</t>
  </si>
  <si>
    <t>INE292B01021</t>
  </si>
  <si>
    <t>HBLPOWER</t>
  </si>
  <si>
    <t>Ashapura Minechem Ltd</t>
  </si>
  <si>
    <t>INE348A01023</t>
  </si>
  <si>
    <t>ASHAPURMIN</t>
  </si>
  <si>
    <t>RPG Life Sciences Limited</t>
  </si>
  <si>
    <t>INE105J01010</t>
  </si>
  <si>
    <t>RPGLIFE</t>
  </si>
  <si>
    <t>Ganesha Ecosphere Limited</t>
  </si>
  <si>
    <t>INE845D01014</t>
  </si>
  <si>
    <t>GANECOS</t>
  </si>
  <si>
    <t>The Anup Engineering Ltd</t>
  </si>
  <si>
    <t>INE294Z01018</t>
  </si>
  <si>
    <t>ANUP</t>
  </si>
  <si>
    <t>OLECTRA GREENTECH LIMITED</t>
  </si>
  <si>
    <t>INE260D01016</t>
  </si>
  <si>
    <t>OLECTRA</t>
  </si>
  <si>
    <t>Indo Rama Synthetics (India) Ltd.,</t>
  </si>
  <si>
    <t>INE156A01020</t>
  </si>
  <si>
    <t>INDORAMA</t>
  </si>
  <si>
    <t>Bhageria Industries Limited</t>
  </si>
  <si>
    <t>INE354C01027</t>
  </si>
  <si>
    <t>BHAGIL</t>
  </si>
  <si>
    <t>BHAGERIA</t>
  </si>
  <si>
    <t>Reliance Communications Limited</t>
  </si>
  <si>
    <t>INE330H01018</t>
  </si>
  <si>
    <t>RCOM</t>
  </si>
  <si>
    <t>WARDWIZARD INNOVATIONS AND MOBILITY LIMITED</t>
  </si>
  <si>
    <t>INE945P01016</t>
  </si>
  <si>
    <t>MANVIJAY</t>
  </si>
  <si>
    <t>Zen Technologies Ltd.</t>
  </si>
  <si>
    <t>INE251B01027</t>
  </si>
  <si>
    <t>ZENTEC</t>
  </si>
  <si>
    <t>Kalyani Investment Company Limited</t>
  </si>
  <si>
    <t>INE029L01018</t>
  </si>
  <si>
    <t>KICL</t>
  </si>
  <si>
    <t>Goodricke Group Ltd.,</t>
  </si>
  <si>
    <t>INE300A01016</t>
  </si>
  <si>
    <t>GOODRICKE</t>
  </si>
  <si>
    <t>Nath Biogene India Ltd.</t>
  </si>
  <si>
    <t>INE448G01010</t>
  </si>
  <si>
    <t>NATHBIOGEN</t>
  </si>
  <si>
    <t>Karda Constructions Limited</t>
  </si>
  <si>
    <t>INE278R01026</t>
  </si>
  <si>
    <t>KARDA</t>
  </si>
  <si>
    <t>Max Ventures and Industries Limited</t>
  </si>
  <si>
    <t>INE154U01015</t>
  </si>
  <si>
    <t>MAXVIL</t>
  </si>
  <si>
    <t>Dewan Housing Finance Corpn. Ltd.,</t>
  </si>
  <si>
    <t>INE202B01012</t>
  </si>
  <si>
    <t>DHFL</t>
  </si>
  <si>
    <t>BALAXI PHARMACEUTICALS LTD.</t>
  </si>
  <si>
    <t>INE618N01014</t>
  </si>
  <si>
    <t>BALAXI</t>
  </si>
  <si>
    <t>Bajaj Healthcare Limited</t>
  </si>
  <si>
    <t>INE411U01019</t>
  </si>
  <si>
    <t>BAJAJHCARE</t>
  </si>
  <si>
    <t>Mukand Ltd.,</t>
  </si>
  <si>
    <t>INE304A01026</t>
  </si>
  <si>
    <t>MUKANDLTD</t>
  </si>
  <si>
    <t>IFGL Refractories Limited</t>
  </si>
  <si>
    <t>INE133Y01011</t>
  </si>
  <si>
    <t>IFGLEXPOR</t>
  </si>
  <si>
    <t>Media Matrix Worldwide Ltd.</t>
  </si>
  <si>
    <t>INE200D01020</t>
  </si>
  <si>
    <t>MMWL</t>
  </si>
  <si>
    <t>TRESCON LIMITED</t>
  </si>
  <si>
    <t>INE088D01011</t>
  </si>
  <si>
    <t>TRESCON</t>
  </si>
  <si>
    <t>GIC Housing Finance Ltd.</t>
  </si>
  <si>
    <t>INE289B01019</t>
  </si>
  <si>
    <t>GICHSGFIN</t>
  </si>
  <si>
    <t>Maa Jagdambe Tradelinks Limited</t>
  </si>
  <si>
    <t>INE403N01029</t>
  </si>
  <si>
    <t>MAAJTL</t>
  </si>
  <si>
    <t>Yuken India Ltd.,</t>
  </si>
  <si>
    <t>INE384C01016</t>
  </si>
  <si>
    <t>YUKEN</t>
  </si>
  <si>
    <t>Munjal Auto Industries Ltd.</t>
  </si>
  <si>
    <t>INE672B01032</t>
  </si>
  <si>
    <t>MUNJALAU</t>
  </si>
  <si>
    <t>Optiemus Infracom Limited</t>
  </si>
  <si>
    <t>INE350C01017</t>
  </si>
  <si>
    <t>OPTIEMUS</t>
  </si>
  <si>
    <t>Patel Engineering Ltd</t>
  </si>
  <si>
    <t>INE244B01030</t>
  </si>
  <si>
    <t>PATELENG</t>
  </si>
  <si>
    <t>3i Infotech limited</t>
  </si>
  <si>
    <t>INE748C01020</t>
  </si>
  <si>
    <t>3IINFOTECH</t>
  </si>
  <si>
    <t>Finkurve Financial Services Limited</t>
  </si>
  <si>
    <t>INE734I01027</t>
  </si>
  <si>
    <t>FINKURVE</t>
  </si>
  <si>
    <t>Thangamayil Jewellery Limited</t>
  </si>
  <si>
    <t>INE085J01014</t>
  </si>
  <si>
    <t>THANGAMAYL</t>
  </si>
  <si>
    <t>Stylam Industries Limited</t>
  </si>
  <si>
    <t>INE239C01012</t>
  </si>
  <si>
    <t>STYLAMIND</t>
  </si>
  <si>
    <t>HSIL Limited</t>
  </si>
  <si>
    <t>INE415A01038</t>
  </si>
  <si>
    <t>HSIL*</t>
  </si>
  <si>
    <t>HSIL</t>
  </si>
  <si>
    <t>Mangalam Cement Ltd.,</t>
  </si>
  <si>
    <t>INE347A01017</t>
  </si>
  <si>
    <t>MANGLMCEM</t>
  </si>
  <si>
    <t>Jet Airways (India) Ltd</t>
  </si>
  <si>
    <t>INE802G01018</t>
  </si>
  <si>
    <t>JETAIRWAYS</t>
  </si>
  <si>
    <t>Visaka Industries Ltd.,</t>
  </si>
  <si>
    <t>INE392A01013</t>
  </si>
  <si>
    <t>VISAKAIND</t>
  </si>
  <si>
    <t>Dwarikesh Sugar Industries Ltd.</t>
  </si>
  <si>
    <t>INE366A01041</t>
  </si>
  <si>
    <t>DWARKESH</t>
  </si>
  <si>
    <t>Future Supply Chain Solutions Limited</t>
  </si>
  <si>
    <t>INE935Q01015</t>
  </si>
  <si>
    <t>FSC</t>
  </si>
  <si>
    <t>CANTABIL RETAIL INDIA LIMITED</t>
  </si>
  <si>
    <t>INE068L01016</t>
  </si>
  <si>
    <t>CANTABIL</t>
  </si>
  <si>
    <t>Alba Polymers Limited</t>
  </si>
  <si>
    <t>INE314S01019</t>
  </si>
  <si>
    <t>ALBA</t>
  </si>
  <si>
    <t>Vidhi Specialty Food Ingredients Limited</t>
  </si>
  <si>
    <t>INE632C01026</t>
  </si>
  <si>
    <t>VIDHIING</t>
  </si>
  <si>
    <t>SVP Global Ventures Limited</t>
  </si>
  <si>
    <t>INE308E01011</t>
  </si>
  <si>
    <t>SVPGLOB</t>
  </si>
  <si>
    <t>Plastiblends India Ltd.</t>
  </si>
  <si>
    <t>INE083C01022</t>
  </si>
  <si>
    <t>PLASTIBLEN</t>
  </si>
  <si>
    <t>Coffee Day Enterprises Limited</t>
  </si>
  <si>
    <t>INE335K01011</t>
  </si>
  <si>
    <t>COFFEEDAY</t>
  </si>
  <si>
    <t>Disa India Ltd.</t>
  </si>
  <si>
    <t>INE131C01011</t>
  </si>
  <si>
    <t>DISAQ</t>
  </si>
  <si>
    <t>Saint-Gobain Sekurit India Ltd.</t>
  </si>
  <si>
    <t>INE068B01017</t>
  </si>
  <si>
    <t>SAINTGOBAIN</t>
  </si>
  <si>
    <t>Vadilal Industries Ltd.,</t>
  </si>
  <si>
    <t>INE694D01016</t>
  </si>
  <si>
    <t>VADILALIND</t>
  </si>
  <si>
    <t>Titagarh Wagons Ltd</t>
  </si>
  <si>
    <t>INE615H01020</t>
  </si>
  <si>
    <t>TWL</t>
  </si>
  <si>
    <t>Atlas Jewellery India Limited</t>
  </si>
  <si>
    <t>INE022N01019</t>
  </si>
  <si>
    <t>AJIL</t>
  </si>
  <si>
    <t>Munjal Showa Ltd.,</t>
  </si>
  <si>
    <t>INE577A01027</t>
  </si>
  <si>
    <t>MUNJALSHOW</t>
  </si>
  <si>
    <t>NCL Industries Limited,</t>
  </si>
  <si>
    <t>INE732C01016</t>
  </si>
  <si>
    <t>NCLIND</t>
  </si>
  <si>
    <t>Morganite Crucible (India) Limited</t>
  </si>
  <si>
    <t>INE599F01020</t>
  </si>
  <si>
    <t>MORGANITE</t>
  </si>
  <si>
    <t>Skipper Limited</t>
  </si>
  <si>
    <t>INE439E01022</t>
  </si>
  <si>
    <t>SKIPPER</t>
  </si>
  <si>
    <t>Rane Brake Lining Limited</t>
  </si>
  <si>
    <t>INE244J01017</t>
  </si>
  <si>
    <t>RBL*</t>
  </si>
  <si>
    <t>RBL</t>
  </si>
  <si>
    <t>Shaily Engineering Plastics Ltd.</t>
  </si>
  <si>
    <t>INE151G01010</t>
  </si>
  <si>
    <t>SHAILY</t>
  </si>
  <si>
    <t>Nelcast Limited</t>
  </si>
  <si>
    <t>INE189I01024</t>
  </si>
  <si>
    <t>NELCAST</t>
  </si>
  <si>
    <t>EBIXCASH WORLD MONEY INDIA LIMITED</t>
  </si>
  <si>
    <t>INE726L01019</t>
  </si>
  <si>
    <t>EBIXFOREX</t>
  </si>
  <si>
    <t>Medicamen Biotech Ltd.</t>
  </si>
  <si>
    <t>INE646B01010</t>
  </si>
  <si>
    <t>MEDICAMEQ</t>
  </si>
  <si>
    <t>Butterfly Gandhimathi Appliances Limited</t>
  </si>
  <si>
    <t>INE295F01017</t>
  </si>
  <si>
    <t>BUTTERFLY</t>
  </si>
  <si>
    <t>Lifeline Drugs &amp; Pharma Ltd</t>
  </si>
  <si>
    <t>INE776N01028</t>
  </si>
  <si>
    <t>LIFELINE</t>
  </si>
  <si>
    <t>Aptech Ltd.</t>
  </si>
  <si>
    <t>INE266F01018</t>
  </si>
  <si>
    <t>APTECHT</t>
  </si>
  <si>
    <t>Manali Petrochemicals Ltd.,</t>
  </si>
  <si>
    <t>INE201A01024</t>
  </si>
  <si>
    <t>MANALIPETC</t>
  </si>
  <si>
    <t>G N A Axles Limited</t>
  </si>
  <si>
    <t>INE934S01014</t>
  </si>
  <si>
    <t>GNA</t>
  </si>
  <si>
    <t>NGL Fine Chem Ltd.</t>
  </si>
  <si>
    <t>INE887E01022</t>
  </si>
  <si>
    <t>NGLFINE</t>
  </si>
  <si>
    <t>United Drilling Tools Ltd.,</t>
  </si>
  <si>
    <t>INE961D01019</t>
  </si>
  <si>
    <t>UNIDT</t>
  </si>
  <si>
    <t>Pricol Limited</t>
  </si>
  <si>
    <t>INE726V01018</t>
  </si>
  <si>
    <t>PRICOLLTD</t>
  </si>
  <si>
    <t>Indraprastha Medical Corporation Lt</t>
  </si>
  <si>
    <t>INE681B01017</t>
  </si>
  <si>
    <t>INDRAMEDCO</t>
  </si>
  <si>
    <t>Texmaco Infrastructure &amp; Holdings Ltd</t>
  </si>
  <si>
    <t>INE435C01024</t>
  </si>
  <si>
    <t>TEXINFRA</t>
  </si>
  <si>
    <t>Niyogin Fintech Limited</t>
  </si>
  <si>
    <t>INE480D01010</t>
  </si>
  <si>
    <t>NIYOGIN</t>
  </si>
  <si>
    <t>Mahanivesh (India) Ltd.</t>
  </si>
  <si>
    <t>INE641D01017</t>
  </si>
  <si>
    <t>MAHAN</t>
  </si>
  <si>
    <t>Arman Financial Services Limited</t>
  </si>
  <si>
    <t>INE109C01017</t>
  </si>
  <si>
    <t>ARMANFIN</t>
  </si>
  <si>
    <t>RENAISSANCE GLOBAL LIMITED</t>
  </si>
  <si>
    <t>INE722H01016</t>
  </si>
  <si>
    <t>RGL</t>
  </si>
  <si>
    <t>WELSPUN SPECIALTY SOLUTIONS LIMITED</t>
  </si>
  <si>
    <t>INE731F01037</t>
  </si>
  <si>
    <t>WELSPLSOL</t>
  </si>
  <si>
    <t>Associated Alcohols &amp; Breweries Ltd</t>
  </si>
  <si>
    <t>INE073G01016</t>
  </si>
  <si>
    <t>ASALCBR</t>
  </si>
  <si>
    <t>Aarti Surfactants Limited</t>
  </si>
  <si>
    <t>INE09EO01013</t>
  </si>
  <si>
    <t>AARTISURF</t>
  </si>
  <si>
    <t>Jay Bharat Maruti Ltd.,</t>
  </si>
  <si>
    <t>INE571B01028</t>
  </si>
  <si>
    <t>JAYBARMARU</t>
  </si>
  <si>
    <t>Enkei wheels (India) Limited</t>
  </si>
  <si>
    <t>INE130L01014</t>
  </si>
  <si>
    <t>ENKEIWHEL</t>
  </si>
  <si>
    <t>Nectar Lifesciences Limited</t>
  </si>
  <si>
    <t>INE023H01027</t>
  </si>
  <si>
    <t>NECLIFE</t>
  </si>
  <si>
    <t>GVK Power &amp; Infrastructure Ltd</t>
  </si>
  <si>
    <t>INE251H01024</t>
  </si>
  <si>
    <t>GVKPIL</t>
  </si>
  <si>
    <t>Repro India Ltd.</t>
  </si>
  <si>
    <t>INE461B01014</t>
  </si>
  <si>
    <t>REPRO</t>
  </si>
  <si>
    <t>Yaarii Digital Integrated Services Limited</t>
  </si>
  <si>
    <t>INE126M01010</t>
  </si>
  <si>
    <t>YAARII</t>
  </si>
  <si>
    <t>EXPLEO SOLUTIONS LIMITED</t>
  </si>
  <si>
    <t>INE201K01015</t>
  </si>
  <si>
    <t>EXPLEOSOL</t>
  </si>
  <si>
    <t>Anjani Portland Cement Ltd.</t>
  </si>
  <si>
    <t>INE071F01012</t>
  </si>
  <si>
    <t>APCL</t>
  </si>
  <si>
    <t>Haryana Financial Corporation ltd.</t>
  </si>
  <si>
    <t>HARAFIN</t>
  </si>
  <si>
    <t>Nelco Ltd</t>
  </si>
  <si>
    <t>INE045B01015</t>
  </si>
  <si>
    <t>NELCO</t>
  </si>
  <si>
    <t>Chaman Lal Setia Exports Ltd.</t>
  </si>
  <si>
    <t>INE419D01026</t>
  </si>
  <si>
    <t>CHAMANSEQ</t>
  </si>
  <si>
    <t>SUMMIT SECURITIES LTD.</t>
  </si>
  <si>
    <t>INE519C01017</t>
  </si>
  <si>
    <t>SUMMITSEC</t>
  </si>
  <si>
    <t>Rajapalayam Mills Limited</t>
  </si>
  <si>
    <t>INE296E01026</t>
  </si>
  <si>
    <t>RAJPALAYAM</t>
  </si>
  <si>
    <t>Emami Paper Mills Ltd.</t>
  </si>
  <si>
    <t>INE830C01026</t>
  </si>
  <si>
    <t>EMAMIPAP</t>
  </si>
  <si>
    <t>Voith Paper Fabrics India Ltd</t>
  </si>
  <si>
    <t>INE285C01015</t>
  </si>
  <si>
    <t>VOITHPAPR</t>
  </si>
  <si>
    <t>Universal Cables Ltd.,</t>
  </si>
  <si>
    <t>INE279A01012</t>
  </si>
  <si>
    <t>UNIVCABLES</t>
  </si>
  <si>
    <t>Lincoln Pharmaceuticals ltd.</t>
  </si>
  <si>
    <t>INE405C01035</t>
  </si>
  <si>
    <t>LINCOPH</t>
  </si>
  <si>
    <t>LINCOLN</t>
  </si>
  <si>
    <t>Bharat Bijlee Ltd.,</t>
  </si>
  <si>
    <t>INE464A01028</t>
  </si>
  <si>
    <t>BBL</t>
  </si>
  <si>
    <t>Dynamatic Technologies Ltd.,</t>
  </si>
  <si>
    <t>INE221B01012</t>
  </si>
  <si>
    <t>DYNAMATECH</t>
  </si>
  <si>
    <t>Pokarna Ltd.</t>
  </si>
  <si>
    <t>INE637C01025</t>
  </si>
  <si>
    <t>POKARNA</t>
  </si>
  <si>
    <t>WPIL Ltd</t>
  </si>
  <si>
    <t>INE765D01014</t>
  </si>
  <si>
    <t>WPIL</t>
  </si>
  <si>
    <t>Unitech Ltd.,</t>
  </si>
  <si>
    <t>INE694A01020</t>
  </si>
  <si>
    <t>UNITECH</t>
  </si>
  <si>
    <t>SUTLEJ TEXTILES &amp; INDUSTRIES LIMITED</t>
  </si>
  <si>
    <t>INE645H01027</t>
  </si>
  <si>
    <t>SUTLEJTEX</t>
  </si>
  <si>
    <t>Shrenik Ltd.</t>
  </si>
  <si>
    <t>INE632X01030</t>
  </si>
  <si>
    <t>SHRENIK</t>
  </si>
  <si>
    <t>OnMobile Global Ltd.</t>
  </si>
  <si>
    <t>INE809I01019</t>
  </si>
  <si>
    <t>ONMOBILE</t>
  </si>
  <si>
    <t>Alicon Castalloy Limited</t>
  </si>
  <si>
    <t>INE062D01024</t>
  </si>
  <si>
    <t>ALICON</t>
  </si>
  <si>
    <t>Uniphos Enterprises Limited.</t>
  </si>
  <si>
    <t>INE037A01022</t>
  </si>
  <si>
    <t>UNIPHOS</t>
  </si>
  <si>
    <t>UNIENTER</t>
  </si>
  <si>
    <t>Udaipur Cement Works Limited</t>
  </si>
  <si>
    <t>INE225C01029</t>
  </si>
  <si>
    <t>UDAICEMENT</t>
  </si>
  <si>
    <t>ZEE LEARN LIMITED</t>
  </si>
  <si>
    <t>INE565L01011</t>
  </si>
  <si>
    <t>ZEELEARN</t>
  </si>
  <si>
    <t>MAHINDRA EPC IRRIGATION LIMITED</t>
  </si>
  <si>
    <t>INE215D01010</t>
  </si>
  <si>
    <t>MAHEPC</t>
  </si>
  <si>
    <t>Waterbase Limited</t>
  </si>
  <si>
    <t>INE054C01015</t>
  </si>
  <si>
    <t>WATERBASE</t>
  </si>
  <si>
    <t>Rossell India Limited</t>
  </si>
  <si>
    <t>INE847C01020</t>
  </si>
  <si>
    <t>ROSSELLIND</t>
  </si>
  <si>
    <t>Wim Plast Ltd.</t>
  </si>
  <si>
    <t>INE015B01018</t>
  </si>
  <si>
    <t>WIMPLAST</t>
  </si>
  <si>
    <t>Navkar Corporation Limited</t>
  </si>
  <si>
    <t>INE278M01019</t>
  </si>
  <si>
    <t>NAVKARCORP</t>
  </si>
  <si>
    <t>Deccan Cements Ltd.,</t>
  </si>
  <si>
    <t>INE583C01021</t>
  </si>
  <si>
    <t>DECCANCE</t>
  </si>
  <si>
    <t>Datamatics Global Services Limited</t>
  </si>
  <si>
    <t>INE365B01017</t>
  </si>
  <si>
    <t>DATAMATICS</t>
  </si>
  <si>
    <t>Cheviot Co.Ltd.</t>
  </si>
  <si>
    <t>INE974B01016</t>
  </si>
  <si>
    <t>CHEVIOT</t>
  </si>
  <si>
    <t>RICO Auto Industries Ltd.</t>
  </si>
  <si>
    <t>INE209B01025</t>
  </si>
  <si>
    <t>RICOAUTO</t>
  </si>
  <si>
    <t>Centum Electronics Ltd</t>
  </si>
  <si>
    <t>INE320B01020</t>
  </si>
  <si>
    <t>CENTUM</t>
  </si>
  <si>
    <t>Southern Petrochemical Industries Corporation Limited</t>
  </si>
  <si>
    <t>INE147A01011</t>
  </si>
  <si>
    <t>SPIC</t>
  </si>
  <si>
    <t>Kuantum Papers Limited</t>
  </si>
  <si>
    <t>INE529I01021</t>
  </si>
  <si>
    <t>KUANTUM</t>
  </si>
  <si>
    <t>Beekay Steel Industries Ltd.</t>
  </si>
  <si>
    <t>INE213D01015</t>
  </si>
  <si>
    <t>BEEKAY</t>
  </si>
  <si>
    <t>HPC Biosciences Limited</t>
  </si>
  <si>
    <t>INE507O01025</t>
  </si>
  <si>
    <t>HPCBL</t>
  </si>
  <si>
    <t>Vardhman Holdings Limited</t>
  </si>
  <si>
    <t>INE701A01023</t>
  </si>
  <si>
    <t>VHL</t>
  </si>
  <si>
    <t>Gayatri Projects Limited</t>
  </si>
  <si>
    <t>INE336H01023</t>
  </si>
  <si>
    <t>GAYAPROJ</t>
  </si>
  <si>
    <t>Mangalore Chemicals &amp; Fertilisers L</t>
  </si>
  <si>
    <t>INE558B01017</t>
  </si>
  <si>
    <t>MANGCHEFER</t>
  </si>
  <si>
    <t>Ambika Cotton Mills Ltd.</t>
  </si>
  <si>
    <t>INE540G01014</t>
  </si>
  <si>
    <t>AMBIKCO</t>
  </si>
  <si>
    <t>Mishtann Foods Limited</t>
  </si>
  <si>
    <t>INE094S01041</t>
  </si>
  <si>
    <t xml:space="preserve">MISHTANN </t>
  </si>
  <si>
    <t>MISHTANN</t>
  </si>
  <si>
    <t>Stovec Industries Ltd.</t>
  </si>
  <si>
    <t>INE755D01015</t>
  </si>
  <si>
    <t>STOVACQ</t>
  </si>
  <si>
    <t>BMW INDUSTRIES LIMITED</t>
  </si>
  <si>
    <t>INE374E01021</t>
  </si>
  <si>
    <t>BMW</t>
  </si>
  <si>
    <t>SATIN CREDITCARE NETWORK LIMITED</t>
  </si>
  <si>
    <t>INE836B01017</t>
  </si>
  <si>
    <t>SATIN</t>
  </si>
  <si>
    <t>Kellton Tech Solutions Ltd.</t>
  </si>
  <si>
    <t>INE164B01022</t>
  </si>
  <si>
    <t>KELLTONTEC</t>
  </si>
  <si>
    <t>Fineotex Chemical Limited</t>
  </si>
  <si>
    <t>INE045J01026</t>
  </si>
  <si>
    <t>FCL*</t>
  </si>
  <si>
    <t>FCL</t>
  </si>
  <si>
    <t>IST Limited</t>
  </si>
  <si>
    <t>INE684B01029</t>
  </si>
  <si>
    <t>ISTLTD</t>
  </si>
  <si>
    <t>Sandesh Ltd.</t>
  </si>
  <si>
    <t>INE583B01015</t>
  </si>
  <si>
    <t>SANDESH</t>
  </si>
  <si>
    <t>N. B. I. Industrial Finance Company Ltd.</t>
  </si>
  <si>
    <t>INE365I01020</t>
  </si>
  <si>
    <t>NBIFIN</t>
  </si>
  <si>
    <t>Century Enka Ltd.,</t>
  </si>
  <si>
    <t>INE485A01015</t>
  </si>
  <si>
    <t>CENTENKA</t>
  </si>
  <si>
    <t>Monte Carlo Fashions Limited</t>
  </si>
  <si>
    <t>INE950M01013</t>
  </si>
  <si>
    <t>MONTECARLO</t>
  </si>
  <si>
    <t>Shakti Pumps (India) Ltd.</t>
  </si>
  <si>
    <t>INE908D01010</t>
  </si>
  <si>
    <t>SHAKTIPUMP</t>
  </si>
  <si>
    <t>Kopran Ltd.,</t>
  </si>
  <si>
    <t>INE082A01010</t>
  </si>
  <si>
    <t>KOPRAN</t>
  </si>
  <si>
    <t>PTC Industries Ltd.</t>
  </si>
  <si>
    <t>INE596F01018</t>
  </si>
  <si>
    <t>PTCIL</t>
  </si>
  <si>
    <t>Nalwa Sons Investment Ltd</t>
  </si>
  <si>
    <t>INE023A01030</t>
  </si>
  <si>
    <t>NSIL</t>
  </si>
  <si>
    <t>Orient Paper &amp; Industries Ltd.</t>
  </si>
  <si>
    <t>INE592A01026</t>
  </si>
  <si>
    <t>ORIENTPPR</t>
  </si>
  <si>
    <t>Oriental Hotels Ltd.,</t>
  </si>
  <si>
    <t>INE750A01020</t>
  </si>
  <si>
    <t>ORIENTHOT</t>
  </si>
  <si>
    <t>Man Industries (India) Ltd</t>
  </si>
  <si>
    <t>INE993A01026</t>
  </si>
  <si>
    <t>MANINDS</t>
  </si>
  <si>
    <t>Diamines &amp; Chemicals Ltd.,</t>
  </si>
  <si>
    <t>INE591D01014</t>
  </si>
  <si>
    <t>DIAMINESQ</t>
  </si>
  <si>
    <t>Vishwaraj Sugar Industries Limited</t>
  </si>
  <si>
    <t>INE430N01014</t>
  </si>
  <si>
    <t>VISHWARAJ</t>
  </si>
  <si>
    <t>Mangalam Organics Limited</t>
  </si>
  <si>
    <t>INE370D01013</t>
  </si>
  <si>
    <t>MANORG</t>
  </si>
  <si>
    <t>Shriram EPC Limited</t>
  </si>
  <si>
    <t>INE964H01014</t>
  </si>
  <si>
    <t>SHRIRAMEPC</t>
  </si>
  <si>
    <t>PRABHAT TECHNOLOGIES (INDIA) LIMITED</t>
  </si>
  <si>
    <t>INE171P01019</t>
  </si>
  <si>
    <t>PTIL</t>
  </si>
  <si>
    <t>Newtime Infrastructure Limited</t>
  </si>
  <si>
    <t>INE997D01021</t>
  </si>
  <si>
    <t>NEWINFRA</t>
  </si>
  <si>
    <t>AVADH SUGAR &amp; ENERGY LIMITED</t>
  </si>
  <si>
    <t>INE349W01017</t>
  </si>
  <si>
    <t>AVADHSUGAR</t>
  </si>
  <si>
    <t>Hindustan Media Ventures Limited</t>
  </si>
  <si>
    <t>INE871K01015</t>
  </si>
  <si>
    <t>HMVL</t>
  </si>
  <si>
    <t>Shalimar Paints Ltd.</t>
  </si>
  <si>
    <t>INE849C01026</t>
  </si>
  <si>
    <t>SHALPAINTS</t>
  </si>
  <si>
    <t>Atul Auto Limited</t>
  </si>
  <si>
    <t>INE951D01028</t>
  </si>
  <si>
    <t>ATULAUTO</t>
  </si>
  <si>
    <t>ASIAN ENERGY SERVICES LTD</t>
  </si>
  <si>
    <t>INE276G01015</t>
  </si>
  <si>
    <t>ASIANENE</t>
  </si>
  <si>
    <t>Allsec Technologies Ltd.</t>
  </si>
  <si>
    <t>INE835G01018</t>
  </si>
  <si>
    <t>ALLSEC</t>
  </si>
  <si>
    <t>ZUARI AGRO CHEMICALS LIMITED</t>
  </si>
  <si>
    <t>INE840M01016</t>
  </si>
  <si>
    <t>ZUARI</t>
  </si>
  <si>
    <t>East India Securities Limited</t>
  </si>
  <si>
    <t>INE482Z01019</t>
  </si>
  <si>
    <t>EIS</t>
  </si>
  <si>
    <t>Everest Industries Ltd.</t>
  </si>
  <si>
    <t>INE295A01018</t>
  </si>
  <si>
    <t>EVERESTIND</t>
  </si>
  <si>
    <t>D-Link (India) Ltd</t>
  </si>
  <si>
    <t>INE250K01012</t>
  </si>
  <si>
    <t>DLINKINDIA</t>
  </si>
  <si>
    <t>Marine Electricals (India) Ltd.</t>
  </si>
  <si>
    <t>INE01JE01010</t>
  </si>
  <si>
    <t>MARINE</t>
  </si>
  <si>
    <t>TD Power Systems Ltd</t>
  </si>
  <si>
    <t>INE419M01019</t>
  </si>
  <si>
    <t>TDPOWERSYS</t>
  </si>
  <si>
    <t>Dharamsi Morarji Chemical Co. Ltd.,</t>
  </si>
  <si>
    <t>INE505A01010</t>
  </si>
  <si>
    <t>DHARAMSI</t>
  </si>
  <si>
    <t>Suyog Telematics Limited</t>
  </si>
  <si>
    <t>INE442P01014</t>
  </si>
  <si>
    <t>SUYOG</t>
  </si>
  <si>
    <t>Akash infra projects ltd.</t>
  </si>
  <si>
    <t>INE737W01013</t>
  </si>
  <si>
    <t>AKASH</t>
  </si>
  <si>
    <t>Birla Tyres Limited</t>
  </si>
  <si>
    <t>INE0AEJ01013</t>
  </si>
  <si>
    <t>BIRLATYRES</t>
  </si>
  <si>
    <t>BIRLATYRE</t>
  </si>
  <si>
    <t>Control Print (India) Ltd.</t>
  </si>
  <si>
    <t>INE663B01015</t>
  </si>
  <si>
    <t>CONTROLPR</t>
  </si>
  <si>
    <t>Panama Petrochem Ltd.</t>
  </si>
  <si>
    <t>INE305C01029</t>
  </si>
  <si>
    <t>PANAMAPET</t>
  </si>
  <si>
    <t>Empire Industries Ltd.,</t>
  </si>
  <si>
    <t>INE515H01014</t>
  </si>
  <si>
    <t>EMPIND</t>
  </si>
  <si>
    <t>State Trading Corporation of India</t>
  </si>
  <si>
    <t>INE655A01013</t>
  </si>
  <si>
    <t>STCINDIA</t>
  </si>
  <si>
    <t>Zota Health Care Ltd.</t>
  </si>
  <si>
    <t>INE358U01012</t>
  </si>
  <si>
    <t>ZOTA</t>
  </si>
  <si>
    <t>Supershakti Metaliks Limited</t>
  </si>
  <si>
    <t>INE00SY01011</t>
  </si>
  <si>
    <t>SUPERSHAKT</t>
  </si>
  <si>
    <t>Everest Kanto Cylinders Ltd.</t>
  </si>
  <si>
    <t>INE184H01027</t>
  </si>
  <si>
    <t>EKC</t>
  </si>
  <si>
    <t>Share India Securities Limited</t>
  </si>
  <si>
    <t>INE932X01018</t>
  </si>
  <si>
    <t>SISL</t>
  </si>
  <si>
    <t>SHAREINDIA</t>
  </si>
  <si>
    <t>Cerebra Integrated Technologies Ltd.</t>
  </si>
  <si>
    <t>INE345B01019</t>
  </si>
  <si>
    <t>CEREBRAINT</t>
  </si>
  <si>
    <t>63 Moons Technologies Limited</t>
  </si>
  <si>
    <t>INE111B01023</t>
  </si>
  <si>
    <t>63MOONS</t>
  </si>
  <si>
    <t>Sanghvi Movers Ltd.</t>
  </si>
  <si>
    <t>INE989A01024</t>
  </si>
  <si>
    <t>SANGHVIMOV</t>
  </si>
  <si>
    <t>DCW Ltd.,</t>
  </si>
  <si>
    <t>INE500A01029</t>
  </si>
  <si>
    <t>DCW</t>
  </si>
  <si>
    <t>SREI Infrastructure Finance limited</t>
  </si>
  <si>
    <t>INE872A01014</t>
  </si>
  <si>
    <t>SREINFRA</t>
  </si>
  <si>
    <t>Ador Welding Ltd.</t>
  </si>
  <si>
    <t>INE045A01017</t>
  </si>
  <si>
    <t>ADORWELD</t>
  </si>
  <si>
    <t>Sreeleathers Limited</t>
  </si>
  <si>
    <t>INE099F01013</t>
  </si>
  <si>
    <t>SREEL*</t>
  </si>
  <si>
    <t>SREEL</t>
  </si>
  <si>
    <t>GRAVITA INDIA LIMITED</t>
  </si>
  <si>
    <t>INE024L01027</t>
  </si>
  <si>
    <t>GRAVITA</t>
  </si>
  <si>
    <t>Precision Camshafts Limited</t>
  </si>
  <si>
    <t>INE484I01029</t>
  </si>
  <si>
    <t>PRECAM</t>
  </si>
  <si>
    <t>Tamilnadu Petroproducts Ltd</t>
  </si>
  <si>
    <t>INE148A01019</t>
  </si>
  <si>
    <t>TNPETRO</t>
  </si>
  <si>
    <t>Triveni Enterprises Limited</t>
  </si>
  <si>
    <t>INE916P01025</t>
  </si>
  <si>
    <t>TRIVENIENT</t>
  </si>
  <si>
    <t>KMC Speciality Hospitals India Limited</t>
  </si>
  <si>
    <t>INE879K01018</t>
  </si>
  <si>
    <t>KMCSHIL</t>
  </si>
  <si>
    <t>N.R.Agarwal Industries Ltd.</t>
  </si>
  <si>
    <t>INE740D01017</t>
  </si>
  <si>
    <t>NRAGRINDQ</t>
  </si>
  <si>
    <t>NRAIL</t>
  </si>
  <si>
    <t>JOHN COCKERILL INDIA LIMITED</t>
  </si>
  <si>
    <t>INE515A01019</t>
  </si>
  <si>
    <t>COCKERILL</t>
  </si>
  <si>
    <t>Shree Pushkar Chemicals &amp; Fertilisers Limited</t>
  </si>
  <si>
    <t>INE712K01011</t>
  </si>
  <si>
    <t>SHREEPUSHK</t>
  </si>
  <si>
    <t>DIC India Ltd</t>
  </si>
  <si>
    <t>INE303A01010</t>
  </si>
  <si>
    <t>DICIND</t>
  </si>
  <si>
    <t>Dhanvarsha Finvest Limited</t>
  </si>
  <si>
    <t>INE615R01011</t>
  </si>
  <si>
    <t>DHANVARSHA</t>
  </si>
  <si>
    <t>Rajratan Global Wire Ltd</t>
  </si>
  <si>
    <t>INE451D01011</t>
  </si>
  <si>
    <t>RAJGLOWIR</t>
  </si>
  <si>
    <t>RAJRATAN</t>
  </si>
  <si>
    <t>RAVINDRA ENERGY LIMITED</t>
  </si>
  <si>
    <t>INE206N01018</t>
  </si>
  <si>
    <t>RELTD</t>
  </si>
  <si>
    <t>Arshiya Limited</t>
  </si>
  <si>
    <t>INE968D01022</t>
  </si>
  <si>
    <t>ARSHIYA</t>
  </si>
  <si>
    <t>IFB Agro Industries Ltd</t>
  </si>
  <si>
    <t>INE076C01018</t>
  </si>
  <si>
    <t>IFBAGRO</t>
  </si>
  <si>
    <t>Mapro Industries Ltd</t>
  </si>
  <si>
    <t>INE848M01019</t>
  </si>
  <si>
    <t>MAPROIN</t>
  </si>
  <si>
    <t>Ajmera Realty &amp; Infra India Limited</t>
  </si>
  <si>
    <t>INE298G01027</t>
  </si>
  <si>
    <t>AJMERA</t>
  </si>
  <si>
    <t>Acrysil Ltd.</t>
  </si>
  <si>
    <t>INE482D01024</t>
  </si>
  <si>
    <t>ACRYSIL</t>
  </si>
  <si>
    <t>Themis Medicare Ltd.</t>
  </si>
  <si>
    <t>INE083B01016</t>
  </si>
  <si>
    <t>THEMISMED</t>
  </si>
  <si>
    <t>Axtel Industries Ltd.</t>
  </si>
  <si>
    <t>INE767C01012</t>
  </si>
  <si>
    <t>AXTEL</t>
  </si>
  <si>
    <t>TCPL Packaging Limited</t>
  </si>
  <si>
    <t>INE822C01015</t>
  </si>
  <si>
    <t>TCPLPACK</t>
  </si>
  <si>
    <t>Gujarat Themis Biosyn Ltd.</t>
  </si>
  <si>
    <t>INE942C01029</t>
  </si>
  <si>
    <t>GUJTHEM</t>
  </si>
  <si>
    <t>Uttam Sugar Mills Ltd</t>
  </si>
  <si>
    <t>INE786F01031</t>
  </si>
  <si>
    <t>UTTAMSUGAR</t>
  </si>
  <si>
    <t>HT Media Ltd</t>
  </si>
  <si>
    <t>INE501G01024</t>
  </si>
  <si>
    <t>HTMEDIA</t>
  </si>
  <si>
    <t>BRIGHTCOM GROUP LIMITED</t>
  </si>
  <si>
    <t>INE425B01027</t>
  </si>
  <si>
    <t>BCG</t>
  </si>
  <si>
    <t>Dhanlaxmi Bank Limited</t>
  </si>
  <si>
    <t>INE680A01011</t>
  </si>
  <si>
    <t>DHANBANK</t>
  </si>
  <si>
    <t>Elecon Engineering Co.Ltd.,</t>
  </si>
  <si>
    <t>INE205B01023</t>
  </si>
  <si>
    <t>ELECON</t>
  </si>
  <si>
    <t>Arvind SmartSpaces Limited</t>
  </si>
  <si>
    <t>INE034S01021</t>
  </si>
  <si>
    <t>ARVSMART</t>
  </si>
  <si>
    <t>Pearl Global Industries Limited</t>
  </si>
  <si>
    <t>INE940H01014</t>
  </si>
  <si>
    <t>PGIL</t>
  </si>
  <si>
    <t>Midland Polymers Ltd.</t>
  </si>
  <si>
    <t>INE046M01028</t>
  </si>
  <si>
    <t>MIDPOLY</t>
  </si>
  <si>
    <t>HARITA SEATING SYSTEMS LTD</t>
  </si>
  <si>
    <t>INE939D01015</t>
  </si>
  <si>
    <t>HARITASEAT</t>
  </si>
  <si>
    <t>Sastasundar Ventures Limited</t>
  </si>
  <si>
    <t>INE019J01013</t>
  </si>
  <si>
    <t>SASTASUNDR</t>
  </si>
  <si>
    <t>Sree Rayalaseema Hi-Strength Hypo Limited</t>
  </si>
  <si>
    <t>INE917H01012</t>
  </si>
  <si>
    <t>SRHHYPOLTD</t>
  </si>
  <si>
    <t>Bombay Rayon Fashions Ltd.</t>
  </si>
  <si>
    <t>INE589G01011</t>
  </si>
  <si>
    <t>BRFL</t>
  </si>
  <si>
    <t xml:space="preserve"> Max India Limited</t>
  </si>
  <si>
    <t>INE0CG601016</t>
  </si>
  <si>
    <t>MAXIND</t>
  </si>
  <si>
    <t>Oswal Greentech Limited</t>
  </si>
  <si>
    <t>INE143A01010</t>
  </si>
  <si>
    <t>BINDALAGRO</t>
  </si>
  <si>
    <t>GENERIC PHARMASEC LIMITED</t>
  </si>
  <si>
    <t>INE861N01036</t>
  </si>
  <si>
    <t>GENPHARMA</t>
  </si>
  <si>
    <t>Vardhman Special Steels Ltd</t>
  </si>
  <si>
    <t>INE050M01012</t>
  </si>
  <si>
    <t>VSSL</t>
  </si>
  <si>
    <t>Tourism Finance Corpn. Of India Ltd</t>
  </si>
  <si>
    <t>INE305A01015</t>
  </si>
  <si>
    <t>TFCILTD</t>
  </si>
  <si>
    <t>Saksoft Limited</t>
  </si>
  <si>
    <t>INE667G01015</t>
  </si>
  <si>
    <t>SAKSOFT</t>
  </si>
  <si>
    <t>HLV LIMITED</t>
  </si>
  <si>
    <t>INE102A01024</t>
  </si>
  <si>
    <t>HLVLTD</t>
  </si>
  <si>
    <t>Mac Charles (India) Ltd.,</t>
  </si>
  <si>
    <t>INE435D01014</t>
  </si>
  <si>
    <t>MCCHRLSB</t>
  </si>
  <si>
    <t>PPAP Automotive Limited</t>
  </si>
  <si>
    <t>INE095I01015</t>
  </si>
  <si>
    <t>PPAP</t>
  </si>
  <si>
    <t>InfoBeans Technologies Ltd.</t>
  </si>
  <si>
    <t>INE344S01016</t>
  </si>
  <si>
    <t>INFOBEAN</t>
  </si>
  <si>
    <t>Goldiam International Ltd.</t>
  </si>
  <si>
    <t>INE025B01017</t>
  </si>
  <si>
    <t>GOLDIAM</t>
  </si>
  <si>
    <t>Likhitha Infrastructure Limited</t>
  </si>
  <si>
    <t>INE060901019</t>
  </si>
  <si>
    <t>LIKHITHA</t>
  </si>
  <si>
    <t>Asian Hotels (West) Ltd</t>
  </si>
  <si>
    <t>INE915K01010</t>
  </si>
  <si>
    <t>AHLWEST</t>
  </si>
  <si>
    <t>Bhagiradha Chemicals and Industries</t>
  </si>
  <si>
    <t>INE414D01019</t>
  </si>
  <si>
    <t>BHAGCHEM</t>
  </si>
  <si>
    <t>Saurashtra Cement Limited</t>
  </si>
  <si>
    <t>INE626A01014</t>
  </si>
  <si>
    <t>SAURASHCEM</t>
  </si>
  <si>
    <t>Tips Industries Limited</t>
  </si>
  <si>
    <t>INE716B01011</t>
  </si>
  <si>
    <t>TIPSINDLTD</t>
  </si>
  <si>
    <t>Kaya Limited</t>
  </si>
  <si>
    <t>INE587G01015</t>
  </si>
  <si>
    <t>KAYA</t>
  </si>
  <si>
    <t>Hercules Hoists Ltd.,</t>
  </si>
  <si>
    <t>INE688E01024</t>
  </si>
  <si>
    <t>HERCULES</t>
  </si>
  <si>
    <t>Oricon Enterprises Ltd.</t>
  </si>
  <si>
    <t>INE730A01022</t>
  </si>
  <si>
    <t>ORICON</t>
  </si>
  <si>
    <t>ORICONENT</t>
  </si>
  <si>
    <t>Cupid Limited</t>
  </si>
  <si>
    <t>INE509F01011</t>
  </si>
  <si>
    <t>CUPID</t>
  </si>
  <si>
    <t>MEP Infrastructure Developers Limited</t>
  </si>
  <si>
    <t>INE776I01010</t>
  </si>
  <si>
    <t>MEP</t>
  </si>
  <si>
    <t>Sadhana Nitrochem Ltd.,</t>
  </si>
  <si>
    <t>INE888C01040</t>
  </si>
  <si>
    <t>SADHNANIQ</t>
  </si>
  <si>
    <t>Precision Wires India ltd.,</t>
  </si>
  <si>
    <t>INE372C01029</t>
  </si>
  <si>
    <t>PRECWIRE</t>
  </si>
  <si>
    <t>Sayaji Hotel Ltd</t>
  </si>
  <si>
    <t>INE318C01014</t>
  </si>
  <si>
    <t>SAYAJIHOTL</t>
  </si>
  <si>
    <t>Jayant Agro-Organics Limited.</t>
  </si>
  <si>
    <t>INE785A01026</t>
  </si>
  <si>
    <t>JAYAGROGN</t>
  </si>
  <si>
    <t>S.P. Apparels Limited</t>
  </si>
  <si>
    <t>INE212I01016</t>
  </si>
  <si>
    <t>SPAL</t>
  </si>
  <si>
    <t>Raghuvansh Agrofarms Limited</t>
  </si>
  <si>
    <t>INE865P01016</t>
  </si>
  <si>
    <t>RAFL</t>
  </si>
  <si>
    <t>Z.F. Steering Gear (India) Limited</t>
  </si>
  <si>
    <t>INE116C01012</t>
  </si>
  <si>
    <t>ZFSTEERING</t>
  </si>
  <si>
    <t>Madras Fertilizers Ltd</t>
  </si>
  <si>
    <t>INE414A01015</t>
  </si>
  <si>
    <t>MADRASFERT</t>
  </si>
  <si>
    <t>GKW Ltd.</t>
  </si>
  <si>
    <t>INE528A01020</t>
  </si>
  <si>
    <t>GKWLIMITED</t>
  </si>
  <si>
    <t>Amines &amp; Plasticizers Ltd</t>
  </si>
  <si>
    <t>INE275D01022</t>
  </si>
  <si>
    <t>AMNPLST</t>
  </si>
  <si>
    <t>NAGARJUNA FERTILIZERS AND CHEMICALS LTD.</t>
  </si>
  <si>
    <t>INE454M01024</t>
  </si>
  <si>
    <t>NAGARFERT</t>
  </si>
  <si>
    <t>NAGAFERT</t>
  </si>
  <si>
    <t>R.K. Manufacturing Company Limited</t>
  </si>
  <si>
    <t>INE423E01018</t>
  </si>
  <si>
    <t>RKMAN</t>
  </si>
  <si>
    <t>BGR ENERGY SYSTEMS LIMITED</t>
  </si>
  <si>
    <t>INE661I01014</t>
  </si>
  <si>
    <t>BGRENERGY</t>
  </si>
  <si>
    <t>Marathon Nextgen Realty Ltd</t>
  </si>
  <si>
    <t>INE182D01020</t>
  </si>
  <si>
    <t>MARATHON</t>
  </si>
  <si>
    <t>Hindustan Composites Ltd</t>
  </si>
  <si>
    <t>INE310C01029</t>
  </si>
  <si>
    <t>HINDCOMPOS</t>
  </si>
  <si>
    <t>DCM Shriram Industries Ltd.,</t>
  </si>
  <si>
    <t>INE843D01019</t>
  </si>
  <si>
    <t>DCMSRMIND</t>
  </si>
  <si>
    <t>Ganesh Benzoplast Ltd.,</t>
  </si>
  <si>
    <t>INE388A01029</t>
  </si>
  <si>
    <t>GANESHBE</t>
  </si>
  <si>
    <t>Career Point Limited</t>
  </si>
  <si>
    <t>INE521J01018</t>
  </si>
  <si>
    <t>CAREERP</t>
  </si>
  <si>
    <t>Ruby Mills Ltd.,</t>
  </si>
  <si>
    <t>INE301D01026</t>
  </si>
  <si>
    <t>RUBYMILLS</t>
  </si>
  <si>
    <t>Xelpmoc Design and Tech Limited</t>
  </si>
  <si>
    <t>INE01P501012</t>
  </si>
  <si>
    <t>XELPMOC</t>
  </si>
  <si>
    <t>HCL Infosystems Ltd</t>
  </si>
  <si>
    <t>INE236A01020</t>
  </si>
  <si>
    <t>HCLINSYS</t>
  </si>
  <si>
    <t>Gulshan Polyols Ltd.</t>
  </si>
  <si>
    <t>INE255D01024</t>
  </si>
  <si>
    <t>GULPOLY</t>
  </si>
  <si>
    <t>Channel Nine Entertainment Limited</t>
  </si>
  <si>
    <t>INE437O01025</t>
  </si>
  <si>
    <t>CNEL</t>
  </si>
  <si>
    <t>Moneytech Finlease Limited</t>
  </si>
  <si>
    <t>INE632R01016</t>
  </si>
  <si>
    <t>MONEYTECH</t>
  </si>
  <si>
    <t>Ind-Swift Laboratories Ltd.</t>
  </si>
  <si>
    <t>INE915B01019</t>
  </si>
  <si>
    <t>INDSWFTLAB</t>
  </si>
  <si>
    <t>JK Agri Genetics Limited</t>
  </si>
  <si>
    <t>INE690O01011</t>
  </si>
  <si>
    <t>JK AGRI</t>
  </si>
  <si>
    <t>Gandhi Special Tubes Ltd.,</t>
  </si>
  <si>
    <t>INE524B01027</t>
  </si>
  <si>
    <t>GANDHITUBE</t>
  </si>
  <si>
    <t>Vimta Labs Ltd.</t>
  </si>
  <si>
    <t>INE579C01029</t>
  </si>
  <si>
    <t>VIMTALABS</t>
  </si>
  <si>
    <t>Bharat Road Network Limited</t>
  </si>
  <si>
    <t>INE727S01012</t>
  </si>
  <si>
    <t>BRNL</t>
  </si>
  <si>
    <t>Gujarat Sidhee Cement Limited.,</t>
  </si>
  <si>
    <t>INE542A01039</t>
  </si>
  <si>
    <t>GSCLCEMENT</t>
  </si>
  <si>
    <t>Andhra Petrochemicals Ltd.,</t>
  </si>
  <si>
    <t>INE714B01016</t>
  </si>
  <si>
    <t>ANDHRAPET</t>
  </si>
  <si>
    <t>Rane (Madras)  Ltd.</t>
  </si>
  <si>
    <t>INE050H01012</t>
  </si>
  <si>
    <t>RML</t>
  </si>
  <si>
    <t>XTGLOBAL INFOTECH LIMITED</t>
  </si>
  <si>
    <t>INE547B01028</t>
  </si>
  <si>
    <t>XTGLOBAL</t>
  </si>
  <si>
    <t>Lasa Supergenerics Limited</t>
  </si>
  <si>
    <t>INE670X01014</t>
  </si>
  <si>
    <t>LASA</t>
  </si>
  <si>
    <t>Gokaldas Exports Ltd</t>
  </si>
  <si>
    <t>INE887G01027</t>
  </si>
  <si>
    <t>GOKEX</t>
  </si>
  <si>
    <t>Sindhu Trade Links Limited</t>
  </si>
  <si>
    <t>INE325D01017</t>
  </si>
  <si>
    <t>SINDHUTRAD</t>
  </si>
  <si>
    <t>MSP STEEL &amp; POWER LTD.</t>
  </si>
  <si>
    <t>INE752G01015</t>
  </si>
  <si>
    <t>MSPL</t>
  </si>
  <si>
    <t>PTL Enterprises Ltd</t>
  </si>
  <si>
    <t>INE034D01031</t>
  </si>
  <si>
    <t>PTL</t>
  </si>
  <si>
    <t>MANAKSIA LIMITED</t>
  </si>
  <si>
    <t>INE015D01022</t>
  </si>
  <si>
    <t>MANAKSIA</t>
  </si>
  <si>
    <t>Kappac Pharma Ltd.,</t>
  </si>
  <si>
    <t>INE601D01011</t>
  </si>
  <si>
    <t>KAPPH</t>
  </si>
  <si>
    <t>Uday Jewellery Industries Limited.</t>
  </si>
  <si>
    <t>INE551B01012</t>
  </si>
  <si>
    <t>UDAYJEW</t>
  </si>
  <si>
    <t xml:space="preserve">The Yamuna Syndicate Ltd </t>
  </si>
  <si>
    <t>INE868X01014</t>
  </si>
  <si>
    <t>YSL</t>
  </si>
  <si>
    <t>Gallantt Metal Limited</t>
  </si>
  <si>
    <t>INE297H01019</t>
  </si>
  <si>
    <t>GALLANTT</t>
  </si>
  <si>
    <t>Zee Media Corporation Limited</t>
  </si>
  <si>
    <t>INE966H01019</t>
  </si>
  <si>
    <t>ZEEMEDIA</t>
  </si>
  <si>
    <t>Prozone Intu Properties Limited</t>
  </si>
  <si>
    <t>INE195N01013</t>
  </si>
  <si>
    <t>PROZONINTU</t>
  </si>
  <si>
    <t>Partani Appliances Limited</t>
  </si>
  <si>
    <t>INE217P01010</t>
  </si>
  <si>
    <t>PARTANI</t>
  </si>
  <si>
    <t>Ucal Fuel Systems Ltd.,</t>
  </si>
  <si>
    <t>INE139B01016</t>
  </si>
  <si>
    <t>UCALFUEL</t>
  </si>
  <si>
    <t>Sukhjit Starch &amp; Chemicals Ltd.</t>
  </si>
  <si>
    <t>INE450E01011</t>
  </si>
  <si>
    <t>SUKHJITS</t>
  </si>
  <si>
    <t>Salasar Techno Engineering Limited</t>
  </si>
  <si>
    <t>INE170V01019</t>
  </si>
  <si>
    <t>SALASAR</t>
  </si>
  <si>
    <t>Kilpest India Ltd.</t>
  </si>
  <si>
    <t>INE994E01018</t>
  </si>
  <si>
    <t>KILPEST</t>
  </si>
  <si>
    <t>Gala Global Products Limited</t>
  </si>
  <si>
    <t>INE480S01026</t>
  </si>
  <si>
    <t>GGPL</t>
  </si>
  <si>
    <t>Eco Friendly Food Processing Park Limited</t>
  </si>
  <si>
    <t>INE178O01025</t>
  </si>
  <si>
    <t>EFPL</t>
  </si>
  <si>
    <t>Lloyds Metals and Energy Limited</t>
  </si>
  <si>
    <t>INE281B01032</t>
  </si>
  <si>
    <t>LLOYDSME</t>
  </si>
  <si>
    <t>Asahi Songwon Colors Ltd.</t>
  </si>
  <si>
    <t>INE228I01012</t>
  </si>
  <si>
    <t>ASAHISONG</t>
  </si>
  <si>
    <t>Nitin Spinners Ltd.</t>
  </si>
  <si>
    <t>INE229H01012</t>
  </si>
  <si>
    <t>NITINSPIN</t>
  </si>
  <si>
    <t>Hindusthan National Glass &amp; Industr</t>
  </si>
  <si>
    <t>INE952A01022</t>
  </si>
  <si>
    <t>HINDNATGLS</t>
  </si>
  <si>
    <t>Tribhovandas Bhimji Zaveri Limited</t>
  </si>
  <si>
    <t>INE760L01018</t>
  </si>
  <si>
    <t>TBZ</t>
  </si>
  <si>
    <t>Gujarat Apollo Industries Ltd.</t>
  </si>
  <si>
    <t>INE826C01016</t>
  </si>
  <si>
    <t>GUJAPOLLO</t>
  </si>
  <si>
    <t>Maheshwari Logistics Ltd.</t>
  </si>
  <si>
    <t>INE263W01010</t>
  </si>
  <si>
    <t>MAHESHWARI</t>
  </si>
  <si>
    <t>Steel Exchange India Ltd.</t>
  </si>
  <si>
    <t>INE503B01013</t>
  </si>
  <si>
    <t>STEELXIND</t>
  </si>
  <si>
    <t>Garg Acrylics Limited</t>
  </si>
  <si>
    <t>INE244E01018</t>
  </si>
  <si>
    <t>GARG</t>
  </si>
  <si>
    <t>Gloster Ltd</t>
  </si>
  <si>
    <t>INE350Z01018</t>
  </si>
  <si>
    <t>GLOSTERLTD</t>
  </si>
  <si>
    <t>Shri Jagdamba Polymers Ltd</t>
  </si>
  <si>
    <t>INE564J01026</t>
  </si>
  <si>
    <t>SHRJAGP</t>
  </si>
  <si>
    <t>J.L. Morison (India) Ltd.,</t>
  </si>
  <si>
    <t>INE430D01015</t>
  </si>
  <si>
    <t>JLMORI</t>
  </si>
  <si>
    <t>Foods &amp; Inns Ltd.</t>
  </si>
  <si>
    <t>INE976E01023</t>
  </si>
  <si>
    <t>FOODSIN</t>
  </si>
  <si>
    <t>Dynemic Products Ltd.</t>
  </si>
  <si>
    <t>INE256H01015</t>
  </si>
  <si>
    <t>DYNPRO</t>
  </si>
  <si>
    <t>Linc Pen &amp; Plastics Ltd.</t>
  </si>
  <si>
    <t>INE802B01019</t>
  </si>
  <si>
    <t>LINCPENQ</t>
  </si>
  <si>
    <t>LINCPEN</t>
  </si>
  <si>
    <t>Vishvjyoti Trading Ltd.,</t>
  </si>
  <si>
    <t>INE025N01020</t>
  </si>
  <si>
    <t>VISJYTR</t>
  </si>
  <si>
    <t>Reliance Capital Limited</t>
  </si>
  <si>
    <t>INE013A01015</t>
  </si>
  <si>
    <t>RELCAPITAL</t>
  </si>
  <si>
    <t>RUDRA GLOBAL INFRA PRODUCTS LIMITED</t>
  </si>
  <si>
    <t>INE027T01015</t>
  </si>
  <si>
    <t>RUDRA</t>
  </si>
  <si>
    <t>Vardhaman Acrylics Ltd.</t>
  </si>
  <si>
    <t>INE116G01013</t>
  </si>
  <si>
    <t>VARDHACRLC</t>
  </si>
  <si>
    <t>Pennar Industries Ltd.,</t>
  </si>
  <si>
    <t>INE932A01024</t>
  </si>
  <si>
    <t>PENIND</t>
  </si>
  <si>
    <t>BALU FORGE INDUSTRIES LIMITED</t>
  </si>
  <si>
    <t>INE011E01029</t>
  </si>
  <si>
    <t>BALUFORGE</t>
  </si>
  <si>
    <t>Menon Bearings Ltd</t>
  </si>
  <si>
    <t>INE071D01033</t>
  </si>
  <si>
    <t>MENONBE</t>
  </si>
  <si>
    <t>Albert David Ltd.,</t>
  </si>
  <si>
    <t>INE155C01010</t>
  </si>
  <si>
    <t>ALBERTDA</t>
  </si>
  <si>
    <t>ALBERTDAVD</t>
  </si>
  <si>
    <t>Liberty Shoes Ltd.</t>
  </si>
  <si>
    <t>INE557B01019</t>
  </si>
  <si>
    <t>LIBERTSHOE</t>
  </si>
  <si>
    <t>Verum Properties Limited</t>
  </si>
  <si>
    <t>INE501R01013</t>
  </si>
  <si>
    <t>VPL</t>
  </si>
  <si>
    <t>Shiva Cement Ltd.</t>
  </si>
  <si>
    <t>INE555C01029</t>
  </si>
  <si>
    <t>SHIVACEM</t>
  </si>
  <si>
    <t>Zodiac Clothing Co. Ltd.</t>
  </si>
  <si>
    <t>INE206B01013</t>
  </si>
  <si>
    <t>ZODIACLOTH</t>
  </si>
  <si>
    <t>Apollo Micro Systems Limited</t>
  </si>
  <si>
    <t>INE713T01010</t>
  </si>
  <si>
    <t>APOLLO</t>
  </si>
  <si>
    <t>Alankit Limited</t>
  </si>
  <si>
    <t>INE914E01040</t>
  </si>
  <si>
    <t>ALANKIT</t>
  </si>
  <si>
    <t>Simplex Trading &amp; Agencies Ltd.,</t>
  </si>
  <si>
    <t>INE518H01018</t>
  </si>
  <si>
    <t>SMPLXTR</t>
  </si>
  <si>
    <t>Timex Group India Ltd</t>
  </si>
  <si>
    <t>INE064A01026</t>
  </si>
  <si>
    <t>TIMEX</t>
  </si>
  <si>
    <t>Ramky Infrastructure Limited</t>
  </si>
  <si>
    <t>INE874I01013</t>
  </si>
  <si>
    <t>RAMKY</t>
  </si>
  <si>
    <t>ABans Enterprises Limited</t>
  </si>
  <si>
    <t>INE365O01010</t>
  </si>
  <si>
    <t>ABANSENT</t>
  </si>
  <si>
    <t>ABANS</t>
  </si>
  <si>
    <t>TGV SRAAC LIMITED</t>
  </si>
  <si>
    <t>INE284B01028</t>
  </si>
  <si>
    <t>TGVSL</t>
  </si>
  <si>
    <t>Riddhi Siddhi Gluco Biols Ltd</t>
  </si>
  <si>
    <t>INE249D01019</t>
  </si>
  <si>
    <t>RIDDHI</t>
  </si>
  <si>
    <t>Choice International Ltd</t>
  </si>
  <si>
    <t>INE102B01014</t>
  </si>
  <si>
    <t>CHOICEIN</t>
  </si>
  <si>
    <t>Tyche Industries Ltd.</t>
  </si>
  <si>
    <t>INE443B01012</t>
  </si>
  <si>
    <t>TYCHE</t>
  </si>
  <si>
    <t>The Hi-Tech Gears Limited</t>
  </si>
  <si>
    <t>INE127B01011</t>
  </si>
  <si>
    <t>HITECHGEAR</t>
  </si>
  <si>
    <t>Binny Ltd.,</t>
  </si>
  <si>
    <t>INE118K01011</t>
  </si>
  <si>
    <t>BINNY</t>
  </si>
  <si>
    <t>Jubilant Industries Limited</t>
  </si>
  <si>
    <t>INE645L01011</t>
  </si>
  <si>
    <t>JUBLINDS</t>
  </si>
  <si>
    <t>Orient Abrasives Ltd.</t>
  </si>
  <si>
    <t>INE569C01020</t>
  </si>
  <si>
    <t>ORIENTABRA</t>
  </si>
  <si>
    <t>CREST VENTURES LIMITED</t>
  </si>
  <si>
    <t>INE559D01011</t>
  </si>
  <si>
    <t>CREST</t>
  </si>
  <si>
    <t>Manas Properties Limited</t>
  </si>
  <si>
    <t>INE800W01019</t>
  </si>
  <si>
    <t>MANAS</t>
  </si>
  <si>
    <t>Amrit Corp Limited</t>
  </si>
  <si>
    <t>INE866E01026</t>
  </si>
  <si>
    <t>AMRITCORP</t>
  </si>
  <si>
    <t>Tilaknagar Industries Ltd</t>
  </si>
  <si>
    <t>INE133E01013</t>
  </si>
  <si>
    <t>TI</t>
  </si>
  <si>
    <t>S Chand And Company Limited</t>
  </si>
  <si>
    <t>INE807K01035</t>
  </si>
  <si>
    <t>SCHAND</t>
  </si>
  <si>
    <t>Artemis Medicare Services Limited</t>
  </si>
  <si>
    <t>INE025R01013</t>
  </si>
  <si>
    <t>ARTEMISMED</t>
  </si>
  <si>
    <t>Aditya Birla  Money Ltd</t>
  </si>
  <si>
    <t>INE865C01022</t>
  </si>
  <si>
    <t>BIRLAMONEY</t>
  </si>
  <si>
    <t>Jayaswal Neco Industries Ltd</t>
  </si>
  <si>
    <t>INE854B01010</t>
  </si>
  <si>
    <t>JAYNECOIND</t>
  </si>
  <si>
    <t>Kabra Extrusion Technik Ltd</t>
  </si>
  <si>
    <t>INE900B01029</t>
  </si>
  <si>
    <t>KABRAEXTRU</t>
  </si>
  <si>
    <t>Shree Ganesh Biotech (India) Limited</t>
  </si>
  <si>
    <t>INE051N01018</t>
  </si>
  <si>
    <t>SHREEGANES</t>
  </si>
  <si>
    <t>VLS Finance Limited</t>
  </si>
  <si>
    <t>INE709A01018</t>
  </si>
  <si>
    <t>VLSFINANCE</t>
  </si>
  <si>
    <t>New Delhi Television Limited</t>
  </si>
  <si>
    <t>INE155G01029</t>
  </si>
  <si>
    <t>NDTV</t>
  </si>
  <si>
    <t>Eldeco Housing &amp; Ind. Ltd.,</t>
  </si>
  <si>
    <t>INE668G01013</t>
  </si>
  <si>
    <t>ELDEHSG</t>
  </si>
  <si>
    <t>Generic Engineering Construction and Projects Limited</t>
  </si>
  <si>
    <t>INE854S01022</t>
  </si>
  <si>
    <t>GENCON</t>
  </si>
  <si>
    <t>Housing Development &amp; Infrastructure  Ltd</t>
  </si>
  <si>
    <t>INE191I01012</t>
  </si>
  <si>
    <t>HDIL</t>
  </si>
  <si>
    <t>Jash Engineering Ltd.</t>
  </si>
  <si>
    <t>INE039O01011</t>
  </si>
  <si>
    <t>JASH</t>
  </si>
  <si>
    <t>SORIL Infra Resources Limited</t>
  </si>
  <si>
    <t>INE034H01016</t>
  </si>
  <si>
    <t>SORILINFRA</t>
  </si>
  <si>
    <t>Jindal Drilling &amp; Industries Ltd.,</t>
  </si>
  <si>
    <t>INE742C01031</t>
  </si>
  <si>
    <t>JINDRILL</t>
  </si>
  <si>
    <t>HPL Electric &amp; Power Limited</t>
  </si>
  <si>
    <t>INE495S01016</t>
  </si>
  <si>
    <t>HPL</t>
  </si>
  <si>
    <t>Opto Circuits (India) Ltd.</t>
  </si>
  <si>
    <t>INE808B01016</t>
  </si>
  <si>
    <t>OPTOCIRCUI</t>
  </si>
  <si>
    <t>Bharat Parenterals Limited</t>
  </si>
  <si>
    <t>INE365Y01019</t>
  </si>
  <si>
    <t>BPLPHARMA</t>
  </si>
  <si>
    <t>Reliance Naval and Engineering Limited</t>
  </si>
  <si>
    <t>INE542F01012</t>
  </si>
  <si>
    <t>RNAVAL</t>
  </si>
  <si>
    <t>UFO Moviez India Limited</t>
  </si>
  <si>
    <t>INE527H01019</t>
  </si>
  <si>
    <t>UFO</t>
  </si>
  <si>
    <t>Dee Kartavya Finance Ltd.</t>
  </si>
  <si>
    <t>INE219N01011</t>
  </si>
  <si>
    <t>DKARTAV</t>
  </si>
  <si>
    <t>Oriental Veneer Products Ltd.</t>
  </si>
  <si>
    <t>INE457G01029</t>
  </si>
  <si>
    <t>ORVENPR</t>
  </si>
  <si>
    <t>Hind Rectifiers Ltd.,</t>
  </si>
  <si>
    <t>INE835D01023</t>
  </si>
  <si>
    <t>HIRECT</t>
  </si>
  <si>
    <t>Indo National Limited</t>
  </si>
  <si>
    <t>INE567A01010</t>
  </si>
  <si>
    <t>NIPPOBATRY</t>
  </si>
  <si>
    <t>RSWM Limited</t>
  </si>
  <si>
    <t>INE611A01016</t>
  </si>
  <si>
    <t>RSWM</t>
  </si>
  <si>
    <t>Pix Transmissions Ltd.,</t>
  </si>
  <si>
    <t>INE751B01018</t>
  </si>
  <si>
    <t>PIXTRANS</t>
  </si>
  <si>
    <t>Ruchi Infrastructure Ltd</t>
  </si>
  <si>
    <t>INE413B01023</t>
  </si>
  <si>
    <t>RUCHINFRA</t>
  </si>
  <si>
    <t>Sri Sarvaraya Sugars Limited</t>
  </si>
  <si>
    <t>INE658W01011</t>
  </si>
  <si>
    <t>SARVARAYA</t>
  </si>
  <si>
    <t>Shree Rama Newsprint Limited</t>
  </si>
  <si>
    <t>INE278B01020</t>
  </si>
  <si>
    <t>RAMANEWS</t>
  </si>
  <si>
    <t>GP Petroleums Limited</t>
  </si>
  <si>
    <t>INE586G01017</t>
  </si>
  <si>
    <t>GULFPETRO</t>
  </si>
  <si>
    <t>SAHYADRI INDUSTRIES LTD.</t>
  </si>
  <si>
    <t>INE280H01015</t>
  </si>
  <si>
    <t>SAHYADRI</t>
  </si>
  <si>
    <t>Goa Carbon Ltd.,</t>
  </si>
  <si>
    <t>INE426D01013</t>
  </si>
  <si>
    <t>GOACARBON</t>
  </si>
  <si>
    <t>Sangam (India) Ltd</t>
  </si>
  <si>
    <t>INE495C01010</t>
  </si>
  <si>
    <t>SANGAMIND</t>
  </si>
  <si>
    <t>Chembond Chemicals Ltd.</t>
  </si>
  <si>
    <t>INE995D01025</t>
  </si>
  <si>
    <t>CHEMBOND</t>
  </si>
  <si>
    <t>Kamdhenu Limited</t>
  </si>
  <si>
    <t>INE390H01012</t>
  </si>
  <si>
    <t>KAMDHENU</t>
  </si>
  <si>
    <t>Advani Hotels &amp; Resorts (India) Ltd.</t>
  </si>
  <si>
    <t>INE199C01026</t>
  </si>
  <si>
    <t>ADVANIHOTR</t>
  </si>
  <si>
    <t>Astron Paper &amp; Board Mill Limited</t>
  </si>
  <si>
    <t>INE646X01014</t>
  </si>
  <si>
    <t>ASTRON</t>
  </si>
  <si>
    <t>Rushil Decor Limited</t>
  </si>
  <si>
    <t>INE573K01017</t>
  </si>
  <si>
    <t>RUSHIL</t>
  </si>
  <si>
    <t>Khadim India Limited</t>
  </si>
  <si>
    <t>INE834I01025</t>
  </si>
  <si>
    <t>KHADIM</t>
  </si>
  <si>
    <t>Automobile Corpn. of Goa Ltd.,</t>
  </si>
  <si>
    <t>INE451C01013</t>
  </si>
  <si>
    <t>ACGL</t>
  </si>
  <si>
    <t>Walchandnagar Industries Ltd</t>
  </si>
  <si>
    <t>INE711A01022</t>
  </si>
  <si>
    <t>WALCHANNAG</t>
  </si>
  <si>
    <t>Rubfila International Ltd.</t>
  </si>
  <si>
    <t>INE642C01025</t>
  </si>
  <si>
    <t>RUBFILA</t>
  </si>
  <si>
    <t>V2 Retail Limited</t>
  </si>
  <si>
    <t>INE945H01013</t>
  </si>
  <si>
    <t>V2RETAIL</t>
  </si>
  <si>
    <t>Jai Balaji Industries Limited</t>
  </si>
  <si>
    <t>INE091G01018</t>
  </si>
  <si>
    <t>JAIBALAJI</t>
  </si>
  <si>
    <t>AXISCADES TECHNOLOGIES LIMITED</t>
  </si>
  <si>
    <t>INE555B01013</t>
  </si>
  <si>
    <t>AXISCADES</t>
  </si>
  <si>
    <t>Dhunseri Ventures Limited</t>
  </si>
  <si>
    <t>INE477B01010</t>
  </si>
  <si>
    <t>DVL</t>
  </si>
  <si>
    <t>Diksat Transworld Limited</t>
  </si>
  <si>
    <t>INE942P01013</t>
  </si>
  <si>
    <t>DIKSAT</t>
  </si>
  <si>
    <t>MOSCHIP TECHNOLOGIES LIMITED</t>
  </si>
  <si>
    <t>INE935B01025</t>
  </si>
  <si>
    <t>MOSCHIP</t>
  </si>
  <si>
    <t>Indo Amines Ltd.</t>
  </si>
  <si>
    <t>INE760F01010</t>
  </si>
  <si>
    <t>INDOAMIN</t>
  </si>
  <si>
    <t>Sat Industries Ltd</t>
  </si>
  <si>
    <t>INE065D01027</t>
  </si>
  <si>
    <t>SATINDLTD</t>
  </si>
  <si>
    <t>Jaypee Infratech Limited</t>
  </si>
  <si>
    <t>INE099J01015</t>
  </si>
  <si>
    <t>JPINFRATEC</t>
  </si>
  <si>
    <t>D B REALTY LIMITED</t>
  </si>
  <si>
    <t>INE879I01012</t>
  </si>
  <si>
    <t>DBREALTY</t>
  </si>
  <si>
    <t>Steelcast Ltd.</t>
  </si>
  <si>
    <t>INE124E01020</t>
  </si>
  <si>
    <t>STEELCAS</t>
  </si>
  <si>
    <t>Cybertech Systems and Software Ltd.</t>
  </si>
  <si>
    <t>INE214A01019</t>
  </si>
  <si>
    <t>CYBERTECH</t>
  </si>
  <si>
    <t>Eros International Media Limited</t>
  </si>
  <si>
    <t>INE416L01017</t>
  </si>
  <si>
    <t>EROSMEDIA</t>
  </si>
  <si>
    <t>Mirc Electronics Ltd</t>
  </si>
  <si>
    <t>INE831A01028</t>
  </si>
  <si>
    <t>MIRCELECTR</t>
  </si>
  <si>
    <t>Khaitan Chemicals &amp; Fertilizers Ltd</t>
  </si>
  <si>
    <t>INE745B01028</t>
  </si>
  <si>
    <t>KHAICHEM</t>
  </si>
  <si>
    <t>Dai-Ichi Karkaria Ltd.</t>
  </si>
  <si>
    <t>INE928C01010</t>
  </si>
  <si>
    <t>DAICHI</t>
  </si>
  <si>
    <t>Shanti Educational Initiatives Limited</t>
  </si>
  <si>
    <t>INE440T01010</t>
  </si>
  <si>
    <t>SEIL</t>
  </si>
  <si>
    <t>GCM Securities Limited</t>
  </si>
  <si>
    <t>INE168O01026</t>
  </si>
  <si>
    <t>GCMSECU</t>
  </si>
  <si>
    <t>MMP Industries Ltd.</t>
  </si>
  <si>
    <t>INE511Y01018</t>
  </si>
  <si>
    <t>MMP</t>
  </si>
  <si>
    <t>Madhav Copper Ltd.</t>
  </si>
  <si>
    <t>INE813V01022</t>
  </si>
  <si>
    <t>MCL</t>
  </si>
  <si>
    <t>Everest Organics Ltd.</t>
  </si>
  <si>
    <t>INE334C01029</t>
  </si>
  <si>
    <t>EVERESTO</t>
  </si>
  <si>
    <t>Ballarpur Industries Ltd.,</t>
  </si>
  <si>
    <t>INE294A01037</t>
  </si>
  <si>
    <t>BALLARPUR</t>
  </si>
  <si>
    <t>DIGISPICE TECHNOLOGIES LIMITED</t>
  </si>
  <si>
    <t>INE927C01020</t>
  </si>
  <si>
    <t>DIGISPICE</t>
  </si>
  <si>
    <t>Mangalam Drugs and Organics Ltd.</t>
  </si>
  <si>
    <t>INE584F01014</t>
  </si>
  <si>
    <t>MANGALAM</t>
  </si>
  <si>
    <t>Gokul Agro Resources Ltd</t>
  </si>
  <si>
    <t>INE314T01025</t>
  </si>
  <si>
    <t>GOKULAGRO</t>
  </si>
  <si>
    <t>Coastal Corporation Limited</t>
  </si>
  <si>
    <t>INE377E01016</t>
  </si>
  <si>
    <t>COASTCORP</t>
  </si>
  <si>
    <t>Swelect Energy Systems Limited</t>
  </si>
  <si>
    <t>INE409B01013</t>
  </si>
  <si>
    <t>SWELECTES</t>
  </si>
  <si>
    <t>Indag Rubber Ltd.,</t>
  </si>
  <si>
    <t>INE802D01023</t>
  </si>
  <si>
    <t>INDAG</t>
  </si>
  <si>
    <t>Bharat Seats Ltd</t>
  </si>
  <si>
    <t>INE415D01024</t>
  </si>
  <si>
    <t>BHARATSE</t>
  </si>
  <si>
    <t>Yantra Natural Resources Limited</t>
  </si>
  <si>
    <t>INE903B01023</t>
  </si>
  <si>
    <t>YANTRA</t>
  </si>
  <si>
    <t>Poddar Pigments Ltd.</t>
  </si>
  <si>
    <t>INE371C01013</t>
  </si>
  <si>
    <t>PODARPIGQ</t>
  </si>
  <si>
    <t>PODDARMENT</t>
  </si>
  <si>
    <t>UNIVERSUS PHOTO IMAGINGS LIMITED</t>
  </si>
  <si>
    <t>INE03V001013</t>
  </si>
  <si>
    <t>UNIVPHOTO</t>
  </si>
  <si>
    <t>D. P. Abhushan Ltd.</t>
  </si>
  <si>
    <t>INE266Y01019</t>
  </si>
  <si>
    <t>DPABHUSHAN</t>
  </si>
  <si>
    <t>Chemfab Alkalis Ltd</t>
  </si>
  <si>
    <t>INE783X01023</t>
  </si>
  <si>
    <t>CHEMFABALKA</t>
  </si>
  <si>
    <t>CHEMFAB</t>
  </si>
  <si>
    <t>International Conveyors Ltd.,</t>
  </si>
  <si>
    <t>INE575C01027</t>
  </si>
  <si>
    <t>INTLCONV</t>
  </si>
  <si>
    <t>Jay Ushin Ltd.</t>
  </si>
  <si>
    <t>INE289D01015</t>
  </si>
  <si>
    <t>JAYUSH</t>
  </si>
  <si>
    <t>Milkfood Ltd.,</t>
  </si>
  <si>
    <t>INE588G01013</t>
  </si>
  <si>
    <t>MLKFOOD</t>
  </si>
  <si>
    <t>McLeod Russel India Limited</t>
  </si>
  <si>
    <t>INE942G01012</t>
  </si>
  <si>
    <t>MCLEODRUSS</t>
  </si>
  <si>
    <t>Multibase India Ltd</t>
  </si>
  <si>
    <t>INE678F01014</t>
  </si>
  <si>
    <t>MULTIBASE</t>
  </si>
  <si>
    <t>Kiran Vyapar Limited</t>
  </si>
  <si>
    <t>INE555P01013</t>
  </si>
  <si>
    <t>KIRANVYPAR</t>
  </si>
  <si>
    <t>KDDL Ltd</t>
  </si>
  <si>
    <t>INE291D01011</t>
  </si>
  <si>
    <t>KDDL</t>
  </si>
  <si>
    <t>Vishnu Chemicals Limited</t>
  </si>
  <si>
    <t>INE270I01014</t>
  </si>
  <si>
    <t>VISHNU</t>
  </si>
  <si>
    <t>Negotium International Trade Limited</t>
  </si>
  <si>
    <t>INE339P01046</t>
  </si>
  <si>
    <t>NEGOTIUM</t>
  </si>
  <si>
    <t>ABM Knowledgeware Ltd.</t>
  </si>
  <si>
    <t>INE850B01026</t>
  </si>
  <si>
    <t>ABMKNO</t>
  </si>
  <si>
    <t>TVS Electronics Ltd.</t>
  </si>
  <si>
    <t>INE236G01019</t>
  </si>
  <si>
    <t>TVSELECT</t>
  </si>
  <si>
    <t>Gokul Refoils and Solvent Limited</t>
  </si>
  <si>
    <t>INE020J01029</t>
  </si>
  <si>
    <t>GOKUL</t>
  </si>
  <si>
    <t>Shivalik Bimetal Controls Ltd.,</t>
  </si>
  <si>
    <t>INE386D01027</t>
  </si>
  <si>
    <t>SHBCLQ</t>
  </si>
  <si>
    <t>Kkalpana Industries (India) Ltd</t>
  </si>
  <si>
    <t>INE301C01028</t>
  </si>
  <si>
    <t>KKALPANAIND</t>
  </si>
  <si>
    <t>Simplex Infrastructures Limited</t>
  </si>
  <si>
    <t>INE059B01024</t>
  </si>
  <si>
    <t>SIMPLEXINF</t>
  </si>
  <si>
    <t>Kothari Products Ltd.</t>
  </si>
  <si>
    <t>INE823A01017</t>
  </si>
  <si>
    <t>KOTHARIPRO</t>
  </si>
  <si>
    <t>Vinyl Chemicals (India) Ltd.,</t>
  </si>
  <si>
    <t>INE250B01029</t>
  </si>
  <si>
    <t>VINYLINDIA</t>
  </si>
  <si>
    <t>Jenburkt Pharmaceuticals Ltd.</t>
  </si>
  <si>
    <t>INE354A01013</t>
  </si>
  <si>
    <t>JENBURPH</t>
  </si>
  <si>
    <t>EIMCO Elecon India Ltd.,</t>
  </si>
  <si>
    <t>INE158B01016</t>
  </si>
  <si>
    <t>EIMCOELECO</t>
  </si>
  <si>
    <t>Panasonic Carbon India Co.Ltd</t>
  </si>
  <si>
    <t>INE013E01017</t>
  </si>
  <si>
    <t>PANCARBON</t>
  </si>
  <si>
    <t>Adhbhut Infrastructure Ltd.</t>
  </si>
  <si>
    <t>INE578L01014</t>
  </si>
  <si>
    <t>ADHBHUTIN</t>
  </si>
  <si>
    <t>Shree Global  Tradefin  L t d..</t>
  </si>
  <si>
    <t>INE080I01025</t>
  </si>
  <si>
    <t>SHRGLTR</t>
  </si>
  <si>
    <t>Raj Television Network Ltd</t>
  </si>
  <si>
    <t>INE952H01027</t>
  </si>
  <si>
    <t>RAJTV</t>
  </si>
  <si>
    <t>Mazda Ltd.</t>
  </si>
  <si>
    <t>INE885E01034</t>
  </si>
  <si>
    <t>MAZDALTD</t>
  </si>
  <si>
    <t>MAZDA</t>
  </si>
  <si>
    <t>AksharChem (India) Ltd.</t>
  </si>
  <si>
    <t>INE542B01011</t>
  </si>
  <si>
    <t>AKSCHEM</t>
  </si>
  <si>
    <t>AKSHARCHEM</t>
  </si>
  <si>
    <t>Riddhi Corporate Services Limited</t>
  </si>
  <si>
    <t>INE325X01015</t>
  </si>
  <si>
    <t>RIDDHICORP</t>
  </si>
  <si>
    <t>Bhartiya International Ltd.</t>
  </si>
  <si>
    <t>INE828A01016</t>
  </si>
  <si>
    <t>BIL</t>
  </si>
  <si>
    <t>Royal Orchid Hotels Ltd</t>
  </si>
  <si>
    <t>INE283H01019</t>
  </si>
  <si>
    <t>ROHLTD</t>
  </si>
  <si>
    <t>Vertoz Advertising Ltd.</t>
  </si>
  <si>
    <t>INE188Y01015</t>
  </si>
  <si>
    <t>VERTOZ</t>
  </si>
  <si>
    <t>Vascon Engineers Limited</t>
  </si>
  <si>
    <t>INE893I01013</t>
  </si>
  <si>
    <t>VASCONEQ</t>
  </si>
  <si>
    <t>Authum Investment &amp; Infrastructure Limited</t>
  </si>
  <si>
    <t>INE206F01014</t>
  </si>
  <si>
    <t>AIIL</t>
  </si>
  <si>
    <t>Nila Infrastructures Ltd</t>
  </si>
  <si>
    <t>INE937C01029</t>
  </si>
  <si>
    <t>NILA</t>
  </si>
  <si>
    <t>NILAINFRA</t>
  </si>
  <si>
    <t xml:space="preserve">Sintercom India Ltd. </t>
  </si>
  <si>
    <t>INE129Z01016</t>
  </si>
  <si>
    <t>SINTERCOM</t>
  </si>
  <si>
    <t>TANFAC Industries Ltd.,</t>
  </si>
  <si>
    <t>INE639B01015</t>
  </si>
  <si>
    <t>TANFACIND</t>
  </si>
  <si>
    <t>YASH PAKKA LIMITED</t>
  </si>
  <si>
    <t>INE551D01018</t>
  </si>
  <si>
    <t>YASHPAKKA</t>
  </si>
  <si>
    <t>Veljan Denison Limited</t>
  </si>
  <si>
    <t>INE232E01013</t>
  </si>
  <si>
    <t>VELJAN</t>
  </si>
  <si>
    <t>Som Distilleries &amp; Breweries Ltd.</t>
  </si>
  <si>
    <t>INE480C01020</t>
  </si>
  <si>
    <t>SDBL</t>
  </si>
  <si>
    <t>Jay Shree Tea &amp; Industries Ltd.,</t>
  </si>
  <si>
    <t>INE364A01020</t>
  </si>
  <si>
    <t>JAYSHREETEA</t>
  </si>
  <si>
    <t>JAYSREETEA</t>
  </si>
  <si>
    <t>Urja Global Limited</t>
  </si>
  <si>
    <t>INE550C01020</t>
  </si>
  <si>
    <t>URJAGLOBA</t>
  </si>
  <si>
    <t>URJA</t>
  </si>
  <si>
    <t>Essar Shipping Ltd</t>
  </si>
  <si>
    <t>INE122M01019</t>
  </si>
  <si>
    <t>ESSARSHPNG</t>
  </si>
  <si>
    <t>Vipul Limited</t>
  </si>
  <si>
    <t>INE946H01037</t>
  </si>
  <si>
    <t>VIPUL</t>
  </si>
  <si>
    <t>VIPULLTD</t>
  </si>
  <si>
    <t>Nicco Parks And Resorts Ltd.</t>
  </si>
  <si>
    <t>INE653C01022</t>
  </si>
  <si>
    <t>NICCOPAR</t>
  </si>
  <si>
    <t>ARTEMIS ELECTRICALS LIMITED</t>
  </si>
  <si>
    <t>INE757T01017</t>
  </si>
  <si>
    <t>ARTEMISELC</t>
  </si>
  <si>
    <t>Zenotech Laboratories Limited</t>
  </si>
  <si>
    <t>INE486F01012</t>
  </si>
  <si>
    <t>ZENOTECH</t>
  </si>
  <si>
    <t>Harrisons Malayalam Ltd.,</t>
  </si>
  <si>
    <t>INE544A01019</t>
  </si>
  <si>
    <t>HARRMALAYA</t>
  </si>
  <si>
    <t>Anisha Impex Limited</t>
  </si>
  <si>
    <t>INE084Q01012</t>
  </si>
  <si>
    <t>ANISHAIMPEX</t>
  </si>
  <si>
    <t>Nahar Polyfilms Ltd.</t>
  </si>
  <si>
    <t>INE308A01027</t>
  </si>
  <si>
    <t>NAHARPOLY</t>
  </si>
  <si>
    <t>Krebs Biochemicals &amp; Industries Ltd.</t>
  </si>
  <si>
    <t>INE268B01013</t>
  </si>
  <si>
    <t>KREBSBIO</t>
  </si>
  <si>
    <t>Orbit Exports Ltd.</t>
  </si>
  <si>
    <t>INE231G01010</t>
  </si>
  <si>
    <t>ORBTEXP</t>
  </si>
  <si>
    <t>Seya Industries Ltd</t>
  </si>
  <si>
    <t>INE573R01012</t>
  </si>
  <si>
    <t>SEYAIND</t>
  </si>
  <si>
    <t>SHIVAM AUTOTECH LIMITED</t>
  </si>
  <si>
    <t>INE637H01024</t>
  </si>
  <si>
    <t>SHIVAMAUTO</t>
  </si>
  <si>
    <t>PG Electroplast Limited</t>
  </si>
  <si>
    <t>INE457L01011</t>
  </si>
  <si>
    <t>PGEL</t>
  </si>
  <si>
    <t>K C P SUGAR AND INDUSTRIES CORPORATION LTD.</t>
  </si>
  <si>
    <t>INE790B01024</t>
  </si>
  <si>
    <t>KCPSUGIND</t>
  </si>
  <si>
    <t>First Financial Services Ltd</t>
  </si>
  <si>
    <t>INE141N01025</t>
  </si>
  <si>
    <t>FIRFIN</t>
  </si>
  <si>
    <t>The Indian Wood Products Co. Ltd.</t>
  </si>
  <si>
    <t>INE586E01020</t>
  </si>
  <si>
    <t>IWP</t>
  </si>
  <si>
    <t>Kriti Nutrients Ltd</t>
  </si>
  <si>
    <t>INE798K01010</t>
  </si>
  <si>
    <t>KRITINUT</t>
  </si>
  <si>
    <t>Mahavir Advanced Remedies Limited</t>
  </si>
  <si>
    <t>INE716N01016</t>
  </si>
  <si>
    <t>MAHAREM</t>
  </si>
  <si>
    <t>Selan Exploration Technology Ltd.</t>
  </si>
  <si>
    <t>INE818A01017</t>
  </si>
  <si>
    <t>SELAN</t>
  </si>
  <si>
    <t>Kanoria Chemicals &amp; Industries Ltd.</t>
  </si>
  <si>
    <t>INE138C01024</t>
  </si>
  <si>
    <t>KANORICHEM</t>
  </si>
  <si>
    <t>DEEP ENERGY RESOURCES LIMITED</t>
  </si>
  <si>
    <t>INE677H01012</t>
  </si>
  <si>
    <t>DEEPENR</t>
  </si>
  <si>
    <t>Kanchi Karpooram Ltd.</t>
  </si>
  <si>
    <t>INE081G01019</t>
  </si>
  <si>
    <t>KANCHI</t>
  </si>
  <si>
    <t>8K Miles Software Services Limited</t>
  </si>
  <si>
    <t>INE650K01021</t>
  </si>
  <si>
    <t>8KMILES</t>
  </si>
  <si>
    <t>Speciality Restaurants Limited</t>
  </si>
  <si>
    <t>INE247M01014</t>
  </si>
  <si>
    <t>SPECIALITY</t>
  </si>
  <si>
    <t>Asian Hotels (East) Limited</t>
  </si>
  <si>
    <t>INE926K01017</t>
  </si>
  <si>
    <t>AHLEAST</t>
  </si>
  <si>
    <t>A.K.Capital Services Ltd.</t>
  </si>
  <si>
    <t>INE701G01012</t>
  </si>
  <si>
    <t>AKCAPIT</t>
  </si>
  <si>
    <t>SHEMAROO ENTERTAINMENT LIMITED</t>
  </si>
  <si>
    <t>INE363M01019</t>
  </si>
  <si>
    <t>SHEMAROO</t>
  </si>
  <si>
    <t>KIMIA BIOSCIENCES LIMITED</t>
  </si>
  <si>
    <t>INE285U01025</t>
  </si>
  <si>
    <t>KIMIABL</t>
  </si>
  <si>
    <t>Dhunseri Tea &amp; Industries Ltd</t>
  </si>
  <si>
    <t>INE341R01014</t>
  </si>
  <si>
    <t>DHUNTEAIND</t>
  </si>
  <si>
    <t>DTIL</t>
  </si>
  <si>
    <t>Airan Ltd.</t>
  </si>
  <si>
    <t>INE645W01026</t>
  </si>
  <si>
    <t>AIRAN</t>
  </si>
  <si>
    <t>Pritika Auto Industries Limited</t>
  </si>
  <si>
    <t>INE583R01011</t>
  </si>
  <si>
    <t>PRITIKAUTO</t>
  </si>
  <si>
    <t>Magadh Sugar &amp; Energy Limited</t>
  </si>
  <si>
    <t>INE347W01011</t>
  </si>
  <si>
    <t>MAGADHSUGAR</t>
  </si>
  <si>
    <t>MAGADSUGAR</t>
  </si>
  <si>
    <t>CAPTAIN POLYPLAST LIMITED</t>
  </si>
  <si>
    <t>INE536P01021</t>
  </si>
  <si>
    <t>CPL</t>
  </si>
  <si>
    <t>Amal Ltd</t>
  </si>
  <si>
    <t>INE841D01013</t>
  </si>
  <si>
    <t>AMAL</t>
  </si>
  <si>
    <t>Sintex Plastics Technology Ltd.</t>
  </si>
  <si>
    <t>INE501W01021</t>
  </si>
  <si>
    <t>SINTEXPLAST</t>
  </si>
  <si>
    <t>SPTL</t>
  </si>
  <si>
    <t>Vikas EcoTech Limited</t>
  </si>
  <si>
    <t>INE806A01020</t>
  </si>
  <si>
    <t>VIKASECO</t>
  </si>
  <si>
    <t>Khemani Distributors &amp; Marketing Limited</t>
  </si>
  <si>
    <t>INE030U01025</t>
  </si>
  <si>
    <t>KDML</t>
  </si>
  <si>
    <t>Ugar Sugar Works Ltd.</t>
  </si>
  <si>
    <t>INE071E01023</t>
  </si>
  <si>
    <t>UGARSUGAR</t>
  </si>
  <si>
    <t>OM Metals Infraprojects Ltd</t>
  </si>
  <si>
    <t>INE239D01028</t>
  </si>
  <si>
    <t>OMMETALS</t>
  </si>
  <si>
    <t>Ram Ratna Wires Ltd.</t>
  </si>
  <si>
    <t>INE207E01023</t>
  </si>
  <si>
    <t>RAMRAT</t>
  </si>
  <si>
    <t>Modern India Ltd.</t>
  </si>
  <si>
    <t>INE251D01023</t>
  </si>
  <si>
    <t>MODERN</t>
  </si>
  <si>
    <t>Salzer Electronics Ltd.,</t>
  </si>
  <si>
    <t>INE457F01013</t>
  </si>
  <si>
    <t>SALZER</t>
  </si>
  <si>
    <t>SALZERELEC</t>
  </si>
  <si>
    <t>Golden Legand Leasing &amp; Finance Ltd</t>
  </si>
  <si>
    <t>INE088E01019</t>
  </si>
  <si>
    <t>GOLDLEG</t>
  </si>
  <si>
    <t>Pil Italica Lifestyle Limited</t>
  </si>
  <si>
    <t>INE600A01035</t>
  </si>
  <si>
    <t>PILITA</t>
  </si>
  <si>
    <t>Roto Pumps Ltd.</t>
  </si>
  <si>
    <t>INE535D01029</t>
  </si>
  <si>
    <t>ROTO</t>
  </si>
  <si>
    <t>Mafatlal Industries Ltd.,</t>
  </si>
  <si>
    <t>INE270B01027</t>
  </si>
  <si>
    <t>MAFATIND</t>
  </si>
  <si>
    <t>Andhra Cement Ltd.,</t>
  </si>
  <si>
    <t>INE666E01012</t>
  </si>
  <si>
    <t>ANDHRACEMT</t>
  </si>
  <si>
    <t>Benares Hotels Ltd</t>
  </si>
  <si>
    <t>INE664D01019</t>
  </si>
  <si>
    <t>BENARAS</t>
  </si>
  <si>
    <t>U.P. Hotels Ltd.,</t>
  </si>
  <si>
    <t>INE726E01014</t>
  </si>
  <si>
    <t>UPHOT</t>
  </si>
  <si>
    <t>SRG Housing Finance Limited</t>
  </si>
  <si>
    <t>INE559N01010</t>
  </si>
  <si>
    <t>SRGHFL</t>
  </si>
  <si>
    <t>Orient Bell Limited</t>
  </si>
  <si>
    <t>INE607D01018</t>
  </si>
  <si>
    <t>ORIENTBELL</t>
  </si>
  <si>
    <t>Birla Cable Limited</t>
  </si>
  <si>
    <t>INE800A01015</t>
  </si>
  <si>
    <t>BIRLACABLE</t>
  </si>
  <si>
    <t>Singer India Limited</t>
  </si>
  <si>
    <t>INE638A01035</t>
  </si>
  <si>
    <t>SINGER</t>
  </si>
  <si>
    <t>Orient Green Power Company Limited</t>
  </si>
  <si>
    <t>INE999K01014</t>
  </si>
  <si>
    <t>GREENPOWER</t>
  </si>
  <si>
    <t>SIL Investments Ltd</t>
  </si>
  <si>
    <t>INE923A01015</t>
  </si>
  <si>
    <t>SILINV</t>
  </si>
  <si>
    <t>Hitech Corporation Limited</t>
  </si>
  <si>
    <t>INE120D01012</t>
  </si>
  <si>
    <t>HITECHCORP</t>
  </si>
  <si>
    <t>JMT Auto Ltd</t>
  </si>
  <si>
    <t>INE988E01036</t>
  </si>
  <si>
    <t>JMTAUTOLTD</t>
  </si>
  <si>
    <t>SHEETAL COOL PRODUCTS LIMITED</t>
  </si>
  <si>
    <t>INE501Y01019</t>
  </si>
  <si>
    <t>SCPL</t>
  </si>
  <si>
    <t>Sintex Industries Ltd</t>
  </si>
  <si>
    <t>INE429C01035</t>
  </si>
  <si>
    <t>SINTEX</t>
  </si>
  <si>
    <t>Zuari Global Limited</t>
  </si>
  <si>
    <t>INE217A01012</t>
  </si>
  <si>
    <t>ZUARIGLOB</t>
  </si>
  <si>
    <t>SMS Lifesciences India Ltd</t>
  </si>
  <si>
    <t>INE320X01016</t>
  </si>
  <si>
    <t>SMSLIFE</t>
  </si>
  <si>
    <t>Mcnally Sayaji Engineering Limited</t>
  </si>
  <si>
    <t>INE105E01011</t>
  </si>
  <si>
    <t>MNSEL</t>
  </si>
  <si>
    <t>MALLCOM (INDIA) LTD.</t>
  </si>
  <si>
    <t>INE389C01015</t>
  </si>
  <si>
    <t>MALLCOM</t>
  </si>
  <si>
    <t>The United Nilgiri Tea Estates Company Ltd.</t>
  </si>
  <si>
    <t>INE458F01011</t>
  </si>
  <si>
    <t>UNITEDTEA</t>
  </si>
  <si>
    <t>Industrial &amp; Prudential Inv. Co. Lt</t>
  </si>
  <si>
    <t>INE620D01011</t>
  </si>
  <si>
    <t>INDPRUD</t>
  </si>
  <si>
    <t>Pudumjee Paper Products Limited</t>
  </si>
  <si>
    <t>INE865T01018</t>
  </si>
  <si>
    <t>PDMJEPAPER</t>
  </si>
  <si>
    <t>BOMBAY OXYGEN INVESTMENTS LIMITED</t>
  </si>
  <si>
    <t>INE01TL01014</t>
  </si>
  <si>
    <t>BOMOXYB1</t>
  </si>
  <si>
    <t>Trigyn Technologies Ltd.</t>
  </si>
  <si>
    <t>INE948A01012</t>
  </si>
  <si>
    <t>TRIGYN</t>
  </si>
  <si>
    <t>Aurionpro Solutions Ltd.</t>
  </si>
  <si>
    <t>INE132H01018</t>
  </si>
  <si>
    <t>AURIONPRO</t>
  </si>
  <si>
    <t>Sarla Performance Fibers Ltd</t>
  </si>
  <si>
    <t>INE453D01025</t>
  </si>
  <si>
    <t>SARLAPOLY</t>
  </si>
  <si>
    <t>Ambalal Sarabhai Enterprise Ltd.,</t>
  </si>
  <si>
    <t>INE432A01017</t>
  </si>
  <si>
    <t>AMBALALSA</t>
  </si>
  <si>
    <t>Hexa Tradex Limited</t>
  </si>
  <si>
    <t>INE750M01017</t>
  </si>
  <si>
    <t>HEXATRADEX</t>
  </si>
  <si>
    <t>Biofil Chemicals &amp; Pharmaceuticals</t>
  </si>
  <si>
    <t>INE829A01014</t>
  </si>
  <si>
    <t>BIOFILCHEM</t>
  </si>
  <si>
    <t>Bambino Agro Industries Ltd</t>
  </si>
  <si>
    <t>INE921D01013</t>
  </si>
  <si>
    <t>BAMBINO</t>
  </si>
  <si>
    <t>Haldyn Glass Limited</t>
  </si>
  <si>
    <t>INE506D01020</t>
  </si>
  <si>
    <t>HALDYNGL</t>
  </si>
  <si>
    <t>Transformers and Rectifiers (India) Limited</t>
  </si>
  <si>
    <t>INE763I01026</t>
  </si>
  <si>
    <t>TRIL</t>
  </si>
  <si>
    <t>Gujarat NRE Coke Ltd.</t>
  </si>
  <si>
    <t>INE110D01013</t>
  </si>
  <si>
    <t>GUJNRECOKE</t>
  </si>
  <si>
    <t>Nahar Spinning Mills Ltd.,</t>
  </si>
  <si>
    <t>INE290A01027</t>
  </si>
  <si>
    <t>NAHARSPING</t>
  </si>
  <si>
    <t>Ravinder Heights Limited</t>
  </si>
  <si>
    <t>INE09E501017</t>
  </si>
  <si>
    <t>RVHL</t>
  </si>
  <si>
    <t>Star Paper Mills Ltd.</t>
  </si>
  <si>
    <t>INE733A01018</t>
  </si>
  <si>
    <t>STARPAPER</t>
  </si>
  <si>
    <t>Jocil Ltd.</t>
  </si>
  <si>
    <t>INE839G01010</t>
  </si>
  <si>
    <t>JOCIL</t>
  </si>
  <si>
    <t>Krishana Phoschem Ltd.</t>
  </si>
  <si>
    <t>INE506W01012</t>
  </si>
  <si>
    <t>KRISHANA</t>
  </si>
  <si>
    <t>VIKAS PROPPANT &amp; GRANITE LTD.</t>
  </si>
  <si>
    <t>INE767B01022</t>
  </si>
  <si>
    <t>VIKASPROP</t>
  </si>
  <si>
    <t>B L Kashyap and Sons Ltd</t>
  </si>
  <si>
    <t>INE350H01032</t>
  </si>
  <si>
    <t>BLKASHYAP</t>
  </si>
  <si>
    <t>Shree Ram Urban Infrastructure Ltd</t>
  </si>
  <si>
    <t>INE164H01011</t>
  </si>
  <si>
    <t>SHREERAM</t>
  </si>
  <si>
    <t>GeeCee Ventures Limited</t>
  </si>
  <si>
    <t>INE916G01016</t>
  </si>
  <si>
    <t>GEECEE</t>
  </si>
  <si>
    <t>INVENTURE GROWTH &amp; SECURITIES LIMITED</t>
  </si>
  <si>
    <t>INE878H01016</t>
  </si>
  <si>
    <t>INVENTURE</t>
  </si>
  <si>
    <t>Aban  Offshore Ltd.,</t>
  </si>
  <si>
    <t>INE421A01028</t>
  </si>
  <si>
    <t>ABAN</t>
  </si>
  <si>
    <t>Syncom Formulations (India) Ltd.</t>
  </si>
  <si>
    <t>INE312C01025</t>
  </si>
  <si>
    <t>SYNCOMF</t>
  </si>
  <si>
    <t>Avantel Limited</t>
  </si>
  <si>
    <t>INE005B01019</t>
  </si>
  <si>
    <t>AVANTEL</t>
  </si>
  <si>
    <t>YASHO INDUSTRIES LIMITED</t>
  </si>
  <si>
    <t>INE616Z01012</t>
  </si>
  <si>
    <t>YASHO</t>
  </si>
  <si>
    <t>Prakash Pipes Limited</t>
  </si>
  <si>
    <t>INE050001010</t>
  </si>
  <si>
    <t>PPL</t>
  </si>
  <si>
    <t>Kriti Industries (India) Ltd.</t>
  </si>
  <si>
    <t>INE479D01038</t>
  </si>
  <si>
    <t>KRITIIND</t>
  </si>
  <si>
    <t>Alufluoride  Ltd.</t>
  </si>
  <si>
    <t>INE058F01019</t>
  </si>
  <si>
    <t>ALUFLUOR</t>
  </si>
  <si>
    <t>Genesys International Corporation Ltd.</t>
  </si>
  <si>
    <t>INE727B01026</t>
  </si>
  <si>
    <t>GENESYS</t>
  </si>
  <si>
    <t>Talbros Automotive Components Ltd.,</t>
  </si>
  <si>
    <t>INE187D01011</t>
  </si>
  <si>
    <t>TALBROAUTO</t>
  </si>
  <si>
    <t>Jagatjit Industries Ltd.,</t>
  </si>
  <si>
    <t>INE574A01016</t>
  </si>
  <si>
    <t>JAGAJITIND</t>
  </si>
  <si>
    <t>TIL Ltd.,</t>
  </si>
  <si>
    <t>INE806C01018</t>
  </si>
  <si>
    <t>TIL</t>
  </si>
  <si>
    <t>Bannari Amman Spinning Mills Ltd</t>
  </si>
  <si>
    <t>INE186H01014</t>
  </si>
  <si>
    <t>BASML</t>
  </si>
  <si>
    <t>AYM Syntex Limited</t>
  </si>
  <si>
    <t>INE193B01039</t>
  </si>
  <si>
    <t>AYMSYNTEX</t>
  </si>
  <si>
    <t>Dhanleela Investments &amp; Trading Company Ltd</t>
  </si>
  <si>
    <t>INE683D01027</t>
  </si>
  <si>
    <t>DHANLEELA</t>
  </si>
  <si>
    <t>Apollo Finvest (India) Ltd.,</t>
  </si>
  <si>
    <t>INE412D01013</t>
  </si>
  <si>
    <t>APOLLOFI</t>
  </si>
  <si>
    <t>Varun Shipping Co. Ltd.,</t>
  </si>
  <si>
    <t>INE702A01013</t>
  </si>
  <si>
    <t>VARUNSHIP</t>
  </si>
  <si>
    <t>Pioneer Distilleries Ltd.</t>
  </si>
  <si>
    <t>INE889E01010</t>
  </si>
  <si>
    <t>PIONDIST</t>
  </si>
  <si>
    <t>Hi-Tech Pipes Ltd.</t>
  </si>
  <si>
    <t>INE106T01017</t>
  </si>
  <si>
    <t>HITECH</t>
  </si>
  <si>
    <t>Donear Industries Ltd</t>
  </si>
  <si>
    <t>INE668D01028</t>
  </si>
  <si>
    <t>DONEAR</t>
  </si>
  <si>
    <t>ZIM Laboratories Limited</t>
  </si>
  <si>
    <t>INE518E01015</t>
  </si>
  <si>
    <t>ZIMLAB</t>
  </si>
  <si>
    <t>Shreyas Shipping And Logistics Limited</t>
  </si>
  <si>
    <t>INE757B01015</t>
  </si>
  <si>
    <t>SHREYAS</t>
  </si>
  <si>
    <t>Suumaya Lifestyle Ltd.</t>
  </si>
  <si>
    <t>INE591Q01016</t>
  </si>
  <si>
    <t>SUULD</t>
  </si>
  <si>
    <t>RAGHAV PRODUCTIVITY ENHANCERS LIMITED</t>
  </si>
  <si>
    <t>INE912T01018</t>
  </si>
  <si>
    <t>RPEL</t>
  </si>
  <si>
    <t>Apollo Sindoori Hotels Ltd.</t>
  </si>
  <si>
    <t>INE451F01024</t>
  </si>
  <si>
    <t>APOLSINHOT</t>
  </si>
  <si>
    <t>MAGELLANIC CLOUD LIMITED</t>
  </si>
  <si>
    <t>INE613C01018</t>
  </si>
  <si>
    <t>MCLOUD</t>
  </si>
  <si>
    <t>Emkay Global Financial Services Ltd</t>
  </si>
  <si>
    <t>INE296H01011</t>
  </si>
  <si>
    <t>EMKAY</t>
  </si>
  <si>
    <t>Vijay Solvex Ltd.</t>
  </si>
  <si>
    <t>INE362D01010</t>
  </si>
  <si>
    <t>VIJSOLX</t>
  </si>
  <si>
    <t>Venus Remedies Ltd.</t>
  </si>
  <si>
    <t>INE411B01019</t>
  </si>
  <si>
    <t>VENUSREM</t>
  </si>
  <si>
    <t>Setco Automotive Limited</t>
  </si>
  <si>
    <t>INE878E01021</t>
  </si>
  <si>
    <t>SETCO</t>
  </si>
  <si>
    <t>Madhya Bharat Agro Products Ltd.</t>
  </si>
  <si>
    <t>INE900L01010</t>
  </si>
  <si>
    <t>MBAPL</t>
  </si>
  <si>
    <t>Kilitch Drugs (I) Ltd.</t>
  </si>
  <si>
    <t>INE729D01010</t>
  </si>
  <si>
    <t>KILITCH</t>
  </si>
  <si>
    <t>SANWARIA CONSUMER LIMITED</t>
  </si>
  <si>
    <t>INE890C01046</t>
  </si>
  <si>
    <t>SANWARIA</t>
  </si>
  <si>
    <t>Dhunseri Investments Ltd</t>
  </si>
  <si>
    <t>INE320L01011</t>
  </si>
  <si>
    <t>DHUNINV</t>
  </si>
  <si>
    <t>Deccan Gold Mines Ltd.</t>
  </si>
  <si>
    <t>INE945F01025</t>
  </si>
  <si>
    <t>DECNGOLD</t>
  </si>
  <si>
    <t>Rane Engine Valve Limited</t>
  </si>
  <si>
    <t>INE222J01013</t>
  </si>
  <si>
    <t>RANEENGINE</t>
  </si>
  <si>
    <t>Indian Toners &amp; Developers Ltd.,</t>
  </si>
  <si>
    <t>INE826B01018</t>
  </si>
  <si>
    <t>INDTONER</t>
  </si>
  <si>
    <t>Nitta Gelatin India Ltd</t>
  </si>
  <si>
    <t>INE265B01019</t>
  </si>
  <si>
    <t>NITTAGELA</t>
  </si>
  <si>
    <t>JTL INFRA LIMITED</t>
  </si>
  <si>
    <t>INE391J01016</t>
  </si>
  <si>
    <t>JTLINFRA</t>
  </si>
  <si>
    <t>Shreekrishna Biotech Ltd.</t>
  </si>
  <si>
    <t>INE571N01015</t>
  </si>
  <si>
    <t>SHKRISHNAB</t>
  </si>
  <si>
    <t>Vivimed Labs Ltd.</t>
  </si>
  <si>
    <t>INE526G01021</t>
  </si>
  <si>
    <t>VIVIMEDLAB</t>
  </si>
  <si>
    <t>CRB Share Custodian Services Ltd</t>
  </si>
  <si>
    <t>CRBSHAR</t>
  </si>
  <si>
    <t>Scooters India Ltd.,</t>
  </si>
  <si>
    <t>INE959E01011</t>
  </si>
  <si>
    <t>SCOOTER</t>
  </si>
  <si>
    <t>STARLINEPS ENTERPRISES LIMITED</t>
  </si>
  <si>
    <t>INE594W01034</t>
  </si>
  <si>
    <t>STARLENT</t>
  </si>
  <si>
    <t>Parsvnath Developers Ltd.</t>
  </si>
  <si>
    <t>INE561H01026</t>
  </si>
  <si>
    <t>PARSVNATH</t>
  </si>
  <si>
    <t>Bharat Immunologicals &amp; Biologicals</t>
  </si>
  <si>
    <t>INE994B01014</t>
  </si>
  <si>
    <t>BIBCL</t>
  </si>
  <si>
    <t>Nitco Ltd.</t>
  </si>
  <si>
    <t>INE858F01012</t>
  </si>
  <si>
    <t>NITCO</t>
  </si>
  <si>
    <t>NATH INDUSTRIES LIMITED</t>
  </si>
  <si>
    <t>INE777A01023</t>
  </si>
  <si>
    <t>NATHIND</t>
  </si>
  <si>
    <t>Premier Explosives Ltd.</t>
  </si>
  <si>
    <t>INE863B01011</t>
  </si>
  <si>
    <t>PREMEXPLQ</t>
  </si>
  <si>
    <t>PREMEXPLN</t>
  </si>
  <si>
    <t>Ponni Sugars (Erode) Ltd.</t>
  </si>
  <si>
    <t>INE838E01017</t>
  </si>
  <si>
    <t>PONNIERODE</t>
  </si>
  <si>
    <t>GENUS PAPER &amp; BOARDS LIMITED</t>
  </si>
  <si>
    <t>INE949P01018</t>
  </si>
  <si>
    <t>GENUSPAPER</t>
  </si>
  <si>
    <t>Madhav Infra Projects Limited</t>
  </si>
  <si>
    <t>INE631R01026</t>
  </si>
  <si>
    <t>MADHAVIPL</t>
  </si>
  <si>
    <t>Kanpur Plastipack Limited</t>
  </si>
  <si>
    <t>INE694E01014</t>
  </si>
  <si>
    <t>KANPRPLA</t>
  </si>
  <si>
    <t>CSL Finance Limited</t>
  </si>
  <si>
    <t>INE718F01018</t>
  </si>
  <si>
    <t>CSLFINANCE</t>
  </si>
  <si>
    <t>Emmbi Industries Limited</t>
  </si>
  <si>
    <t>INE753K01015</t>
  </si>
  <si>
    <t>EMMBI</t>
  </si>
  <si>
    <t>Esteem Bio Organic Food Processing  Limited</t>
  </si>
  <si>
    <t>INE209O01028</t>
  </si>
  <si>
    <t>EBFL</t>
  </si>
  <si>
    <t>Electrotherm (India) Ltd</t>
  </si>
  <si>
    <t>INE822G01016</t>
  </si>
  <si>
    <t>ELECTHERM</t>
  </si>
  <si>
    <t>COMMERCIAL ENGINEERS &amp; BODY BUILDERS CO. LIMITED</t>
  </si>
  <si>
    <t>INE209L01016</t>
  </si>
  <si>
    <t>CEBBCO</t>
  </si>
  <si>
    <t>Banswara Syntex Ltd.,</t>
  </si>
  <si>
    <t>INE629D01012</t>
  </si>
  <si>
    <t>BANSWRAS</t>
  </si>
  <si>
    <t>Revathi Equipment Ltd.</t>
  </si>
  <si>
    <t>INE617A01013</t>
  </si>
  <si>
    <t>REVATHI</t>
  </si>
  <si>
    <t>Ganesh Housing Corporation Ltd.</t>
  </si>
  <si>
    <t>INE460C01014</t>
  </si>
  <si>
    <t>GANESHHOUC</t>
  </si>
  <si>
    <t>Mahamaya Steel Industries Limited</t>
  </si>
  <si>
    <t>INE451L01014</t>
  </si>
  <si>
    <t>MAHASTEEL</t>
  </si>
  <si>
    <t>Panasonic Energy India Co. Ltd.</t>
  </si>
  <si>
    <t>INE795A01017</t>
  </si>
  <si>
    <t>PANAENERG</t>
  </si>
  <si>
    <t>BCL INDUSTRIES LIMITED</t>
  </si>
  <si>
    <t>INE412G01016</t>
  </si>
  <si>
    <t>BCLIL</t>
  </si>
  <si>
    <t>Paramount Communications Ltd.</t>
  </si>
  <si>
    <t>INE074B01023</t>
  </si>
  <si>
    <t>PARACABLES</t>
  </si>
  <si>
    <t>Creative Peripherals and Distribution Ltd.</t>
  </si>
  <si>
    <t>INE985W01018</t>
  </si>
  <si>
    <t>CREATIVE</t>
  </si>
  <si>
    <t>Sar  Auto Products Limited</t>
  </si>
  <si>
    <t>INE002E01010</t>
  </si>
  <si>
    <t>SAPL</t>
  </si>
  <si>
    <t>Loyal Textiles Mills Ltd</t>
  </si>
  <si>
    <t>INE970D01010</t>
  </si>
  <si>
    <t>LOYALTEX</t>
  </si>
  <si>
    <t>Sam Leaseco Ltd.,</t>
  </si>
  <si>
    <t>INE368N01024</t>
  </si>
  <si>
    <t>SAMLEPU</t>
  </si>
  <si>
    <t>Peninsula Land Limited</t>
  </si>
  <si>
    <t>INE138A01028</t>
  </si>
  <si>
    <t>PENINLAND</t>
  </si>
  <si>
    <t>Maximus International Limited</t>
  </si>
  <si>
    <t>INE544W01013</t>
  </si>
  <si>
    <t>MAXIMUS</t>
  </si>
  <si>
    <t>Sakuma Exports Ltd.</t>
  </si>
  <si>
    <t>INE190H01024</t>
  </si>
  <si>
    <t>SAKUMA</t>
  </si>
  <si>
    <t>Industrial Investment Trust Ltd.,</t>
  </si>
  <si>
    <t>INE886A01014</t>
  </si>
  <si>
    <t>IITL</t>
  </si>
  <si>
    <t>Ruchira Papers Ltd</t>
  </si>
  <si>
    <t>INE803H01014</t>
  </si>
  <si>
    <t>RUCHIRA</t>
  </si>
  <si>
    <t>Partap Industries Limited</t>
  </si>
  <si>
    <t>INE480Y01016</t>
  </si>
  <si>
    <t>PARTAPIND</t>
  </si>
  <si>
    <t>Paul Merchants Ltd.</t>
  </si>
  <si>
    <t>INE291E01019</t>
  </si>
  <si>
    <t>PML</t>
  </si>
  <si>
    <t>Refex Industries Limited</t>
  </si>
  <si>
    <t>INE056I01017</t>
  </si>
  <si>
    <t>REFEX</t>
  </si>
  <si>
    <t>Akme Star Housing Finance Limited</t>
  </si>
  <si>
    <t>INE526R01010</t>
  </si>
  <si>
    <t>ASHFL</t>
  </si>
  <si>
    <t>IL &amp; FS Investment Managers Ltd.</t>
  </si>
  <si>
    <t>INE050B01023</t>
  </si>
  <si>
    <t>IVC</t>
  </si>
  <si>
    <t>Dhyana Finstock Limited</t>
  </si>
  <si>
    <t>INE774P01010</t>
  </si>
  <si>
    <t>DHYANAFIN</t>
  </si>
  <si>
    <t>CEINSYS TECH LIMITED</t>
  </si>
  <si>
    <t>INE016Q01014</t>
  </si>
  <si>
    <t>CEINSYSTECH</t>
  </si>
  <si>
    <t>Pondy Oxides &amp; Chemicals Limited</t>
  </si>
  <si>
    <t>INE063E01046</t>
  </si>
  <si>
    <t>PONDYOXIDE</t>
  </si>
  <si>
    <t>Oswal Agro Mills Ltd.,</t>
  </si>
  <si>
    <t>INE142A01012</t>
  </si>
  <si>
    <t>OSWALAGRO</t>
  </si>
  <si>
    <t>Modison Metals Ltd</t>
  </si>
  <si>
    <t>INE737D01021</t>
  </si>
  <si>
    <t>MODISNME</t>
  </si>
  <si>
    <t>Punjab Alkalies &amp; Chemicals Ltd.,</t>
  </si>
  <si>
    <t>INE607A01014</t>
  </si>
  <si>
    <t>PACL</t>
  </si>
  <si>
    <t>Arihant Capital Markets Ltd.</t>
  </si>
  <si>
    <t>INE420B01028</t>
  </si>
  <si>
    <t>ARIHCAPM</t>
  </si>
  <si>
    <t>Prime Securities Ltd.</t>
  </si>
  <si>
    <t>INE032B01021</t>
  </si>
  <si>
    <t>PRIMESECU</t>
  </si>
  <si>
    <t>Mitsu Chem Plast Limited</t>
  </si>
  <si>
    <t>INE317V01016</t>
  </si>
  <si>
    <t>MITSU</t>
  </si>
  <si>
    <t>HINDUSTHAN URBAN INFRASTRUCTURE LIMITED</t>
  </si>
  <si>
    <t>INE799B01017</t>
  </si>
  <si>
    <t>HUIL</t>
  </si>
  <si>
    <t>Kothari Sugars &amp; Chemicals Ltd.</t>
  </si>
  <si>
    <t>INE419A01022</t>
  </si>
  <si>
    <t>KOTARISUG</t>
  </si>
  <si>
    <t>BROOKS LABORATORIES LIMITED</t>
  </si>
  <si>
    <t>INE650L01011</t>
  </si>
  <si>
    <t>BROOKS</t>
  </si>
  <si>
    <t>Kakatiya Cement Sugar &amp; Industries Ltd.</t>
  </si>
  <si>
    <t>INE437B01014</t>
  </si>
  <si>
    <t>KAKATCEM</t>
  </si>
  <si>
    <t>Suchak Trading Ltd.</t>
  </si>
  <si>
    <t>INE035G01015</t>
  </si>
  <si>
    <t>SUCHTRD</t>
  </si>
  <si>
    <t>Hindustan Motors Ltd.,</t>
  </si>
  <si>
    <t>INE253A01025</t>
  </si>
  <si>
    <t>HINDMOTORS</t>
  </si>
  <si>
    <t>Synergy Green Industries Limited</t>
  </si>
  <si>
    <t>INE00QT01015</t>
  </si>
  <si>
    <t>SGIL</t>
  </si>
  <si>
    <t>Victory Paper &amp; Boards (India) Ltd.</t>
  </si>
  <si>
    <t>INE962E01015</t>
  </si>
  <si>
    <t>VICTORYPP</t>
  </si>
  <si>
    <t>Mold-Tek Technologies Ltd</t>
  </si>
  <si>
    <t>INE835B01035</t>
  </si>
  <si>
    <t>MOLDTEK</t>
  </si>
  <si>
    <t>MOLDTECH</t>
  </si>
  <si>
    <t>RPP INFRA PROJECTS LIMITED</t>
  </si>
  <si>
    <t>INE324L01013</t>
  </si>
  <si>
    <t>RPPINFRA</t>
  </si>
  <si>
    <t>Jagsonpal Pharmaceuticals Limited,</t>
  </si>
  <si>
    <t>INE048B01027</t>
  </si>
  <si>
    <t>JAGSNPHARM</t>
  </si>
  <si>
    <t>Siti Networks Limited</t>
  </si>
  <si>
    <t>INE965H01011</t>
  </si>
  <si>
    <t>SITINET</t>
  </si>
  <si>
    <t>GRM Overseas Ltd.</t>
  </si>
  <si>
    <t>INE192H01012</t>
  </si>
  <si>
    <t>GRMOVER</t>
  </si>
  <si>
    <t>Shree Ganesh Remedies Limited</t>
  </si>
  <si>
    <t>INE414Y01015</t>
  </si>
  <si>
    <t>SGRL</t>
  </si>
  <si>
    <t>EMAMI REALTY LIMITED</t>
  </si>
  <si>
    <t>INE778K01012</t>
  </si>
  <si>
    <t>EMAMIREAL</t>
  </si>
  <si>
    <t>ISMT Limited</t>
  </si>
  <si>
    <t>INE732F01019</t>
  </si>
  <si>
    <t>ISMTLTD</t>
  </si>
  <si>
    <t>Frontier Springs Ltd.</t>
  </si>
  <si>
    <t>INE572D01014</t>
  </si>
  <si>
    <t>FRONTSP</t>
  </si>
  <si>
    <t>Indian Terrain Fashions Limited</t>
  </si>
  <si>
    <t>INE611L01021</t>
  </si>
  <si>
    <t>INDTERRAIN</t>
  </si>
  <si>
    <t>Videocon Industries Ltd.</t>
  </si>
  <si>
    <t>INE703A01011</t>
  </si>
  <si>
    <t>VIDEOIND</t>
  </si>
  <si>
    <t>De Nora India Limited</t>
  </si>
  <si>
    <t>INE244A01016</t>
  </si>
  <si>
    <t>DENORA</t>
  </si>
  <si>
    <t>Capital Trust Ltd.</t>
  </si>
  <si>
    <t>INE707C01018</t>
  </si>
  <si>
    <t>CAPITALT</t>
  </si>
  <si>
    <t>CAPTRUST</t>
  </si>
  <si>
    <t>Ador Fontech Ltd</t>
  </si>
  <si>
    <t>INE853A01022</t>
  </si>
  <si>
    <t>ADORFO</t>
  </si>
  <si>
    <t>Samkrg Pistons and Rings Ltd.</t>
  </si>
  <si>
    <t>INE706B01012</t>
  </si>
  <si>
    <t>SAMKRG</t>
  </si>
  <si>
    <t>Virinchi Limited</t>
  </si>
  <si>
    <t>INE539B01017</t>
  </si>
  <si>
    <t>VIRINCHI</t>
  </si>
  <si>
    <t>PITTI ENGINEERING LIMITED</t>
  </si>
  <si>
    <t>INE450D01021</t>
  </si>
  <si>
    <t>PITTIENG</t>
  </si>
  <si>
    <t>RACL Geartech Limited</t>
  </si>
  <si>
    <t>INE704B01017</t>
  </si>
  <si>
    <t>RACLGEAR</t>
  </si>
  <si>
    <t>Permanent Magnets Ltd.</t>
  </si>
  <si>
    <t>INE418E01018</t>
  </si>
  <si>
    <t>PERMAGN</t>
  </si>
  <si>
    <t>Indian Acrylics Ltd</t>
  </si>
  <si>
    <t>INE862B01013</t>
  </si>
  <si>
    <t>INDIANACRY</t>
  </si>
  <si>
    <t>Sinclairs Hotels  Ltd</t>
  </si>
  <si>
    <t>INE985A01022</t>
  </si>
  <si>
    <t>SINCLAIR</t>
  </si>
  <si>
    <t>SKM Egg Products Exports (India) Lt</t>
  </si>
  <si>
    <t>INE411D01015</t>
  </si>
  <si>
    <t>SKMEGGPROD</t>
  </si>
  <si>
    <t>Shiva Texyarn Ltd.</t>
  </si>
  <si>
    <t>INE705C01020</t>
  </si>
  <si>
    <t>SHIVTEX</t>
  </si>
  <si>
    <t>SHIVATEX</t>
  </si>
  <si>
    <t>Faze Three Ltd.</t>
  </si>
  <si>
    <t>INE963C01033</t>
  </si>
  <si>
    <t>FAZE3Q</t>
  </si>
  <si>
    <t>Allied Digital Services Limited</t>
  </si>
  <si>
    <t>INE102I01027</t>
  </si>
  <si>
    <t>ADSL</t>
  </si>
  <si>
    <t>Sanmit Infra Limited</t>
  </si>
  <si>
    <t>INE799C01023</t>
  </si>
  <si>
    <t>SANINFRA</t>
  </si>
  <si>
    <t>Inspirisys Solutions Limited</t>
  </si>
  <si>
    <t>INE020G01017</t>
  </si>
  <si>
    <t>INSPIRISYS</t>
  </si>
  <si>
    <t>Ashima Ltd</t>
  </si>
  <si>
    <t>INE440A01010</t>
  </si>
  <si>
    <t>ASHIMASYN</t>
  </si>
  <si>
    <t>Sakar Healthcare Ltd.</t>
  </si>
  <si>
    <t>INE732S01012</t>
  </si>
  <si>
    <t>SAKAR</t>
  </si>
  <si>
    <t>Nahar Capital &amp; Financial Services Ltd.</t>
  </si>
  <si>
    <t>INE049I01012</t>
  </si>
  <si>
    <t>NAHARCAP</t>
  </si>
  <si>
    <t>Future Market Networks Limited</t>
  </si>
  <si>
    <t>INE360L01017</t>
  </si>
  <si>
    <t>FMNL</t>
  </si>
  <si>
    <t>Asian Hotels (North) Limited</t>
  </si>
  <si>
    <t>INE363A01022</t>
  </si>
  <si>
    <t>ASIANHOTNR</t>
  </si>
  <si>
    <t>Niraj Cement Structurals Limited</t>
  </si>
  <si>
    <t>INE368I01016</t>
  </si>
  <si>
    <t>NIRAJ</t>
  </si>
  <si>
    <t>ASI INDUSTRIES LIMITED</t>
  </si>
  <si>
    <t>INE443A01030</t>
  </si>
  <si>
    <t>ASIIL</t>
  </si>
  <si>
    <t>SEACOAST SHIPPING SERVICES LIMITED</t>
  </si>
  <si>
    <t>INE277T01016</t>
  </si>
  <si>
    <t>SEACOAST</t>
  </si>
  <si>
    <t>JHS Svendgaard Laboratories Ltd.</t>
  </si>
  <si>
    <t>INE544H01014</t>
  </si>
  <si>
    <t>JHS</t>
  </si>
  <si>
    <t>Bharat Wire Ropes Limited</t>
  </si>
  <si>
    <t>INE316L01019</t>
  </si>
  <si>
    <t>BHARATWIRE</t>
  </si>
  <si>
    <t>Dr.Agarwals Eye Hospital Ltd.</t>
  </si>
  <si>
    <t>INE934C01018</t>
  </si>
  <si>
    <t>DRAGARWQ</t>
  </si>
  <si>
    <t>Vadilal Enterprises Ltd.,</t>
  </si>
  <si>
    <t>INE693D01018</t>
  </si>
  <si>
    <t>VADILENT</t>
  </si>
  <si>
    <t>Nahar Industrial Enterprises Ltd</t>
  </si>
  <si>
    <t>INE289A01011</t>
  </si>
  <si>
    <t>NAHARINDUS</t>
  </si>
  <si>
    <t>Polson Ltd.,</t>
  </si>
  <si>
    <t>INE339F01021</t>
  </si>
  <si>
    <t>POLSON</t>
  </si>
  <si>
    <t>SHRISTI INFRASTRUCTURE DEVELOPMENT CORPORATION LTD.</t>
  </si>
  <si>
    <t>INE472C01027</t>
  </si>
  <si>
    <t>SHRISTI</t>
  </si>
  <si>
    <t>Indo Borax &amp; Chemicals Ltd.,</t>
  </si>
  <si>
    <t>INE803D01013</t>
  </si>
  <si>
    <t>INDOBORAX</t>
  </si>
  <si>
    <t>Coral Laboratories Ltd.</t>
  </si>
  <si>
    <t>INE683E01017</t>
  </si>
  <si>
    <t>CORALAB</t>
  </si>
  <si>
    <t>Sunshield Chemicals Ltd.</t>
  </si>
  <si>
    <t>INE199E01014</t>
  </si>
  <si>
    <t>SUNSHIEL</t>
  </si>
  <si>
    <t>Lakshmi Mills Company ltd</t>
  </si>
  <si>
    <t>INE938C01019</t>
  </si>
  <si>
    <t>LAKSHMIMIL</t>
  </si>
  <si>
    <t>Graviss Hospitality Ltd</t>
  </si>
  <si>
    <t>INE214F01026</t>
  </si>
  <si>
    <t>GRAVISSHO</t>
  </si>
  <si>
    <t>Alphageo (India)Ltd.</t>
  </si>
  <si>
    <t>INE137C01018</t>
  </si>
  <si>
    <t>ALPHAGEO</t>
  </si>
  <si>
    <t>TCI Developers Limited</t>
  </si>
  <si>
    <t>INE662L01016</t>
  </si>
  <si>
    <t>TCIDEVELOP</t>
  </si>
  <si>
    <t>Rama Phosphates Ltd.</t>
  </si>
  <si>
    <t>INE809A01024</t>
  </si>
  <si>
    <t>RAMAPHO</t>
  </si>
  <si>
    <t>20 Microns Limited</t>
  </si>
  <si>
    <t>INE144J01027</t>
  </si>
  <si>
    <t>20MICRONS</t>
  </si>
  <si>
    <t>STEL Holdings Limited</t>
  </si>
  <si>
    <t>INE577L01016</t>
  </si>
  <si>
    <t>STEL</t>
  </si>
  <si>
    <t>Titan Bio-Tech Ltd.</t>
  </si>
  <si>
    <t>INE150C01011</t>
  </si>
  <si>
    <t>TITANBIO</t>
  </si>
  <si>
    <t>Mawana Sugars Ltd</t>
  </si>
  <si>
    <t>INE636A01039</t>
  </si>
  <si>
    <t>MAWANASUG</t>
  </si>
  <si>
    <t>Shreyans Industries Limited.,</t>
  </si>
  <si>
    <t>INE231C01019</t>
  </si>
  <si>
    <t>SHREYANIND</t>
  </si>
  <si>
    <t>Consolidated Finvest &amp; Holdings Ltd.</t>
  </si>
  <si>
    <t>INE025A01027</t>
  </si>
  <si>
    <t>CONSOFINVT</t>
  </si>
  <si>
    <t>Chemcrux Enterprises Limited</t>
  </si>
  <si>
    <t>INE298W01016</t>
  </si>
  <si>
    <t>CHEMCRUX</t>
  </si>
  <si>
    <t>Bilcare Ltd.</t>
  </si>
  <si>
    <t>INE986A01012</t>
  </si>
  <si>
    <t>BI</t>
  </si>
  <si>
    <t>Sanginita Chemicals Ltd.</t>
  </si>
  <si>
    <t>INE753W01010</t>
  </si>
  <si>
    <t>SANGINITA</t>
  </si>
  <si>
    <t>Vikas WSP Ltd.</t>
  </si>
  <si>
    <t>INE706A01022</t>
  </si>
  <si>
    <t>VIKASWSP</t>
  </si>
  <si>
    <t>Onward Technologies Ltd.</t>
  </si>
  <si>
    <t>INE229A01017</t>
  </si>
  <si>
    <t>ONWARDTEC</t>
  </si>
  <si>
    <t>EAST WEST HOLDINGS LIMITED</t>
  </si>
  <si>
    <t>INE595R01015</t>
  </si>
  <si>
    <t>EASTWEST</t>
  </si>
  <si>
    <t>Bafna Pharmaceuticals Limited</t>
  </si>
  <si>
    <t>INE878I01022</t>
  </si>
  <si>
    <t>BAFNAPHARM</t>
  </si>
  <si>
    <t>BAFNAPH</t>
  </si>
  <si>
    <t>Poddar Housing and Development Limited</t>
  </si>
  <si>
    <t>INE888B01018</t>
  </si>
  <si>
    <t>PODDAR</t>
  </si>
  <si>
    <t>PODDARHOUS</t>
  </si>
  <si>
    <t>Intrasoft Technologies Limited</t>
  </si>
  <si>
    <t>INE566K01011</t>
  </si>
  <si>
    <t>ISFT</t>
  </si>
  <si>
    <t>Sakthi Sugars Ltd.</t>
  </si>
  <si>
    <t>INE623A01011</t>
  </si>
  <si>
    <t>SAKHTISUG</t>
  </si>
  <si>
    <t>Superhouse limited</t>
  </si>
  <si>
    <t>INE712B01010</t>
  </si>
  <si>
    <t>SUPERHOUSE</t>
  </si>
  <si>
    <t>Bimetal Bearings Ltd</t>
  </si>
  <si>
    <t>INE469A01019</t>
  </si>
  <si>
    <t>BIMETAL</t>
  </si>
  <si>
    <t>QUINT DIGITAL MEDIA LIMITED</t>
  </si>
  <si>
    <t>INE641R01017</t>
  </si>
  <si>
    <t>QUINT</t>
  </si>
  <si>
    <t>Rudrabhishek Enterprises Ltd.</t>
  </si>
  <si>
    <t>INE364Z01019</t>
  </si>
  <si>
    <t>REPL</t>
  </si>
  <si>
    <t>DHP India Ltd.</t>
  </si>
  <si>
    <t>INE590D01016</t>
  </si>
  <si>
    <t>DHPIND</t>
  </si>
  <si>
    <t>Reliance Home Finance Limited</t>
  </si>
  <si>
    <t>INE217K01011</t>
  </si>
  <si>
    <t>RELHOME</t>
  </si>
  <si>
    <t>RHFL</t>
  </si>
  <si>
    <t>KIC Metaliks Ltd.</t>
  </si>
  <si>
    <t>INE434C01027</t>
  </si>
  <si>
    <t>KAJARIR</t>
  </si>
  <si>
    <t>Nandan Denim Limited</t>
  </si>
  <si>
    <t>INE875G01030</t>
  </si>
  <si>
    <t>NDL</t>
  </si>
  <si>
    <t>Indo Tech Transformers Limited</t>
  </si>
  <si>
    <t>INE332H01014</t>
  </si>
  <si>
    <t>INDOTECH</t>
  </si>
  <si>
    <t>Artson Engineering Ltd</t>
  </si>
  <si>
    <t>INE133D01023</t>
  </si>
  <si>
    <t>ARTSONEN</t>
  </si>
  <si>
    <t>Aries Agro Limited,</t>
  </si>
  <si>
    <t>INE298I01015</t>
  </si>
  <si>
    <t>ARIES</t>
  </si>
  <si>
    <t>Narmada Gelatines Ltd.</t>
  </si>
  <si>
    <t>INE869A01010</t>
  </si>
  <si>
    <t>SHAWGELTIN</t>
  </si>
  <si>
    <t>Smruthi Organics Limited</t>
  </si>
  <si>
    <t>INE172E01011</t>
  </si>
  <si>
    <t>SMRUTHIORG</t>
  </si>
  <si>
    <t>SMRUTHI</t>
  </si>
  <si>
    <t>Aspinwall and Company Ltd.</t>
  </si>
  <si>
    <t>INE991I01015</t>
  </si>
  <si>
    <t>ASPINWALL</t>
  </si>
  <si>
    <t>Bajaj Steel Industries Ltd.,</t>
  </si>
  <si>
    <t>INE704G01024</t>
  </si>
  <si>
    <t>BAJAJST</t>
  </si>
  <si>
    <t>Ice Make Refrigeration Ltd.</t>
  </si>
  <si>
    <t>INE520Y01019</t>
  </si>
  <si>
    <t>ICEMAKE</t>
  </si>
  <si>
    <t>Umang Dairies Limited</t>
  </si>
  <si>
    <t>INE864B01027</t>
  </si>
  <si>
    <t>UMANGDAIR</t>
  </si>
  <si>
    <t>UMANGDAIRY</t>
  </si>
  <si>
    <t>Veritas (India) Limited</t>
  </si>
  <si>
    <t>INE379J01029</t>
  </si>
  <si>
    <t>VERITAS</t>
  </si>
  <si>
    <t>Aashrit Capital Limited</t>
  </si>
  <si>
    <t>INE172F01018</t>
  </si>
  <si>
    <t>AASHRIT</t>
  </si>
  <si>
    <t>Fredun Pharmaceuticals Limited</t>
  </si>
  <si>
    <t>INE194R01017</t>
  </si>
  <si>
    <t>FREDUN</t>
  </si>
  <si>
    <t>MONEYBOXX FINANCE LIMITED</t>
  </si>
  <si>
    <t>INE296Q01012</t>
  </si>
  <si>
    <t>MONEYBOXX</t>
  </si>
  <si>
    <t>Aksh Optifibre Ltd.</t>
  </si>
  <si>
    <t>INE523B01011</t>
  </si>
  <si>
    <t>AKSHOPTFBR</t>
  </si>
  <si>
    <t>Maha Rashtra Apex Corporation Ltd</t>
  </si>
  <si>
    <t>INE843B01013</t>
  </si>
  <si>
    <t>MAHAPEXLTD</t>
  </si>
  <si>
    <t>Sagardeep Alloys Ltd.</t>
  </si>
  <si>
    <t>INE976T01013</t>
  </si>
  <si>
    <t>SAGARDEEP</t>
  </si>
  <si>
    <t>GRP Limited</t>
  </si>
  <si>
    <t>INE137I01015</t>
  </si>
  <si>
    <t>GRPLTD</t>
  </si>
  <si>
    <t>NIVAKA FASHIONS LIMITED</t>
  </si>
  <si>
    <t>INE139E01028</t>
  </si>
  <si>
    <t>NIVAKA</t>
  </si>
  <si>
    <t>BTSYN</t>
  </si>
  <si>
    <t>A Infrastructure Limited</t>
  </si>
  <si>
    <t>INE534E01020</t>
  </si>
  <si>
    <t>AINFRA</t>
  </si>
  <si>
    <t>SKY GOLD LIMITED</t>
  </si>
  <si>
    <t>INE01IU01018</t>
  </si>
  <si>
    <t>SKYGOLD</t>
  </si>
  <si>
    <t>Hindustan Organic Chemicals Ltd.,</t>
  </si>
  <si>
    <t>INE048A01011</t>
  </si>
  <si>
    <t>HOCL</t>
  </si>
  <si>
    <t>Arihant Superstructures Limited</t>
  </si>
  <si>
    <t>INE643K01018</t>
  </si>
  <si>
    <t>ASL</t>
  </si>
  <si>
    <t>ARIHANTSUP</t>
  </si>
  <si>
    <t>VETO SWITCHGEARS AND CABLES LIMITED</t>
  </si>
  <si>
    <t>INE918N01018</t>
  </si>
  <si>
    <t>VETO</t>
  </si>
  <si>
    <t>Smartlink Holdings Limited</t>
  </si>
  <si>
    <t>INE178C01020</t>
  </si>
  <si>
    <t>SMARTLINK</t>
  </si>
  <si>
    <t>Mangalam Global Enterprise Ltd.</t>
  </si>
  <si>
    <t>INE0APB01016</t>
  </si>
  <si>
    <t>MGEL</t>
  </si>
  <si>
    <t>NDR Auto Components Limited</t>
  </si>
  <si>
    <t>INE07OG01012</t>
  </si>
  <si>
    <t>NDRAUTO</t>
  </si>
  <si>
    <t>Vikram Thermo (India) Ltd.</t>
  </si>
  <si>
    <t>INE337E01010</t>
  </si>
  <si>
    <t>VIKRAMTH</t>
  </si>
  <si>
    <t>Kapston Facilities Management Ltd.</t>
  </si>
  <si>
    <t>INE542Z01010</t>
  </si>
  <si>
    <t>KAPSTON</t>
  </si>
  <si>
    <t>VJTF Eduservices Limited</t>
  </si>
  <si>
    <t>INE117F01013</t>
  </si>
  <si>
    <t>VJTFEDU</t>
  </si>
  <si>
    <t>Vaarad Ventures Ltd</t>
  </si>
  <si>
    <t>INE418B01048</t>
  </si>
  <si>
    <t>VAARAD</t>
  </si>
  <si>
    <t>Dangee Dums Ltd.</t>
  </si>
  <si>
    <t>INE688Y01014</t>
  </si>
  <si>
    <t>DANGEE</t>
  </si>
  <si>
    <t>PS IT Infrastructure &amp; Services Limited</t>
  </si>
  <si>
    <t>INE953M01033</t>
  </si>
  <si>
    <t>PSITINFRA</t>
  </si>
  <si>
    <t>Welspun Investments and Commercials Ltd.</t>
  </si>
  <si>
    <t>INE389K01018</t>
  </si>
  <si>
    <t>WELINV</t>
  </si>
  <si>
    <t>National Standard (India) Limited</t>
  </si>
  <si>
    <t>INE166R01015</t>
  </si>
  <si>
    <t> NATIONSTD</t>
  </si>
  <si>
    <t>Majestic Auto Ltd.,</t>
  </si>
  <si>
    <t>INE201B01022</t>
  </si>
  <si>
    <t>MAJESAUT</t>
  </si>
  <si>
    <t>Bigbloc Construction Limited</t>
  </si>
  <si>
    <t>INE412U01017</t>
  </si>
  <si>
    <t>BIGBLOC</t>
  </si>
  <si>
    <t>Scan Steels Limited</t>
  </si>
  <si>
    <t>INE099G01011</t>
  </si>
  <si>
    <t>SCANSTL</t>
  </si>
  <si>
    <t>K. M. Sugar Mills Ltd.</t>
  </si>
  <si>
    <t>INE157H01023</t>
  </si>
  <si>
    <t>KMSUGAR</t>
  </si>
  <si>
    <t>Goodluck India Limited</t>
  </si>
  <si>
    <t>INE127I01024</t>
  </si>
  <si>
    <t>GOODLUCK</t>
  </si>
  <si>
    <t>BPL Ltd.,</t>
  </si>
  <si>
    <t>INE110A01019</t>
  </si>
  <si>
    <t>BPL</t>
  </si>
  <si>
    <t>Windsor Machines Limited</t>
  </si>
  <si>
    <t>INE052A01021</t>
  </si>
  <si>
    <t>WINDMACHIN</t>
  </si>
  <si>
    <t>Mercantile Ventures Limited</t>
  </si>
  <si>
    <t>INE689O01013</t>
  </si>
  <si>
    <t>MERCANTILE</t>
  </si>
  <si>
    <t>Sportking India Ltd.</t>
  </si>
  <si>
    <t>INE885H01011</t>
  </si>
  <si>
    <t>SPORTKING</t>
  </si>
  <si>
    <t>TPL Plastech Limited</t>
  </si>
  <si>
    <t>INE413G01014</t>
  </si>
  <si>
    <t>TPLPLAST</t>
  </si>
  <si>
    <t>TPLPLASTEH</t>
  </si>
  <si>
    <t>K.P.I. Global Infrastructure Limited</t>
  </si>
  <si>
    <t>INE542W01017</t>
  </si>
  <si>
    <t>KPIGLOBAL</t>
  </si>
  <si>
    <t xml:space="preserve">Praxis Home Retail Limited </t>
  </si>
  <si>
    <t>INE546Y01022</t>
  </si>
  <si>
    <t>PRAXIS</t>
  </si>
  <si>
    <t>South India Paper Mills Ltd.</t>
  </si>
  <si>
    <t>INE088G01014</t>
  </si>
  <si>
    <t>STHINPA</t>
  </si>
  <si>
    <t>Ginni Filaments Ltd.</t>
  </si>
  <si>
    <t>INE424C01010</t>
  </si>
  <si>
    <t>GINNIFILA</t>
  </si>
  <si>
    <t>Rana Sugars Ltd.</t>
  </si>
  <si>
    <t>INE625B01014</t>
  </si>
  <si>
    <t>RANASUG</t>
  </si>
  <si>
    <t>Agarwal Industrial Corporation Limited</t>
  </si>
  <si>
    <t>INE204E01012</t>
  </si>
  <si>
    <t>AGARIND</t>
  </si>
  <si>
    <t>Vanta Bioscience Limited</t>
  </si>
  <si>
    <t>INE695X01011</t>
  </si>
  <si>
    <t>VANTABIO</t>
  </si>
  <si>
    <t>Kothari Petrochem Ltd.</t>
  </si>
  <si>
    <t>INE720A01015</t>
  </si>
  <si>
    <t>KOTHARIPET</t>
  </si>
  <si>
    <t>Adhunik Industries Limited</t>
  </si>
  <si>
    <t>INE452L01012</t>
  </si>
  <si>
    <t>ADHUNIKIND</t>
  </si>
  <si>
    <t>Jyoti Resins &amp; Adhesives Ltd,</t>
  </si>
  <si>
    <t>INE577D01013</t>
  </si>
  <si>
    <t>JYOTIRES</t>
  </si>
  <si>
    <t>Scanpoint Geomatics Limited</t>
  </si>
  <si>
    <t>INE967B01028</t>
  </si>
  <si>
    <t>SCANPGEOM</t>
  </si>
  <si>
    <t>Khoday India Ltd.,</t>
  </si>
  <si>
    <t>INE687B01014</t>
  </si>
  <si>
    <t>KHODAY</t>
  </si>
  <si>
    <t>Lovable Lingerie Limited</t>
  </si>
  <si>
    <t>INE597L01014</t>
  </si>
  <si>
    <t>LOVABLE</t>
  </si>
  <si>
    <t>MBL INFRASTRUCTURES LIMITED</t>
  </si>
  <si>
    <t>INE912H01013</t>
  </si>
  <si>
    <t>MBLINFRA</t>
  </si>
  <si>
    <t>Bombay Super Hybrid Seeds Ltd.</t>
  </si>
  <si>
    <t>INE032Z01012</t>
  </si>
  <si>
    <t>BSHSL</t>
  </si>
  <si>
    <t>Kaira Can Co. Ltd.,</t>
  </si>
  <si>
    <t>INE375D01012</t>
  </si>
  <si>
    <t>KAIRA</t>
  </si>
  <si>
    <t>Agarwal Duplex Board Mills Limited</t>
  </si>
  <si>
    <t>INE290T01027</t>
  </si>
  <si>
    <t>ADBML</t>
  </si>
  <si>
    <t>Sakthi Finance Ltd.,</t>
  </si>
  <si>
    <t>INE302E01014</t>
  </si>
  <si>
    <t>SAKTHIFIN</t>
  </si>
  <si>
    <t>Uttam Galva Steels Ltd.</t>
  </si>
  <si>
    <t>INE699A01011</t>
  </si>
  <si>
    <t>UTTAMSTL</t>
  </si>
  <si>
    <t>Cochin Minerals &amp; Rutile Ltd.,</t>
  </si>
  <si>
    <t>INE105D01013</t>
  </si>
  <si>
    <t>COCHINM</t>
  </si>
  <si>
    <t>Vipul Organics Limited</t>
  </si>
  <si>
    <t>INE834D01018</t>
  </si>
  <si>
    <t>VIPULORG</t>
  </si>
  <si>
    <t>Sika Interplant Systems Ltd.,</t>
  </si>
  <si>
    <t>INE438E01016</t>
  </si>
  <si>
    <t>SIKA</t>
  </si>
  <si>
    <t>TRF Ltd</t>
  </si>
  <si>
    <t>INE391D01019</t>
  </si>
  <si>
    <t>TRF</t>
  </si>
  <si>
    <t>Shahlon Silk Industries Limited</t>
  </si>
  <si>
    <t>INE052001018</t>
  </si>
  <si>
    <t>SHAHLON</t>
  </si>
  <si>
    <t>Ludlow Jute &amp; Specialities Ltd</t>
  </si>
  <si>
    <t>INE983C01015</t>
  </si>
  <si>
    <t>LUDLOWJUT</t>
  </si>
  <si>
    <t>Fortis Malar Hospitals Limited</t>
  </si>
  <si>
    <t>INE842B01015</t>
  </si>
  <si>
    <t>FORTISMLR</t>
  </si>
  <si>
    <t>Shyam Century Ferrous Limited</t>
  </si>
  <si>
    <t>INE979R01011</t>
  </si>
  <si>
    <t>SCFL</t>
  </si>
  <si>
    <t>SHYAMCENT</t>
  </si>
  <si>
    <t>Innoventive Venture Limited</t>
  </si>
  <si>
    <t>INE322N01013</t>
  </si>
  <si>
    <t>INNOVENT</t>
  </si>
  <si>
    <t>Ultracab (India) Limited</t>
  </si>
  <si>
    <t>INE010R01015</t>
  </si>
  <si>
    <t>ULTRACAB</t>
  </si>
  <si>
    <t>Atlanta Infrastructure and Finance Ltd.</t>
  </si>
  <si>
    <t>INE433D01027</t>
  </si>
  <si>
    <t>ATLINFRA</t>
  </si>
  <si>
    <t>RKEC Projects Ltd.</t>
  </si>
  <si>
    <t>INE786W01010</t>
  </si>
  <si>
    <t>RKEC</t>
  </si>
  <si>
    <t>McNally Bharat Engineering Company Limited</t>
  </si>
  <si>
    <t>INE748A01016</t>
  </si>
  <si>
    <t>MBECL</t>
  </si>
  <si>
    <t>Raghuvir Synthetics Ltd.</t>
  </si>
  <si>
    <t>INE969C01014</t>
  </si>
  <si>
    <t>RAGHUSYN</t>
  </si>
  <si>
    <t>Elgi Rubber Company Ltd.</t>
  </si>
  <si>
    <t>INE819L01012</t>
  </si>
  <si>
    <t>ELGIRUBCO</t>
  </si>
  <si>
    <t>CIAN Agro Industries &amp; Infrastructure Limited</t>
  </si>
  <si>
    <t>INE052V01019</t>
  </si>
  <si>
    <t>CIANAGRO</t>
  </si>
  <si>
    <t>TechNVision Ventures Limited</t>
  </si>
  <si>
    <t>INE314H01012</t>
  </si>
  <si>
    <t>TECHNVISN</t>
  </si>
  <si>
    <t>Piccadily Agro Industries ltd.</t>
  </si>
  <si>
    <t>INE546C01010</t>
  </si>
  <si>
    <t>PICCADIL</t>
  </si>
  <si>
    <t>Nilachal Refractories Ltd.</t>
  </si>
  <si>
    <t>INE416N01013</t>
  </si>
  <si>
    <t>NILACHAL</t>
  </si>
  <si>
    <t>Rolta India Ltd.,</t>
  </si>
  <si>
    <t>INE293A01013</t>
  </si>
  <si>
    <t>ROLTA</t>
  </si>
  <si>
    <t>Bhatia Communications &amp; Retail (India) Limited</t>
  </si>
  <si>
    <t>INE341Z01017</t>
  </si>
  <si>
    <t>BHATIA</t>
  </si>
  <si>
    <t>KUSHAL LIMITED</t>
  </si>
  <si>
    <t>INE647N01021</t>
  </si>
  <si>
    <t>KUSHAL</t>
  </si>
  <si>
    <t>Arnold Holdings Ltd</t>
  </si>
  <si>
    <t>INE185K01036</t>
  </si>
  <si>
    <t>ARNOLD</t>
  </si>
  <si>
    <t>Coral India Finance And Housing Ltd</t>
  </si>
  <si>
    <t>INE558D01021</t>
  </si>
  <si>
    <t>CORALFINAC</t>
  </si>
  <si>
    <t>Pasupati Acrylon Ltd.</t>
  </si>
  <si>
    <t>INE818B01023</t>
  </si>
  <si>
    <t>PASUPTAC</t>
  </si>
  <si>
    <t>Compuage Infocom Ltd</t>
  </si>
  <si>
    <t>INE070C01037</t>
  </si>
  <si>
    <t>COMPUAGE</t>
  </si>
  <si>
    <t>COMPINFO</t>
  </si>
  <si>
    <t>India Nivesh Limited</t>
  </si>
  <si>
    <t>INE131H01028</t>
  </si>
  <si>
    <t>INDIANVSH</t>
  </si>
  <si>
    <t>Rajlaxmi Industries Ltd.,</t>
  </si>
  <si>
    <t>INE400O01023</t>
  </si>
  <si>
    <t>RAJLXIN</t>
  </si>
  <si>
    <t>Integra Engineering India Ltd.</t>
  </si>
  <si>
    <t>INE984B01023</t>
  </si>
  <si>
    <t>INTEGRAEN</t>
  </si>
  <si>
    <t>GPT Infraprojects limited</t>
  </si>
  <si>
    <t>INE390G01014</t>
  </si>
  <si>
    <t>GPTINFRA</t>
  </si>
  <si>
    <t>Mysore Paper Mills Limited</t>
  </si>
  <si>
    <t>INE924F01012</t>
  </si>
  <si>
    <t>MYSPAPE</t>
  </si>
  <si>
    <t>Mukesh Babu Financial Services Ltd.</t>
  </si>
  <si>
    <t>INE596B01017</t>
  </si>
  <si>
    <t>MUKESHB</t>
  </si>
  <si>
    <t>Wanbury Limited</t>
  </si>
  <si>
    <t>INE107F01022</t>
  </si>
  <si>
    <t>WANBURY</t>
  </si>
  <si>
    <t>Eco Recycling Limited</t>
  </si>
  <si>
    <t>INE316A01038</t>
  </si>
  <si>
    <t>ECORECO</t>
  </si>
  <si>
    <t>Noida Toll Bridge Company Ltd</t>
  </si>
  <si>
    <t>INE781B01015</t>
  </si>
  <si>
    <t>NOIDATOLL</t>
  </si>
  <si>
    <t>D P Wires Ltd.</t>
  </si>
  <si>
    <t>INE864X01013</t>
  </si>
  <si>
    <t>DPWIRES</t>
  </si>
  <si>
    <t>Dhruv Wellness Limited</t>
  </si>
  <si>
    <t>INE109Y01011</t>
  </si>
  <si>
    <t>DWL</t>
  </si>
  <si>
    <t>Mangal Credit and Fincorp Limited</t>
  </si>
  <si>
    <t>INE545L01039</t>
  </si>
  <si>
    <t>MANCREDIT</t>
  </si>
  <si>
    <t>Ujaas Energy Limited</t>
  </si>
  <si>
    <t>INE899L01022</t>
  </si>
  <si>
    <t>UJAAS</t>
  </si>
  <si>
    <t>ADC India Communications Limited</t>
  </si>
  <si>
    <t>INE833A01016</t>
  </si>
  <si>
    <t>ADCINDIA</t>
  </si>
  <si>
    <t>BALASORE ALLOYS LTD</t>
  </si>
  <si>
    <t>INE135A01024</t>
  </si>
  <si>
    <t>BALASORE</t>
  </si>
  <si>
    <t>Omax Autos Ltd.,</t>
  </si>
  <si>
    <t>INE090B01011</t>
  </si>
  <si>
    <t>OMAXAUTO</t>
  </si>
  <si>
    <t>SPL INDUSTRIES LIMITED</t>
  </si>
  <si>
    <t>INE978G01016</t>
  </si>
  <si>
    <t>SPLIL</t>
  </si>
  <si>
    <t>Aimco Pesticides Ltd.,</t>
  </si>
  <si>
    <t>INE008B01013</t>
  </si>
  <si>
    <t>AIMCOPEST</t>
  </si>
  <si>
    <t>GlobalSpace Technologies Limited</t>
  </si>
  <si>
    <t>INE632W01016</t>
  </si>
  <si>
    <t>GSTL</t>
  </si>
  <si>
    <t>AMJ LAND HOLDINGS LIMITED</t>
  </si>
  <si>
    <t>INE606A01024</t>
  </si>
  <si>
    <t>AMJLAND</t>
  </si>
  <si>
    <t>Shree Ajit Pulp And Paper Ltd.</t>
  </si>
  <si>
    <t>INE185C01017</t>
  </si>
  <si>
    <t>SAPPL</t>
  </si>
  <si>
    <t>Tuticorin Alkali Chemicals &amp; Fertil</t>
  </si>
  <si>
    <t>INE400A01014</t>
  </si>
  <si>
    <t>TUTIALKA</t>
  </si>
  <si>
    <t>BCPL Railway Infrastructure Limited</t>
  </si>
  <si>
    <t>INE00SW01015</t>
  </si>
  <si>
    <t>BCPL</t>
  </si>
  <si>
    <t>Monarch Networth Capital Limited</t>
  </si>
  <si>
    <t>INE903D01011</t>
  </si>
  <si>
    <t>MONARCH</t>
  </si>
  <si>
    <t>Lords Chloro Alkali Ltd</t>
  </si>
  <si>
    <t>INE846D01012</t>
  </si>
  <si>
    <t>LORDSCHLO</t>
  </si>
  <si>
    <t>Bharat Agri Fert and Realty Ltd</t>
  </si>
  <si>
    <t>INE842D01011</t>
  </si>
  <si>
    <t>BHARATAGRI</t>
  </si>
  <si>
    <t>Hubtown Limited</t>
  </si>
  <si>
    <t>INE703H01016</t>
  </si>
  <si>
    <t>HUBTOWN</t>
  </si>
  <si>
    <t>JCT Ltd</t>
  </si>
  <si>
    <t>INE945A01026</t>
  </si>
  <si>
    <t>JCTLTD</t>
  </si>
  <si>
    <t>Bella Casa Fashion &amp; Retail Limited</t>
  </si>
  <si>
    <t>INE344T01014</t>
  </si>
  <si>
    <t>BELLACASA</t>
  </si>
  <si>
    <t>LKP Finance Limited</t>
  </si>
  <si>
    <t>INE724A01017</t>
  </si>
  <si>
    <t>LKPFIN</t>
  </si>
  <si>
    <t>Source Natural Foods &amp; Herbal Suppl Ltd</t>
  </si>
  <si>
    <t>INE679C01027</t>
  </si>
  <si>
    <t>SOURCENTRL</t>
  </si>
  <si>
    <t>Cals Refineries Ltd</t>
  </si>
  <si>
    <t>INE040C01022</t>
  </si>
  <si>
    <t>CALSREF</t>
  </si>
  <si>
    <t>VTM Ltd</t>
  </si>
  <si>
    <t>INE222F01029</t>
  </si>
  <si>
    <t>VTMLTD</t>
  </si>
  <si>
    <t>MT EDUCARE LIMITED</t>
  </si>
  <si>
    <t>INE472M01018</t>
  </si>
  <si>
    <t>MTEDUCARE</t>
  </si>
  <si>
    <t>FCS Software Solutions Ltd.</t>
  </si>
  <si>
    <t>INE512B01022</t>
  </si>
  <si>
    <t>FCSSOFT</t>
  </si>
  <si>
    <t>SUNDARAM BRAKE LININGS LTD</t>
  </si>
  <si>
    <t>INE073D01013</t>
  </si>
  <si>
    <t>SUNDRMBRAK</t>
  </si>
  <si>
    <t>Jullundur Motor Agency (Delhi) Ltd.</t>
  </si>
  <si>
    <t>INE412C01023</t>
  </si>
  <si>
    <t>JMA</t>
  </si>
  <si>
    <t>BFL Asset Finvest Limited</t>
  </si>
  <si>
    <t>INE948Q01018</t>
  </si>
  <si>
    <t>BFLAFL</t>
  </si>
  <si>
    <t>James Warren Tea Limited</t>
  </si>
  <si>
    <t>INE718P01017</t>
  </si>
  <si>
    <t>JAMESWARREN</t>
  </si>
  <si>
    <t>Nile Ltd.</t>
  </si>
  <si>
    <t>INE445D01013</t>
  </si>
  <si>
    <t>NILE</t>
  </si>
  <si>
    <t>Mindteck (India) Ltd</t>
  </si>
  <si>
    <t>INE110B01017</t>
  </si>
  <si>
    <t>MINDTECK</t>
  </si>
  <si>
    <t>South West Pinnacle Exploration Ltd.</t>
  </si>
  <si>
    <t>INE980Y01015</t>
  </si>
  <si>
    <t>SOUTHWEST</t>
  </si>
  <si>
    <t>Intense Technologies</t>
  </si>
  <si>
    <t>INE781A01025</t>
  </si>
  <si>
    <t>INTENTECH</t>
  </si>
  <si>
    <t>Cineline India Limited</t>
  </si>
  <si>
    <t>INE704H01022</t>
  </si>
  <si>
    <t>CINELINE</t>
  </si>
  <si>
    <t>Jolly Plastic Industries Ltd.,</t>
  </si>
  <si>
    <t>INE289M01016</t>
  </si>
  <si>
    <t>JOLYPLS</t>
  </si>
  <si>
    <t>AUTOLINE INDUSTRIES LTD.</t>
  </si>
  <si>
    <t>INE718H01014</t>
  </si>
  <si>
    <t>AUTOIND</t>
  </si>
  <si>
    <t>Murudeshwar Ceramics Ltd.,</t>
  </si>
  <si>
    <t>INE692B01014</t>
  </si>
  <si>
    <t>MURUDCERA</t>
  </si>
  <si>
    <t>SoftSol India Limited.</t>
  </si>
  <si>
    <t>INE002B01016</t>
  </si>
  <si>
    <t>SOFTSOL</t>
  </si>
  <si>
    <t>CL Educate Limited</t>
  </si>
  <si>
    <t>INE201M01011</t>
  </si>
  <si>
    <t>CLEDUCATE</t>
  </si>
  <si>
    <t>Caprihans India Ltd.,</t>
  </si>
  <si>
    <t>INE479A01018</t>
  </si>
  <si>
    <t>CAPRIHANS</t>
  </si>
  <si>
    <t>Triton Valves Ltd.,</t>
  </si>
  <si>
    <t>INE440G01017</t>
  </si>
  <si>
    <t>TRITONV</t>
  </si>
  <si>
    <t>Geekay Wires Ltd.</t>
  </si>
  <si>
    <t>INE669X01016</t>
  </si>
  <si>
    <t>GEEKAYWIRE</t>
  </si>
  <si>
    <t>Chandni Textiles Engineering Ind. Ltd</t>
  </si>
  <si>
    <t>INE713D01055</t>
  </si>
  <si>
    <t>CHANDNI</t>
  </si>
  <si>
    <t>Modern Insulators Ltd.,</t>
  </si>
  <si>
    <t>INE219W01012</t>
  </si>
  <si>
    <t>MODINSU</t>
  </si>
  <si>
    <t>Super Sales India Ltd.</t>
  </si>
  <si>
    <t>INE091C01017</t>
  </si>
  <si>
    <t>SUPER</t>
  </si>
  <si>
    <t>T T Ltd</t>
  </si>
  <si>
    <t>INE592B01016</t>
  </si>
  <si>
    <t>TTL</t>
  </si>
  <si>
    <t>Zeal Aqua Limited</t>
  </si>
  <si>
    <t>INE819S01017</t>
  </si>
  <si>
    <t>ZEAL</t>
  </si>
  <si>
    <t>FIBERWEB (INDIA) LTD.</t>
  </si>
  <si>
    <t>INE296C01020</t>
  </si>
  <si>
    <t>FIBERWEB</t>
  </si>
  <si>
    <t>KIRLOSKAR ELECTRIC COMPANY LTD.</t>
  </si>
  <si>
    <t>INE134B01017</t>
  </si>
  <si>
    <t>KECL</t>
  </si>
  <si>
    <t>K.P. Energy Limited</t>
  </si>
  <si>
    <t>INE127T01013</t>
  </si>
  <si>
    <t>KPEL</t>
  </si>
  <si>
    <t>Competent Automobiles Co. Ltd.</t>
  </si>
  <si>
    <t>INE823B01015</t>
  </si>
  <si>
    <t>COMPEAU</t>
  </si>
  <si>
    <t>Modi Rubber Ltd.,</t>
  </si>
  <si>
    <t>INE832A01018</t>
  </si>
  <si>
    <t>MODIRUBBER</t>
  </si>
  <si>
    <t>Ashapuri Gold Ornament Limited</t>
  </si>
  <si>
    <t>INE05FR01011</t>
  </si>
  <si>
    <t>AGOL</t>
  </si>
  <si>
    <t>Naga Limited</t>
  </si>
  <si>
    <t>INE327M01014</t>
  </si>
  <si>
    <t>NAGA</t>
  </si>
  <si>
    <t>Investment &amp; Precision Castings Ltd</t>
  </si>
  <si>
    <t>INE155E01016</t>
  </si>
  <si>
    <t>INVPRECQ</t>
  </si>
  <si>
    <t>Resonance Specialties Limited</t>
  </si>
  <si>
    <t>INE486D01017</t>
  </si>
  <si>
    <t>RESONANCE</t>
  </si>
  <si>
    <t>Saraswati Commercial (India) Ltd.,</t>
  </si>
  <si>
    <t>INE967G01019</t>
  </si>
  <si>
    <t>ZSARACOM</t>
  </si>
  <si>
    <t>VIP Clothing Limited</t>
  </si>
  <si>
    <t>INE450G01024</t>
  </si>
  <si>
    <t>VIPCLOTHNG</t>
  </si>
  <si>
    <t>Deep Polymers Limited</t>
  </si>
  <si>
    <t>INE00IY01012</t>
  </si>
  <si>
    <t>DEEP</t>
  </si>
  <si>
    <t>Shardul Securities Ltd.</t>
  </si>
  <si>
    <t>INE037B01012</t>
  </si>
  <si>
    <t>SHARDUL</t>
  </si>
  <si>
    <t>Taneja Aerospace &amp; Aviation Ltd.</t>
  </si>
  <si>
    <t>INE692C01020</t>
  </si>
  <si>
    <t>TANAA</t>
  </si>
  <si>
    <t>Manaksia Steels Limited</t>
  </si>
  <si>
    <t>INE824Q01011</t>
  </si>
  <si>
    <t>MANAKSTELTD</t>
  </si>
  <si>
    <t>MANAKSTEEL</t>
  </si>
  <si>
    <t>A2Z Infra Engineering Limited</t>
  </si>
  <si>
    <t>INE619I01012</t>
  </si>
  <si>
    <t>A2ZINFRA</t>
  </si>
  <si>
    <t>THINKINK PICTUREZ LIMITED</t>
  </si>
  <si>
    <t>INE365S01037</t>
  </si>
  <si>
    <t>THINKINK</t>
  </si>
  <si>
    <t>Dutron  Polymers Ltd.</t>
  </si>
  <si>
    <t>INE940C01015</t>
  </si>
  <si>
    <t>DUTRON</t>
  </si>
  <si>
    <t>Uniply Industries Ltd.</t>
  </si>
  <si>
    <t>INE950G01023</t>
  </si>
  <si>
    <t>UNIPLY</t>
  </si>
  <si>
    <t>Orient Press ltd.</t>
  </si>
  <si>
    <t>INE609C01024</t>
  </si>
  <si>
    <t>ORIENTLTD</t>
  </si>
  <si>
    <t>Ratnabhumi Developers Limited</t>
  </si>
  <si>
    <t>INE821Y01011</t>
  </si>
  <si>
    <t>RATNABHUMI</t>
  </si>
  <si>
    <t>Kamat Hotels (India) ltd.</t>
  </si>
  <si>
    <t>INE967C01018</t>
  </si>
  <si>
    <t>KAMATHOTEL</t>
  </si>
  <si>
    <t>Sayaji Industries Limited</t>
  </si>
  <si>
    <t>INE327G01032</t>
  </si>
  <si>
    <t>SAYAJIIND</t>
  </si>
  <si>
    <t>Sunayana Investment Company Limited</t>
  </si>
  <si>
    <t>INE724R01011</t>
  </si>
  <si>
    <t>SUNAYANA</t>
  </si>
  <si>
    <t>MSR India Limited</t>
  </si>
  <si>
    <t>INE331L01026</t>
  </si>
  <si>
    <t>MSRINDIA</t>
  </si>
  <si>
    <t>Ansal Properties &amp; Infrastructure Ltd.</t>
  </si>
  <si>
    <t>INE436A01026</t>
  </si>
  <si>
    <t>ANSALAPI</t>
  </si>
  <si>
    <t>Global Vectra Helicorp Ltd.</t>
  </si>
  <si>
    <t>INE792H01019</t>
  </si>
  <si>
    <t>GLOBALVECT</t>
  </si>
  <si>
    <t>Dunlop India Ltd.,</t>
  </si>
  <si>
    <t>INE509A01012</t>
  </si>
  <si>
    <t>DUNLOPB1</t>
  </si>
  <si>
    <t>Toyam Industries Limited</t>
  </si>
  <si>
    <t>INE457P01020</t>
  </si>
  <si>
    <t>TOYAMIND</t>
  </si>
  <si>
    <t>Radix Industries (India) Limited</t>
  </si>
  <si>
    <t>INE576N01014</t>
  </si>
  <si>
    <t>RADIXIND</t>
  </si>
  <si>
    <t>JBF Industries Ltd.,</t>
  </si>
  <si>
    <t>INE187A01017</t>
  </si>
  <si>
    <t>JBFIND</t>
  </si>
  <si>
    <t>LLOYDS STEELS INDUSTRIES LIMITED</t>
  </si>
  <si>
    <t>INE093R01011</t>
  </si>
  <si>
    <t>LLOYDSTEEL</t>
  </si>
  <si>
    <t>LSIL</t>
  </si>
  <si>
    <t>Tirupati Fincorp Limited</t>
  </si>
  <si>
    <t>INE642O01012</t>
  </si>
  <si>
    <t>TIRUFIN</t>
  </si>
  <si>
    <t>BNK Capital Markets Ltd.</t>
  </si>
  <si>
    <t>INE418C01012</t>
  </si>
  <si>
    <t>BNKCAP</t>
  </si>
  <si>
    <t>Flex Foods Ltd.,</t>
  </si>
  <si>
    <t>INE954B01018</t>
  </si>
  <si>
    <t>FLEXFO</t>
  </si>
  <si>
    <t>Coromandel Engineering Company Limited</t>
  </si>
  <si>
    <t>INE312J01012</t>
  </si>
  <si>
    <t>COROENGG</t>
  </si>
  <si>
    <t>Kwality Limited</t>
  </si>
  <si>
    <t>INE775B01025</t>
  </si>
  <si>
    <t>KWALITY</t>
  </si>
  <si>
    <t>G G Engineering Limited</t>
  </si>
  <si>
    <t>INE694X01014</t>
  </si>
  <si>
    <t>GGENG</t>
  </si>
  <si>
    <t>DR HABEEBULLAH LIFE SCIENCES LIMITED</t>
  </si>
  <si>
    <t>INE579N01018</t>
  </si>
  <si>
    <t>DRHABEEB</t>
  </si>
  <si>
    <t>Shervani Industrial syndicate Ltd</t>
  </si>
  <si>
    <t>INE011D01013</t>
  </si>
  <si>
    <t>SHERVANI</t>
  </si>
  <si>
    <t>Uni-Abex Alloy Products Ltd.,</t>
  </si>
  <si>
    <t>INE361D01012</t>
  </si>
  <si>
    <t>UNIABEXAL</t>
  </si>
  <si>
    <t>Cravatex Ltd.</t>
  </si>
  <si>
    <t>INE145E01017</t>
  </si>
  <si>
    <t>CRAVATEX</t>
  </si>
  <si>
    <t>RDB Rasayans Limited</t>
  </si>
  <si>
    <t>INE123M01017</t>
  </si>
  <si>
    <t>RDBRL</t>
  </si>
  <si>
    <t>Bhagyanagar Properties Ltd</t>
  </si>
  <si>
    <t>INE363W01018</t>
  </si>
  <si>
    <t>BHAGYAPROP</t>
  </si>
  <si>
    <t>Bodhtree Consulting Limited</t>
  </si>
  <si>
    <t>INE104F01011</t>
  </si>
  <si>
    <t>BODHTREE</t>
  </si>
  <si>
    <t>The Ramaraju Surgical Cotton Mills Limited</t>
  </si>
  <si>
    <t>INE328E01027</t>
  </si>
  <si>
    <t>RAMARAJU</t>
  </si>
  <si>
    <t>Bal Pharma Ltd.</t>
  </si>
  <si>
    <t>INE083D01012</t>
  </si>
  <si>
    <t>BALPHARMA</t>
  </si>
  <si>
    <t>Visesh Infotecnics Ltd.</t>
  </si>
  <si>
    <t>INE861A01058</t>
  </si>
  <si>
    <t>VISESHINFO</t>
  </si>
  <si>
    <t>AARNAV FASHIONS LIMITED</t>
  </si>
  <si>
    <t>INE750R01016</t>
  </si>
  <si>
    <t>AARNAV</t>
  </si>
  <si>
    <t>Vijay Textiles Ltd.</t>
  </si>
  <si>
    <t>INE256G01033</t>
  </si>
  <si>
    <t>VIJAYTX</t>
  </si>
  <si>
    <t>Worth Peripherals Ltd.</t>
  </si>
  <si>
    <t>INE196Y01018</t>
  </si>
  <si>
    <t>WORTH</t>
  </si>
  <si>
    <t>MIDEAST INTEGRATED STEELS LIMITED</t>
  </si>
  <si>
    <t>INE170N01016</t>
  </si>
  <si>
    <t>MESCON</t>
  </si>
  <si>
    <t>Manpasand Beverages Limited</t>
  </si>
  <si>
    <t>INE122R01018</t>
  </si>
  <si>
    <t>MANPASAND</t>
  </si>
  <si>
    <t>Amtek Auto Ltd</t>
  </si>
  <si>
    <t>INE130C01021</t>
  </si>
  <si>
    <t>AMTEKAUTO</t>
  </si>
  <si>
    <t>Naturite Agro Products Limited</t>
  </si>
  <si>
    <t>INE223R01014</t>
  </si>
  <si>
    <t>NAPL</t>
  </si>
  <si>
    <t>S.Kumars Nationwide Ltd.</t>
  </si>
  <si>
    <t>INE772A01016</t>
  </si>
  <si>
    <t>SKUMARN</t>
  </si>
  <si>
    <t>Orissa Bengal Carrier Limited</t>
  </si>
  <si>
    <t>INE426Z01016</t>
  </si>
  <si>
    <t>OBCL</t>
  </si>
  <si>
    <t>Shubham Polyspin Limited</t>
  </si>
  <si>
    <t>INE01J501010</t>
  </si>
  <si>
    <t>SHUBHAM</t>
  </si>
  <si>
    <t>SKIL Infrastructure Limited</t>
  </si>
  <si>
    <t>INE429F01012</t>
  </si>
  <si>
    <t>SKIL</t>
  </si>
  <si>
    <t>Mangalam Seeds Limited</t>
  </si>
  <si>
    <t>INE829S01016</t>
  </si>
  <si>
    <t>MSL</t>
  </si>
  <si>
    <t>Nikhil Adhesives Ltd.</t>
  </si>
  <si>
    <t>INE926C01014</t>
  </si>
  <si>
    <t>NIKHILAD</t>
  </si>
  <si>
    <t>Visa Steel Limited</t>
  </si>
  <si>
    <t>INE286H01012</t>
  </si>
  <si>
    <t>VISASTEEL</t>
  </si>
  <si>
    <t>India Gelatine &amp; Chemicals Ltd.</t>
  </si>
  <si>
    <t>INE342D01012</t>
  </si>
  <si>
    <t>INDGELA</t>
  </si>
  <si>
    <t>Commercial Syn Bags Limited</t>
  </si>
  <si>
    <t>INE073V01015</t>
  </si>
  <si>
    <t>COMSYN</t>
  </si>
  <si>
    <t>Patels Airtemp (I) Ltd.</t>
  </si>
  <si>
    <t>INE082C01024</t>
  </si>
  <si>
    <t>PATELSAI</t>
  </si>
  <si>
    <t>Websol Energy System Limited</t>
  </si>
  <si>
    <t>INE855C01015</t>
  </si>
  <si>
    <t>WEBELSOLAR</t>
  </si>
  <si>
    <t>High Energy Batteries (India) Ltd.,</t>
  </si>
  <si>
    <t>INE783E01015</t>
  </si>
  <si>
    <t>HIGHENE</t>
  </si>
  <si>
    <t>Ajanta Soya Limited</t>
  </si>
  <si>
    <t>INE601B01015</t>
  </si>
  <si>
    <t>AJANTSOY</t>
  </si>
  <si>
    <t>Macpower CNC Machines Ltd.</t>
  </si>
  <si>
    <t>INE155Z01011</t>
  </si>
  <si>
    <t>MACPOWER</t>
  </si>
  <si>
    <t>Mishka Finance and Trading Limited</t>
  </si>
  <si>
    <t>INE231N01024</t>
  </si>
  <si>
    <t>MISHKAFIN</t>
  </si>
  <si>
    <t>Freshtrop Fruits Ltd.</t>
  </si>
  <si>
    <t>INE795D01011</t>
  </si>
  <si>
    <t>FRSHTRP</t>
  </si>
  <si>
    <t>Motor &amp; General Finance (M.G.F.) Lt</t>
  </si>
  <si>
    <t>INE861B01023</t>
  </si>
  <si>
    <t>MOTOGENFIN</t>
  </si>
  <si>
    <t>Arrow Greentech Limited</t>
  </si>
  <si>
    <t>INE570D01018</t>
  </si>
  <si>
    <t>ARROWGREEN</t>
  </si>
  <si>
    <t>Gensol Engineering Limited</t>
  </si>
  <si>
    <t>INE06H201014</t>
  </si>
  <si>
    <t>GENSOL</t>
  </si>
  <si>
    <t>GEE Ltd.</t>
  </si>
  <si>
    <t>INE064H01021</t>
  </si>
  <si>
    <t>GEE</t>
  </si>
  <si>
    <t>Rama Steel Tubes Limited</t>
  </si>
  <si>
    <t>INE230R01027</t>
  </si>
  <si>
    <t>RAMASTEEL</t>
  </si>
  <si>
    <t>Gillanders Arbuthnot &amp; Co. Ltd.</t>
  </si>
  <si>
    <t>INE047B01011</t>
  </si>
  <si>
    <t>GILLANDERS</t>
  </si>
  <si>
    <t>TAAL Enterprises Limited</t>
  </si>
  <si>
    <t>INE524T01011</t>
  </si>
  <si>
    <t>TAALENT</t>
  </si>
  <si>
    <t>Tarini Enterprises Limited</t>
  </si>
  <si>
    <t>INE999P01013</t>
  </si>
  <si>
    <t>TARINIENT</t>
  </si>
  <si>
    <t>Shri Dinesh Mills Ltd.,</t>
  </si>
  <si>
    <t>INE204C01024</t>
  </si>
  <si>
    <t>SHRIDINE</t>
  </si>
  <si>
    <t>Magna Electro Castings Ltd.</t>
  </si>
  <si>
    <t>INE437D01010</t>
  </si>
  <si>
    <t>MAGNAELQ</t>
  </si>
  <si>
    <t>Menon Pistons Ltd.</t>
  </si>
  <si>
    <t>INE650G01029</t>
  </si>
  <si>
    <t>MENNPIS</t>
  </si>
  <si>
    <t>Rollatainters Ltd.,</t>
  </si>
  <si>
    <t>INE927A01040</t>
  </si>
  <si>
    <t>ROLLT</t>
  </si>
  <si>
    <t>Gujarat Natural Resources Limited</t>
  </si>
  <si>
    <t>INE207H01018</t>
  </si>
  <si>
    <t>GNRL</t>
  </si>
  <si>
    <t>Rajoo Engineers Ltd.</t>
  </si>
  <si>
    <t>INE535F01024</t>
  </si>
  <si>
    <t>RAJOOENG</t>
  </si>
  <si>
    <t>Inditrade Capital Limited</t>
  </si>
  <si>
    <t>INE347H01012</t>
  </si>
  <si>
    <t>INDICAP</t>
  </si>
  <si>
    <t>Pradeep Metals Ltd.</t>
  </si>
  <si>
    <t>INE770A01010</t>
  </si>
  <si>
    <t>PRADPME</t>
  </si>
  <si>
    <t>Modi Naturals Limited</t>
  </si>
  <si>
    <t>INE537F01012</t>
  </si>
  <si>
    <t>MODINATUR</t>
  </si>
  <si>
    <t>Gammon Infrastructure Projects Limited</t>
  </si>
  <si>
    <t>INE181G01025</t>
  </si>
  <si>
    <t>GAMMNINFRA</t>
  </si>
  <si>
    <t>Alpa Laboratories Limited</t>
  </si>
  <si>
    <t>INE385I01010</t>
  </si>
  <si>
    <t>ALPA</t>
  </si>
  <si>
    <t>Atlanta Limited</t>
  </si>
  <si>
    <t>INE285H01022</t>
  </si>
  <si>
    <t>ATLANTA</t>
  </si>
  <si>
    <t>Shri Krishna Devcon Limited</t>
  </si>
  <si>
    <t>INE997I01012</t>
  </si>
  <si>
    <t>SHRIKRISH</t>
  </si>
  <si>
    <t>ASM Technologies Ltd.</t>
  </si>
  <si>
    <t>INE867C01010</t>
  </si>
  <si>
    <t>ASMTEC</t>
  </si>
  <si>
    <t>Sharp India Ltd</t>
  </si>
  <si>
    <t>INE207B01011</t>
  </si>
  <si>
    <t>SHARP</t>
  </si>
  <si>
    <t>A-1 Acid Limited</t>
  </si>
  <si>
    <t>INE911Z01017</t>
  </si>
  <si>
    <t>AAL</t>
  </si>
  <si>
    <t>Neelamalai Agro Industries Ltd.,</t>
  </si>
  <si>
    <t>INE605D01012</t>
  </si>
  <si>
    <t>NEAGI</t>
  </si>
  <si>
    <t>LGB Forge Limited</t>
  </si>
  <si>
    <t>INE201J01017</t>
  </si>
  <si>
    <t>LGBFORGE</t>
  </si>
  <si>
    <t>Sical Logistics Limited</t>
  </si>
  <si>
    <t>INE075B01012</t>
  </si>
  <si>
    <t>SICAL</t>
  </si>
  <si>
    <t>Lotus Eye Hospital And Institute Limited</t>
  </si>
  <si>
    <t>INE947I01017</t>
  </si>
  <si>
    <t>LEHIL</t>
  </si>
  <si>
    <t>LOTUSEYE</t>
  </si>
  <si>
    <t>S V Global Mill Limited</t>
  </si>
  <si>
    <t>INE159L01013</t>
  </si>
  <si>
    <t>SVGLOBAL</t>
  </si>
  <si>
    <t>Shreeom Trades Ltd.,</t>
  </si>
  <si>
    <t>INE668L01013</t>
  </si>
  <si>
    <t>SRIOMTR</t>
  </si>
  <si>
    <t>Prima Plastics Ltd.</t>
  </si>
  <si>
    <t>INE573B01016</t>
  </si>
  <si>
    <t>PRIMAPLA</t>
  </si>
  <si>
    <t>Ishan Dyes &amp; Chemicals Ltd.</t>
  </si>
  <si>
    <t>INE561M01018</t>
  </si>
  <si>
    <t>ISHANCH</t>
  </si>
  <si>
    <t xml:space="preserve">Polo Queen Industrial and Fintech Limited </t>
  </si>
  <si>
    <t>INE689M01017</t>
  </si>
  <si>
    <t>PQIF</t>
  </si>
  <si>
    <t>The Grob Tea Company Ltd.</t>
  </si>
  <si>
    <t>INE646C01018</t>
  </si>
  <si>
    <t>GROBTEA</t>
  </si>
  <si>
    <t>Era Buildsys Limited</t>
  </si>
  <si>
    <t>INE040E01028</t>
  </si>
  <si>
    <t>ERABUILD</t>
  </si>
  <si>
    <t>Compucom Software Lt.</t>
  </si>
  <si>
    <t>INE453B01029</t>
  </si>
  <si>
    <t>COMPUSOFT</t>
  </si>
  <si>
    <t>Inflame Appliances Limited</t>
  </si>
  <si>
    <t>INE464Z01017</t>
  </si>
  <si>
    <t>INFLAME</t>
  </si>
  <si>
    <t>Shree Ram Proteins Ltd.</t>
  </si>
  <si>
    <t>INE008Z01012</t>
  </si>
  <si>
    <t>SRPL</t>
  </si>
  <si>
    <t>Standard Industries Ltd.</t>
  </si>
  <si>
    <t>INE173A01025</t>
  </si>
  <si>
    <t>SIL</t>
  </si>
  <si>
    <t>Arfin India Limited</t>
  </si>
  <si>
    <t>INE784R01015</t>
  </si>
  <si>
    <t>ARFIN</t>
  </si>
  <si>
    <t>Naga Dhunseri Group Ltd.</t>
  </si>
  <si>
    <t>INE756C01015</t>
  </si>
  <si>
    <t>NDGL</t>
  </si>
  <si>
    <t>Rathi Industries Limited</t>
  </si>
  <si>
    <t>INE173X01019</t>
  </si>
  <si>
    <t>RATHIIND</t>
  </si>
  <si>
    <t>Maral Overseas Ltd.</t>
  </si>
  <si>
    <t>INE882A01013</t>
  </si>
  <si>
    <t>MARALOVER</t>
  </si>
  <si>
    <t>SEL Manufacturing Company Limited</t>
  </si>
  <si>
    <t>INE105I01012</t>
  </si>
  <si>
    <t>SELMCL</t>
  </si>
  <si>
    <t>Genesis Finance Company Limited</t>
  </si>
  <si>
    <t>INE421K01019</t>
  </si>
  <si>
    <t>GENESISFIN</t>
  </si>
  <si>
    <t>Signet Industries Limited</t>
  </si>
  <si>
    <t>INE529F01035</t>
  </si>
  <si>
    <t>SIGNETIND</t>
  </si>
  <si>
    <t>SIGIND</t>
  </si>
  <si>
    <t>Mukta Arts Ltd.</t>
  </si>
  <si>
    <t>INE374B01019</t>
  </si>
  <si>
    <t>MUKTAARTS</t>
  </si>
  <si>
    <t>Bhagyanagar India Limited</t>
  </si>
  <si>
    <t>INE458B01036</t>
  </si>
  <si>
    <t>BHAGYNAGAR</t>
  </si>
  <si>
    <t>BHAGYANGR</t>
  </si>
  <si>
    <t>Lakshmi Electrical Control Systems</t>
  </si>
  <si>
    <t>INE284C01018</t>
  </si>
  <si>
    <t>LAKSELEC</t>
  </si>
  <si>
    <t>Aarey Drugs &amp; Pharmaceuticals Ltd</t>
  </si>
  <si>
    <t>INE198H01019</t>
  </si>
  <si>
    <t>AREYDRG</t>
  </si>
  <si>
    <t>The Byke Hospitality    Ltd</t>
  </si>
  <si>
    <t>INE319B01014</t>
  </si>
  <si>
    <t>THEBYKE</t>
  </si>
  <si>
    <t>BYKE</t>
  </si>
  <si>
    <t>Shilchar Technologies Ltd.</t>
  </si>
  <si>
    <t>INE024F01011</t>
  </si>
  <si>
    <t>SHILCTECH</t>
  </si>
  <si>
    <t>Nettlinx Ltd.</t>
  </si>
  <si>
    <t>INE027D01019</t>
  </si>
  <si>
    <t>NETTLINX</t>
  </si>
  <si>
    <t>Pioneer Embroideries Ltd.</t>
  </si>
  <si>
    <t>INE156C01018</t>
  </si>
  <si>
    <t>PIONEEREMB</t>
  </si>
  <si>
    <t>AuSom Enterprise Limited</t>
  </si>
  <si>
    <t>INE218C01016</t>
  </si>
  <si>
    <t>AUSOMENT</t>
  </si>
  <si>
    <t>Archidply Industries Limited</t>
  </si>
  <si>
    <t>INE877I01016</t>
  </si>
  <si>
    <t>ARCHIDPLY</t>
  </si>
  <si>
    <t>Tokyo Plast International Ltd.</t>
  </si>
  <si>
    <t>INE932C01012</t>
  </si>
  <si>
    <t>TOKYOPLAST</t>
  </si>
  <si>
    <t>P.G.Foils Ltd.</t>
  </si>
  <si>
    <t>INE078D01012</t>
  </si>
  <si>
    <t>PGFOILQ</t>
  </si>
  <si>
    <t>Denis Chem Lab Limited</t>
  </si>
  <si>
    <t>INE051G01012</t>
  </si>
  <si>
    <t>DENISCHEM</t>
  </si>
  <si>
    <t>Kings Infra Ventures Limited</t>
  </si>
  <si>
    <t>INE050N01010</t>
  </si>
  <si>
    <t>KINGSINFR</t>
  </si>
  <si>
    <t>Damodar Industries Limited</t>
  </si>
  <si>
    <t>INE497D01022</t>
  </si>
  <si>
    <t>DAMOINDUS</t>
  </si>
  <si>
    <t>DAMODARIND</t>
  </si>
  <si>
    <t>Digicontent Limited</t>
  </si>
  <si>
    <t>INE03JI01017</t>
  </si>
  <si>
    <t>DGCONTENT</t>
  </si>
  <si>
    <t>K.G.Denim Ltd</t>
  </si>
  <si>
    <t>INE104A01012</t>
  </si>
  <si>
    <t>KGDENIM</t>
  </si>
  <si>
    <t>Surat Textile Mills Ltd</t>
  </si>
  <si>
    <t>INE936A01025</t>
  </si>
  <si>
    <t>SURATEX</t>
  </si>
  <si>
    <t>Deccan Health Care Limited</t>
  </si>
  <si>
    <t>INE452W01019</t>
  </si>
  <si>
    <t>DECCAN</t>
  </si>
  <si>
    <t>Panache Digilife Ltd.</t>
  </si>
  <si>
    <t>INE895W01019</t>
  </si>
  <si>
    <t>PANACHE</t>
  </si>
  <si>
    <t>VEDAVAAG Systems Limited</t>
  </si>
  <si>
    <t>INE359B01010</t>
  </si>
  <si>
    <t>VEDAVAAG</t>
  </si>
  <si>
    <t>Kerala Ayurveda Limited</t>
  </si>
  <si>
    <t>INE817B01025</t>
  </si>
  <si>
    <t>KERALAYUR</t>
  </si>
  <si>
    <t>Cimmco Ltd</t>
  </si>
  <si>
    <t>INE184C01028</t>
  </si>
  <si>
    <t>CIMMCO</t>
  </si>
  <si>
    <t>Dynamic Cables Limited</t>
  </si>
  <si>
    <t>INE600Y01019</t>
  </si>
  <si>
    <t>DYNAMIC</t>
  </si>
  <si>
    <t>Kothari Fermanatation &amp; Biochem Ltd</t>
  </si>
  <si>
    <t>INE991B01010</t>
  </si>
  <si>
    <t>KFBL</t>
  </si>
  <si>
    <t>Yash Chemex Limited</t>
  </si>
  <si>
    <t>INE571U01010</t>
  </si>
  <si>
    <t>YASHCHEM</t>
  </si>
  <si>
    <t>Sundaram Multi Pap Ltd.</t>
  </si>
  <si>
    <t>INE108E01023</t>
  </si>
  <si>
    <t>SUNDARAM</t>
  </si>
  <si>
    <t>GALAXY CLOUD KITCHENS LIMITED</t>
  </si>
  <si>
    <t>INE403B01016</t>
  </si>
  <si>
    <t>GCKL</t>
  </si>
  <si>
    <t>Country Club Hospitality &amp; Holidays Ltd</t>
  </si>
  <si>
    <t>INE652F01027</t>
  </si>
  <si>
    <t>CCHHL</t>
  </si>
  <si>
    <t>GSS Infotech Ltd</t>
  </si>
  <si>
    <t>INE871H01011</t>
  </si>
  <si>
    <t>GSS</t>
  </si>
  <si>
    <t>India Home Loan Limited</t>
  </si>
  <si>
    <t>INE274E01015</t>
  </si>
  <si>
    <t>INDIAHOME</t>
  </si>
  <si>
    <t>Punj LLoyd Ltd</t>
  </si>
  <si>
    <t>INE701B01021</t>
  </si>
  <si>
    <t>PUNJLLOYD</t>
  </si>
  <si>
    <t>Weizmann Limited.,</t>
  </si>
  <si>
    <t>INE080A01014</t>
  </si>
  <si>
    <t>WEIZMANIND</t>
  </si>
  <si>
    <t>Lyka Labs Ltd.,</t>
  </si>
  <si>
    <t>INE933A01014</t>
  </si>
  <si>
    <t>LYKALABS</t>
  </si>
  <si>
    <t>Bhakti Gems And Jewellery Limited</t>
  </si>
  <si>
    <t>INE986W01016</t>
  </si>
  <si>
    <t>BGJL</t>
  </si>
  <si>
    <t>HKG LIMITED</t>
  </si>
  <si>
    <t>INE904R01027</t>
  </si>
  <si>
    <t>HKG</t>
  </si>
  <si>
    <t>Aarvi Encon Ltd.</t>
  </si>
  <si>
    <t>INE754X01016</t>
  </si>
  <si>
    <t>AARVI</t>
  </si>
  <si>
    <t>Premier Polyfilm Ltd.</t>
  </si>
  <si>
    <t>INE309M01012</t>
  </si>
  <si>
    <t>PREMIERPOL</t>
  </si>
  <si>
    <t>Metroglobal Limited</t>
  </si>
  <si>
    <t>INE085D01033</t>
  </si>
  <si>
    <t>METROGLOBL</t>
  </si>
  <si>
    <t>MAESTROS ELECTRONICS &amp; TELECOMMUNICATIONS SYSTEMS LTD</t>
  </si>
  <si>
    <t>INE318N01011</t>
  </si>
  <si>
    <t>METSL</t>
  </si>
  <si>
    <t>Everlon Synthetics Ltd.</t>
  </si>
  <si>
    <t>INE339D01034</t>
  </si>
  <si>
    <t>EVERLON</t>
  </si>
  <si>
    <t>Surana Telecom And Power Limited</t>
  </si>
  <si>
    <t>INE130B01031</t>
  </si>
  <si>
    <t>SURANAT&amp;P</t>
  </si>
  <si>
    <t>Presha Metallurgical Ltd</t>
  </si>
  <si>
    <t>INE908L01013</t>
  </si>
  <si>
    <t>PRESHAMET</t>
  </si>
  <si>
    <t>Warren Tea Ltd.</t>
  </si>
  <si>
    <t>INE712A01012</t>
  </si>
  <si>
    <t>WARRENTEA</t>
  </si>
  <si>
    <t>ICDS Ltd.,</t>
  </si>
  <si>
    <t>INE613B01010</t>
  </si>
  <si>
    <t>ICDSLTD</t>
  </si>
  <si>
    <t>Total Transport Systems Ltd.</t>
  </si>
  <si>
    <t>INE336X01012</t>
  </si>
  <si>
    <t>TOTAL</t>
  </si>
  <si>
    <t>Sharat Industries Ltd.</t>
  </si>
  <si>
    <t>INE220Z01013</t>
  </si>
  <si>
    <t>SHINDL</t>
  </si>
  <si>
    <t>AGI Infra Limited</t>
  </si>
  <si>
    <t>INE976R01017</t>
  </si>
  <si>
    <t>AGIIL</t>
  </si>
  <si>
    <t>White Organic Retail Limited</t>
  </si>
  <si>
    <t>INE06CG01019</t>
  </si>
  <si>
    <t>WORL</t>
  </si>
  <si>
    <t>IRIS Business Services Limited</t>
  </si>
  <si>
    <t>INE864K01010</t>
  </si>
  <si>
    <t>IRIS</t>
  </si>
  <si>
    <t>Galaxy Bearings Ltd.</t>
  </si>
  <si>
    <t>INE020S01012</t>
  </si>
  <si>
    <t>GALXBRG</t>
  </si>
  <si>
    <t>Munoth Capital Market Ltd</t>
  </si>
  <si>
    <t>INE910G01027</t>
  </si>
  <si>
    <t>MUNCAPM</t>
  </si>
  <si>
    <t>Cambridge Technology Enterprises Ltd.</t>
  </si>
  <si>
    <t>INE627H01017</t>
  </si>
  <si>
    <t>CTE</t>
  </si>
  <si>
    <t>Aryaman Financial Services Ltd.</t>
  </si>
  <si>
    <t>INE032E01017</t>
  </si>
  <si>
    <t>ARYAMAN</t>
  </si>
  <si>
    <t>DCM NOUVELLE LIMITED</t>
  </si>
  <si>
    <t>INE08KP01019</t>
  </si>
  <si>
    <t>DCMNVL</t>
  </si>
  <si>
    <t>CMI Limited</t>
  </si>
  <si>
    <t>INE981B01011</t>
  </si>
  <si>
    <t>CMI</t>
  </si>
  <si>
    <t>CMICABLES</t>
  </si>
  <si>
    <t>Accuracy Shipping Ltd.</t>
  </si>
  <si>
    <t>INE648Z01015</t>
  </si>
  <si>
    <t>ACCURACY</t>
  </si>
  <si>
    <t>Makers Laboratories Ltd.</t>
  </si>
  <si>
    <t>INE987A01010</t>
  </si>
  <si>
    <t>MAKERSL</t>
  </si>
  <si>
    <t>Garnet International Limited</t>
  </si>
  <si>
    <t>INE590B01010</t>
  </si>
  <si>
    <t>GARNETINT</t>
  </si>
  <si>
    <t>Systematix Corporate Services Ltd.</t>
  </si>
  <si>
    <t>INE356B01016</t>
  </si>
  <si>
    <t>SYSTMTXC</t>
  </si>
  <si>
    <t>Insilco Ltd</t>
  </si>
  <si>
    <t>INE901A01011</t>
  </si>
  <si>
    <t>INSILCO</t>
  </si>
  <si>
    <t>ACCEL LIMITED</t>
  </si>
  <si>
    <t>INE258C01038</t>
  </si>
  <si>
    <t>ACCEL</t>
  </si>
  <si>
    <t>Globe Textiles (India) Ltd.</t>
  </si>
  <si>
    <t>INE581X01013</t>
  </si>
  <si>
    <t>GLOBE</t>
  </si>
  <si>
    <t>Janus Corporation Limited</t>
  </si>
  <si>
    <t>INE04OV01018</t>
  </si>
  <si>
    <t>JANUSCORP</t>
  </si>
  <si>
    <t>Gammon India Ltd.,</t>
  </si>
  <si>
    <t>INE259B01020</t>
  </si>
  <si>
    <t>GAMMONIND</t>
  </si>
  <si>
    <t>LIKHAMI CONSULTING LIMITED</t>
  </si>
  <si>
    <t>INE920T01011</t>
  </si>
  <si>
    <t>LIKHAMI</t>
  </si>
  <si>
    <t>R S Software India Ltd.</t>
  </si>
  <si>
    <t>INE165B01029</t>
  </si>
  <si>
    <t>RSSOFTWARE</t>
  </si>
  <si>
    <t>Lancer Container Lines Limited</t>
  </si>
  <si>
    <t>INE359U01010</t>
  </si>
  <si>
    <t>LANCER</t>
  </si>
  <si>
    <t>KG Petrochem Ltd.</t>
  </si>
  <si>
    <t>INE902G01016</t>
  </si>
  <si>
    <t>KGPETRO</t>
  </si>
  <si>
    <t>Gennex Laboratories Ltd</t>
  </si>
  <si>
    <t>INE509C01026</t>
  </si>
  <si>
    <t>GENNEX</t>
  </si>
  <si>
    <t>IVP Ltd.,</t>
  </si>
  <si>
    <t>INE043C01018</t>
  </si>
  <si>
    <t>IVP</t>
  </si>
  <si>
    <t>Supreme Holdings &amp; Hospitality (India) Ltd</t>
  </si>
  <si>
    <t>INE822E01011</t>
  </si>
  <si>
    <t>SUPREME</t>
  </si>
  <si>
    <t>Tainwala Chemicals &amp; Plastics Ltd</t>
  </si>
  <si>
    <t>INE123C01018</t>
  </si>
  <si>
    <t>TAINWALCHM</t>
  </si>
  <si>
    <t>Keltech Energies Ltd.</t>
  </si>
  <si>
    <t>INE881E01017</t>
  </si>
  <si>
    <t>KELENRG</t>
  </si>
  <si>
    <t>Add-Shop E-Retail Limited</t>
  </si>
  <si>
    <t>INE01B501018</t>
  </si>
  <si>
    <t>ASRL</t>
  </si>
  <si>
    <t>The Peria Karamalai Tea &amp; Produce Company Ltd.</t>
  </si>
  <si>
    <t>INE431F01018</t>
  </si>
  <si>
    <t>PKTEA</t>
  </si>
  <si>
    <t>Cords Cable Industries Limited</t>
  </si>
  <si>
    <t>INE792I01017</t>
  </si>
  <si>
    <t>CORDSCABLE</t>
  </si>
  <si>
    <t>B.A.G. Films &amp; Media Ltd</t>
  </si>
  <si>
    <t>INE116D01028</t>
  </si>
  <si>
    <t>BAGFILMS</t>
  </si>
  <si>
    <t>Manaksia Aluminium Company Ltd</t>
  </si>
  <si>
    <t>INE859Q01017</t>
  </si>
  <si>
    <t>MNKALCOLTD</t>
  </si>
  <si>
    <t>MANAKALUCO</t>
  </si>
  <si>
    <t>Vivo Bio tech Ltd.</t>
  </si>
  <si>
    <t>INE380K01017</t>
  </si>
  <si>
    <t>VIVOBIOT</t>
  </si>
  <si>
    <t>IL&amp;FS Engineering and Construction Company Ltd</t>
  </si>
  <si>
    <t>INE369I01014</t>
  </si>
  <si>
    <t>IL&amp;FSENGG</t>
  </si>
  <si>
    <t>Kwality Pharmaceuticals Limited</t>
  </si>
  <si>
    <t>INE552U01010</t>
  </si>
  <si>
    <t>KPL</t>
  </si>
  <si>
    <t>Tarmat Limited</t>
  </si>
  <si>
    <t>INE924H01018</t>
  </si>
  <si>
    <t>TARMAT</t>
  </si>
  <si>
    <t>Punctual Trading Ltd.,</t>
  </si>
  <si>
    <t>INE07NX01019</t>
  </si>
  <si>
    <t>PUNCTRD</t>
  </si>
  <si>
    <t>CHD Chemicals Limited</t>
  </si>
  <si>
    <t>INE043U01010</t>
  </si>
  <si>
    <t>CHDCHEM</t>
  </si>
  <si>
    <t>Kalyani Forge Ltd.</t>
  </si>
  <si>
    <t>INE314G01014</t>
  </si>
  <si>
    <t>KALYANIFRG</t>
  </si>
  <si>
    <t>North Eastern Carrying Corporation Limited</t>
  </si>
  <si>
    <t>INE553C01016</t>
  </si>
  <si>
    <t>NECCLTD</t>
  </si>
  <si>
    <t>KSS Limited</t>
  </si>
  <si>
    <t>INE216D01026</t>
  </si>
  <si>
    <t>KSERASERA</t>
  </si>
  <si>
    <t>Raw Edge Industrial Solutions Limited</t>
  </si>
  <si>
    <t>INE960Z01014</t>
  </si>
  <si>
    <t>RAWEDGE</t>
  </si>
  <si>
    <t>B &amp; A Ltd.</t>
  </si>
  <si>
    <t>INE489D01011</t>
  </si>
  <si>
    <t>BNALTD</t>
  </si>
  <si>
    <t>Josts Engineering Co. Ltd.,</t>
  </si>
  <si>
    <t>INE636D01017</t>
  </si>
  <si>
    <t>JOSTS</t>
  </si>
  <si>
    <t>STARTECK FINANCE LIMITED</t>
  </si>
  <si>
    <t>INE992I01013</t>
  </si>
  <si>
    <t>STARTECK</t>
  </si>
  <si>
    <t>Panchmahal Steel Ltd.</t>
  </si>
  <si>
    <t>INE798F01010</t>
  </si>
  <si>
    <t>PANCHMAHQ</t>
  </si>
  <si>
    <t>Shree Shaleen Textiles Limited</t>
  </si>
  <si>
    <t>INE703L01026</t>
  </si>
  <si>
    <t>SHRSHATEX</t>
  </si>
  <si>
    <t>WEP Solutions Ltd</t>
  </si>
  <si>
    <t>INE434B01029</t>
  </si>
  <si>
    <t>WEPSOLN</t>
  </si>
  <si>
    <t>N. E. Electronics Limited</t>
  </si>
  <si>
    <t>INE955E01019</t>
  </si>
  <si>
    <t>NEELEC</t>
  </si>
  <si>
    <t>Bharat Gears Ltd.,</t>
  </si>
  <si>
    <t>INE561C01019</t>
  </si>
  <si>
    <t>BHARATGEAR</t>
  </si>
  <si>
    <t>Sicagen India Limited</t>
  </si>
  <si>
    <t>INE176J01011</t>
  </si>
  <si>
    <t>SICAGEN</t>
  </si>
  <si>
    <t>Global Education Ltd.</t>
  </si>
  <si>
    <t>INE291W01011</t>
  </si>
  <si>
    <t>GLOBAL</t>
  </si>
  <si>
    <t>INDOSOLAR LIMITED</t>
  </si>
  <si>
    <t>INE866K01015</t>
  </si>
  <si>
    <t>INDOSOLAR</t>
  </si>
  <si>
    <t>Mercury Laboratories Limited</t>
  </si>
  <si>
    <t>INE947G01011</t>
  </si>
  <si>
    <t>MERCURYLAB</t>
  </si>
  <si>
    <t>Indian Card Clothing Ltd</t>
  </si>
  <si>
    <t>INE061A01014</t>
  </si>
  <si>
    <t>INDIANCARD</t>
  </si>
  <si>
    <t>Reliance Chemotex Industries Ltd.,</t>
  </si>
  <si>
    <t>INE750D01016</t>
  </si>
  <si>
    <t>RELCHEMQ</t>
  </si>
  <si>
    <t>Nila Spaces Ltd</t>
  </si>
  <si>
    <t>INE00S901012</t>
  </si>
  <si>
    <t>NILASPACES</t>
  </si>
  <si>
    <t>Aakash Exploration Services Ltd.</t>
  </si>
  <si>
    <t>INE087Z01016</t>
  </si>
  <si>
    <t>AAKASH</t>
  </si>
  <si>
    <t>Steel City Securities Ltd.</t>
  </si>
  <si>
    <t>INE395H01011</t>
  </si>
  <si>
    <t>STEELCITY</t>
  </si>
  <si>
    <t>Globus Constructors &amp; Developers Limited</t>
  </si>
  <si>
    <t>INE064L01015</t>
  </si>
  <si>
    <t>GLOBUSCON</t>
  </si>
  <si>
    <t>Deepak Spinners Ltd.,</t>
  </si>
  <si>
    <t>INE272C01013</t>
  </si>
  <si>
    <t>DEEPAKSP</t>
  </si>
  <si>
    <t>Axita Cotton Limited</t>
  </si>
  <si>
    <t>INE02EZ01014</t>
  </si>
  <si>
    <t>AXITA</t>
  </si>
  <si>
    <t>Alkali Metals Limited</t>
  </si>
  <si>
    <t>INE773I01017</t>
  </si>
  <si>
    <t>ALKALI</t>
  </si>
  <si>
    <t>Parsoli Corporation Ltd.</t>
  </si>
  <si>
    <t>INE905D01016</t>
  </si>
  <si>
    <t>PARSOLI</t>
  </si>
  <si>
    <t>KIFS Financial Services Ltd</t>
  </si>
  <si>
    <t>INE902D01013</t>
  </si>
  <si>
    <t>KIFS</t>
  </si>
  <si>
    <t>Diamond Infosystems Ltd</t>
  </si>
  <si>
    <t>INE280D01022</t>
  </si>
  <si>
    <t>DIAMOND</t>
  </si>
  <si>
    <t>Manomay Tex India Limited</t>
  </si>
  <si>
    <t>INE784W01015</t>
  </si>
  <si>
    <t>MANOMAY</t>
  </si>
  <si>
    <t>Shalimar Productions Ltd.</t>
  </si>
  <si>
    <t>INE435E01020</t>
  </si>
  <si>
    <t>SHALPRO</t>
  </si>
  <si>
    <t>Anand Rayons Limited</t>
  </si>
  <si>
    <t>INE02GA01012</t>
  </si>
  <si>
    <t>ARL</t>
  </si>
  <si>
    <t>Creative Castings Limited</t>
  </si>
  <si>
    <t>INE146E01015</t>
  </si>
  <si>
    <t>GYSCOAL ALLOYS LIMITED</t>
  </si>
  <si>
    <t>INE482J01021</t>
  </si>
  <si>
    <t>GAL</t>
  </si>
  <si>
    <t>Prajay Engineers Syndicate Ltd.</t>
  </si>
  <si>
    <t>INE505C01016</t>
  </si>
  <si>
    <t>PRAENG</t>
  </si>
  <si>
    <t>IL&amp;FS Transportation Networks Limited</t>
  </si>
  <si>
    <t>INE975G01012</t>
  </si>
  <si>
    <t>IL&amp;FSTRANS</t>
  </si>
  <si>
    <t>SAB INDUSTRIES LIMITED</t>
  </si>
  <si>
    <t>INE137M01017</t>
  </si>
  <si>
    <t>SAB</t>
  </si>
  <si>
    <t>Earum Pharmaceuticals Limited</t>
  </si>
  <si>
    <t>INE060601015</t>
  </si>
  <si>
    <t>EARUM</t>
  </si>
  <si>
    <t>Remsons Industries Ltd.</t>
  </si>
  <si>
    <t>INE474C01015</t>
  </si>
  <si>
    <t>REMSONSIND</t>
  </si>
  <si>
    <t>Basant Agro-Tech (India) Ltd.,</t>
  </si>
  <si>
    <t>INE473E01021</t>
  </si>
  <si>
    <t>BASANTGL</t>
  </si>
  <si>
    <t>MAAN ALUMINIUM LIMITED</t>
  </si>
  <si>
    <t>INE215I01019</t>
  </si>
  <si>
    <t>MAANALU</t>
  </si>
  <si>
    <t>HIMALAYA FOOD INTERNATIONAL LIMITED</t>
  </si>
  <si>
    <t>INE552B01010</t>
  </si>
  <si>
    <t>HFIL</t>
  </si>
  <si>
    <t>Supreme Engineering Ltd.</t>
  </si>
  <si>
    <t>INE319Z01013</t>
  </si>
  <si>
    <t>SUPREMEENG</t>
  </si>
  <si>
    <t>Lykis Limited</t>
  </si>
  <si>
    <t>INE624M01014</t>
  </si>
  <si>
    <t>LYKISLTD</t>
  </si>
  <si>
    <t>Hindustan Tin Works Ltd.</t>
  </si>
  <si>
    <t>INE428D01019</t>
  </si>
  <si>
    <t>HINDTIN</t>
  </si>
  <si>
    <t>Lakhani India Ltd.</t>
  </si>
  <si>
    <t>INE935C01015</t>
  </si>
  <si>
    <t>LAKHANI</t>
  </si>
  <si>
    <t>Touchwood Entertainment Ltd.</t>
  </si>
  <si>
    <t>INE486Y01013</t>
  </si>
  <si>
    <t>TOUCHWOOD</t>
  </si>
  <si>
    <t>Hindustan Adhesives Ltd.</t>
  </si>
  <si>
    <t>INE074C01013</t>
  </si>
  <si>
    <t>HINDADH</t>
  </si>
  <si>
    <t>IZMO Limited</t>
  </si>
  <si>
    <t>INE848A01014</t>
  </si>
  <si>
    <t>IZMO</t>
  </si>
  <si>
    <t>Malu Paper Mills Limited</t>
  </si>
  <si>
    <t>INE383H01017</t>
  </si>
  <si>
    <t>MALUPAPER</t>
  </si>
  <si>
    <t>Tulive Developers Limited</t>
  </si>
  <si>
    <t>INE637D01015</t>
  </si>
  <si>
    <t>TULIVE</t>
  </si>
  <si>
    <t>Pacific Industries ltd.</t>
  </si>
  <si>
    <t>INE883C01025</t>
  </si>
  <si>
    <t>PACIFICI</t>
  </si>
  <si>
    <t>Kesar Petroproducts Ltd</t>
  </si>
  <si>
    <t>INE133C01033</t>
  </si>
  <si>
    <t>KESARPE</t>
  </si>
  <si>
    <t>MRO-TEK Realty Limited</t>
  </si>
  <si>
    <t>INE398B01018</t>
  </si>
  <si>
    <t>MROTEK</t>
  </si>
  <si>
    <t>HOV Services Limited</t>
  </si>
  <si>
    <t>INE596H01014</t>
  </si>
  <si>
    <t>HOVS</t>
  </si>
  <si>
    <t>SNL Bearings Ltd.</t>
  </si>
  <si>
    <t>INE568F01017</t>
  </si>
  <si>
    <t>SNL</t>
  </si>
  <si>
    <t>Affordable Robotic &amp; Automation Limited</t>
  </si>
  <si>
    <t>INE692Z01013</t>
  </si>
  <si>
    <t>AFFORDABLE</t>
  </si>
  <si>
    <t>Golden Tobacco Ltd.</t>
  </si>
  <si>
    <t>INE973A01010</t>
  </si>
  <si>
    <t>GOLDENTOBC</t>
  </si>
  <si>
    <t>Aro Granite Industries Ltd.</t>
  </si>
  <si>
    <t>INE210C01013</t>
  </si>
  <si>
    <t>AROGRANITE</t>
  </si>
  <si>
    <t>Elnet Technologies Ltd.</t>
  </si>
  <si>
    <t>INE033C01019</t>
  </si>
  <si>
    <t>ELNET</t>
  </si>
  <si>
    <t>Ducon Infratechnologies Limited</t>
  </si>
  <si>
    <t>INE741L01018</t>
  </si>
  <si>
    <t>DUCON</t>
  </si>
  <si>
    <t>SPS Finquest Limited</t>
  </si>
  <si>
    <t>INE502O01018</t>
  </si>
  <si>
    <t>SPS</t>
  </si>
  <si>
    <t>SHRI BAJRANG ALLIANCE LIMITED</t>
  </si>
  <si>
    <t>INE402H01015</t>
  </si>
  <si>
    <t>SHBAJRG</t>
  </si>
  <si>
    <t>Kemistar Corporation Limited</t>
  </si>
  <si>
    <t>INE971L01029</t>
  </si>
  <si>
    <t>KEMISTAR</t>
  </si>
  <si>
    <t>Mahalaxmi Rubtech Ltd.</t>
  </si>
  <si>
    <t>INE112D01035</t>
  </si>
  <si>
    <t>MHLXMIRU</t>
  </si>
  <si>
    <t>VEERAM SECURITIES LIMITED</t>
  </si>
  <si>
    <t>INE607V01010</t>
  </si>
  <si>
    <t>VSL</t>
  </si>
  <si>
    <t>U. Y. FINCORP LIMITED</t>
  </si>
  <si>
    <t>INE152C01025</t>
  </si>
  <si>
    <t>UYFINCORP</t>
  </si>
  <si>
    <t>BDH Industries Ltd.</t>
  </si>
  <si>
    <t>INE278D01018</t>
  </si>
  <si>
    <t>BDH</t>
  </si>
  <si>
    <t>Pressman Advertising Limited</t>
  </si>
  <si>
    <t>INE980A01023</t>
  </si>
  <si>
    <t>PRESSMN</t>
  </si>
  <si>
    <t>Suraj Ltd.</t>
  </si>
  <si>
    <t>INE713C01016</t>
  </si>
  <si>
    <t>SURAJLTD</t>
  </si>
  <si>
    <t>Precot Ltd.</t>
  </si>
  <si>
    <t>INE283A01014</t>
  </si>
  <si>
    <t>PRECOT</t>
  </si>
  <si>
    <t>UNIPLY DECOR LIMITED</t>
  </si>
  <si>
    <t>INE493E01029</t>
  </si>
  <si>
    <t>UDL</t>
  </si>
  <si>
    <t>Innovators Facade Systems Limited</t>
  </si>
  <si>
    <t>INE870Z01015</t>
  </si>
  <si>
    <t>INNOVATORS</t>
  </si>
  <si>
    <t>T &amp; I Global Ltd.</t>
  </si>
  <si>
    <t>INE811B01010</t>
  </si>
  <si>
    <t>TIGLOB</t>
  </si>
  <si>
    <t>Joonktollee Tea &amp; Industries Limited</t>
  </si>
  <si>
    <t>INE574G01013</t>
  </si>
  <si>
    <t>JOONKTOLL</t>
  </si>
  <si>
    <t>Bedmutha Industries Limited</t>
  </si>
  <si>
    <t>INE844K01012</t>
  </si>
  <si>
    <t>BEDMUTHA</t>
  </si>
  <si>
    <t>Tasty Dairy Specialities Limited</t>
  </si>
  <si>
    <t>INE773Y01014</t>
  </si>
  <si>
    <t>TDSL</t>
  </si>
  <si>
    <t>Garden Silk Mills Ltd.</t>
  </si>
  <si>
    <t>INE526A01016</t>
  </si>
  <si>
    <t>GARDENSILK</t>
  </si>
  <si>
    <t xml:space="preserve">PANORAMA STUDIOS INTERNATIONAL LIMITED </t>
  </si>
  <si>
    <t>INE258R01010</t>
  </si>
  <si>
    <t>PANORAMA</t>
  </si>
  <si>
    <t>Libas Consumer Products Ltd.</t>
  </si>
  <si>
    <t>INE908V01012</t>
  </si>
  <si>
    <t>LIBAS</t>
  </si>
  <si>
    <t>Aryaman Capital Markets Limited</t>
  </si>
  <si>
    <t>INE229R01011</t>
  </si>
  <si>
    <t>ARYACAPM</t>
  </si>
  <si>
    <t>Natural Capsules Ltd.</t>
  </si>
  <si>
    <t>INE936B01015</t>
  </si>
  <si>
    <t>NATCAPSUQ</t>
  </si>
  <si>
    <t>Oceanic Foods Limited</t>
  </si>
  <si>
    <t>INE711V01010</t>
  </si>
  <si>
    <t>OCEANIC</t>
  </si>
  <si>
    <t>TALBROS ENGINEERING LIMITED</t>
  </si>
  <si>
    <t>INE717E01013</t>
  </si>
  <si>
    <t>TALBROSENG</t>
  </si>
  <si>
    <t>SPEL Semiconductor Ltd.</t>
  </si>
  <si>
    <t>INE252A01019</t>
  </si>
  <si>
    <t>SPELS</t>
  </si>
  <si>
    <t>GARMENT MANTRA LIFESTYLE LIMITED</t>
  </si>
  <si>
    <t>INE653S01010</t>
  </si>
  <si>
    <t>GARMNTMNTR</t>
  </si>
  <si>
    <t>MODULEX CONSTRUCTION TECHNOLOGIES LIMITED</t>
  </si>
  <si>
    <t>INE064R01012</t>
  </si>
  <si>
    <t>MODULEX</t>
  </si>
  <si>
    <t>Fluidomat Ltd.,</t>
  </si>
  <si>
    <t>INE459C01016</t>
  </si>
  <si>
    <t>FLUIDOM</t>
  </si>
  <si>
    <t>MARSONS LIMITED</t>
  </si>
  <si>
    <t>INE415B01044</t>
  </si>
  <si>
    <t>MARSONS</t>
  </si>
  <si>
    <t>Matra Kaushal Enterprise Limited</t>
  </si>
  <si>
    <t>INE265N01030</t>
  </si>
  <si>
    <t>MKEL</t>
  </si>
  <si>
    <t>GTL Ltd</t>
  </si>
  <si>
    <t>INE043A01012</t>
  </si>
  <si>
    <t>GTL</t>
  </si>
  <si>
    <t>Simmonds-Marshall Ltd</t>
  </si>
  <si>
    <t>INE657D01021</t>
  </si>
  <si>
    <t>SIMMOND</t>
  </si>
  <si>
    <t>ETT Limited</t>
  </si>
  <si>
    <t>INE546I01017</t>
  </si>
  <si>
    <t>ETT</t>
  </si>
  <si>
    <t>TCI Industries Ltd.,</t>
  </si>
  <si>
    <t>INE920B01019</t>
  </si>
  <si>
    <t>TCIIND</t>
  </si>
  <si>
    <t>Texmo Pipes and Products Limited</t>
  </si>
  <si>
    <t>INE141K01013</t>
  </si>
  <si>
    <t>TEXMOPIPES</t>
  </si>
  <si>
    <t>Vibrant Global Capital Limited</t>
  </si>
  <si>
    <t>INE761Q01015</t>
  </si>
  <si>
    <t>VGCL</t>
  </si>
  <si>
    <t>Valecha Engineering Ltd.</t>
  </si>
  <si>
    <t>INE624C01015</t>
  </si>
  <si>
    <t>VALECHAENG</t>
  </si>
  <si>
    <t>Central Provinces Railways Co. Ltd.</t>
  </si>
  <si>
    <t>INE631B01038</t>
  </si>
  <si>
    <t>CENTPROV</t>
  </si>
  <si>
    <t>Manjeera Constructions Limited</t>
  </si>
  <si>
    <t>INE320D01018</t>
  </si>
  <si>
    <t>MANJEERA</t>
  </si>
  <si>
    <t>Atishay Limited</t>
  </si>
  <si>
    <t>INE011R01013</t>
  </si>
  <si>
    <t>ATISHAY</t>
  </si>
  <si>
    <t>Ritco Logistics Limited</t>
  </si>
  <si>
    <t>INE01EG01016</t>
  </si>
  <si>
    <t>RITCO</t>
  </si>
  <si>
    <t>R&amp;B Denims Limited</t>
  </si>
  <si>
    <t>INE012Q01013</t>
  </si>
  <si>
    <t>RNBDENIMS</t>
  </si>
  <si>
    <t>Indbank Merchant Banking Services L</t>
  </si>
  <si>
    <t>INE841B01017</t>
  </si>
  <si>
    <t>INDBANK</t>
  </si>
  <si>
    <t>Divyashakti Granites Ltd.</t>
  </si>
  <si>
    <t>INE410G01010</t>
  </si>
  <si>
    <t>DIVSHKT</t>
  </si>
  <si>
    <t>Alfred Herbert (India) Ltd.,</t>
  </si>
  <si>
    <t>INE782D01027</t>
  </si>
  <si>
    <t>ALFREDHE</t>
  </si>
  <si>
    <t>International Travel House Ltd</t>
  </si>
  <si>
    <t>INE262B01016</t>
  </si>
  <si>
    <t>ITHL</t>
  </si>
  <si>
    <t>Archies Ltd.</t>
  </si>
  <si>
    <t>INE731A01020</t>
  </si>
  <si>
    <t>ARCHIES</t>
  </si>
  <si>
    <t>Keerthi Industries Ltd</t>
  </si>
  <si>
    <t>INE145L01012</t>
  </si>
  <si>
    <t>KEERTHI</t>
  </si>
  <si>
    <t>Vaishali Pharma Ltd.</t>
  </si>
  <si>
    <t>INE972X01014</t>
  </si>
  <si>
    <t>VAISHALI</t>
  </si>
  <si>
    <t>Vama Industries Limited</t>
  </si>
  <si>
    <t>INE685D01022</t>
  </si>
  <si>
    <t>VAMA</t>
  </si>
  <si>
    <t>Lokesh Machines Limited</t>
  </si>
  <si>
    <t>INE397H01017</t>
  </si>
  <si>
    <t>LOKESHMACH</t>
  </si>
  <si>
    <t>Ganges Securities Ltd.</t>
  </si>
  <si>
    <t>INE335W01016</t>
  </si>
  <si>
    <t>GANGESSEC</t>
  </si>
  <si>
    <t>GANGESSECU</t>
  </si>
  <si>
    <t>The Western India Plywoods Ltd.</t>
  </si>
  <si>
    <t>INE215F01023</t>
  </si>
  <si>
    <t>WIPL</t>
  </si>
  <si>
    <t>Meera Industries Limited</t>
  </si>
  <si>
    <t>INE343X01018</t>
  </si>
  <si>
    <t>MEERA</t>
  </si>
  <si>
    <t>OCL Iron and Steel Limited</t>
  </si>
  <si>
    <t>INE196J01019</t>
  </si>
  <si>
    <t>OISL</t>
  </si>
  <si>
    <t>Amarjothi Spinning Mills Ltd</t>
  </si>
  <si>
    <t>INE484D01012</t>
  </si>
  <si>
    <t>AMARJOTHI</t>
  </si>
  <si>
    <t>IMAGICAAWORLD ENTERTAINMENT LIMITED</t>
  </si>
  <si>
    <t>INE172N01012</t>
  </si>
  <si>
    <t>IMAGICAA</t>
  </si>
  <si>
    <t>Savera Industries Ltd.</t>
  </si>
  <si>
    <t>INE104E01014</t>
  </si>
  <si>
    <t>SAVERA</t>
  </si>
  <si>
    <t>Goldcrest Corporation Limited</t>
  </si>
  <si>
    <t>INE505D01014</t>
  </si>
  <si>
    <t>GOLDCORP</t>
  </si>
  <si>
    <t>Hisar Metal Industries Ltd.</t>
  </si>
  <si>
    <t>INE598C01011</t>
  </si>
  <si>
    <t>HISARMET</t>
  </si>
  <si>
    <t>HISARMETAL</t>
  </si>
  <si>
    <t>Modipon Ltd.,</t>
  </si>
  <si>
    <t>INE170C01019</t>
  </si>
  <si>
    <t>MODIPON</t>
  </si>
  <si>
    <t>Auro Laboratories Ltd.</t>
  </si>
  <si>
    <t>INE292C01011</t>
  </si>
  <si>
    <t>AUROLAB</t>
  </si>
  <si>
    <t>Baba Arts Ltd</t>
  </si>
  <si>
    <t>INE893A01036</t>
  </si>
  <si>
    <t>BABA</t>
  </si>
  <si>
    <t>Shree Rama Multi-tech Ltd.</t>
  </si>
  <si>
    <t>INE879A01019</t>
  </si>
  <si>
    <t>SHREERAMA</t>
  </si>
  <si>
    <t>Shankar Lal Rampal Dye-Chem Limited</t>
  </si>
  <si>
    <t>INE01NE01012</t>
  </si>
  <si>
    <t>SRD</t>
  </si>
  <si>
    <t>Sambhaav Media Ltd.</t>
  </si>
  <si>
    <t>INE699B01027</t>
  </si>
  <si>
    <t>SAMBHAAV</t>
  </si>
  <si>
    <t>Machino Plastics Ltd</t>
  </si>
  <si>
    <t>INE082B01018</t>
  </si>
  <si>
    <t>MACPLASQ</t>
  </si>
  <si>
    <t>Shradha Infraprojects Ltd.</t>
  </si>
  <si>
    <t>INE715Y01015</t>
  </si>
  <si>
    <t>SHRADHA</t>
  </si>
  <si>
    <t>Trio Mercantile &amp; Trading Limited</t>
  </si>
  <si>
    <t>INE234G01014</t>
  </si>
  <si>
    <t>TRIOMERC</t>
  </si>
  <si>
    <t>Patel Integrated Logistics Ltd</t>
  </si>
  <si>
    <t>INE529D01014</t>
  </si>
  <si>
    <t>PATINTLOG</t>
  </si>
  <si>
    <t>Kemp &amp; Company Limited</t>
  </si>
  <si>
    <t>INE060E01018</t>
  </si>
  <si>
    <t>KEMP</t>
  </si>
  <si>
    <t>Virat Crane Industries Ltd</t>
  </si>
  <si>
    <t>INE295C01014</t>
  </si>
  <si>
    <t>VIRATCRA</t>
  </si>
  <si>
    <t>Rajshree Sugars &amp; Chemicals Ltd.,</t>
  </si>
  <si>
    <t>INE562B01019</t>
  </si>
  <si>
    <t>RAJSREESUG</t>
  </si>
  <si>
    <t>FAZE THREE AUTOFAB LIMITED</t>
  </si>
  <si>
    <t>INE207D01017</t>
  </si>
  <si>
    <t>FAZE3AUTO</t>
  </si>
  <si>
    <t>Tiger Logistics (India) Limited</t>
  </si>
  <si>
    <t>INE906O01011</t>
  </si>
  <si>
    <t>TIGERLOGS</t>
  </si>
  <si>
    <t>Chordia Food Products Ltd</t>
  </si>
  <si>
    <t>INE975C01011</t>
  </si>
  <si>
    <t>CHORDIA</t>
  </si>
  <si>
    <t>HIM TEKNOFORGE LIMITED</t>
  </si>
  <si>
    <t>INE705G01021</t>
  </si>
  <si>
    <t>HIMTEK</t>
  </si>
  <si>
    <t>LKP Securities Limited</t>
  </si>
  <si>
    <t>INE341H01023</t>
  </si>
  <si>
    <t>LKPSEC</t>
  </si>
  <si>
    <t>Patdiam Jewellery Limited</t>
  </si>
  <si>
    <t>INE473T01011</t>
  </si>
  <si>
    <t>PJL</t>
  </si>
  <si>
    <t>Kesar Enterprises Ltd.,</t>
  </si>
  <si>
    <t>INE133B01019</t>
  </si>
  <si>
    <t>KESARENT</t>
  </si>
  <si>
    <t>DCM Ltd.,</t>
  </si>
  <si>
    <t>INE498A01018</t>
  </si>
  <si>
    <t>DCM</t>
  </si>
  <si>
    <t>Radford Global Limited</t>
  </si>
  <si>
    <t>INE783M01026</t>
  </si>
  <si>
    <t>RADGLOBAL</t>
  </si>
  <si>
    <t>Mishka Exim Limited</t>
  </si>
  <si>
    <t>INE540S01019</t>
  </si>
  <si>
    <t>MISHKA</t>
  </si>
  <si>
    <t>Vitan Agro Industries Limited</t>
  </si>
  <si>
    <t>INE186Q01023</t>
  </si>
  <si>
    <t>VITANAGRO</t>
  </si>
  <si>
    <t>Banka Bioloo Ltd.</t>
  </si>
  <si>
    <t>INE862Y01015</t>
  </si>
  <si>
    <t>BANKA</t>
  </si>
  <si>
    <t>Franklin Leasing and Finance Limited</t>
  </si>
  <si>
    <t>INE399S01010</t>
  </si>
  <si>
    <t>FRANKLIN</t>
  </si>
  <si>
    <t>SBC EXPORTS LIMITED</t>
  </si>
  <si>
    <t>INE04AK01010</t>
  </si>
  <si>
    <t>SBC</t>
  </si>
  <si>
    <t>Radhika Jeweltech Limited</t>
  </si>
  <si>
    <t>INE583V01013</t>
  </si>
  <si>
    <t>RADHIKAJWE</t>
  </si>
  <si>
    <t>Ceejay Finance Limited</t>
  </si>
  <si>
    <t>INE358C01010</t>
  </si>
  <si>
    <t>CEEJAY</t>
  </si>
  <si>
    <t>CHL Limited</t>
  </si>
  <si>
    <t>INE790D01020</t>
  </si>
  <si>
    <t>CHLLTD</t>
  </si>
  <si>
    <t>PRIME FRESH LIMITED</t>
  </si>
  <si>
    <t>INE442V01012</t>
  </si>
  <si>
    <t>PRIMEFRESH</t>
  </si>
  <si>
    <t>Morarjee Textiles Limited</t>
  </si>
  <si>
    <t>INE161G01027</t>
  </si>
  <si>
    <t>MORARJEE</t>
  </si>
  <si>
    <t>PVP Ventures Ltd</t>
  </si>
  <si>
    <t>INE362A01016</t>
  </si>
  <si>
    <t>PVP</t>
  </si>
  <si>
    <t>Northern Spirits Limited</t>
  </si>
  <si>
    <t>INE01BL01012</t>
  </si>
  <si>
    <t>NSL</t>
  </si>
  <si>
    <t>Educomp Solutions Ltd</t>
  </si>
  <si>
    <t>INE216H01027</t>
  </si>
  <si>
    <t>EDUCOMP</t>
  </si>
  <si>
    <t>SATKAR FINLEASE LIMITED</t>
  </si>
  <si>
    <t>INE279P01036</t>
  </si>
  <si>
    <t>SKFL</t>
  </si>
  <si>
    <t>Riba Textiles Ltd.</t>
  </si>
  <si>
    <t>INE811H01017</t>
  </si>
  <si>
    <t>RIBATEX</t>
  </si>
  <si>
    <t>Tejnaksh Healthcare Limited</t>
  </si>
  <si>
    <t>INE030T01019</t>
  </si>
  <si>
    <t>TEJNAKSH</t>
  </si>
  <si>
    <t>Anik Industries Limited</t>
  </si>
  <si>
    <t>INE087B01017</t>
  </si>
  <si>
    <t>ANIKINDS</t>
  </si>
  <si>
    <t>W.H. Brady &amp; Co. Ltd.,</t>
  </si>
  <si>
    <t>INE855A01019</t>
  </si>
  <si>
    <t>WHBRADY</t>
  </si>
  <si>
    <t>CRP Risk Management Limited</t>
  </si>
  <si>
    <t>INE422M01013</t>
  </si>
  <si>
    <t>CRPRISK</t>
  </si>
  <si>
    <t>Thakker's Developers Ltd.</t>
  </si>
  <si>
    <t>INE403F01017</t>
  </si>
  <si>
    <t>THAKDEV</t>
  </si>
  <si>
    <t>Jeevan Scientific Technology Limited</t>
  </si>
  <si>
    <t>INE237B01018</t>
  </si>
  <si>
    <t>JSTL</t>
  </si>
  <si>
    <t>Shiva Global Agro Industries Limited</t>
  </si>
  <si>
    <t>INE960E01019</t>
  </si>
  <si>
    <t>SHIVAAGRO</t>
  </si>
  <si>
    <t>Mangalam Industrial Finance Limited</t>
  </si>
  <si>
    <t>INE717C01025</t>
  </si>
  <si>
    <t>MANGIND</t>
  </si>
  <si>
    <t>Mobile Telecommunications Ltd</t>
  </si>
  <si>
    <t>INE770B01026</t>
  </si>
  <si>
    <t>MOBILTEL</t>
  </si>
  <si>
    <t>Cinevista Limited</t>
  </si>
  <si>
    <t>INE039B01026</t>
  </si>
  <si>
    <t>CINEVISTA</t>
  </si>
  <si>
    <t>North Eastern Publishing And Advertising Co Ltd</t>
  </si>
  <si>
    <t>INE930E01012</t>
  </si>
  <si>
    <t>NEPACL</t>
  </si>
  <si>
    <t>Shriram Asset Management Co.Ltd.</t>
  </si>
  <si>
    <t>INE777G01012</t>
  </si>
  <si>
    <t>SRAMSET</t>
  </si>
  <si>
    <t>Premco Global Ltd.</t>
  </si>
  <si>
    <t>INE001E01012</t>
  </si>
  <si>
    <t>PREMCO</t>
  </si>
  <si>
    <t>Master Trust Ltd.</t>
  </si>
  <si>
    <t>INE677D01029</t>
  </si>
  <si>
    <t>MASTERTR</t>
  </si>
  <si>
    <t>East Coast Steel Ltd</t>
  </si>
  <si>
    <t>INE315F01013</t>
  </si>
  <si>
    <t>ECSTSTL</t>
  </si>
  <si>
    <t>Kailash Auto Finance Ltd</t>
  </si>
  <si>
    <t>INE410O01022</t>
  </si>
  <si>
    <t>KAILASH</t>
  </si>
  <si>
    <t>Raja Bahadur International Ltd</t>
  </si>
  <si>
    <t>INE491N01016</t>
  </si>
  <si>
    <t>RAJABAH</t>
  </si>
  <si>
    <t>Rishiroop Limited</t>
  </si>
  <si>
    <t>INE582D01013</t>
  </si>
  <si>
    <t>RISHIROOP</t>
  </si>
  <si>
    <t>Tera Software Ltd.</t>
  </si>
  <si>
    <t>INE482B01010</t>
  </si>
  <si>
    <t>TERASOFT</t>
  </si>
  <si>
    <t>Swagruha Infrastructure Ltd.</t>
  </si>
  <si>
    <t>INE587J01027</t>
  </si>
  <si>
    <t>SWAGRUHA</t>
  </si>
  <si>
    <t>Duncan Engineering Limited</t>
  </si>
  <si>
    <t>INE340F01011</t>
  </si>
  <si>
    <t>DUNCANENG</t>
  </si>
  <si>
    <t>POLYSPIN EXPORTS LIMITED</t>
  </si>
  <si>
    <t>INE914G01029</t>
  </si>
  <si>
    <t>POLYSPIN</t>
  </si>
  <si>
    <t>Kanani Industries Ltd</t>
  </si>
  <si>
    <t>INE879E01037</t>
  </si>
  <si>
    <t>KANANIIND</t>
  </si>
  <si>
    <t>SBEC Sugar Ltd.</t>
  </si>
  <si>
    <t>INE948G01019</t>
  </si>
  <si>
    <t>SBECSUG</t>
  </si>
  <si>
    <t>Pyxis Finvest Limited</t>
  </si>
  <si>
    <t>INE883L01018</t>
  </si>
  <si>
    <t>PYXISFIN</t>
  </si>
  <si>
    <t>Suchitra Finance &amp; Trading Company Limited</t>
  </si>
  <si>
    <t>INE475D01010</t>
  </si>
  <si>
    <t>SUCHITRA</t>
  </si>
  <si>
    <t>Pioneer Investcorp Ltd</t>
  </si>
  <si>
    <t>INE746D01014</t>
  </si>
  <si>
    <t>PIONRINV</t>
  </si>
  <si>
    <t>Indian Sucrose Ltd.</t>
  </si>
  <si>
    <t>INE557C01017</t>
  </si>
  <si>
    <t>INDSUCR</t>
  </si>
  <si>
    <t>Univastu India Ltd.</t>
  </si>
  <si>
    <t>INE562X01013</t>
  </si>
  <si>
    <t>UNIVASTU</t>
  </si>
  <si>
    <t>BRAHMAPUTRA INFRASTRUCTURE LIMITED</t>
  </si>
  <si>
    <t>INE320I01017</t>
  </si>
  <si>
    <t>BRAHMINFRA</t>
  </si>
  <si>
    <t>Athena Global Technologies Limited</t>
  </si>
  <si>
    <t>INE576B01019</t>
  </si>
  <si>
    <t>ATHENAGLO</t>
  </si>
  <si>
    <t>PRISMX GLOBAL VENTURES LIMITED</t>
  </si>
  <si>
    <t>INE286N01010</t>
  </si>
  <si>
    <t>PRISMX</t>
  </si>
  <si>
    <t>KEYNOTE FINANCIAL SERVICES LIMITED</t>
  </si>
  <si>
    <t>INE681C01015</t>
  </si>
  <si>
    <t>KEYFINSER</t>
  </si>
  <si>
    <t>KEYFINSERV</t>
  </si>
  <si>
    <t>Surana Solar Limited</t>
  </si>
  <si>
    <t>INE272L01022</t>
  </si>
  <si>
    <t>SURANASOL</t>
  </si>
  <si>
    <t>McDowell Holdings Limited</t>
  </si>
  <si>
    <t>INE836H01014</t>
  </si>
  <si>
    <t>MCDHOLDING</t>
  </si>
  <si>
    <t>Suryalata Spinning Mills Ltd.,</t>
  </si>
  <si>
    <t>INE132C01027</t>
  </si>
  <si>
    <t>SURYALA</t>
  </si>
  <si>
    <t>Sagarsoft (India) Limited</t>
  </si>
  <si>
    <t>INE184B01012</t>
  </si>
  <si>
    <t>SAGARSOFT</t>
  </si>
  <si>
    <t>SAL AUTOMOTIVE LIMITED</t>
  </si>
  <si>
    <t>INE724G01014</t>
  </si>
  <si>
    <t>SALAUTO</t>
  </si>
  <si>
    <t>Jaysynth Dyestuff (India) Ltd.,</t>
  </si>
  <si>
    <t>INE703C01025</t>
  </si>
  <si>
    <t>JAYSYN</t>
  </si>
  <si>
    <t>Shri Keshav Cements and Infra Limited</t>
  </si>
  <si>
    <t>INE260E01014</t>
  </si>
  <si>
    <t>SKCIL</t>
  </si>
  <si>
    <t>KGN Industries Ltd.</t>
  </si>
  <si>
    <t>INE196C01022</t>
  </si>
  <si>
    <t>KGNIND</t>
  </si>
  <si>
    <t>SURATWWALA BUSINESS GROUP LIMITED</t>
  </si>
  <si>
    <t>INE05ST01010</t>
  </si>
  <si>
    <t>SBGLP</t>
  </si>
  <si>
    <t>Panchsheel Organic Ltd.</t>
  </si>
  <si>
    <t>INE316G01019</t>
  </si>
  <si>
    <t>PANCHSHEEL</t>
  </si>
  <si>
    <t>Next Mediaworks Ltd</t>
  </si>
  <si>
    <t>INE747B01016</t>
  </si>
  <si>
    <t>NEXTMEDIA</t>
  </si>
  <si>
    <t>Zenith Capitals Ltd.</t>
  </si>
  <si>
    <t>INE132N01016</t>
  </si>
  <si>
    <t>ZENCAP</t>
  </si>
  <si>
    <t>Jyoti Structures Ltd.,</t>
  </si>
  <si>
    <t>INE197A01024</t>
  </si>
  <si>
    <t>JYOTISTRUC</t>
  </si>
  <si>
    <t>Megasoft Ltd.</t>
  </si>
  <si>
    <t>INE933B01012</t>
  </si>
  <si>
    <t>MEGASOFT</t>
  </si>
  <si>
    <t>D.S.Kulkarni Developers Ltd</t>
  </si>
  <si>
    <t>INE891A01014</t>
  </si>
  <si>
    <t>DSKULKARNI</t>
  </si>
  <si>
    <t>Bright Brothers Ltd.,</t>
  </si>
  <si>
    <t>INE630D01010</t>
  </si>
  <si>
    <t>BRIGHTBR</t>
  </si>
  <si>
    <t>Shilp Gravures Ltd.</t>
  </si>
  <si>
    <t>INE960A01017</t>
  </si>
  <si>
    <t>SHILGRAVQ</t>
  </si>
  <si>
    <t>OK Play India Ltd.</t>
  </si>
  <si>
    <t>INE870B01016</t>
  </si>
  <si>
    <t>OKPLA</t>
  </si>
  <si>
    <t>Birla Cotsyn (India) Limited</t>
  </si>
  <si>
    <t>INE655I01024</t>
  </si>
  <si>
    <t>BIRLACOT</t>
  </si>
  <si>
    <t>Marg Ltd</t>
  </si>
  <si>
    <t>INE941E01019</t>
  </si>
  <si>
    <t>MARG</t>
  </si>
  <si>
    <t>Mittal Life Style Ltd.</t>
  </si>
  <si>
    <t>INE997Y01019</t>
  </si>
  <si>
    <t>MITTAL</t>
  </si>
  <si>
    <t>Automotive Stampings and Assemblies Ltd.</t>
  </si>
  <si>
    <t>INE900C01027</t>
  </si>
  <si>
    <t>ASAL</t>
  </si>
  <si>
    <t>L. P. NAVAL AND ENGINEERING LIMITED</t>
  </si>
  <si>
    <t>INE920P01019</t>
  </si>
  <si>
    <t>LPNAVAL</t>
  </si>
  <si>
    <t>Swasti Vinayaka Synthetics Ltd.,</t>
  </si>
  <si>
    <t>INE804A01025</t>
  </si>
  <si>
    <t>SWASTIVI</t>
  </si>
  <si>
    <t>GCCL Infrastructure &amp; Projects Ltd.</t>
  </si>
  <si>
    <t>INE438F01013</t>
  </si>
  <si>
    <t>GCCLINP</t>
  </si>
  <si>
    <t>Ortin Laboratories Limited</t>
  </si>
  <si>
    <t>INE749B01012</t>
  </si>
  <si>
    <t>ORTINLAABS</t>
  </si>
  <si>
    <t>ORTINLABSS</t>
  </si>
  <si>
    <t>Purbanchal Prestressed Limited</t>
  </si>
  <si>
    <t>INE931E01010</t>
  </si>
  <si>
    <t>PURBANCHAL</t>
  </si>
  <si>
    <t>Marble Finvest Limited</t>
  </si>
  <si>
    <t>INE476K01013</t>
  </si>
  <si>
    <t>MARBLE</t>
  </si>
  <si>
    <t>APM Finvest Limited</t>
  </si>
  <si>
    <t>INE08KJ01012</t>
  </si>
  <si>
    <t>APMFINVEST</t>
  </si>
  <si>
    <t>Kinetic Engineering Ltd.,</t>
  </si>
  <si>
    <t>INE266B01017</t>
  </si>
  <si>
    <t>KINETICENG</t>
  </si>
  <si>
    <t>Samrat Pharmachem Ltd.</t>
  </si>
  <si>
    <t>INE103E01016</t>
  </si>
  <si>
    <t>SAMRATPH</t>
  </si>
  <si>
    <t>International Combustion (India) Lt</t>
  </si>
  <si>
    <t>INE403C01014</t>
  </si>
  <si>
    <t>INTLCOMBQ</t>
  </si>
  <si>
    <t>Saumya Consultants Ltd.</t>
  </si>
  <si>
    <t>INE563C01015</t>
  </si>
  <si>
    <t>SAUMYA</t>
  </si>
  <si>
    <t>Mysore Petro Chemicals Ltd.,</t>
  </si>
  <si>
    <t>INE741A01011</t>
  </si>
  <si>
    <t>MYSORPETRO</t>
  </si>
  <si>
    <t>Nagpur Power &amp; Industries Ltd</t>
  </si>
  <si>
    <t>INE099E01016</t>
  </si>
  <si>
    <t>NAGPI</t>
  </si>
  <si>
    <t>SPML Infra Limited</t>
  </si>
  <si>
    <t>INE937A01023</t>
  </si>
  <si>
    <t>SPMLINFRA</t>
  </si>
  <si>
    <t>Srestha Finvest Limited</t>
  </si>
  <si>
    <t>INE606K01023</t>
  </si>
  <si>
    <t>SRESTHA</t>
  </si>
  <si>
    <t>Kohinoor Foods Ltd</t>
  </si>
  <si>
    <t>INE080B01012</t>
  </si>
  <si>
    <t>KOHINOOR</t>
  </si>
  <si>
    <t>Birla Precision Technologies Ltd</t>
  </si>
  <si>
    <t>INE372E01025</t>
  </si>
  <si>
    <t>BIRLAPREC</t>
  </si>
  <si>
    <t>Cosco (India) ltd.</t>
  </si>
  <si>
    <t>INE949B01018</t>
  </si>
  <si>
    <t>COSCO</t>
  </si>
  <si>
    <t>Banaras Beads Ltd.</t>
  </si>
  <si>
    <t>INE655B01011</t>
  </si>
  <si>
    <t>BANARBEADS</t>
  </si>
  <si>
    <t>Baid Leasing And Finance Co.Ltd.</t>
  </si>
  <si>
    <t>INE020D01014</t>
  </si>
  <si>
    <t>BALFC</t>
  </si>
  <si>
    <t>Gujarat Hotels Ltd.</t>
  </si>
  <si>
    <t>INE621C01011</t>
  </si>
  <si>
    <t>GUJHOTE</t>
  </si>
  <si>
    <t>Karuturi Global Limited</t>
  </si>
  <si>
    <t>INE299C01024</t>
  </si>
  <si>
    <t>KGL</t>
  </si>
  <si>
    <t>Dhabriya Polywood Limited</t>
  </si>
  <si>
    <t>INE260R01016</t>
  </si>
  <si>
    <t>DHABRIYA</t>
  </si>
  <si>
    <t>Sagar Productions Limited</t>
  </si>
  <si>
    <t>INE807D01030</t>
  </si>
  <si>
    <t>SAGARPROD</t>
  </si>
  <si>
    <t>SHARON BIO-MEDICINE LTD.</t>
  </si>
  <si>
    <t>INE028B01029</t>
  </si>
  <si>
    <t>SHARONBIO</t>
  </si>
  <si>
    <t>Ovobel Foods Ltd.</t>
  </si>
  <si>
    <t>INE812S01012</t>
  </si>
  <si>
    <t>OVOBELE</t>
  </si>
  <si>
    <t>Almondz Global Securities Limited</t>
  </si>
  <si>
    <t>INE326B01027</t>
  </si>
  <si>
    <t>ALMONDZ</t>
  </si>
  <si>
    <t>Universal Autofoundry Limited</t>
  </si>
  <si>
    <t>INE203T01012</t>
  </si>
  <si>
    <t>UNIAUTO</t>
  </si>
  <si>
    <t>Megastar Foods Limited</t>
  </si>
  <si>
    <t>INE00EM01016</t>
  </si>
  <si>
    <t>MEGASTAR</t>
  </si>
  <si>
    <t>Indsil Hydro Power and Manganese Limited</t>
  </si>
  <si>
    <t>INE867D01018</t>
  </si>
  <si>
    <t>INDSILHYD</t>
  </si>
  <si>
    <t>Palm Jewels Limited</t>
  </si>
  <si>
    <t>INE838Z01012</t>
  </si>
  <si>
    <t>PALMJEWELS</t>
  </si>
  <si>
    <t>ARSS Infrastructure Projects Limited</t>
  </si>
  <si>
    <t>INE267I01010</t>
  </si>
  <si>
    <t>ARSSINFRA</t>
  </si>
  <si>
    <t>Cg-Vak Software &amp; Exports Ltd.</t>
  </si>
  <si>
    <t>INE084D01010</t>
  </si>
  <si>
    <t>CGVAK</t>
  </si>
  <si>
    <t>G M Polyplast Limited</t>
  </si>
  <si>
    <t>INE0E2801015</t>
  </si>
  <si>
    <t>GMPL</t>
  </si>
  <si>
    <t>NTC INDUSTRIES LIMITED</t>
  </si>
  <si>
    <t>INE920C01017</t>
  </si>
  <si>
    <t>NTCIND</t>
  </si>
  <si>
    <t>Century Extrusions Ltd.,</t>
  </si>
  <si>
    <t>INE281A01026</t>
  </si>
  <si>
    <t>CENTEXT</t>
  </si>
  <si>
    <t>Dolfin Rubbers Limited</t>
  </si>
  <si>
    <t>INE666Y01010</t>
  </si>
  <si>
    <t>DOLFIN</t>
  </si>
  <si>
    <t>Vista Pharmaceuticals Ltd.</t>
  </si>
  <si>
    <t>INE427C01021</t>
  </si>
  <si>
    <t>VISTAPH</t>
  </si>
  <si>
    <t>Loyal Equipments Limited</t>
  </si>
  <si>
    <t>INE876S01017</t>
  </si>
  <si>
    <t>LOYAL</t>
  </si>
  <si>
    <t>Jasch Industries Ltd.</t>
  </si>
  <si>
    <t>INE711C01010</t>
  </si>
  <si>
    <t>JASCH</t>
  </si>
  <si>
    <t>Tilak Ventures Limited</t>
  </si>
  <si>
    <t>INE026L01022</t>
  </si>
  <si>
    <t>TILAK</t>
  </si>
  <si>
    <t>Aaron Industries Ltd.</t>
  </si>
  <si>
    <t>INE721Z01010</t>
  </si>
  <si>
    <t>AARON</t>
  </si>
  <si>
    <t>Shreeji Translogistics Limited</t>
  </si>
  <si>
    <t>INE402Y01010</t>
  </si>
  <si>
    <t>STL</t>
  </si>
  <si>
    <t>APM Industries Ltd.,</t>
  </si>
  <si>
    <t>INE170D01025</t>
  </si>
  <si>
    <t>APMIN</t>
  </si>
  <si>
    <t>Kesar Terminals &amp; Infrastructure Limited</t>
  </si>
  <si>
    <t>INE096L01025</t>
  </si>
  <si>
    <t>KTIL</t>
  </si>
  <si>
    <t>AIKYAM INTELLECTUAL PROPERTY CONSULTANCY LIMITED</t>
  </si>
  <si>
    <t>INE739N01026</t>
  </si>
  <si>
    <t>AIPCL</t>
  </si>
  <si>
    <t>DB(INTERNATIONAL)Stock Brokers Ltd</t>
  </si>
  <si>
    <t>INE921B01025</t>
  </si>
  <si>
    <t>DBSTOCKBRO</t>
  </si>
  <si>
    <t>Gayatri BioOrganics Ltd</t>
  </si>
  <si>
    <t>INE052E01015</t>
  </si>
  <si>
    <t>GAYATRIBI</t>
  </si>
  <si>
    <t>Super Crop Safe Ltd.</t>
  </si>
  <si>
    <t>INE366G01022</t>
  </si>
  <si>
    <t>SUCROSA</t>
  </si>
  <si>
    <t>Chandra Bhagat Pharma Limited</t>
  </si>
  <si>
    <t>INE07QQ01016</t>
  </si>
  <si>
    <t>CBPL</t>
  </si>
  <si>
    <t>Bombay Potteries &amp; Tiles Ltd.,</t>
  </si>
  <si>
    <t>INE06AE01018</t>
  </si>
  <si>
    <t>BOMBPOT</t>
  </si>
  <si>
    <t>Integra Telecommunication &amp; Software Limited</t>
  </si>
  <si>
    <t>INE256F01019</t>
  </si>
  <si>
    <t>INTELSOFT</t>
  </si>
  <si>
    <t>Godha Cabcon &amp; Insulation Ltd.</t>
  </si>
  <si>
    <t>INE925Y01010</t>
  </si>
  <si>
    <t>GODHA</t>
  </si>
  <si>
    <t>Sonal Mercantile Limited</t>
  </si>
  <si>
    <t>INE321M01017</t>
  </si>
  <si>
    <t>SONAL</t>
  </si>
  <si>
    <t>Tamboli Capital Limited</t>
  </si>
  <si>
    <t>INE864J01012</t>
  </si>
  <si>
    <t>TAMBOLI</t>
  </si>
  <si>
    <t>Ganga Papers India Ltd</t>
  </si>
  <si>
    <t>INE278O01015</t>
  </si>
  <si>
    <t>GANGAPA</t>
  </si>
  <si>
    <t>Mystic Electronics Limited</t>
  </si>
  <si>
    <t>INE159O01033</t>
  </si>
  <si>
    <t>MYSTICELE</t>
  </si>
  <si>
    <t>Kisan Mouldings Ltd.</t>
  </si>
  <si>
    <t>INE017C01012</t>
  </si>
  <si>
    <t>KISAN</t>
  </si>
  <si>
    <t>Salona Cotspin Ltd.</t>
  </si>
  <si>
    <t>INE498E01010</t>
  </si>
  <si>
    <t>SALONACOT</t>
  </si>
  <si>
    <t>SALONA</t>
  </si>
  <si>
    <t>Pincon Spirit Limited</t>
  </si>
  <si>
    <t>INE675G01018</t>
  </si>
  <si>
    <t>PINCON</t>
  </si>
  <si>
    <t>Cian Healthcare Limited</t>
  </si>
  <si>
    <t>INE05BN01019</t>
  </si>
  <si>
    <t>CHCL</t>
  </si>
  <si>
    <t>Sahara One Media And Entertainment Limited</t>
  </si>
  <si>
    <t>INE479B01016</t>
  </si>
  <si>
    <t>SAHARA</t>
  </si>
  <si>
    <t>One Point One Solutions Ltd.</t>
  </si>
  <si>
    <t>INE840Y01011</t>
  </si>
  <si>
    <t>ONEPOINT</t>
  </si>
  <si>
    <t>Dynacons Systems &amp; Solutions Ltd.</t>
  </si>
  <si>
    <t>INE417B01040</t>
  </si>
  <si>
    <t>DSSL</t>
  </si>
  <si>
    <t>Hindoostan Mills Ltd.</t>
  </si>
  <si>
    <t>INE832D01020</t>
  </si>
  <si>
    <t>HINDMILL</t>
  </si>
  <si>
    <t>Fervent Synergies Limited</t>
  </si>
  <si>
    <t>INE258M01011</t>
  </si>
  <si>
    <t>FERVENTSYN</t>
  </si>
  <si>
    <t>Gautam Gems Limited</t>
  </si>
  <si>
    <t>INE063Z01017</t>
  </si>
  <si>
    <t>GGL</t>
  </si>
  <si>
    <t>Tayo Rolls Ltd.</t>
  </si>
  <si>
    <t>INE895C01011</t>
  </si>
  <si>
    <t>TATAYODOGA</t>
  </si>
  <si>
    <t>Chartered Logistics Ltd</t>
  </si>
  <si>
    <t>INE558F01026</t>
  </si>
  <si>
    <t>CHLOGIST</t>
  </si>
  <si>
    <t>KALLAM TEXTILES LTD</t>
  </si>
  <si>
    <t>INE629F01025</t>
  </si>
  <si>
    <t>KALLAM</t>
  </si>
  <si>
    <t>BARAK VALLEY CEMENTS LIMITED</t>
  </si>
  <si>
    <t>INE139I01011</t>
  </si>
  <si>
    <t>BVCL</t>
  </si>
  <si>
    <t>Stanrose Mafatlal Investments &amp; Fin</t>
  </si>
  <si>
    <t>INE441L01015</t>
  </si>
  <si>
    <t>STANROS</t>
  </si>
  <si>
    <t>Jupiter Infomedia Limited</t>
  </si>
  <si>
    <t>INE524N01014</t>
  </si>
  <si>
    <t>JUPITERIN</t>
  </si>
  <si>
    <t>FACOR Alloys Limited</t>
  </si>
  <si>
    <t>INE828G01013</t>
  </si>
  <si>
    <t>FACORALL</t>
  </si>
  <si>
    <t>Zodiac Ventures Limited</t>
  </si>
  <si>
    <t>INE945J01027</t>
  </si>
  <si>
    <t>ZODIACVEN</t>
  </si>
  <si>
    <t>GOBLIN INDIA LIMITED</t>
  </si>
  <si>
    <t>INE492Z01018</t>
  </si>
  <si>
    <t>GOBLIN</t>
  </si>
  <si>
    <t>Energy Development Company Ltd.</t>
  </si>
  <si>
    <t>INE306C01019</t>
  </si>
  <si>
    <t>ENERGYDEV</t>
  </si>
  <si>
    <t>RSD Finance Limited</t>
  </si>
  <si>
    <t>INE616F01022</t>
  </si>
  <si>
    <t>RSDFIN</t>
  </si>
  <si>
    <t>Suryalakshmi Cotton Mills Ltd.</t>
  </si>
  <si>
    <t>INE713B01026</t>
  </si>
  <si>
    <t>SURYALAXMI</t>
  </si>
  <si>
    <t>Innovative Tech Pack Ltd</t>
  </si>
  <si>
    <t>INE965C01038</t>
  </si>
  <si>
    <t>INNOVTEC</t>
  </si>
  <si>
    <t>Lahoti Overseas Ltd.</t>
  </si>
  <si>
    <t>INE515C01023</t>
  </si>
  <si>
    <t>LAHOTIOV</t>
  </si>
  <si>
    <t>Harig Crankshafts Ltd.,</t>
  </si>
  <si>
    <t>INE905C01026</t>
  </si>
  <si>
    <t>HARCR</t>
  </si>
  <si>
    <t>Palash Securities Limited</t>
  </si>
  <si>
    <t>INE471W01019</t>
  </si>
  <si>
    <t>PALASHSEC</t>
  </si>
  <si>
    <t>PALASHSECU</t>
  </si>
  <si>
    <t>Samrat Forgings Limited</t>
  </si>
  <si>
    <t>INE412J01010</t>
  </si>
  <si>
    <t>SAMRATFORG</t>
  </si>
  <si>
    <t>Transgene Biotek Ltd.</t>
  </si>
  <si>
    <t>INE773D01018</t>
  </si>
  <si>
    <t>TRABI</t>
  </si>
  <si>
    <t>Tanvi Foods (India) Limited</t>
  </si>
  <si>
    <t>INE978V01015</t>
  </si>
  <si>
    <t>TANVI</t>
  </si>
  <si>
    <t>Manaksia Coated Metals &amp; Industries Ltd</t>
  </si>
  <si>
    <t>INE830Q01018</t>
  </si>
  <si>
    <t>MNKCMILTD</t>
  </si>
  <si>
    <t>MANAKCOAT</t>
  </si>
  <si>
    <t>Shalibhadra Finance Ltd.</t>
  </si>
  <si>
    <t>INE861D01011</t>
  </si>
  <si>
    <t>SAHLIBHFI</t>
  </si>
  <si>
    <t>Bhagwati Autocast Limited</t>
  </si>
  <si>
    <t>INE106G01014</t>
  </si>
  <si>
    <t>BGWTATO</t>
  </si>
  <si>
    <t>Winsome Textile Industries Ltd</t>
  </si>
  <si>
    <t>INE837B01031</t>
  </si>
  <si>
    <t>WINSOMTX</t>
  </si>
  <si>
    <t>AMD Industries Ltd</t>
  </si>
  <si>
    <t>INE005I01014</t>
  </si>
  <si>
    <t>AMDIND</t>
  </si>
  <si>
    <t>Abhinav Capital Services Limited</t>
  </si>
  <si>
    <t>INE516F01016</t>
  </si>
  <si>
    <t>ABHICAP</t>
  </si>
  <si>
    <t>Odyssey Technologies Ltd.</t>
  </si>
  <si>
    <t>INE213B01019</t>
  </si>
  <si>
    <t>ODYSSEY</t>
  </si>
  <si>
    <t>Gini Silk Mills Ltd.</t>
  </si>
  <si>
    <t>INE548B01018</t>
  </si>
  <si>
    <t>GINISILK</t>
  </si>
  <si>
    <t>MEDICO REMEDIES LIMITED</t>
  </si>
  <si>
    <t>INE630Y01016</t>
  </si>
  <si>
    <t>MEDICO</t>
  </si>
  <si>
    <t>Mohindra Fasteners Limited</t>
  </si>
  <si>
    <t>INE705H01011</t>
  </si>
  <si>
    <t>MFL</t>
  </si>
  <si>
    <t>Vitesse Agro Limited</t>
  </si>
  <si>
    <t>INE550U01014</t>
  </si>
  <si>
    <t>VITESSE</t>
  </si>
  <si>
    <t>La Tim Metal &amp; Industries Limited</t>
  </si>
  <si>
    <t>INE501N01012</t>
  </si>
  <si>
    <t>LATIMMETAL</t>
  </si>
  <si>
    <t>Winro Commercial (India) Ltd.,</t>
  </si>
  <si>
    <t>INE837E01019</t>
  </si>
  <si>
    <t>WINROC</t>
  </si>
  <si>
    <t>G.V. Films  Ltd.,</t>
  </si>
  <si>
    <t>INE395B01048</t>
  </si>
  <si>
    <t>GVFILM</t>
  </si>
  <si>
    <t>Transcorp International Ltd.</t>
  </si>
  <si>
    <t>INE330E01023</t>
  </si>
  <si>
    <t>TRANSCOR</t>
  </si>
  <si>
    <t>IVRCL LTD</t>
  </si>
  <si>
    <t>INE875A01025</t>
  </si>
  <si>
    <t>IVRCLINFRA</t>
  </si>
  <si>
    <t>Eastern Gases Ltd.</t>
  </si>
  <si>
    <t>INE111111111</t>
  </si>
  <si>
    <t>EASTERNGAS1</t>
  </si>
  <si>
    <t>Super Tannery Limited</t>
  </si>
  <si>
    <t>INE460D01038</t>
  </si>
  <si>
    <t>SUPTANERY</t>
  </si>
  <si>
    <t>Indokem Ltd</t>
  </si>
  <si>
    <t>INE716F01012</t>
  </si>
  <si>
    <t>INDOKEM</t>
  </si>
  <si>
    <t>Anmol India Limited</t>
  </si>
  <si>
    <t>INE02AR01019</t>
  </si>
  <si>
    <t>ANMOL</t>
  </si>
  <si>
    <t>Anjani Foods Limited</t>
  </si>
  <si>
    <t>INE096I01013</t>
  </si>
  <si>
    <t>ANJANIFOODS</t>
  </si>
  <si>
    <t>Kridhan Infra Limited</t>
  </si>
  <si>
    <t>INE524L01026</t>
  </si>
  <si>
    <t>KRIINFRA</t>
  </si>
  <si>
    <t>KRIDHANINF</t>
  </si>
  <si>
    <t>B.C. Power Controls Limited</t>
  </si>
  <si>
    <t>INE905P01028</t>
  </si>
  <si>
    <t>BCP</t>
  </si>
  <si>
    <t>SANGAM RENEWABLES LIMITED</t>
  </si>
  <si>
    <t>INE299N01013</t>
  </si>
  <si>
    <t>SAREL</t>
  </si>
  <si>
    <t>Pearl Polymers Ltd.</t>
  </si>
  <si>
    <t>INE844A01013</t>
  </si>
  <si>
    <t>PEARLPOLY</t>
  </si>
  <si>
    <t>Valiant Communications Ltd.</t>
  </si>
  <si>
    <t>INE760B01019</t>
  </si>
  <si>
    <t>VALIANT</t>
  </si>
  <si>
    <t>Parshva Enterprises Limited</t>
  </si>
  <si>
    <t>INE05MV01019</t>
  </si>
  <si>
    <t>PARSHVA</t>
  </si>
  <si>
    <t>Futuristic Solutions Ltd.</t>
  </si>
  <si>
    <t>INE241F01011</t>
  </si>
  <si>
    <t>FUTSOL</t>
  </si>
  <si>
    <t>Linkson International Limited</t>
  </si>
  <si>
    <t>INE996E01021</t>
  </si>
  <si>
    <t>LINKSONI</t>
  </si>
  <si>
    <t>Gujarat Intrux Limited</t>
  </si>
  <si>
    <t>INE877E01015</t>
  </si>
  <si>
    <t>GUJINTRX</t>
  </si>
  <si>
    <t>Ozone World Limited</t>
  </si>
  <si>
    <t>INE583K01016</t>
  </si>
  <si>
    <t>OZONEWORLD</t>
  </si>
  <si>
    <t>CES Limited</t>
  </si>
  <si>
    <t>INE396F01013</t>
  </si>
  <si>
    <t>CESL</t>
  </si>
  <si>
    <t>Rasandik Engg. Industries India Ltd</t>
  </si>
  <si>
    <t>INE682D01011</t>
  </si>
  <si>
    <t>RASANDIK</t>
  </si>
  <si>
    <t>Jagadishwar Pharmaceuticals Works Limited</t>
  </si>
  <si>
    <t>INE832F01017</t>
  </si>
  <si>
    <t>JPWL</t>
  </si>
  <si>
    <t>Manugraph India Ltd</t>
  </si>
  <si>
    <t>INE867A01022</t>
  </si>
  <si>
    <t>MANUGRAPH</t>
  </si>
  <si>
    <t>Sumit Woods Ltd.</t>
  </si>
  <si>
    <t>INE748Z01013</t>
  </si>
  <si>
    <t>SUMIT</t>
  </si>
  <si>
    <t>Landmarc Leisure Corporation Ltd.</t>
  </si>
  <si>
    <t>INE394C01023</t>
  </si>
  <si>
    <t>LANDMARC</t>
  </si>
  <si>
    <t>SRS Real Infrastructure Ltd.</t>
  </si>
  <si>
    <t>INE953I01023</t>
  </si>
  <si>
    <t>SRSREAL</t>
  </si>
  <si>
    <t>Oriental Trimex Limited</t>
  </si>
  <si>
    <t>INE998H01012</t>
  </si>
  <si>
    <t>ORIENTALTL</t>
  </si>
  <si>
    <t>ERP Soft Systems Ltd.</t>
  </si>
  <si>
    <t>INE308B01017</t>
  </si>
  <si>
    <t>ERPSOFT</t>
  </si>
  <si>
    <t>RRIL LIMITED</t>
  </si>
  <si>
    <t>INE951M01037</t>
  </si>
  <si>
    <t>RRIL</t>
  </si>
  <si>
    <t>Mercator Limited</t>
  </si>
  <si>
    <t>INE934B01028</t>
  </si>
  <si>
    <t>MERCATOR</t>
  </si>
  <si>
    <t>EVANS ELECTRIC LIMITED</t>
  </si>
  <si>
    <t>INE06TD01010</t>
  </si>
  <si>
    <t>EVANS</t>
  </si>
  <si>
    <t>Adtech Systems Limited</t>
  </si>
  <si>
    <t>INE257C01014</t>
  </si>
  <si>
    <t>ADTECH</t>
  </si>
  <si>
    <t>Delton Cables Ltd.,</t>
  </si>
  <si>
    <t>INE872E01016</t>
  </si>
  <si>
    <t>DLTNCBL</t>
  </si>
  <si>
    <t>Shree Krishna Paper Mills &amp; Industr</t>
  </si>
  <si>
    <t>INE970C01012</t>
  </si>
  <si>
    <t>SKPMIL</t>
  </si>
  <si>
    <t>India Finsec Limited</t>
  </si>
  <si>
    <t>INE474O01010</t>
  </si>
  <si>
    <t>IFINSEC</t>
  </si>
  <si>
    <t>Tirupati Forge Ltd.</t>
  </si>
  <si>
    <t>INE319Y01016</t>
  </si>
  <si>
    <t>TIRUPATIFL</t>
  </si>
  <si>
    <t>GKB Ophthalmics Ltd.</t>
  </si>
  <si>
    <t>INE265D01015</t>
  </si>
  <si>
    <t>GKB</t>
  </si>
  <si>
    <t>K&amp;R RAIL ENGINEERING LIMITED</t>
  </si>
  <si>
    <t>INE078T01026</t>
  </si>
  <si>
    <t>KRRAIL</t>
  </si>
  <si>
    <t>Simbhaoli Sugars Ltd</t>
  </si>
  <si>
    <t>INE748T01016</t>
  </si>
  <si>
    <t>SIMBHALS</t>
  </si>
  <si>
    <t>Bengal Tea &amp; fabrics Ltd.</t>
  </si>
  <si>
    <t>INE665D01016</t>
  </si>
  <si>
    <t>BENGALT</t>
  </si>
  <si>
    <t>Akshar Spintex Limited</t>
  </si>
  <si>
    <t>INE256Z01017</t>
  </si>
  <si>
    <t>AKSHAR</t>
  </si>
  <si>
    <t>Sacheta Metals Ltd.</t>
  </si>
  <si>
    <t>INE433G01012</t>
  </si>
  <si>
    <t>SACHEMT</t>
  </si>
  <si>
    <t>Aditya Vision Limited</t>
  </si>
  <si>
    <t>INE679V01019</t>
  </si>
  <si>
    <t>AVL</t>
  </si>
  <si>
    <t>Jiya Eco-Products Limited</t>
  </si>
  <si>
    <t>INE023S01016</t>
  </si>
  <si>
    <t>JIYAECO</t>
  </si>
  <si>
    <t>Trans Financial Resources Ltd</t>
  </si>
  <si>
    <t>INE404B01014</t>
  </si>
  <si>
    <t>TRANSFIN</t>
  </si>
  <si>
    <t>Arman Holdings Limited</t>
  </si>
  <si>
    <t>INE510P01018</t>
  </si>
  <si>
    <t>ARMAN</t>
  </si>
  <si>
    <t>Lambodhara Textiles Ltd.</t>
  </si>
  <si>
    <t>INE112F01022</t>
  </si>
  <si>
    <t>LAMBODHARA</t>
  </si>
  <si>
    <t>Indo US Bio-Tech Limited</t>
  </si>
  <si>
    <t>INE250Z01010</t>
  </si>
  <si>
    <t>INDOUS</t>
  </si>
  <si>
    <t>Blue Cloud Softech Solutions Limited</t>
  </si>
  <si>
    <t>INE373T01039</t>
  </si>
  <si>
    <t>BLUECLOUDS</t>
  </si>
  <si>
    <t>Sanghvi Forging and Engineering Limited</t>
  </si>
  <si>
    <t>INE263L01013</t>
  </si>
  <si>
    <t>SANGHVIFOR</t>
  </si>
  <si>
    <t>Indowind Energy Ltd.</t>
  </si>
  <si>
    <t>INE227G01018</t>
  </si>
  <si>
    <t>INDOWIND</t>
  </si>
  <si>
    <t>RTS Power Corporation Ltd.</t>
  </si>
  <si>
    <t>INE005C01017</t>
  </si>
  <si>
    <t>RTSPOWR</t>
  </si>
  <si>
    <t>STAR DELTA TRANSFORMERS LIMITED</t>
  </si>
  <si>
    <t>INE541K01014</t>
  </si>
  <si>
    <t>STARDELTA</t>
  </si>
  <si>
    <t>SHARIKA ENTERPRISES LIMITED</t>
  </si>
  <si>
    <t>INE669Y01014</t>
  </si>
  <si>
    <t>SHARIKA</t>
  </si>
  <si>
    <t>BSL Ltd.,</t>
  </si>
  <si>
    <t>INE594B01012</t>
  </si>
  <si>
    <t>BSL</t>
  </si>
  <si>
    <t>ISL Consulting Ltd</t>
  </si>
  <si>
    <t>INE569B01022</t>
  </si>
  <si>
    <t>ISLCONSUL</t>
  </si>
  <si>
    <t>Intec Capital Limited</t>
  </si>
  <si>
    <t>INE017E01018</t>
  </si>
  <si>
    <t>INTECCAP</t>
  </si>
  <si>
    <t>Adventz Securities Enterprises Limited</t>
  </si>
  <si>
    <t>INE810E01016</t>
  </si>
  <si>
    <t>ADVENTZSEC</t>
  </si>
  <si>
    <t>Radha Madhav Corporation Ltd.</t>
  </si>
  <si>
    <t>INE172H01014</t>
  </si>
  <si>
    <t>RMCL</t>
  </si>
  <si>
    <t>Bhilai Engineering Corporation Ltd</t>
  </si>
  <si>
    <t>ZBHILENG</t>
  </si>
  <si>
    <t>Rodium Realty Limited</t>
  </si>
  <si>
    <t>INE513E01024</t>
  </si>
  <si>
    <t>RODIUM</t>
  </si>
  <si>
    <t>IP Rings Ltd.,</t>
  </si>
  <si>
    <t>INE558A01019</t>
  </si>
  <si>
    <t>IPRINGLTD</t>
  </si>
  <si>
    <t>Trident Texofab Limited</t>
  </si>
  <si>
    <t>INE071Y01013</t>
  </si>
  <si>
    <t>TTFL</t>
  </si>
  <si>
    <t>Atlas Cycles (Haryana) Ltd.</t>
  </si>
  <si>
    <t>INE446A01025</t>
  </si>
  <si>
    <t>ATLASCYCLE</t>
  </si>
  <si>
    <t>BONLON INDUSTRIES LIMITED</t>
  </si>
  <si>
    <t>INE0B9A01018</t>
  </si>
  <si>
    <t>BONLON</t>
  </si>
  <si>
    <t>Aarvee Denims &amp; Exports Ltd.,</t>
  </si>
  <si>
    <t>INE273D01019</t>
  </si>
  <si>
    <t>AARVEEDEN</t>
  </si>
  <si>
    <t>Rajkumar Forge Ltd</t>
  </si>
  <si>
    <t>INE013J01016</t>
  </si>
  <si>
    <t>RJKMRFR</t>
  </si>
  <si>
    <t>Tree House Education &amp; Accessories Limited</t>
  </si>
  <si>
    <t>INE040M01013</t>
  </si>
  <si>
    <t>TREEHOUSE</t>
  </si>
  <si>
    <t>BLB Limited</t>
  </si>
  <si>
    <t>INE791A01024</t>
  </si>
  <si>
    <t>BLBLIMITED</t>
  </si>
  <si>
    <t>Kratos Energy &amp; Infrastructure Limited</t>
  </si>
  <si>
    <t>INE567L01017</t>
  </si>
  <si>
    <t>KRATOSENER</t>
  </si>
  <si>
    <t>Punjab Communications Limited</t>
  </si>
  <si>
    <t>INE609A01010</t>
  </si>
  <si>
    <t>PUNJCOMMU</t>
  </si>
  <si>
    <t>Avonmore Capital &amp; Management Services Limited</t>
  </si>
  <si>
    <t>INE323B01016</t>
  </si>
  <si>
    <t>AVONMORE</t>
  </si>
  <si>
    <t>Vegetable Products Limited.</t>
  </si>
  <si>
    <t>INE761D01021</t>
  </si>
  <si>
    <t>VEGETABLE</t>
  </si>
  <si>
    <t>Sarthak Metals Limited</t>
  </si>
  <si>
    <t>INE017W01010</t>
  </si>
  <si>
    <t>SMLT</t>
  </si>
  <si>
    <t>Grandma Trading &amp; Agencies Ltd.,</t>
  </si>
  <si>
    <t>INE927M01029</t>
  </si>
  <si>
    <t>GRANDMA</t>
  </si>
  <si>
    <t>Asahi Industries Limited</t>
  </si>
  <si>
    <t>INE745I01015</t>
  </si>
  <si>
    <t>ASAHIIND</t>
  </si>
  <si>
    <t>Narayani Steels Limited</t>
  </si>
  <si>
    <t>INE715T01015</t>
  </si>
  <si>
    <t>NARAYANI</t>
  </si>
  <si>
    <t>ANG Lifesciences India Limited</t>
  </si>
  <si>
    <t>INE236W01016</t>
  </si>
  <si>
    <t>ANG</t>
  </si>
  <si>
    <t>IND Renewable Energy Ltd</t>
  </si>
  <si>
    <t>INE138O01029</t>
  </si>
  <si>
    <t>INDRENEW</t>
  </si>
  <si>
    <t>Saven Technologies Ltd.</t>
  </si>
  <si>
    <t>INE856B01023</t>
  </si>
  <si>
    <t>7TEC</t>
  </si>
  <si>
    <t>Dhruv Consultancy Services Limited</t>
  </si>
  <si>
    <t>INE506Z01015</t>
  </si>
  <si>
    <t>DHRUV</t>
  </si>
  <si>
    <t>Ladderup Finance Ltd.</t>
  </si>
  <si>
    <t>INE519D01015</t>
  </si>
  <si>
    <t>LADDERUP</t>
  </si>
  <si>
    <t>Superior Finlease Limited</t>
  </si>
  <si>
    <t>INE574R01010</t>
  </si>
  <si>
    <t>SUPERIOR</t>
  </si>
  <si>
    <t>SUPFIN</t>
  </si>
  <si>
    <t>Batliboi Ltd</t>
  </si>
  <si>
    <t>INE177C01022</t>
  </si>
  <si>
    <t>BATLIBOI</t>
  </si>
  <si>
    <t>Binayak Tex Processors  Ltd.,</t>
  </si>
  <si>
    <t>INE626H01019</t>
  </si>
  <si>
    <t>ZBINTXPP</t>
  </si>
  <si>
    <t>VARIMAN GLOBAL ENTERPRISES LIMITED</t>
  </si>
  <si>
    <t>INE717F01010</t>
  </si>
  <si>
    <t>VARIMAN</t>
  </si>
  <si>
    <t>ABC India Ltd.</t>
  </si>
  <si>
    <t>INE125D01011</t>
  </si>
  <si>
    <t>ABCINDQ</t>
  </si>
  <si>
    <t>Bhilwara Technical Textiles Limited</t>
  </si>
  <si>
    <t>INE274K01012</t>
  </si>
  <si>
    <t>BTTL</t>
  </si>
  <si>
    <t>Sylph Education Solutions Limited</t>
  </si>
  <si>
    <t>INE622Q01019</t>
  </si>
  <si>
    <t>SESL</t>
  </si>
  <si>
    <t>Supreme Infrastructure India Limited</t>
  </si>
  <si>
    <t>INE550H01011</t>
  </si>
  <si>
    <t>SUPREMEINF</t>
  </si>
  <si>
    <t>APEX CAPITAL AND FINANCE LIMITED</t>
  </si>
  <si>
    <t>INE758W01019</t>
  </si>
  <si>
    <t>ACFL</t>
  </si>
  <si>
    <t>Rexnord Electronics &amp; Controls Ltd.</t>
  </si>
  <si>
    <t>INE687C01012</t>
  </si>
  <si>
    <t>REXNORD</t>
  </si>
  <si>
    <t>KSL AND INDUSTRIES LTD</t>
  </si>
  <si>
    <t>INE219A01026</t>
  </si>
  <si>
    <t>KSLIND</t>
  </si>
  <si>
    <t>Silly Monks Entertainment Ltd.</t>
  </si>
  <si>
    <t>INE203Y01012</t>
  </si>
  <si>
    <t>SILLYMONKS</t>
  </si>
  <si>
    <t>Bang Overseas Ltd</t>
  </si>
  <si>
    <t>INE863I01016</t>
  </si>
  <si>
    <t>BANG</t>
  </si>
  <si>
    <t>National Fittings Limited</t>
  </si>
  <si>
    <t>INE643C01015</t>
  </si>
  <si>
    <t>NATFIT</t>
  </si>
  <si>
    <t>Keerti Knowledge and Skills Ltd.</t>
  </si>
  <si>
    <t>INE586X01012</t>
  </si>
  <si>
    <t>KEERTI</t>
  </si>
  <si>
    <t>RGF Capital Markets Limited</t>
  </si>
  <si>
    <t>INE684D01025</t>
  </si>
  <si>
    <t>RGF</t>
  </si>
  <si>
    <t>DIGJAM LIMITED</t>
  </si>
  <si>
    <t>INE731U01010</t>
  </si>
  <si>
    <t>DIGJAMLTD</t>
  </si>
  <si>
    <t>FLEXITUFF VENTURES INTERNATIONAL LIMITED</t>
  </si>
  <si>
    <t>INE060J01017</t>
  </si>
  <si>
    <t>FLEXITUFF</t>
  </si>
  <si>
    <t>Arex Industries Ltd.</t>
  </si>
  <si>
    <t>INE480H01011</t>
  </si>
  <si>
    <t>AREXMIS</t>
  </si>
  <si>
    <t>Godavari Drugs Ltd.</t>
  </si>
  <si>
    <t>INE362C01012</t>
  </si>
  <si>
    <t>GODAVARI</t>
  </si>
  <si>
    <t>Lakshmi Automatic Loom Works Ltd.,</t>
  </si>
  <si>
    <t>INE718M01014</t>
  </si>
  <si>
    <t>LXMIATO</t>
  </si>
  <si>
    <t>Devhari Exports (India) Limited</t>
  </si>
  <si>
    <t>INE553P01018</t>
  </si>
  <si>
    <t>DEVHARI</t>
  </si>
  <si>
    <t>DEVEXPO</t>
  </si>
  <si>
    <t>Saptarishi Agro Industries Ltd</t>
  </si>
  <si>
    <t>INE233P01017</t>
  </si>
  <si>
    <t>SPTRSHI</t>
  </si>
  <si>
    <t>Secmark Consultancy Limited</t>
  </si>
  <si>
    <t>INE0BTM01013</t>
  </si>
  <si>
    <t>SECMARK</t>
  </si>
  <si>
    <t>Nitin Castings Limited</t>
  </si>
  <si>
    <t>INE861H01020</t>
  </si>
  <si>
    <t>NITINCAST</t>
  </si>
  <si>
    <t>Palred Technologies Limited</t>
  </si>
  <si>
    <t>INE218G01033</t>
  </si>
  <si>
    <t>PALRED</t>
  </si>
  <si>
    <t>PALREDTEC</t>
  </si>
  <si>
    <t>Shashijit Infraprojects Limited</t>
  </si>
  <si>
    <t>INE700V01013</t>
  </si>
  <si>
    <t>SHASHIJIT</t>
  </si>
  <si>
    <t>Octaware Technologies Limited</t>
  </si>
  <si>
    <t>INE208U01019</t>
  </si>
  <si>
    <t>OCTAWARE</t>
  </si>
  <si>
    <t>Taparia Tools Ltd.,</t>
  </si>
  <si>
    <t>INE614R01014</t>
  </si>
  <si>
    <t>TAPARIA</t>
  </si>
  <si>
    <t>Logic Infotech Limited</t>
  </si>
  <si>
    <t>INE566F01011</t>
  </si>
  <si>
    <t>LOGICINFO</t>
  </si>
  <si>
    <t>Advait Infratech Limited</t>
  </si>
  <si>
    <t>INE0ALI01010</t>
  </si>
  <si>
    <t>ADVAIT</t>
  </si>
  <si>
    <t>PRAVEG COMMUNICATIONS (INDIA) LIMITED</t>
  </si>
  <si>
    <t>INE722B01019</t>
  </si>
  <si>
    <t>PRAVEG</t>
  </si>
  <si>
    <t>Cox &amp; Kings Limited</t>
  </si>
  <si>
    <t>INE008I01026</t>
  </si>
  <si>
    <t>COX&amp;KINGS</t>
  </si>
  <si>
    <t>Terai Tea Co. Ltd.</t>
  </si>
  <si>
    <t>INE390D01011</t>
  </si>
  <si>
    <t>TERAI</t>
  </si>
  <si>
    <t>Bhanderi Infracon Limited</t>
  </si>
  <si>
    <t>INE336Q01016</t>
  </si>
  <si>
    <t>BHANDERI</t>
  </si>
  <si>
    <t>ABM International Ltd.</t>
  </si>
  <si>
    <t>INE251C01017</t>
  </si>
  <si>
    <t>ABMINTLTD</t>
  </si>
  <si>
    <t>LEHAR FOOTWEARS LIMITED</t>
  </si>
  <si>
    <t>INE976H01018</t>
  </si>
  <si>
    <t>LEHAR</t>
  </si>
  <si>
    <t>AI CHAMPDANY INDUSTRIES LIMITED</t>
  </si>
  <si>
    <t>INE768E01024</t>
  </si>
  <si>
    <t>AICHAMP</t>
  </si>
  <si>
    <t>S.A.L. Steel Ltd.</t>
  </si>
  <si>
    <t>INE658G01014</t>
  </si>
  <si>
    <t>SALSTEEL</t>
  </si>
  <si>
    <t>Bombay Cycle &amp; Motor Agency Ltd.,</t>
  </si>
  <si>
    <t>INE691K01017</t>
  </si>
  <si>
    <t>BOMBCYC</t>
  </si>
  <si>
    <t>Gogia Capital Services Limited</t>
  </si>
  <si>
    <t>INE832C01014</t>
  </si>
  <si>
    <t>GOGIACAP</t>
  </si>
  <si>
    <t>DUROPLY INDUSTRIES LIMITED</t>
  </si>
  <si>
    <t>INE932D01010</t>
  </si>
  <si>
    <t>DUROPLY</t>
  </si>
  <si>
    <t>Ashika Credit Capital Limited</t>
  </si>
  <si>
    <t>INE094B01013</t>
  </si>
  <si>
    <t>ASHIKACR</t>
  </si>
  <si>
    <t>ASHIKA</t>
  </si>
  <si>
    <t>LEADING LEASING FINANCE AND INVESTMENT CO. LIMITED</t>
  </si>
  <si>
    <t>INE715Q01011</t>
  </si>
  <si>
    <t>LLFICL</t>
  </si>
  <si>
    <t>UTL Industries Limited</t>
  </si>
  <si>
    <t>INE184E01024</t>
  </si>
  <si>
    <t>UTLINDS</t>
  </si>
  <si>
    <t>Sunil Healthcare Limited</t>
  </si>
  <si>
    <t>INE671C01016</t>
  </si>
  <si>
    <t>SUNLOC</t>
  </si>
  <si>
    <t>Scandent Imaging Limited</t>
  </si>
  <si>
    <t>INE146N01016</t>
  </si>
  <si>
    <t>SCANDENT</t>
  </si>
  <si>
    <t>ANSAL HOUSING LIMITED</t>
  </si>
  <si>
    <t>INE880B01015</t>
  </si>
  <si>
    <t>ANSALHSG</t>
  </si>
  <si>
    <t>Bheema Cements Limited</t>
  </si>
  <si>
    <t>INE333H01012</t>
  </si>
  <si>
    <t>BHEEMACEM</t>
  </si>
  <si>
    <t>Arcotech Limited (Formerly SKS Ltd)</t>
  </si>
  <si>
    <t>INE574I01035</t>
  </si>
  <si>
    <t>ARCOTECH</t>
  </si>
  <si>
    <t>RDB Realty &amp; Infrastructure Limited</t>
  </si>
  <si>
    <t>INE245L01010</t>
  </si>
  <si>
    <t>RDBRIL</t>
  </si>
  <si>
    <t>SOMI CONVEYOR BELTINGS LIMITED</t>
  </si>
  <si>
    <t>INE323J01019</t>
  </si>
  <si>
    <t>SOMICONV</t>
  </si>
  <si>
    <t>SOMICONVEY</t>
  </si>
  <si>
    <t>The Delhi Safe Deposit Company Limited</t>
  </si>
  <si>
    <t>INE639Y01017</t>
  </si>
  <si>
    <t>DELHISAFE</t>
  </si>
  <si>
    <t>P.B.M. Polytex Ltd.,</t>
  </si>
  <si>
    <t>INE501F01018</t>
  </si>
  <si>
    <t>PBMPOLY</t>
  </si>
  <si>
    <t>Ganodaya Finlease Limited</t>
  </si>
  <si>
    <t>INE917C01013</t>
  </si>
  <si>
    <t>GANODAYA</t>
  </si>
  <si>
    <t>Calcom Vision Ltd.,</t>
  </si>
  <si>
    <t>INE216C01010</t>
  </si>
  <si>
    <t>CALCOM</t>
  </si>
  <si>
    <t>Kernex Microsystems (India) Ltd.</t>
  </si>
  <si>
    <t>INE202H01019</t>
  </si>
  <si>
    <t>KERNEX</t>
  </si>
  <si>
    <t>Shish Industries Limited</t>
  </si>
  <si>
    <t>INE145Y01015</t>
  </si>
  <si>
    <t>SHISHIND</t>
  </si>
  <si>
    <t>Pranavaditya Spg Mills Ltd.</t>
  </si>
  <si>
    <t>INE569D01028</t>
  </si>
  <si>
    <t>PRANAVSP</t>
  </si>
  <si>
    <t>HARDWYN INDIA LIMITED</t>
  </si>
  <si>
    <t>INE626Z01011</t>
  </si>
  <si>
    <t>HARDWYN</t>
  </si>
  <si>
    <t>Neil Industries Ltd.</t>
  </si>
  <si>
    <t>INE396C01010</t>
  </si>
  <si>
    <t>NEIL</t>
  </si>
  <si>
    <t>Ecoplast Ltd.</t>
  </si>
  <si>
    <t>INE423D01010</t>
  </si>
  <si>
    <t>ECOPLAST</t>
  </si>
  <si>
    <t>AKASHDEEP METAL INDUSTRIES LIMITED</t>
  </si>
  <si>
    <t>INE149Q01013</t>
  </si>
  <si>
    <t>AKASHDEEP</t>
  </si>
  <si>
    <t>Polylink Polymers (india) Ltd.</t>
  </si>
  <si>
    <t>INE323D01020</t>
  </si>
  <si>
    <t>POLYLINK</t>
  </si>
  <si>
    <t>HIND ALUMINIUM INDUSTRIES LTD.</t>
  </si>
  <si>
    <t>INE227B01019</t>
  </si>
  <si>
    <t>HINDALUMI</t>
  </si>
  <si>
    <t>Xpro India Ltd.</t>
  </si>
  <si>
    <t>INE445C01015</t>
  </si>
  <si>
    <t>XPROINDIA</t>
  </si>
  <si>
    <t>Medi-Caps Ltd.,</t>
  </si>
  <si>
    <t>INE442D01010</t>
  </si>
  <si>
    <t>MEDICAPQ</t>
  </si>
  <si>
    <t>Sarvottam Finvest Limited</t>
  </si>
  <si>
    <t>INE822Q01015</t>
  </si>
  <si>
    <t>SARVOTTAM</t>
  </si>
  <si>
    <t>Garbi Finvest Limited</t>
  </si>
  <si>
    <t>INE721C01019</t>
  </si>
  <si>
    <t>GARBIFIN</t>
  </si>
  <si>
    <t>Dr. Fresh Assets Limited</t>
  </si>
  <si>
    <t>INE412A01019</t>
  </si>
  <si>
    <t>DRFRESH</t>
  </si>
  <si>
    <t>Sanco Trans Ltd.,</t>
  </si>
  <si>
    <t>INE391G01012</t>
  </si>
  <si>
    <t>SANCTRN</t>
  </si>
  <si>
    <t>Mehai Technology  Limited</t>
  </si>
  <si>
    <t>INE062Y01012</t>
  </si>
  <si>
    <t>MEHAI</t>
  </si>
  <si>
    <t>Zenith Exports Ltd.</t>
  </si>
  <si>
    <t>INE058B01018</t>
  </si>
  <si>
    <t>ZENITHEXPO</t>
  </si>
  <si>
    <t>DECIPHER LABS LIMITED</t>
  </si>
  <si>
    <t>INE643N01012</t>
  </si>
  <si>
    <t>DECIPHER</t>
  </si>
  <si>
    <t>Ador Multiproducts Ltd</t>
  </si>
  <si>
    <t>INE628D01014</t>
  </si>
  <si>
    <t>ADORMUL</t>
  </si>
  <si>
    <t>Goenka Diamond &amp; Jewels Ltd</t>
  </si>
  <si>
    <t>INE516K01024</t>
  </si>
  <si>
    <t>GOENKA</t>
  </si>
  <si>
    <t>Apoorva Leasing Finance &amp; Investment Company Limited</t>
  </si>
  <si>
    <t>INE217S01014</t>
  </si>
  <si>
    <t>APOORVA</t>
  </si>
  <si>
    <t>R.J. Shah &amp; Co. Ltd.,</t>
  </si>
  <si>
    <t>INE712Z01019</t>
  </si>
  <si>
    <t>RJSHAH</t>
  </si>
  <si>
    <t>Aartech Solonics Limited</t>
  </si>
  <si>
    <t>INE01C001018</t>
  </si>
  <si>
    <t>AARTECH</t>
  </si>
  <si>
    <t>Vishal Bearings Limited</t>
  </si>
  <si>
    <t>INE060T01024</t>
  </si>
  <si>
    <t>VISHALBL</t>
  </si>
  <si>
    <t>Danlaw Technologies India Ltd.</t>
  </si>
  <si>
    <t>INE310B01013</t>
  </si>
  <si>
    <t>DANLAW</t>
  </si>
  <si>
    <t>Solid Stone Company Ltd.</t>
  </si>
  <si>
    <t>INE584G01012</t>
  </si>
  <si>
    <t>SOLIDSTON</t>
  </si>
  <si>
    <t>Elegant Marbles &amp; Grani Industries</t>
  </si>
  <si>
    <t>INE095B01010</t>
  </si>
  <si>
    <t>ELEMARB</t>
  </si>
  <si>
    <t>E-Land Apparel Limited</t>
  </si>
  <si>
    <t>INE311H01018</t>
  </si>
  <si>
    <t>ELAND</t>
  </si>
  <si>
    <t>BEARDSELL LIMITED</t>
  </si>
  <si>
    <t>INE520H01022</t>
  </si>
  <si>
    <t>BEARDSELL</t>
  </si>
  <si>
    <t>Capital Trade Links Limited</t>
  </si>
  <si>
    <t>INE172D01021</t>
  </si>
  <si>
    <t>CTL</t>
  </si>
  <si>
    <t>Radhe Developers (India) ltd.</t>
  </si>
  <si>
    <t>INE986B01036</t>
  </si>
  <si>
    <t>RADHEDE</t>
  </si>
  <si>
    <t>VIVID MERCANTILE LIMITED</t>
  </si>
  <si>
    <t>INE647Z01017</t>
  </si>
  <si>
    <t>VIVIDM</t>
  </si>
  <si>
    <t>Filatex Fashions Ltd</t>
  </si>
  <si>
    <t>INE185E01013</t>
  </si>
  <si>
    <t>FILATFASH</t>
  </si>
  <si>
    <t>Kilburn Engineering Ltd</t>
  </si>
  <si>
    <t>INE338F01015</t>
  </si>
  <si>
    <t>KLBRENGB</t>
  </si>
  <si>
    <t>Greycells Education Limited</t>
  </si>
  <si>
    <t>INE791H01011</t>
  </si>
  <si>
    <t>GREYCELLS</t>
  </si>
  <si>
    <t>CCL International Ltd</t>
  </si>
  <si>
    <t>INE778E01031</t>
  </si>
  <si>
    <t>CCLINTER</t>
  </si>
  <si>
    <t>Madhav Marbles &amp; Granites Ltd.,</t>
  </si>
  <si>
    <t>INE925C01016</t>
  </si>
  <si>
    <t>MADHAV</t>
  </si>
  <si>
    <t>Valencia Nutrition Limited</t>
  </si>
  <si>
    <t>INE08RT01016</t>
  </si>
  <si>
    <t>VALENCIA</t>
  </si>
  <si>
    <t>Pee Cee Cosma Sope Ltd.,</t>
  </si>
  <si>
    <t>INE417E01010</t>
  </si>
  <si>
    <t>PCCOSMA</t>
  </si>
  <si>
    <t>Intertec Technologies Limited</t>
  </si>
  <si>
    <t>INE137B01010</t>
  </si>
  <si>
    <t>INTERTEC</t>
  </si>
  <si>
    <t>Asit C Mehta Financial Services Limited</t>
  </si>
  <si>
    <t>INE041B01014</t>
  </si>
  <si>
    <t>ASITCFIN</t>
  </si>
  <si>
    <t>S R G SECURITIES FINANCE LIMITED</t>
  </si>
  <si>
    <t>INE326P01019</t>
  </si>
  <si>
    <t>SRGSFL</t>
  </si>
  <si>
    <t>SHANGAR DECOR LIMITED</t>
  </si>
  <si>
    <t>INE118R01024</t>
  </si>
  <si>
    <t>SHANGAR</t>
  </si>
  <si>
    <t>Shirpur Gold Refinery Ltd.</t>
  </si>
  <si>
    <t>INE196B01016</t>
  </si>
  <si>
    <t>SHIRPURG</t>
  </si>
  <si>
    <t>S. M. Gold Limited</t>
  </si>
  <si>
    <t>INE00Q901014</t>
  </si>
  <si>
    <t>SMGOLD</t>
  </si>
  <si>
    <t>Sahara HousingFina Corporation Ltd.</t>
  </si>
  <si>
    <t>INE135C01012</t>
  </si>
  <si>
    <t>SAHARAHOUS</t>
  </si>
  <si>
    <t>Waa Solar Limited</t>
  </si>
  <si>
    <t>INE799N01012</t>
  </si>
  <si>
    <t>WAA</t>
  </si>
  <si>
    <t>Alphalogic Techsys Limited</t>
  </si>
  <si>
    <t>INE08E401011</t>
  </si>
  <si>
    <t>ALPHALOGIC</t>
  </si>
  <si>
    <t xml:space="preserve">DELTA MANUFACTURING LIMITED </t>
  </si>
  <si>
    <t>INE393A01011</t>
  </si>
  <si>
    <t>DELTAMAGNT</t>
  </si>
  <si>
    <t>Aagam Capital Limited</t>
  </si>
  <si>
    <t>INE817D01013</t>
  </si>
  <si>
    <t>AAGAMCAP</t>
  </si>
  <si>
    <t>Super Spinning Mills Ltd.</t>
  </si>
  <si>
    <t>INE662A01027</t>
  </si>
  <si>
    <t>SUPERSPIN</t>
  </si>
  <si>
    <t>Sambandam Spinning Mills Ltd.</t>
  </si>
  <si>
    <t>INE304D01012</t>
  </si>
  <si>
    <t>SAMBANDAM</t>
  </si>
  <si>
    <t>Madhucon Projects Ltd.</t>
  </si>
  <si>
    <t>INE378D01032</t>
  </si>
  <si>
    <t>MADHUCON</t>
  </si>
  <si>
    <t>Nouveau Global Ventures Limited</t>
  </si>
  <si>
    <t>INE317B01034</t>
  </si>
  <si>
    <t>NOUVEAU</t>
  </si>
  <si>
    <t>Celebrity Fashions Ltd.</t>
  </si>
  <si>
    <t>INE185H01016</t>
  </si>
  <si>
    <t>CELEBRITY</t>
  </si>
  <si>
    <t>SBI Home Finance Ltd</t>
  </si>
  <si>
    <t>INE627A01012</t>
  </si>
  <si>
    <t>SBIHOMEFIN</t>
  </si>
  <si>
    <t>Maruti Infrastructure Ltd.</t>
  </si>
  <si>
    <t>INE392G01010</t>
  </si>
  <si>
    <t>MAINFRA</t>
  </si>
  <si>
    <t>Joindre Capital Services Ltd.</t>
  </si>
  <si>
    <t>INE024B01010</t>
  </si>
  <si>
    <t>JOINDRE</t>
  </si>
  <si>
    <t>Zenith Health Care Ltd.</t>
  </si>
  <si>
    <t>INE812B01026</t>
  </si>
  <si>
    <t>ZENITHHE</t>
  </si>
  <si>
    <t>Precision Electronics Ltd.,</t>
  </si>
  <si>
    <t>INE143C01024</t>
  </si>
  <si>
    <t>PRECISIO</t>
  </si>
  <si>
    <t>Ruttonsha International Rectifier L</t>
  </si>
  <si>
    <t>INE302D01016</t>
  </si>
  <si>
    <t>RIR</t>
  </si>
  <si>
    <t>Landmark Property Development Company Ltd.</t>
  </si>
  <si>
    <t>INE197J01017</t>
  </si>
  <si>
    <t>LPDC</t>
  </si>
  <si>
    <t>Relicab Cable Manufacturing Limited</t>
  </si>
  <si>
    <t>INE773T01014</t>
  </si>
  <si>
    <t>RELICAB</t>
  </si>
  <si>
    <t>Sumeet Industries Ltd</t>
  </si>
  <si>
    <t>INE235C01010</t>
  </si>
  <si>
    <t>SUMEETINDS</t>
  </si>
  <si>
    <t>NEL HOLDINGS SOUTH LIMITED</t>
  </si>
  <si>
    <t>INE639K01016</t>
  </si>
  <si>
    <t>NEH</t>
  </si>
  <si>
    <t>Agro Phos India Ltd.</t>
  </si>
  <si>
    <t>INE740V01019</t>
  </si>
  <si>
    <t>AGROPHOS</t>
  </si>
  <si>
    <t>KPT INDUSTRIES LIMITED</t>
  </si>
  <si>
    <t>INE731D01024</t>
  </si>
  <si>
    <t>KPT</t>
  </si>
  <si>
    <t>My Money Securities Ltd.</t>
  </si>
  <si>
    <t>INE232L01018</t>
  </si>
  <si>
    <t>MYMONEY</t>
  </si>
  <si>
    <t>Lactose (India) Ltd.,</t>
  </si>
  <si>
    <t>INE058I01013</t>
  </si>
  <si>
    <t>LACTOSE</t>
  </si>
  <si>
    <t>DALMIA INDUSTRIAL DEVELOPMENT LIMITED</t>
  </si>
  <si>
    <t>INE642P01019</t>
  </si>
  <si>
    <t>DIDL</t>
  </si>
  <si>
    <t>Ridings Consulting Engineers India Limited</t>
  </si>
  <si>
    <t>INE314Z01014</t>
  </si>
  <si>
    <t>RIDINGS</t>
  </si>
  <si>
    <t>Autolite (India) Ltd.,</t>
  </si>
  <si>
    <t>INE448A01013</t>
  </si>
  <si>
    <t>AUTOLITIND</t>
  </si>
  <si>
    <t>WEST LEISURE RESORTS LIMITED</t>
  </si>
  <si>
    <t>INE266P01017</t>
  </si>
  <si>
    <t>WESTLEIRES</t>
  </si>
  <si>
    <t>Acme Resources Limited</t>
  </si>
  <si>
    <t>INE636B01011</t>
  </si>
  <si>
    <t>ACME</t>
  </si>
  <si>
    <t>Trejhara Solutions Limited</t>
  </si>
  <si>
    <t>INE00CA01015</t>
  </si>
  <si>
    <t xml:space="preserve">TREJHARA </t>
  </si>
  <si>
    <t>TREJHARA</t>
  </si>
  <si>
    <t>Mitshi India Limited</t>
  </si>
  <si>
    <t>INE844D01017</t>
  </si>
  <si>
    <t>MITSHI</t>
  </si>
  <si>
    <t>Narbada Gems and Jewellery Limited</t>
  </si>
  <si>
    <t>INE540C01021</t>
  </si>
  <si>
    <t>NARBADA</t>
  </si>
  <si>
    <t>Times Guaranty Ltd.</t>
  </si>
  <si>
    <t>INE289C01025</t>
  </si>
  <si>
    <t>TIMESGTY</t>
  </si>
  <si>
    <t>Balaji Agro Oils Limited</t>
  </si>
  <si>
    <t>INE049E01011</t>
  </si>
  <si>
    <t>BALAJIAGRO</t>
  </si>
  <si>
    <t>LN Industries India Limited</t>
  </si>
  <si>
    <t>INE366C01013</t>
  </si>
  <si>
    <t>LNIND</t>
  </si>
  <si>
    <t>Chitrakut Holdings Limited</t>
  </si>
  <si>
    <t>INE228E01011</t>
  </si>
  <si>
    <t>CHITRAKUT</t>
  </si>
  <si>
    <t>Starcom Information Technology Ltd</t>
  </si>
  <si>
    <t>INE347I01010</t>
  </si>
  <si>
    <t>STARCOM</t>
  </si>
  <si>
    <t>Sunbright Stock Broking Limited</t>
  </si>
  <si>
    <t>INE476D01026</t>
  </si>
  <si>
    <t>SUNBRIGHT</t>
  </si>
  <si>
    <t>Ace Stone Craft Limited</t>
  </si>
  <si>
    <t>INE026E01019</t>
  </si>
  <si>
    <t>ACESTONE</t>
  </si>
  <si>
    <t>Ind Bank Housing Ltd</t>
  </si>
  <si>
    <t>INE969D01012</t>
  </si>
  <si>
    <t>INDBNK</t>
  </si>
  <si>
    <t>ITL Industries Ltd.</t>
  </si>
  <si>
    <t>INE478D01014</t>
  </si>
  <si>
    <t>ITL</t>
  </si>
  <si>
    <t>Welcast Steels Ltd.,</t>
  </si>
  <si>
    <t>INE380G01015</t>
  </si>
  <si>
    <t>ZWELCAST</t>
  </si>
  <si>
    <t>STL Global Ltd</t>
  </si>
  <si>
    <t>INE353H01010</t>
  </si>
  <si>
    <t>SGL</t>
  </si>
  <si>
    <t>MIL Industries Limited</t>
  </si>
  <si>
    <t>INE651L01019</t>
  </si>
  <si>
    <t>MILIND</t>
  </si>
  <si>
    <t>KOVILPATTI LAKSHMI ROLLER FLOUR MILLS  LTD</t>
  </si>
  <si>
    <t>INE014E01015</t>
  </si>
  <si>
    <t>KLRFM</t>
  </si>
  <si>
    <t>Archit Organosys Limited</t>
  </si>
  <si>
    <t>INE078I01011</t>
  </si>
  <si>
    <t>ARCHITORG</t>
  </si>
  <si>
    <t>Vasundhara Rasayans Ltd.</t>
  </si>
  <si>
    <t>INE406F01010</t>
  </si>
  <si>
    <t>VRL</t>
  </si>
  <si>
    <t>Indian Infotech And Software Ltd.,</t>
  </si>
  <si>
    <t>INE300B01022</t>
  </si>
  <si>
    <t>INDINFO</t>
  </si>
  <si>
    <t>Ansal Buildwell Ltd.,</t>
  </si>
  <si>
    <t>INE030C01015</t>
  </si>
  <si>
    <t>ANSALBU</t>
  </si>
  <si>
    <t>Best Eastern Hotels Limited</t>
  </si>
  <si>
    <t>INE553F01035</t>
  </si>
  <si>
    <t>BESTEAST</t>
  </si>
  <si>
    <t>Metalyst Forgings Limited</t>
  </si>
  <si>
    <t>INE425A01011</t>
  </si>
  <si>
    <t>METALFORGE</t>
  </si>
  <si>
    <t>G.G. Dandekar Machine Works Ltd.,</t>
  </si>
  <si>
    <t>INE631D01026</t>
  </si>
  <si>
    <t>GGDANDE</t>
  </si>
  <si>
    <t>Jonjua Overseas Limited</t>
  </si>
  <si>
    <t>INE793Z01027</t>
  </si>
  <si>
    <t>JONJUA</t>
  </si>
  <si>
    <t>Sainik Finance and Industries Ltd</t>
  </si>
  <si>
    <t>INE584B01013</t>
  </si>
  <si>
    <t>SAINIK</t>
  </si>
  <si>
    <t>The Mandhana Retail Ventures Limited</t>
  </si>
  <si>
    <t>INE759V01019</t>
  </si>
  <si>
    <t>TMRVL</t>
  </si>
  <si>
    <t>Swastika Investmart Ltd</t>
  </si>
  <si>
    <t>INE691C01014</t>
  </si>
  <si>
    <t>SWASTIKA</t>
  </si>
  <si>
    <t>Sir Shadi Lal Enterprises Ltd</t>
  </si>
  <si>
    <t>INE117H01019</t>
  </si>
  <si>
    <t>SSLEL</t>
  </si>
  <si>
    <t>Benara Bearings and Pistons Limited</t>
  </si>
  <si>
    <t>INE495Z01011</t>
  </si>
  <si>
    <t>BENARA</t>
  </si>
  <si>
    <t>REAL ECO-ENERGY LIMITED</t>
  </si>
  <si>
    <t>INE055E01026</t>
  </si>
  <si>
    <t>REALECO</t>
  </si>
  <si>
    <t>Pritish Nandy Communications Ltd</t>
  </si>
  <si>
    <t>INE392B01011</t>
  </si>
  <si>
    <t>PNC</t>
  </si>
  <si>
    <t>Diamond Power Infrastructure Limited</t>
  </si>
  <si>
    <t>INE989C01012</t>
  </si>
  <si>
    <t>DIAPOWER</t>
  </si>
  <si>
    <t>ANS Limited</t>
  </si>
  <si>
    <t>INE234J01018</t>
  </si>
  <si>
    <t>ANSINDUS</t>
  </si>
  <si>
    <t>Inani Marbles &amp; Industries Ltd.</t>
  </si>
  <si>
    <t>INE635D01027</t>
  </si>
  <si>
    <t>INANI</t>
  </si>
  <si>
    <t>SWISS MILITARY CONSUMER GOODS LIMITED</t>
  </si>
  <si>
    <t>INE010C01025</t>
  </si>
  <si>
    <t>SWISSMLTRY</t>
  </si>
  <si>
    <t>Shiva Mills Limited</t>
  </si>
  <si>
    <t>INE644Y01017</t>
  </si>
  <si>
    <t>SHIVAMILLS</t>
  </si>
  <si>
    <t>Shreeshay Engineers Limited</t>
  </si>
  <si>
    <t>INE452Z01012</t>
  </si>
  <si>
    <t>SHREESHAY</t>
  </si>
  <si>
    <t>SPML India Limited</t>
  </si>
  <si>
    <t>INE103F01013</t>
  </si>
  <si>
    <t>SPMLINDIA</t>
  </si>
  <si>
    <t>Phoenix International Ltd.</t>
  </si>
  <si>
    <t>INE245B01011</t>
  </si>
  <si>
    <t>PHOENXINTL</t>
  </si>
  <si>
    <t>ATV Projects India Ltd</t>
  </si>
  <si>
    <t>INE447A01015</t>
  </si>
  <si>
    <t>ATVPR</t>
  </si>
  <si>
    <t>Tirupati Starch &amp; Chemicals Ltd.</t>
  </si>
  <si>
    <t>INE314D01011</t>
  </si>
  <si>
    <t>TIRUSTA</t>
  </si>
  <si>
    <t>Titan Securities Ltd.</t>
  </si>
  <si>
    <t>INE090D01017</t>
  </si>
  <si>
    <t>TITANSEC</t>
  </si>
  <si>
    <t>Futura Polyesters Ltd.</t>
  </si>
  <si>
    <t>INE564A01017</t>
  </si>
  <si>
    <t>FUTURAPOLY</t>
  </si>
  <si>
    <t>Oil Country Tubular Ltd.</t>
  </si>
  <si>
    <t>INE591A01010</t>
  </si>
  <si>
    <t>OILCOUNTUB</t>
  </si>
  <si>
    <t>KSK Energy Ventures  Limited</t>
  </si>
  <si>
    <t>INE143H01015</t>
  </si>
  <si>
    <t>KSK</t>
  </si>
  <si>
    <t>Garnet Construction Ltd.,</t>
  </si>
  <si>
    <t>INE797D01017</t>
  </si>
  <si>
    <t>GARNET</t>
  </si>
  <si>
    <t>Sterling Biotech Ltd.</t>
  </si>
  <si>
    <t>INE324C01038</t>
  </si>
  <si>
    <t>STERLINBIO</t>
  </si>
  <si>
    <t>SM Auto Stamping Limited</t>
  </si>
  <si>
    <t>INE0C4I01011</t>
  </si>
  <si>
    <t>SMAUTO</t>
  </si>
  <si>
    <t>M.M. Rubber Company Ltd.,</t>
  </si>
  <si>
    <t>INE159E01026</t>
  </si>
  <si>
    <t>MMRUBBRB</t>
  </si>
  <si>
    <t>Unno Industries Ltd</t>
  </si>
  <si>
    <t>INE142N01023</t>
  </si>
  <si>
    <t>UNOINDL</t>
  </si>
  <si>
    <t>Lotus Chocolate Co. Ltd.,</t>
  </si>
  <si>
    <t>INE026D01011</t>
  </si>
  <si>
    <t>LOTUSCHO</t>
  </si>
  <si>
    <t>VMV Holidays Limited</t>
  </si>
  <si>
    <t>INE451S01019</t>
  </si>
  <si>
    <t>VMV</t>
  </si>
  <si>
    <t>Binny Mills Limited</t>
  </si>
  <si>
    <t>INE160L01011</t>
  </si>
  <si>
    <t>BINNYMILLS</t>
  </si>
  <si>
    <t xml:space="preserve">Prakash Woollen &amp; Synthetic Mills Ltd </t>
  </si>
  <si>
    <t>INE523I01016</t>
  </si>
  <si>
    <t>PWASML</t>
  </si>
  <si>
    <t>Stampede Capital Limited</t>
  </si>
  <si>
    <t>INE224E01028</t>
  </si>
  <si>
    <t>STAMPEDE</t>
  </si>
  <si>
    <t>Aspira Pathlab &amp; Diagnostics Limited</t>
  </si>
  <si>
    <t>INE500C01017</t>
  </si>
  <si>
    <t>ASPIRA</t>
  </si>
  <si>
    <t>Akash Agro Industries Limited</t>
  </si>
  <si>
    <t>INE513G01011</t>
  </si>
  <si>
    <t>AKASHAGRO</t>
  </si>
  <si>
    <t>Wallfort Financial Services Ltd.</t>
  </si>
  <si>
    <t>INE121B01014</t>
  </si>
  <si>
    <t>WALLFORT</t>
  </si>
  <si>
    <t>Pearl Apartments Limited</t>
  </si>
  <si>
    <t>INE511W01012</t>
  </si>
  <si>
    <t>PEARLAPT</t>
  </si>
  <si>
    <t>Satra Properties(India) Ltd</t>
  </si>
  <si>
    <t>INE086E01021</t>
  </si>
  <si>
    <t>SATRAPROP</t>
  </si>
  <si>
    <t>Integra Capital Management Ltd.</t>
  </si>
  <si>
    <t>INE366H01012</t>
  </si>
  <si>
    <t>INTCAPM</t>
  </si>
  <si>
    <t>Royale Manor Hotels &amp; Industries Lt</t>
  </si>
  <si>
    <t>INE008C01011</t>
  </si>
  <si>
    <t>RAYALEMA</t>
  </si>
  <si>
    <t>Vardhman Polytex Ltd.,</t>
  </si>
  <si>
    <t>INE835A01011</t>
  </si>
  <si>
    <t>VARDMNPOLY</t>
  </si>
  <si>
    <t>Acknit Industries Ltd</t>
  </si>
  <si>
    <t>INE326C01017</t>
  </si>
  <si>
    <t>ACKNIT</t>
  </si>
  <si>
    <t>Bagalkot Udyog Limited</t>
  </si>
  <si>
    <t>BAGALKOT</t>
  </si>
  <si>
    <t>Emerald Leisures Limited</t>
  </si>
  <si>
    <t>INE044N01013</t>
  </si>
  <si>
    <t>EMERALL</t>
  </si>
  <si>
    <t>Auto Pins (India) Ltd.</t>
  </si>
  <si>
    <t>INE706C01028</t>
  </si>
  <si>
    <t>AUTOPINS</t>
  </si>
  <si>
    <t>Sun Retail Limited</t>
  </si>
  <si>
    <t>INE206Z01012</t>
  </si>
  <si>
    <t>SUNRETAIL</t>
  </si>
  <si>
    <t>Sri KPR Industries Ltd</t>
  </si>
  <si>
    <t>INE009C01019</t>
  </si>
  <si>
    <t>SRIKPRIND</t>
  </si>
  <si>
    <t>Kamadgiri Fashion Limited</t>
  </si>
  <si>
    <t>INE535C01013</t>
  </si>
  <si>
    <t>KAMADGIRI</t>
  </si>
  <si>
    <t>Kanishk Steel Industries Ltd</t>
  </si>
  <si>
    <t>INE791E01018</t>
  </si>
  <si>
    <t>KANSHST</t>
  </si>
  <si>
    <t>Suraj Products Ltd.</t>
  </si>
  <si>
    <t>INE069E01019</t>
  </si>
  <si>
    <t>SURAJ</t>
  </si>
  <si>
    <t>G. K. P. Printing &amp; Packaging Limited</t>
  </si>
  <si>
    <t>INE05QJ01015</t>
  </si>
  <si>
    <t>GKP</t>
  </si>
  <si>
    <t>William Magor &amp; Company Limited</t>
  </si>
  <si>
    <t>INE210A01017</t>
  </si>
  <si>
    <t>WILLAMAGOR</t>
  </si>
  <si>
    <t>Girdharilal Sugar &amp; Allied Indust.L</t>
  </si>
  <si>
    <t>INE310M01010</t>
  </si>
  <si>
    <t>GIRDSGA</t>
  </si>
  <si>
    <t>Tirupati Sarjan Ltd.</t>
  </si>
  <si>
    <t>INE297J01023</t>
  </si>
  <si>
    <t>TIRSARJ</t>
  </si>
  <si>
    <t>Cubex Tubings Ltd</t>
  </si>
  <si>
    <t>INE144D01012</t>
  </si>
  <si>
    <t>CUBEXTUB</t>
  </si>
  <si>
    <t>KDJ Holidayscapes and Resorts Limited</t>
  </si>
  <si>
    <t>INE089E01025</t>
  </si>
  <si>
    <t>KDJHRL</t>
  </si>
  <si>
    <t>White Organic Agro Limited</t>
  </si>
  <si>
    <t>INE146C01019</t>
  </si>
  <si>
    <t>WHITEORG</t>
  </si>
  <si>
    <t>Polychem Ltd</t>
  </si>
  <si>
    <t>INE752B01024</t>
  </si>
  <si>
    <t>POLYCHEM</t>
  </si>
  <si>
    <t>Angel Fibers Limited</t>
  </si>
  <si>
    <t>INE339Z01011</t>
  </si>
  <si>
    <t>ANGEL</t>
  </si>
  <si>
    <t>Restile Ceramics Ltd.</t>
  </si>
  <si>
    <t>INE298E01022</t>
  </si>
  <si>
    <t>RESTILE</t>
  </si>
  <si>
    <t>RR METALMAKERS INDIA LIMITED</t>
  </si>
  <si>
    <t>INE117K01013</t>
  </si>
  <si>
    <t>RRMETAL</t>
  </si>
  <si>
    <t>Mac Hotels Limited</t>
  </si>
  <si>
    <t>INE004Z01011</t>
  </si>
  <si>
    <t>MACH</t>
  </si>
  <si>
    <t>Alpine Housing Development Corporat</t>
  </si>
  <si>
    <t>INE840D01015</t>
  </si>
  <si>
    <t>ALPINEHOU</t>
  </si>
  <si>
    <t>Blue Circle Services Ltd.,</t>
  </si>
  <si>
    <t>INE526K01031</t>
  </si>
  <si>
    <t>BLCISER</t>
  </si>
  <si>
    <t>India Steel Works Ltd</t>
  </si>
  <si>
    <t>INE072A01029</t>
  </si>
  <si>
    <t>ISWL</t>
  </si>
  <si>
    <t>Prerna Infrabuild Limited</t>
  </si>
  <si>
    <t>INE426H01014</t>
  </si>
  <si>
    <t>PRERINFRA</t>
  </si>
  <si>
    <t>Mihika Industries Ltd.</t>
  </si>
  <si>
    <t>INE779Q01017</t>
  </si>
  <si>
    <t>MIHIKA</t>
  </si>
  <si>
    <t>Hotahoti Wood Products Limited</t>
  </si>
  <si>
    <t>INE925E01012</t>
  </si>
  <si>
    <t>HOTAHOTI</t>
  </si>
  <si>
    <t>TCFC Finance Ltd</t>
  </si>
  <si>
    <t>INE389D01013</t>
  </si>
  <si>
    <t>TCFCFINQ</t>
  </si>
  <si>
    <t>Pooja Entertainment and Films Ltd.</t>
  </si>
  <si>
    <t>INE147C01017</t>
  </si>
  <si>
    <t>POOJAENT</t>
  </si>
  <si>
    <t>Shalimar Wires Industries Ltd.</t>
  </si>
  <si>
    <t>INE655D01025</t>
  </si>
  <si>
    <t>SHALIWIR</t>
  </si>
  <si>
    <t>Anjani Synthetics Limited</t>
  </si>
  <si>
    <t>INE364D01032</t>
  </si>
  <si>
    <t>ANJANI</t>
  </si>
  <si>
    <t>JITF INFRALOGISTICS LIMITED</t>
  </si>
  <si>
    <t>INE863T01013</t>
  </si>
  <si>
    <t>JITFINFRA</t>
  </si>
  <si>
    <t>PORWAL AUTO COMPONENTS LIMITED</t>
  </si>
  <si>
    <t>INE386I01018</t>
  </si>
  <si>
    <t>PORWAL</t>
  </si>
  <si>
    <t>Swadeshi Polytex Ltd.,</t>
  </si>
  <si>
    <t>INE243N01029</t>
  </si>
  <si>
    <t>SWADPOL</t>
  </si>
  <si>
    <t>National Plastic Technologies Ltd</t>
  </si>
  <si>
    <t>INE896D01017</t>
  </si>
  <si>
    <t>NATPLASTI</t>
  </si>
  <si>
    <t>Vippy Spinpro Ltd.</t>
  </si>
  <si>
    <t>INE660D01017</t>
  </si>
  <si>
    <t>VIPPYSP</t>
  </si>
  <si>
    <t>K-Lifestyle &amp; Industries Limited</t>
  </si>
  <si>
    <t>INE218A01028</t>
  </si>
  <si>
    <t>KLIFESTYL</t>
  </si>
  <si>
    <t>Ritesh Properties &amp; Industries Ltd</t>
  </si>
  <si>
    <t>INE299D01014</t>
  </si>
  <si>
    <t>RPIL</t>
  </si>
  <si>
    <t>MAGNUM VENTURES LIMITED</t>
  </si>
  <si>
    <t>INE387I01016</t>
  </si>
  <si>
    <t>MAGNUM</t>
  </si>
  <si>
    <t>Duncans Industries Ltd.</t>
  </si>
  <si>
    <t>INE508A01022</t>
  </si>
  <si>
    <t>DUNCANSLTD</t>
  </si>
  <si>
    <t>Nimbus Projects Limited</t>
  </si>
  <si>
    <t>INE875B01015</t>
  </si>
  <si>
    <t>NIMBSPROJ</t>
  </si>
  <si>
    <t>Poona Dal And Oil Industries Ltd.</t>
  </si>
  <si>
    <t>INE809E01018</t>
  </si>
  <si>
    <t>POONADAL</t>
  </si>
  <si>
    <t>Visisth Chay Vyapar Limited</t>
  </si>
  <si>
    <t>INE178W01010</t>
  </si>
  <si>
    <t>VISISTH</t>
  </si>
  <si>
    <t>Diksha Greens Limited</t>
  </si>
  <si>
    <t>INE01GR01018</t>
  </si>
  <si>
    <t>DGL</t>
  </si>
  <si>
    <t>Veer Global Infraconstruction Limited</t>
  </si>
  <si>
    <t>INE244W01010</t>
  </si>
  <si>
    <t>VGIL</t>
  </si>
  <si>
    <t>Greencrest Financial Services Limited</t>
  </si>
  <si>
    <t>INE414C01029</t>
  </si>
  <si>
    <t>GREENCREST</t>
  </si>
  <si>
    <t>National Plywood Industries Ltd.</t>
  </si>
  <si>
    <t>INE497C01016</t>
  </si>
  <si>
    <t>NATPLY</t>
  </si>
  <si>
    <t>Indo Thai Securities Limited</t>
  </si>
  <si>
    <t>INE337M01013</t>
  </si>
  <si>
    <t>INDOTHAI</t>
  </si>
  <si>
    <t>Poojawestern Metaliks Limited</t>
  </si>
  <si>
    <t>INE973X01012</t>
  </si>
  <si>
    <t>POOJA</t>
  </si>
  <si>
    <t>Omkar Pharmachem Ltd.</t>
  </si>
  <si>
    <t>INE501C01015</t>
  </si>
  <si>
    <t>OMKARPH</t>
  </si>
  <si>
    <t>Hariyana Ship Breakers Ltd.</t>
  </si>
  <si>
    <t>INE400G01011</t>
  </si>
  <si>
    <t>HRYNSHP</t>
  </si>
  <si>
    <t>Lakshmi Overseas Industries Ltd.</t>
  </si>
  <si>
    <t>INE992B01026</t>
  </si>
  <si>
    <t>LAKSHMIO</t>
  </si>
  <si>
    <t>OSIAJEE TEXFAB LIMITED</t>
  </si>
  <si>
    <t>INE186R01013</t>
  </si>
  <si>
    <t>OSIAJEE</t>
  </si>
  <si>
    <t>Remi Edelstahl Tubulars Limited</t>
  </si>
  <si>
    <t>INE158G01015</t>
  </si>
  <si>
    <t>REMIEDEL</t>
  </si>
  <si>
    <t>KANCO TEA &amp; INDUSTRIES LIMITED</t>
  </si>
  <si>
    <t>INE398L01017</t>
  </si>
  <si>
    <t>KANCOTEA</t>
  </si>
  <si>
    <t>Anglo-French Drugs &amp; Industries Limited</t>
  </si>
  <si>
    <t>INE570E01016</t>
  </si>
  <si>
    <t>AFDIL</t>
  </si>
  <si>
    <t>Infomedia Press Limited</t>
  </si>
  <si>
    <t>INE669A01022</t>
  </si>
  <si>
    <t>INFOMEDIA</t>
  </si>
  <si>
    <t>Jetking Infotrain Ltd.</t>
  </si>
  <si>
    <t>INE919C01019</t>
  </si>
  <si>
    <t>JETKINGQ</t>
  </si>
  <si>
    <t>Bil Energy Systems Limited</t>
  </si>
  <si>
    <t>INE607L01029</t>
  </si>
  <si>
    <t>BILENERGY</t>
  </si>
  <si>
    <t>Sandu Pharmaceuticals Ltd.</t>
  </si>
  <si>
    <t>INE751D01014</t>
  </si>
  <si>
    <t>SANDUPHQ</t>
  </si>
  <si>
    <t>Agri-Tech India Ltd.</t>
  </si>
  <si>
    <t>INE449G01018</t>
  </si>
  <si>
    <t>AGRITECH</t>
  </si>
  <si>
    <t>SRS Finance Limited</t>
  </si>
  <si>
    <t>INE002J01027</t>
  </si>
  <si>
    <t>SRSFIN</t>
  </si>
  <si>
    <t>Nutraplus India Limited</t>
  </si>
  <si>
    <t>INE230G01020</t>
  </si>
  <si>
    <t>NUTRA</t>
  </si>
  <si>
    <t>Amrapali Industries Ltd</t>
  </si>
  <si>
    <t>INE762C01021</t>
  </si>
  <si>
    <t>AMRAPLIN</t>
  </si>
  <si>
    <t>Aroma Enterprises (India) Ltd.</t>
  </si>
  <si>
    <t>INE371M01012</t>
  </si>
  <si>
    <t>AROMAENT</t>
  </si>
  <si>
    <t>Bhandari Hosiery Exports Ltd.</t>
  </si>
  <si>
    <t>INE474E01029</t>
  </si>
  <si>
    <t>BHANDHOS</t>
  </si>
  <si>
    <t>BHANDARI</t>
  </si>
  <si>
    <t>Ind-Swift Ltd.</t>
  </si>
  <si>
    <t>INE788B01028</t>
  </si>
  <si>
    <t>INDSWFTLTD</t>
  </si>
  <si>
    <t>Brady &amp; Morris Engineering Co. Ltd.</t>
  </si>
  <si>
    <t>INE856A01017</t>
  </si>
  <si>
    <t>BRADYM</t>
  </si>
  <si>
    <t>Sangrahalaya Timber &amp; Crafts Limited</t>
  </si>
  <si>
    <t>INE932E01018</t>
  </si>
  <si>
    <t>STCL</t>
  </si>
  <si>
    <t>Empower India Limited</t>
  </si>
  <si>
    <t>INE507F01023</t>
  </si>
  <si>
    <t>EMPOWER</t>
  </si>
  <si>
    <t>Phaarmasia Limited.</t>
  </si>
  <si>
    <t>INE486I01016</t>
  </si>
  <si>
    <t>PHRMASI</t>
  </si>
  <si>
    <t>National Oxygen Ltd.,</t>
  </si>
  <si>
    <t>INE296D01010</t>
  </si>
  <si>
    <t>NOL</t>
  </si>
  <si>
    <t>Victoria Mills Ltd.,</t>
  </si>
  <si>
    <t>INE203D01016</t>
  </si>
  <si>
    <t>VICTMILL</t>
  </si>
  <si>
    <t>Tulsyan NEC Ltd</t>
  </si>
  <si>
    <t>INE463D01016</t>
  </si>
  <si>
    <t>TULSYAN</t>
  </si>
  <si>
    <t>Metal Coatings (India) Ltd.</t>
  </si>
  <si>
    <t>INE161E01014</t>
  </si>
  <si>
    <t>METALCO</t>
  </si>
  <si>
    <t>Nagreeka Exports Ltd.</t>
  </si>
  <si>
    <t>INE123B01028</t>
  </si>
  <si>
    <t>NAGREEKEXP</t>
  </si>
  <si>
    <t>Kaycee Industries Ltd.,</t>
  </si>
  <si>
    <t>INE813G01015</t>
  </si>
  <si>
    <t>KAYCEEI</t>
  </si>
  <si>
    <t>Prithvi Exchange (India) Limited</t>
  </si>
  <si>
    <t>INE621B01021</t>
  </si>
  <si>
    <t>PRITHVIEXCH</t>
  </si>
  <si>
    <t>NITIN FIRE PROTECTION INDUSTRIES LIMITED</t>
  </si>
  <si>
    <t>INE489H01020</t>
  </si>
  <si>
    <t>NITINFIRE</t>
  </si>
  <si>
    <t>PMC Fincorp Limited</t>
  </si>
  <si>
    <t>INE793G01035</t>
  </si>
  <si>
    <t>PMCFIN</t>
  </si>
  <si>
    <t>Roni Households Limited</t>
  </si>
  <si>
    <t>INE02AP01013</t>
  </si>
  <si>
    <t>RONI</t>
  </si>
  <si>
    <t>Shukra Jewellers Limited</t>
  </si>
  <si>
    <t>INE344E01016</t>
  </si>
  <si>
    <t>SHUKJEW</t>
  </si>
  <si>
    <t>STEPHANOTIS FINANCE LIMITED</t>
  </si>
  <si>
    <t>INE902L01016</t>
  </si>
  <si>
    <t>STEPHANOTIS</t>
  </si>
  <si>
    <t>Prime Urban Development India Ltd</t>
  </si>
  <si>
    <t>INE419E01024</t>
  </si>
  <si>
    <t>PRIMEURB</t>
  </si>
  <si>
    <t>Sharda Ispat Ltd.</t>
  </si>
  <si>
    <t>INE385M01012</t>
  </si>
  <si>
    <t>SHRDAIS</t>
  </si>
  <si>
    <t>HB Portfolio Ltd.</t>
  </si>
  <si>
    <t>INE638B01025</t>
  </si>
  <si>
    <t>HBPOR</t>
  </si>
  <si>
    <t>Artefact Projects Ltd</t>
  </si>
  <si>
    <t>INE885B01014</t>
  </si>
  <si>
    <t>ARTEFACT</t>
  </si>
  <si>
    <t>Hathway Bhawani Cabletel &amp; Datacom</t>
  </si>
  <si>
    <t>INE525B01016</t>
  </si>
  <si>
    <t>HATHWAYB</t>
  </si>
  <si>
    <t>Daikaffil Chemicals India Ltd.</t>
  </si>
  <si>
    <t>INE789B01018</t>
  </si>
  <si>
    <t>DAIKAFFI</t>
  </si>
  <si>
    <t>Maxheights Infrastructure Limited</t>
  </si>
  <si>
    <t>INE393F01010</t>
  </si>
  <si>
    <t>MAXHEIGHTS</t>
  </si>
  <si>
    <t>CIL Nova Petrochemicals Limited</t>
  </si>
  <si>
    <t>INE672K01025</t>
  </si>
  <si>
    <t>CNOVAPETRO</t>
  </si>
  <si>
    <t>Captain Technocast Limited</t>
  </si>
  <si>
    <t>INE931X01010</t>
  </si>
  <si>
    <t>CTCL</t>
  </si>
  <si>
    <t>JLA Infraville Shoppers Limited</t>
  </si>
  <si>
    <t>INE401Q01018</t>
  </si>
  <si>
    <t>JSHL</t>
  </si>
  <si>
    <t>TIJARIA POLYPIPES LIMITED</t>
  </si>
  <si>
    <t>INE440L01017</t>
  </si>
  <si>
    <t>TIJARIA</t>
  </si>
  <si>
    <t>Alacrity Securities Limited</t>
  </si>
  <si>
    <t>INE030P01017</t>
  </si>
  <si>
    <t>ALSL</t>
  </si>
  <si>
    <t>CNI Research Ltd</t>
  </si>
  <si>
    <t>INE135H01029</t>
  </si>
  <si>
    <t>CNIRESLTD</t>
  </si>
  <si>
    <t>Arihant Tournesol Ltd.</t>
  </si>
  <si>
    <t>INE00HZ01011</t>
  </si>
  <si>
    <t>ARHNTTO</t>
  </si>
  <si>
    <t>National Plastic Industries Ltd.</t>
  </si>
  <si>
    <t>INE233D01013</t>
  </si>
  <si>
    <t>NATPLAS</t>
  </si>
  <si>
    <t>Lakshmi Finance &amp; Industrial Corporation Ltd.</t>
  </si>
  <si>
    <t>INE850E01012</t>
  </si>
  <si>
    <t>LFIC</t>
  </si>
  <si>
    <t>Skyline Millars Ltd</t>
  </si>
  <si>
    <t>INE178E01026</t>
  </si>
  <si>
    <t>SKYLMILAR</t>
  </si>
  <si>
    <t>Suditi Industries Ltd.</t>
  </si>
  <si>
    <t>INE691D01012</t>
  </si>
  <si>
    <t>SUDTINDB</t>
  </si>
  <si>
    <t>COSYN Limited</t>
  </si>
  <si>
    <t>INE029B01019</t>
  </si>
  <si>
    <t>COSYN</t>
  </si>
  <si>
    <t>Dharani Sugars &amp; Chemicals Ltd</t>
  </si>
  <si>
    <t>INE988C01014</t>
  </si>
  <si>
    <t>DHARSUGAR</t>
  </si>
  <si>
    <t>BWL Limited</t>
  </si>
  <si>
    <t>BWLLTD</t>
  </si>
  <si>
    <t>Kumar Autocast Limited</t>
  </si>
  <si>
    <t>INE168U01015</t>
  </si>
  <si>
    <t>KUMARAUTO</t>
  </si>
  <si>
    <t>Navkar Builders Ltd.</t>
  </si>
  <si>
    <t>INE268H01010</t>
  </si>
  <si>
    <t>NAVBLDR</t>
  </si>
  <si>
    <t>Creative Merchants Limited</t>
  </si>
  <si>
    <t>INE896P01011</t>
  </si>
  <si>
    <t>CML</t>
  </si>
  <si>
    <t>Nirmitee Robotics India Limited</t>
  </si>
  <si>
    <t>INE0CPQ01010</t>
  </si>
  <si>
    <t>NIRMITEE</t>
  </si>
  <si>
    <t>RATHI BARS LIMITED</t>
  </si>
  <si>
    <t>INE575I01016</t>
  </si>
  <si>
    <t>RATHIBAR</t>
  </si>
  <si>
    <t>Dynavision Limited</t>
  </si>
  <si>
    <t>INE083E01010</t>
  </si>
  <si>
    <t>DYNAVSN</t>
  </si>
  <si>
    <t>Universal Starch-Chem Allied Ltd.</t>
  </si>
  <si>
    <t>INE113E01015</t>
  </si>
  <si>
    <t>UNIVSTAR</t>
  </si>
  <si>
    <t>Ashok Alco-Chem Ltd.</t>
  </si>
  <si>
    <t>INE994D01010</t>
  </si>
  <si>
    <t>ASHOKALC</t>
  </si>
  <si>
    <t>Rungta Irrigation Ltd.</t>
  </si>
  <si>
    <t>INE347C01013</t>
  </si>
  <si>
    <t>RUNGTAIR</t>
  </si>
  <si>
    <t>Nova Iron &amp; Steel Ltd.</t>
  </si>
  <si>
    <t>INE608C01026</t>
  </si>
  <si>
    <t>NOVIS</t>
  </si>
  <si>
    <t>Parnax Lab Limited</t>
  </si>
  <si>
    <t>INE383L01019</t>
  </si>
  <si>
    <t>PARNAXLAB</t>
  </si>
  <si>
    <t>Diana Tea Co.Ltd.</t>
  </si>
  <si>
    <t>INE012E01035</t>
  </si>
  <si>
    <t>DIANATEA</t>
  </si>
  <si>
    <t>NAKODA GROUP OF INDUSTRIES LIMITED</t>
  </si>
  <si>
    <t>INE236Y01012</t>
  </si>
  <si>
    <t>NGIL</t>
  </si>
  <si>
    <t>MIC Electronics Limited</t>
  </si>
  <si>
    <t>INE287C01029</t>
  </si>
  <si>
    <t>MIC</t>
  </si>
  <si>
    <t>Bihariji Ispat Udyog Limited</t>
  </si>
  <si>
    <t>INE073F01018</t>
  </si>
  <si>
    <t>BIUL</t>
  </si>
  <si>
    <t>Yash Management &amp; Satellite Ltd.</t>
  </si>
  <si>
    <t>INE216B01012</t>
  </si>
  <si>
    <t>YASHMGM</t>
  </si>
  <si>
    <t>Suvidha Infraestate Corporation Limited</t>
  </si>
  <si>
    <t>INE936N01010</t>
  </si>
  <si>
    <t>SICL</t>
  </si>
  <si>
    <t>Eastern Treads Ltd.</t>
  </si>
  <si>
    <t>INE500D01015</t>
  </si>
  <si>
    <t>EASTRED</t>
  </si>
  <si>
    <t>Ravi Kumar Distilleries Limited</t>
  </si>
  <si>
    <t>INE722J01012</t>
  </si>
  <si>
    <t>RKDL</t>
  </si>
  <si>
    <t>Gujarat State Financial corporation</t>
  </si>
  <si>
    <t>INE944A01011</t>
  </si>
  <si>
    <t>GUJSTATFIN</t>
  </si>
  <si>
    <t>Akar Auto Industries Limited</t>
  </si>
  <si>
    <t>INE864E01021</t>
  </si>
  <si>
    <t>AAIL</t>
  </si>
  <si>
    <t>SSPDL Limited</t>
  </si>
  <si>
    <t>INE838C01011</t>
  </si>
  <si>
    <t>SSPDL</t>
  </si>
  <si>
    <t>Mohite Industries Limited</t>
  </si>
  <si>
    <t>INE154B01015</t>
  </si>
  <si>
    <t>MOHITE</t>
  </si>
  <si>
    <t>Binani Industries Limited</t>
  </si>
  <si>
    <t>INE071A01013</t>
  </si>
  <si>
    <t>BINANIIND</t>
  </si>
  <si>
    <t>Orchid Pharma Limited</t>
  </si>
  <si>
    <t>INE191A01027</t>
  </si>
  <si>
    <t>ORCHIDPHAR</t>
  </si>
  <si>
    <t>ORCHPHARMA</t>
  </si>
  <si>
    <t>Surya Industrial Corporation Ltd.</t>
  </si>
  <si>
    <t>INE060N01019</t>
  </si>
  <si>
    <t>SURINDL</t>
  </si>
  <si>
    <t>Pratibha Industries Ltd.</t>
  </si>
  <si>
    <t>INE308H01022</t>
  </si>
  <si>
    <t>PRATIBHA</t>
  </si>
  <si>
    <t>PARLE INDUSTRIES LIMITED</t>
  </si>
  <si>
    <t>INE272G01014</t>
  </si>
  <si>
    <t>PARLEIND</t>
  </si>
  <si>
    <t>Siddharth Education Services Limited</t>
  </si>
  <si>
    <t>INE930X01012</t>
  </si>
  <si>
    <t>SIDDH</t>
  </si>
  <si>
    <t>Chartered Capital &amp; Investment Ltd.</t>
  </si>
  <si>
    <t>INE953B01010</t>
  </si>
  <si>
    <t>CHRTEDCA</t>
  </si>
  <si>
    <t>Lohia Securities Limited</t>
  </si>
  <si>
    <t>INE803B01017</t>
  </si>
  <si>
    <t>LOHIASEC</t>
  </si>
  <si>
    <t>Wall Street Finance Ltd.</t>
  </si>
  <si>
    <t>INE549D01012</t>
  </si>
  <si>
    <t>WSFIN</t>
  </si>
  <si>
    <t>Goldstone Technologies Ltd.</t>
  </si>
  <si>
    <t>INE805A01014</t>
  </si>
  <si>
    <t>GOLDTECH</t>
  </si>
  <si>
    <t>PARAMONE CONCEPTS LIMITED</t>
  </si>
  <si>
    <t>INE005E01013</t>
  </si>
  <si>
    <t>PARAMONE</t>
  </si>
  <si>
    <t>Blue Chip Tex Industries Ltd.,</t>
  </si>
  <si>
    <t>INE472D01017</t>
  </si>
  <si>
    <t>BLUECHIPT</t>
  </si>
  <si>
    <t>Comfort Intech Ltd</t>
  </si>
  <si>
    <t>INE819A01031</t>
  </si>
  <si>
    <t>COMFINTE</t>
  </si>
  <si>
    <t>Upsurge Investment And Finance Ltd.</t>
  </si>
  <si>
    <t>INE890B01014</t>
  </si>
  <si>
    <t>UPSURGE</t>
  </si>
  <si>
    <t>NINtec Systems Limited</t>
  </si>
  <si>
    <t>INE395U01014</t>
  </si>
  <si>
    <t>NINSYS</t>
  </si>
  <si>
    <t>ADITYA CONSUMER MARKETING LIMITED</t>
  </si>
  <si>
    <t>INE427V01013</t>
  </si>
  <si>
    <t>ACML</t>
  </si>
  <si>
    <t>Amrapali Fincap Limited</t>
  </si>
  <si>
    <t>INE990S01016</t>
  </si>
  <si>
    <t>AMRAFIN</t>
  </si>
  <si>
    <t>Darshan Orna Limited</t>
  </si>
  <si>
    <t>INE671T01010</t>
  </si>
  <si>
    <t>DARSHANORNA</t>
  </si>
  <si>
    <t>Zenlabs Ethica Limited</t>
  </si>
  <si>
    <t>INE546F01013</t>
  </si>
  <si>
    <t>ZENLABS</t>
  </si>
  <si>
    <t>Provogue (India) Ltd.</t>
  </si>
  <si>
    <t>INE968G01033</t>
  </si>
  <si>
    <t>PROVOGE</t>
  </si>
  <si>
    <t>Natural Biocon (India) Limited</t>
  </si>
  <si>
    <t>INE06MM01016</t>
  </si>
  <si>
    <t xml:space="preserve">NATURAL </t>
  </si>
  <si>
    <t>MAURIA UDYOG LIMITED</t>
  </si>
  <si>
    <t>INE150D01019</t>
  </si>
  <si>
    <t>MUL</t>
  </si>
  <si>
    <t>Dhoot Industrial Finance Ltd.</t>
  </si>
  <si>
    <t>INE313G01016</t>
  </si>
  <si>
    <t>DHOOTIN</t>
  </si>
  <si>
    <t>Shetron Ltd.</t>
  </si>
  <si>
    <t>INE278C01010</t>
  </si>
  <si>
    <t>SHETR</t>
  </si>
  <si>
    <t>Lancor Holdings Ltd.</t>
  </si>
  <si>
    <t>INE572G01025</t>
  </si>
  <si>
    <t>LANCORHOL</t>
  </si>
  <si>
    <t>Karnavati Finance Limited</t>
  </si>
  <si>
    <t>INE554R01012</t>
  </si>
  <si>
    <t>KARNAVATI</t>
  </si>
  <si>
    <t>Purple Entertainment Limited</t>
  </si>
  <si>
    <t>INE905R01016</t>
  </si>
  <si>
    <t>PURPLE</t>
  </si>
  <si>
    <t>Jaykay Enterprises Limited</t>
  </si>
  <si>
    <t>INE903A01025</t>
  </si>
  <si>
    <t>JAYKAY</t>
  </si>
  <si>
    <t>HCKK Ventures Limited</t>
  </si>
  <si>
    <t>INE345Q01017</t>
  </si>
  <si>
    <t>HCKKVENTURE</t>
  </si>
  <si>
    <t>Prag Bosimi Synthetics Ltd.</t>
  </si>
  <si>
    <t>INE962B01011</t>
  </si>
  <si>
    <t>PRAGBOS</t>
  </si>
  <si>
    <t>Jet Infraventure Limited</t>
  </si>
  <si>
    <t>INE155R01018</t>
  </si>
  <si>
    <t>JETINFRA</t>
  </si>
  <si>
    <t>Patspin India Ltd.</t>
  </si>
  <si>
    <t>INE790C01014</t>
  </si>
  <si>
    <t>PATSPINLTD</t>
  </si>
  <si>
    <t>Marvel Vinyls Ltd</t>
  </si>
  <si>
    <t>INE345L01018</t>
  </si>
  <si>
    <t>MARVINY</t>
  </si>
  <si>
    <t>SMIFS Capital Markets Ltd.,</t>
  </si>
  <si>
    <t>INE641A01013</t>
  </si>
  <si>
    <t>SMIFS</t>
  </si>
  <si>
    <t>NRB INDUSTRIAL BEARINGS LIMITED</t>
  </si>
  <si>
    <t>INE047O01014</t>
  </si>
  <si>
    <t>NIBL</t>
  </si>
  <si>
    <t>Tinna Rubber and Infrastructure Limited</t>
  </si>
  <si>
    <t>INE015C01016</t>
  </si>
  <si>
    <t>TINNARUBR</t>
  </si>
  <si>
    <t>Thacker &amp; Co. Ltd.,</t>
  </si>
  <si>
    <t>INE077P01034</t>
  </si>
  <si>
    <t>THACKER</t>
  </si>
  <si>
    <t>Unison Metals Ltd</t>
  </si>
  <si>
    <t>INE099D01018</t>
  </si>
  <si>
    <t>UNISON</t>
  </si>
  <si>
    <t>Prime Property Development Corporation Ltd.</t>
  </si>
  <si>
    <t>INE233C01023</t>
  </si>
  <si>
    <t>PRIMEPRO</t>
  </si>
  <si>
    <t>HB Estate Developers Ltd.</t>
  </si>
  <si>
    <t>INE640B01021</t>
  </si>
  <si>
    <t>HBESD</t>
  </si>
  <si>
    <t>Cenlub Industries Ltd.</t>
  </si>
  <si>
    <t>INE627F01011</t>
  </si>
  <si>
    <t>CENLUB</t>
  </si>
  <si>
    <t>Gujarat Craft Industries Ltd.</t>
  </si>
  <si>
    <t>INE372D01019</t>
  </si>
  <si>
    <t>GUJCRAFT</t>
  </si>
  <si>
    <t>Kausambi Vanijya Limited</t>
  </si>
  <si>
    <t>INE223P01026</t>
  </si>
  <si>
    <t>KAUSAMBI</t>
  </si>
  <si>
    <t>Jigar Cables Limited</t>
  </si>
  <si>
    <t>INE943X01015</t>
  </si>
  <si>
    <t>JIGAR</t>
  </si>
  <si>
    <t>Parabolic Drugs Ltd</t>
  </si>
  <si>
    <t>INE618H01016</t>
  </si>
  <si>
    <t>PARABDRUGS</t>
  </si>
  <si>
    <t>KCD INDUSTRIES INDIA LIMITED</t>
  </si>
  <si>
    <t>INE185U01027</t>
  </si>
  <si>
    <t>KCDGROUP</t>
  </si>
  <si>
    <t>Simran Farms Ltd.</t>
  </si>
  <si>
    <t>INE354D01017</t>
  </si>
  <si>
    <t>SIMRAN</t>
  </si>
  <si>
    <t>Sangam Health Care Products Ltd.</t>
  </si>
  <si>
    <t>INE431E01011</t>
  </si>
  <si>
    <t>SANHP</t>
  </si>
  <si>
    <t>DJ Mediaprint &amp; Logistics Limited</t>
  </si>
  <si>
    <t>INE0B1K01014</t>
  </si>
  <si>
    <t>DJML</t>
  </si>
  <si>
    <t>Camex  Ltd.</t>
  </si>
  <si>
    <t>INE198C01010</t>
  </si>
  <si>
    <t>CAMEXLTD</t>
  </si>
  <si>
    <t>MUZALI ARTS LIMITED</t>
  </si>
  <si>
    <t>INE873S01022</t>
  </si>
  <si>
    <t>MUZALI</t>
  </si>
  <si>
    <t>Sibar Auto Parts Ltd.</t>
  </si>
  <si>
    <t>INE441C01014</t>
  </si>
  <si>
    <t>SIBARAUT</t>
  </si>
  <si>
    <t>Jyoti Ltd.,</t>
  </si>
  <si>
    <t>INE511D01012</t>
  </si>
  <si>
    <t>JYOTI</t>
  </si>
  <si>
    <t>RCL Retail Limited</t>
  </si>
  <si>
    <t>INE892L01019</t>
  </si>
  <si>
    <t>RCRL</t>
  </si>
  <si>
    <t>Virat Leasing Limited</t>
  </si>
  <si>
    <t>INE347L01014</t>
  </si>
  <si>
    <t>VLL</t>
  </si>
  <si>
    <t>Sunil Hitech Engineers Limited</t>
  </si>
  <si>
    <t>INE305H01028</t>
  </si>
  <si>
    <t>SUNILHITEC</t>
  </si>
  <si>
    <t>Walchand Peoplefirst Limited</t>
  </si>
  <si>
    <t>INE695D01021</t>
  </si>
  <si>
    <t>WALCHPF</t>
  </si>
  <si>
    <t>Perfectpac Limited</t>
  </si>
  <si>
    <t>INE759I01016</t>
  </si>
  <si>
    <t>PERFEPA</t>
  </si>
  <si>
    <t>Willard India Ltd.,</t>
  </si>
  <si>
    <t>INE481D01018</t>
  </si>
  <si>
    <t>WILLARD</t>
  </si>
  <si>
    <t>Swarnsarita Gems Limited</t>
  </si>
  <si>
    <t>INE967A01012</t>
  </si>
  <si>
    <t>SWARNSAR</t>
  </si>
  <si>
    <t>TCM Ltd.</t>
  </si>
  <si>
    <t>INE034F01010</t>
  </si>
  <si>
    <t>TCMLMTD</t>
  </si>
  <si>
    <t>Popular Estate Management Ltd</t>
  </si>
  <si>
    <t>INE370C01015</t>
  </si>
  <si>
    <t>POPULARES</t>
  </si>
  <si>
    <t>Vaksons Automobiles Limited</t>
  </si>
  <si>
    <t>INE256S01012</t>
  </si>
  <si>
    <t>VAL</t>
  </si>
  <si>
    <t>Maris Spinners Ltd.</t>
  </si>
  <si>
    <t>INE866D01010</t>
  </si>
  <si>
    <t>MARIS</t>
  </si>
  <si>
    <t>Country Condo's Ltd</t>
  </si>
  <si>
    <t>INE695B01025</t>
  </si>
  <si>
    <t>COUNCODOS</t>
  </si>
  <si>
    <t>Dhanlaxmi Fabrics Ltd.</t>
  </si>
  <si>
    <t>INE953D01016</t>
  </si>
  <si>
    <t>DHANFAB</t>
  </si>
  <si>
    <t>Transchem Limited.</t>
  </si>
  <si>
    <t>INE019B01010</t>
  </si>
  <si>
    <t>TRANSCHEM</t>
  </si>
  <si>
    <t>The Phosphate Company Limited</t>
  </si>
  <si>
    <t>INE398C01016</t>
  </si>
  <si>
    <t>PHOSPHATE</t>
  </si>
  <si>
    <t>Global Offshore Services Ltd</t>
  </si>
  <si>
    <t>INE446C01013</t>
  </si>
  <si>
    <t>GLOBOFFS</t>
  </si>
  <si>
    <t>Balkrishna Paper Mills Ltd</t>
  </si>
  <si>
    <t>INE875R01011</t>
  </si>
  <si>
    <t>BALKRISHNA</t>
  </si>
  <si>
    <t>Silverpoint Infratech Limited</t>
  </si>
  <si>
    <t>INE890N01019</t>
  </si>
  <si>
    <t>SILINFRA</t>
  </si>
  <si>
    <t>Bemco Hydraulics Ltd.,</t>
  </si>
  <si>
    <t>INE142E01014</t>
  </si>
  <si>
    <t>BEMHY</t>
  </si>
  <si>
    <t>Elixir Capital Limited</t>
  </si>
  <si>
    <t>INE785D01012</t>
  </si>
  <si>
    <t>ELIXIR</t>
  </si>
  <si>
    <t>TIRUPATI FOAM LIMITED</t>
  </si>
  <si>
    <t>INE115G01015</t>
  </si>
  <si>
    <t>TIRUFOAM</t>
  </si>
  <si>
    <t>Vivid Global Industries Limited</t>
  </si>
  <si>
    <t>INE737C01023</t>
  </si>
  <si>
    <t>VIVIDIND</t>
  </si>
  <si>
    <t>Concord Drugs Limited</t>
  </si>
  <si>
    <t>INE858L01010</t>
  </si>
  <si>
    <t>CONCORD</t>
  </si>
  <si>
    <t>Vaswani Industries Limited</t>
  </si>
  <si>
    <t>INE590L01019</t>
  </si>
  <si>
    <t>VASWANI</t>
  </si>
  <si>
    <t>Brand Realty Services Limited</t>
  </si>
  <si>
    <t>INE819G01012</t>
  </si>
  <si>
    <t>BRANDREAL</t>
  </si>
  <si>
    <t>Castex Technologies Limited</t>
  </si>
  <si>
    <t>INE068D01021</t>
  </si>
  <si>
    <t>CASTEXTECH</t>
  </si>
  <si>
    <t>JAMSHRI REALTY LIMITED</t>
  </si>
  <si>
    <t>INE462D01026</t>
  </si>
  <si>
    <t>JAMSHRI</t>
  </si>
  <si>
    <t>Pro Fin Capital Services Ltd</t>
  </si>
  <si>
    <t>INE732K01019</t>
  </si>
  <si>
    <t>PROFINC</t>
  </si>
  <si>
    <t>Atam Valves Limited</t>
  </si>
  <si>
    <t>INE09KD01013</t>
  </si>
  <si>
    <t>ATAM</t>
  </si>
  <si>
    <t>Fedders Electric and Engineering Limited</t>
  </si>
  <si>
    <t>INE249C01011</t>
  </si>
  <si>
    <t>FEDDERELEC</t>
  </si>
  <si>
    <t>Starlit Power Systems Limited</t>
  </si>
  <si>
    <t>INE909P01012</t>
  </si>
  <si>
    <t>STARLIT</t>
  </si>
  <si>
    <t>Jindal Photo Limited</t>
  </si>
  <si>
    <t>INE796G01012</t>
  </si>
  <si>
    <t>JINDALPHOT</t>
  </si>
  <si>
    <t>Wagend Infra Venture Limited</t>
  </si>
  <si>
    <t>INE786K01023</t>
  </si>
  <si>
    <t>WAGEND</t>
  </si>
  <si>
    <t>Kartik Investments Trust Ltd.,</t>
  </si>
  <si>
    <t>INE524U01019</t>
  </si>
  <si>
    <t>KARTKIN</t>
  </si>
  <si>
    <t>PHOENIX TOWNSHIP LIMITED</t>
  </si>
  <si>
    <t>INE977M01024</t>
  </si>
  <si>
    <t>PHOENIXTN</t>
  </si>
  <si>
    <t>JINDAL POLY INVESTMENT AND FINANCE COMPANY LIMITED</t>
  </si>
  <si>
    <t>INE147P01019</t>
  </si>
  <si>
    <t>JPOLYINVST</t>
  </si>
  <si>
    <t>Padmanabh Alloys &amp; Polymers Ltd.</t>
  </si>
  <si>
    <t>INE630U01014</t>
  </si>
  <si>
    <t>PADALPO</t>
  </si>
  <si>
    <t>Divinus Fabrics Limited</t>
  </si>
  <si>
    <t>INE478P01018</t>
  </si>
  <si>
    <t>DIVINUS</t>
  </si>
  <si>
    <t>Integrated Financial Services Ltd.</t>
  </si>
  <si>
    <t>INE898B01017</t>
  </si>
  <si>
    <t>IFSL</t>
  </si>
  <si>
    <t>Som Datt Finance Corporation Ltd.</t>
  </si>
  <si>
    <t>INE754C01010</t>
  </si>
  <si>
    <t>SODFC</t>
  </si>
  <si>
    <t>Soni Medicare Limited</t>
  </si>
  <si>
    <t>INE848R01018</t>
  </si>
  <si>
    <t>SML</t>
  </si>
  <si>
    <t>Starlite Global Enterprises (India) Limited</t>
  </si>
  <si>
    <t>INE870X01010</t>
  </si>
  <si>
    <t>SGEL</t>
  </si>
  <si>
    <t>Olympic Oil Industries Ltd.,</t>
  </si>
  <si>
    <t>INE286E01019</t>
  </si>
  <si>
    <t>OLYOI</t>
  </si>
  <si>
    <t>Virat Industries Ltd.</t>
  </si>
  <si>
    <t>INE467D01017</t>
  </si>
  <si>
    <t>VIRAT</t>
  </si>
  <si>
    <t>N.G.Industries Ltd.</t>
  </si>
  <si>
    <t>INE825C01018</t>
  </si>
  <si>
    <t>NGIND</t>
  </si>
  <si>
    <t>Jointeca Education Solutions Limited</t>
  </si>
  <si>
    <t>INE131N01018</t>
  </si>
  <si>
    <t>JOINTECAED</t>
  </si>
  <si>
    <t>Tinna Trade Limited</t>
  </si>
  <si>
    <t>INE401Z01019</t>
  </si>
  <si>
    <t>TINNATFL</t>
  </si>
  <si>
    <t>Laffan Software Limited</t>
  </si>
  <si>
    <t>INE991F01011</t>
  </si>
  <si>
    <t>LAFFANSOFT</t>
  </si>
  <si>
    <t>Gold Line International Finvest Limited</t>
  </si>
  <si>
    <t>INE204P01026</t>
  </si>
  <si>
    <t>GOLDLINE</t>
  </si>
  <si>
    <t>Smart Finsec Limited</t>
  </si>
  <si>
    <t>INE766D01012</t>
  </si>
  <si>
    <t>SMARTFIN</t>
  </si>
  <si>
    <t>Trade Wings Ltd.,</t>
  </si>
  <si>
    <t>INE961E01017</t>
  </si>
  <si>
    <t>TRADWIN</t>
  </si>
  <si>
    <t>National General Industries Ltd.</t>
  </si>
  <si>
    <t>INE654H01011</t>
  </si>
  <si>
    <t>NATGENI</t>
  </si>
  <si>
    <t>Mesco Pharmaceuticals Ltd.</t>
  </si>
  <si>
    <t>INE839X01015</t>
  </si>
  <si>
    <t>MESPHARB</t>
  </si>
  <si>
    <t>GTN Industries Limited</t>
  </si>
  <si>
    <t>INE537A01013</t>
  </si>
  <si>
    <t>GTNINDS</t>
  </si>
  <si>
    <t>GTNIND</t>
  </si>
  <si>
    <t>Medinova Diagnostic Services Ltd.</t>
  </si>
  <si>
    <t>INE047C01019</t>
  </si>
  <si>
    <t>MEDINOV</t>
  </si>
  <si>
    <t>Kapashi Commercials Ltd.,</t>
  </si>
  <si>
    <t>INE017I01019</t>
  </si>
  <si>
    <t>KAPASHI</t>
  </si>
  <si>
    <t>Sun Techno Overseas Ltd</t>
  </si>
  <si>
    <t>INE703D01023</t>
  </si>
  <si>
    <t>SUNTECHNO</t>
  </si>
  <si>
    <t>LERTHAI FINANCE LIMITED</t>
  </si>
  <si>
    <t>INE347D01011</t>
  </si>
  <si>
    <t>LERTHAI</t>
  </si>
  <si>
    <t>TGB Banquets and Hotels Limited</t>
  </si>
  <si>
    <t>INE797H01018</t>
  </si>
  <si>
    <t>TGBHOTELS</t>
  </si>
  <si>
    <t>Pentamedia Graphics Ltd</t>
  </si>
  <si>
    <t>INE202A01022</t>
  </si>
  <si>
    <t>PENTAGRAPH</t>
  </si>
  <si>
    <t>Sai Industries Ltd.</t>
  </si>
  <si>
    <t>INE213S01013</t>
  </si>
  <si>
    <t>SAINDUS</t>
  </si>
  <si>
    <t>Maximaa Systems ltd.</t>
  </si>
  <si>
    <t>INE161B01036</t>
  </si>
  <si>
    <t>MAXIMAA</t>
  </si>
  <si>
    <t>Balurghat Technologies Ltd.</t>
  </si>
  <si>
    <t>INE654B01014</t>
  </si>
  <si>
    <t>BALTE</t>
  </si>
  <si>
    <t>Shah Alloys Limited</t>
  </si>
  <si>
    <t>INE640C01011</t>
  </si>
  <si>
    <t>SHAHALLOYS</t>
  </si>
  <si>
    <t>KGN ENTERPRISES LIMITED</t>
  </si>
  <si>
    <t>INE755B01019</t>
  </si>
  <si>
    <t>KGNENT</t>
  </si>
  <si>
    <t>Kenvi Jewels Limited</t>
  </si>
  <si>
    <t>INE923Y01015</t>
  </si>
  <si>
    <t>KENVI</t>
  </si>
  <si>
    <t>SSPN Finance Limited</t>
  </si>
  <si>
    <t>INE820R01017</t>
  </si>
  <si>
    <t>SSPNFIN</t>
  </si>
  <si>
    <t>Hari Govind International Ltd.</t>
  </si>
  <si>
    <t>INE167F01018</t>
  </si>
  <si>
    <t>HARIGOV</t>
  </si>
  <si>
    <t>Unick Fix-A- Form and Printers Limited</t>
  </si>
  <si>
    <t>INE250G01010</t>
  </si>
  <si>
    <t>UNICK</t>
  </si>
  <si>
    <t>Arihant Foundations &amp; Housing Ltd.</t>
  </si>
  <si>
    <t>INE413D01011</t>
  </si>
  <si>
    <t>ARIHANT</t>
  </si>
  <si>
    <t>Suncare Traders Limited</t>
  </si>
  <si>
    <t>INE452S01025</t>
  </si>
  <si>
    <t>SCTL</t>
  </si>
  <si>
    <t>Merit Credit Corporation Limited</t>
  </si>
  <si>
    <t>INE023D01018</t>
  </si>
  <si>
    <t>MERIT</t>
  </si>
  <si>
    <t>Sumedha Fiscal Services Ltd.</t>
  </si>
  <si>
    <t>INE886B01012</t>
  </si>
  <si>
    <t>SUMEDHA</t>
  </si>
  <si>
    <t>Spenta International Ltd.</t>
  </si>
  <si>
    <t>INE175C01018</t>
  </si>
  <si>
    <t>SPENTA</t>
  </si>
  <si>
    <t>Chowgule Steamships Ltd.,</t>
  </si>
  <si>
    <t>INE490A01015</t>
  </si>
  <si>
    <t>CHOWGULSTM</t>
  </si>
  <si>
    <t>Wires &amp; Fabriks (SA) Ltd.,</t>
  </si>
  <si>
    <t>INE469D01013</t>
  </si>
  <si>
    <t>WIREFABR</t>
  </si>
  <si>
    <t>Yamini Investments Company Limited</t>
  </si>
  <si>
    <t>INE457N01025</t>
  </si>
  <si>
    <t>YAMNINV</t>
  </si>
  <si>
    <t>National Steel &amp; Agro Industries Ltd.</t>
  </si>
  <si>
    <t>INE088B01015</t>
  </si>
  <si>
    <t>NATNLSTEEL</t>
  </si>
  <si>
    <t>Burnpur Cement Limited</t>
  </si>
  <si>
    <t>INE817H01014</t>
  </si>
  <si>
    <t>BURNPUR</t>
  </si>
  <si>
    <t>Fine-line Circuits Ltd.</t>
  </si>
  <si>
    <t>INE087E01011</t>
  </si>
  <si>
    <t>FINELINE</t>
  </si>
  <si>
    <t>Haryana Capfin Ltd.</t>
  </si>
  <si>
    <t>INE928H01019</t>
  </si>
  <si>
    <t>HARYNACAP</t>
  </si>
  <si>
    <t>BS Limited</t>
  </si>
  <si>
    <t>INE043K01029</t>
  </si>
  <si>
    <t>BSLIMITED</t>
  </si>
  <si>
    <t>Prakash Steelage Limited</t>
  </si>
  <si>
    <t>INE696K01024</t>
  </si>
  <si>
    <t>PRAKASHSTL</t>
  </si>
  <si>
    <t>Pact Industries Ltd.</t>
  </si>
  <si>
    <t>INE494K01024</t>
  </si>
  <si>
    <t>PACT</t>
  </si>
  <si>
    <t>M. K. Exim (India) Ltd.</t>
  </si>
  <si>
    <t>INE227F01010</t>
  </si>
  <si>
    <t>MKEXIM</t>
  </si>
  <si>
    <t>Salora International Limited</t>
  </si>
  <si>
    <t>INE924A01013</t>
  </si>
  <si>
    <t>SALORAINTL</t>
  </si>
  <si>
    <t>Tulip Star Hotels Ltd.</t>
  </si>
  <si>
    <t>INE379C01016</t>
  </si>
  <si>
    <t>TULIPSTA</t>
  </si>
  <si>
    <t>OMKAR SPECIALITY CHEMICALS LIMITED</t>
  </si>
  <si>
    <t>INE474L01016</t>
  </si>
  <si>
    <t>OMKARCHEM</t>
  </si>
  <si>
    <t>SVC INDUSTRIES LIMITED</t>
  </si>
  <si>
    <t>INE038B01010</t>
  </si>
  <si>
    <t>SVCIND</t>
  </si>
  <si>
    <t>Solid Containers Ltd.,</t>
  </si>
  <si>
    <t>INE134U01017</t>
  </si>
  <si>
    <t>SOLIDCO</t>
  </si>
  <si>
    <t>IM+ Capitals Limited</t>
  </si>
  <si>
    <t>INE417D01012</t>
  </si>
  <si>
    <t>IMCAP</t>
  </si>
  <si>
    <t>Mohota Industries Limited</t>
  </si>
  <si>
    <t>INE313D01013</t>
  </si>
  <si>
    <t>MOHOTAIND</t>
  </si>
  <si>
    <t>JINAAM’S DRESS LIMITED</t>
  </si>
  <si>
    <t>INE011201014</t>
  </si>
  <si>
    <t>JINAAM</t>
  </si>
  <si>
    <t>Misquita Engineering Limited</t>
  </si>
  <si>
    <t>INE957W01025</t>
  </si>
  <si>
    <t>MISQUITA</t>
  </si>
  <si>
    <t>Ashnoor Textiles Mills Ltd.</t>
  </si>
  <si>
    <t>INE372I01018</t>
  </si>
  <si>
    <t>ASHNOOR</t>
  </si>
  <si>
    <t>Halder Venture Limited</t>
  </si>
  <si>
    <t>INE115S01010</t>
  </si>
  <si>
    <t>HALDER</t>
  </si>
  <si>
    <t>Sun and Shine Worldwide Ltd</t>
  </si>
  <si>
    <t>INE560F01014</t>
  </si>
  <si>
    <t>SUNSHINE</t>
  </si>
  <si>
    <t>Mask Investments Ltd.</t>
  </si>
  <si>
    <t>INE885F01015</t>
  </si>
  <si>
    <t>MASKINVEST</t>
  </si>
  <si>
    <t>Krishna Ventures Limited</t>
  </si>
  <si>
    <t>INE537L01010</t>
  </si>
  <si>
    <t>KRISHNA</t>
  </si>
  <si>
    <t>Zenith Fibres Limited</t>
  </si>
  <si>
    <t>INE106C01013</t>
  </si>
  <si>
    <t>ZENIFIB</t>
  </si>
  <si>
    <t>SIMPLEX PROJECTS LIMITED</t>
  </si>
  <si>
    <t>INE898F01018</t>
  </si>
  <si>
    <t>SIMPLEX</t>
  </si>
  <si>
    <t>Active Clothing Co  Limited</t>
  </si>
  <si>
    <t>INE380Z01015</t>
  </si>
  <si>
    <t>ACTIVE</t>
  </si>
  <si>
    <t>Mangalam Timber Products Ltd.,</t>
  </si>
  <si>
    <t>INE805B01012</t>
  </si>
  <si>
    <t>MANGTIMBER</t>
  </si>
  <si>
    <t>Hindustan Everest Tools Ltd.,</t>
  </si>
  <si>
    <t>INE598D01019</t>
  </si>
  <si>
    <t>HINDEVER</t>
  </si>
  <si>
    <t>Amba Enterprises Ltd.</t>
  </si>
  <si>
    <t>INE829P01020</t>
  </si>
  <si>
    <t>AEL</t>
  </si>
  <si>
    <t>Asian Food Products Ltd.,</t>
  </si>
  <si>
    <t>INE04VT01017</t>
  </si>
  <si>
    <t>ASIFOOD</t>
  </si>
  <si>
    <t>SKP Securities Ltd.</t>
  </si>
  <si>
    <t>INE709B01016</t>
  </si>
  <si>
    <t>SKPSEC</t>
  </si>
  <si>
    <t>Jay Mahesh Infraventures Ltd.</t>
  </si>
  <si>
    <t>INE984L01014</t>
  </si>
  <si>
    <t>JAYMAHESH</t>
  </si>
  <si>
    <t>Rithwik Facility Management Services Limited</t>
  </si>
  <si>
    <t>INE819Y01015</t>
  </si>
  <si>
    <t>RITHWIKFMS</t>
  </si>
  <si>
    <t>Eastern Gases Limited</t>
  </si>
  <si>
    <t>INE846C01014</t>
  </si>
  <si>
    <t>EASTERNGAS</t>
  </si>
  <si>
    <t>International Housing Finance Corpo</t>
  </si>
  <si>
    <t>INE903G01014</t>
  </si>
  <si>
    <t>INTERHG</t>
  </si>
  <si>
    <t>Suryaamba Spinning Mills Limited</t>
  </si>
  <si>
    <t>INE360J01011</t>
  </si>
  <si>
    <t>SURYAAMBA</t>
  </si>
  <si>
    <t>Rander Corporation Ltd.</t>
  </si>
  <si>
    <t>INE821D01031</t>
  </si>
  <si>
    <t>RANDER</t>
  </si>
  <si>
    <t>Alliance Integrated Metaliks Limited</t>
  </si>
  <si>
    <t>INE123D01016</t>
  </si>
  <si>
    <t>AIML</t>
  </si>
  <si>
    <t>KOBO BIOTECH LIMITED</t>
  </si>
  <si>
    <t>INE881A01015</t>
  </si>
  <si>
    <t>KOBO</t>
  </si>
  <si>
    <t>Asian Tea &amp; Exports Ltd.</t>
  </si>
  <si>
    <t>INE822B01017</t>
  </si>
  <si>
    <t>ASIANTNE</t>
  </si>
  <si>
    <t>Safal Herbs Limited</t>
  </si>
  <si>
    <t>INE880M01020</t>
  </si>
  <si>
    <t>SAFALHBS</t>
  </si>
  <si>
    <t>Parmax Pharma Limited</t>
  </si>
  <si>
    <t>INE240T01014</t>
  </si>
  <si>
    <t>PARMAX</t>
  </si>
  <si>
    <t>ADVANCE METERING TECHNOLOGY LIMITED</t>
  </si>
  <si>
    <t>INE436N01029</t>
  </si>
  <si>
    <t>AMTL</t>
  </si>
  <si>
    <t>Otco International Ltd</t>
  </si>
  <si>
    <t>INE910B01028</t>
  </si>
  <si>
    <t>OTCO</t>
  </si>
  <si>
    <t>Centenial Surgical Suture Ltd.</t>
  </si>
  <si>
    <t>INE405H01018</t>
  </si>
  <si>
    <t>CSURGSU</t>
  </si>
  <si>
    <t>Galactico Corporate Services Limited</t>
  </si>
  <si>
    <t>INE906Y01010</t>
  </si>
  <si>
    <t>GALACTICO</t>
  </si>
  <si>
    <t>NEERAJ PAPER MARKETING LIMITED</t>
  </si>
  <si>
    <t>INE894J01019</t>
  </si>
  <si>
    <t>NEERAJ</t>
  </si>
  <si>
    <t>Baroda Rayon Corpn. Ltd.,</t>
  </si>
  <si>
    <t>INE461A01016</t>
  </si>
  <si>
    <t>BARODARY</t>
  </si>
  <si>
    <t>Apt Packaging Ltd</t>
  </si>
  <si>
    <t>INE046E01017</t>
  </si>
  <si>
    <t>APTPACK</t>
  </si>
  <si>
    <t>Zodiac-JRD-MKJ Ltd.</t>
  </si>
  <si>
    <t>INE077B01018</t>
  </si>
  <si>
    <t>ZODJRDMKJ</t>
  </si>
  <si>
    <t>Shekhawati Poly-Yarn Limited</t>
  </si>
  <si>
    <t>INE268L01020</t>
  </si>
  <si>
    <t>SPYL</t>
  </si>
  <si>
    <t>ICL Organic Dairy Products Limited</t>
  </si>
  <si>
    <t>INE0AU701018</t>
  </si>
  <si>
    <t>ICLORGANIC</t>
  </si>
  <si>
    <t>Hardcastle &amp; Waud Mfg. Co. Ltd.,</t>
  </si>
  <si>
    <t>INE722D01015</t>
  </si>
  <si>
    <t>HARDCAS</t>
  </si>
  <si>
    <t>NIBE LIMITED</t>
  </si>
  <si>
    <t>INE149O01018</t>
  </si>
  <si>
    <t>NIBE</t>
  </si>
  <si>
    <t>Tarang Projects and Consultant Limited.</t>
  </si>
  <si>
    <t>INE538P01019</t>
  </si>
  <si>
    <t>TARANG</t>
  </si>
  <si>
    <t>Midas Infra Trade Limited</t>
  </si>
  <si>
    <t>INE290M01022</t>
  </si>
  <si>
    <t>MIDINFRA</t>
  </si>
  <si>
    <t>Shree Hari Chemicals Export Ltd.,</t>
  </si>
  <si>
    <t>INE065E01017</t>
  </si>
  <si>
    <t>SHHARICH</t>
  </si>
  <si>
    <t>Rajsanket Realty Limited</t>
  </si>
  <si>
    <t>INE314F01016</t>
  </si>
  <si>
    <t>RAJSAN</t>
  </si>
  <si>
    <t>Monotype India Ltd.,</t>
  </si>
  <si>
    <t>INE811D01024</t>
  </si>
  <si>
    <t>MONOT</t>
  </si>
  <si>
    <t>Sulabh Engineers &amp; Services Limited</t>
  </si>
  <si>
    <t>INE673M01029</t>
  </si>
  <si>
    <t>SULABEN</t>
  </si>
  <si>
    <t>Ankit Metal  &amp; Power Limited</t>
  </si>
  <si>
    <t>INE106I01010</t>
  </si>
  <si>
    <t>ANKITMETAL</t>
  </si>
  <si>
    <t>PRADHIN LIMITED</t>
  </si>
  <si>
    <t>INE656B01019</t>
  </si>
  <si>
    <t>PRADHIN</t>
  </si>
  <si>
    <t>Vivanza Biosciences Limited</t>
  </si>
  <si>
    <t>INE984E01027</t>
  </si>
  <si>
    <t>VIVANZA</t>
  </si>
  <si>
    <t>Jindal Hotels Ltd.,</t>
  </si>
  <si>
    <t>INE726D01016</t>
  </si>
  <si>
    <t>JINDHOT</t>
  </si>
  <si>
    <t>Kranti Industries Limited</t>
  </si>
  <si>
    <t>INE911T01010</t>
  </si>
  <si>
    <t>KRANTI</t>
  </si>
  <si>
    <t>IMP Power Ltd.</t>
  </si>
  <si>
    <t>INE065B01013</t>
  </si>
  <si>
    <t>INDLMETER</t>
  </si>
  <si>
    <t>Morarka Finance Ltd.</t>
  </si>
  <si>
    <t>INE367A01015</t>
  </si>
  <si>
    <t>MORARKFI</t>
  </si>
  <si>
    <t>Rapicut Carbides Ltd.,</t>
  </si>
  <si>
    <t>INE350D01015</t>
  </si>
  <si>
    <t>RAPICUT</t>
  </si>
  <si>
    <t>Silverline Technologies Ltd.</t>
  </si>
  <si>
    <t>INE368A01021</t>
  </si>
  <si>
    <t>SILVERLINE</t>
  </si>
  <si>
    <t>RCI Industries &amp; Technologies Limited</t>
  </si>
  <si>
    <t>INE140B01014</t>
  </si>
  <si>
    <t>RCIIND</t>
  </si>
  <si>
    <t>INTELLIVATE CAPITAL ADVISORS LIMITED</t>
  </si>
  <si>
    <t>INE176N01021</t>
  </si>
  <si>
    <t>INTELLADV</t>
  </si>
  <si>
    <t>Krypton Industries Ltd</t>
  </si>
  <si>
    <t>INE951B01014</t>
  </si>
  <si>
    <t>KRYPTONQ</t>
  </si>
  <si>
    <t>Syschem (India) Ltd.</t>
  </si>
  <si>
    <t>INE121D01036</t>
  </si>
  <si>
    <t>SYSCHEM</t>
  </si>
  <si>
    <t>Haryana Leather Chemicals Ltd.,</t>
  </si>
  <si>
    <t>INE681F01018</t>
  </si>
  <si>
    <t>HARLETH</t>
  </si>
  <si>
    <t>Advitiya Trade India Limited</t>
  </si>
  <si>
    <t>INE705X01018</t>
  </si>
  <si>
    <t>ADVITIYA</t>
  </si>
  <si>
    <t>Sanco Industries Ltd.</t>
  </si>
  <si>
    <t>INE782L01012</t>
  </si>
  <si>
    <t>SANCO</t>
  </si>
  <si>
    <t>Fancy Fittings Limited</t>
  </si>
  <si>
    <t>INE240F01013</t>
  </si>
  <si>
    <t>FFL</t>
  </si>
  <si>
    <t>Himalaya Granites Ltd.</t>
  </si>
  <si>
    <t>INE464C01024</t>
  </si>
  <si>
    <t>HIMGRANI</t>
  </si>
  <si>
    <t>Gothi Plascon (India) Ltd.</t>
  </si>
  <si>
    <t>INE538G01018</t>
  </si>
  <si>
    <t>GOTHIPL</t>
  </si>
  <si>
    <t>Indo-Global Enterprises Limited</t>
  </si>
  <si>
    <t>INE400S01016</t>
  </si>
  <si>
    <t>INDOGLOBAL</t>
  </si>
  <si>
    <t>Incap Ltd</t>
  </si>
  <si>
    <t>INE437C01012</t>
  </si>
  <si>
    <t>INCAP</t>
  </si>
  <si>
    <t>Gautam Exim Limited</t>
  </si>
  <si>
    <t>INE721X01015</t>
  </si>
  <si>
    <t>GEL</t>
  </si>
  <si>
    <t>Sun Granite Export Limited</t>
  </si>
  <si>
    <t>INE032M01010</t>
  </si>
  <si>
    <t>SUNGRAN</t>
  </si>
  <si>
    <t>BCC Fuba India Ltd.,</t>
  </si>
  <si>
    <t>INE788D01016</t>
  </si>
  <si>
    <t>BCCFUBA</t>
  </si>
  <si>
    <t>JVL Agro Industries Limited</t>
  </si>
  <si>
    <t>INE430G01026</t>
  </si>
  <si>
    <t>JVLAGRO</t>
  </si>
  <si>
    <t>Orient Beverages Ltd.,</t>
  </si>
  <si>
    <t>INE247F01018</t>
  </si>
  <si>
    <t>ORIBEVER</t>
  </si>
  <si>
    <t>Hindustan Flurocarbons Ltd.,</t>
  </si>
  <si>
    <t>INE806J01013</t>
  </si>
  <si>
    <t>HINFLUR</t>
  </si>
  <si>
    <t>Prism Finance Ltd.</t>
  </si>
  <si>
    <t>INE429Q01019</t>
  </si>
  <si>
    <t>PRISMFN</t>
  </si>
  <si>
    <t>3P LAND HOLDINGS LTD.</t>
  </si>
  <si>
    <t>INE105C01023</t>
  </si>
  <si>
    <t>3PLAND</t>
  </si>
  <si>
    <t>Mewar Hi-Tech Engineering Limited</t>
  </si>
  <si>
    <t>INE957U01011</t>
  </si>
  <si>
    <t>MHEL</t>
  </si>
  <si>
    <t>Orosil Smiths India Limited</t>
  </si>
  <si>
    <t>INE628B01034</t>
  </si>
  <si>
    <t>OROSMITHS</t>
  </si>
  <si>
    <t>Trinity Tradelink Limited</t>
  </si>
  <si>
    <t>INE567D01022</t>
  </si>
  <si>
    <t>TRITRADE</t>
  </si>
  <si>
    <t>Adroit Infotech Limited</t>
  </si>
  <si>
    <t>INE737B01033</t>
  </si>
  <si>
    <t>ADROITINFO</t>
  </si>
  <si>
    <t>Dhanada Corporatin Limited</t>
  </si>
  <si>
    <t>INE041F01015</t>
  </si>
  <si>
    <t>DHANADACO</t>
  </si>
  <si>
    <t>Modern Malleables Limited</t>
  </si>
  <si>
    <t>INE834C01028</t>
  </si>
  <si>
    <t>MODMA</t>
  </si>
  <si>
    <t>Lime Chemicals Ltd.</t>
  </si>
  <si>
    <t>INE891G01011</t>
  </si>
  <si>
    <t>LIMECHM</t>
  </si>
  <si>
    <t>MPIL CORPORATION LIMITED</t>
  </si>
  <si>
    <t>INE844C01027</t>
  </si>
  <si>
    <t>MPILCORPL</t>
  </si>
  <si>
    <t>Unity Infraprojects Limited</t>
  </si>
  <si>
    <t>INE466H01028</t>
  </si>
  <si>
    <t>UNITY</t>
  </si>
  <si>
    <t>Bansal Roofing Products Limited</t>
  </si>
  <si>
    <t>INE319Q01012</t>
  </si>
  <si>
    <t>BRPL</t>
  </si>
  <si>
    <t>CHEMTECH INDUSTRIAL VALVES LIMITED</t>
  </si>
  <si>
    <t>INE212P01011</t>
  </si>
  <si>
    <t>CHEMTECH</t>
  </si>
  <si>
    <t>Dhampure Speciality Sugars Ltd.</t>
  </si>
  <si>
    <t>INE956B01013</t>
  </si>
  <si>
    <t>DHAMPURE</t>
  </si>
  <si>
    <t>Lex Nimble Solutions Limited</t>
  </si>
  <si>
    <t>INE860Y01019</t>
  </si>
  <si>
    <t>LEX</t>
  </si>
  <si>
    <t>Consolidated Construction Consortium Ltd</t>
  </si>
  <si>
    <t>INE429I01024</t>
  </si>
  <si>
    <t>CCCL</t>
  </si>
  <si>
    <t>Medico Intercontinental Limited</t>
  </si>
  <si>
    <t>INE858Q01019</t>
  </si>
  <si>
    <t>MIL</t>
  </si>
  <si>
    <t>California Software Co. Ltd.</t>
  </si>
  <si>
    <t>INE526B01014</t>
  </si>
  <si>
    <t>CALSOFT</t>
  </si>
  <si>
    <t>Gitanjali Gems Ltd.</t>
  </si>
  <si>
    <t>INE346H01014</t>
  </si>
  <si>
    <t>GITANJALI</t>
  </si>
  <si>
    <t>Gayatri Tissue &amp; Papers Ltd</t>
  </si>
  <si>
    <t>INE661K01010</t>
  </si>
  <si>
    <t>GYTRIPA</t>
  </si>
  <si>
    <t>Sky Industries Ltd</t>
  </si>
  <si>
    <t>INE765B01018</t>
  </si>
  <si>
    <t>SKYIND</t>
  </si>
  <si>
    <t>Nam Securities Ltd.</t>
  </si>
  <si>
    <t>INE792G01011</t>
  </si>
  <si>
    <t>NAM</t>
  </si>
  <si>
    <t>Consecutive Investments &amp; Trading Company Limited</t>
  </si>
  <si>
    <t>INE187R01011</t>
  </si>
  <si>
    <t>CITL</t>
  </si>
  <si>
    <t>IGC Industries Limited</t>
  </si>
  <si>
    <t>INE099S01016</t>
  </si>
  <si>
    <t>IGCIL</t>
  </si>
  <si>
    <t>Envair Electrodyne Ltd.</t>
  </si>
  <si>
    <t>INE601C01013</t>
  </si>
  <si>
    <t>ENVAIREL</t>
  </si>
  <si>
    <t>Tamilnadu Steel Tubes Ltd.</t>
  </si>
  <si>
    <t>INE176E01012</t>
  </si>
  <si>
    <t>TNSTLTU</t>
  </si>
  <si>
    <t>Optimus Finance Limited</t>
  </si>
  <si>
    <t>INE031G01014</t>
  </si>
  <si>
    <t>OPTIFIN</t>
  </si>
  <si>
    <t>N.K.Industries Ltd.</t>
  </si>
  <si>
    <t>INE542C01019</t>
  </si>
  <si>
    <t>NKIND</t>
  </si>
  <si>
    <t>Visagar Polytex Ltd</t>
  </si>
  <si>
    <t>INE370E01029</t>
  </si>
  <si>
    <t>VIVIDHA</t>
  </si>
  <si>
    <t>Escorts Finance Ltd.</t>
  </si>
  <si>
    <t>INE359A01012</t>
  </si>
  <si>
    <t>ESCORTSFIN</t>
  </si>
  <si>
    <t>Dynamic Industries Ltd.</t>
  </si>
  <si>
    <t>INE457C01010</t>
  </si>
  <si>
    <t>DYNAMIND</t>
  </si>
  <si>
    <t>Archidply Decor Limited</t>
  </si>
  <si>
    <t>INE0CHO01012</t>
  </si>
  <si>
    <t>ADL</t>
  </si>
  <si>
    <t>Jayshree Chemicals Ltd.,</t>
  </si>
  <si>
    <t>INE693E01016</t>
  </si>
  <si>
    <t>JAYCH</t>
  </si>
  <si>
    <t>Assam Entrade Limited</t>
  </si>
  <si>
    <t>INE165G01010</t>
  </si>
  <si>
    <t>ASSAMENT</t>
  </si>
  <si>
    <t>Svaraj Trading &amp; Agencies Ltd.,</t>
  </si>
  <si>
    <t>INE406N01014</t>
  </si>
  <si>
    <t>ZSVARAJT</t>
  </si>
  <si>
    <t>Enbee Trade &amp; Finance Ltd.,</t>
  </si>
  <si>
    <t>INE993I01011</t>
  </si>
  <si>
    <t>ENBETRD</t>
  </si>
  <si>
    <t>International Securities Limited</t>
  </si>
  <si>
    <t>INE086D01015</t>
  </si>
  <si>
    <t>ISL</t>
  </si>
  <si>
    <t>Swasti Vinayaka Art And Heritage Corporation Ltd</t>
  </si>
  <si>
    <t>INE895A01023</t>
  </si>
  <si>
    <t>SVARTCORP</t>
  </si>
  <si>
    <t>Starlog Enterprises Limited</t>
  </si>
  <si>
    <t>INE580C01019</t>
  </si>
  <si>
    <t>STARLOG</t>
  </si>
  <si>
    <t>Martin Burn Ltd</t>
  </si>
  <si>
    <t>INE199D01016</t>
  </si>
  <si>
    <t>MARBU</t>
  </si>
  <si>
    <t>HILTON METAL FORGING LIMITED</t>
  </si>
  <si>
    <t>INE788H01017</t>
  </si>
  <si>
    <t>HILTON</t>
  </si>
  <si>
    <t>Polymechplast Machines Ltd.,</t>
  </si>
  <si>
    <t>INE809B01014</t>
  </si>
  <si>
    <t>POLYCHMP</t>
  </si>
  <si>
    <t>Innovassynth Investments Limited</t>
  </si>
  <si>
    <t>INE690J01011</t>
  </si>
  <si>
    <t>INOVSYNTH</t>
  </si>
  <si>
    <t>Golkunda Diamonds &amp; Jewellery Ltd.</t>
  </si>
  <si>
    <t>INE798D01015</t>
  </si>
  <si>
    <t>GOLKUNDIA</t>
  </si>
  <si>
    <t>Quadrant Televentures Limited</t>
  </si>
  <si>
    <t>INE527B01020</t>
  </si>
  <si>
    <t>QUADRANT</t>
  </si>
  <si>
    <t>Simplex Realty Limited</t>
  </si>
  <si>
    <t>INE167H01014</t>
  </si>
  <si>
    <t>SIMPLXREA</t>
  </si>
  <si>
    <t>Aayush Food And Herbs Limited</t>
  </si>
  <si>
    <t>INE430R01015</t>
  </si>
  <si>
    <t xml:space="preserve">AAYUSH </t>
  </si>
  <si>
    <t>AAYUSH</t>
  </si>
  <si>
    <t>Sathavahana Ispat Ltd.</t>
  </si>
  <si>
    <t>INE176C01016</t>
  </si>
  <si>
    <t>SATHAISPAT</t>
  </si>
  <si>
    <t>Hariyana Metals Ltd.</t>
  </si>
  <si>
    <t>INE219D01012</t>
  </si>
  <si>
    <t>HARME</t>
  </si>
  <si>
    <t>Mukand Engineers Ltd.</t>
  </si>
  <si>
    <t>INE022B01014</t>
  </si>
  <si>
    <t>MUKANDENGG</t>
  </si>
  <si>
    <t>Veejay Lakshmi Engineering Works Lt</t>
  </si>
  <si>
    <t>INE466D01019</t>
  </si>
  <si>
    <t>VJLAXMIE</t>
  </si>
  <si>
    <t>Parvati Sweetners and Power Ltd.</t>
  </si>
  <si>
    <t>INE295Z01015</t>
  </si>
  <si>
    <t>PARVATI</t>
  </si>
  <si>
    <t>Naysaa Securities Limited</t>
  </si>
  <si>
    <t>INE898Q01015</t>
  </si>
  <si>
    <t>NAYSAA</t>
  </si>
  <si>
    <t>Panyam Cements &amp; Mineral Inds. Ltd.</t>
  </si>
  <si>
    <t>INE167E01029</t>
  </si>
  <si>
    <t>PANCM</t>
  </si>
  <si>
    <t>Northlink Fiscal And Capital Services Ltd.</t>
  </si>
  <si>
    <t>INE736P01019</t>
  </si>
  <si>
    <t>NORTHLINK</t>
  </si>
  <si>
    <t>NFCSL</t>
  </si>
  <si>
    <t>Kilburn Chemicals Ltd.</t>
  </si>
  <si>
    <t>INE655C01027</t>
  </si>
  <si>
    <t>KILBURNC</t>
  </si>
  <si>
    <t>VMS INDUSTRIES LIMITED</t>
  </si>
  <si>
    <t>INE932K01015</t>
  </si>
  <si>
    <t>VMS</t>
  </si>
  <si>
    <t>ROHIT FERRO-TECH LTD.</t>
  </si>
  <si>
    <t>INE248H01012</t>
  </si>
  <si>
    <t>ROHITFERRO</t>
  </si>
  <si>
    <t>Jagan Lamps Ltd.</t>
  </si>
  <si>
    <t>INE144C01014</t>
  </si>
  <si>
    <t>JAGANLAM</t>
  </si>
  <si>
    <t>Excel Realty N Infra Limited</t>
  </si>
  <si>
    <t>INE688J01015</t>
  </si>
  <si>
    <t>EXCEL</t>
  </si>
  <si>
    <t>Alfa Transformers ltd.</t>
  </si>
  <si>
    <t>INE209C01015</t>
  </si>
  <si>
    <t>ALFATRAN</t>
  </si>
  <si>
    <t>Shree Bhawani Paper Mills Ltd.,</t>
  </si>
  <si>
    <t>INE688C01010</t>
  </si>
  <si>
    <t>SHBHAWPA</t>
  </si>
  <si>
    <t>Khandwala Securities Ltd.</t>
  </si>
  <si>
    <t>INE060B01014</t>
  </si>
  <si>
    <t>KHANDSE</t>
  </si>
  <si>
    <t>Eon Electric Ltd</t>
  </si>
  <si>
    <t>INE076H01025</t>
  </si>
  <si>
    <t>EON</t>
  </si>
  <si>
    <t>S.V. Trading &amp; Agencies Ltd.,</t>
  </si>
  <si>
    <t>INE404N01019</t>
  </si>
  <si>
    <t>ZSVTRADI</t>
  </si>
  <si>
    <t>Laffans Petrochemicals Ltd.</t>
  </si>
  <si>
    <t>INE919B01011</t>
  </si>
  <si>
    <t>LAFFANSQ</t>
  </si>
  <si>
    <t>Advance Lifestyles Ltd.</t>
  </si>
  <si>
    <t>INE900E01015</t>
  </si>
  <si>
    <t>ADVLIFE</t>
  </si>
  <si>
    <t>Nalin Lease Finance Ltd.</t>
  </si>
  <si>
    <t>INE606C01012</t>
  </si>
  <si>
    <t>NALINLEA</t>
  </si>
  <si>
    <t>Austin Engineering Co. Ltd.,</t>
  </si>
  <si>
    <t>INE759F01012</t>
  </si>
  <si>
    <t>AUSTENG</t>
  </si>
  <si>
    <t>Pressure Sensitive Systems (India)</t>
  </si>
  <si>
    <t>INE891E01016</t>
  </si>
  <si>
    <t>PRESSURS</t>
  </si>
  <si>
    <t>Karma Energy Limited</t>
  </si>
  <si>
    <t>INE725L01011</t>
  </si>
  <si>
    <t>KARMAENG</t>
  </si>
  <si>
    <t>TEJASSVI AAHARAM LIMITED</t>
  </si>
  <si>
    <t>INE173E01019</t>
  </si>
  <si>
    <t>TEJASSVI</t>
  </si>
  <si>
    <t>Central Cables Limited</t>
  </si>
  <si>
    <t>INE672G01015</t>
  </si>
  <si>
    <t>CENTRAL</t>
  </si>
  <si>
    <t>Anup Malleable Ltd.,</t>
  </si>
  <si>
    <t>INE188O01016</t>
  </si>
  <si>
    <t>ANUPMAL</t>
  </si>
  <si>
    <t>Gian Life Care Limited</t>
  </si>
  <si>
    <t>INE063601012</t>
  </si>
  <si>
    <t>GIANLIFE</t>
  </si>
  <si>
    <t>Prism Medico and Pharmacy Ltd.</t>
  </si>
  <si>
    <t>INE730E01016</t>
  </si>
  <si>
    <t>PRISMMEDI</t>
  </si>
  <si>
    <t>Svarnim Trade Udyog Limited</t>
  </si>
  <si>
    <t>INE730R01034</t>
  </si>
  <si>
    <t>SNIM</t>
  </si>
  <si>
    <t>SVARNIM</t>
  </si>
  <si>
    <t>KMG Milk Food Limited</t>
  </si>
  <si>
    <t>INE873N01015</t>
  </si>
  <si>
    <t>KMGMILK</t>
  </si>
  <si>
    <t>Geefcee Finance Ltd.</t>
  </si>
  <si>
    <t>INE632D01016</t>
  </si>
  <si>
    <t>GEEFC</t>
  </si>
  <si>
    <t>Suich Industries Limited</t>
  </si>
  <si>
    <t>INE00CU01013</t>
  </si>
  <si>
    <t>SUICH</t>
  </si>
  <si>
    <t>Simplex Castings Ltd.</t>
  </si>
  <si>
    <t>INE658D01011</t>
  </si>
  <si>
    <t>SIMPLEXCAS</t>
  </si>
  <si>
    <t>Sanathnagar Enterprises Limited</t>
  </si>
  <si>
    <t>INE367E01033</t>
  </si>
  <si>
    <t>SEL</t>
  </si>
  <si>
    <t>Panjon Ltd.</t>
  </si>
  <si>
    <t>INE744D01019</t>
  </si>
  <si>
    <t>PANJON</t>
  </si>
  <si>
    <t>Boston Bio Systems Ltd.</t>
  </si>
  <si>
    <t>INE109B01019</t>
  </si>
  <si>
    <t>BOSTONBIO</t>
  </si>
  <si>
    <t>Runeecha Textiles Limited</t>
  </si>
  <si>
    <t>INE373L01010</t>
  </si>
  <si>
    <t>RUNEECHA</t>
  </si>
  <si>
    <t>Ravalgaon Sugar Farm Ltd.,</t>
  </si>
  <si>
    <t>INE615A01017</t>
  </si>
  <si>
    <t>RAVALSUGAR</t>
  </si>
  <si>
    <t>Kriptol Industries Limited</t>
  </si>
  <si>
    <t>INE477C01034</t>
  </si>
  <si>
    <t>KRIPIND</t>
  </si>
  <si>
    <t>Himachal Fibres Ltd.,</t>
  </si>
  <si>
    <t>INE723D01021</t>
  </si>
  <si>
    <t>HIMFIBP</t>
  </si>
  <si>
    <t>AD-Manum Finance Ltd</t>
  </si>
  <si>
    <t>INE556D01017</t>
  </si>
  <si>
    <t>ADMANUM</t>
  </si>
  <si>
    <t>Ranjeet Mechatronics Limited</t>
  </si>
  <si>
    <t>INE01A501019</t>
  </si>
  <si>
    <t>RANJEET</t>
  </si>
  <si>
    <t>IKF Technologies Ltd.</t>
  </si>
  <si>
    <t>INE052C01027</t>
  </si>
  <si>
    <t>IKFTECH</t>
  </si>
  <si>
    <t>AKI India Limited</t>
  </si>
  <si>
    <t>INE642Z01018</t>
  </si>
  <si>
    <t>AKI</t>
  </si>
  <si>
    <t>ZENITH STEEL PIPES AND  INDUSTRIES LIMITED</t>
  </si>
  <si>
    <t>INE318D01020</t>
  </si>
  <si>
    <t>ZENITHSTL</t>
  </si>
  <si>
    <t>Rishi Techtex Limited</t>
  </si>
  <si>
    <t>INE989D01010</t>
  </si>
  <si>
    <t>RISHITECH</t>
  </si>
  <si>
    <t>Winsome Breweries Ltd.</t>
  </si>
  <si>
    <t>INE391C01011</t>
  </si>
  <si>
    <t>WINSOMBR</t>
  </si>
  <si>
    <t>RAMINFO LIMITED</t>
  </si>
  <si>
    <t>INE357B01022</t>
  </si>
  <si>
    <t>RAMINFO</t>
  </si>
  <si>
    <t>Golden Crest Education &amp; Services Limited</t>
  </si>
  <si>
    <t>INE222U01010</t>
  </si>
  <si>
    <t>GOLDENCREST</t>
  </si>
  <si>
    <t>Standard Surfactants Ltd.</t>
  </si>
  <si>
    <t>INE307D01015</t>
  </si>
  <si>
    <t>STDSFAC</t>
  </si>
  <si>
    <t>V R FILMS &amp; STUDIOS LIMITED</t>
  </si>
  <si>
    <t>INE06LG01010</t>
  </si>
  <si>
    <t>VRFILMS</t>
  </si>
  <si>
    <t>Shree Metalloys Limited</t>
  </si>
  <si>
    <t>INE914B01012</t>
  </si>
  <si>
    <t>SHREMETAL</t>
  </si>
  <si>
    <t>Jash Dealmark Limited</t>
  </si>
  <si>
    <t>INE801W01017</t>
  </si>
  <si>
    <t>JDML</t>
  </si>
  <si>
    <t>Gem Spinners India Ltd</t>
  </si>
  <si>
    <t>INE165F01020</t>
  </si>
  <si>
    <t>GEMSPIN</t>
  </si>
  <si>
    <t>KMS Medisurgi Limited</t>
  </si>
  <si>
    <t>INE870V01014</t>
  </si>
  <si>
    <t>KMSMEDI</t>
  </si>
  <si>
    <t>Rishabh Digha Steel And Allied Prod</t>
  </si>
  <si>
    <t>INE864D01015</t>
  </si>
  <si>
    <t>RISHDIGA</t>
  </si>
  <si>
    <t>Valson Industries Ltd.</t>
  </si>
  <si>
    <t>INE808A01018</t>
  </si>
  <si>
    <t>VALSONQ</t>
  </si>
  <si>
    <t>MVL Limited</t>
  </si>
  <si>
    <t>INE744I01034</t>
  </si>
  <si>
    <t>MVL</t>
  </si>
  <si>
    <t>Riddhi Steel and Tube Limited</t>
  </si>
  <si>
    <t>INE367U01013</t>
  </si>
  <si>
    <t>RSTL</t>
  </si>
  <si>
    <t>Sterling International Enterprises Limited</t>
  </si>
  <si>
    <t>INE696C01021</t>
  </si>
  <si>
    <t>STEERINTER</t>
  </si>
  <si>
    <t>Sunil Agro Foods ltd.</t>
  </si>
  <si>
    <t>INE224D01012</t>
  </si>
  <si>
    <t>SUNILAGR</t>
  </si>
  <si>
    <t>Autopal Industries Ltd.,</t>
  </si>
  <si>
    <t>INE335Q01018</t>
  </si>
  <si>
    <t>AUTOPAL</t>
  </si>
  <si>
    <t>Shukra Bullions Limited</t>
  </si>
  <si>
    <t>INE561E01015</t>
  </si>
  <si>
    <t>SKRABUL</t>
  </si>
  <si>
    <t>Square Four Projects India Limited</t>
  </si>
  <si>
    <t>INE716K01012</t>
  </si>
  <si>
    <t>SFPIL</t>
  </si>
  <si>
    <t>UFM Industries Ltd</t>
  </si>
  <si>
    <t>INE832E01010</t>
  </si>
  <si>
    <t>UFMINDL</t>
  </si>
  <si>
    <t>SMC Credits ltd.</t>
  </si>
  <si>
    <t>INE440E01012</t>
  </si>
  <si>
    <t>SMCREDT</t>
  </si>
  <si>
    <t>Arihant Classic Finance Limited</t>
  </si>
  <si>
    <t>INE763C01011</t>
  </si>
  <si>
    <t>ARIHANTCFL</t>
  </si>
  <si>
    <t>Kumar Wire Cloth Manufacturing Co.</t>
  </si>
  <si>
    <t>INE840A01011</t>
  </si>
  <si>
    <t>KUMARWI</t>
  </si>
  <si>
    <t>POCL ENTERPRISES LTD</t>
  </si>
  <si>
    <t>INE035S01010</t>
  </si>
  <si>
    <t>POEL</t>
  </si>
  <si>
    <t>REMEDIUM LIFECARE LIMITED</t>
  </si>
  <si>
    <t>INE549S01010</t>
  </si>
  <si>
    <t>REMLIFE</t>
  </si>
  <si>
    <t>J.K.Pharmachem Ltd.</t>
  </si>
  <si>
    <t>INE335C01018</t>
  </si>
  <si>
    <t>JKPHARMA</t>
  </si>
  <si>
    <t>SELLWIN TRADERS LIMITED</t>
  </si>
  <si>
    <t>INE195F01019</t>
  </si>
  <si>
    <t>SELLWIN</t>
  </si>
  <si>
    <t>Marmagoa Steels Ltd.,</t>
  </si>
  <si>
    <t>INE698E01023</t>
  </si>
  <si>
    <t>MRMGAST</t>
  </si>
  <si>
    <t>Ashirwad Steels &amp; Industries  Ltd.</t>
  </si>
  <si>
    <t>INE338C01012</t>
  </si>
  <si>
    <t>ASHSI</t>
  </si>
  <si>
    <t>R.R.Financial Consultants Ltd.</t>
  </si>
  <si>
    <t>INE229D01011</t>
  </si>
  <si>
    <t>RRFIN</t>
  </si>
  <si>
    <t>Leel Electricals Limited</t>
  </si>
  <si>
    <t>INE245C01019</t>
  </si>
  <si>
    <t>LEEL</t>
  </si>
  <si>
    <t>Viceroy Hotels Ltd.</t>
  </si>
  <si>
    <t>INE048C01017</t>
  </si>
  <si>
    <t>VICEROY</t>
  </si>
  <si>
    <t>Alexander Stamps And Coin Limited</t>
  </si>
  <si>
    <t>INE191N01012</t>
  </si>
  <si>
    <t>ALEXANDER</t>
  </si>
  <si>
    <t>SETUBANDHAN INFRASTRUCTURE LIMITED</t>
  </si>
  <si>
    <t>INE023M01027</t>
  </si>
  <si>
    <t>SETUINFRA</t>
  </si>
  <si>
    <t>BCL Enterprises Limited</t>
  </si>
  <si>
    <t>INE368E01015</t>
  </si>
  <si>
    <t>BCLENTERPR</t>
  </si>
  <si>
    <t>BCL</t>
  </si>
  <si>
    <t>NARENDRA INVESTMENTS (DELHI) LIMITED</t>
  </si>
  <si>
    <t>INE666Q01016</t>
  </si>
  <si>
    <t>NIDL</t>
  </si>
  <si>
    <t>Impala Industrial Enterprises Limited</t>
  </si>
  <si>
    <t>INE226G01010</t>
  </si>
  <si>
    <t>IIEL</t>
  </si>
  <si>
    <t>Kirti Investments Limited</t>
  </si>
  <si>
    <t>INE507L01021</t>
  </si>
  <si>
    <t>KIRTIINV</t>
  </si>
  <si>
    <t>Swojas Energy Foods Ltd.</t>
  </si>
  <si>
    <t>INE295B01016</t>
  </si>
  <si>
    <t>SWOEF</t>
  </si>
  <si>
    <t>Robert Resources Limited</t>
  </si>
  <si>
    <t>INE320V01010</t>
  </si>
  <si>
    <t>ROBERT</t>
  </si>
  <si>
    <t>Advance Syntex Limited</t>
  </si>
  <si>
    <t>INE184U01012</t>
  </si>
  <si>
    <t>ASYL</t>
  </si>
  <si>
    <t>IITL PROJECTS LIMITED</t>
  </si>
  <si>
    <t>INE786E01018</t>
  </si>
  <si>
    <t>IITLPROJ</t>
  </si>
  <si>
    <t>Ramasigns Industries Limited</t>
  </si>
  <si>
    <t>INE650D01026</t>
  </si>
  <si>
    <t>RAMASIGNS</t>
  </si>
  <si>
    <t>Ellora Paper Mills Ltd.,</t>
  </si>
  <si>
    <t>INE384H01023</t>
  </si>
  <si>
    <t>ELLOPAP</t>
  </si>
  <si>
    <t>Escorp Asset Management Limited</t>
  </si>
  <si>
    <t>INE953W01016</t>
  </si>
  <si>
    <t>ESCORP</t>
  </si>
  <si>
    <t>Teesta Agro Industries Ltd</t>
  </si>
  <si>
    <t>INE757D01011</t>
  </si>
  <si>
    <t>TEEAI</t>
  </si>
  <si>
    <t>Twentyfirst Century Management Serv</t>
  </si>
  <si>
    <t>INE253B01015</t>
  </si>
  <si>
    <t>21STCENMGM</t>
  </si>
  <si>
    <t>DRA CONSULTANTS LIMITED</t>
  </si>
  <si>
    <t>INE746V01016</t>
  </si>
  <si>
    <t>DRA</t>
  </si>
  <si>
    <t>Saboo Sodium Chloro Ltd.</t>
  </si>
  <si>
    <t>INE440C01016</t>
  </si>
  <si>
    <t>SABOOSOD</t>
  </si>
  <si>
    <t>NAGARJUNA OIL REFINERY LIMITED</t>
  </si>
  <si>
    <t>INE453M01018</t>
  </si>
  <si>
    <t>NAGAROIL</t>
  </si>
  <si>
    <t>Real Touch Finance Limited</t>
  </si>
  <si>
    <t>INE840I01014</t>
  </si>
  <si>
    <t>RTFL</t>
  </si>
  <si>
    <t>MOUNT HOUSING AND INFRASTRUCTURE LIMITED</t>
  </si>
  <si>
    <t>INE444X01014</t>
  </si>
  <si>
    <t>MOUNT</t>
  </si>
  <si>
    <t>Steadfast Corporation Limited</t>
  </si>
  <si>
    <t>INE089B01013</t>
  </si>
  <si>
    <t>STEADFAST</t>
  </si>
  <si>
    <t>B.N.Rathi Securities Ltd.</t>
  </si>
  <si>
    <t>INE710D01010</t>
  </si>
  <si>
    <t>BNRSEC</t>
  </si>
  <si>
    <t>ANUPAM FINSERV LIMITED</t>
  </si>
  <si>
    <t>INE069B01015</t>
  </si>
  <si>
    <t>ANUPAM</t>
  </si>
  <si>
    <t>Ram Minerals And Chemicals Limited</t>
  </si>
  <si>
    <t>INE174N01026</t>
  </si>
  <si>
    <t>RMCHEM</t>
  </si>
  <si>
    <t>SUPRA PACIFIC MANAGEMENT CONSULTANCY LIMITED</t>
  </si>
  <si>
    <t>INE268T01015</t>
  </si>
  <si>
    <t>SUPRAP</t>
  </si>
  <si>
    <t>Roopshri Resorts Limited</t>
  </si>
  <si>
    <t>INE03WT01017</t>
  </si>
  <si>
    <t>ROOPSHRI</t>
  </si>
  <si>
    <t>Yug Decor Limited</t>
  </si>
  <si>
    <t>INE796W01019</t>
  </si>
  <si>
    <t>YUG</t>
  </si>
  <si>
    <t>Mansi Finance (Chennai) Ltd</t>
  </si>
  <si>
    <t>INE094E01017</t>
  </si>
  <si>
    <t>MANSIFIN</t>
  </si>
  <si>
    <t>Gujarat Narmada Flyash Co. Ltd.</t>
  </si>
  <si>
    <t>INE955G01022</t>
  </si>
  <si>
    <t>GUJNFLY</t>
  </si>
  <si>
    <t>Roselabs Finance Ltd.</t>
  </si>
  <si>
    <t>INE475C01012</t>
  </si>
  <si>
    <t>ROSELABS</t>
  </si>
  <si>
    <t>Shree Ganesh Elastoplast Ltd</t>
  </si>
  <si>
    <t>INE400N01017</t>
  </si>
  <si>
    <t>SHGANEL</t>
  </si>
  <si>
    <t>Kunststoffe Industries Ltd.,</t>
  </si>
  <si>
    <t>INE638D01021</t>
  </si>
  <si>
    <t>KUNSTOFF</t>
  </si>
  <si>
    <t>Sangal Papers Ltd.</t>
  </si>
  <si>
    <t>INE384D01022</t>
  </si>
  <si>
    <t>SANPA</t>
  </si>
  <si>
    <t>COLORCHIPS NEW MEDIA LIMITED</t>
  </si>
  <si>
    <t>INE621I01026</t>
  </si>
  <si>
    <t>COLORCHIPS</t>
  </si>
  <si>
    <t>S.E. POWER LIMITED</t>
  </si>
  <si>
    <t>INE735M01018</t>
  </si>
  <si>
    <t>SEPOWER</t>
  </si>
  <si>
    <t>Intellivate Capital Ventures Limited</t>
  </si>
  <si>
    <t>INE512D01028</t>
  </si>
  <si>
    <t>INTELLCAP</t>
  </si>
  <si>
    <t>DQ Entertainment (International) Limited</t>
  </si>
  <si>
    <t>INE656K01010</t>
  </si>
  <si>
    <t>DQE</t>
  </si>
  <si>
    <t>Indrayani Biotech Ltd.</t>
  </si>
  <si>
    <t>INE007C01021</t>
  </si>
  <si>
    <t>INDRANIB</t>
  </si>
  <si>
    <t>TRC Financial Services Ltd.</t>
  </si>
  <si>
    <t>INE759D01017</t>
  </si>
  <si>
    <t>TRCFIN</t>
  </si>
  <si>
    <t>Sigachi Laboratories Limited</t>
  </si>
  <si>
    <t>INE368H01018</t>
  </si>
  <si>
    <t>SIGACHI</t>
  </si>
  <si>
    <t>Deepjyoti Textiles Limited</t>
  </si>
  <si>
    <t>INE565D01018</t>
  </si>
  <si>
    <t>DEEPJYOTI</t>
  </si>
  <si>
    <t>Blazon Marbles Limited</t>
  </si>
  <si>
    <t>INE096H01023</t>
  </si>
  <si>
    <t> BLAZONMRB</t>
  </si>
  <si>
    <t>Aanchal Ispat Limited</t>
  </si>
  <si>
    <t>INE322R01014</t>
  </si>
  <si>
    <t>AANCHALISP</t>
  </si>
  <si>
    <t>PANTH INFINITY LIMITED</t>
  </si>
  <si>
    <t>INE945O01019</t>
  </si>
  <si>
    <t>PANTH</t>
  </si>
  <si>
    <t>Triveni Glass Ltd.,</t>
  </si>
  <si>
    <t>INE094C01011</t>
  </si>
  <si>
    <t>TRIVENIGQ</t>
  </si>
  <si>
    <t>Oceanaa Biotek Industries Limited</t>
  </si>
  <si>
    <t>INE732P01018</t>
  </si>
  <si>
    <t>OBIL</t>
  </si>
  <si>
    <t>Cybermate Infotek Ltd</t>
  </si>
  <si>
    <t>INE215B01022</t>
  </si>
  <si>
    <t>CYBERMAT</t>
  </si>
  <si>
    <t>Helpage Finlease Ltd.</t>
  </si>
  <si>
    <t>INE738P01015</t>
  </si>
  <si>
    <t>HELPAGE</t>
  </si>
  <si>
    <t>QGO FINANCE LIMITED</t>
  </si>
  <si>
    <t>INE837C01013</t>
  </si>
  <si>
    <t>QGO</t>
  </si>
  <si>
    <t>SSF Limited</t>
  </si>
  <si>
    <t>INE418F01015</t>
  </si>
  <si>
    <t>SSF</t>
  </si>
  <si>
    <t>Basant India Limited</t>
  </si>
  <si>
    <t>INE603U01011</t>
  </si>
  <si>
    <t>BASANT</t>
  </si>
  <si>
    <t>Sezal Glass Limited</t>
  </si>
  <si>
    <t>INE955I01036</t>
  </si>
  <si>
    <t>SEZAL</t>
  </si>
  <si>
    <t>GAYATRI HIGHWAYS LTD</t>
  </si>
  <si>
    <t>INE287Z01012</t>
  </si>
  <si>
    <t>GAYAHWS</t>
  </si>
  <si>
    <t>Phyto Chem (India) Ltd.</t>
  </si>
  <si>
    <t>INE037C01010</t>
  </si>
  <si>
    <t>PHYTO</t>
  </si>
  <si>
    <t>Gemstone Investments Ltd.</t>
  </si>
  <si>
    <t>INE503D01027</t>
  </si>
  <si>
    <t>GEMSI</t>
  </si>
  <si>
    <t>A.K. Spintex Ltd.</t>
  </si>
  <si>
    <t>INE671K01019</t>
  </si>
  <si>
    <t>AKSPINTEX</t>
  </si>
  <si>
    <t>Piccadily Sugar  &amp; Allied Ltd.</t>
  </si>
  <si>
    <t>INE544C01023</t>
  </si>
  <si>
    <t>PICCASUG</t>
  </si>
  <si>
    <t>Diligent Industries Limited</t>
  </si>
  <si>
    <t>INE650C01028</t>
  </si>
  <si>
    <t>DILIGENT</t>
  </si>
  <si>
    <t>PCS Technology Ltd.</t>
  </si>
  <si>
    <t>INE834B01012</t>
  </si>
  <si>
    <t>PCS</t>
  </si>
  <si>
    <t>Steelco Gujarat Ltd</t>
  </si>
  <si>
    <t>INE629B01024</t>
  </si>
  <si>
    <t>STEELCO</t>
  </si>
  <si>
    <t>Ras Resorts &amp; Apart Hotels Ltd.,</t>
  </si>
  <si>
    <t>INE651D01016</t>
  </si>
  <si>
    <t>RASRESOR</t>
  </si>
  <si>
    <t>Minal Industries Limited</t>
  </si>
  <si>
    <t>INE097E01028</t>
  </si>
  <si>
    <t>MINALIND</t>
  </si>
  <si>
    <t>Sigrun Holdings Limited</t>
  </si>
  <si>
    <t>INE633D01022</t>
  </si>
  <si>
    <t>SIGRUN</t>
  </si>
  <si>
    <t>Coastal Roadways Ltd.</t>
  </si>
  <si>
    <t>INE229E01019</t>
  </si>
  <si>
    <t>COARO</t>
  </si>
  <si>
    <t>Canopy Finance Limited</t>
  </si>
  <si>
    <t>INE095R01016</t>
  </si>
  <si>
    <t>CANOPYFIN</t>
  </si>
  <si>
    <t>Apis India Ltd</t>
  </si>
  <si>
    <t>INE070K01014</t>
  </si>
  <si>
    <t>APIS</t>
  </si>
  <si>
    <t>Ajcon Global Services Ltd.</t>
  </si>
  <si>
    <t>INE759C01019</t>
  </si>
  <si>
    <t>AJCON</t>
  </si>
  <si>
    <t>Superior Industrial Enterprises Limited</t>
  </si>
  <si>
    <t>INE843L01012</t>
  </si>
  <si>
    <t>SIEL</t>
  </si>
  <si>
    <t>HINDUSTAN HARDY LIMITED</t>
  </si>
  <si>
    <t>INE724D01011</t>
  </si>
  <si>
    <t>HINDHARD</t>
  </si>
  <si>
    <t>R J BIO-TECH LIMITED</t>
  </si>
  <si>
    <t>INE594O01015</t>
  </si>
  <si>
    <t>RJBIOTECH</t>
  </si>
  <si>
    <t>TECHNOFAB ENGINEERING LIMITED</t>
  </si>
  <si>
    <t>INE509K01011</t>
  </si>
  <si>
    <t>TECHNOFAB</t>
  </si>
  <si>
    <t>SVP Housing Limited</t>
  </si>
  <si>
    <t>INE369Q01017</t>
  </si>
  <si>
    <t>SVPHOUSING</t>
  </si>
  <si>
    <t>B2B Software Technologies Ltd.</t>
  </si>
  <si>
    <t>INE151B01011</t>
  </si>
  <si>
    <t>B2BSOFT</t>
  </si>
  <si>
    <t>Encash Entertainment Limited</t>
  </si>
  <si>
    <t>INE552Q01018</t>
  </si>
  <si>
    <t>ENCASH</t>
  </si>
  <si>
    <t>Bharati Defence and Infrastructure Ltd</t>
  </si>
  <si>
    <t>INE673G01013</t>
  </si>
  <si>
    <t>BHARATIDIL</t>
  </si>
  <si>
    <t>EMCO Ltd.,</t>
  </si>
  <si>
    <t>INE078A01026</t>
  </si>
  <si>
    <t>EMCO</t>
  </si>
  <si>
    <t>Prima Industries Ltd.</t>
  </si>
  <si>
    <t>INE723N01012</t>
  </si>
  <si>
    <t>PRIMAIN</t>
  </si>
  <si>
    <t>Captain Pipes Limited</t>
  </si>
  <si>
    <t>INE513R01018</t>
  </si>
  <si>
    <t>CAPPIPES</t>
  </si>
  <si>
    <t>SJ Corporation Limited</t>
  </si>
  <si>
    <t>INE312B01027</t>
  </si>
  <si>
    <t>SJCORP</t>
  </si>
  <si>
    <t>Reliable Ventures India Ltd</t>
  </si>
  <si>
    <t>INE419H01019</t>
  </si>
  <si>
    <t>RELIABVEN</t>
  </si>
  <si>
    <t>Filtra Consultants and Engineers Limited</t>
  </si>
  <si>
    <t>INE541R01019</t>
  </si>
  <si>
    <t>FILTRA</t>
  </si>
  <si>
    <t>Lypsa Gems &amp; Jewellery Limited</t>
  </si>
  <si>
    <t>INE142K01011</t>
  </si>
  <si>
    <t>LYPSAGEMS</t>
  </si>
  <si>
    <t>CDG PETCHEM LIMITED</t>
  </si>
  <si>
    <t>INE198N01017</t>
  </si>
  <si>
    <t>CDG</t>
  </si>
  <si>
    <t>STI India Ltd.,</t>
  </si>
  <si>
    <t>INE090C01019</t>
  </si>
  <si>
    <t>STINDIA</t>
  </si>
  <si>
    <t>Camson Bio Technologies Ltd</t>
  </si>
  <si>
    <t>INE845E01012</t>
  </si>
  <si>
    <t>CAMSONBIO</t>
  </si>
  <si>
    <t>VSD Confin ltd.</t>
  </si>
  <si>
    <t>INE489F01016</t>
  </si>
  <si>
    <t>VSDCONF</t>
  </si>
  <si>
    <t>Operational Energy Group India Limited</t>
  </si>
  <si>
    <t>INE239V01012</t>
  </si>
  <si>
    <t>OEGIL</t>
  </si>
  <si>
    <t>STELLAR CAPITAL SERVICES LIMITED</t>
  </si>
  <si>
    <t>INE325P01011</t>
  </si>
  <si>
    <t>STELLAR</t>
  </si>
  <si>
    <t>Innovative Ideals and Services (India) Limited</t>
  </si>
  <si>
    <t>INE492Y01011</t>
  </si>
  <si>
    <t>INNOVATIVE</t>
  </si>
  <si>
    <t>Crestchem Ltd.</t>
  </si>
  <si>
    <t>INE293N01016</t>
  </si>
  <si>
    <t>CRSTCHM</t>
  </si>
  <si>
    <t>Vijay Shanthi Builders Ltd</t>
  </si>
  <si>
    <t>INE806F01011</t>
  </si>
  <si>
    <t>VIJSHAN</t>
  </si>
  <si>
    <t>Glance Finance Ltd.</t>
  </si>
  <si>
    <t>INE580D01017</t>
  </si>
  <si>
    <t>GLANCE</t>
  </si>
  <si>
    <t>D &amp; H India Limited</t>
  </si>
  <si>
    <t>INE589D01018</t>
  </si>
  <si>
    <t>DHINDIA</t>
  </si>
  <si>
    <t>Quantum Build-Tech Limited</t>
  </si>
  <si>
    <t>INE222B01028</t>
  </si>
  <si>
    <t>QUANTBUILD</t>
  </si>
  <si>
    <t>MENA MANI INDUSTRIES LIMITED</t>
  </si>
  <si>
    <t>INE148B01025</t>
  </si>
  <si>
    <t>MENAMANI</t>
  </si>
  <si>
    <t>Solitaire Machine Tools Ltd</t>
  </si>
  <si>
    <t>INE410A01013</t>
  </si>
  <si>
    <t>SOLIMAC</t>
  </si>
  <si>
    <t>Kintech Renewables Limited</t>
  </si>
  <si>
    <t>INE385F01016</t>
  </si>
  <si>
    <t>KRL</t>
  </si>
  <si>
    <t>Modern Dairies Ltd.</t>
  </si>
  <si>
    <t>INE617B01011</t>
  </si>
  <si>
    <t>MODAIRY</t>
  </si>
  <si>
    <t>Orient Tradelink Ltd.</t>
  </si>
  <si>
    <t>INE681D01021</t>
  </si>
  <si>
    <t>ORIENTTR</t>
  </si>
  <si>
    <t>Soma Textile &amp; Industries Ltd</t>
  </si>
  <si>
    <t>INE314C01013</t>
  </si>
  <si>
    <t>SOMATEX</t>
  </si>
  <si>
    <t>Econo Trade (India) Limited</t>
  </si>
  <si>
    <t>INE937K01014</t>
  </si>
  <si>
    <t>ETIL</t>
  </si>
  <si>
    <t>Hawa Engineers ltd.</t>
  </si>
  <si>
    <t>INE230I01018</t>
  </si>
  <si>
    <t>HAWAENG</t>
  </si>
  <si>
    <t>Cubical Financial Services Ltd.</t>
  </si>
  <si>
    <t>INE717D01023</t>
  </si>
  <si>
    <t>CUBIFIN</t>
  </si>
  <si>
    <t>Bihar Sponge Iron Ltd</t>
  </si>
  <si>
    <t>INE819C01011</t>
  </si>
  <si>
    <t>BIHSPONG</t>
  </si>
  <si>
    <t>Modern Syntex (India) Ltd.,</t>
  </si>
  <si>
    <t>MDRNSYNB</t>
  </si>
  <si>
    <t>Trend Electronics Limited</t>
  </si>
  <si>
    <t>INE219F01017</t>
  </si>
  <si>
    <t>TRENDELEC</t>
  </si>
  <si>
    <t>Net Pix Shorts Digital Media Limited</t>
  </si>
  <si>
    <t>INE0D5F01013</t>
  </si>
  <si>
    <t>NETPIX</t>
  </si>
  <si>
    <t>SADHNA BROADCAST LTD</t>
  </si>
  <si>
    <t>INE994R01010</t>
  </si>
  <si>
    <t>SADHNA</t>
  </si>
  <si>
    <t>Hipolin Ltd.</t>
  </si>
  <si>
    <t>INE963A01011</t>
  </si>
  <si>
    <t>HIPOLIN</t>
  </si>
  <si>
    <t>Sharpline Broadcast Limited</t>
  </si>
  <si>
    <t>INE647W01014</t>
  </si>
  <si>
    <t>SHARPLINE</t>
  </si>
  <si>
    <t>Sagar Diamonds Limited</t>
  </si>
  <si>
    <t>INE146Y01013</t>
  </si>
  <si>
    <t>SAGAR</t>
  </si>
  <si>
    <t>CONFIDENCE FUTURISTIC ENERGETECH LIMITED</t>
  </si>
  <si>
    <t>INE700F01016</t>
  </si>
  <si>
    <t>CFEL</t>
  </si>
  <si>
    <t>Athena Constructions Limited</t>
  </si>
  <si>
    <t>INE291R01011</t>
  </si>
  <si>
    <t>ATHCON</t>
  </si>
  <si>
    <t>Resurgere Mines &amp; Minerals India Limited</t>
  </si>
  <si>
    <t>INE774I01031</t>
  </si>
  <si>
    <t>RMMIL</t>
  </si>
  <si>
    <t>Khaitan (India) Ltd.</t>
  </si>
  <si>
    <t>INE731C01018</t>
  </si>
  <si>
    <t>KHAITANLTD</t>
  </si>
  <si>
    <t>Emerald Leasing Finance &amp; Investment Company Limited</t>
  </si>
  <si>
    <t>INE030Q01015</t>
  </si>
  <si>
    <t>EMERALD</t>
  </si>
  <si>
    <t>Alpha Graphic India Ltd.</t>
  </si>
  <si>
    <t>INE952B01020</t>
  </si>
  <si>
    <t>ALPGRAPH</t>
  </si>
  <si>
    <t>KKRRAFTON Developers Limited</t>
  </si>
  <si>
    <t>INE893C01032</t>
  </si>
  <si>
    <t>KDL</t>
  </si>
  <si>
    <t>Jagat Trading Enterprises Limited</t>
  </si>
  <si>
    <t>INE321F01011</t>
  </si>
  <si>
    <t>JAGAT</t>
  </si>
  <si>
    <t>DATIWARE MARITIME INFRA LIMITED</t>
  </si>
  <si>
    <t>INE673U01014</t>
  </si>
  <si>
    <t>DATIWARE</t>
  </si>
  <si>
    <t>Ganon Products Limited</t>
  </si>
  <si>
    <t>INE162L01017</t>
  </si>
  <si>
    <t>GANONPRO</t>
  </si>
  <si>
    <t>Mudunuru Limited</t>
  </si>
  <si>
    <t>INE491C01027</t>
  </si>
  <si>
    <t>MUDUNURU</t>
  </si>
  <si>
    <t>RO Jewels Limited</t>
  </si>
  <si>
    <t>INE0BDU01010</t>
  </si>
  <si>
    <t>ROJL</t>
  </si>
  <si>
    <t>Stone India Ltd.,</t>
  </si>
  <si>
    <t>INE290C01015</t>
  </si>
  <si>
    <t>STONEIN</t>
  </si>
  <si>
    <t>Pace Automation Limited</t>
  </si>
  <si>
    <t>INE413R01011</t>
  </si>
  <si>
    <t>PACEAUTO</t>
  </si>
  <si>
    <t>Amco India Ltd.</t>
  </si>
  <si>
    <t>INE924B01011</t>
  </si>
  <si>
    <t>AMCOIND</t>
  </si>
  <si>
    <t>Viaan Industries Limited</t>
  </si>
  <si>
    <t>INE324N01027</t>
  </si>
  <si>
    <t>VIAANINDUS</t>
  </si>
  <si>
    <t>Noble Explochem Ltd.</t>
  </si>
  <si>
    <t>INE875D01011</t>
  </si>
  <si>
    <t>NOBLEXP</t>
  </si>
  <si>
    <t>Anuroop Packaging Limited</t>
  </si>
  <si>
    <t>INE490Z01012</t>
  </si>
  <si>
    <t>ANUROOP</t>
  </si>
  <si>
    <t>GENESIS IBRC INDIA LIMITED</t>
  </si>
  <si>
    <t>INE194N01016</t>
  </si>
  <si>
    <t>GENESIS</t>
  </si>
  <si>
    <t>Ambition Mica Limited</t>
  </si>
  <si>
    <t>INE563S01011</t>
  </si>
  <si>
    <t>AMBITION</t>
  </si>
  <si>
    <t>Velan Hotels Ltd.</t>
  </si>
  <si>
    <t>INE548D01014</t>
  </si>
  <si>
    <t>VELHO</t>
  </si>
  <si>
    <t>Spectrum Foods Limited</t>
  </si>
  <si>
    <t>INE547C01018</t>
  </si>
  <si>
    <t>SPECFOOD</t>
  </si>
  <si>
    <t>Cospower Engineering Limited</t>
  </si>
  <si>
    <t>INE0CQB01010</t>
  </si>
  <si>
    <t>COSPOWER</t>
  </si>
  <si>
    <t>TeleCanor Global Limited</t>
  </si>
  <si>
    <t>INE381G01013</t>
  </si>
  <si>
    <t>TELECANOR</t>
  </si>
  <si>
    <t>Insta Finance Limited</t>
  </si>
  <si>
    <t>INE592M01021</t>
  </si>
  <si>
    <t>INSTAF</t>
  </si>
  <si>
    <t>Link Pharma Chem Ltd.</t>
  </si>
  <si>
    <t>INE302F01011</t>
  </si>
  <si>
    <t>LINKPH</t>
  </si>
  <si>
    <t>TALWALKARS BETTER VALUE FITNESS LIMITED</t>
  </si>
  <si>
    <t>INE502K01016</t>
  </si>
  <si>
    <t>TALWALKARS</t>
  </si>
  <si>
    <t>SUNEDISON INFRASTRUCTURE LIMITED</t>
  </si>
  <si>
    <t>INE332F01018</t>
  </si>
  <si>
    <t>SUNEDISON</t>
  </si>
  <si>
    <t>Nijjer Agro Food Ltd.</t>
  </si>
  <si>
    <t>INE847B01014</t>
  </si>
  <si>
    <t>NIJJER</t>
  </si>
  <si>
    <t>James Hotels ltd.</t>
  </si>
  <si>
    <t>INE510D01014</t>
  </si>
  <si>
    <t>JAMEHOT</t>
  </si>
  <si>
    <t>Allied Computers International (Asia) Limited</t>
  </si>
  <si>
    <t>INE335I01056</t>
  </si>
  <si>
    <t>ACIASIA</t>
  </si>
  <si>
    <t>LAKHOTIA POLYESTERS (INDIA) LIMITED</t>
  </si>
  <si>
    <t>INE191O01010</t>
  </si>
  <si>
    <t>LAKHOTIA</t>
  </si>
  <si>
    <t>RMC SWITCHGEARS LIMITED</t>
  </si>
  <si>
    <t>INE655V01019</t>
  </si>
  <si>
    <t>RMC</t>
  </si>
  <si>
    <t>JSL Industries Ltd.,</t>
  </si>
  <si>
    <t>INE581L01018</t>
  </si>
  <si>
    <t>JSLINDL</t>
  </si>
  <si>
    <t>Uniroyal Marine Exports Ltd.</t>
  </si>
  <si>
    <t>INE602H01010</t>
  </si>
  <si>
    <t>UNRYLMA</t>
  </si>
  <si>
    <t>Tyroon Tea Co. Ltd.</t>
  </si>
  <si>
    <t>INE945B01016</t>
  </si>
  <si>
    <t>TYROON</t>
  </si>
  <si>
    <t>Mohit Paper Mills Ltd.</t>
  </si>
  <si>
    <t>INE388C01017</t>
  </si>
  <si>
    <t>MOHITPPR</t>
  </si>
  <si>
    <t>Bhanot Construction &amp; Housing Limited</t>
  </si>
  <si>
    <t>INE484K01017</t>
  </si>
  <si>
    <t>BCHL</t>
  </si>
  <si>
    <t>Zicom Electronic Security Systems l</t>
  </si>
  <si>
    <t>INE871B01014</t>
  </si>
  <si>
    <t>ZICOM</t>
  </si>
  <si>
    <t>Easun Capital Markets Limited</t>
  </si>
  <si>
    <t>INE771C01014</t>
  </si>
  <si>
    <t>EASUN</t>
  </si>
  <si>
    <t>Panache Innovations Limited</t>
  </si>
  <si>
    <t>INE516E01019</t>
  </si>
  <si>
    <t>Saboo Brothers Ltd.</t>
  </si>
  <si>
    <t>INE021N01011</t>
  </si>
  <si>
    <t>SABOOBR</t>
  </si>
  <si>
    <t>AMIN TANNERY LIMITED</t>
  </si>
  <si>
    <t>INE572Z01017</t>
  </si>
  <si>
    <t>AMINTAN</t>
  </si>
  <si>
    <t>Indo Pacific Projects Limited</t>
  </si>
  <si>
    <t>INE077C01024</t>
  </si>
  <si>
    <t>INDOPACIFIC</t>
  </si>
  <si>
    <t>ACEWIN AGRITECK LIMITED</t>
  </si>
  <si>
    <t>INE742R01013</t>
  </si>
  <si>
    <t>ACEWIN</t>
  </si>
  <si>
    <t>Naraingarh Sugar Mills Ltd.</t>
  </si>
  <si>
    <t>INE491E01015</t>
  </si>
  <si>
    <t>NARSM</t>
  </si>
  <si>
    <t>V R Woodart Ltd</t>
  </si>
  <si>
    <t>INE317D01014</t>
  </si>
  <si>
    <t>VRWODAR</t>
  </si>
  <si>
    <t>Alfa Ica (India) Ltd</t>
  </si>
  <si>
    <t>INE042C01010</t>
  </si>
  <si>
    <t>ALFAICA</t>
  </si>
  <si>
    <t>U. P. Asbestos Limited</t>
  </si>
  <si>
    <t>INE181C01016</t>
  </si>
  <si>
    <t>UPAL</t>
  </si>
  <si>
    <t>BSEL Infrastructure Realty Ltd.</t>
  </si>
  <si>
    <t>INE395A01016</t>
  </si>
  <si>
    <t>BSELINFRA</t>
  </si>
  <si>
    <t>Shakumbhri Pulp &amp; Paper Mills Limited</t>
  </si>
  <si>
    <t>INE509T01012</t>
  </si>
  <si>
    <t>SHAKUMBHRI</t>
  </si>
  <si>
    <t>Amalgamated Electricity Co. Ltd.,</t>
  </si>
  <si>
    <t>INE492N01022</t>
  </si>
  <si>
    <t>AMALGAM</t>
  </si>
  <si>
    <t>Surya India Limited</t>
  </si>
  <si>
    <t>INE446E01019</t>
  </si>
  <si>
    <t>SURYAINDIA</t>
  </si>
  <si>
    <t>H.P. Cotton Textile Mills Ltd.,</t>
  </si>
  <si>
    <t>INE950C01014</t>
  </si>
  <si>
    <t>HPCOTTON</t>
  </si>
  <si>
    <t>Sword-Edge Commercials Limited</t>
  </si>
  <si>
    <t>INE093G01014</t>
  </si>
  <si>
    <t>SWORDEDGE</t>
  </si>
  <si>
    <t>Cressanda Solutions Ltd.</t>
  </si>
  <si>
    <t>INE716D01033</t>
  </si>
  <si>
    <t>CRESSAN</t>
  </si>
  <si>
    <t>Unimers India Ltd.</t>
  </si>
  <si>
    <t>INE980B01039</t>
  </si>
  <si>
    <t>UNIMERQ</t>
  </si>
  <si>
    <t>Eastern Silk Industries Limited</t>
  </si>
  <si>
    <t>INE962C01027</t>
  </si>
  <si>
    <t>EASTSILK</t>
  </si>
  <si>
    <t>Caprolactam Chemicals ltd.</t>
  </si>
  <si>
    <t>INE470N01010</t>
  </si>
  <si>
    <t>CAPRO</t>
  </si>
  <si>
    <t>Ritesh International Ltd</t>
  </si>
  <si>
    <t>INE534D01014</t>
  </si>
  <si>
    <t>RITESHIN</t>
  </si>
  <si>
    <t>Radico Khaitan Finance Limited</t>
  </si>
  <si>
    <t>INE146D01017</t>
  </si>
  <si>
    <t>RADICOFIN</t>
  </si>
  <si>
    <t>CELLA SPACE LIMITED</t>
  </si>
  <si>
    <t>INE266H01014</t>
  </si>
  <si>
    <t>CELLA</t>
  </si>
  <si>
    <t>Aditya Spinners Ltd.</t>
  </si>
  <si>
    <t>INE122D01026</t>
  </si>
  <si>
    <t>ADITYASP</t>
  </si>
  <si>
    <t>Avance Technologies Ltd.</t>
  </si>
  <si>
    <t>INE758A01056</t>
  </si>
  <si>
    <t>AVANCE</t>
  </si>
  <si>
    <t>Avon Mercantile Ltd.</t>
  </si>
  <si>
    <t>INE471D01019</t>
  </si>
  <si>
    <t>AVONMERC</t>
  </si>
  <si>
    <t>7SEAS TECHNOLOGIES LIMITED</t>
  </si>
  <si>
    <t>INF454F01010</t>
  </si>
  <si>
    <t>7SEAS</t>
  </si>
  <si>
    <t>Progressive Finlease Limited</t>
  </si>
  <si>
    <t>INE911R01014</t>
  </si>
  <si>
    <t>PROGFIN</t>
  </si>
  <si>
    <t>Rolcon Engineering Co. Ltd.,</t>
  </si>
  <si>
    <t>INE775R01013</t>
  </si>
  <si>
    <t>ROLCOEN</t>
  </si>
  <si>
    <t>Chadha Papers Ltd.</t>
  </si>
  <si>
    <t>INE669W01018</t>
  </si>
  <si>
    <t>CHADPAP</t>
  </si>
  <si>
    <t>Value Industries Limited</t>
  </si>
  <si>
    <t>INE352A01017</t>
  </si>
  <si>
    <t>VALUEIND</t>
  </si>
  <si>
    <t>Bhagyashree Leasing &amp; Finance Ltd.</t>
  </si>
  <si>
    <t>INE655F01012</t>
  </si>
  <si>
    <t>BHAGYFN</t>
  </si>
  <si>
    <t>Sirohia &amp; Sons Limited</t>
  </si>
  <si>
    <t>INE785O01019</t>
  </si>
  <si>
    <t>SIROHIA</t>
  </si>
  <si>
    <t>Tulasee Bio-Ethanol Ltd.</t>
  </si>
  <si>
    <t>INE276N01011</t>
  </si>
  <si>
    <t>TULASEEBIOE</t>
  </si>
  <si>
    <t>Veer Energy &amp; Infrastructure Limited</t>
  </si>
  <si>
    <t>INE255E01030</t>
  </si>
  <si>
    <t>VEERENRGY</t>
  </si>
  <si>
    <t>Bangalore Fort Farms Limited</t>
  </si>
  <si>
    <t>INE578R01011</t>
  </si>
  <si>
    <t>BFFL</t>
  </si>
  <si>
    <t>Wellesley Corporation Ltd</t>
  </si>
  <si>
    <t>INE176O01011</t>
  </si>
  <si>
    <t>WELLESLEY</t>
  </si>
  <si>
    <t>Ladam Affortable Housing Limited</t>
  </si>
  <si>
    <t>INE213U01019</t>
  </si>
  <si>
    <t>LAHL</t>
  </si>
  <si>
    <t>AKS Credits Limited</t>
  </si>
  <si>
    <t>INE971C01010</t>
  </si>
  <si>
    <t>AKSCREDITS</t>
  </si>
  <si>
    <t>IMEC SERVICES LIMITED</t>
  </si>
  <si>
    <t>INE611C01012</t>
  </si>
  <si>
    <t>IMEC</t>
  </si>
  <si>
    <t>Bhaskar Agrochemicals Ltd.</t>
  </si>
  <si>
    <t>INE972C01018</t>
  </si>
  <si>
    <t>BHASKAGR</t>
  </si>
  <si>
    <t>Scintilla Commercial &amp; Credit  Limited</t>
  </si>
  <si>
    <t>INE892C01018</t>
  </si>
  <si>
    <t>SCC</t>
  </si>
  <si>
    <t>United Van Der Horst Ltd.,</t>
  </si>
  <si>
    <t>INE890G01013</t>
  </si>
  <si>
    <t>UVDRHOR</t>
  </si>
  <si>
    <t>Citadel Realty And Developers Limited</t>
  </si>
  <si>
    <t>INE906D01014</t>
  </si>
  <si>
    <t>CITADEL</t>
  </si>
  <si>
    <t>Shyamkamal Investments Ltd.,</t>
  </si>
  <si>
    <t>INE203N01015</t>
  </si>
  <si>
    <t>SHYMINV</t>
  </si>
  <si>
    <t>El Forge Ltd.</t>
  </si>
  <si>
    <t>INE158F01017</t>
  </si>
  <si>
    <t>ELFORGE</t>
  </si>
  <si>
    <t>Lee &amp; Nee Softwares (Exports) Ltd.</t>
  </si>
  <si>
    <t>INE791B01014</t>
  </si>
  <si>
    <t>LEENEE</t>
  </si>
  <si>
    <t>Premier Limited</t>
  </si>
  <si>
    <t>INE342A01018</t>
  </si>
  <si>
    <t>PREMIER</t>
  </si>
  <si>
    <t>Jayant Mercantile Co. Ltd</t>
  </si>
  <si>
    <t>INE789G01025</t>
  </si>
  <si>
    <t>JAYAMEL</t>
  </si>
  <si>
    <t>Crescent Finstock Limited</t>
  </si>
  <si>
    <t>INE147E01013</t>
  </si>
  <si>
    <t>CRESCENT</t>
  </si>
  <si>
    <t>Vinyoflex Ltd.</t>
  </si>
  <si>
    <t>INE526H01011</t>
  </si>
  <si>
    <t>VINYOFL</t>
  </si>
  <si>
    <t>USG Tech Solutions Ltd</t>
  </si>
  <si>
    <t>INE718B01017</t>
  </si>
  <si>
    <t>USGTECH</t>
  </si>
  <si>
    <t>Diggi Multitrade Limited</t>
  </si>
  <si>
    <t>INE158R01012</t>
  </si>
  <si>
    <t>DML</t>
  </si>
  <si>
    <t>Raj Packaging Industries Ltd.</t>
  </si>
  <si>
    <t>INE639C01013</t>
  </si>
  <si>
    <t>RAJPACK</t>
  </si>
  <si>
    <t>Texplast Industries Ltd.</t>
  </si>
  <si>
    <t>INE544D01013</t>
  </si>
  <si>
    <t>TEXPI</t>
  </si>
  <si>
    <t>Cosmo Ferrites Ltd.,</t>
  </si>
  <si>
    <t>INE124B01018</t>
  </si>
  <si>
    <t>COSMOFE</t>
  </si>
  <si>
    <t>GOKAK TEXTILES LTD.</t>
  </si>
  <si>
    <t>INE642I01014</t>
  </si>
  <si>
    <t>GOKAKTEX</t>
  </si>
  <si>
    <t>Cremica Agro Foods Limited</t>
  </si>
  <si>
    <t>INE050S01019</t>
  </si>
  <si>
    <t>CREMICA</t>
  </si>
  <si>
    <t>Billwin Industries Limited</t>
  </si>
  <si>
    <t>INE0CRS01012</t>
  </si>
  <si>
    <t>BILLWIN</t>
  </si>
  <si>
    <t>Pharmaids Pharmaceuticals Ltd.</t>
  </si>
  <si>
    <t>INE117D01018</t>
  </si>
  <si>
    <t>PHARMAID</t>
  </si>
  <si>
    <t>Sinnar Bidi Udyog Ltd.,</t>
  </si>
  <si>
    <t>INE896E01023</t>
  </si>
  <si>
    <t>SINNAR</t>
  </si>
  <si>
    <t>GTV Engineering Limited</t>
  </si>
  <si>
    <t>INE910R01016</t>
  </si>
  <si>
    <t>GTV</t>
  </si>
  <si>
    <t>CHD Developers Ltd</t>
  </si>
  <si>
    <t>INE659B01021</t>
  </si>
  <si>
    <t>CHDDLTD</t>
  </si>
  <si>
    <t>Duke Offshore Ltd.</t>
  </si>
  <si>
    <t>INE397G01019</t>
  </si>
  <si>
    <t>DUKEOFS</t>
  </si>
  <si>
    <t>Prabhu Steel Industries Ltd.,</t>
  </si>
  <si>
    <t>INE821R01015</t>
  </si>
  <si>
    <t>ZPRBHSTE</t>
  </si>
  <si>
    <t>Vistar Amar Limited</t>
  </si>
  <si>
    <t>INE878P01019</t>
  </si>
  <si>
    <t>VISTARAMAR</t>
  </si>
  <si>
    <t>EASUN REYROLLE LTD.</t>
  </si>
  <si>
    <t>INE268C01029</t>
  </si>
  <si>
    <t>EASUNREYRL</t>
  </si>
  <si>
    <t>S.P.Capital Financing Ltd.</t>
  </si>
  <si>
    <t>INE102F01015</t>
  </si>
  <si>
    <t>SPCAPIT</t>
  </si>
  <si>
    <t>Jindal Cotex Limited</t>
  </si>
  <si>
    <t>INE904J01016</t>
  </si>
  <si>
    <t>JINDCOT</t>
  </si>
  <si>
    <t>7NR Retail Limited</t>
  </si>
  <si>
    <t>INE413X01019</t>
  </si>
  <si>
    <t>7NR</t>
  </si>
  <si>
    <t>Morgan Ventures Ltd.</t>
  </si>
  <si>
    <t>INE902C01015</t>
  </si>
  <si>
    <t>MORGAN</t>
  </si>
  <si>
    <t>Rasi Electrodes Ltd.</t>
  </si>
  <si>
    <t>INE822D01021</t>
  </si>
  <si>
    <t>RASIELEC</t>
  </si>
  <si>
    <t>NHC FOODS LIMITED</t>
  </si>
  <si>
    <t>INE141C01028</t>
  </si>
  <si>
    <t>NHCFOODS</t>
  </si>
  <si>
    <t>Euro Leder Fashion Ltd.</t>
  </si>
  <si>
    <t>INE940E01011</t>
  </si>
  <si>
    <t>EUROLED</t>
  </si>
  <si>
    <t>Sam Industries Ltd.</t>
  </si>
  <si>
    <t>INE653D01012</t>
  </si>
  <si>
    <t>SAMINDUS</t>
  </si>
  <si>
    <t>Hillridge Investments Limited</t>
  </si>
  <si>
    <t>INE138S01012</t>
  </si>
  <si>
    <t>HILLRIDGE</t>
  </si>
  <si>
    <t>Ranjan Polysters Limited</t>
  </si>
  <si>
    <t>INE936V01013</t>
  </si>
  <si>
    <t>RANJANPOLY</t>
  </si>
  <si>
    <t>Alchemist Realty Ltd</t>
  </si>
  <si>
    <t>INE646D01024</t>
  </si>
  <si>
    <t>AREALTY</t>
  </si>
  <si>
    <t>Gujarat Petrosynthese Ltd.</t>
  </si>
  <si>
    <t>INE636P01011</t>
  </si>
  <si>
    <t>GUJPETR</t>
  </si>
  <si>
    <t>Chennai Meenakshi Multispeciality Hospital Ltd.</t>
  </si>
  <si>
    <t>INE889F01017</t>
  </si>
  <si>
    <t>CMMHOSP</t>
  </si>
  <si>
    <t>RAJ OIL MILLS LIMITED</t>
  </si>
  <si>
    <t>INE294G01026</t>
  </si>
  <si>
    <t>RAJOIL</t>
  </si>
  <si>
    <t>ROML</t>
  </si>
  <si>
    <t>Photon Capital Advisors Ltd</t>
  </si>
  <si>
    <t>INE107J01016</t>
  </si>
  <si>
    <t>PHOTON</t>
  </si>
  <si>
    <t>Ashirwad Capital Ltd.,</t>
  </si>
  <si>
    <t>INE894A01026</t>
  </si>
  <si>
    <t>ASHCAP</t>
  </si>
  <si>
    <t>Trident Tools Limited</t>
  </si>
  <si>
    <t>INE179D01018</t>
  </si>
  <si>
    <t>TRIDETOOL</t>
  </si>
  <si>
    <t>BOSTON TEKNOWSYS (INDIA) LIMITED</t>
  </si>
  <si>
    <t>INE777E01017</t>
  </si>
  <si>
    <t>BOSTONTEK</t>
  </si>
  <si>
    <t>Anubhav Infrastructure Limited</t>
  </si>
  <si>
    <t>INE891N01017</t>
  </si>
  <si>
    <t>ANUBHAV</t>
  </si>
  <si>
    <t>Onelife Capital Advisors Ltd</t>
  </si>
  <si>
    <t>INE912L01015</t>
  </si>
  <si>
    <t>ONELIFECAP</t>
  </si>
  <si>
    <t>Swati Projects Limited</t>
  </si>
  <si>
    <t>INE210F01016</t>
  </si>
  <si>
    <t>SWATI</t>
  </si>
  <si>
    <t>Emmessar Biotech &amp; Nutrition Ltd.</t>
  </si>
  <si>
    <t>INE634B01016</t>
  </si>
  <si>
    <t>EMMESSA</t>
  </si>
  <si>
    <t>International Constructions Ltd.</t>
  </si>
  <si>
    <t>INE845C01016</t>
  </si>
  <si>
    <t>SUBCAPCITY</t>
  </si>
  <si>
    <t>BLS Infotech Limited</t>
  </si>
  <si>
    <t>INE606B01022</t>
  </si>
  <si>
    <t>BLSINFOTE</t>
  </si>
  <si>
    <t>Manraj Housing Finance Ltd.</t>
  </si>
  <si>
    <t>INE948I01015</t>
  </si>
  <si>
    <t>MANRAJH</t>
  </si>
  <si>
    <t>Kotia Enterprises Limited</t>
  </si>
  <si>
    <t>INE079C01012</t>
  </si>
  <si>
    <t>KEL</t>
  </si>
  <si>
    <t>Cochin Malabar Estates &amp; Indus. Ltd</t>
  </si>
  <si>
    <t>INE788M01017</t>
  </si>
  <si>
    <t>COCHMAL</t>
  </si>
  <si>
    <t>Milestone Furniture Limited</t>
  </si>
  <si>
    <t>INE424Z01011</t>
  </si>
  <si>
    <t>MILEFUR</t>
  </si>
  <si>
    <t>DTL India Holdings Limited</t>
  </si>
  <si>
    <t>INE348W01019</t>
  </si>
  <si>
    <t>DTLINDIA</t>
  </si>
  <si>
    <t>Shreyas Intermediates Ltd.</t>
  </si>
  <si>
    <t>INE115F01017</t>
  </si>
  <si>
    <t>SHREYASI</t>
  </si>
  <si>
    <t>Umiya Tubes Limited</t>
  </si>
  <si>
    <t>INE173U01015</t>
  </si>
  <si>
    <t>UMIYA</t>
  </si>
  <si>
    <t>Tashi India Ltd.</t>
  </si>
  <si>
    <t>INE552H01017</t>
  </si>
  <si>
    <t>TASHIND</t>
  </si>
  <si>
    <t>Continental Petroleums Ltd.,</t>
  </si>
  <si>
    <t>INE369D01023</t>
  </si>
  <si>
    <t>CONTPTR</t>
  </si>
  <si>
    <t>Tarai Foods Ltd.</t>
  </si>
  <si>
    <t>INE906C01016</t>
  </si>
  <si>
    <t>TARAI</t>
  </si>
  <si>
    <t>Thakral Services (India) Limited</t>
  </si>
  <si>
    <t>INE190F01028</t>
  </si>
  <si>
    <t>THAKRAL</t>
  </si>
  <si>
    <t>Indo Euro Indchem Limited</t>
  </si>
  <si>
    <t>INE319N01019</t>
  </si>
  <si>
    <t>INDOEURO</t>
  </si>
  <si>
    <t>Oscar Investments Ltd.,</t>
  </si>
  <si>
    <t>INE221D01018</t>
  </si>
  <si>
    <t>OSCAR</t>
  </si>
  <si>
    <t>Genesis Developers And Holdings Limited</t>
  </si>
  <si>
    <t>INE273R01019</t>
  </si>
  <si>
    <t>GDHL</t>
  </si>
  <si>
    <t>India Cements Capital Limited</t>
  </si>
  <si>
    <t>INE429D01017</t>
  </si>
  <si>
    <t>INDCEMCAP</t>
  </si>
  <si>
    <t>Trekkingtoes.com Limited</t>
  </si>
  <si>
    <t>INE0DG401010</t>
  </si>
  <si>
    <t>HIPPOCABS</t>
  </si>
  <si>
    <t>Grand Foundry Ltd.,</t>
  </si>
  <si>
    <t>INE534A01028</t>
  </si>
  <si>
    <t>GRANDFONRY</t>
  </si>
  <si>
    <t>GFSTEELS</t>
  </si>
  <si>
    <t>Hardoli Paper Mills Limited</t>
  </si>
  <si>
    <t>INE699F01010</t>
  </si>
  <si>
    <t>HARDOLI</t>
  </si>
  <si>
    <t>Vidli Restaurants Limited</t>
  </si>
  <si>
    <t>INE564S01019</t>
  </si>
  <si>
    <t>VIDLI</t>
  </si>
  <si>
    <t>Prima Agro Ltd.</t>
  </si>
  <si>
    <t>INE297D01018</t>
  </si>
  <si>
    <t>PRIMAGR</t>
  </si>
  <si>
    <t>Fenoplast ltd.</t>
  </si>
  <si>
    <t>INE138D01014</t>
  </si>
  <si>
    <t>FENOPLAS</t>
  </si>
  <si>
    <t>Mefcom Capital Markets Ltd.</t>
  </si>
  <si>
    <t>INE186C01015</t>
  </si>
  <si>
    <t>MEFCOMCAP</t>
  </si>
  <si>
    <t>Interlink Petroleum Ltd.</t>
  </si>
  <si>
    <t>INE959G01016</t>
  </si>
  <si>
    <t>INTLNKP</t>
  </si>
  <si>
    <t>Hemang Resources Limited</t>
  </si>
  <si>
    <t>INE930A01010</t>
  </si>
  <si>
    <t>HEMANG</t>
  </si>
  <si>
    <t>Mediaone Global Entertainment Limited</t>
  </si>
  <si>
    <t>INE828I01019</t>
  </si>
  <si>
    <t>MEDIAONE</t>
  </si>
  <si>
    <t>Rajasthan Petro Synthetics Ltd.,</t>
  </si>
  <si>
    <t>INE374C01017</t>
  </si>
  <si>
    <t>RAJSPTR</t>
  </si>
  <si>
    <t>Inani Securities Ltd.</t>
  </si>
  <si>
    <t>INE224C01014</t>
  </si>
  <si>
    <t>INANISEC</t>
  </si>
  <si>
    <t>Rita Finance And Leasing Limited</t>
  </si>
  <si>
    <t>INE018S01016</t>
  </si>
  <si>
    <t>RFLL</t>
  </si>
  <si>
    <t>Shahi Shipping Limited</t>
  </si>
  <si>
    <t>INE825D01016</t>
  </si>
  <si>
    <t>SHAHISHIP</t>
  </si>
  <si>
    <t>Cybele  Industries Limited</t>
  </si>
  <si>
    <t>INE183D01010</t>
  </si>
  <si>
    <t>CYBELEIND</t>
  </si>
  <si>
    <t>Alfavision Overseas (India) Ltd.</t>
  </si>
  <si>
    <t>INE883B01019</t>
  </si>
  <si>
    <t>ALFAVIO</t>
  </si>
  <si>
    <t>H.S.India Ltd.</t>
  </si>
  <si>
    <t>INE731B01010</t>
  </si>
  <si>
    <t>HOTLSILV</t>
  </si>
  <si>
    <t>Action Financial Services (India) L</t>
  </si>
  <si>
    <t>INE357A01032</t>
  </si>
  <si>
    <t>ACTIONFI</t>
  </si>
  <si>
    <t>Paramount Cosmetics (India) Ltd</t>
  </si>
  <si>
    <t>INE143I01013</t>
  </si>
  <si>
    <t>PARMCOSB</t>
  </si>
  <si>
    <t>REGENCY FINCORP LIMITED</t>
  </si>
  <si>
    <t>INE964R01013</t>
  </si>
  <si>
    <t>REGENCY</t>
  </si>
  <si>
    <t>India Lease Devl. Ltd.,</t>
  </si>
  <si>
    <t>INE333C01013</t>
  </si>
  <si>
    <t>INDLEASE</t>
  </si>
  <si>
    <t>Omnitex Industries (India) Ltd.</t>
  </si>
  <si>
    <t>INE814D01010</t>
  </si>
  <si>
    <t>OMNITEX</t>
  </si>
  <si>
    <t>W.S. Industries (India) Ltd.,</t>
  </si>
  <si>
    <t>INE100D01014</t>
  </si>
  <si>
    <t>WSIND</t>
  </si>
  <si>
    <t>WSI</t>
  </si>
  <si>
    <t>Voltaire Leasing &amp; Finance Ltd.,</t>
  </si>
  <si>
    <t>INE763D01019</t>
  </si>
  <si>
    <t>VOLLF</t>
  </si>
  <si>
    <t>Bhilwara Spinners Ltd</t>
  </si>
  <si>
    <t>INE436C01014</t>
  </si>
  <si>
    <t>BHILSPIN</t>
  </si>
  <si>
    <t>Neo Infracon Ltd.</t>
  </si>
  <si>
    <t>INE216I01017</t>
  </si>
  <si>
    <t>NEOINFRA</t>
  </si>
  <si>
    <t>Humming Bird Education Limited</t>
  </si>
  <si>
    <t>INE02PC01019</t>
  </si>
  <si>
    <t>HBEL</t>
  </si>
  <si>
    <t>C &amp; C Constructions Ltd.</t>
  </si>
  <si>
    <t>INE874H01015</t>
  </si>
  <si>
    <t>CANDC</t>
  </si>
  <si>
    <t>Ventura Textiles Ltd.</t>
  </si>
  <si>
    <t>INE810C01044</t>
  </si>
  <si>
    <t>VENTURA</t>
  </si>
  <si>
    <t>Scindia Steam Navigation Co. Ltd.,</t>
  </si>
  <si>
    <t>SCINDIA</t>
  </si>
  <si>
    <t>Olympia Industries Ltd.</t>
  </si>
  <si>
    <t>INE482O01021</t>
  </si>
  <si>
    <t>OLYMPTX</t>
  </si>
  <si>
    <t>Kamanwala Housing Construction Ltd</t>
  </si>
  <si>
    <t>INE344D01018</t>
  </si>
  <si>
    <t>KAMANWALA</t>
  </si>
  <si>
    <t>Narendra Properties Ltd.</t>
  </si>
  <si>
    <t>INE603F01012</t>
  </si>
  <si>
    <t>NARPROP</t>
  </si>
  <si>
    <t>Vapi Paper Mills Ltd.,</t>
  </si>
  <si>
    <t>INE464D01014</t>
  </si>
  <si>
    <t>VAPIPPR</t>
  </si>
  <si>
    <t>Roopa Industries Ltd.</t>
  </si>
  <si>
    <t>INE443C01010</t>
  </si>
  <si>
    <t>ROOPAIND</t>
  </si>
  <si>
    <t>India Green Reality Limited</t>
  </si>
  <si>
    <t>INE373V01019</t>
  </si>
  <si>
    <t>IGRL</t>
  </si>
  <si>
    <t>7SEAS ENTERTAINMENT LIMITED</t>
  </si>
  <si>
    <t>INE454F01010</t>
  </si>
  <si>
    <t>7SEASL</t>
  </si>
  <si>
    <t>South East Agro Industries Ltd.</t>
  </si>
  <si>
    <t>SEASTAG</t>
  </si>
  <si>
    <t>ITL Finlease &amp; Securities Limited</t>
  </si>
  <si>
    <t>INE767V01012</t>
  </si>
  <si>
    <t>ITLFIN</t>
  </si>
  <si>
    <t>Secunderabad Health Care Ltd.</t>
  </si>
  <si>
    <t>INE930C01016</t>
  </si>
  <si>
    <t>SECHE</t>
  </si>
  <si>
    <t>Aadhaar Ventures India Limited</t>
  </si>
  <si>
    <t>INE063D01030</t>
  </si>
  <si>
    <t>AADHAARVEN</t>
  </si>
  <si>
    <t>Munoth Financial Services Ltd.</t>
  </si>
  <si>
    <t>INE348D01019</t>
  </si>
  <si>
    <t>MUNOTHFI</t>
  </si>
  <si>
    <t>Senbo Industries Ltd.</t>
  </si>
  <si>
    <t>INE792C01010</t>
  </si>
  <si>
    <t>SENBO</t>
  </si>
  <si>
    <t>ROSELABS LIMITED</t>
  </si>
  <si>
    <t>INE479C01014</t>
  </si>
  <si>
    <t>RLL</t>
  </si>
  <si>
    <t>Eurotex Industries &amp; Exports Ltd.</t>
  </si>
  <si>
    <t>INE022C01012</t>
  </si>
  <si>
    <t>EUROTEXIND</t>
  </si>
  <si>
    <t>Union Quality Plastics Ltd.</t>
  </si>
  <si>
    <t>INE338N01019</t>
  </si>
  <si>
    <t>UNQTYMI</t>
  </si>
  <si>
    <t>Sampre Nutritions Ltd.</t>
  </si>
  <si>
    <t>INE375C01014</t>
  </si>
  <si>
    <t>SAMPRE</t>
  </si>
  <si>
    <t>Harish Textile Engineers Limited</t>
  </si>
  <si>
    <t>INE01K301012</t>
  </si>
  <si>
    <t>HARISH</t>
  </si>
  <si>
    <t>Raunaq EPC International Limited</t>
  </si>
  <si>
    <t>INE523K01012</t>
  </si>
  <si>
    <t>RAUNAQEPC</t>
  </si>
  <si>
    <t>Khaitan Electricals Ltd</t>
  </si>
  <si>
    <t>INE761A01019</t>
  </si>
  <si>
    <t>KHAITANELE</t>
  </si>
  <si>
    <t>Dr. M Induscorp Limited</t>
  </si>
  <si>
    <t>INE733B01016</t>
  </si>
  <si>
    <t>DRMIND</t>
  </si>
  <si>
    <t>Ganesh Films India Limited</t>
  </si>
  <si>
    <t>INE00WY01013</t>
  </si>
  <si>
    <t>GFIL</t>
  </si>
  <si>
    <t>Indtradeco Ltd.,</t>
  </si>
  <si>
    <t>INE853B01020</t>
  </si>
  <si>
    <t>INTRA</t>
  </si>
  <si>
    <t>LCC Infotech Ltd.</t>
  </si>
  <si>
    <t>INE938A01021</t>
  </si>
  <si>
    <t>LCCINFOTEC</t>
  </si>
  <si>
    <t>Regent Enterprises Limited</t>
  </si>
  <si>
    <t>INE769D01016</t>
  </si>
  <si>
    <t>REGENTRP</t>
  </si>
  <si>
    <t>Tricom Fruit Products Limited</t>
  </si>
  <si>
    <t>INE843F01014</t>
  </si>
  <si>
    <t>TRICOMFRU</t>
  </si>
  <si>
    <t>S &amp; S Power Switchgears Ltd.,</t>
  </si>
  <si>
    <t>INE902B01017</t>
  </si>
  <si>
    <t>S&amp;SPOWER</t>
  </si>
  <si>
    <t>Alchemist Limited</t>
  </si>
  <si>
    <t>INE964B01033</t>
  </si>
  <si>
    <t>ALCHEM</t>
  </si>
  <si>
    <t>Oswal Minerals Limited</t>
  </si>
  <si>
    <t>INE469B01017</t>
  </si>
  <si>
    <t>OSWALMIN</t>
  </si>
  <si>
    <t>Salguti Industries Ltd.</t>
  </si>
  <si>
    <t>INE159C01012</t>
  </si>
  <si>
    <t>SALGUTI</t>
  </si>
  <si>
    <t>Beekay Niryat Limited</t>
  </si>
  <si>
    <t>INE679E01015</t>
  </si>
  <si>
    <t>BNL</t>
  </si>
  <si>
    <t>O. P. Chains Limited</t>
  </si>
  <si>
    <t>INE118Q01018</t>
  </si>
  <si>
    <t>OPCHAINS</t>
  </si>
  <si>
    <t>Vamshi Rubber Ltd.</t>
  </si>
  <si>
    <t>INE380C01014</t>
  </si>
  <si>
    <t>VAMSHIRU</t>
  </si>
  <si>
    <t>Ravileela Granites Limited</t>
  </si>
  <si>
    <t>INE427E01027</t>
  </si>
  <si>
    <t>RALEGRA</t>
  </si>
  <si>
    <t>Refnol Resins &amp; Chemicals Ltd.</t>
  </si>
  <si>
    <t>INE428C01011</t>
  </si>
  <si>
    <t>REFNOL</t>
  </si>
  <si>
    <t>ASHARI AGENCIES LIMITED</t>
  </si>
  <si>
    <t>INE361S01010</t>
  </si>
  <si>
    <t>ASHARI</t>
  </si>
  <si>
    <t>NPR Finance Ltd.</t>
  </si>
  <si>
    <t>INE446D01011</t>
  </si>
  <si>
    <t>NPRFIN</t>
  </si>
  <si>
    <t>Risa International Limited</t>
  </si>
  <si>
    <t>INE001O01029</t>
  </si>
  <si>
    <t>RISAINTL</t>
  </si>
  <si>
    <t>Mahip Industries Limited</t>
  </si>
  <si>
    <t>INE00CX01017</t>
  </si>
  <si>
    <t>MAHIP</t>
  </si>
  <si>
    <t>Pasupati Spg. &amp; Wvg. Mills Ltd.,</t>
  </si>
  <si>
    <t>INE909B01020</t>
  </si>
  <si>
    <t>PASUSPG</t>
  </si>
  <si>
    <t>Sunshine Capital Ltd.</t>
  </si>
  <si>
    <t>INE974F01017</t>
  </si>
  <si>
    <t>SCL</t>
  </si>
  <si>
    <t>Parenteral Drug (India) Ltd.</t>
  </si>
  <si>
    <t>INE904D01019</t>
  </si>
  <si>
    <t>PARENTLD</t>
  </si>
  <si>
    <t>Unisys Softwares And Holdings Indus</t>
  </si>
  <si>
    <t>INE200B01016</t>
  </si>
  <si>
    <t>UNISH</t>
  </si>
  <si>
    <t>Palco Metals Limited</t>
  </si>
  <si>
    <t>INE239L01013</t>
  </si>
  <si>
    <t>PALCO</t>
  </si>
  <si>
    <t>Dhanalaxmi Roto Spinners Ltd.</t>
  </si>
  <si>
    <t>INE220C01012</t>
  </si>
  <si>
    <t>DHANROTO</t>
  </si>
  <si>
    <t>KD LEISURES LIMITED</t>
  </si>
  <si>
    <t>INE081R01016</t>
  </si>
  <si>
    <t>KDLL</t>
  </si>
  <si>
    <t>Shri Rajivlochan Oil Extraction Ltd</t>
  </si>
  <si>
    <t>INE418K01015</t>
  </si>
  <si>
    <t>SHRAJOI</t>
  </si>
  <si>
    <t>Vimal Oil &amp; Foods Ltd.</t>
  </si>
  <si>
    <t>INE067D01015</t>
  </si>
  <si>
    <t>VIMALOIL</t>
  </si>
  <si>
    <t>Aplab Ltd.</t>
  </si>
  <si>
    <t>INE273A01015</t>
  </si>
  <si>
    <t>APLAB</t>
  </si>
  <si>
    <t>DJS Stock &amp; Shares Ltd.</t>
  </si>
  <si>
    <t>INE234E01027</t>
  </si>
  <si>
    <t>DJSSS</t>
  </si>
  <si>
    <t>Golden Capital Services Limited</t>
  </si>
  <si>
    <t>INE135D01010</t>
  </si>
  <si>
    <t>GOLDENCAP</t>
  </si>
  <si>
    <t>Syncom Healthcare Limited</t>
  </si>
  <si>
    <t>INE602K01014</t>
  </si>
  <si>
    <t>SYNCOM</t>
  </si>
  <si>
    <t>Sri Nandaa Spinners Limited</t>
  </si>
  <si>
    <t>INE836E01011</t>
  </si>
  <si>
    <t>SRINANDAA</t>
  </si>
  <si>
    <t>Bartronics India Ltd.</t>
  </si>
  <si>
    <t>INE855F01034</t>
  </si>
  <si>
    <t>BARTRONICS</t>
  </si>
  <si>
    <t>UTIQUE ENTERPRISES LIMITED</t>
  </si>
  <si>
    <t>INE096A01010</t>
  </si>
  <si>
    <t>UTIQUE</t>
  </si>
  <si>
    <t>Dion Global Solutions Limited</t>
  </si>
  <si>
    <t>INE991C01034</t>
  </si>
  <si>
    <t>DION</t>
  </si>
  <si>
    <t>Mega Fin (India) Ltd.</t>
  </si>
  <si>
    <t>INE524D01015</t>
  </si>
  <si>
    <t>MEGFI</t>
  </si>
  <si>
    <t>Jhandewalas Foods Limited</t>
  </si>
  <si>
    <t>INE841Y01019</t>
  </si>
  <si>
    <t>JFL</t>
  </si>
  <si>
    <t>Dalal Street Investments Ltd.,</t>
  </si>
  <si>
    <t>INE422D01012</t>
  </si>
  <si>
    <t>DSINVEST</t>
  </si>
  <si>
    <t>V.B.C. Ferro Alloys Ltd.</t>
  </si>
  <si>
    <t>INE114E01013</t>
  </si>
  <si>
    <t>VBCFERROQ</t>
  </si>
  <si>
    <t>Duropack Ltd</t>
  </si>
  <si>
    <t>INE138B01018</t>
  </si>
  <si>
    <t>DUROPACK</t>
  </si>
  <si>
    <t>Euro Ceremics Ltd</t>
  </si>
  <si>
    <t>INE649H01011</t>
  </si>
  <si>
    <t>EUROCERA</t>
  </si>
  <si>
    <t>Satya Shyam Trading Limited</t>
  </si>
  <si>
    <t>INE333X01019</t>
  </si>
  <si>
    <t>SATYASHYAM</t>
  </si>
  <si>
    <t>Tokyo Finance Ltd.</t>
  </si>
  <si>
    <t>INE546D01018</t>
  </si>
  <si>
    <t>TOKYOFIN</t>
  </si>
  <si>
    <t>Transwarranty Finance Limited</t>
  </si>
  <si>
    <t>INE804H01012</t>
  </si>
  <si>
    <t>TFL</t>
  </si>
  <si>
    <t>Sagar Tourist Resorts Ltd.,</t>
  </si>
  <si>
    <t>INE01M801019</t>
  </si>
  <si>
    <t>SGARRES</t>
  </si>
  <si>
    <t>VIRTUAL GLOBAL EDUCATION LTD.</t>
  </si>
  <si>
    <t>INE247C01023</t>
  </si>
  <si>
    <t>VIRTUALG</t>
  </si>
  <si>
    <t>Upasana Finance Ltd.</t>
  </si>
  <si>
    <t>INE819K01014</t>
  </si>
  <si>
    <t>UPASAFN</t>
  </si>
  <si>
    <t>Interworld Digital Ltd.</t>
  </si>
  <si>
    <t>INE177D01020</t>
  </si>
  <si>
    <t>INTERDIGI</t>
  </si>
  <si>
    <t>Bothra Metals &amp; Alloys Limited</t>
  </si>
  <si>
    <t>INE583M01012</t>
  </si>
  <si>
    <t>BMAL</t>
  </si>
  <si>
    <t>Rajnish Wellness Limited</t>
  </si>
  <si>
    <t>INE685Z01017</t>
  </si>
  <si>
    <t>RAJNISH</t>
  </si>
  <si>
    <t>Gujarat Containers Ltd.</t>
  </si>
  <si>
    <t>INE276I01011</t>
  </si>
  <si>
    <t>GUJCONT</t>
  </si>
  <si>
    <t>Hisar Spinning Mills Ltd</t>
  </si>
  <si>
    <t>INE689E01014</t>
  </si>
  <si>
    <t>HISARSP</t>
  </si>
  <si>
    <t>Jumbo Bag ltd.</t>
  </si>
  <si>
    <t>INE699D01015</t>
  </si>
  <si>
    <t>JUMBO</t>
  </si>
  <si>
    <t>Jyotirgamya Enterprises Limited</t>
  </si>
  <si>
    <t>INE805R01018</t>
  </si>
  <si>
    <t>JEL</t>
  </si>
  <si>
    <t>ZR Infra Limited</t>
  </si>
  <si>
    <t>INE430B01019</t>
  </si>
  <si>
    <t>ZRINFRA</t>
  </si>
  <si>
    <t>Rishi Laser  Ltd.</t>
  </si>
  <si>
    <t>INE988D01012</t>
  </si>
  <si>
    <t>RISHILASE</t>
  </si>
  <si>
    <t>SRI HAVISHA HOSPITALITY AND INFRASTRUCTURE LIMITED</t>
  </si>
  <si>
    <t>INE293B01029</t>
  </si>
  <si>
    <t>HAVISHA</t>
  </si>
  <si>
    <t>DISHA RESOURCES LIMITED</t>
  </si>
  <si>
    <t>INE193D01019</t>
  </si>
  <si>
    <t>DRL</t>
  </si>
  <si>
    <t>Gujarat Hy-Spin Limited</t>
  </si>
  <si>
    <t>INE578V01013</t>
  </si>
  <si>
    <t>GUJHYSPIN</t>
  </si>
  <si>
    <t>Brawn Biotech Limited</t>
  </si>
  <si>
    <t>INE899B01015</t>
  </si>
  <si>
    <t>BRAWN</t>
  </si>
  <si>
    <t>Purshottam Investofin Limited</t>
  </si>
  <si>
    <t>INE729C01020</t>
  </si>
  <si>
    <t>PURSHOTTAM</t>
  </si>
  <si>
    <t>Nagreeka Capital &amp; Infrastructure Limited</t>
  </si>
  <si>
    <t>INE245I01016</t>
  </si>
  <si>
    <t>NAGREEKCAP</t>
  </si>
  <si>
    <t>Ikab Securities &amp; Investment Ltd.</t>
  </si>
  <si>
    <t>INE874A01010</t>
  </si>
  <si>
    <t>IKAB</t>
  </si>
  <si>
    <t>SRI AMARNATH FINANCE LIMITED</t>
  </si>
  <si>
    <t>INE985Q01010</t>
  </si>
  <si>
    <t>AMARNATH</t>
  </si>
  <si>
    <t>Visco Trade Associates Ltd</t>
  </si>
  <si>
    <t>INE890S01018</t>
  </si>
  <si>
    <t>VISCO</t>
  </si>
  <si>
    <t>MFL India Ltd</t>
  </si>
  <si>
    <t>INE244C01020</t>
  </si>
  <si>
    <t>MFLINDIA</t>
  </si>
  <si>
    <t>RADHEY TRADE HOLDING LIMITED</t>
  </si>
  <si>
    <t>INE204S01012</t>
  </si>
  <si>
    <t>RADHEY</t>
  </si>
  <si>
    <t>Dolphin Offshore Enterprises (India) ltd.</t>
  </si>
  <si>
    <t>INE920A01011</t>
  </si>
  <si>
    <t>DOLPHINOFF</t>
  </si>
  <si>
    <t>Nandini Texcom (India) Limited</t>
  </si>
  <si>
    <t>INE158Z01015</t>
  </si>
  <si>
    <t>NANDINI</t>
  </si>
  <si>
    <t>Choksi Laboratories Ltd.</t>
  </si>
  <si>
    <t>INE493D01013</t>
  </si>
  <si>
    <t>CHOKSILA</t>
  </si>
  <si>
    <t>Chandra Prabhu International Ltd.</t>
  </si>
  <si>
    <t>INE368D01017</t>
  </si>
  <si>
    <t>CHANDRAP</t>
  </si>
  <si>
    <t>Shri Mahalaxmi Agricultural Development Limited</t>
  </si>
  <si>
    <t>INE317G01025</t>
  </si>
  <si>
    <t>SMADL</t>
  </si>
  <si>
    <t>Nirav Commercials Ltd.,</t>
  </si>
  <si>
    <t>INE242B01018</t>
  </si>
  <si>
    <t>NIRAVCOM</t>
  </si>
  <si>
    <t>Shukra Pharmaceuticals Limited</t>
  </si>
  <si>
    <t>INE551C01028</t>
  </si>
  <si>
    <t>SHUKRAPHAR</t>
  </si>
  <si>
    <t>NEW LIGHT APPARELS LIMTED</t>
  </si>
  <si>
    <t>INE835U01019</t>
  </si>
  <si>
    <t>NEWLIGHT</t>
  </si>
  <si>
    <t>Conart Engineers Ltd.</t>
  </si>
  <si>
    <t>INE714D01012</t>
  </si>
  <si>
    <t>CONART</t>
  </si>
  <si>
    <t>Accuvant Advisory Services Limited</t>
  </si>
  <si>
    <t>INE838S01017</t>
  </si>
  <si>
    <t>ACCUVANT</t>
  </si>
  <si>
    <t>Acrow (India) Ltd.,</t>
  </si>
  <si>
    <t>INE950D01012</t>
  </si>
  <si>
    <t>ACROW</t>
  </si>
  <si>
    <t>ADHARSHILA CAPITAL SERVICES LIMITED</t>
  </si>
  <si>
    <t>INE269F01012</t>
  </si>
  <si>
    <t>ADHARSHILA</t>
  </si>
  <si>
    <t>Grovy India Limited</t>
  </si>
  <si>
    <t>INE343C01012</t>
  </si>
  <si>
    <t>GROVY</t>
  </si>
  <si>
    <t>Ambica Agarbathies &amp; Aroma Ind. Ltd.</t>
  </si>
  <si>
    <t>INE792B01012</t>
  </si>
  <si>
    <t>AMBICAAGAR</t>
  </si>
  <si>
    <t>Uniworth Textiles Ltd.</t>
  </si>
  <si>
    <t>INE486C01019</t>
  </si>
  <si>
    <t>UNIWORTHT</t>
  </si>
  <si>
    <t>Vertex Securities Ltd.</t>
  </si>
  <si>
    <t>INE316D01024</t>
  </si>
  <si>
    <t>VERTEX</t>
  </si>
  <si>
    <t>HI-TECH WINDING SYSTEMS LIMITED</t>
  </si>
  <si>
    <t>INE173V01013</t>
  </si>
  <si>
    <t>HITECHWIND</t>
  </si>
  <si>
    <t>Linkhouse Industries Ltd.,</t>
  </si>
  <si>
    <t>INE080C01028</t>
  </si>
  <si>
    <t>LINKH</t>
  </si>
  <si>
    <t>SARUP INDUSTRIES LIMITED</t>
  </si>
  <si>
    <t>INE305D01019</t>
  </si>
  <si>
    <t>SARUPINDUS</t>
  </si>
  <si>
    <t>Rainbow Foundations Ltd</t>
  </si>
  <si>
    <t>INE230F01014</t>
  </si>
  <si>
    <t>RAINBOWF</t>
  </si>
  <si>
    <t>Gujarat Raffia Ind. Ltd.,</t>
  </si>
  <si>
    <t>INE610B01024</t>
  </si>
  <si>
    <t>GUJRAFIA</t>
  </si>
  <si>
    <t>GUJRAFFIA</t>
  </si>
  <si>
    <t>ACE MEN ENGG WORKS LIMITED</t>
  </si>
  <si>
    <t>INE023R01018</t>
  </si>
  <si>
    <t>ACEMEN</t>
  </si>
  <si>
    <t>Cranes Software International Ltd.</t>
  </si>
  <si>
    <t>INE234B01023</t>
  </si>
  <si>
    <t>CRANESSOFT</t>
  </si>
  <si>
    <t>Ashiana Ispat Limited</t>
  </si>
  <si>
    <t>INE587D01012</t>
  </si>
  <si>
    <t>ASHIS</t>
  </si>
  <si>
    <t>Natraj Proteins Ltd.</t>
  </si>
  <si>
    <t>INE444D01016</t>
  </si>
  <si>
    <t>NATRAJPR</t>
  </si>
  <si>
    <t>Meyer Apparel Limited</t>
  </si>
  <si>
    <t>INE100C01024</t>
  </si>
  <si>
    <t>MAL</t>
  </si>
  <si>
    <t>Shyam Telecom Ltd.</t>
  </si>
  <si>
    <t>INE635A01023</t>
  </si>
  <si>
    <t>SHYAMTEL</t>
  </si>
  <si>
    <t>Sea Gold Aqua Farms Ltd.</t>
  </si>
  <si>
    <t>INE428P01013</t>
  </si>
  <si>
    <t>SEAGOLD</t>
  </si>
  <si>
    <t>Kaiser Corporation Limited</t>
  </si>
  <si>
    <t>INE229G01022</t>
  </si>
  <si>
    <t>KACL</t>
  </si>
  <si>
    <t>Spisys Limited</t>
  </si>
  <si>
    <t>INE805E01016</t>
  </si>
  <si>
    <t>SPISYS</t>
  </si>
  <si>
    <t>Retro Green Revolution Limited</t>
  </si>
  <si>
    <t>INE601N01010</t>
  </si>
  <si>
    <t>RGRL</t>
  </si>
  <si>
    <t>Malabar Trading Co. Ltd.,</t>
  </si>
  <si>
    <t>INE438D01018</t>
  </si>
  <si>
    <t>MALTC</t>
  </si>
  <si>
    <t>Universal Credit &amp; Securities Ltd.</t>
  </si>
  <si>
    <t>INE607F01039</t>
  </si>
  <si>
    <t>UNICRSE</t>
  </si>
  <si>
    <t>Ojswi Trades Investment And Finance Limited</t>
  </si>
  <si>
    <t>INE411E01013</t>
  </si>
  <si>
    <t>OJSWI</t>
  </si>
  <si>
    <t>AMS POLYMERS LIMITED</t>
  </si>
  <si>
    <t>INE345U01019</t>
  </si>
  <si>
    <t>AMS</t>
  </si>
  <si>
    <t>Addi Industries Ltd.,</t>
  </si>
  <si>
    <t>INE757C01021</t>
  </si>
  <si>
    <t>ADDIND</t>
  </si>
  <si>
    <t>Nuway Organic Naturals (India) Ltd.</t>
  </si>
  <si>
    <t>INE414L01012</t>
  </si>
  <si>
    <t>NUWAY</t>
  </si>
  <si>
    <t>Gayatri Sugars Ltd.</t>
  </si>
  <si>
    <t>INE622E01023</t>
  </si>
  <si>
    <t>GAYATRI</t>
  </si>
  <si>
    <t>Provestment Services Limited</t>
  </si>
  <si>
    <t>INE438C01010</t>
  </si>
  <si>
    <t>PROVESTSER</t>
  </si>
  <si>
    <t>Niraj Ispat Industries Ltd.</t>
  </si>
  <si>
    <t>INE326T01011</t>
  </si>
  <si>
    <t>NIRAJISPAT</t>
  </si>
  <si>
    <t>Sanblue Corporation Limited</t>
  </si>
  <si>
    <t>INE602D01027</t>
  </si>
  <si>
    <t>SANBLUE</t>
  </si>
  <si>
    <t>ISF LIMITED</t>
  </si>
  <si>
    <t>INE973B01026</t>
  </si>
  <si>
    <t>ISFL</t>
  </si>
  <si>
    <t>KRA Leasing Limited</t>
  </si>
  <si>
    <t>INE300F01015</t>
  </si>
  <si>
    <t>KRALEASING</t>
  </si>
  <si>
    <t>Ishita Drugs &amp; Industries Ltd.</t>
  </si>
  <si>
    <t>INE806D01016</t>
  </si>
  <si>
    <t>ISHITADR</t>
  </si>
  <si>
    <t>PAZEL INTERNATIONAL LIMITED</t>
  </si>
  <si>
    <t>INE040N01029</t>
  </si>
  <si>
    <t>PAZEL</t>
  </si>
  <si>
    <t>Smiths &amp; Founders (India) Limited</t>
  </si>
  <si>
    <t>INE728B01032</t>
  </si>
  <si>
    <t>SMFIL</t>
  </si>
  <si>
    <t>Ace Software Exports ltd.</t>
  </si>
  <si>
    <t>INE849B01010</t>
  </si>
  <si>
    <t>ACESOFT</t>
  </si>
  <si>
    <t>Kabsons Industries Ltd.</t>
  </si>
  <si>
    <t>INE645C01010</t>
  </si>
  <si>
    <t>KABSON</t>
  </si>
  <si>
    <t>U. H. ZAVERI LIMITED</t>
  </si>
  <si>
    <t>INE556Z01010</t>
  </si>
  <si>
    <t>UHZAVERI</t>
  </si>
  <si>
    <t>TCI Finance Limited</t>
  </si>
  <si>
    <t>INE911B01018</t>
  </si>
  <si>
    <t>TCIFINANCE</t>
  </si>
  <si>
    <t>TERRASCOPE VENTURES LIMITED</t>
  </si>
  <si>
    <t>INE346M01022</t>
  </si>
  <si>
    <t>TERRASCOPE</t>
  </si>
  <si>
    <t>Global Knitfab Ltd.</t>
  </si>
  <si>
    <t>INE010901010</t>
  </si>
  <si>
    <t>GLOKNIT</t>
  </si>
  <si>
    <t>Shradha Industries Limited</t>
  </si>
  <si>
    <t>INE489B01015</t>
  </si>
  <si>
    <t>SHRADHAIND</t>
  </si>
  <si>
    <t>Saianand Commercial Limited</t>
  </si>
  <si>
    <t>INE092G01016</t>
  </si>
  <si>
    <t>SAICOM</t>
  </si>
  <si>
    <t>Modern Steels Limited</t>
  </si>
  <si>
    <t>INE001F01019</t>
  </si>
  <si>
    <t>MDRNSTL</t>
  </si>
  <si>
    <t>PAOS INDUSTRIES LIMITED</t>
  </si>
  <si>
    <t>INE791C01012</t>
  </si>
  <si>
    <t>PAOS</t>
  </si>
  <si>
    <t>Integra Garments and Textiles Limited</t>
  </si>
  <si>
    <t>INE418N01027</t>
  </si>
  <si>
    <t>INTEGRA</t>
  </si>
  <si>
    <t>Norben Tea &amp; Exports Ltd</t>
  </si>
  <si>
    <t>INE369C01017</t>
  </si>
  <si>
    <t>NORBTEAEXP</t>
  </si>
  <si>
    <t>Elegant Floriculture &amp; Agrotech (In</t>
  </si>
  <si>
    <t>INE152E01013</t>
  </si>
  <si>
    <t>ELEFLOR</t>
  </si>
  <si>
    <t>Indus Finance Limited</t>
  </si>
  <si>
    <t>INE935D01013</t>
  </si>
  <si>
    <t>INDUSFINL</t>
  </si>
  <si>
    <t>Dhanlaxmi Cotex Ltd.,</t>
  </si>
  <si>
    <t>INE977F01010</t>
  </si>
  <si>
    <t>DHANCOT</t>
  </si>
  <si>
    <t>Southern Ispat and Energy Ltd</t>
  </si>
  <si>
    <t>INE943B01029</t>
  </si>
  <si>
    <t>SOUISPAT</t>
  </si>
  <si>
    <t>Raj Irrigation Pipes &amp; Fittings Ltd</t>
  </si>
  <si>
    <t>INE649D01010</t>
  </si>
  <si>
    <t>RAIPF</t>
  </si>
  <si>
    <t>Unique Organics Ltd.</t>
  </si>
  <si>
    <t>INE333E01019</t>
  </si>
  <si>
    <t>UNIQUEO</t>
  </si>
  <si>
    <t>Evergreen Textiles Limited</t>
  </si>
  <si>
    <t>INE229N01010</t>
  </si>
  <si>
    <t>EVERTEX</t>
  </si>
  <si>
    <t>Rathi Steel &amp; Power Ltd,</t>
  </si>
  <si>
    <t>INE336C01016</t>
  </si>
  <si>
    <t>RATHIST</t>
  </si>
  <si>
    <t>Excel Glasses Ltd.,</t>
  </si>
  <si>
    <t>INE664C01029</t>
  </si>
  <si>
    <t>XCLGLASS</t>
  </si>
  <si>
    <t>Ecoboard Industries Ltd</t>
  </si>
  <si>
    <t>INE866A01016</t>
  </si>
  <si>
    <t>ECOBOAR</t>
  </si>
  <si>
    <t>Info-Drive Software Ltd.</t>
  </si>
  <si>
    <t>INE804D01029</t>
  </si>
  <si>
    <t>INFODRIVE</t>
  </si>
  <si>
    <t>Gontermann Peipers (India) Ltd.,</t>
  </si>
  <si>
    <t>INE530A01026</t>
  </si>
  <si>
    <t>GONTER</t>
  </si>
  <si>
    <t>Luharuka Media &amp; Infra Limited</t>
  </si>
  <si>
    <t>INE195E01020</t>
  </si>
  <si>
    <t>LUHARUKA</t>
  </si>
  <si>
    <t>Oswal Overseas Ltd</t>
  </si>
  <si>
    <t>INE906K01027</t>
  </si>
  <si>
    <t>OSWALOR</t>
  </si>
  <si>
    <t>MPDL LIMITED</t>
  </si>
  <si>
    <t>INE493H01014</t>
  </si>
  <si>
    <t>MPDL</t>
  </si>
  <si>
    <t>PSL Limited</t>
  </si>
  <si>
    <t>INE474B01017</t>
  </si>
  <si>
    <t>PSL</t>
  </si>
  <si>
    <t>GCM Commodity &amp; Derivatives Limited</t>
  </si>
  <si>
    <t>INE200P01016</t>
  </si>
  <si>
    <t>GCMCOMM</t>
  </si>
  <si>
    <t>ECS Biztech Limited</t>
  </si>
  <si>
    <t>INE925Q01024</t>
  </si>
  <si>
    <t>ECS</t>
  </si>
  <si>
    <t>Inducto Steels ltd.</t>
  </si>
  <si>
    <t>INE146H01018</t>
  </si>
  <si>
    <t>INDCTST</t>
  </si>
  <si>
    <t>BKM INDUSTRIES LIMITED</t>
  </si>
  <si>
    <t>INE831Q01016</t>
  </si>
  <si>
    <t>BKMINDST</t>
  </si>
  <si>
    <t>Flora Corporation Limited</t>
  </si>
  <si>
    <t>INE318U01016</t>
  </si>
  <si>
    <t>FLORACORP</t>
  </si>
  <si>
    <t>Gujarat Poly Electronics Limited</t>
  </si>
  <si>
    <t>INE541F01022</t>
  </si>
  <si>
    <t>GUJARATPOLY</t>
  </si>
  <si>
    <t>GTN Textiles Ltd. (formerly known as GTN Industries Ltd.)</t>
  </si>
  <si>
    <t>INE302H01017</t>
  </si>
  <si>
    <t>GTNTEX</t>
  </si>
  <si>
    <t>JMD Ventures Limited</t>
  </si>
  <si>
    <t>INE047E01031</t>
  </si>
  <si>
    <t>JMDVL</t>
  </si>
  <si>
    <t>Tamilnadu Jaibharat Mills Ltd</t>
  </si>
  <si>
    <t>INE868H01017</t>
  </si>
  <si>
    <t>TAMJAIM</t>
  </si>
  <si>
    <t>Essar Investments Ltd.,</t>
  </si>
  <si>
    <t>ESSRINV</t>
  </si>
  <si>
    <t>Tarini International Limited</t>
  </si>
  <si>
    <t>INE849M01017</t>
  </si>
  <si>
    <t>TARINI</t>
  </si>
  <si>
    <t>Sophia Traexpo Limited</t>
  </si>
  <si>
    <t>INE268X01017</t>
  </si>
  <si>
    <t>STRAEXPO</t>
  </si>
  <si>
    <t>Expo Gas Containers Ltd.</t>
  </si>
  <si>
    <t>INE561D01025</t>
  </si>
  <si>
    <t>EXPOGAS</t>
  </si>
  <si>
    <t>Fortune International Ltd.</t>
  </si>
  <si>
    <t>INE501D01013</t>
  </si>
  <si>
    <t>FORINTL</t>
  </si>
  <si>
    <t>SOFCOM SYSTEMS LIMITED</t>
  </si>
  <si>
    <t>INE499Q01012</t>
  </si>
  <si>
    <t>SOFCOM</t>
  </si>
  <si>
    <t>Shaba Chemicals Ltd.</t>
  </si>
  <si>
    <t>INE06DM01015</t>
  </si>
  <si>
    <t>SHABCHM</t>
  </si>
  <si>
    <t>Raaj Medisafe India Limited</t>
  </si>
  <si>
    <t>INE548H01015</t>
  </si>
  <si>
    <t> RAAJMEDI</t>
  </si>
  <si>
    <t>Gallops Enterprise  Limited</t>
  </si>
  <si>
    <t>INE755J01012</t>
  </si>
  <si>
    <t>GALLOPENT</t>
  </si>
  <si>
    <t>Ushdev International Ltd</t>
  </si>
  <si>
    <t>INE981D01025</t>
  </si>
  <si>
    <t>USHDI</t>
  </si>
  <si>
    <t>Mahaan Foods Ltd.</t>
  </si>
  <si>
    <t>INE734D01010</t>
  </si>
  <si>
    <t>MAHAANF</t>
  </si>
  <si>
    <t>Sunil Industries Ltd.,</t>
  </si>
  <si>
    <t>INE124M01015</t>
  </si>
  <si>
    <t>SUNILTX</t>
  </si>
  <si>
    <t>MODEX INTERNATIONAL SECURITIES LTD.</t>
  </si>
  <si>
    <t>INE072D01015</t>
  </si>
  <si>
    <t>MODEX</t>
  </si>
  <si>
    <t>Tranway Technologies Limited</t>
  </si>
  <si>
    <t>INE0BIW01023</t>
  </si>
  <si>
    <t>TRANWAY</t>
  </si>
  <si>
    <t>Splendid Metal Products Limited</t>
  </si>
  <si>
    <t>INE215G01021</t>
  </si>
  <si>
    <t>SMPL</t>
  </si>
  <si>
    <t>Vertical Industries Limited</t>
  </si>
  <si>
    <t>INE247Q01015</t>
  </si>
  <si>
    <t>VERTICLIND</t>
  </si>
  <si>
    <t>B&amp;B Realty Limited</t>
  </si>
  <si>
    <t>INE314E01019</t>
  </si>
  <si>
    <t>BBREALTY</t>
  </si>
  <si>
    <t>Switching Technologies Gunther Ltd.</t>
  </si>
  <si>
    <t>INE311D01017</t>
  </si>
  <si>
    <t>SWITCHTE</t>
  </si>
  <si>
    <t>Rama Paper Mills Limited,</t>
  </si>
  <si>
    <t>INE425E01013</t>
  </si>
  <si>
    <t>RAMAPPRB</t>
  </si>
  <si>
    <t>Sumeru Industries Ltd.</t>
  </si>
  <si>
    <t>INE764B01029</t>
  </si>
  <si>
    <t>SUMERUIND</t>
  </si>
  <si>
    <t>Paragon Finance Ltd.</t>
  </si>
  <si>
    <t>INE015E01012</t>
  </si>
  <si>
    <t>PARAGONF</t>
  </si>
  <si>
    <t>Olympic Cards Limited</t>
  </si>
  <si>
    <t>INE550L01013</t>
  </si>
  <si>
    <t>OLPCL</t>
  </si>
  <si>
    <t>Mega Nirman &amp; Industries Limited</t>
  </si>
  <si>
    <t>INE216Q01010</t>
  </si>
  <si>
    <t>MNIL</t>
  </si>
  <si>
    <t>Shree Steel Wire Ropes Ltd.</t>
  </si>
  <si>
    <t>INE387D01025</t>
  </si>
  <si>
    <t>SSWRL</t>
  </si>
  <si>
    <t>KJMC Corporate Advisors (India) Ltd.</t>
  </si>
  <si>
    <t>INE602C01011</t>
  </si>
  <si>
    <t>KJMCCORP</t>
  </si>
  <si>
    <t>dynamic Archistructures Limited</t>
  </si>
  <si>
    <t>INE874E01012</t>
  </si>
  <si>
    <t>DAL</t>
  </si>
  <si>
    <t>Venlon Enterprises Ltd.</t>
  </si>
  <si>
    <t>INE204D01022</t>
  </si>
  <si>
    <t>VENLONENT</t>
  </si>
  <si>
    <t>Trombo Extractions Limited</t>
  </si>
  <si>
    <t>INE850O01011</t>
  </si>
  <si>
    <t>TROMBOEXT</t>
  </si>
  <si>
    <t>Nova Publications India Limited</t>
  </si>
  <si>
    <t>INE900O01014</t>
  </si>
  <si>
    <t>NOVAPUB</t>
  </si>
  <si>
    <t>Govind Rubber Ltd</t>
  </si>
  <si>
    <t>INE011C01015</t>
  </si>
  <si>
    <t>GOVINDRU</t>
  </si>
  <si>
    <t>TV VISION LIMITED</t>
  </si>
  <si>
    <t>INE871L01013</t>
  </si>
  <si>
    <t>TVVISION</t>
  </si>
  <si>
    <t>Weizmann Fincorp Ltd.,</t>
  </si>
  <si>
    <t>INE407F01018</t>
  </si>
  <si>
    <t>WEIZFIN</t>
  </si>
  <si>
    <t>Meenakshi Enterprises Ltd.</t>
  </si>
  <si>
    <t>INE242Q01016</t>
  </si>
  <si>
    <t>MEL</t>
  </si>
  <si>
    <t>Pet Plastics Ltd.,</t>
  </si>
  <si>
    <t>INE704F01018</t>
  </si>
  <si>
    <t>PETPLST</t>
  </si>
  <si>
    <t>Multiplus Holdings Ltd.,</t>
  </si>
  <si>
    <t>INE886E01016</t>
  </si>
  <si>
    <t>MULTIIN</t>
  </si>
  <si>
    <t>Rap Media Ltd.</t>
  </si>
  <si>
    <t>INE483D01014</t>
  </si>
  <si>
    <t>RAP</t>
  </si>
  <si>
    <t>Raj Rayon Industries Limited</t>
  </si>
  <si>
    <t>INE533D01024</t>
  </si>
  <si>
    <t>RAJRAYON</t>
  </si>
  <si>
    <t>Sterling Powergensys Limited</t>
  </si>
  <si>
    <t>INE067E01013</t>
  </si>
  <si>
    <t>STERPOW</t>
  </si>
  <si>
    <t>Impex Ferro tech Ltd.</t>
  </si>
  <si>
    <t>INE691G01015</t>
  </si>
  <si>
    <t>IMPEXFERRO</t>
  </si>
  <si>
    <t>JAINEX AAMCOL LTD.</t>
  </si>
  <si>
    <t>INE280F01019</t>
  </si>
  <si>
    <t>JAINEX</t>
  </si>
  <si>
    <t>Ankur Marketing Limited</t>
  </si>
  <si>
    <t>INE944E01013</t>
  </si>
  <si>
    <t>ANKUR</t>
  </si>
  <si>
    <t>Austral Coke &amp; Projects Limited</t>
  </si>
  <si>
    <t>INE455J01027</t>
  </si>
  <si>
    <t xml:space="preserve"> AUSTRAL</t>
  </si>
  <si>
    <t>Majestic Research Services and Solutions Limited</t>
  </si>
  <si>
    <t>INE196R01012</t>
  </si>
  <si>
    <t>MRSS</t>
  </si>
  <si>
    <t>Riga Sugar Company Ltd.</t>
  </si>
  <si>
    <t>INE909C01010</t>
  </si>
  <si>
    <t>RIGASUG</t>
  </si>
  <si>
    <t>Thirdwave Financial Intermediaries</t>
  </si>
  <si>
    <t>INE528C01018</t>
  </si>
  <si>
    <t>THIRDFIN</t>
  </si>
  <si>
    <t>Mafatlal Lubricants Ltd.</t>
  </si>
  <si>
    <t>INE521D01011</t>
  </si>
  <si>
    <t>MAFLU</t>
  </si>
  <si>
    <t>VSF Projects Limited</t>
  </si>
  <si>
    <t>INE923K01014</t>
  </si>
  <si>
    <t>VSFPROJ</t>
  </si>
  <si>
    <t>Sturdy Industries Ltd.</t>
  </si>
  <si>
    <t>INE134F01026</t>
  </si>
  <si>
    <t>STURDY</t>
  </si>
  <si>
    <t>KRETTO SYSCON LIMITED</t>
  </si>
  <si>
    <t>INE128R01015</t>
  </si>
  <si>
    <t>KRETTOSYS</t>
  </si>
  <si>
    <t>Gorani Industries Ltd.</t>
  </si>
  <si>
    <t>INE792J01015</t>
  </si>
  <si>
    <t>GORANIN</t>
  </si>
  <si>
    <t>Bijoy Hans Ltd</t>
  </si>
  <si>
    <t>INE491D01017</t>
  </si>
  <si>
    <t>BIJHANS</t>
  </si>
  <si>
    <t>SUPER FINE KNITTERS LIMITED</t>
  </si>
  <si>
    <t>INE459U01018</t>
  </si>
  <si>
    <t>SKL</t>
  </si>
  <si>
    <t>Span Divergent Limited</t>
  </si>
  <si>
    <t>INE004E01016</t>
  </si>
  <si>
    <t>SDL</t>
  </si>
  <si>
    <t>Dwitiya Trading Limited</t>
  </si>
  <si>
    <t>INE222P01028</t>
  </si>
  <si>
    <t xml:space="preserve"> DWITIYA</t>
  </si>
  <si>
    <t>LORENZINI APPARELS LIMITED</t>
  </si>
  <si>
    <t>INE740X01015</t>
  </si>
  <si>
    <t>LAL</t>
  </si>
  <si>
    <t>Diligent Media Corporation Limited</t>
  </si>
  <si>
    <t>INE016M01021</t>
  </si>
  <si>
    <t>DNAMEDIA</t>
  </si>
  <si>
    <t>Marg Projects and Infrastructure Limited</t>
  </si>
  <si>
    <t>INE942E01017</t>
  </si>
  <si>
    <t>MARGPROIN</t>
  </si>
  <si>
    <t>Gujarat Terce Laboratories Ltd</t>
  </si>
  <si>
    <t>INE499G01013</t>
  </si>
  <si>
    <t>GUJTERC</t>
  </si>
  <si>
    <t>TARAPUR TRANSFORMERS LIMITED</t>
  </si>
  <si>
    <t>INE747K01017</t>
  </si>
  <si>
    <t>TARAPUR</t>
  </si>
  <si>
    <t>KANUNGO FINANCIERS LIMITED</t>
  </si>
  <si>
    <t>INE453S01015</t>
  </si>
  <si>
    <t>KANUNGO</t>
  </si>
  <si>
    <t>Polo Hotels Ltd.</t>
  </si>
  <si>
    <t>INE084C01012</t>
  </si>
  <si>
    <t>POLOHOT</t>
  </si>
  <si>
    <t>JSG Leasing Limited</t>
  </si>
  <si>
    <t>INE317W01014</t>
  </si>
  <si>
    <t>JSGLEASING</t>
  </si>
  <si>
    <t>Kalyani Commercials Ltd.</t>
  </si>
  <si>
    <t>INE610E01010</t>
  </si>
  <si>
    <t>KALYANI</t>
  </si>
  <si>
    <t>Bharat Bhushan Share &amp; Commodity Brokers Ltd.</t>
  </si>
  <si>
    <t>INE900A01013</t>
  </si>
  <si>
    <t>BHARAT</t>
  </si>
  <si>
    <t>Ontic Finserve Limited</t>
  </si>
  <si>
    <t>INE989S01034</t>
  </si>
  <si>
    <t>ONTIC</t>
  </si>
  <si>
    <t>MRC Exim Limited</t>
  </si>
  <si>
    <t>INE333Y01017</t>
  </si>
  <si>
    <t>MRCEXIM</t>
  </si>
  <si>
    <t>Speciality Papers Ltd.,</t>
  </si>
  <si>
    <t>INE260F01011</t>
  </si>
  <si>
    <t>SPECIAPP</t>
  </si>
  <si>
    <t>AAR COMMERCIAL COMPANY LIMITED</t>
  </si>
  <si>
    <t>INE184K01013</t>
  </si>
  <si>
    <t>AARCOM</t>
  </si>
  <si>
    <t>Bloom Dekor Ltd.</t>
  </si>
  <si>
    <t>INE253C01013</t>
  </si>
  <si>
    <t>BLOOM</t>
  </si>
  <si>
    <t>Jain Marmo Industries Ltd.</t>
  </si>
  <si>
    <t>INE780Q01015</t>
  </si>
  <si>
    <t>JAINMARMO</t>
  </si>
  <si>
    <t>Rampur Fertilizers Limited</t>
  </si>
  <si>
    <t>INE671X01012</t>
  </si>
  <si>
    <t>RAMPURFERT</t>
  </si>
  <si>
    <t>SRU Steels Limited</t>
  </si>
  <si>
    <t>INE425C01017</t>
  </si>
  <si>
    <t>SRUSTEELS</t>
  </si>
  <si>
    <t>Asianlakto Industries Limited</t>
  </si>
  <si>
    <t>INE771U01016</t>
  </si>
  <si>
    <t>ASIANLAKTO</t>
  </si>
  <si>
    <t>N.D.Metal Industries Ltd</t>
  </si>
  <si>
    <t>INE643D01013</t>
  </si>
  <si>
    <t>NDMETAL</t>
  </si>
  <si>
    <t>Sharma East India Hospitals And Res</t>
  </si>
  <si>
    <t>INE465H01012</t>
  </si>
  <si>
    <t>SHARMEH</t>
  </si>
  <si>
    <t>Asya Infosoft Limited</t>
  </si>
  <si>
    <t>INE520G01016</t>
  </si>
  <si>
    <t>ASYAINFO</t>
  </si>
  <si>
    <t>Shree Tulsi Online.Com Ltd</t>
  </si>
  <si>
    <t>INE130D01037</t>
  </si>
  <si>
    <t>SHREETULSI</t>
  </si>
  <si>
    <t>Chromatic India Ltd</t>
  </si>
  <si>
    <t>INE662C01015</t>
  </si>
  <si>
    <t>CHROMATIC</t>
  </si>
  <si>
    <t>Mindvision Capital Ltd</t>
  </si>
  <si>
    <t>INE259E01032</t>
  </si>
  <si>
    <t>MINDVISCAP</t>
  </si>
  <si>
    <t>Pochiraju   Industries Limited</t>
  </si>
  <si>
    <t>INE332G01032</t>
  </si>
  <si>
    <t>POCHIRAJU</t>
  </si>
  <si>
    <t>Shine Fashions (India) Limited</t>
  </si>
  <si>
    <t>INE0BLY01015</t>
  </si>
  <si>
    <t>SHINEFASH</t>
  </si>
  <si>
    <t>Madhusudan Industries Ltd.,</t>
  </si>
  <si>
    <t>INE469C01023</t>
  </si>
  <si>
    <t>MADHUDIN</t>
  </si>
  <si>
    <t>Firstobject Technologies Limited</t>
  </si>
  <si>
    <t>INE683B01047</t>
  </si>
  <si>
    <t>FIRSTOBJ</t>
  </si>
  <si>
    <t>Subhash Silk Mills Ltd.</t>
  </si>
  <si>
    <t>INE690D01014</t>
  </si>
  <si>
    <t>SUBSM</t>
  </si>
  <si>
    <t>REGALIAA REALTY LTD.</t>
  </si>
  <si>
    <t>INE098H01011</t>
  </si>
  <si>
    <t>REGALIAA</t>
  </si>
  <si>
    <t>Crown Tours Limited</t>
  </si>
  <si>
    <t>INE969E01010</t>
  </si>
  <si>
    <t>CROWNTOURS</t>
  </si>
  <si>
    <t>G.S. Auto International Ltd.,</t>
  </si>
  <si>
    <t>INE736H01024</t>
  </si>
  <si>
    <t>GSAUTO</t>
  </si>
  <si>
    <t>Available Finance Ltd.</t>
  </si>
  <si>
    <t>INE325G01010</t>
  </si>
  <si>
    <t>AVAILFC</t>
  </si>
  <si>
    <t>Trinity League India Limited</t>
  </si>
  <si>
    <t>INE884X01011</t>
  </si>
  <si>
    <t>TRINITYLEA</t>
  </si>
  <si>
    <t>Neueon Towers Limited</t>
  </si>
  <si>
    <t>INE333I01036</t>
  </si>
  <si>
    <t>NTL</t>
  </si>
  <si>
    <t>Spentex Industries Ltd.</t>
  </si>
  <si>
    <t>INE376C01020</t>
  </si>
  <si>
    <t>SPENTEX</t>
  </si>
  <si>
    <t>Frontline Corporation Limited</t>
  </si>
  <si>
    <t>INE092D01013</t>
  </si>
  <si>
    <t>FRONTCORP</t>
  </si>
  <si>
    <t>Maryada Commercial Enterprises &amp; Investment Co Ltd</t>
  </si>
  <si>
    <t>INE372W01019</t>
  </si>
  <si>
    <t>MARYADACOM</t>
  </si>
  <si>
    <t>Neo Corp International Ltd</t>
  </si>
  <si>
    <t>INE851C01014</t>
  </si>
  <si>
    <t>NEOCORP</t>
  </si>
  <si>
    <t>Datar Switchgear Ltd.</t>
  </si>
  <si>
    <t>NA</t>
  </si>
  <si>
    <t>DATARSWB</t>
  </si>
  <si>
    <t>Superb Papers Ltd.</t>
  </si>
  <si>
    <t>INE311N01016</t>
  </si>
  <si>
    <t>SUPRBPA</t>
  </si>
  <si>
    <t>Spacenet Enterprises India Ltd.</t>
  </si>
  <si>
    <t>INE970N01027</t>
  </si>
  <si>
    <t>SPCENET</t>
  </si>
  <si>
    <t>Lippi Systems Ltd.</t>
  </si>
  <si>
    <t>INE845B01018</t>
  </si>
  <si>
    <t>LIPPISYS</t>
  </si>
  <si>
    <t>JAYATMA ENTERPRISES LIMITED</t>
  </si>
  <si>
    <t>INE246D01015</t>
  </si>
  <si>
    <t>JAYATMA</t>
  </si>
  <si>
    <t>Pithampur Poly Products Ltd.</t>
  </si>
  <si>
    <t>INE747D01012</t>
  </si>
  <si>
    <t>PITHP</t>
  </si>
  <si>
    <t>United Credit ltd.</t>
  </si>
  <si>
    <t>INE858C01027</t>
  </si>
  <si>
    <t>UNITDCR</t>
  </si>
  <si>
    <t>Amradeep Industries Ltd.</t>
  </si>
  <si>
    <t>INE673C01020</t>
  </si>
  <si>
    <t>AMARDEE</t>
  </si>
  <si>
    <t>ESS DEE Aluminium Limited</t>
  </si>
  <si>
    <t>INE825H01017</t>
  </si>
  <si>
    <t>ESSDEE</t>
  </si>
  <si>
    <t>JDS Finance Company Limited</t>
  </si>
  <si>
    <t>INE751P01018</t>
  </si>
  <si>
    <t>JDSFIN</t>
  </si>
  <si>
    <t>Samyak International Limited</t>
  </si>
  <si>
    <t>INE607G01011</t>
  </si>
  <si>
    <t>SAMYAKINT</t>
  </si>
  <si>
    <t>Key Corp Ltd</t>
  </si>
  <si>
    <t>INE130F01016</t>
  </si>
  <si>
    <t>KEYCORP</t>
  </si>
  <si>
    <t>Typhoon Financial Services Limited</t>
  </si>
  <si>
    <t>INE761R01013</t>
  </si>
  <si>
    <t>TFSL</t>
  </si>
  <si>
    <t>Nakoda Limited</t>
  </si>
  <si>
    <t>INE559B01023</t>
  </si>
  <si>
    <t>NAKODA</t>
  </si>
  <si>
    <t>Gujarat Lease Financing Limited,</t>
  </si>
  <si>
    <t>INE540A01017</t>
  </si>
  <si>
    <t>GLFL</t>
  </si>
  <si>
    <t>Blue Coast Hotels Ltd</t>
  </si>
  <si>
    <t>INE472B01011</t>
  </si>
  <si>
    <t>BLUECOAST</t>
  </si>
  <si>
    <t>Remi Elektrotechnik Limited</t>
  </si>
  <si>
    <t>INE512H01011</t>
  </si>
  <si>
    <t>REMIELEK</t>
  </si>
  <si>
    <t>Paras Petrofils Ltd.</t>
  </si>
  <si>
    <t>INE162C01024</t>
  </si>
  <si>
    <t>PARASPETRO</t>
  </si>
  <si>
    <t>Aruna Hotels Ltd.</t>
  </si>
  <si>
    <t>INE957C01019</t>
  </si>
  <si>
    <t>ARUNAHTEL</t>
  </si>
  <si>
    <t>Kids Medical Systems Limited</t>
  </si>
  <si>
    <t>INE457Y01014</t>
  </si>
  <si>
    <t>KMSL</t>
  </si>
  <si>
    <t>Shivom Investment &amp; Consultancy Limited</t>
  </si>
  <si>
    <t>INE074G01014</t>
  </si>
  <si>
    <t>SICLTD</t>
  </si>
  <si>
    <t>SHIVOM</t>
  </si>
  <si>
    <t>Vishva-Vishal Engineering Ltd.,</t>
  </si>
  <si>
    <t>VISWVIS</t>
  </si>
  <si>
    <t>Sri Ramakrishna Mills (Coimbatore) Ltd.</t>
  </si>
  <si>
    <t>INE306D01017</t>
  </si>
  <si>
    <t>SRMCL</t>
  </si>
  <si>
    <t>S.S.Organics Ltd.</t>
  </si>
  <si>
    <t>INE102E01018</t>
  </si>
  <si>
    <t>SSORGS</t>
  </si>
  <si>
    <t>Choksi Imaging Ltd.</t>
  </si>
  <si>
    <t>INE865B01016</t>
  </si>
  <si>
    <t>CHOKSI</t>
  </si>
  <si>
    <t>Shree Worstex Limited</t>
  </si>
  <si>
    <t>INE926R01012</t>
  </si>
  <si>
    <t>SHWL</t>
  </si>
  <si>
    <t>Nishtha Finance And Investment (India) Limited</t>
  </si>
  <si>
    <t>INE217Q01018</t>
  </si>
  <si>
    <t>NFIL</t>
  </si>
  <si>
    <t>SK International Export Limited</t>
  </si>
  <si>
    <t>INE04ST01013</t>
  </si>
  <si>
    <t>SKIEL</t>
  </si>
  <si>
    <t>FACOR Steels Limited</t>
  </si>
  <si>
    <t>INE829G01011</t>
  </si>
  <si>
    <t>FACORSTE</t>
  </si>
  <si>
    <t>Gilada Finance &amp; Investments Ltd.</t>
  </si>
  <si>
    <t>INE918C01011</t>
  </si>
  <si>
    <t>GILADAFINS</t>
  </si>
  <si>
    <t>Baroda Extrusion Ltd.</t>
  </si>
  <si>
    <t>INE927K01023</t>
  </si>
  <si>
    <t>BAROEXT</t>
  </si>
  <si>
    <t>Polymac Thermoformers Limited</t>
  </si>
  <si>
    <t>INE826P01018</t>
  </si>
  <si>
    <t>POLYMAC</t>
  </si>
  <si>
    <t>Kabra Commercial Limited</t>
  </si>
  <si>
    <t>INE926E01010</t>
  </si>
  <si>
    <t>KCL</t>
  </si>
  <si>
    <t>C.J. Gelatine Products Ltd.,</t>
  </si>
  <si>
    <t>INE557D01015</t>
  </si>
  <si>
    <t>CJGEL</t>
  </si>
  <si>
    <t>ISHAAN INFRASTRUCTURE AND SHELTERS LIMITED</t>
  </si>
  <si>
    <t>INE818R01011</t>
  </si>
  <si>
    <t>IISL</t>
  </si>
  <si>
    <t>Tavernier Resources Limited</t>
  </si>
  <si>
    <t>INE355H01015</t>
  </si>
  <si>
    <t>TAVERNIER</t>
  </si>
  <si>
    <t>TALWALKARS HEALTHCLUBS LIMITED</t>
  </si>
  <si>
    <t>INE627Z01019</t>
  </si>
  <si>
    <t>TALWGYM</t>
  </si>
  <si>
    <t>Amit International Ltd.</t>
  </si>
  <si>
    <t>INE053D01015</t>
  </si>
  <si>
    <t>AMITINT</t>
  </si>
  <si>
    <t xml:space="preserve">WAAREE TECHNOLOGIES LIMITED </t>
  </si>
  <si>
    <t>INE725P01012</t>
  </si>
  <si>
    <t>WAAREE</t>
  </si>
  <si>
    <t>Onesource Ideas Venture Limited</t>
  </si>
  <si>
    <t>INE125F01024</t>
  </si>
  <si>
    <t>OIVL</t>
  </si>
  <si>
    <t>Sarthak Industries Ltd.</t>
  </si>
  <si>
    <t>INE074H01012</t>
  </si>
  <si>
    <t>SARTHAKIND</t>
  </si>
  <si>
    <t>Veerhealth Care Limited</t>
  </si>
  <si>
    <t>INE882C01035</t>
  </si>
  <si>
    <t>VEERHEALTH</t>
  </si>
  <si>
    <t>Shree Karthik Papers Ltd.</t>
  </si>
  <si>
    <t>INE538D01015</t>
  </si>
  <si>
    <t>SHKARTP</t>
  </si>
  <si>
    <t>Alka India Ltd.</t>
  </si>
  <si>
    <t>INE061B01020</t>
  </si>
  <si>
    <t>ALKA</t>
  </si>
  <si>
    <t>Jackson Investments Limited</t>
  </si>
  <si>
    <t>INE508N01025</t>
  </si>
  <si>
    <t>JACKSON</t>
  </si>
  <si>
    <t>Tai Industries Ltd.</t>
  </si>
  <si>
    <t>INE358D01018</t>
  </si>
  <si>
    <t>TAIIND</t>
  </si>
  <si>
    <t>Amrapali Capital and Finance Services Limited</t>
  </si>
  <si>
    <t>INE218P01018</t>
  </si>
  <si>
    <t>ACFSL</t>
  </si>
  <si>
    <t>Neycer India Ltd.,</t>
  </si>
  <si>
    <t>INE275N01013</t>
  </si>
  <si>
    <t>NEYCERI</t>
  </si>
  <si>
    <t>Mukta Agriculture Limited</t>
  </si>
  <si>
    <t>INE160O01031</t>
  </si>
  <si>
    <t>MUKTA</t>
  </si>
  <si>
    <t>SHARANAM INFRAPROJECT AND TRADING LIMITED</t>
  </si>
  <si>
    <t>INE104S01022</t>
  </si>
  <si>
    <t>SIPTL</t>
  </si>
  <si>
    <t>Quality Synthetic Industries Limited</t>
  </si>
  <si>
    <t>INE062F01011</t>
  </si>
  <si>
    <t>QUALITY</t>
  </si>
  <si>
    <t>Southern Online Bio Technologies Ltd.</t>
  </si>
  <si>
    <t>INE371B01015</t>
  </si>
  <si>
    <t>SBTL</t>
  </si>
  <si>
    <t>Centron Industrial Alliance Ltd.,</t>
  </si>
  <si>
    <t>INE450L01024</t>
  </si>
  <si>
    <t>CTRNIND</t>
  </si>
  <si>
    <t>Sanjivani Paranteral Ltd.</t>
  </si>
  <si>
    <t>INE860D01013</t>
  </si>
  <si>
    <t>SANJIVIN</t>
  </si>
  <si>
    <t>Mohit Industries Limited</t>
  </si>
  <si>
    <t>INE954E01012</t>
  </si>
  <si>
    <t>MOHITIND</t>
  </si>
  <si>
    <t>Sri Nachammai Cotton Mills Ltd.</t>
  </si>
  <si>
    <t>INE443E01016</t>
  </si>
  <si>
    <t>SRINACHA</t>
  </si>
  <si>
    <t>Kamini Finance &amp; Investment Company Limited</t>
  </si>
  <si>
    <t>INE927E01018</t>
  </si>
  <si>
    <t>KAMINI</t>
  </si>
  <si>
    <t>Konark Synthetics  Ltd</t>
  </si>
  <si>
    <t>INE517D01019</t>
  </si>
  <si>
    <t>KONARKSY</t>
  </si>
  <si>
    <t>VCU Data Management Limited</t>
  </si>
  <si>
    <t>INE962O01014</t>
  </si>
  <si>
    <t>VCU</t>
  </si>
  <si>
    <t>Sankhya Infotech Ltd.</t>
  </si>
  <si>
    <t>INE877A01013</t>
  </si>
  <si>
    <t>SANKHYAIN</t>
  </si>
  <si>
    <t>Anukaran Commercial  Enterprises Lt</t>
  </si>
  <si>
    <t>INE090G01028</t>
  </si>
  <si>
    <t>ZANUKCOM</t>
  </si>
  <si>
    <t>ARUNIS ABODE LIMITED</t>
  </si>
  <si>
    <t>INE377D01018</t>
  </si>
  <si>
    <t>ARUNIS</t>
  </si>
  <si>
    <t>Global Securities Limited</t>
  </si>
  <si>
    <t>INE742K01018</t>
  </si>
  <si>
    <t>GLOBSEC</t>
  </si>
  <si>
    <t>SIMPLEX MILLS COMPANY LIMITED</t>
  </si>
  <si>
    <t>INE457H01019</t>
  </si>
  <si>
    <t>SIMPLXMIL</t>
  </si>
  <si>
    <t>HealthFore Technologies Limited</t>
  </si>
  <si>
    <t>INE402L01017</t>
  </si>
  <si>
    <t>HEALTHTECH</t>
  </si>
  <si>
    <t>COMFORT FINCAP LIMITED</t>
  </si>
  <si>
    <t>INE274M01018</t>
  </si>
  <si>
    <t>COMFINCAP</t>
  </si>
  <si>
    <t>GENOMIC VALLEY BIOTECH LIMITED</t>
  </si>
  <si>
    <t>INE574D01010</t>
  </si>
  <si>
    <t>GVBL</t>
  </si>
  <si>
    <t>Goldedge Estate And Investments Limited</t>
  </si>
  <si>
    <t>INE980V01011</t>
  </si>
  <si>
    <t>GOLDEDGE</t>
  </si>
  <si>
    <t>Modi Hoover International Ltd.</t>
  </si>
  <si>
    <t>INE259D01018</t>
  </si>
  <si>
    <t>MODIHOOV</t>
  </si>
  <si>
    <t>Sri Adhikari Brothers Television Ne</t>
  </si>
  <si>
    <t>INE416A01036</t>
  </si>
  <si>
    <t>SABTN</t>
  </si>
  <si>
    <t>Eskay K'n'IT (India) Ltd</t>
  </si>
  <si>
    <t>INE220A01032</t>
  </si>
  <si>
    <t>ESKAY</t>
  </si>
  <si>
    <t>N.R.International Limited</t>
  </si>
  <si>
    <t>INE605F01017</t>
  </si>
  <si>
    <t>NRINTER</t>
  </si>
  <si>
    <t>ARC Finance Limited</t>
  </si>
  <si>
    <t>INE202R01018</t>
  </si>
  <si>
    <t>ARCFIN</t>
  </si>
  <si>
    <t>Creative Eye Ltd.</t>
  </si>
  <si>
    <t>INE230B01021</t>
  </si>
  <si>
    <t>CREATIVEYE</t>
  </si>
  <si>
    <t>Mega Corporation Ltd</t>
  </si>
  <si>
    <t>INE804B01023</t>
  </si>
  <si>
    <t>MEGACOR</t>
  </si>
  <si>
    <t>Ahmedabad Steelcraft Ltd.</t>
  </si>
  <si>
    <t>INE868C01018</t>
  </si>
  <si>
    <t>AHMDSTE</t>
  </si>
  <si>
    <t>Panther Industrial Products Ltd.,</t>
  </si>
  <si>
    <t>INE181D01014</t>
  </si>
  <si>
    <t>PANIDPR</t>
  </si>
  <si>
    <t>Sparkling (India) Finshares Limited</t>
  </si>
  <si>
    <t>INE181T01010</t>
  </si>
  <si>
    <t>SIFL</t>
  </si>
  <si>
    <t>Tamilnadu Telecommunications Ltd.,</t>
  </si>
  <si>
    <t>INE141D01018</t>
  </si>
  <si>
    <t>TNTELE</t>
  </si>
  <si>
    <t>Garg Furnace Ltd.</t>
  </si>
  <si>
    <t>INE194E01015</t>
  </si>
  <si>
    <t>GARGFUR</t>
  </si>
  <si>
    <t>GFL Financials India Limited</t>
  </si>
  <si>
    <t>INE764K01038</t>
  </si>
  <si>
    <t>GFLFIN</t>
  </si>
  <si>
    <t>Pushpsons Industries Ltd.</t>
  </si>
  <si>
    <t>PUSHPIN</t>
  </si>
  <si>
    <t>Amarnath Securities Ltd.</t>
  </si>
  <si>
    <t>INE745P01010</t>
  </si>
  <si>
    <t>AMARSEC</t>
  </si>
  <si>
    <t>SRS Limited</t>
  </si>
  <si>
    <t>INE219H01039</t>
  </si>
  <si>
    <t>SRSLTD</t>
  </si>
  <si>
    <t>Sonal Adhesives Ltd.</t>
  </si>
  <si>
    <t>INE344I01017</t>
  </si>
  <si>
    <t>SONALAD</t>
  </si>
  <si>
    <t>Anka India Ltd.</t>
  </si>
  <si>
    <t>INE067C01025</t>
  </si>
  <si>
    <t>ANKIN</t>
  </si>
  <si>
    <t>PBA INFRASTRUCTURE LTD.</t>
  </si>
  <si>
    <t>INE160H01019</t>
  </si>
  <si>
    <t>PBAINFRA</t>
  </si>
  <si>
    <t>Amraworld Agrico Ltd.</t>
  </si>
  <si>
    <t>INE735C01027</t>
  </si>
  <si>
    <t>AMRAAGRI</t>
  </si>
  <si>
    <t>Rajasthan Tube Mfg. Co</t>
  </si>
  <si>
    <t>INE497E01012</t>
  </si>
  <si>
    <t>RAJTUBE</t>
  </si>
  <si>
    <t>RCC Cements Ltd</t>
  </si>
  <si>
    <t>INE335N01015</t>
  </si>
  <si>
    <t>RCCEMEN</t>
  </si>
  <si>
    <t>Santowin Corporation Limited</t>
  </si>
  <si>
    <t>INE386L01038</t>
  </si>
  <si>
    <t>SANPOLY</t>
  </si>
  <si>
    <t>York Exports Ltd.</t>
  </si>
  <si>
    <t>INE057Q01018</t>
  </si>
  <si>
    <t>YORKEXP</t>
  </si>
  <si>
    <t>Suryachakra Power Corporation Ltd.</t>
  </si>
  <si>
    <t>INE274I01016</t>
  </si>
  <si>
    <t>SURYACHAKRA</t>
  </si>
  <si>
    <t>DR LALCHANDANI LABS LIMITED</t>
  </si>
  <si>
    <t>INE871Z01013</t>
  </si>
  <si>
    <t>DLCL</t>
  </si>
  <si>
    <t>Cindrella Hotels Ltd.</t>
  </si>
  <si>
    <t>INE908C01012</t>
  </si>
  <si>
    <t>CINDHO</t>
  </si>
  <si>
    <t>Cil Securities Ltd.</t>
  </si>
  <si>
    <t>INE830A01012</t>
  </si>
  <si>
    <t>CILSEC</t>
  </si>
  <si>
    <t>Rajasthan Cylinders &amp; Containers Limited</t>
  </si>
  <si>
    <t>INE929D01016</t>
  </si>
  <si>
    <t>RCCL</t>
  </si>
  <si>
    <t>Kaushalya Infrastructure Development Corporation Ltd</t>
  </si>
  <si>
    <t>INE234I01010</t>
  </si>
  <si>
    <t>KAUSHALYA</t>
  </si>
  <si>
    <t>JCK Infrastructure Development Limited</t>
  </si>
  <si>
    <t>INE188R01019</t>
  </si>
  <si>
    <t>JCKINFRA</t>
  </si>
  <si>
    <t>ASIS LOGISTICS LIMITED</t>
  </si>
  <si>
    <t>INE888E01020</t>
  </si>
  <si>
    <t>ASISL</t>
  </si>
  <si>
    <t>Sylph Technologies Ltd</t>
  </si>
  <si>
    <t>INE706F01013</t>
  </si>
  <si>
    <t>SYLPH</t>
  </si>
  <si>
    <t>Newever Trade Wings Limited</t>
  </si>
  <si>
    <t>INE596O01010</t>
  </si>
  <si>
    <t>NEWEVER</t>
  </si>
  <si>
    <t>Sabrimala Industries India Limited</t>
  </si>
  <si>
    <t>INE400R01018</t>
  </si>
  <si>
    <t>SIIL</t>
  </si>
  <si>
    <t>Shri Lakshmi Cotsyn Limited</t>
  </si>
  <si>
    <t>INE851B01016</t>
  </si>
  <si>
    <t>SHLAKSHMI</t>
  </si>
  <si>
    <t>YUVRAAJ HYGIENE PRODUCTS LTD</t>
  </si>
  <si>
    <t>INE139D01020</t>
  </si>
  <si>
    <t>YUVRAAJHPL</t>
  </si>
  <si>
    <t>INTERACTIVE FINANCIAL SERVICES LIMITED</t>
  </si>
  <si>
    <t>INE064T01018</t>
  </si>
  <si>
    <t>IFINSER</t>
  </si>
  <si>
    <t>Transpact Enterprises Limited</t>
  </si>
  <si>
    <t>INE06YD01010</t>
  </si>
  <si>
    <t>TRANSPACT</t>
  </si>
  <si>
    <t>RADAAN MEDIAWORKS (I) LIMITED</t>
  </si>
  <si>
    <t>INE874F01027</t>
  </si>
  <si>
    <t>RADAAN</t>
  </si>
  <si>
    <t>Response Informatics Limited</t>
  </si>
  <si>
    <t>INE401B01010</t>
  </si>
  <si>
    <t>RESPONSINF</t>
  </si>
  <si>
    <t>GCM Capital Advisors Limited</t>
  </si>
  <si>
    <t>INE191P01017</t>
  </si>
  <si>
    <t>GCMCAPI</t>
  </si>
  <si>
    <t>Mewat Zinc Ltd.</t>
  </si>
  <si>
    <t>INE235U01012</t>
  </si>
  <si>
    <t>MEWATZI</t>
  </si>
  <si>
    <t>Gopala Polyplast Ltd.</t>
  </si>
  <si>
    <t>INE136C01036</t>
  </si>
  <si>
    <t>GOPALA</t>
  </si>
  <si>
    <t>Vaghani Techno-Build Limited</t>
  </si>
  <si>
    <t>INE554H01021</t>
  </si>
  <si>
    <t>VAGHANI</t>
  </si>
  <si>
    <t>Shri Niwas Leasing and Finance Limited</t>
  </si>
  <si>
    <t>INE201F01015</t>
  </si>
  <si>
    <t>SHRINIWAS</t>
  </si>
  <si>
    <t>Sujana Universal Industries Ltd.</t>
  </si>
  <si>
    <t>INE216G01011</t>
  </si>
  <si>
    <t>SUJANAUNI</t>
  </si>
  <si>
    <t>Nimbus Foods Industries Limited</t>
  </si>
  <si>
    <t>INE301B01020</t>
  </si>
  <si>
    <t>NIMBUSFOO</t>
  </si>
  <si>
    <t>Ceeta Industries Ltd.</t>
  </si>
  <si>
    <t>INE760J01012</t>
  </si>
  <si>
    <t>CEETAIN</t>
  </si>
  <si>
    <t>PHF Leasing Limited</t>
  </si>
  <si>
    <t>INE405N01016</t>
  </si>
  <si>
    <t>PHF</t>
  </si>
  <si>
    <t>Corporate Merchant Bankers Limited</t>
  </si>
  <si>
    <t>INE850R01014</t>
  </si>
  <si>
    <t>CMBL</t>
  </si>
  <si>
    <t>Sugal &amp; Damani Share Brokers Ltd.</t>
  </si>
  <si>
    <t>INE309D01011</t>
  </si>
  <si>
    <t>SUGALDAM</t>
  </si>
  <si>
    <t>Redex Protech Ltd.,</t>
  </si>
  <si>
    <t>INE823D01011</t>
  </si>
  <si>
    <t>REDEXPR</t>
  </si>
  <si>
    <t>S.I.Capital And Financial Services</t>
  </si>
  <si>
    <t>INE417F01017</t>
  </si>
  <si>
    <t>SICAPIT</t>
  </si>
  <si>
    <t>Rich 'N' Rich Finance And Holdings Limited</t>
  </si>
  <si>
    <t>INE01KG01013</t>
  </si>
  <si>
    <t>RICHNRICH</t>
  </si>
  <si>
    <t>Advanced Micronic Devices Ltd.</t>
  </si>
  <si>
    <t>INE903C01013</t>
  </si>
  <si>
    <t>ADVNCMIC</t>
  </si>
  <si>
    <t>Abhishek Finlease limited</t>
  </si>
  <si>
    <t>INE723C01015</t>
  </si>
  <si>
    <t>ABHIFIN</t>
  </si>
  <si>
    <t>Sujala Trading &amp; Holdings Ltd.</t>
  </si>
  <si>
    <t>INE029H01016</t>
  </si>
  <si>
    <t>SUJALA</t>
  </si>
  <si>
    <t>INFRONICS SYSTEMS LIMITED</t>
  </si>
  <si>
    <t>INE463B01036</t>
  </si>
  <si>
    <t>INFRONICS</t>
  </si>
  <si>
    <t>Shashank Traders Limited</t>
  </si>
  <si>
    <t>INE508R01018</t>
  </si>
  <si>
    <t>SHASHANK</t>
  </si>
  <si>
    <t>Royal Cushion Vinyl Products Ltd.</t>
  </si>
  <si>
    <t>INE618A01011</t>
  </si>
  <si>
    <t>ROYALCU</t>
  </si>
  <si>
    <t>Sanghvi Brands Limited</t>
  </si>
  <si>
    <t>INE204Y01010</t>
  </si>
  <si>
    <t>SBRANDS</t>
  </si>
  <si>
    <t>CAT Technologies Ltd</t>
  </si>
  <si>
    <t>INE170B01037</t>
  </si>
  <si>
    <t>CATECH</t>
  </si>
  <si>
    <t>Prime Capital Market Limited</t>
  </si>
  <si>
    <t>INE748D01010</t>
  </si>
  <si>
    <t>PRIMECAPM</t>
  </si>
  <si>
    <t>USS Global Limited</t>
  </si>
  <si>
    <t>INE277F01015</t>
  </si>
  <si>
    <t>USSGLOBAL</t>
  </si>
  <si>
    <t>Rainbow Papers Ltd.,</t>
  </si>
  <si>
    <t>INE028D01025</t>
  </si>
  <si>
    <t>RAINBOWPAP</t>
  </si>
  <si>
    <t>B. Nanji Enteprises Ltd.</t>
  </si>
  <si>
    <t>INE735G01010</t>
  </si>
  <si>
    <t>BNANJEN</t>
  </si>
  <si>
    <t>Starlite Components Ltd.</t>
  </si>
  <si>
    <t>INE035C01022</t>
  </si>
  <si>
    <t>STARLITE</t>
  </si>
  <si>
    <t>Cranex Ltd.,</t>
  </si>
  <si>
    <t>INE608B01010</t>
  </si>
  <si>
    <t>CRANEX</t>
  </si>
  <si>
    <t>Sri Narayan Raj Kumar Merchants Limited</t>
  </si>
  <si>
    <t>INE063F01019</t>
  </si>
  <si>
    <t>SRINARAYAN</t>
  </si>
  <si>
    <t>Omega Interactive Technologies Ltd.</t>
  </si>
  <si>
    <t>INE113B01029</t>
  </si>
  <si>
    <t>OMEGAIN</t>
  </si>
  <si>
    <t>Multipurpose Trading &amp; Agencies Ltd</t>
  </si>
  <si>
    <t>INE017P01014</t>
  </si>
  <si>
    <t>ZMULTIPU</t>
  </si>
  <si>
    <t>Decorous Investment and Trading Co. Ltd.</t>
  </si>
  <si>
    <t>INE183R01010</t>
  </si>
  <si>
    <t>DITCO</t>
  </si>
  <si>
    <t>DANUBE INDUSTRIES LIMITED</t>
  </si>
  <si>
    <t>INE575D01033</t>
  </si>
  <si>
    <t>DANUBE</t>
  </si>
  <si>
    <t>Sun Finlease (Gujarat) Limited</t>
  </si>
  <si>
    <t>INE098D01010</t>
  </si>
  <si>
    <t>SUNFIN</t>
  </si>
  <si>
    <t>Bloom Industries Ltd</t>
  </si>
  <si>
    <t>INE373E01015</t>
  </si>
  <si>
    <t>BLOIN</t>
  </si>
  <si>
    <t>SHARP INVESTMENTS LTD</t>
  </si>
  <si>
    <t>INE909D01026</t>
  </si>
  <si>
    <t>SHARPINV</t>
  </si>
  <si>
    <t>Bervin Investments And Leasing Ltd.</t>
  </si>
  <si>
    <t>INE348I01018</t>
  </si>
  <si>
    <t>BERVINL</t>
  </si>
  <si>
    <t>Saamya Biotech (india) Ltd.</t>
  </si>
  <si>
    <t>INE320H01019</t>
  </si>
  <si>
    <t>SAAMYABIO</t>
  </si>
  <si>
    <t>Atcom Technologies Ltd.</t>
  </si>
  <si>
    <t>INE834A01014</t>
  </si>
  <si>
    <t>ATCOM</t>
  </si>
  <si>
    <t>ASIA CAPITAL LIMITED</t>
  </si>
  <si>
    <t>INE131Q01011</t>
  </si>
  <si>
    <t>ASIACAP</t>
  </si>
  <si>
    <t>VIJI FINANCE LIMITED</t>
  </si>
  <si>
    <t>INE159N01027</t>
  </si>
  <si>
    <t>VFL</t>
  </si>
  <si>
    <t>VIJIFIN</t>
  </si>
  <si>
    <t>Indu Engineering And Textiles Limited</t>
  </si>
  <si>
    <t>INE022S01018</t>
  </si>
  <si>
    <t>INDUENG</t>
  </si>
  <si>
    <t>Sri Krishna Constructions (India) Limited</t>
  </si>
  <si>
    <t>INE094T01015</t>
  </si>
  <si>
    <t>SKC</t>
  </si>
  <si>
    <t>Jotindra Steel &amp; Tubes Limited</t>
  </si>
  <si>
    <t>INE173F01016</t>
  </si>
  <si>
    <t>JOTINDRA</t>
  </si>
  <si>
    <t>Axel Polymers Ltd.</t>
  </si>
  <si>
    <t>INE197C01012</t>
  </si>
  <si>
    <t>AXELPOLY</t>
  </si>
  <si>
    <t>Taylormade Renewables Limited</t>
  </si>
  <si>
    <t>INE459Z01017</t>
  </si>
  <si>
    <t>TRL</t>
  </si>
  <si>
    <t>HILIKS TECHNOLOGIES LIMITED</t>
  </si>
  <si>
    <t>INE966Q01010</t>
  </si>
  <si>
    <t>HILIKS</t>
  </si>
  <si>
    <t>Unitech International Ltd</t>
  </si>
  <si>
    <t>INE929K01011</t>
  </si>
  <si>
    <t>UNITINT</t>
  </si>
  <si>
    <t>SAMRUDDHI REALTY LIMITED</t>
  </si>
  <si>
    <t>INE621O01016</t>
  </si>
  <si>
    <t>SRL</t>
  </si>
  <si>
    <t>Rotographics (India) Limited</t>
  </si>
  <si>
    <t>INE364S01014</t>
  </si>
  <si>
    <t>RGIL</t>
  </si>
  <si>
    <t>Steel Strips Infrastructures Limited</t>
  </si>
  <si>
    <t>INE205F01016</t>
  </si>
  <si>
    <t>STLSTRINF</t>
  </si>
  <si>
    <t>Shelter Infra Projects Limited</t>
  </si>
  <si>
    <t>INE413C01013</t>
  </si>
  <si>
    <t>SIPL</t>
  </si>
  <si>
    <t>Biopac India Corporation Ltd</t>
  </si>
  <si>
    <t>INE998A01017</t>
  </si>
  <si>
    <t>BIOPAC</t>
  </si>
  <si>
    <t>Zyden Gentec Ltd.</t>
  </si>
  <si>
    <t>INE622B01045</t>
  </si>
  <si>
    <t>ZYDEN</t>
  </si>
  <si>
    <t>Alps Industries Ltd.</t>
  </si>
  <si>
    <t>INE093B01015</t>
  </si>
  <si>
    <t>ALPSINDUS</t>
  </si>
  <si>
    <t>First Custodian Fund (India) Ltd.,</t>
  </si>
  <si>
    <t>INE609B01018</t>
  </si>
  <si>
    <t>1STCUS</t>
  </si>
  <si>
    <t>ACI Infocom Ltd.</t>
  </si>
  <si>
    <t>INE167B01025</t>
  </si>
  <si>
    <t>ACIIN</t>
  </si>
  <si>
    <t>Gowra Leasing &amp; Finance Ltd.</t>
  </si>
  <si>
    <t>INE225G01012</t>
  </si>
  <si>
    <t>GOWRALE</t>
  </si>
  <si>
    <t>Southern Infosys Limited</t>
  </si>
  <si>
    <t>INE298B01010</t>
  </si>
  <si>
    <t>SOUTHERNIN</t>
  </si>
  <si>
    <t>Samtex Fashions Ltd.</t>
  </si>
  <si>
    <t>INE931D01020</t>
  </si>
  <si>
    <t>SAMTEX</t>
  </si>
  <si>
    <t>Jalpac India Ltd.,</t>
  </si>
  <si>
    <t>INE976B01011</t>
  </si>
  <si>
    <t>JALPAC</t>
  </si>
  <si>
    <t>Standard Shoe Sole and Mould (India) Ltd</t>
  </si>
  <si>
    <t>INE888N01013</t>
  </si>
  <si>
    <t>STDSHOE</t>
  </si>
  <si>
    <t>Ajwa Fun World &amp; Resorts Ltd</t>
  </si>
  <si>
    <t>INE863E01015</t>
  </si>
  <si>
    <t>AJWAFUN</t>
  </si>
  <si>
    <t>Vintage Securities Ltd.</t>
  </si>
  <si>
    <t>INE153C01015</t>
  </si>
  <si>
    <t>VINTAGES</t>
  </si>
  <si>
    <t>Supremex Shine Steels Limited</t>
  </si>
  <si>
    <t>INE175N01023</t>
  </si>
  <si>
    <t>SUPREMEX</t>
  </si>
  <si>
    <t>Milestone Global Limited</t>
  </si>
  <si>
    <t>INE151H01018</t>
  </si>
  <si>
    <t>MILESTONE</t>
  </si>
  <si>
    <t>Titaanium Ten Enterprise Limited</t>
  </si>
  <si>
    <t>INE120V01014</t>
  </si>
  <si>
    <t>TITAANIUM</t>
  </si>
  <si>
    <t>Netripples Software Limited</t>
  </si>
  <si>
    <t>INE478B01018</t>
  </si>
  <si>
    <t>NETRIPPLES</t>
  </si>
  <si>
    <t>Datapro Information Technology Ltd.</t>
  </si>
  <si>
    <t>INE873A01020</t>
  </si>
  <si>
    <t>DATAPRO</t>
  </si>
  <si>
    <t>Integrated Capital Services Ltd</t>
  </si>
  <si>
    <t>INE682B01023</t>
  </si>
  <si>
    <t>ICSL</t>
  </si>
  <si>
    <t>Oasis Securities Limited</t>
  </si>
  <si>
    <t>INE876A01015</t>
  </si>
  <si>
    <t>OASISEC</t>
  </si>
  <si>
    <t>Uniroyal Industries Ltd</t>
  </si>
  <si>
    <t>INE980D01019</t>
  </si>
  <si>
    <t>UNIROYAL</t>
  </si>
  <si>
    <t>Norris Medicines Ltd.</t>
  </si>
  <si>
    <t>INE744C01029</t>
  </si>
  <si>
    <t>NORRIS</t>
  </si>
  <si>
    <t>AISHWARYA TECHNOLOGIES AND TELECOM LIMITED</t>
  </si>
  <si>
    <t>INE778I01024</t>
  </si>
  <si>
    <t>AISHWARYA</t>
  </si>
  <si>
    <t>WINY COMMERCIAL AND FISCAL SERVICES LIMITED</t>
  </si>
  <si>
    <t>INE111C01013</t>
  </si>
  <si>
    <t>WINYCOMM</t>
  </si>
  <si>
    <t>Asahi Infrastructure &amp; Projects Ltd</t>
  </si>
  <si>
    <t>INE933C01036</t>
  </si>
  <si>
    <t>ASAHINFRA</t>
  </si>
  <si>
    <t>Southern Latex Ltd.</t>
  </si>
  <si>
    <t>INE410M01018</t>
  </si>
  <si>
    <t>SOUTLAT</t>
  </si>
  <si>
    <t>SDC TECHMEDIA LIMITED</t>
  </si>
  <si>
    <t>INE807O01011</t>
  </si>
  <si>
    <t>SDC</t>
  </si>
  <si>
    <t>Relstruct Buildcon Limited</t>
  </si>
  <si>
    <t>INE792V01010</t>
  </si>
  <si>
    <t>RELSTRUCT</t>
  </si>
  <si>
    <t>Thiru Arooran Sugars Industries,</t>
  </si>
  <si>
    <t>INE409A01015</t>
  </si>
  <si>
    <t>THIRUSUGAR</t>
  </si>
  <si>
    <t>Tatia Global Vennture Limited</t>
  </si>
  <si>
    <t>INE083G01031</t>
  </si>
  <si>
    <t>TATIAGLOB</t>
  </si>
  <si>
    <t>S.T. SERVICES LIMITED</t>
  </si>
  <si>
    <t>INE907D01012</t>
  </si>
  <si>
    <t>STSERV</t>
  </si>
  <si>
    <t>Sharad Fibers &amp; Yarn Processors Ltd</t>
  </si>
  <si>
    <t>INE638N01012</t>
  </si>
  <si>
    <t>SHARDFI</t>
  </si>
  <si>
    <t>Manipal Finance Corporation Ltd.,</t>
  </si>
  <si>
    <t>INE798E01013</t>
  </si>
  <si>
    <t>MNPLFIN</t>
  </si>
  <si>
    <t>Synthiko Foils Ltd.,</t>
  </si>
  <si>
    <t>INE363L01029</t>
  </si>
  <si>
    <t>SYNTHFO</t>
  </si>
  <si>
    <t>Monica Electronics Ltd.</t>
  </si>
  <si>
    <t>INE568C01014</t>
  </si>
  <si>
    <t>MONEL</t>
  </si>
  <si>
    <t>Pariksha Fin-Invest-Lease Limited</t>
  </si>
  <si>
    <t>INE270F01010</t>
  </si>
  <si>
    <t>PARIKSHA</t>
  </si>
  <si>
    <t>Goyal Associates Ltd.</t>
  </si>
  <si>
    <t>INE912B01032</t>
  </si>
  <si>
    <t>GOYALASS</t>
  </si>
  <si>
    <t>Shantai Industries Limited</t>
  </si>
  <si>
    <t>INE408F01016</t>
  </si>
  <si>
    <t>SHANTAI</t>
  </si>
  <si>
    <t>BNR Udyog Ltd.</t>
  </si>
  <si>
    <t>INE355C01016</t>
  </si>
  <si>
    <t>BNRUDY</t>
  </si>
  <si>
    <t>Tuni Textile Mills Ltd.</t>
  </si>
  <si>
    <t>INE560D01027</t>
  </si>
  <si>
    <t>TUNITEX</t>
  </si>
  <si>
    <t>Southern Magnesium And Chemicals Lt</t>
  </si>
  <si>
    <t>INE308N01012</t>
  </si>
  <si>
    <t>SOUTHMG</t>
  </si>
  <si>
    <t>Parshwanath Corporation Limited</t>
  </si>
  <si>
    <t>INE635I01018</t>
  </si>
  <si>
    <t>PARSHWANA</t>
  </si>
  <si>
    <t>MFS Intercorp Limited</t>
  </si>
  <si>
    <t>INE614F01019</t>
  </si>
  <si>
    <t>MFSINTRCRP</t>
  </si>
  <si>
    <t>Epsom Properties Limited</t>
  </si>
  <si>
    <t>INE601F01016</t>
  </si>
  <si>
    <t>EPSOMPRO</t>
  </si>
  <si>
    <t>Relic Technologies Ltd.</t>
  </si>
  <si>
    <t>INE452B01013</t>
  </si>
  <si>
    <t>RELICTEC</t>
  </si>
  <si>
    <t>Yashraj Containeurs Ltd.</t>
  </si>
  <si>
    <t>INE095C01018</t>
  </si>
  <si>
    <t>YASHRAJC</t>
  </si>
  <si>
    <t>e.Com Infotech (India) Ltd.</t>
  </si>
  <si>
    <t>INE578B01015</t>
  </si>
  <si>
    <t>ECOM</t>
  </si>
  <si>
    <t>Sai Capital Ltd.</t>
  </si>
  <si>
    <t>INE531X01018</t>
  </si>
  <si>
    <t>SAICAPI</t>
  </si>
  <si>
    <t>Rajputana Investment and Finance Ltd.</t>
  </si>
  <si>
    <t>INE751R01014</t>
  </si>
  <si>
    <t>RAJPUTANA</t>
  </si>
  <si>
    <t>Ganesh Foundry &amp; Castings Ltd</t>
  </si>
  <si>
    <t>INE449U01019</t>
  </si>
  <si>
    <t>GANFNDR</t>
  </si>
  <si>
    <t>Rama Vision Ltd</t>
  </si>
  <si>
    <t>INE763B01013</t>
  </si>
  <si>
    <t>RAMAVISION</t>
  </si>
  <si>
    <t>IFL ENTERPRISES LIMITED</t>
  </si>
  <si>
    <t>INE714U01016</t>
  </si>
  <si>
    <t>IFL</t>
  </si>
  <si>
    <t>Jattashankar Industries Limited</t>
  </si>
  <si>
    <t>INE722N01014</t>
  </si>
  <si>
    <t>JATTAINDUS</t>
  </si>
  <si>
    <t>Parker Agro Chem Export Ltd.</t>
  </si>
  <si>
    <t>INE750B01010</t>
  </si>
  <si>
    <t>PARKERAC</t>
  </si>
  <si>
    <t>Hasti Finance Ltd.</t>
  </si>
  <si>
    <t>INE671D01014</t>
  </si>
  <si>
    <t>HASTIFIN</t>
  </si>
  <si>
    <t>Lords Chemicals Ltd.</t>
  </si>
  <si>
    <t>INE554C01014</t>
  </si>
  <si>
    <t>LORDSCH</t>
  </si>
  <si>
    <t>Encore Software Ltd.</t>
  </si>
  <si>
    <t>INE103B01012</t>
  </si>
  <si>
    <t>ENCORE</t>
  </si>
  <si>
    <t>Kaarya Facilities and Services Limited</t>
  </si>
  <si>
    <t>INE282Y01016</t>
  </si>
  <si>
    <t>KAARYAFSL</t>
  </si>
  <si>
    <t>Divya Jyoti Industries Ltd.</t>
  </si>
  <si>
    <t>INE666B01018</t>
  </si>
  <si>
    <t>DIVYAJYQ</t>
  </si>
  <si>
    <t>Quasar India Limited</t>
  </si>
  <si>
    <t>INE855P01033</t>
  </si>
  <si>
    <t>QUASAR</t>
  </si>
  <si>
    <t>Integrated Hi-tech ltd.</t>
  </si>
  <si>
    <t>INE934A01012</t>
  </si>
  <si>
    <t>INTEGHIT</t>
  </si>
  <si>
    <t>Maharashtra Corporation Ltd.</t>
  </si>
  <si>
    <t>INE272E01027</t>
  </si>
  <si>
    <t>MAHACORP</t>
  </si>
  <si>
    <t>Adarsh Plant Project Ltd.</t>
  </si>
  <si>
    <t>INE627D01016</t>
  </si>
  <si>
    <t>ADARSHPL</t>
  </si>
  <si>
    <t>Hemo Organic Limited</t>
  </si>
  <si>
    <t>INE422G01015</t>
  </si>
  <si>
    <t>HEMORGANIC</t>
  </si>
  <si>
    <t>Kreon Finnancial Services Limited</t>
  </si>
  <si>
    <t>INE302C01018</t>
  </si>
  <si>
    <t>KREONFIN</t>
  </si>
  <si>
    <t>Global Infratech &amp; Finance limited</t>
  </si>
  <si>
    <t>INE377M01035</t>
  </si>
  <si>
    <t>GBLINFRA</t>
  </si>
  <si>
    <t>Vintron Informatics Ltd.</t>
  </si>
  <si>
    <t>INE043B01028</t>
  </si>
  <si>
    <t>VINTRON</t>
  </si>
  <si>
    <t>Lakshmi Precision Screws Ltd.,</t>
  </si>
  <si>
    <t>INE651C01018</t>
  </si>
  <si>
    <t>LAKPRE</t>
  </si>
  <si>
    <t>Bansisons Tea Industries Ltd.</t>
  </si>
  <si>
    <t>INE856E01019</t>
  </si>
  <si>
    <t>BANSTEA</t>
  </si>
  <si>
    <t>VKJ Infradevelopers Limited</t>
  </si>
  <si>
    <t>INE211P01021</t>
  </si>
  <si>
    <t>VKJINFRA</t>
  </si>
  <si>
    <t>Kiduja  India  Ltd</t>
  </si>
  <si>
    <t>INE845A01010</t>
  </si>
  <si>
    <t>KIDUJA</t>
  </si>
  <si>
    <t>Skybox Industries Limited</t>
  </si>
  <si>
    <t>INE980S01017</t>
  </si>
  <si>
    <t>SKYBOX</t>
  </si>
  <si>
    <t>Asia Pack Ltd.</t>
  </si>
  <si>
    <t>INE784M01016</t>
  </si>
  <si>
    <t>ASIAPAK</t>
  </si>
  <si>
    <t>Alka Diamond Industries Ltd.</t>
  </si>
  <si>
    <t>INE963D01015</t>
  </si>
  <si>
    <t>ALKADIA</t>
  </si>
  <si>
    <t>Oracle Credit Limited</t>
  </si>
  <si>
    <t>INE727C01016</t>
  </si>
  <si>
    <t>ORACLECR</t>
  </si>
  <si>
    <t xml:space="preserve">Chandrima Mercantiles limited </t>
  </si>
  <si>
    <t>INE371F01016</t>
  </si>
  <si>
    <t>CHANDRIMA</t>
  </si>
  <si>
    <t>City Pulse Multiplex Limited</t>
  </si>
  <si>
    <t>INE056001014</t>
  </si>
  <si>
    <t>CPML</t>
  </si>
  <si>
    <t>Sarnimal Investment Limited</t>
  </si>
  <si>
    <t>INE464R01022</t>
  </si>
  <si>
    <t>SARNIMAL</t>
  </si>
  <si>
    <t>NDA Securities ltd.</t>
  </si>
  <si>
    <t>INE026C01013</t>
  </si>
  <si>
    <t>NDASEC</t>
  </si>
  <si>
    <t>Sunstar Realty Development Limited</t>
  </si>
  <si>
    <t>INE338O01025</t>
  </si>
  <si>
    <t>SRDL</t>
  </si>
  <si>
    <t>Nu Tek India Limited</t>
  </si>
  <si>
    <t>INE318J01027</t>
  </si>
  <si>
    <t>NUTEK</t>
  </si>
  <si>
    <t>IO System Ltd</t>
  </si>
  <si>
    <t>INE502D01011</t>
  </si>
  <si>
    <t>IOSYSTEM</t>
  </si>
  <si>
    <t>Hytone Texstyles Ltd</t>
  </si>
  <si>
    <t>INE926D01012</t>
  </si>
  <si>
    <t>HYTONE</t>
  </si>
  <si>
    <t>Kuwer Industries Ltd.</t>
  </si>
  <si>
    <t>INE430F01010</t>
  </si>
  <si>
    <t>KUWERIN</t>
  </si>
  <si>
    <t>Interface Financial Services Ltd.</t>
  </si>
  <si>
    <t>INE778C01027</t>
  </si>
  <si>
    <t>INTERFAC</t>
  </si>
  <si>
    <t>Turbotech Engineering Ltd.</t>
  </si>
  <si>
    <t>INE764M01018</t>
  </si>
  <si>
    <t>TURBO</t>
  </si>
  <si>
    <t>MAX ALERT SYSTEMS LIMITED</t>
  </si>
  <si>
    <t>INE253N01010</t>
  </si>
  <si>
    <t>MASL</t>
  </si>
  <si>
    <t>Amani Trading &amp; Exports Ltd.,</t>
  </si>
  <si>
    <t>INE886D01018</t>
  </si>
  <si>
    <t>AMANITRA</t>
  </si>
  <si>
    <t>Photoquip India Ltd.</t>
  </si>
  <si>
    <t>INE813B01016</t>
  </si>
  <si>
    <t>PHOTOQUP</t>
  </si>
  <si>
    <t>STRATMONT INDUSTRIES LIMITED</t>
  </si>
  <si>
    <t>INE473C01025</t>
  </si>
  <si>
    <t>STRATMONT</t>
  </si>
  <si>
    <t>Inland Printers Ltd.</t>
  </si>
  <si>
    <t>INE055O01025</t>
  </si>
  <si>
    <t>INLANPR</t>
  </si>
  <si>
    <t>Unishire Urban Infra Limited</t>
  </si>
  <si>
    <t>INE210P01015</t>
  </si>
  <si>
    <t>UNISHIRE</t>
  </si>
  <si>
    <t>Mathew Easow Research Securities Lt</t>
  </si>
  <si>
    <t>INE963B01019</t>
  </si>
  <si>
    <t>MATHEWE</t>
  </si>
  <si>
    <t>Chhabra Spinners ltd.</t>
  </si>
  <si>
    <t>INE420D01016</t>
  </si>
  <si>
    <t>CHABRASP</t>
  </si>
  <si>
    <t>MPL Plastics Limited</t>
  </si>
  <si>
    <t>INE343A01016</t>
  </si>
  <si>
    <t>MPL</t>
  </si>
  <si>
    <t>KCCL Plastic Ltd</t>
  </si>
  <si>
    <t>INE100L01025</t>
  </si>
  <si>
    <t>KCCLPLASTC</t>
  </si>
  <si>
    <t>Jaipan Industries Ltd</t>
  </si>
  <si>
    <t>INE058D01030</t>
  </si>
  <si>
    <t>JAIPAN</t>
  </si>
  <si>
    <t>Real Strips Ltd.</t>
  </si>
  <si>
    <t>INE183B01014</t>
  </si>
  <si>
    <t>REALSTR</t>
  </si>
  <si>
    <t>Howard Hotels Limited</t>
  </si>
  <si>
    <t>INE931B01016</t>
  </si>
  <si>
    <t>HOWARHO</t>
  </si>
  <si>
    <t>Picturehouse Media Limited</t>
  </si>
  <si>
    <t>INE448B01029</t>
  </si>
  <si>
    <t>PICTUREHS</t>
  </si>
  <si>
    <t>Yuranus Infrastructure Ltd</t>
  </si>
  <si>
    <t>INE156M01017</t>
  </si>
  <si>
    <t>YURANUS</t>
  </si>
  <si>
    <t>Cox &amp; Kings Financial Service Limited</t>
  </si>
  <si>
    <t>INE391Z01012</t>
  </si>
  <si>
    <t>CKFSL</t>
  </si>
  <si>
    <t>Sand Plast (India) Ltd.</t>
  </si>
  <si>
    <t>INE122K01013</t>
  </si>
  <si>
    <t>SANDPLAST</t>
  </si>
  <si>
    <t>Shricon Industries Ltd.,</t>
  </si>
  <si>
    <t>INE753D01010</t>
  </si>
  <si>
    <t>SHRICON</t>
  </si>
  <si>
    <t>Agrimony Commodities Limited</t>
  </si>
  <si>
    <t>INE567P01018</t>
  </si>
  <si>
    <t>AGRIMONY</t>
  </si>
  <si>
    <t>Continental Chemicals Ltd.,</t>
  </si>
  <si>
    <t>INE423K01015</t>
  </si>
  <si>
    <t>CONTCHM</t>
  </si>
  <si>
    <t>Seven Hill Industries Limited</t>
  </si>
  <si>
    <t>INE518D01017</t>
  </si>
  <si>
    <t>SEVENHILL</t>
  </si>
  <si>
    <t>Vivanta Industries Limited</t>
  </si>
  <si>
    <t>INE299W01014</t>
  </si>
  <si>
    <t>VIVANTA</t>
  </si>
  <si>
    <t>Sudal Industries Limited</t>
  </si>
  <si>
    <t>INE618D01015</t>
  </si>
  <si>
    <t>SUDAI</t>
  </si>
  <si>
    <t>Navigant Corporate Advisors Limited</t>
  </si>
  <si>
    <t>INE364T01012</t>
  </si>
  <si>
    <t>NAVIGANT</t>
  </si>
  <si>
    <t>Seasons Textiles Ltd</t>
  </si>
  <si>
    <t>INE707B01010</t>
  </si>
  <si>
    <t>SEASONST</t>
  </si>
  <si>
    <t>Perfect-Octave Media Projects Ltd</t>
  </si>
  <si>
    <t>INE814L01013</t>
  </si>
  <si>
    <t>OCTAVE</t>
  </si>
  <si>
    <t>S.M. Energy Teknik &amp; Electronics Lt</t>
  </si>
  <si>
    <t>INE540D01011</t>
  </si>
  <si>
    <t>SMENER</t>
  </si>
  <si>
    <t>Sprayking Agro Equipment Limited</t>
  </si>
  <si>
    <t>INE537U01011</t>
  </si>
  <si>
    <t>SPRAYKING</t>
  </si>
  <si>
    <t>Kapil Raj Finance Ltd.</t>
  </si>
  <si>
    <t>INE332Q01015</t>
  </si>
  <si>
    <t>KAPILRAJ</t>
  </si>
  <si>
    <t>Chase Bright Steel Co. Ltd.,</t>
  </si>
  <si>
    <t>CHASBRT</t>
  </si>
  <si>
    <t>BKV Industries Ltd.</t>
  </si>
  <si>
    <t>INE356C01022</t>
  </si>
  <si>
    <t>BKV</t>
  </si>
  <si>
    <t>High Ground Enterprise Limited</t>
  </si>
  <si>
    <t>INE361M01021</t>
  </si>
  <si>
    <t>HIGHGROUND</t>
  </si>
  <si>
    <t>Detroit Industries ltd.</t>
  </si>
  <si>
    <t>DETRIND</t>
  </si>
  <si>
    <t>JD Orgochem Ltd.</t>
  </si>
  <si>
    <t>INE263B01022</t>
  </si>
  <si>
    <t>JDORGOCHEM</t>
  </si>
  <si>
    <t>Nicco Corporation Ltd.</t>
  </si>
  <si>
    <t>INE241C01026</t>
  </si>
  <si>
    <t>NICCO</t>
  </si>
  <si>
    <t>Yogi Sung-won (India) Ltd.</t>
  </si>
  <si>
    <t>INE429B01011</t>
  </si>
  <si>
    <t>YOGISUNG</t>
  </si>
  <si>
    <t>Citiport Financial Services Ltd.</t>
  </si>
  <si>
    <t>INE494D01011</t>
  </si>
  <si>
    <t>CITIPOR</t>
  </si>
  <si>
    <t>Ventura Guaranty Ltd.,</t>
  </si>
  <si>
    <t>INE139J01019</t>
  </si>
  <si>
    <t>SHYAM</t>
  </si>
  <si>
    <t>Money Masters Leasing &amp; Finance Limited</t>
  </si>
  <si>
    <t>INE340O01013</t>
  </si>
  <si>
    <t>MMLF</t>
  </si>
  <si>
    <t>SKYLINE VENTURES INDIA  LIMITED</t>
  </si>
  <si>
    <t>INE055Q01012</t>
  </si>
  <si>
    <t>SKILVEN</t>
  </si>
  <si>
    <t>AKM Lace and Embrotex Limited</t>
  </si>
  <si>
    <t>INE777X01017</t>
  </si>
  <si>
    <t>AKM</t>
  </si>
  <si>
    <t>Suryavanshi Spinning Mills Ltd.,</t>
  </si>
  <si>
    <t>INE431C01023</t>
  </si>
  <si>
    <t>SURYVANSP</t>
  </si>
  <si>
    <t>Electrex (India) Ltd.</t>
  </si>
  <si>
    <t>INE167A01019</t>
  </si>
  <si>
    <t>ELEXT</t>
  </si>
  <si>
    <t>Padmanabh Industries Limited</t>
  </si>
  <si>
    <t>INE743D01011</t>
  </si>
  <si>
    <t>PADMAIND</t>
  </si>
  <si>
    <t>Inter State Oil Carrier Ltd</t>
  </si>
  <si>
    <t>INE003B01014</t>
  </si>
  <si>
    <t>INTSTOIL</t>
  </si>
  <si>
    <t>Nutech Global Ltd.</t>
  </si>
  <si>
    <t>INE960H01012</t>
  </si>
  <si>
    <t>NUTECGLOB</t>
  </si>
  <si>
    <t>TECHINDIA NIRMAN LIMITED</t>
  </si>
  <si>
    <t>INE778A01021</t>
  </si>
  <si>
    <t>TECHIN</t>
  </si>
  <si>
    <t>Regency Ceramics Ltd</t>
  </si>
  <si>
    <t>INE277C01012</t>
  </si>
  <si>
    <t>REGENCERAM</t>
  </si>
  <si>
    <t>Sudev Industries Ltd.</t>
  </si>
  <si>
    <t>INE670C01018</t>
  </si>
  <si>
    <t>SUDIN</t>
  </si>
  <si>
    <t>Thambbi Modern Spinning Mills Ltd.,</t>
  </si>
  <si>
    <t>INE830D01016</t>
  </si>
  <si>
    <t>THAMBBI</t>
  </si>
  <si>
    <t>Rich Universe Network Ltd</t>
  </si>
  <si>
    <t>INE652D01014</t>
  </si>
  <si>
    <t>RICHUNV</t>
  </si>
  <si>
    <t>Shree Vatsaa Finance &amp; Leasing Ltd.</t>
  </si>
  <si>
    <t>INE981C01019</t>
  </si>
  <si>
    <t>SHVFL</t>
  </si>
  <si>
    <t>Surya Fun City Ltd.</t>
  </si>
  <si>
    <t>INE122F01013</t>
  </si>
  <si>
    <t>SURFUNC</t>
  </si>
  <si>
    <t>Rajvir Industries Limited</t>
  </si>
  <si>
    <t>INE011H01014</t>
  </si>
  <si>
    <t>RAJVIR</t>
  </si>
  <si>
    <t>Celestial Biolabs Limited</t>
  </si>
  <si>
    <t>INE221I01017</t>
  </si>
  <si>
    <t>CELESTIAL</t>
  </si>
  <si>
    <t>Deep Diamond India Limited</t>
  </si>
  <si>
    <t>INE005G01018</t>
  </si>
  <si>
    <t>DDIL</t>
  </si>
  <si>
    <t>Jain Studios Ltd.</t>
  </si>
  <si>
    <t>INE486B01011</t>
  </si>
  <si>
    <t>JAINSTUDIO</t>
  </si>
  <si>
    <t>Vallabh Steels ltd</t>
  </si>
  <si>
    <t>INE457E01016</t>
  </si>
  <si>
    <t>VALLABHSQ</t>
  </si>
  <si>
    <t>iStreet Network Limited</t>
  </si>
  <si>
    <t>INE532B01020</t>
  </si>
  <si>
    <t>ISTRNETWK</t>
  </si>
  <si>
    <t>Sidh Management Corporate Services Limited</t>
  </si>
  <si>
    <t>INE482E01014</t>
  </si>
  <si>
    <t>SMCSL</t>
  </si>
  <si>
    <t>NCC Bluewater Products Ltd.</t>
  </si>
  <si>
    <t>INE630N01019</t>
  </si>
  <si>
    <t>NCCBLUE</t>
  </si>
  <si>
    <t>Abhinav Leasing &amp; Finance Limited</t>
  </si>
  <si>
    <t>INE211D01027</t>
  </si>
  <si>
    <t>ALFL</t>
  </si>
  <si>
    <t>Futuristic Offshore Services and Chemical Ltd.</t>
  </si>
  <si>
    <t>INE418A01016</t>
  </si>
  <si>
    <t>FOSCL</t>
  </si>
  <si>
    <t>Emkay Aromatics ltd.</t>
  </si>
  <si>
    <t>INE180D01016</t>
  </si>
  <si>
    <t>EMKAR</t>
  </si>
  <si>
    <t>Megri Soft Limited</t>
  </si>
  <si>
    <t>INE756R01013</t>
  </si>
  <si>
    <t>MEGRISOFT</t>
  </si>
  <si>
    <t>Banas Finance Limited</t>
  </si>
  <si>
    <t>INE521L01030</t>
  </si>
  <si>
    <t>BANASFN</t>
  </si>
  <si>
    <t>Libord Finance Limited</t>
  </si>
  <si>
    <t>INE212B01011</t>
  </si>
  <si>
    <t>LIBORDFIN</t>
  </si>
  <si>
    <t>KLK Electrical Limited</t>
  </si>
  <si>
    <t>INE125G01014</t>
  </si>
  <si>
    <t>KLKELEC</t>
  </si>
  <si>
    <t>Metkore Alloys &amp; Industries Ltd</t>
  </si>
  <si>
    <t>INE592I01029</t>
  </si>
  <si>
    <t>METKORE</t>
  </si>
  <si>
    <t>HB Stockholdings Ltd.</t>
  </si>
  <si>
    <t>INE550B01022</t>
  </si>
  <si>
    <t>HBSTOCK</t>
  </si>
  <si>
    <t>HBSL</t>
  </si>
  <si>
    <t>Shree Pacetronix Ltd</t>
  </si>
  <si>
    <t>INE847D01010</t>
  </si>
  <si>
    <t>SHREEPAC</t>
  </si>
  <si>
    <t>Silver Oak (India) Ltd.</t>
  </si>
  <si>
    <t>INE870J01019</t>
  </si>
  <si>
    <t>SILVOAK</t>
  </si>
  <si>
    <t>Alps Motor Finance Limited</t>
  </si>
  <si>
    <t>INE729P01022</t>
  </si>
  <si>
    <t>ALPSMOTOR</t>
  </si>
  <si>
    <t>CHAMAK HOLDINGS LIMITED</t>
  </si>
  <si>
    <t>INE049R01013</t>
  </si>
  <si>
    <t>CHAMAK</t>
  </si>
  <si>
    <t>B&amp;A Packaging India Limited</t>
  </si>
  <si>
    <t>INE00FM01013</t>
  </si>
  <si>
    <t>BAPACK</t>
  </si>
  <si>
    <t>Vas Infrastructure  Ltd.</t>
  </si>
  <si>
    <t>INE192C01013</t>
  </si>
  <si>
    <t>VASINFRA</t>
  </si>
  <si>
    <t>Decillion Finance Ltd.</t>
  </si>
  <si>
    <t>INE848N01017</t>
  </si>
  <si>
    <t>DFL</t>
  </si>
  <si>
    <t>P.H. Capital Ltd.</t>
  </si>
  <si>
    <t>INE160F01013</t>
  </si>
  <si>
    <t>PHCAP</t>
  </si>
  <si>
    <t>Ambar Protein Industries Limited</t>
  </si>
  <si>
    <t>INE072V01017</t>
  </si>
  <si>
    <t>AMBARPIL</t>
  </si>
  <si>
    <t>Deco-Mica Ltd.</t>
  </si>
  <si>
    <t>INE907E01010</t>
  </si>
  <si>
    <t>DECOMIC</t>
  </si>
  <si>
    <t>Bonanza Industries Ltd</t>
  </si>
  <si>
    <t>INE143N01021</t>
  </si>
  <si>
    <t>BONINDL</t>
  </si>
  <si>
    <t>Mehta Securities Ltd.</t>
  </si>
  <si>
    <t>INE241B01010</t>
  </si>
  <si>
    <t>MEHSECU</t>
  </si>
  <si>
    <t>ACIL Cotton Industries Limited</t>
  </si>
  <si>
    <t>INE066C01035</t>
  </si>
  <si>
    <t>ACIL</t>
  </si>
  <si>
    <t>Worth Investment &amp; Trading Co Limited</t>
  </si>
  <si>
    <t>INE114O01012</t>
  </si>
  <si>
    <t>Ganga Pharmaceuticals Limited</t>
  </si>
  <si>
    <t>INE615T01017</t>
  </si>
  <si>
    <t>GANGAPHARM</t>
  </si>
  <si>
    <t>Sikozy Realtors Limited</t>
  </si>
  <si>
    <t>INE528E01022</t>
  </si>
  <si>
    <t>SIKOZY</t>
  </si>
  <si>
    <t>Beryl Securities Ltd</t>
  </si>
  <si>
    <t>INE508J01015</t>
  </si>
  <si>
    <t>BERYLSE</t>
  </si>
  <si>
    <t>Lords Ishwar Hotels Limited</t>
  </si>
  <si>
    <t>INE689J01013</t>
  </si>
  <si>
    <t>LORDSHOTL</t>
  </si>
  <si>
    <t>Sanrhea Technical Textiles Ltd.</t>
  </si>
  <si>
    <t>INE589J01015</t>
  </si>
  <si>
    <t>SANTETX</t>
  </si>
  <si>
    <t>Greenfield Corp Ltd.</t>
  </si>
  <si>
    <t>GRFLDCO</t>
  </si>
  <si>
    <t>ZYLOG SYSTEMS LIMITED</t>
  </si>
  <si>
    <t>INE225I01026</t>
  </si>
  <si>
    <t>ZYLOG</t>
  </si>
  <si>
    <t>Franklin Industries Limited</t>
  </si>
  <si>
    <t>INE789R01014</t>
  </si>
  <si>
    <t>FRANKLININD</t>
  </si>
  <si>
    <t>Katare Spinning Mills Ltd.,</t>
  </si>
  <si>
    <t>INE498G01015</t>
  </si>
  <si>
    <t>KATRSPG</t>
  </si>
  <si>
    <t>Priya Limited.</t>
  </si>
  <si>
    <t>INE686C01014</t>
  </si>
  <si>
    <t>PRIYALT</t>
  </si>
  <si>
    <t>Kwality Credit &amp; Leasing Ltd.</t>
  </si>
  <si>
    <t>INE577C01015</t>
  </si>
  <si>
    <t>KWALITYCL</t>
  </si>
  <si>
    <t>Vandana Knitwear Limited</t>
  </si>
  <si>
    <t>INE219M01021</t>
  </si>
  <si>
    <t>VANDANA</t>
  </si>
  <si>
    <t>Inceptum Enterprises Limited</t>
  </si>
  <si>
    <t>INE784P01035</t>
  </si>
  <si>
    <t>INCEPTUM</t>
  </si>
  <si>
    <t>Natco Economicals Limited</t>
  </si>
  <si>
    <t>INE174S01017</t>
  </si>
  <si>
    <t>NATECO</t>
  </si>
  <si>
    <t>Classic Filaments Limited</t>
  </si>
  <si>
    <t>INE181U01018</t>
  </si>
  <si>
    <t>CFL</t>
  </si>
  <si>
    <t>WORLDWIDE ALUMINIUM LIMITED</t>
  </si>
  <si>
    <t>INE550D01010</t>
  </si>
  <si>
    <t>WWALUM</t>
  </si>
  <si>
    <t>MILGREY FINANCE &amp; INVESTMENT LTD</t>
  </si>
  <si>
    <t>INE679T01013</t>
  </si>
  <si>
    <t>ZMILGFIN</t>
  </si>
  <si>
    <t>NCL Research And Financial Services</t>
  </si>
  <si>
    <t>INE132F01020</t>
  </si>
  <si>
    <t>NCLRESE</t>
  </si>
  <si>
    <t>G.G.Automotive Gears Ltd.</t>
  </si>
  <si>
    <t>INE493B01017</t>
  </si>
  <si>
    <t>GGAUTO</t>
  </si>
  <si>
    <t>Garodia Chemicals Ltd.</t>
  </si>
  <si>
    <t>INE236P01010</t>
  </si>
  <si>
    <t>GARODCH</t>
  </si>
  <si>
    <t>Colinz Laboratories ltd.</t>
  </si>
  <si>
    <t>INE923C01011</t>
  </si>
  <si>
    <t>COLINZ</t>
  </si>
  <si>
    <t>Taaza International Limited</t>
  </si>
  <si>
    <t>INE392H01018</t>
  </si>
  <si>
    <t>TAAZAINT</t>
  </si>
  <si>
    <t>Sophia Exports Limited</t>
  </si>
  <si>
    <t>INE948E01014</t>
  </si>
  <si>
    <t>SOPHIA</t>
  </si>
  <si>
    <t>Shree Salasar Investment Ltd.,</t>
  </si>
  <si>
    <t>INE315N01017</t>
  </si>
  <si>
    <t>SALSAIN</t>
  </si>
  <si>
    <t>Trimurthi Limited</t>
  </si>
  <si>
    <t>INE314I01036</t>
  </si>
  <si>
    <t>TRIMURTHI</t>
  </si>
  <si>
    <t>Maxplus Logistics Limited</t>
  </si>
  <si>
    <t>INE961R01019</t>
  </si>
  <si>
    <t>MAXPLUS</t>
  </si>
  <si>
    <t>Shree Rajasthan Syntex Ltd.,</t>
  </si>
  <si>
    <t>INE796C01011</t>
  </si>
  <si>
    <t>SHRAJSYNQ</t>
  </si>
  <si>
    <t>Triton Corp. Ltd.</t>
  </si>
  <si>
    <t>INE982C01033</t>
  </si>
  <si>
    <t>TRITON</t>
  </si>
  <si>
    <t>Jindal Capital Ltd.</t>
  </si>
  <si>
    <t>INE356F01017</t>
  </si>
  <si>
    <t>JINDCAP</t>
  </si>
  <si>
    <t>Essar Securities Limited</t>
  </si>
  <si>
    <t>INE143K01019</t>
  </si>
  <si>
    <t>ESSARSEC</t>
  </si>
  <si>
    <t>Step Two Corporation Ltd.</t>
  </si>
  <si>
    <t>INE623D01015</t>
  </si>
  <si>
    <t>STEP2COR</t>
  </si>
  <si>
    <t>Continental Securities Limited</t>
  </si>
  <si>
    <t>INE183Q01012</t>
  </si>
  <si>
    <t>CSL</t>
  </si>
  <si>
    <t>Usha Martin Education &amp; Solutions Limited</t>
  </si>
  <si>
    <t>INE240C01028</t>
  </si>
  <si>
    <t>UMESLTD</t>
  </si>
  <si>
    <t>Ace Exports Limited</t>
  </si>
  <si>
    <t>INE781X01019</t>
  </si>
  <si>
    <t>ACEEXPO</t>
  </si>
  <si>
    <t>Savani Financials Ltd.</t>
  </si>
  <si>
    <t>INE304E01010</t>
  </si>
  <si>
    <t>SAVFI</t>
  </si>
  <si>
    <t>Crimson Metal Engineering Company Ltd</t>
  </si>
  <si>
    <t>INE318P01016</t>
  </si>
  <si>
    <t>CRIMSON</t>
  </si>
  <si>
    <t>VXL Instruments Ltd.</t>
  </si>
  <si>
    <t>INE756A01019</t>
  </si>
  <si>
    <t>VXLINSTR</t>
  </si>
  <si>
    <t>Universal Office Automation Limited</t>
  </si>
  <si>
    <t>INE951C01012</t>
  </si>
  <si>
    <t>UNIOFFICE</t>
  </si>
  <si>
    <t>K K Fincorp Limited</t>
  </si>
  <si>
    <t>INE509J01013</t>
  </si>
  <si>
    <t>KKFIN</t>
  </si>
  <si>
    <t>Rishabh Special Yarns Ltd</t>
  </si>
  <si>
    <t>RISHYRN</t>
  </si>
  <si>
    <t>PG Industry  ltd.</t>
  </si>
  <si>
    <t>INE807H01023</t>
  </si>
  <si>
    <t>PGINDST</t>
  </si>
  <si>
    <t>Winsome Diamonds and Jewellery Limited</t>
  </si>
  <si>
    <t>INE664A01015</t>
  </si>
  <si>
    <t>WINSOMEDJ</t>
  </si>
  <si>
    <t>PECOS Hotels And Pubs Limited</t>
  </si>
  <si>
    <t>INE484S01010</t>
  </si>
  <si>
    <t>PECOS</t>
  </si>
  <si>
    <t>Flora Textiles Ltd.</t>
  </si>
  <si>
    <t>INE161F01011</t>
  </si>
  <si>
    <t>FLORATX</t>
  </si>
  <si>
    <t>Alang Industrial Gases Ltd.</t>
  </si>
  <si>
    <t>INE848C01010</t>
  </si>
  <si>
    <t>ALANGIND</t>
  </si>
  <si>
    <t>S &amp; T Corporation Limited</t>
  </si>
  <si>
    <t>INE110Q01015</t>
  </si>
  <si>
    <t>STCORP</t>
  </si>
  <si>
    <t>ARYAVAN ENTERPRISE LIMITED</t>
  </si>
  <si>
    <t>INE360S01012</t>
  </si>
  <si>
    <t>ARYAVAN</t>
  </si>
  <si>
    <t>Bindal Exports Limited</t>
  </si>
  <si>
    <t>INE564V01013</t>
  </si>
  <si>
    <t>BINDALEXPO</t>
  </si>
  <si>
    <t>Bharat Textiles &amp; Proofing Industri</t>
  </si>
  <si>
    <t>INE201N01019</t>
  </si>
  <si>
    <t>BHATEXT</t>
  </si>
  <si>
    <t>SIDH AUTOMOBILES LIMITED</t>
  </si>
  <si>
    <t>INE403L01015</t>
  </si>
  <si>
    <t>SIDH</t>
  </si>
  <si>
    <t>Ortel Communications Limited</t>
  </si>
  <si>
    <t>INE849L01019</t>
  </si>
  <si>
    <t>ORTEL</t>
  </si>
  <si>
    <t>MARG TECHNO PROJECTS LIMITED</t>
  </si>
  <si>
    <t>INE245H01018</t>
  </si>
  <si>
    <t>MTPL</t>
  </si>
  <si>
    <t>SEA TV Network Limited</t>
  </si>
  <si>
    <t>INE351L01016</t>
  </si>
  <si>
    <t>SEATV</t>
  </si>
  <si>
    <t>Shree Rajeshwaranand Paper Mills Lt</t>
  </si>
  <si>
    <t>INE617D01017</t>
  </si>
  <si>
    <t>SRPML</t>
  </si>
  <si>
    <t>A &amp; M Febcon Limited</t>
  </si>
  <si>
    <t>INE319X01018</t>
  </si>
  <si>
    <t>AMFL</t>
  </si>
  <si>
    <t>IFL Promoters Ltd</t>
  </si>
  <si>
    <t>INE326D01031</t>
  </si>
  <si>
    <t>IFLPROMOT</t>
  </si>
  <si>
    <t>Macro (International) Exports ltd.</t>
  </si>
  <si>
    <t>INE307N01014</t>
  </si>
  <si>
    <t>MACINTR</t>
  </si>
  <si>
    <t>Pioneer Agro Extracts ltd.</t>
  </si>
  <si>
    <t>INE062E01014</t>
  </si>
  <si>
    <t>PIONAGR</t>
  </si>
  <si>
    <t>Rama Petrochemicals Ltd</t>
  </si>
  <si>
    <t>INE783A01013</t>
  </si>
  <si>
    <t>RAMAPETRO</t>
  </si>
  <si>
    <t>Prakash Ceramics Ltd</t>
  </si>
  <si>
    <t>PRACERA</t>
  </si>
  <si>
    <t>KAVERI TELECOM PRODUCTS LTD.</t>
  </si>
  <si>
    <t>INE641C01019</t>
  </si>
  <si>
    <t>KAVVERITEL</t>
  </si>
  <si>
    <t>Schablona India Ltd</t>
  </si>
  <si>
    <t>INE024C01026</t>
  </si>
  <si>
    <t>SCHABLON</t>
  </si>
  <si>
    <t>Infra Industries Ltd.</t>
  </si>
  <si>
    <t>INE287D01019</t>
  </si>
  <si>
    <t>INFRAIND</t>
  </si>
  <si>
    <t>Sterling Guarantee &amp; Fin. Ltd</t>
  </si>
  <si>
    <t>INE668Y01016</t>
  </si>
  <si>
    <t>STRLGUA</t>
  </si>
  <si>
    <t>S.R.Industries Ltd.</t>
  </si>
  <si>
    <t>INE329C01011</t>
  </si>
  <si>
    <t>SRIND</t>
  </si>
  <si>
    <t>EPIC Energy Ltd.</t>
  </si>
  <si>
    <t>INE932F01015</t>
  </si>
  <si>
    <t>EPIC</t>
  </si>
  <si>
    <t>Padam Cotton Yarns Ltd.</t>
  </si>
  <si>
    <t>INE448D01017</t>
  </si>
  <si>
    <t>PADAMCO</t>
  </si>
  <si>
    <t>Mayukh Dealtrade Limited</t>
  </si>
  <si>
    <t>INE280E01012</t>
  </si>
  <si>
    <t>MAYUKH</t>
  </si>
  <si>
    <t>GCCL Construction And Realities Ltd</t>
  </si>
  <si>
    <t>INE775C01015</t>
  </si>
  <si>
    <t>GCCL</t>
  </si>
  <si>
    <t>Golechha Global Finance Ltd.</t>
  </si>
  <si>
    <t>INE427D01011</t>
  </si>
  <si>
    <t>GOLECHA</t>
  </si>
  <si>
    <t>Omega Ag-Seeds (Punjab) ltd.</t>
  </si>
  <si>
    <t>INE112B01013</t>
  </si>
  <si>
    <t>OMEAG</t>
  </si>
  <si>
    <t>Beryl Drugs Ltd.</t>
  </si>
  <si>
    <t>INE415H01017</t>
  </si>
  <si>
    <t>BERLDRG</t>
  </si>
  <si>
    <t>Swarna Securities Ltd.</t>
  </si>
  <si>
    <t>INE595G01018</t>
  </si>
  <si>
    <t>SWRNASE</t>
  </si>
  <si>
    <t>Auroma Coke ltd.</t>
  </si>
  <si>
    <t>INE662I01012</t>
  </si>
  <si>
    <t>AUROCOK</t>
  </si>
  <si>
    <t>Skyline India Limited</t>
  </si>
  <si>
    <t>INE773X01016</t>
  </si>
  <si>
    <t>SKYLINE</t>
  </si>
  <si>
    <t>Raghunath Tobacco Co. Ltd.</t>
  </si>
  <si>
    <t>INE754B01012</t>
  </si>
  <si>
    <t>RAGHUTOB</t>
  </si>
  <si>
    <t>Trivikrama Industries Ltd.</t>
  </si>
  <si>
    <t>INE641Q01019</t>
  </si>
  <si>
    <t>TRIVIKRAMA</t>
  </si>
  <si>
    <t>Zel Jewellers Limited</t>
  </si>
  <si>
    <t>INE513F01013</t>
  </si>
  <si>
    <t>ZEL</t>
  </si>
  <si>
    <t>Shentracon Chemicals Ltd.</t>
  </si>
  <si>
    <t>SHENTRA</t>
  </si>
  <si>
    <t>Devika Proteins Ltd.</t>
  </si>
  <si>
    <t>INE248C01013</t>
  </si>
  <si>
    <t>DEVIKA</t>
  </si>
  <si>
    <t>Esha Media Research Limited</t>
  </si>
  <si>
    <t>INE328F01016</t>
  </si>
  <si>
    <t>ESHAMEDIA</t>
  </si>
  <si>
    <t>Boston Leasing and Finance Ltd.</t>
  </si>
  <si>
    <t>INE962P01011</t>
  </si>
  <si>
    <t>BLFL</t>
  </si>
  <si>
    <t>XO Infotech Ltd.</t>
  </si>
  <si>
    <t>INE490B01013</t>
  </si>
  <si>
    <t>XOINFO</t>
  </si>
  <si>
    <t>Karnimata Cold Storage Limited</t>
  </si>
  <si>
    <t>INE576P01019</t>
  </si>
  <si>
    <t>KCSL</t>
  </si>
  <si>
    <t>Shalimar Agencies Limited</t>
  </si>
  <si>
    <t>INE631E01016</t>
  </si>
  <si>
    <t>SAGL</t>
  </si>
  <si>
    <t>Roadways India Limited</t>
  </si>
  <si>
    <t>INE518C01019</t>
  </si>
  <si>
    <t>ROADWAYS</t>
  </si>
  <si>
    <t>MONIND LIMITED</t>
  </si>
  <si>
    <t>INE407E01029</t>
  </si>
  <si>
    <t>MONIND</t>
  </si>
  <si>
    <t>Teem Laboratories Ltd.,</t>
  </si>
  <si>
    <t>INE202D01018</t>
  </si>
  <si>
    <t>TEEM</t>
  </si>
  <si>
    <t>Vision Cinemas Limited</t>
  </si>
  <si>
    <t>INE515B01025</t>
  </si>
  <si>
    <t>VISIONCINE</t>
  </si>
  <si>
    <t>KLG Capital Services Ltd.</t>
  </si>
  <si>
    <t>INE929C01018</t>
  </si>
  <si>
    <t>KLGCAP</t>
  </si>
  <si>
    <t>Ghushine Fintrrade Ocean Limited</t>
  </si>
  <si>
    <t>INE009U01011</t>
  </si>
  <si>
    <t>GHUSHINE</t>
  </si>
  <si>
    <t>Advance Petrochemicals Ltd.,</t>
  </si>
  <si>
    <t>INE334N01018</t>
  </si>
  <si>
    <t>ADVPETRB</t>
  </si>
  <si>
    <t>Bhagwati Oxygen Ltd.,</t>
  </si>
  <si>
    <t>INE026I01010</t>
  </si>
  <si>
    <t>BHAGWOX</t>
  </si>
  <si>
    <t>Padmalaya Telefilms Ltd.</t>
  </si>
  <si>
    <t>INE243B01016</t>
  </si>
  <si>
    <t>PADMALAYAT</t>
  </si>
  <si>
    <t>A.F. Enterprises Limited</t>
  </si>
  <si>
    <t>INE663P01015</t>
  </si>
  <si>
    <t>AFEL</t>
  </si>
  <si>
    <t>JIK Industries Ltd</t>
  </si>
  <si>
    <t>INE026B01049</t>
  </si>
  <si>
    <t>JIKIND</t>
  </si>
  <si>
    <t>Mahalaxmi Seamless Ltd.</t>
  </si>
  <si>
    <t>INE257F01017</t>
  </si>
  <si>
    <t>MAHALXSE</t>
  </si>
  <si>
    <t>Pentokey Organy (India) Ltd.</t>
  </si>
  <si>
    <t>INE702E01015</t>
  </si>
  <si>
    <t>PNTKYOR</t>
  </si>
  <si>
    <t>Ruby Cables Limited</t>
  </si>
  <si>
    <t>INE812T01010</t>
  </si>
  <si>
    <t>RUBY</t>
  </si>
  <si>
    <t>JINDAL LEASEFIN LIMITED</t>
  </si>
  <si>
    <t>INE919T01013</t>
  </si>
  <si>
    <t>JLL</t>
  </si>
  <si>
    <t>Millennium Online Solutions (India) Ltd</t>
  </si>
  <si>
    <t>INE570N01025</t>
  </si>
  <si>
    <t>MILLENNIUM</t>
  </si>
  <si>
    <t>Inter Globe Finance Ltd.</t>
  </si>
  <si>
    <t>INE661M01016</t>
  </si>
  <si>
    <t>INTRGLB</t>
  </si>
  <si>
    <t>Modern Converters Limited</t>
  </si>
  <si>
    <t>INE250S01015</t>
  </si>
  <si>
    <t>MODCL</t>
  </si>
  <si>
    <t>Santosh Fine-Fab Ltd.</t>
  </si>
  <si>
    <t>INE612D01018</t>
  </si>
  <si>
    <t>SANTOSHF</t>
  </si>
  <si>
    <t>Rahul Merchandising ltd.</t>
  </si>
  <si>
    <t>INE149D01011</t>
  </si>
  <si>
    <t>RAHME</t>
  </si>
  <si>
    <t>Sungold Media and Entertainment Limited</t>
  </si>
  <si>
    <t>INE266S01011</t>
  </si>
  <si>
    <t>SMEL</t>
  </si>
  <si>
    <t>Stewarts &amp; Lloyds of India Ltd.</t>
  </si>
  <si>
    <t>INE356D01012</t>
  </si>
  <si>
    <t>STEWARTQ</t>
  </si>
  <si>
    <t>Longview Tea Company ltd.</t>
  </si>
  <si>
    <t>INE696E01019</t>
  </si>
  <si>
    <t>LONTE</t>
  </si>
  <si>
    <t>Margo Finance Limited</t>
  </si>
  <si>
    <t>INE680B01019</t>
  </si>
  <si>
    <t>MARGOFIN</t>
  </si>
  <si>
    <t>GSB Finance Ltd.</t>
  </si>
  <si>
    <t>INE777C01011</t>
  </si>
  <si>
    <t>GSBFIN</t>
  </si>
  <si>
    <t>Khator Fibre &amp; Fabrics Ltd.</t>
  </si>
  <si>
    <t>INE964G01016</t>
  </si>
  <si>
    <t>KHTRFIB</t>
  </si>
  <si>
    <t>ASHAPURA INTIMATES FASHION LIMITED</t>
  </si>
  <si>
    <t>INE428O01016</t>
  </si>
  <si>
    <t>AIFL</t>
  </si>
  <si>
    <t>PROSEED INDIA LIMITED</t>
  </si>
  <si>
    <t>INE217G01027</t>
  </si>
  <si>
    <t>PROSEED</t>
  </si>
  <si>
    <t>Devine Impex Limited</t>
  </si>
  <si>
    <t>INE455C01014</t>
  </si>
  <si>
    <t>DEVINE</t>
  </si>
  <si>
    <t>Positive Electronics Limited</t>
  </si>
  <si>
    <t>INE813P01016</t>
  </si>
  <si>
    <t>PELTD</t>
  </si>
  <si>
    <t>Globe Commercials Limited</t>
  </si>
  <si>
    <t>INE804Q01013</t>
  </si>
  <si>
    <t>GLCL</t>
  </si>
  <si>
    <t>Petron Engineering Construction Ltd</t>
  </si>
  <si>
    <t>INE742A01019</t>
  </si>
  <si>
    <t>PETRONENGG</t>
  </si>
  <si>
    <t>Commex Technology Limited</t>
  </si>
  <si>
    <t>INE354B01029</t>
  </si>
  <si>
    <t>COMMEXTECH</t>
  </si>
  <si>
    <t>PVV Infra Limited</t>
  </si>
  <si>
    <t>INE428B01013</t>
  </si>
  <si>
    <t>PVVINFRA</t>
  </si>
  <si>
    <t>Shree Bhavya Fabrics Limited</t>
  </si>
  <si>
    <t>INE363D01018</t>
  </si>
  <si>
    <t>SBFL</t>
  </si>
  <si>
    <t>Kandagiri Spinning Mills Ltd.</t>
  </si>
  <si>
    <t>INE292D01019</t>
  </si>
  <si>
    <t>KANDAGIRI</t>
  </si>
  <si>
    <t>Winsome Yarns Ltd.</t>
  </si>
  <si>
    <t>INE784B01035</t>
  </si>
  <si>
    <t>WINSOME</t>
  </si>
  <si>
    <t>Toyama Electric Ltd.</t>
  </si>
  <si>
    <t>INE081D01016</t>
  </si>
  <si>
    <t>TOYAMAQ</t>
  </si>
  <si>
    <t>Dynamic Microsteppers Ltd.</t>
  </si>
  <si>
    <t>INE443N01017</t>
  </si>
  <si>
    <t>DYNMICR</t>
  </si>
  <si>
    <t>Integrated Thermoplastics Ltd.</t>
  </si>
  <si>
    <t>INE038N01015</t>
  </si>
  <si>
    <t>INTETHR</t>
  </si>
  <si>
    <t>Jain Farms Palm Oil Limited</t>
  </si>
  <si>
    <t>INE379Y01010</t>
  </si>
  <si>
    <t>JAINFARM</t>
  </si>
  <si>
    <t>Trans-Freight Containers Ltd.,</t>
  </si>
  <si>
    <t>INE360D01014</t>
  </si>
  <si>
    <t>TRANSFRE</t>
  </si>
  <si>
    <t>J.J.Exporters Ltd.</t>
  </si>
  <si>
    <t>INE408B01015</t>
  </si>
  <si>
    <t>JJEXPO</t>
  </si>
  <si>
    <t>Vardhman Concrete Limited</t>
  </si>
  <si>
    <t>INE115C01014</t>
  </si>
  <si>
    <t>VARDHMAN</t>
  </si>
  <si>
    <t>R.B.Gupta Financials Ltd.</t>
  </si>
  <si>
    <t>INE056J01015</t>
  </si>
  <si>
    <t>RBGUPTA</t>
  </si>
  <si>
    <t>Gaekwar Mills Ltd.,</t>
  </si>
  <si>
    <t>INE837X01027</t>
  </si>
  <si>
    <t>ZGAEKWAR</t>
  </si>
  <si>
    <t>Telesys Software Ltd.</t>
  </si>
  <si>
    <t>INE042B01012</t>
  </si>
  <si>
    <t>TELESYS</t>
  </si>
  <si>
    <t>Rajdarshan Industries Ltd.,</t>
  </si>
  <si>
    <t>INE610C01014</t>
  </si>
  <si>
    <t>ARENTERP</t>
  </si>
  <si>
    <t>Wisec Global Ltd.</t>
  </si>
  <si>
    <t>INE638C01015</t>
  </si>
  <si>
    <t>WISEC</t>
  </si>
  <si>
    <t>Williamson Financial Services ltd.</t>
  </si>
  <si>
    <t>INE188E01017</t>
  </si>
  <si>
    <t>WILLIMFI</t>
  </si>
  <si>
    <t>Goenka Business &amp; Finance Limited</t>
  </si>
  <si>
    <t>INE997C01015</t>
  </si>
  <si>
    <t>GBFL</t>
  </si>
  <si>
    <t>Shiva Medicare ltd.</t>
  </si>
  <si>
    <t>INE875N01028</t>
  </si>
  <si>
    <t>SHIVMED</t>
  </si>
  <si>
    <t>Hira Automobiles Ltd.</t>
  </si>
  <si>
    <t>INE258Z01013</t>
  </si>
  <si>
    <t>HIRAUTO</t>
  </si>
  <si>
    <t>Comfort Commotrade Limited</t>
  </si>
  <si>
    <t>INE456N01019</t>
  </si>
  <si>
    <t>COMCL</t>
  </si>
  <si>
    <t>Parijat Paper Mills Limited</t>
  </si>
  <si>
    <t>INE447K01014</t>
  </si>
  <si>
    <t>PPML</t>
  </si>
  <si>
    <t>Odyssey Corporation Ltd.</t>
  </si>
  <si>
    <t>INE839E01023</t>
  </si>
  <si>
    <t>ODYCORP</t>
  </si>
  <si>
    <t>Euro Multivision Limited</t>
  </si>
  <si>
    <t>INE063J01011</t>
  </si>
  <si>
    <t>EUROMULTI</t>
  </si>
  <si>
    <t>New Era Alkaloids &amp; Export Limited</t>
  </si>
  <si>
    <t>INE166V01017</t>
  </si>
  <si>
    <t>NEWERA</t>
  </si>
  <si>
    <t>Sri Lakshmi Saraswathi Textiles (Ar</t>
  </si>
  <si>
    <t>INE456D01010</t>
  </si>
  <si>
    <t>SLSTLQ</t>
  </si>
  <si>
    <t>Neelkanth Rockminerals ltd.</t>
  </si>
  <si>
    <t>INE741D01015</t>
  </si>
  <si>
    <t>NEELKAN</t>
  </si>
  <si>
    <t>Nihar Info Global Ltd.</t>
  </si>
  <si>
    <t>INE876E01033</t>
  </si>
  <si>
    <t>NIHARINF</t>
  </si>
  <si>
    <t>Unjha Formulations Ltd.</t>
  </si>
  <si>
    <t>INE576D01015</t>
  </si>
  <si>
    <t>UNJHAFOR</t>
  </si>
  <si>
    <t>Fruition Venture Limited</t>
  </si>
  <si>
    <t>INE836C01015</t>
  </si>
  <si>
    <t>FRUTION</t>
  </si>
  <si>
    <t>Nitu Trading Company Limited</t>
  </si>
  <si>
    <t>INE406T01011</t>
  </si>
  <si>
    <t>NITUTRADE</t>
  </si>
  <si>
    <t>Capricorn Systems Global Solutions Ltd.</t>
  </si>
  <si>
    <t>INE968E01012</t>
  </si>
  <si>
    <t>CAPRICORN</t>
  </si>
  <si>
    <t>JAYATMA INDUSTRIES LIMITED</t>
  </si>
  <si>
    <t>INE250D01017</t>
  </si>
  <si>
    <t>JAYIND</t>
  </si>
  <si>
    <t>Minda Finance Limited</t>
  </si>
  <si>
    <t>INE197E01018</t>
  </si>
  <si>
    <t>MINDAFIN</t>
  </si>
  <si>
    <t>Melstar Information Technologies Ltd.</t>
  </si>
  <si>
    <t>INE817A01019</t>
  </si>
  <si>
    <t>MELSTAR</t>
  </si>
  <si>
    <t>Kashyap Tele-Medicines Limited</t>
  </si>
  <si>
    <t>INE108B01029</t>
  </si>
  <si>
    <t>KASHYAP</t>
  </si>
  <si>
    <t>PROMACT IMPEX LIMITED</t>
  </si>
  <si>
    <t>INE818D01011</t>
  </si>
  <si>
    <t>PROMACT</t>
  </si>
  <si>
    <t>Spaceage Products Limited</t>
  </si>
  <si>
    <t>INE498Q01014</t>
  </si>
  <si>
    <t>SPACEAGE</t>
  </si>
  <si>
    <t>Glittek Granites Ltd.</t>
  </si>
  <si>
    <t>INE741B01027</t>
  </si>
  <si>
    <t>GLITTEKG</t>
  </si>
  <si>
    <t>Mid East Portfolio Management Ltd.</t>
  </si>
  <si>
    <t>INE033E01015</t>
  </si>
  <si>
    <t>MIDEASTP</t>
  </si>
  <si>
    <t>PFL Infotech Ltd.</t>
  </si>
  <si>
    <t>INE600F01018</t>
  </si>
  <si>
    <t>PFLINFOTC</t>
  </si>
  <si>
    <t>Arihant Institute Limited</t>
  </si>
  <si>
    <t>INE997Z01016</t>
  </si>
  <si>
    <t>ARIHANTINS</t>
  </si>
  <si>
    <t>Cyber Media (India) Ltd.</t>
  </si>
  <si>
    <t>INE278G01037</t>
  </si>
  <si>
    <t>CYBERMEDIA</t>
  </si>
  <si>
    <t>Iykot Hitech Toolroom Ltd</t>
  </si>
  <si>
    <t>INE079L01013</t>
  </si>
  <si>
    <t>IYKOTHITE</t>
  </si>
  <si>
    <t>City Gold Credit Capital Limited</t>
  </si>
  <si>
    <t>INE868D01016</t>
  </si>
  <si>
    <t>CITYGOLD</t>
  </si>
  <si>
    <t>Spicy Entertainment and Media Limited</t>
  </si>
  <si>
    <t>INE592O01019</t>
  </si>
  <si>
    <t>SPICY</t>
  </si>
  <si>
    <t>R. R. Corporate Securities Limited</t>
  </si>
  <si>
    <t>INE441F01017</t>
  </si>
  <si>
    <t>RRCSL</t>
  </si>
  <si>
    <t>Libord Securities Ltd.</t>
  </si>
  <si>
    <t>INE267E01019</t>
  </si>
  <si>
    <t>LIBORD</t>
  </si>
  <si>
    <t>Alchemist Corporation Ltd</t>
  </si>
  <si>
    <t>INE057D01016</t>
  </si>
  <si>
    <t>ALCHCORP</t>
  </si>
  <si>
    <t>Technical Associates Infrapower Limited</t>
  </si>
  <si>
    <t>INE095S01014</t>
  </si>
  <si>
    <t>TECHAINPOW</t>
  </si>
  <si>
    <t>Ennore Coke Limited</t>
  </si>
  <si>
    <t>INE755H01016</t>
  </si>
  <si>
    <t>ENNORE</t>
  </si>
  <si>
    <t>Indo Asian Finance Limited</t>
  </si>
  <si>
    <t>INE807A01010</t>
  </si>
  <si>
    <t>INDOASIAF</t>
  </si>
  <si>
    <t>Catvision Limited</t>
  </si>
  <si>
    <t>INE660B01011</t>
  </si>
  <si>
    <t>CATVISION</t>
  </si>
  <si>
    <t>Regal Enterprises Limited</t>
  </si>
  <si>
    <t>INE384R01014</t>
  </si>
  <si>
    <t>REGALENTER</t>
  </si>
  <si>
    <t>Towels India Exports Ltd.</t>
  </si>
  <si>
    <t>TOWELIN</t>
  </si>
  <si>
    <t>Cityman Limited</t>
  </si>
  <si>
    <t>INE117C01010</t>
  </si>
  <si>
    <t>CITYMAN</t>
  </si>
  <si>
    <t>Kansal Fibres Ltd.</t>
  </si>
  <si>
    <t>INE179O01015</t>
  </si>
  <si>
    <t>KANSAFB</t>
  </si>
  <si>
    <t>Prabhat Securities Limited</t>
  </si>
  <si>
    <t>INE774R01016</t>
  </si>
  <si>
    <t>PRABHATSEC</t>
  </si>
  <si>
    <t>Credence Sound &amp; Vision Ltd.</t>
  </si>
  <si>
    <t>INE406C01025</t>
  </si>
  <si>
    <t>CREDENCE</t>
  </si>
  <si>
    <t>J.R. Foods Limited,</t>
  </si>
  <si>
    <t>INE989E01018</t>
  </si>
  <si>
    <t>JRFOODS</t>
  </si>
  <si>
    <t>MYM Technologies Ltd.</t>
  </si>
  <si>
    <t>INE378B01010</t>
  </si>
  <si>
    <t>MYMTECH</t>
  </si>
  <si>
    <t>Shree Manufacturing Co. Ltd.,</t>
  </si>
  <si>
    <t>INE632A01012</t>
  </si>
  <si>
    <t>SHRMFGC</t>
  </si>
  <si>
    <t>Informed Technologies India Ltd.</t>
  </si>
  <si>
    <t>INE123E01014</t>
  </si>
  <si>
    <t>INFORTEC</t>
  </si>
  <si>
    <t>Frontline Business Solutions Ltd.</t>
  </si>
  <si>
    <t>INE485D01035</t>
  </si>
  <si>
    <t>FRONTBUSS</t>
  </si>
  <si>
    <t>Kumaka Industries Limited</t>
  </si>
  <si>
    <t>KUMAKAIND</t>
  </si>
  <si>
    <t>Shri Bholanath Carpets Limited</t>
  </si>
  <si>
    <t>INE151F01012</t>
  </si>
  <si>
    <t>SHRIBCL</t>
  </si>
  <si>
    <t>Adcon Capital Services Limited</t>
  </si>
  <si>
    <t>INE805Q01010</t>
  </si>
  <si>
    <t>ADCON</t>
  </si>
  <si>
    <t>Aurum Capital Projects Limited</t>
  </si>
  <si>
    <t>INE050F01016</t>
  </si>
  <si>
    <t>AURUMCAP</t>
  </si>
  <si>
    <t>P. K. Leasing &amp; Finance Limited</t>
  </si>
  <si>
    <t>INE061D01018</t>
  </si>
  <si>
    <t>PKLEASING</t>
  </si>
  <si>
    <t>Apple Credit Corporation Ltd</t>
  </si>
  <si>
    <t>INE212A01013</t>
  </si>
  <si>
    <t>APPLECREDT</t>
  </si>
  <si>
    <t>Organic Coatings Ltd.</t>
  </si>
  <si>
    <t>INE412E01011</t>
  </si>
  <si>
    <t>ORGCOAT</t>
  </si>
  <si>
    <t>Tarangini Investments Limited</t>
  </si>
  <si>
    <t>INE356R01020</t>
  </si>
  <si>
    <t>TARANGINI</t>
  </si>
  <si>
    <t>Rane Computers Consultancy Ltd</t>
  </si>
  <si>
    <t>INE749C01010</t>
  </si>
  <si>
    <t>RANCC</t>
  </si>
  <si>
    <t>River Front Hotels Limited</t>
  </si>
  <si>
    <t>INE970W01010</t>
  </si>
  <si>
    <t>RFHL</t>
  </si>
  <si>
    <t>Encore Business System Limited</t>
  </si>
  <si>
    <t>INE572B01018</t>
  </si>
  <si>
    <t>EBSL</t>
  </si>
  <si>
    <t>Premier Synthetics Ltd.,</t>
  </si>
  <si>
    <t>INE940N01012</t>
  </si>
  <si>
    <t>PREMSYN</t>
  </si>
  <si>
    <t>Nagarjuna Agritech Ltd.</t>
  </si>
  <si>
    <t>INE793H01017</t>
  </si>
  <si>
    <t>NAGTECH</t>
  </si>
  <si>
    <t>Gracious Vanijya Limited</t>
  </si>
  <si>
    <t>INE405T01013</t>
  </si>
  <si>
    <t>GRACIOUS</t>
  </si>
  <si>
    <t>Standard Batteries Ltd.,</t>
  </si>
  <si>
    <t>INE502C01039</t>
  </si>
  <si>
    <t>STDBAT</t>
  </si>
  <si>
    <t>Saptak Chem And Business Limited</t>
  </si>
  <si>
    <t>INE467X01015</t>
  </si>
  <si>
    <t>SCBL</t>
  </si>
  <si>
    <t>Dynamic Protfolio Management &amp; Serv</t>
  </si>
  <si>
    <t>INE118C01018</t>
  </si>
  <si>
    <t>DYNAMICP</t>
  </si>
  <si>
    <t>Gajanan Securities Services Ltd.</t>
  </si>
  <si>
    <t>INE868G01019</t>
  </si>
  <si>
    <t>GAJANANSEC</t>
  </si>
  <si>
    <t>Indra Industries Ltd.</t>
  </si>
  <si>
    <t>INE924N01016</t>
  </si>
  <si>
    <t>INDRAIND</t>
  </si>
  <si>
    <t>Jain Farms And Resorts Limited</t>
  </si>
  <si>
    <t>INE378Y01012</t>
  </si>
  <si>
    <t>JFRL</t>
  </si>
  <si>
    <t>Rapid Investments Ltd.,</t>
  </si>
  <si>
    <t>INE154M01012</t>
  </si>
  <si>
    <t>RAPIDIN</t>
  </si>
  <si>
    <t>KBS INDIA LIMITED</t>
  </si>
  <si>
    <t>INE883D01015</t>
  </si>
  <si>
    <t>KBSINDIA</t>
  </si>
  <si>
    <t>Pratiksha Chemicals Ltd.</t>
  </si>
  <si>
    <t>INE530D01012</t>
  </si>
  <si>
    <t>PRATIKSH</t>
  </si>
  <si>
    <t>Dhenu Buildcon Infra Limited</t>
  </si>
  <si>
    <t>INE758D01027</t>
  </si>
  <si>
    <t>DHENUBUILD</t>
  </si>
  <si>
    <t>Dhampur Sugar (Kashipur) Ltd.</t>
  </si>
  <si>
    <t>INE735A01013</t>
  </si>
  <si>
    <t>DHAMSUGR</t>
  </si>
  <si>
    <t>Shri Kalyan Holdings Ltd.</t>
  </si>
  <si>
    <t>INE079N01019</t>
  </si>
  <si>
    <t>SHKALYN</t>
  </si>
  <si>
    <t>DEVOTED CONSTRUCTION LIMITED</t>
  </si>
  <si>
    <t>INE061Z01011</t>
  </si>
  <si>
    <t>DCL</t>
  </si>
  <si>
    <t>Slesha Commercial Limited</t>
  </si>
  <si>
    <t>INE205S01019</t>
  </si>
  <si>
    <t>SLESHA</t>
  </si>
  <si>
    <t>Superstar Distilleries And Foods Lt</t>
  </si>
  <si>
    <t>INE543D01015</t>
  </si>
  <si>
    <t>SUPDF</t>
  </si>
  <si>
    <t>Shree Narmada Aluminium Industries</t>
  </si>
  <si>
    <t>SHNALUM</t>
  </si>
  <si>
    <t>Arihants Securities ltd.</t>
  </si>
  <si>
    <t>INE190D01015</t>
  </si>
  <si>
    <t>ARISE</t>
  </si>
  <si>
    <t>Galada Finance Limited</t>
  </si>
  <si>
    <t>INE243E01010</t>
  </si>
  <si>
    <t>GALADAFIN</t>
  </si>
  <si>
    <t>Samyak Corporation Limited</t>
  </si>
  <si>
    <t>INE237S01012</t>
  </si>
  <si>
    <t>SAMYAK</t>
  </si>
  <si>
    <t>Pradip Overseas Limited</t>
  </si>
  <si>
    <t>INE495J01015</t>
  </si>
  <si>
    <t>PRADIP</t>
  </si>
  <si>
    <t>Tecil Chemicals &amp; Hydro Power Limit</t>
  </si>
  <si>
    <t>INE014B01011</t>
  </si>
  <si>
    <t>TRELCHEB</t>
  </si>
  <si>
    <t>Aditya Ispat Ltd.</t>
  </si>
  <si>
    <t>INE570B01012</t>
  </si>
  <si>
    <t>ADITYA</t>
  </si>
  <si>
    <t>NEXUS SURGICAL AND MEDICARE LIMITED</t>
  </si>
  <si>
    <t>INE370Q01015</t>
  </si>
  <si>
    <t>NEXUSSURGL</t>
  </si>
  <si>
    <t>Jyothi Infraventures Ltd.</t>
  </si>
  <si>
    <t>INE681K01018</t>
  </si>
  <si>
    <t>JYOTHI</t>
  </si>
  <si>
    <t>Orchid Securities Limited</t>
  </si>
  <si>
    <t>INE077D01014</t>
  </si>
  <si>
    <t>ORCHID</t>
  </si>
  <si>
    <t>Microse India Limited,</t>
  </si>
  <si>
    <t>INE809F01015</t>
  </si>
  <si>
    <t>MICROSE</t>
  </si>
  <si>
    <t>Ellora Traders Limited</t>
  </si>
  <si>
    <t>INE237E01012</t>
  </si>
  <si>
    <t>ELLORA</t>
  </si>
  <si>
    <t>Deltron Ltd</t>
  </si>
  <si>
    <t>INE272R01011</t>
  </si>
  <si>
    <t>DELTRON</t>
  </si>
  <si>
    <t>Magnum Limited.</t>
  </si>
  <si>
    <t>INE591B01018</t>
  </si>
  <si>
    <t>MAGNUML</t>
  </si>
  <si>
    <t>Delta Leasing &amp; Finance Limited</t>
  </si>
  <si>
    <t>INE874N01013</t>
  </si>
  <si>
    <t>DELTALTD</t>
  </si>
  <si>
    <t>CONCRETE CREDIT LIMITED</t>
  </si>
  <si>
    <t>INE719G01014</t>
  </si>
  <si>
    <t>CONCRETE</t>
  </si>
  <si>
    <t>United Interactive Limited</t>
  </si>
  <si>
    <t>INE706D01018</t>
  </si>
  <si>
    <t>UNITEDINT</t>
  </si>
  <si>
    <t>Esaar (India) Ltd.</t>
  </si>
  <si>
    <t>INE404L01039</t>
  </si>
  <si>
    <t>ESARIND</t>
  </si>
  <si>
    <t>Regal Entertainment &amp; Consultants Ltd.</t>
  </si>
  <si>
    <t>INE101E01010</t>
  </si>
  <si>
    <t>REGAL</t>
  </si>
  <si>
    <t>Vadilal Dairy International Ltd.</t>
  </si>
  <si>
    <t>INE159T01016</t>
  </si>
  <si>
    <t>VADIDAI</t>
  </si>
  <si>
    <t>Midwest Gold Ltd</t>
  </si>
  <si>
    <t>INE519N01014</t>
  </si>
  <si>
    <t>MIDWEST</t>
  </si>
  <si>
    <t>Minaxi Textiles Ltd.</t>
  </si>
  <si>
    <t>INE952C01028</t>
  </si>
  <si>
    <t>MINAXI</t>
  </si>
  <si>
    <t>Gopal Iron &amp; Steels Co.(Gujarat) Lt</t>
  </si>
  <si>
    <t>INE641H01018</t>
  </si>
  <si>
    <t>GOPAIST</t>
  </si>
  <si>
    <t>Kamron Laboratories Ltd.</t>
  </si>
  <si>
    <t>INE276T01018</t>
  </si>
  <si>
    <t>KAMRLAB</t>
  </si>
  <si>
    <t>Kachchh Minerals Ltd.</t>
  </si>
  <si>
    <t>INE059E01010</t>
  </si>
  <si>
    <t>KACHCHH</t>
  </si>
  <si>
    <t>Cyberscape Multimedia Ltd.</t>
  </si>
  <si>
    <t>INE519B01019</t>
  </si>
  <si>
    <t>CYBERSC</t>
  </si>
  <si>
    <t>Anna Infrastructures Ltd</t>
  </si>
  <si>
    <t>INE336D01014</t>
  </si>
  <si>
    <t>ANNAINFRA</t>
  </si>
  <si>
    <t>Fraser And Company Limited</t>
  </si>
  <si>
    <t>INE184Q01010</t>
  </si>
  <si>
    <t>FRASER</t>
  </si>
  <si>
    <t>Netlink Solutions (India) Ltd.</t>
  </si>
  <si>
    <t>INE040F01033</t>
  </si>
  <si>
    <t>NETLINK</t>
  </si>
  <si>
    <t>MUNOTH COMMUNICATION LIMITED</t>
  </si>
  <si>
    <t>INE410E01015</t>
  </si>
  <si>
    <t>MCLTD</t>
  </si>
  <si>
    <t>Sterling Green  Woods  Limited</t>
  </si>
  <si>
    <t>INE398F01019</t>
  </si>
  <si>
    <t>STRGRENWO</t>
  </si>
  <si>
    <t>Vikalp Securities Ltd.</t>
  </si>
  <si>
    <t>INE186E01011</t>
  </si>
  <si>
    <t>VIKALPS</t>
  </si>
  <si>
    <t>Supraneet Finance &amp; Consultants Limited</t>
  </si>
  <si>
    <t>INE828D01010</t>
  </si>
  <si>
    <t>SUPRANEET</t>
  </si>
  <si>
    <t>Gratex Industries Ltd.</t>
  </si>
  <si>
    <t>INE915E01013</t>
  </si>
  <si>
    <t>GRATEXI</t>
  </si>
  <si>
    <t>JPT Securities Ltd.</t>
  </si>
  <si>
    <t>INE630C01012</t>
  </si>
  <si>
    <t>JPTSEC</t>
  </si>
  <si>
    <t>ASEEM GLOBAL LIMITED</t>
  </si>
  <si>
    <t>INE439C01018</t>
  </si>
  <si>
    <t>ASEEMG</t>
  </si>
  <si>
    <t>DSJ Communications Ltd.</t>
  </si>
  <si>
    <t>INE055C01020</t>
  </si>
  <si>
    <t>DALALSTCOM</t>
  </si>
  <si>
    <t>Sita Enterprises LTD.</t>
  </si>
  <si>
    <t>INE579D01019</t>
  </si>
  <si>
    <t>SITAENT</t>
  </si>
  <si>
    <t>Amit Spinning Industries Ltd.</t>
  </si>
  <si>
    <t>INE988A01026</t>
  </si>
  <si>
    <t>ASIL</t>
  </si>
  <si>
    <t>Rajeswari Infrastructure Limited</t>
  </si>
  <si>
    <t>INE016C01014</t>
  </si>
  <si>
    <t>RAJINFRA</t>
  </si>
  <si>
    <t>Coral Newsprints Ltd.</t>
  </si>
  <si>
    <t>INE715D01019</t>
  </si>
  <si>
    <t>CORNE</t>
  </si>
  <si>
    <t>Rajath Finance Limited</t>
  </si>
  <si>
    <t>INE455H01013</t>
  </si>
  <si>
    <t>RAJATH</t>
  </si>
  <si>
    <t>Pal Credit &amp; Capital Ltd.</t>
  </si>
  <si>
    <t>INE983B01025</t>
  </si>
  <si>
    <t>PALCRED</t>
  </si>
  <si>
    <t>Tantia Constructions Limited</t>
  </si>
  <si>
    <t>INE388G01018</t>
  </si>
  <si>
    <t>TANTIACONS</t>
  </si>
  <si>
    <t>Kovalam Inv. &amp; Trading Co.Ltd.,</t>
  </si>
  <si>
    <t>INE735U01011</t>
  </si>
  <si>
    <t>ZKOVALIN</t>
  </si>
  <si>
    <t>Suryo Foods &amp; Industries Ltd.</t>
  </si>
  <si>
    <t>INE565E01016</t>
  </si>
  <si>
    <t>SURFI</t>
  </si>
  <si>
    <t>Niwas Spinning Mills Ltd.</t>
  </si>
  <si>
    <t>NIWASSP</t>
  </si>
  <si>
    <t>SAKA LIMITED</t>
  </si>
  <si>
    <t>SAKA</t>
  </si>
  <si>
    <t>Dazzel Confindive ltd.</t>
  </si>
  <si>
    <t>INE149E01027</t>
  </si>
  <si>
    <t>DAZZEL</t>
  </si>
  <si>
    <t>Hittco Tools Ltd.</t>
  </si>
  <si>
    <t>INE863C01019</t>
  </si>
  <si>
    <t>HITTCO</t>
  </si>
  <si>
    <t>K.Z.Leasing &amp; Finance Ltd.</t>
  </si>
  <si>
    <t>INE006C01015</t>
  </si>
  <si>
    <t>KZLFIN</t>
  </si>
  <si>
    <t>Mount Shivalik Industries Ltd.</t>
  </si>
  <si>
    <t>INE410C01019</t>
  </si>
  <si>
    <t>MOUNTSHIQ</t>
  </si>
  <si>
    <t>KMF Builders &amp; Developers Ltd.</t>
  </si>
  <si>
    <t>INE580H01026</t>
  </si>
  <si>
    <t>KMFBLDR</t>
  </si>
  <si>
    <t>Symbiox Investment &amp; Trading Co. Ltd.</t>
  </si>
  <si>
    <t>INE653R01012</t>
  </si>
  <si>
    <t xml:space="preserve">SYMBIOX </t>
  </si>
  <si>
    <t>SYMBIOX</t>
  </si>
  <si>
    <t>Modern Thread (India) Ltd.,</t>
  </si>
  <si>
    <t>INE794W01014</t>
  </si>
  <si>
    <t>MDRNTHRB</t>
  </si>
  <si>
    <t>Mipco Seamless Rings (Gujarat) Ltd.</t>
  </si>
  <si>
    <t>INE860N01012</t>
  </si>
  <si>
    <t>MPCOSEMB</t>
  </si>
  <si>
    <t>Shiva Granito Export Limited</t>
  </si>
  <si>
    <t>INE191V01015</t>
  </si>
  <si>
    <t>SHIVAEXPO</t>
  </si>
  <si>
    <t>Dhanvantri Jeevan Rekha Ltd.</t>
  </si>
  <si>
    <t>INE239F01015</t>
  </si>
  <si>
    <t>ZDHJERK</t>
  </si>
  <si>
    <t>Ashram Online.com Ltd</t>
  </si>
  <si>
    <t>INE293C01019</t>
  </si>
  <si>
    <t>ASHRAM</t>
  </si>
  <si>
    <t>Kinetic Trust Ltd.</t>
  </si>
  <si>
    <t>INE674M01019</t>
  </si>
  <si>
    <t>KINETRU</t>
  </si>
  <si>
    <t>Trishakti Electronics &amp; industries</t>
  </si>
  <si>
    <t>INE238C01014</t>
  </si>
  <si>
    <t>TRISHAKT</t>
  </si>
  <si>
    <t>Pan Electronics India Ltd.</t>
  </si>
  <si>
    <t>INE648E01010</t>
  </si>
  <si>
    <t>PANELEC</t>
  </si>
  <si>
    <t>Contil India Limited</t>
  </si>
  <si>
    <t>INE080G01011</t>
  </si>
  <si>
    <t>CONTILI</t>
  </si>
  <si>
    <t>I.C.S.A. (India) Ltd.</t>
  </si>
  <si>
    <t>INE306B01029</t>
  </si>
  <si>
    <t>ICSA</t>
  </si>
  <si>
    <t>JRD Finance Limited</t>
  </si>
  <si>
    <t>INE517E01017</t>
  </si>
  <si>
    <t>B.J.Duplex Boards Ltd.</t>
  </si>
  <si>
    <t>INE265C01017</t>
  </si>
  <si>
    <t>BJDUP</t>
  </si>
  <si>
    <t>Tulsi Extrusions Limited</t>
  </si>
  <si>
    <t>INE474I01012</t>
  </si>
  <si>
    <t>TULSI</t>
  </si>
  <si>
    <t>Ramsons Projects Ltd.</t>
  </si>
  <si>
    <t>INE609D01014</t>
  </si>
  <si>
    <t>RAMSONS</t>
  </si>
  <si>
    <t>Associated Ceramics Ltd.</t>
  </si>
  <si>
    <t>INE771E01010</t>
  </si>
  <si>
    <t>ASSOCER</t>
  </si>
  <si>
    <t>Richfield Financial Services Ltd.</t>
  </si>
  <si>
    <t>INE201C01012</t>
  </si>
  <si>
    <t>RFSL</t>
  </si>
  <si>
    <t>Camson Seeds Limited</t>
  </si>
  <si>
    <t>INE494T01017</t>
  </si>
  <si>
    <t>CAMSONSEEDS</t>
  </si>
  <si>
    <t>Futuristic Securities Ltd</t>
  </si>
  <si>
    <t>INE425D01015</t>
  </si>
  <si>
    <t>FUTURSEC</t>
  </si>
  <si>
    <t>Divine Multimedia (India) Limited</t>
  </si>
  <si>
    <t>INE611B01022</t>
  </si>
  <si>
    <t>KALEFILMS</t>
  </si>
  <si>
    <t>Bampsl Securities Ltd.</t>
  </si>
  <si>
    <t>INE802A01037</t>
  </si>
  <si>
    <t>BAMPSL</t>
  </si>
  <si>
    <t>Golden Carpets Limited.</t>
  </si>
  <si>
    <t>INE595D01015</t>
  </si>
  <si>
    <t>GOLCA</t>
  </si>
  <si>
    <t>Dalmia Refractories Limited</t>
  </si>
  <si>
    <t>INE200F01017</t>
  </si>
  <si>
    <t>DALMIAREF</t>
  </si>
  <si>
    <t>Distinctive Properties &amp; Leasing Ltd</t>
  </si>
  <si>
    <t>INE715U01013</t>
  </si>
  <si>
    <t>DISTINPROP</t>
  </si>
  <si>
    <t>Remi Securities Ltd.,</t>
  </si>
  <si>
    <t>INE592J01019</t>
  </si>
  <si>
    <t>REMITR</t>
  </si>
  <si>
    <t>Texel Industries Ltd.</t>
  </si>
  <si>
    <t>INE594V01028</t>
  </si>
  <si>
    <t>TEXELIN</t>
  </si>
  <si>
    <t>ObjectOne Information Systems Ltd</t>
  </si>
  <si>
    <t>INE860E01011</t>
  </si>
  <si>
    <t>OONE</t>
  </si>
  <si>
    <t>Sun Source (India) Ltd.</t>
  </si>
  <si>
    <t>INE320F01013</t>
  </si>
  <si>
    <t>SUNSOUI</t>
  </si>
  <si>
    <t>Shakti Press Ltd.</t>
  </si>
  <si>
    <t>INE794C01016</t>
  </si>
  <si>
    <t>SHAKTIPR</t>
  </si>
  <si>
    <t>KJMC Financial Services Ltd.</t>
  </si>
  <si>
    <t>INE533C01018</t>
  </si>
  <si>
    <t>KJMCFIN</t>
  </si>
  <si>
    <t>Ledo Tea Co. Ltd.,</t>
  </si>
  <si>
    <t>INE643B01017</t>
  </si>
  <si>
    <t>LEDOTEA</t>
  </si>
  <si>
    <t>Enchante Jewellery Ltd.</t>
  </si>
  <si>
    <t>INE772C01012</t>
  </si>
  <si>
    <t>ENCHANTE</t>
  </si>
  <si>
    <t>Arambhan Hospitality Services Limited</t>
  </si>
  <si>
    <t>INE800S01017</t>
  </si>
  <si>
    <t>ARAMBHAN</t>
  </si>
  <si>
    <t>Advik Capital Limited</t>
  </si>
  <si>
    <t>INE178T01024</t>
  </si>
  <si>
    <t>ADVIKCA</t>
  </si>
  <si>
    <t>Neogem India Limited</t>
  </si>
  <si>
    <t>INE552E01014</t>
  </si>
  <si>
    <t>NOGMIND</t>
  </si>
  <si>
    <t>Rubber Products Ltd.</t>
  </si>
  <si>
    <t>INE430C01017</t>
  </si>
  <si>
    <t>RUBBERPR</t>
  </si>
  <si>
    <t>Kohinoor Broadcasting Corporation Ltd.</t>
  </si>
  <si>
    <t>INE414E01017</t>
  </si>
  <si>
    <t>KOHINOORBRO</t>
  </si>
  <si>
    <t>Adinath Exim Resources Ltd.</t>
  </si>
  <si>
    <t>INE398H01015</t>
  </si>
  <si>
    <t>ADIEXRE</t>
  </si>
  <si>
    <t>Classic Leasing &amp; Finance Ltd.</t>
  </si>
  <si>
    <t>INE949C01016</t>
  </si>
  <si>
    <t>CLFL</t>
  </si>
  <si>
    <t>Amforge Industries Ltd.,</t>
  </si>
  <si>
    <t>INE991A01020</t>
  </si>
  <si>
    <t>AMFORG</t>
  </si>
  <si>
    <t>Chokhani International Ltd.,</t>
  </si>
  <si>
    <t>INE772F01015</t>
  </si>
  <si>
    <t>CHOKINT</t>
  </si>
  <si>
    <t>Polycon International Ltd.</t>
  </si>
  <si>
    <t>INE262C01014</t>
  </si>
  <si>
    <t>POLYCON</t>
  </si>
  <si>
    <t>Sterling Webnet Limited</t>
  </si>
  <si>
    <t>INE313B01025</t>
  </si>
  <si>
    <t>STERWEB</t>
  </si>
  <si>
    <t>RSC International Limited</t>
  </si>
  <si>
    <t>INE015F01019</t>
  </si>
  <si>
    <t>RSCINT</t>
  </si>
  <si>
    <t>S Kumars.com Ltd.</t>
  </si>
  <si>
    <t>INE827A01018</t>
  </si>
  <si>
    <t>SKUMAR</t>
  </si>
  <si>
    <t>KCL Infra Projects Limited</t>
  </si>
  <si>
    <t>INE469F01026</t>
  </si>
  <si>
    <t>KCLINFRA</t>
  </si>
  <si>
    <t>Khoobsurat Ltd.</t>
  </si>
  <si>
    <t>INE731G01027</t>
  </si>
  <si>
    <t>KHOOBSURAT</t>
  </si>
  <si>
    <t>Pan India Corporation Ltd</t>
  </si>
  <si>
    <t>INE376A01032</t>
  </si>
  <si>
    <t>PANINDIAC</t>
  </si>
  <si>
    <t>Betex India Ltd.,</t>
  </si>
  <si>
    <t>INE765L01017</t>
  </si>
  <si>
    <t>BETXIND</t>
  </si>
  <si>
    <t>MV Cotspin ltd.</t>
  </si>
  <si>
    <t>INE586D01014</t>
  </si>
  <si>
    <t>MVCOTSP</t>
  </si>
  <si>
    <t>Dharani Finance Ltd.</t>
  </si>
  <si>
    <t>INE899D01011</t>
  </si>
  <si>
    <t>DHARFIN</t>
  </si>
  <si>
    <t>Rajkamal Synthetics Ltd.</t>
  </si>
  <si>
    <t>INE376L01013</t>
  </si>
  <si>
    <t>RAJKSYN</t>
  </si>
  <si>
    <t>Sai Baba Investment &amp; Commercial Enterprises Limited</t>
  </si>
  <si>
    <t>INE706P01038</t>
  </si>
  <si>
    <t>SAIBABA</t>
  </si>
  <si>
    <t>Purohit Construction Limited</t>
  </si>
  <si>
    <t>INE147J01012</t>
  </si>
  <si>
    <t>PUROHITCON</t>
  </si>
  <si>
    <t>TechTrek India Limited</t>
  </si>
  <si>
    <t>INE892N01015</t>
  </si>
  <si>
    <t>TECHTREK</t>
  </si>
  <si>
    <t>Dhanashree Electronics Limited</t>
  </si>
  <si>
    <t>INE413F01016</t>
  </si>
  <si>
    <t>DEL</t>
  </si>
  <si>
    <t>Mehta Housing Finance Ltd.</t>
  </si>
  <si>
    <t>INE239B01014</t>
  </si>
  <si>
    <t>MEHTAHG</t>
  </si>
  <si>
    <t>SVA India Ltd</t>
  </si>
  <si>
    <t>INE763K01014</t>
  </si>
  <si>
    <t>SVAINDIA</t>
  </si>
  <si>
    <t>Hindustan Bio Sciences Ltd.</t>
  </si>
  <si>
    <t>INE597C01013</t>
  </si>
  <si>
    <t>HINDBIO</t>
  </si>
  <si>
    <t>Radhagobind Commercial Limited</t>
  </si>
  <si>
    <t>INE792P01012</t>
  </si>
  <si>
    <t>RCL</t>
  </si>
  <si>
    <t>HYPERSOFT TECHNOLOGIES LIMITED</t>
  </si>
  <si>
    <t>INE039D01014</t>
  </si>
  <si>
    <t>HYPERSOFT</t>
  </si>
  <si>
    <t>A.D.S. Diagnostics Ltd.</t>
  </si>
  <si>
    <t>ADSDIAG</t>
  </si>
  <si>
    <t>FUNDVISER CAPITAL (INDIA) LIMITED</t>
  </si>
  <si>
    <t>INE365H01014</t>
  </si>
  <si>
    <t>FUNDVISER</t>
  </si>
  <si>
    <t>SHREE HANUMAN SUGAR &amp; INDUSTRIES LTD.</t>
  </si>
  <si>
    <t>INE101H01013</t>
  </si>
  <si>
    <t>HANSUGAR</t>
  </si>
  <si>
    <t>Gradiente Infotainment Limited</t>
  </si>
  <si>
    <t>INE361K01017</t>
  </si>
  <si>
    <t>GRADIENTE</t>
  </si>
  <si>
    <t>Gangotri Textiles Ltd.</t>
  </si>
  <si>
    <t>INE670B01028</t>
  </si>
  <si>
    <t>GANGOTRI</t>
  </si>
  <si>
    <t>CHPL Industries Ltd.</t>
  </si>
  <si>
    <t>INE714Q01014</t>
  </si>
  <si>
    <t>CHPLIND</t>
  </si>
  <si>
    <t>Abirami Financial Services (India)</t>
  </si>
  <si>
    <t>INE195I01013</t>
  </si>
  <si>
    <t>ABIRAFN</t>
  </si>
  <si>
    <t>Spice Islands Apparels ltd.</t>
  </si>
  <si>
    <t>INE882D01017</t>
  </si>
  <si>
    <t>SPICEISL</t>
  </si>
  <si>
    <t>Indergiri Finance ltd.</t>
  </si>
  <si>
    <t>INE628F01019</t>
  </si>
  <si>
    <t>INDERGR</t>
  </si>
  <si>
    <t>Gagan Gases Ltd.</t>
  </si>
  <si>
    <t>INE076D01016</t>
  </si>
  <si>
    <t>GAGAN</t>
  </si>
  <si>
    <t>Sashwat Technocrats Limited</t>
  </si>
  <si>
    <t>INE789D01014</t>
  </si>
  <si>
    <t>SASHWAT</t>
  </si>
  <si>
    <t>Rekvina Laboratories Ltd</t>
  </si>
  <si>
    <t>INE092O01028</t>
  </si>
  <si>
    <t>VINRKLB</t>
  </si>
  <si>
    <t>PROGREX VENTURES LIMITED</t>
  </si>
  <si>
    <t>INE421E01012</t>
  </si>
  <si>
    <t>PROGREXV</t>
  </si>
  <si>
    <t>KRISHNA FILAMENT INDUSTRIES LIMITED</t>
  </si>
  <si>
    <t>INE073A01019</t>
  </si>
  <si>
    <t>KRIFILIND</t>
  </si>
  <si>
    <t>Claro India Ltd</t>
  </si>
  <si>
    <t>CLARIND</t>
  </si>
  <si>
    <t>P.M. Telelinnks Limited</t>
  </si>
  <si>
    <t>INE092C01015</t>
  </si>
  <si>
    <t>PMTELELIN</t>
  </si>
  <si>
    <t>Ashoka Metcast Limited</t>
  </si>
  <si>
    <t>INE760Y01011</t>
  </si>
  <si>
    <t>AML</t>
  </si>
  <si>
    <t>Aravali Securities &amp; Finance Ltd.,</t>
  </si>
  <si>
    <t>INE068C01015</t>
  </si>
  <si>
    <t>ARAVALIS</t>
  </si>
  <si>
    <t>Bacil Pharma Ltd.</t>
  </si>
  <si>
    <t>INE711D01018</t>
  </si>
  <si>
    <t>BACPHAR</t>
  </si>
  <si>
    <t>Filmcity Media Ltd.</t>
  </si>
  <si>
    <t>INE600B01033</t>
  </si>
  <si>
    <t>FILME</t>
  </si>
  <si>
    <t>HANMAN FIT LIMITED</t>
  </si>
  <si>
    <t>INE982Q01017</t>
  </si>
  <si>
    <t>HANMAN</t>
  </si>
  <si>
    <t>Shivagrico Implements Ltd.</t>
  </si>
  <si>
    <t>INE092H01014</t>
  </si>
  <si>
    <t>SHIVAGR</t>
  </si>
  <si>
    <t>Koffee Break Pictures Limited</t>
  </si>
  <si>
    <t>INE208D01023</t>
  </si>
  <si>
    <t>KOFFBREAK</t>
  </si>
  <si>
    <t>Joy Realty Limited</t>
  </si>
  <si>
    <t>INE433O01024</t>
  </si>
  <si>
    <t>JOYREALTY</t>
  </si>
  <si>
    <t>STI Granite India Limited</t>
  </si>
  <si>
    <t>INE057G01019</t>
  </si>
  <si>
    <t>STIGRAN</t>
  </si>
  <si>
    <t>Mayur Leather Products Ltd.</t>
  </si>
  <si>
    <t>INE799E01011</t>
  </si>
  <si>
    <t>MAYUR</t>
  </si>
  <si>
    <t>Empee Sugars &amp; Chemicals Ltd.</t>
  </si>
  <si>
    <t>INE928B01012</t>
  </si>
  <si>
    <t>EMPEESUG</t>
  </si>
  <si>
    <t>Mehta Integrated Finance Ltd.</t>
  </si>
  <si>
    <t>INE240B01012</t>
  </si>
  <si>
    <t>MEHIF</t>
  </si>
  <si>
    <t>Mahasagar Travels Ltd.</t>
  </si>
  <si>
    <t>INE007G01014</t>
  </si>
  <si>
    <t>MHSGRMS</t>
  </si>
  <si>
    <t>Peeti Securities Ltd.</t>
  </si>
  <si>
    <t>INE328D01011</t>
  </si>
  <si>
    <t>PEETISEC</t>
  </si>
  <si>
    <t>Towa Sokki Ltd.</t>
  </si>
  <si>
    <t>INE311M01018</t>
  </si>
  <si>
    <t>TOWASOK</t>
  </si>
  <si>
    <t>GITA RENEWABLE ENERGY LIMITED</t>
  </si>
  <si>
    <t>INE776O01018</t>
  </si>
  <si>
    <t>GITARENEW</t>
  </si>
  <si>
    <t>AJEL Limited</t>
  </si>
  <si>
    <t>INE229B01015</t>
  </si>
  <si>
    <t>AJEL</t>
  </si>
  <si>
    <t>Premier Pipes Limited</t>
  </si>
  <si>
    <t>INE448N01024</t>
  </si>
  <si>
    <t>PREMPIPES</t>
  </si>
  <si>
    <t>Welcure Drugs &amp; Pharmaceuticals ltd</t>
  </si>
  <si>
    <t>INE331C01017</t>
  </si>
  <si>
    <t>WELCURE</t>
  </si>
  <si>
    <t>GDL Leasing &amp; Finance ltd.</t>
  </si>
  <si>
    <t>INE545E01018</t>
  </si>
  <si>
    <t>GDLLEAS</t>
  </si>
  <si>
    <t>Sunraj Diamond Exports Ltd.</t>
  </si>
  <si>
    <t>INE459D01014</t>
  </si>
  <si>
    <t>SUNRAJDI</t>
  </si>
  <si>
    <t>Octal Credit Capital Ltd.</t>
  </si>
  <si>
    <t>INE513C01010</t>
  </si>
  <si>
    <t>OCTAL</t>
  </si>
  <si>
    <t>Ind-Agiv Commerce Ltd.</t>
  </si>
  <si>
    <t>INE115E01010</t>
  </si>
  <si>
    <t>INDAGIV</t>
  </si>
  <si>
    <t>Kay Power And Paper Ltd</t>
  </si>
  <si>
    <t>INE961B01013</t>
  </si>
  <si>
    <t>KAYPOWR</t>
  </si>
  <si>
    <t>Sowbhagya Media Limited</t>
  </si>
  <si>
    <t>INE826D01014</t>
  </si>
  <si>
    <t>SOWBHAGYA</t>
  </si>
  <si>
    <t>GENUS PRIME INFRA LIMITED</t>
  </si>
  <si>
    <t>INE256D01014</t>
  </si>
  <si>
    <t>GENUSPRIME</t>
  </si>
  <si>
    <t>Looks Health Services Limited</t>
  </si>
  <si>
    <t>INE204N01013</t>
  </si>
  <si>
    <t>LOOKS</t>
  </si>
  <si>
    <t>Market Creators Ltd.</t>
  </si>
  <si>
    <t>INE944C01017</t>
  </si>
  <si>
    <t>MKTCREAT</t>
  </si>
  <si>
    <t>Trans Asia Corporation Ltd</t>
  </si>
  <si>
    <t>INE321C01018</t>
  </si>
  <si>
    <t>TRANSASIA</t>
  </si>
  <si>
    <t>Kore Foods Limited</t>
  </si>
  <si>
    <t>INE601A01017</t>
  </si>
  <si>
    <t>KORE</t>
  </si>
  <si>
    <t>Supertex Industries Ltd</t>
  </si>
  <si>
    <t>INE881B01054</t>
  </si>
  <si>
    <t>SUPERTEX</t>
  </si>
  <si>
    <t>MW Unitexx Limited</t>
  </si>
  <si>
    <t>INE578D01011</t>
  </si>
  <si>
    <t>MWTEXX</t>
  </si>
  <si>
    <t>Quest Financial Services Ltd.</t>
  </si>
  <si>
    <t>INE064D01012</t>
  </si>
  <si>
    <t>QFSL</t>
  </si>
  <si>
    <t>PAE LTd.</t>
  </si>
  <si>
    <t>INE766A01018</t>
  </si>
  <si>
    <t>PAEL</t>
  </si>
  <si>
    <t>DMC Education Ltd</t>
  </si>
  <si>
    <t>INE585D01024</t>
  </si>
  <si>
    <t>DMCEDU</t>
  </si>
  <si>
    <t>Global Capital Markets Ltd.</t>
  </si>
  <si>
    <t>INE062C01034</t>
  </si>
  <si>
    <t>GLOBALCA</t>
  </si>
  <si>
    <t>Ekam Leasing &amp; Finance Co. Ltd.</t>
  </si>
  <si>
    <t>INE906L01025</t>
  </si>
  <si>
    <t>EKAMLEA</t>
  </si>
  <si>
    <t>Vantage Knowledge Academy Limited</t>
  </si>
  <si>
    <t>INE427T01017</t>
  </si>
  <si>
    <t>VKAL</t>
  </si>
  <si>
    <t>Bridge Securities Ltd.</t>
  </si>
  <si>
    <t>INE958C01017</t>
  </si>
  <si>
    <t>BRIDGESE</t>
  </si>
  <si>
    <t>Good Value Irrigation Ltd.</t>
  </si>
  <si>
    <t>INE164D01010</t>
  </si>
  <si>
    <t>GOVAI</t>
  </si>
  <si>
    <t>Brisk Services Limited</t>
  </si>
  <si>
    <t>INE750U01010</t>
  </si>
  <si>
    <t>BRISK</t>
  </si>
  <si>
    <t>Classic Electricals Ltd.,</t>
  </si>
  <si>
    <t>INE02BR01017</t>
  </si>
  <si>
    <t>CLASELE</t>
  </si>
  <si>
    <t>SBEC Systems (Ind) Ltd.</t>
  </si>
  <si>
    <t>INE689V01018</t>
  </si>
  <si>
    <t>SBECSYS</t>
  </si>
  <si>
    <t>Alka Securities Ltd.</t>
  </si>
  <si>
    <t>INE921C01031</t>
  </si>
  <si>
    <t>ALKASEC</t>
  </si>
  <si>
    <t>Transglobe Foods Ltd.</t>
  </si>
  <si>
    <t>INE213P01027</t>
  </si>
  <si>
    <t>TRANSFD</t>
  </si>
  <si>
    <t>Ankush Finstock ltd.</t>
  </si>
  <si>
    <t>INE784D01015</t>
  </si>
  <si>
    <t>ANKUSHFI</t>
  </si>
  <si>
    <t>Veronica Production Limited</t>
  </si>
  <si>
    <t>INE008M01044</t>
  </si>
  <si>
    <t>VERONICAPRO</t>
  </si>
  <si>
    <t>Shantanu Sheorey Aquakult ltd.</t>
  </si>
  <si>
    <t>INE545N01019</t>
  </si>
  <si>
    <t>SHAQUAK</t>
  </si>
  <si>
    <t>VINAYAK POLYCON INTERNATIONAL LIMITED</t>
  </si>
  <si>
    <t>INE581M01016</t>
  </si>
  <si>
    <t>VINAYAKPOL</t>
  </si>
  <si>
    <t>Hemadri Cements Limited</t>
  </si>
  <si>
    <t>INE07BK01011</t>
  </si>
  <si>
    <t>HEMACEM</t>
  </si>
  <si>
    <t>Hindusthan Udyog Ltd</t>
  </si>
  <si>
    <t>INE582K01018</t>
  </si>
  <si>
    <t>ZHINUDYP</t>
  </si>
  <si>
    <t>Gagan Polycot India Ltd.</t>
  </si>
  <si>
    <t>INE297L01011</t>
  </si>
  <si>
    <t>GAGANPO</t>
  </si>
  <si>
    <t>Bharatiya Global Infomedia Limited</t>
  </si>
  <si>
    <t>INE224M01013</t>
  </si>
  <si>
    <t>BGLOBAL</t>
  </si>
  <si>
    <t>KRISHANA FABRICS LIMITED</t>
  </si>
  <si>
    <t>INE627Q01018</t>
  </si>
  <si>
    <t>KRISHFAB</t>
  </si>
  <si>
    <t>Solitaire Investments Co. Ltd.,</t>
  </si>
  <si>
    <t>INE416G01017</t>
  </si>
  <si>
    <t>SOLITIN</t>
  </si>
  <si>
    <t>Vaishno Cement Co. Ltd.</t>
  </si>
  <si>
    <t>INE116E01018</t>
  </si>
  <si>
    <t>VAICC</t>
  </si>
  <si>
    <t>Chiplun Fine Chemicals Ltd.</t>
  </si>
  <si>
    <t>INE393G01018</t>
  </si>
  <si>
    <t>CHIPLUN</t>
  </si>
  <si>
    <t>Prabhav Industries Limited</t>
  </si>
  <si>
    <t>INE538J01012</t>
  </si>
  <si>
    <t>PRABHAVIN</t>
  </si>
  <si>
    <t>Crane Infrastructure Limited</t>
  </si>
  <si>
    <t>INE176L01017</t>
  </si>
  <si>
    <t>CRANEINFRA</t>
  </si>
  <si>
    <t>Modern Denim Limited</t>
  </si>
  <si>
    <t>INE01N301019</t>
  </si>
  <si>
    <t>MDRNSUTB</t>
  </si>
  <si>
    <t>Nyssa Corporation Limited</t>
  </si>
  <si>
    <t>INE812K01027</t>
  </si>
  <si>
    <t>NYSSACORP</t>
  </si>
  <si>
    <t>Jauss Polymers Ltd</t>
  </si>
  <si>
    <t>INE593O01017</t>
  </si>
  <si>
    <t>JAUSPOL</t>
  </si>
  <si>
    <t>BITS Ltd</t>
  </si>
  <si>
    <t>INE839A01021</t>
  </si>
  <si>
    <t>BITS</t>
  </si>
  <si>
    <t>Sheetal Bio-Agro Tech Limited</t>
  </si>
  <si>
    <t>INE612C01028</t>
  </si>
  <si>
    <t>SHEETALB</t>
  </si>
  <si>
    <t>DCM Financial Services Ltd.</t>
  </si>
  <si>
    <t>INE891B01012</t>
  </si>
  <si>
    <t>DCMFINSERV</t>
  </si>
  <si>
    <t>Gujchem Distillers India Ltd.,</t>
  </si>
  <si>
    <t>INE218N01013</t>
  </si>
  <si>
    <t>GUJCMDS</t>
  </si>
  <si>
    <t>Bajrang Finance Ltd.,</t>
  </si>
  <si>
    <t>INE507J01017</t>
  </si>
  <si>
    <t>BAJRFIN</t>
  </si>
  <si>
    <t>Regency Trust Ltd.</t>
  </si>
  <si>
    <t>INE425F01028</t>
  </si>
  <si>
    <t>REGTRUS</t>
  </si>
  <si>
    <t>Sysco Industries Limited</t>
  </si>
  <si>
    <t>INE410U01011</t>
  </si>
  <si>
    <t>SYSCO</t>
  </si>
  <si>
    <t>RLF Ltd.</t>
  </si>
  <si>
    <t>INE629C01014</t>
  </si>
  <si>
    <t>RLF</t>
  </si>
  <si>
    <t>Hindustan Agrigenetics Ltd.</t>
  </si>
  <si>
    <t>INE092301014</t>
  </si>
  <si>
    <t>HINDUST</t>
  </si>
  <si>
    <t>SPS International Ltd</t>
  </si>
  <si>
    <t>INE758B01013</t>
  </si>
  <si>
    <t>SPSINT</t>
  </si>
  <si>
    <t>Sybly Industries Ltd.</t>
  </si>
  <si>
    <t>INE080D01042</t>
  </si>
  <si>
    <t>SYBLY</t>
  </si>
  <si>
    <t>Galaxy Agrico Exports Ltd.</t>
  </si>
  <si>
    <t>INE803L01016</t>
  </si>
  <si>
    <t>GALAGEX</t>
  </si>
  <si>
    <t>Rainbow Denim Ltd.</t>
  </si>
  <si>
    <t>INE820D01025</t>
  </si>
  <si>
    <t>RAINBOWDQ</t>
  </si>
  <si>
    <t>Chandni Machines Limited</t>
  </si>
  <si>
    <t>INE01GZ01011</t>
  </si>
  <si>
    <t>CHANDNIMACH</t>
  </si>
  <si>
    <t>Mrigaya Estate And Finance Limited</t>
  </si>
  <si>
    <t>INE596V01015</t>
  </si>
  <si>
    <t>MRIGAYA</t>
  </si>
  <si>
    <t>Soma Papers &amp; Industries Ltd.,</t>
  </si>
  <si>
    <t>INE737E01011</t>
  </si>
  <si>
    <t>SOMAPPR</t>
  </si>
  <si>
    <t>CONSTRONICS INFRA LIMITED</t>
  </si>
  <si>
    <t>INE537B01011</t>
  </si>
  <si>
    <t>CONSTRONIC</t>
  </si>
  <si>
    <t>Spangle Marketing Limited</t>
  </si>
  <si>
    <t>INE315M01019</t>
  </si>
  <si>
    <t>SPANGLE</t>
  </si>
  <si>
    <t>Asian Bearings Ltd.,</t>
  </si>
  <si>
    <t>INE046C01011</t>
  </si>
  <si>
    <t>ASIANBRG</t>
  </si>
  <si>
    <t>Karan Woo-sin ltd.</t>
  </si>
  <si>
    <t>INE327D01013</t>
  </si>
  <si>
    <t>KARANWO</t>
  </si>
  <si>
    <t>Venmax Drugs And Pharmaceuticals Ltd</t>
  </si>
  <si>
    <t>INE154G01022</t>
  </si>
  <si>
    <t>VENMAX</t>
  </si>
  <si>
    <t>SHIVAMSHREE BUSINESSES LIMITED</t>
  </si>
  <si>
    <t>INE857P01021</t>
  </si>
  <si>
    <t>SBL</t>
  </si>
  <si>
    <t>Nidhi Services Limited</t>
  </si>
  <si>
    <t>INE163S01010</t>
  </si>
  <si>
    <t>NIDHISER</t>
  </si>
  <si>
    <t>Relson India Ltd.,</t>
  </si>
  <si>
    <t>RELSIND</t>
  </si>
  <si>
    <t>J.J. Finance Corporation Ltd.,</t>
  </si>
  <si>
    <t>INE584C01011</t>
  </si>
  <si>
    <t>JJFINCOR</t>
  </si>
  <si>
    <t>Compact Disk India Ltd.</t>
  </si>
  <si>
    <t>INE821B01019</t>
  </si>
  <si>
    <t>COMDI</t>
  </si>
  <si>
    <t>Gujarat Metallic Coal &amp; Coke Ltd</t>
  </si>
  <si>
    <t>INE146F01020</t>
  </si>
  <si>
    <t>GMETCOAL</t>
  </si>
  <si>
    <t>Muller &amp; Phipps (India) Ltd.,</t>
  </si>
  <si>
    <t>INE003F01015</t>
  </si>
  <si>
    <t>MULLER</t>
  </si>
  <si>
    <t>Kapil Cotex  Ltd.,</t>
  </si>
  <si>
    <t>INE393H01016</t>
  </si>
  <si>
    <t>KAPILCO</t>
  </si>
  <si>
    <t>Sovereign Diamonds Ltd</t>
  </si>
  <si>
    <t>INE959D01013</t>
  </si>
  <si>
    <t>SOVERDIA</t>
  </si>
  <si>
    <t>Sanguine Media Ltd.</t>
  </si>
  <si>
    <t>INE617F01038</t>
  </si>
  <si>
    <t>SANGUI</t>
  </si>
  <si>
    <t>Adarsh Mercantile Limited</t>
  </si>
  <si>
    <t>INE673E01018</t>
  </si>
  <si>
    <t>ADARSH</t>
  </si>
  <si>
    <t>Salem Erode Investments Ltd.</t>
  </si>
  <si>
    <t>INE894E01028</t>
  </si>
  <si>
    <t>SALEM</t>
  </si>
  <si>
    <t>GB GLOBAL LIMITED</t>
  </si>
  <si>
    <t>INE087J01028</t>
  </si>
  <si>
    <t>GBGLOBAL</t>
  </si>
  <si>
    <t>Dolphin Medical Services Ltd.</t>
  </si>
  <si>
    <t>INE796B01013</t>
  </si>
  <si>
    <t>DOLPHMED</t>
  </si>
  <si>
    <t>Shailja Commercial Trade Frenzy Limited</t>
  </si>
  <si>
    <t>INE195R01014</t>
  </si>
  <si>
    <t>SHAILJA</t>
  </si>
  <si>
    <t>Corporate Courier and Cargo Ltd</t>
  </si>
  <si>
    <t>INE871E01018</t>
  </si>
  <si>
    <t>CORPOCO</t>
  </si>
  <si>
    <t>Ceenik Exports (india) Ltd.</t>
  </si>
  <si>
    <t>INE418D01010</t>
  </si>
  <si>
    <t>CEENIK</t>
  </si>
  <si>
    <t>Mahesh Developers Limited</t>
  </si>
  <si>
    <t>INE01MO01013</t>
  </si>
  <si>
    <t>MAHESH</t>
  </si>
  <si>
    <t>Birla Transasia Carpets Ltd.,</t>
  </si>
  <si>
    <t>INE646O01013</t>
  </si>
  <si>
    <t>BIRLATR</t>
  </si>
  <si>
    <t>Hind Securities &amp; Credits Limited</t>
  </si>
  <si>
    <t>INE727Q01016</t>
  </si>
  <si>
    <t>HINDSECR</t>
  </si>
  <si>
    <t>Prudential Sugar Corporation Ltd</t>
  </si>
  <si>
    <t>INE024D01016</t>
  </si>
  <si>
    <t>PRUDMOULI</t>
  </si>
  <si>
    <t>Hind Syntex Ltd.,</t>
  </si>
  <si>
    <t>INE155B01012</t>
  </si>
  <si>
    <t>HINDSYNTEX</t>
  </si>
  <si>
    <t>Hindustan Appliances Ltd</t>
  </si>
  <si>
    <t>INE02XD01011</t>
  </si>
  <si>
    <t>HINDAPL</t>
  </si>
  <si>
    <t>Royal India Corporation Limited</t>
  </si>
  <si>
    <t>INE510H01015</t>
  </si>
  <si>
    <t>ROYALIND</t>
  </si>
  <si>
    <t>Sarang Chemicals Ltd.</t>
  </si>
  <si>
    <t>INE003E01026</t>
  </si>
  <si>
    <t>SARCHEM</t>
  </si>
  <si>
    <t>GI ENGINEERING SOLUTIONS LIMITED</t>
  </si>
  <si>
    <t>INE065J01016</t>
  </si>
  <si>
    <t>GISOLUTION</t>
  </si>
  <si>
    <t>RKD AGRI &amp; RETAIL LIMITED</t>
  </si>
  <si>
    <t>INE552N01015</t>
  </si>
  <si>
    <t>RKDAGRRTL</t>
  </si>
  <si>
    <t>Stanpacks (India) Ltd.</t>
  </si>
  <si>
    <t>INE457D01018</t>
  </si>
  <si>
    <t>STANPACK</t>
  </si>
  <si>
    <t>Siel Financial Services Ltd.</t>
  </si>
  <si>
    <t>INE027F01014</t>
  </si>
  <si>
    <t>SIELFNS</t>
  </si>
  <si>
    <t>Confidence Finance And Trading Limited</t>
  </si>
  <si>
    <t>INE180M01033</t>
  </si>
  <si>
    <t>CONFINT</t>
  </si>
  <si>
    <t>ID INFO BUSINESS SERVICES LTD.</t>
  </si>
  <si>
    <t>INE088P01015</t>
  </si>
  <si>
    <t>IDINFO</t>
  </si>
  <si>
    <t>N.B. Footwear Ltd.,</t>
  </si>
  <si>
    <t>INE006F01018</t>
  </si>
  <si>
    <t>NBFOOT</t>
  </si>
  <si>
    <t>Exotic Coal Limited</t>
  </si>
  <si>
    <t>INE898K01018</t>
  </si>
  <si>
    <t>EXOTICCOAL</t>
  </si>
  <si>
    <t>Chemo Pharma Laboratories Ltd.,</t>
  </si>
  <si>
    <t>INE320M01019</t>
  </si>
  <si>
    <t>CHEMOPH</t>
  </si>
  <si>
    <t>Agio Paper &amp; Industries Limited</t>
  </si>
  <si>
    <t>INE112C01011</t>
  </si>
  <si>
    <t>AGIOPAPER</t>
  </si>
  <si>
    <t>Eureka Industries Ltd.</t>
  </si>
  <si>
    <t>INE958A01011</t>
  </si>
  <si>
    <t>EUREKAI</t>
  </si>
  <si>
    <t>South Asian Enteprises Ltd.</t>
  </si>
  <si>
    <t>INE118B01010</t>
  </si>
  <si>
    <t>SAENTER</t>
  </si>
  <si>
    <t>Cura Technologies Limited</t>
  </si>
  <si>
    <t>INE117B01012</t>
  </si>
  <si>
    <t>CURATECH</t>
  </si>
  <si>
    <t>Sarda Papers Ltd</t>
  </si>
  <si>
    <t>INE385D01011</t>
  </si>
  <si>
    <t>SARDAPPR</t>
  </si>
  <si>
    <t>HRB Flouriculture Ltd.</t>
  </si>
  <si>
    <t>INE284D01016</t>
  </si>
  <si>
    <t>HRBFLOR</t>
  </si>
  <si>
    <t>Blue Blends (India) Ltd</t>
  </si>
  <si>
    <t>INE113O01014</t>
  </si>
  <si>
    <t>BLUBLNDB</t>
  </si>
  <si>
    <t>N2N Technologies Limited</t>
  </si>
  <si>
    <t>INE043F01011</t>
  </si>
  <si>
    <t>NNTL</t>
  </si>
  <si>
    <t>Gujarat Cotex Ltd</t>
  </si>
  <si>
    <t>INE004C01028</t>
  </si>
  <si>
    <t>GUJCOTEX</t>
  </si>
  <si>
    <t>Neha International Ltd.</t>
  </si>
  <si>
    <t>INE874D01022</t>
  </si>
  <si>
    <t>NEHAINT</t>
  </si>
  <si>
    <t>Kiran Syntex Ltd.</t>
  </si>
  <si>
    <t>INE293D01017</t>
  </si>
  <si>
    <t>KIRANSYB</t>
  </si>
  <si>
    <t>M.S.Securities ltd.</t>
  </si>
  <si>
    <t>MSECURI</t>
  </si>
  <si>
    <t>Tirupati Industries (India) Ltd</t>
  </si>
  <si>
    <t>INE329E01017</t>
  </si>
  <si>
    <t>TIRIN</t>
  </si>
  <si>
    <t>Amit Securities Ltd.</t>
  </si>
  <si>
    <t>INE137E01014</t>
  </si>
  <si>
    <t>AMITSEC</t>
  </si>
  <si>
    <t>Shri Krishna Prasadam Limited</t>
  </si>
  <si>
    <t>INE009Q01019</t>
  </si>
  <si>
    <t>SKP</t>
  </si>
  <si>
    <t>VCCL Ltd.</t>
  </si>
  <si>
    <t>INE460E01010</t>
  </si>
  <si>
    <t>VCCLLTD</t>
  </si>
  <si>
    <t>Ashoka Refineries Ltd.</t>
  </si>
  <si>
    <t>INE760M01016</t>
  </si>
  <si>
    <t>ASHOKRE</t>
  </si>
  <si>
    <t>Pankaj Polymers Ltd.</t>
  </si>
  <si>
    <t>INE698B01011</t>
  </si>
  <si>
    <t>PANKAJPO</t>
  </si>
  <si>
    <t>Senthil Infotek Limited</t>
  </si>
  <si>
    <t>INE564B01015</t>
  </si>
  <si>
    <t>SENINFO</t>
  </si>
  <si>
    <t>Saanvi Advisors Limited</t>
  </si>
  <si>
    <t>INE757Q01013</t>
  </si>
  <si>
    <t>SAANVI</t>
  </si>
  <si>
    <t>Oscar Global Ltd</t>
  </si>
  <si>
    <t>INE473F01010</t>
  </si>
  <si>
    <t>OSCARGLO</t>
  </si>
  <si>
    <t>Advent Computer Services ltd.</t>
  </si>
  <si>
    <t>INE101C01022</t>
  </si>
  <si>
    <t>ADVENT</t>
  </si>
  <si>
    <t>Omni Axs Software Ltd.</t>
  </si>
  <si>
    <t>INE369B01019</t>
  </si>
  <si>
    <t>OMNIAX</t>
  </si>
  <si>
    <t>Capital Finvest Limited</t>
  </si>
  <si>
    <t>INE379R01014</t>
  </si>
  <si>
    <t>CAPFIN</t>
  </si>
  <si>
    <t>Amar Vanijya Limited</t>
  </si>
  <si>
    <t>INE499F01015</t>
  </si>
  <si>
    <t>AMARVAN</t>
  </si>
  <si>
    <t>Indian Link Chain Mnfrs. Ltd.,</t>
  </si>
  <si>
    <t>INE359D01016</t>
  </si>
  <si>
    <t>INLCM</t>
  </si>
  <si>
    <t>Meglon Infra-Real (India) Ltd.</t>
  </si>
  <si>
    <t>INE218B01018</t>
  </si>
  <si>
    <t>MEGLON</t>
  </si>
  <si>
    <t>Siddha Ventures Limited</t>
  </si>
  <si>
    <t>INE140C01012</t>
  </si>
  <si>
    <t>SIDDHA</t>
  </si>
  <si>
    <t>Mayur Floorings Ltd.</t>
  </si>
  <si>
    <t>INE262W01012</t>
  </si>
  <si>
    <t>MAYURFL</t>
  </si>
  <si>
    <t>ANERI FINCAP LIMITED</t>
  </si>
  <si>
    <t>INE720D01019</t>
  </si>
  <si>
    <t>ANERI</t>
  </si>
  <si>
    <t>Trilogic Digital Media Limited</t>
  </si>
  <si>
    <t>INE532D01018</t>
  </si>
  <si>
    <t>TRILOGIC</t>
  </si>
  <si>
    <t>Pillar Investment Company Limited</t>
  </si>
  <si>
    <t>INE752U01016</t>
  </si>
  <si>
    <t>PILLAR</t>
  </si>
  <si>
    <t>Suncity Synthetics Ltd.</t>
  </si>
  <si>
    <t>INE584D01019</t>
  </si>
  <si>
    <t>SUNCITYSY</t>
  </si>
  <si>
    <t>Quintegra Solutions Limited</t>
  </si>
  <si>
    <t>INE033B01011</t>
  </si>
  <si>
    <t>QUINTEGRA</t>
  </si>
  <si>
    <t>Avi Polymers Ltd.</t>
  </si>
  <si>
    <t>INE897N01014</t>
  </si>
  <si>
    <t>AVI</t>
  </si>
  <si>
    <t>Autoriders International Ltd</t>
  </si>
  <si>
    <t>INE340U01010</t>
  </si>
  <si>
    <t>AUTOINT</t>
  </si>
  <si>
    <t>Noesis Industries Limited</t>
  </si>
  <si>
    <t>INE141B01020</t>
  </si>
  <si>
    <t>NOESISIND</t>
  </si>
  <si>
    <t>Incon Engineers Ltd.</t>
  </si>
  <si>
    <t>INE507D01010</t>
  </si>
  <si>
    <t>INCON</t>
  </si>
  <si>
    <t>TPI India Ltd.,</t>
  </si>
  <si>
    <t>INE578C01021</t>
  </si>
  <si>
    <t>TPINDIA</t>
  </si>
  <si>
    <t>Madhuveer Com 18 Network Limited</t>
  </si>
  <si>
    <t>INE312M01016</t>
  </si>
  <si>
    <t>MADHUVEER</t>
  </si>
  <si>
    <t>United Leasing &amp; Industries Ltd</t>
  </si>
  <si>
    <t>INE357P01014</t>
  </si>
  <si>
    <t>UNTTEMI</t>
  </si>
  <si>
    <t>SRM Energy Limited</t>
  </si>
  <si>
    <t>INE173J01018</t>
  </si>
  <si>
    <t>SRMENERGY</t>
  </si>
  <si>
    <t>IEL LIMITED</t>
  </si>
  <si>
    <t>INE056E01016</t>
  </si>
  <si>
    <t>INDXTRA</t>
  </si>
  <si>
    <t>Kiran Print-Pack Ltd.</t>
  </si>
  <si>
    <t>INE516D01011</t>
  </si>
  <si>
    <t>KIRANPR</t>
  </si>
  <si>
    <t>Shree Precoated Steels Limited</t>
  </si>
  <si>
    <t>INE318K01025</t>
  </si>
  <si>
    <t>SPSL</t>
  </si>
  <si>
    <t>CHOTHANI FOODS LIMITED</t>
  </si>
  <si>
    <t>INE344X01016</t>
  </si>
  <si>
    <t>CHOTHANI</t>
  </si>
  <si>
    <t>SW Investments Limited</t>
  </si>
  <si>
    <t>INE948K01011</t>
  </si>
  <si>
    <t>SW1</t>
  </si>
  <si>
    <t>Rajasthan Gases Ltd.</t>
  </si>
  <si>
    <t>INE184D01018</t>
  </si>
  <si>
    <t>RAJGASES</t>
  </si>
  <si>
    <t>Twinstar Industries Limited</t>
  </si>
  <si>
    <t>INE070B01013</t>
  </si>
  <si>
    <t>TWINSTAR</t>
  </si>
  <si>
    <t>Hotel Rugby Ltd.</t>
  </si>
  <si>
    <t>INE275F01019</t>
  </si>
  <si>
    <t>HOTELRUGBY</t>
  </si>
  <si>
    <t>Garware Marine Industries Ltd.,</t>
  </si>
  <si>
    <t>INE925D01014</t>
  </si>
  <si>
    <t>GARWAMAR</t>
  </si>
  <si>
    <t>Ramgopal Polytex Ltd</t>
  </si>
  <si>
    <t>INE410D01017</t>
  </si>
  <si>
    <t>RAMGOPOLY</t>
  </si>
  <si>
    <t>Super Bakers (India) Ltd.</t>
  </si>
  <si>
    <t>INE897A01011</t>
  </si>
  <si>
    <t>SUPERBAK</t>
  </si>
  <si>
    <t>Mafatlal Finance Co. Ltd.</t>
  </si>
  <si>
    <t>INE965B01014</t>
  </si>
  <si>
    <t>MAFATLAFIN</t>
  </si>
  <si>
    <t>SHESHADRI INDUSTRIES LIMITED</t>
  </si>
  <si>
    <t>INE193R01019</t>
  </si>
  <si>
    <t>SHESHAINDS</t>
  </si>
  <si>
    <t>Mudra Financial Services Ltd.</t>
  </si>
  <si>
    <t>INE967S01014</t>
  </si>
  <si>
    <t>MUDRA</t>
  </si>
  <si>
    <t>THOMAS SCOTT (INDIA) LIMITED</t>
  </si>
  <si>
    <t>INE480M01011</t>
  </si>
  <si>
    <t>THOMASCOTT</t>
  </si>
  <si>
    <t>Prime Industries Ltd.</t>
  </si>
  <si>
    <t>INE543F01028</t>
  </si>
  <si>
    <t>PRIMIND</t>
  </si>
  <si>
    <t>Jai Mata Glass Ltd.,</t>
  </si>
  <si>
    <t>INE250C01027</t>
  </si>
  <si>
    <t>JAIMATAG</t>
  </si>
  <si>
    <t>Cosboard Industries Ltd.</t>
  </si>
  <si>
    <t>INE496D01016</t>
  </si>
  <si>
    <t>COSBOARD</t>
  </si>
  <si>
    <t>Desh Rakshak Aushdhalaya Ltd.</t>
  </si>
  <si>
    <t>INE971E01016</t>
  </si>
  <si>
    <t>DESHRAK</t>
  </si>
  <si>
    <t>Inertia Steel Limited</t>
  </si>
  <si>
    <t>INE767M01011</t>
  </si>
  <si>
    <t>INERTIAST</t>
  </si>
  <si>
    <t>Gujarat Investa Ltd.,</t>
  </si>
  <si>
    <t>INE373D01017</t>
  </si>
  <si>
    <t>GUJINV</t>
  </si>
  <si>
    <t>P R Holdings Limited</t>
  </si>
  <si>
    <t>INE160T01014</t>
  </si>
  <si>
    <t>PRHOLDING</t>
  </si>
  <si>
    <t>Pasari Spinning Mills Ltd.</t>
  </si>
  <si>
    <t>INE604F01010</t>
  </si>
  <si>
    <t>PASARI</t>
  </si>
  <si>
    <t>JMG Corporation Ltd</t>
  </si>
  <si>
    <t>INE745F01011</t>
  </si>
  <si>
    <t>JMGCORP</t>
  </si>
  <si>
    <t>Aplaya Creations Limited</t>
  </si>
  <si>
    <t>INE099M01027</t>
  </si>
  <si>
    <t>APLAYA</t>
  </si>
  <si>
    <t>Uniworth Ltd.,</t>
  </si>
  <si>
    <t>INE207A01013</t>
  </si>
  <si>
    <t>UNIWORTH</t>
  </si>
  <si>
    <t>Nu-Tech Corporate Services Ltd.</t>
  </si>
  <si>
    <t>INE041C01012</t>
  </si>
  <si>
    <t>NUTECH</t>
  </si>
  <si>
    <t>Shamrock Industrial Co. Ltd.</t>
  </si>
  <si>
    <t>INE022F01015</t>
  </si>
  <si>
    <t>SHAMROIN</t>
  </si>
  <si>
    <t>Brilliant Portfolios Ltd.</t>
  </si>
  <si>
    <t>INE661F01010</t>
  </si>
  <si>
    <t>BRIPORT</t>
  </si>
  <si>
    <t>Focus Suites Solutions &amp; Services Limited</t>
  </si>
  <si>
    <t>INE180Z01019</t>
  </si>
  <si>
    <t>FSSPL</t>
  </si>
  <si>
    <t>Novateor Research Laboratories Limited</t>
  </si>
  <si>
    <t>INE08JY01013</t>
  </si>
  <si>
    <t>NOVATEOR</t>
  </si>
  <si>
    <t>Indian Bright Steel Co. Ltd.,</t>
  </si>
  <si>
    <t>INE566M01017</t>
  </si>
  <si>
    <t>IBRIGST</t>
  </si>
  <si>
    <t>East Buildtech Limited</t>
  </si>
  <si>
    <t>INE706N01017</t>
  </si>
  <si>
    <t>EASTBUILD</t>
  </si>
  <si>
    <t>Aryan Share &amp; Stock Brokers Ltd.</t>
  </si>
  <si>
    <t>INE016X01010</t>
  </si>
  <si>
    <t>ARYAN</t>
  </si>
  <si>
    <t>Hi-Klass Trading and Investment Limited</t>
  </si>
  <si>
    <t>INE302R01016</t>
  </si>
  <si>
    <t>HIKLASS</t>
  </si>
  <si>
    <t>RKB Agro Industries Limited</t>
  </si>
  <si>
    <t>INE740A01013</t>
  </si>
  <si>
    <t>RKB</t>
  </si>
  <si>
    <t>Tara Jewels Limited</t>
  </si>
  <si>
    <t>INE799L01016</t>
  </si>
  <si>
    <t>TARAJEWELS</t>
  </si>
  <si>
    <t>Tentiwala Metal Products Limited</t>
  </si>
  <si>
    <t>INE486P01011</t>
  </si>
  <si>
    <t>TENTIMETAL</t>
  </si>
  <si>
    <t>Birdhi Chand Pannalal Agencies Limited</t>
  </si>
  <si>
    <t>INE795P01023</t>
  </si>
  <si>
    <t>BCPAL</t>
  </si>
  <si>
    <t>Eastern Sugar &amp; Industries Ltd.</t>
  </si>
  <si>
    <t>INE889B01016</t>
  </si>
  <si>
    <t>EASTSUGIND</t>
  </si>
  <si>
    <t>Carnation Industries Ltd.</t>
  </si>
  <si>
    <t>INE081B01010</t>
  </si>
  <si>
    <t>CARNATIN</t>
  </si>
  <si>
    <t>Filtron Engineers Ltd.</t>
  </si>
  <si>
    <t>INE589N01017</t>
  </si>
  <si>
    <t>FILTRON</t>
  </si>
  <si>
    <t>Hazoor Multi Projects Limited</t>
  </si>
  <si>
    <t>INE550F01023</t>
  </si>
  <si>
    <t>HAZOOR</t>
  </si>
  <si>
    <t>Gupta Synthetics Ltd.,</t>
  </si>
  <si>
    <t>INE957D01017</t>
  </si>
  <si>
    <t>GUPTSYN</t>
  </si>
  <si>
    <t>Arcee Indusrtries ltd.</t>
  </si>
  <si>
    <t>INE276D01012</t>
  </si>
  <si>
    <t>ARCEEIN</t>
  </si>
  <si>
    <t>Vegepro Foods &amp; Feeds Ltd.,</t>
  </si>
  <si>
    <t>INE155O01015</t>
  </si>
  <si>
    <t>VGPRFOO</t>
  </si>
  <si>
    <t>JATALIA GLOBAL VENTURES LIMITED</t>
  </si>
  <si>
    <t>INE847M01011</t>
  </si>
  <si>
    <t>JATALIA</t>
  </si>
  <si>
    <t>SER Industries Ltd</t>
  </si>
  <si>
    <t>INE358F01013</t>
  </si>
  <si>
    <t>SERIND</t>
  </si>
  <si>
    <t>Shiva Suitings Ltd.,</t>
  </si>
  <si>
    <t>INE02Z901011</t>
  </si>
  <si>
    <t>SHVSUIT</t>
  </si>
  <si>
    <t>Systematix Securities Ltd.</t>
  </si>
  <si>
    <t>INE07P301011</t>
  </si>
  <si>
    <t>SYTIXSE</t>
  </si>
  <si>
    <t>Vallabh Poly-Plast International Lt</t>
  </si>
  <si>
    <t>INE862K01014</t>
  </si>
  <si>
    <t>VALLABH</t>
  </si>
  <si>
    <t>Saffron Industries Limited</t>
  </si>
  <si>
    <t>INE474D01013</t>
  </si>
  <si>
    <t>SAFFRON</t>
  </si>
  <si>
    <t>Nikki Global Finance Ltd.</t>
  </si>
  <si>
    <t>INE526C01012</t>
  </si>
  <si>
    <t>NIKKIGL</t>
  </si>
  <si>
    <t>Sparc Systems Ltd.</t>
  </si>
  <si>
    <t>INE960B01015</t>
  </si>
  <si>
    <t>SPARCSYS</t>
  </si>
  <si>
    <t>Aviva Industries Limited</t>
  </si>
  <si>
    <t>INE461H01011</t>
  </si>
  <si>
    <t>AVIVA</t>
  </si>
  <si>
    <t>Achal Investments Limited</t>
  </si>
  <si>
    <t>INE860P01025</t>
  </si>
  <si>
    <t>ACHAL</t>
  </si>
  <si>
    <t>United Textiles Ltd.</t>
  </si>
  <si>
    <t>INE727E01012</t>
  </si>
  <si>
    <t>UNITEDTE</t>
  </si>
  <si>
    <t>Heera Ispat Ltd.</t>
  </si>
  <si>
    <t>INE025D01013</t>
  </si>
  <si>
    <t>HEERAISP</t>
  </si>
  <si>
    <t>W W Technology Holdings Ltd.</t>
  </si>
  <si>
    <t>INE972M01017</t>
  </si>
  <si>
    <t>WWTECHHOL</t>
  </si>
  <si>
    <t>M.P. Agro Industries Ltd.,</t>
  </si>
  <si>
    <t>INE468C01017</t>
  </si>
  <si>
    <t>MPAGI</t>
  </si>
  <si>
    <t>SMS Techsoft (India) Limited</t>
  </si>
  <si>
    <t>INE648B01024</t>
  </si>
  <si>
    <t>SMSTECH</t>
  </si>
  <si>
    <t>Satya Miners &amp; Transporters Limited</t>
  </si>
  <si>
    <t>INE394F01018</t>
  </si>
  <si>
    <t>SATYA</t>
  </si>
  <si>
    <t>Kalpa Commercial Limited</t>
  </si>
  <si>
    <t>INE059Q01014</t>
  </si>
  <si>
    <t>KALPACOMME</t>
  </si>
  <si>
    <t>Gujarat Meditech Ltd.</t>
  </si>
  <si>
    <t>INE010M01016</t>
  </si>
  <si>
    <t>GUJMEDI</t>
  </si>
  <si>
    <t>Triumph International Finance India</t>
  </si>
  <si>
    <t>INE382B01012</t>
  </si>
  <si>
    <t>TRIUMPIN</t>
  </si>
  <si>
    <t>Richa Industries Limited</t>
  </si>
  <si>
    <t>INE516H01012</t>
  </si>
  <si>
    <t>RICHAIND</t>
  </si>
  <si>
    <t>PANAFIC INDUSTRIALS LTD</t>
  </si>
  <si>
    <t>INE655P01029</t>
  </si>
  <si>
    <t>PANAFIC</t>
  </si>
  <si>
    <t>Nidhi Granites Limited</t>
  </si>
  <si>
    <t>INE276H01013</t>
  </si>
  <si>
    <t>NIDHGRN</t>
  </si>
  <si>
    <t>AVI PRODUCTS INDIA LIMITED</t>
  </si>
  <si>
    <t>INE316O01021</t>
  </si>
  <si>
    <t>APIL</t>
  </si>
  <si>
    <t>Visagar Financial Services Ltd</t>
  </si>
  <si>
    <t>INE309H01020</t>
  </si>
  <si>
    <t>VISAGAR</t>
  </si>
  <si>
    <t>Scan Organics Ltd.</t>
  </si>
  <si>
    <t>SCANORG</t>
  </si>
  <si>
    <t>IEC Education Limited</t>
  </si>
  <si>
    <t>INE172B01017</t>
  </si>
  <si>
    <t>IECEDU</t>
  </si>
  <si>
    <t>Anand Projects Ltd</t>
  </si>
  <si>
    <t>INE134R01013</t>
  </si>
  <si>
    <t>ANANDPROJ</t>
  </si>
  <si>
    <t>i Power Solutions India Ltd.</t>
  </si>
  <si>
    <t>INE468F01010</t>
  </si>
  <si>
    <t>iPOWER</t>
  </si>
  <si>
    <t>Excel Castronics Limited</t>
  </si>
  <si>
    <t>INE501O01036</t>
  </si>
  <si>
    <t>EXCAST</t>
  </si>
  <si>
    <t>Continental Controls Ltd.</t>
  </si>
  <si>
    <t>INE545B01022</t>
  </si>
  <si>
    <t>CONTICON</t>
  </si>
  <si>
    <t>Gujarat Carbon &amp; Ind. Ltd.</t>
  </si>
  <si>
    <t>INE462C01010</t>
  </si>
  <si>
    <t>GUJCARB</t>
  </si>
  <si>
    <t>Wellness Noni Limited</t>
  </si>
  <si>
    <t>INE571H01017</t>
  </si>
  <si>
    <t>WELLNESS</t>
  </si>
  <si>
    <t>Arnav Corporation Limited</t>
  </si>
  <si>
    <t>INE647D01014</t>
  </si>
  <si>
    <t>ARNAVCORP</t>
  </si>
  <si>
    <t>Blueblood Ventures Limited</t>
  </si>
  <si>
    <t>INE562S01013</t>
  </si>
  <si>
    <t>BVL</t>
  </si>
  <si>
    <t>Sree chem Resins Ltd</t>
  </si>
  <si>
    <t>INE377C01010</t>
  </si>
  <si>
    <t>SRECR</t>
  </si>
  <si>
    <t>BMB Music &amp; Magnetics Ltd.</t>
  </si>
  <si>
    <t>INE644K01016</t>
  </si>
  <si>
    <t>BMBMUMG</t>
  </si>
  <si>
    <t>Telephone Cables Ltd</t>
  </si>
  <si>
    <t>INE745C01018</t>
  </si>
  <si>
    <t>TELECABL</t>
  </si>
  <si>
    <t xml:space="preserve">Arunjyoti Bio Ventures Limited </t>
  </si>
  <si>
    <t>INE485K01014</t>
  </si>
  <si>
    <t>ABVL</t>
  </si>
  <si>
    <t>Gleam Fabmat Limited</t>
  </si>
  <si>
    <t>INE03CM01014</t>
  </si>
  <si>
    <t>GLEAM</t>
  </si>
  <si>
    <t>Sri Chakra Cement Limited</t>
  </si>
  <si>
    <t>INE827D01020</t>
  </si>
  <si>
    <t>SRICC</t>
  </si>
  <si>
    <t>Enterprise International Limited</t>
  </si>
  <si>
    <t>INE439G01019</t>
  </si>
  <si>
    <t>ENTRINT</t>
  </si>
  <si>
    <t>Ramsarup Industries Ltd.</t>
  </si>
  <si>
    <t>INE005D01015</t>
  </si>
  <si>
    <t>RAMSARUP</t>
  </si>
  <si>
    <t>Super Syncotex (India) Ltd.,</t>
  </si>
  <si>
    <t>INE542D01017</t>
  </si>
  <si>
    <t>SUPERSYN</t>
  </si>
  <si>
    <t>V.B.Desai Financial Services Ltd</t>
  </si>
  <si>
    <t>INE848D01018</t>
  </si>
  <si>
    <t>VBDESAI</t>
  </si>
  <si>
    <t>Advance Multitech Ltd.</t>
  </si>
  <si>
    <t>INE875S01019</t>
  </si>
  <si>
    <t>ADVMULT</t>
  </si>
  <si>
    <t>Minolta Finance Ltd.</t>
  </si>
  <si>
    <t>INE514C01018</t>
  </si>
  <si>
    <t>MINOLTAF</t>
  </si>
  <si>
    <t>Vani Commercials Limited</t>
  </si>
  <si>
    <t>INE661Q01017</t>
  </si>
  <si>
    <t>VANICOM</t>
  </si>
  <si>
    <t>Pincon Lifestyle Limited</t>
  </si>
  <si>
    <t>INE115R01012</t>
  </si>
  <si>
    <t>PINCONLIFE</t>
  </si>
  <si>
    <t>VISU INTERNATIONAL lTD.</t>
  </si>
  <si>
    <t>INE965A01016</t>
  </si>
  <si>
    <t>VISUINTL</t>
  </si>
  <si>
    <t>JRI Industries &amp; Infrastructure Limited</t>
  </si>
  <si>
    <t>INE022M01029</t>
  </si>
  <si>
    <t>JRIIIL</t>
  </si>
  <si>
    <t>IB Infotech Enterprises Ltd</t>
  </si>
  <si>
    <t>INE678B01021</t>
  </si>
  <si>
    <t>IBINFO</t>
  </si>
  <si>
    <t>G.k.Consultants Ltd.</t>
  </si>
  <si>
    <t>INE131D01019</t>
  </si>
  <si>
    <t>GKCONS</t>
  </si>
  <si>
    <t>Seshachal Technologies Ltd</t>
  </si>
  <si>
    <t>INE331F01010</t>
  </si>
  <si>
    <t>SESHACHAL</t>
  </si>
  <si>
    <t>CHENNAI FERROUS INDUSTRIES LIMITED</t>
  </si>
  <si>
    <t>INE777O01016</t>
  </si>
  <si>
    <t>CHENFERRO</t>
  </si>
  <si>
    <t>Softbpo Global Services Ltd.</t>
  </si>
  <si>
    <t>INE459E01012</t>
  </si>
  <si>
    <t>SOFTBPO</t>
  </si>
  <si>
    <t>Lynx Machinery &amp; Commercials Ltd.,</t>
  </si>
  <si>
    <t>INE732D01014</t>
  </si>
  <si>
    <t>LYNMC</t>
  </si>
  <si>
    <t>Sanghi Corporate Services Ltd.</t>
  </si>
  <si>
    <t>INE998M01012</t>
  </si>
  <si>
    <t>SANGHCO</t>
  </si>
  <si>
    <t>TTI Enterprise Limited</t>
  </si>
  <si>
    <t>INE404F01031</t>
  </si>
  <si>
    <t>TTIENT</t>
  </si>
  <si>
    <t>Warner Multimedia Ltd.</t>
  </si>
  <si>
    <t>INE407B01017</t>
  </si>
  <si>
    <t>WARNER</t>
  </si>
  <si>
    <t>FIVE CORE EXIM LIMITED</t>
  </si>
  <si>
    <t>INE600D01021</t>
  </si>
  <si>
    <t>FIVECORE</t>
  </si>
  <si>
    <t>Amsons Apparels Limited</t>
  </si>
  <si>
    <t>INE812P01018</t>
  </si>
  <si>
    <t>AMSONS</t>
  </si>
  <si>
    <t>Space Incubatrics Technologies Limited</t>
  </si>
  <si>
    <t>INE797Z01010</t>
  </si>
  <si>
    <t>SPACEINCUBA</t>
  </si>
  <si>
    <t>Sagar Systech Ltd.</t>
  </si>
  <si>
    <t>INE771Z01015</t>
  </si>
  <si>
    <t>SAGARSYST</t>
  </si>
  <si>
    <t>Parsharti Investments Ltd.</t>
  </si>
  <si>
    <t>INE290E01011</t>
  </si>
  <si>
    <t>PARSHINV</t>
  </si>
  <si>
    <t>Asian Petroproducts &amp; Exports Ltd.</t>
  </si>
  <si>
    <t>INE810M01019</t>
  </si>
  <si>
    <t>ASINPET</t>
  </si>
  <si>
    <t>Bazel International Limited</t>
  </si>
  <si>
    <t>INE217E01014</t>
  </si>
  <si>
    <t>BAZELINTER</t>
  </si>
  <si>
    <t>R.T.Exports Ltd.</t>
  </si>
  <si>
    <t>INE581D01015</t>
  </si>
  <si>
    <t>RTEXPO</t>
  </si>
  <si>
    <t>Oswal Yarns Ltd.</t>
  </si>
  <si>
    <t>INE670H01017</t>
  </si>
  <si>
    <t>OSWAYRN</t>
  </si>
  <si>
    <t>Sarda Proteins Ltd</t>
  </si>
  <si>
    <t>INE995U01011</t>
  </si>
  <si>
    <t>SRDAPRT</t>
  </si>
  <si>
    <t>Ritz Mercantile Limited</t>
  </si>
  <si>
    <t>INE092S01011</t>
  </si>
  <si>
    <t>RITZ</t>
  </si>
  <si>
    <t>STI Products India Ltd.</t>
  </si>
  <si>
    <t>INE205G01014</t>
  </si>
  <si>
    <t>STIPROD</t>
  </si>
  <si>
    <t>Explicit Finance Limited</t>
  </si>
  <si>
    <t>INE335G01019</t>
  </si>
  <si>
    <t>EXPLICITFIN</t>
  </si>
  <si>
    <t>Vax Housing Finance Corporation Ltd</t>
  </si>
  <si>
    <t>INE761B01017</t>
  </si>
  <si>
    <t>VAXHS</t>
  </si>
  <si>
    <t>Sharp Commercial Enterprises Limited</t>
  </si>
  <si>
    <t>INE023F01013</t>
  </si>
  <si>
    <t>SCEL</t>
  </si>
  <si>
    <t>VCK Capital Markets Services Ltd.</t>
  </si>
  <si>
    <t>INE488C01015</t>
  </si>
  <si>
    <t>VCKCAP</t>
  </si>
  <si>
    <t>Rathi Graphics Technologies ltd.</t>
  </si>
  <si>
    <t>INE886C01010</t>
  </si>
  <si>
    <t>RATHIGRA</t>
  </si>
  <si>
    <t>Gujarat Perstorp Electronics Ltd.</t>
  </si>
  <si>
    <t>INE878D01015</t>
  </si>
  <si>
    <t>GUJPE</t>
  </si>
  <si>
    <t>Woodsvilla Limited</t>
  </si>
  <si>
    <t>INE374J01020</t>
  </si>
  <si>
    <t>WOODSVILA</t>
  </si>
  <si>
    <t>Emgee Cables &amp; Communications Ltd.</t>
  </si>
  <si>
    <t>INE128F01010</t>
  </si>
  <si>
    <t>EMGEECA</t>
  </si>
  <si>
    <t>Madhur Capital &amp; Finance Ltd.</t>
  </si>
  <si>
    <t>INE107C01011</t>
  </si>
  <si>
    <t>MADHURC</t>
  </si>
  <si>
    <t>Nicco-Uco Alliance Credit Ltd.</t>
  </si>
  <si>
    <t>INE917B01023</t>
  </si>
  <si>
    <t>NICCOUCO</t>
  </si>
  <si>
    <t>Virtualsoft Systems Ltd.</t>
  </si>
  <si>
    <t>INE237C01016</t>
  </si>
  <si>
    <t>VIRTUALS</t>
  </si>
  <si>
    <t>Raasi Refractories Limited.</t>
  </si>
  <si>
    <t>INE858D01017</t>
  </si>
  <si>
    <t>RASSIREF</t>
  </si>
  <si>
    <t>Gujarat Credit Corporation Ltd.</t>
  </si>
  <si>
    <t>INE034B01019</t>
  </si>
  <si>
    <t>GUJCRED</t>
  </si>
  <si>
    <t>Shyama Infosys Ltd.</t>
  </si>
  <si>
    <t>INE861E01019</t>
  </si>
  <si>
    <t>SHYAMAINFO</t>
  </si>
  <si>
    <t>City Online Services Limited</t>
  </si>
  <si>
    <t>INE158C01014</t>
  </si>
  <si>
    <t>CITYONLINE</t>
  </si>
  <si>
    <t>Blue Chip India Ltd</t>
  </si>
  <si>
    <t>INE657B01025</t>
  </si>
  <si>
    <t>BLUECHIP</t>
  </si>
  <si>
    <t>Cupid Trades &amp; Finance Ltd.,</t>
  </si>
  <si>
    <t>INE108G01010</t>
  </si>
  <si>
    <t>CUPIDTR</t>
  </si>
  <si>
    <t>Shree Krishna Infrastructure Limited</t>
  </si>
  <si>
    <t>INE951Z01013</t>
  </si>
  <si>
    <t>SKIFL</t>
  </si>
  <si>
    <t>Advance PowerInfra Tech Limited</t>
  </si>
  <si>
    <t>INE009D01017</t>
  </si>
  <si>
    <t>ADVPOWER</t>
  </si>
  <si>
    <t>SGN Telecoms Ltd.</t>
  </si>
  <si>
    <t>INE266C01023</t>
  </si>
  <si>
    <t>SGNTE</t>
  </si>
  <si>
    <t>Thirani Projects Limited</t>
  </si>
  <si>
    <t>INE901C01017</t>
  </si>
  <si>
    <t>TPROJECT</t>
  </si>
  <si>
    <t>Overseas Synthetics Ltd.</t>
  </si>
  <si>
    <t>INE670O01013</t>
  </si>
  <si>
    <t>OBRSESY</t>
  </si>
  <si>
    <t>Innocorp Limited</t>
  </si>
  <si>
    <t>INE214B01017</t>
  </si>
  <si>
    <t>INNOCORP</t>
  </si>
  <si>
    <t>Pankaj Piyush Trade &amp; Inv. Ltd</t>
  </si>
  <si>
    <t>INE820M01018</t>
  </si>
  <si>
    <t>PANKAJPIYUS</t>
  </si>
  <si>
    <t>Garlon Polyfab Industries Ltd.</t>
  </si>
  <si>
    <t>INE875E01019</t>
  </si>
  <si>
    <t>GARLNIN</t>
  </si>
  <si>
    <t>Modern Shares and Stockbrokers Ltd.</t>
  </si>
  <si>
    <t>INE370A01019</t>
  </si>
  <si>
    <t>MODRNSH</t>
  </si>
  <si>
    <t>Sri Vajra Granites Ltd.</t>
  </si>
  <si>
    <t>INE047H01018</t>
  </si>
  <si>
    <t>SRIVAJRA</t>
  </si>
  <si>
    <t>Richirich Inventures Limited</t>
  </si>
  <si>
    <t>INE102C01020</t>
  </si>
  <si>
    <t>RICHIRICH</t>
  </si>
  <si>
    <t>Lyons Corporate Market Ltd.</t>
  </si>
  <si>
    <t>INE100F01019</t>
  </si>
  <si>
    <t>LYONSCO</t>
  </si>
  <si>
    <t>Mideast (India) Ltd.,</t>
  </si>
  <si>
    <t>INE844X01015</t>
  </si>
  <si>
    <t>MIDESTIB</t>
  </si>
  <si>
    <t>Kothari Industrial Corpn. Ltd.,</t>
  </si>
  <si>
    <t>INE972A01020</t>
  </si>
  <si>
    <t>KOTIC</t>
  </si>
  <si>
    <t>Jagson Airlines Ltd.</t>
  </si>
  <si>
    <t>INE685B01018</t>
  </si>
  <si>
    <t>JAGSONAI</t>
  </si>
  <si>
    <t>Harmony Capital Services Ltd.</t>
  </si>
  <si>
    <t>INE264N01017</t>
  </si>
  <si>
    <t>HRMNYCP</t>
  </si>
  <si>
    <t>GENERA AGRI CORP LTD</t>
  </si>
  <si>
    <t>INE993L01015</t>
  </si>
  <si>
    <t>GENERAAGRI</t>
  </si>
  <si>
    <t>Vaishnavi Gold Limited</t>
  </si>
  <si>
    <t>INE535B01015</t>
  </si>
  <si>
    <t>VAISHNAVI</t>
  </si>
  <si>
    <t>Jayabharat Credit Ltd.,</t>
  </si>
  <si>
    <t>INE998D01011</t>
  </si>
  <si>
    <t>JAYBHCR</t>
  </si>
  <si>
    <t>Nivi Trading Ltd.,</t>
  </si>
  <si>
    <t>INE552F01011</t>
  </si>
  <si>
    <t>ZNIVITRD</t>
  </si>
  <si>
    <t>Ujala Commercials Limited</t>
  </si>
  <si>
    <t>INE288U01011</t>
  </si>
  <si>
    <t>UJALA</t>
  </si>
  <si>
    <t>Jeco Exports And Finance Limited</t>
  </si>
  <si>
    <t>INE719C01013</t>
  </si>
  <si>
    <t>JECOEXP</t>
  </si>
  <si>
    <t>Bhoruka Aluminium Ltd.,</t>
  </si>
  <si>
    <t>INE866G01013</t>
  </si>
  <si>
    <t>BHRKALM</t>
  </si>
  <si>
    <t>Dhruv Estates Ltd.,</t>
  </si>
  <si>
    <t>INE780E01011</t>
  </si>
  <si>
    <t>DHRUVES</t>
  </si>
  <si>
    <t>Lead Financial Services  Ltd</t>
  </si>
  <si>
    <t>INE531D01010</t>
  </si>
  <si>
    <t>LEADFIN</t>
  </si>
  <si>
    <t>Vision Corporation Ltd.</t>
  </si>
  <si>
    <t>INE661D01015</t>
  </si>
  <si>
    <t>VISIONCO</t>
  </si>
  <si>
    <t>Cistro Telelink Ltd.</t>
  </si>
  <si>
    <t>INE365C01023</t>
  </si>
  <si>
    <t>CISTRO</t>
  </si>
  <si>
    <t>Haria Apparels Limited</t>
  </si>
  <si>
    <t>INE493N01012</t>
  </si>
  <si>
    <t>HARIAAPL</t>
  </si>
  <si>
    <t>Shree Nidhi Trading Co. Ltd.</t>
  </si>
  <si>
    <t>INE066E01015</t>
  </si>
  <si>
    <t>SNTCL</t>
  </si>
  <si>
    <t>NMS RESOURCES GLOBAL LIMITED</t>
  </si>
  <si>
    <t>INE169F01014</t>
  </si>
  <si>
    <t>NMSRESRC</t>
  </si>
  <si>
    <t>Kedia Construction Co. Ltd.,</t>
  </si>
  <si>
    <t>INE511J01027</t>
  </si>
  <si>
    <t>KEDIACN</t>
  </si>
  <si>
    <t>BGIL Films &amp; Technologies Ltd</t>
  </si>
  <si>
    <t>INE443D01018</t>
  </si>
  <si>
    <t>BGIL</t>
  </si>
  <si>
    <t>Bengal Steel Industries Ltd.,</t>
  </si>
  <si>
    <t>INE523W01017</t>
  </si>
  <si>
    <t>BENGALS</t>
  </si>
  <si>
    <t>Golkonda Aluminium Extrusions Ltd</t>
  </si>
  <si>
    <t>INE327C01031</t>
  </si>
  <si>
    <t>GOLKONDA</t>
  </si>
  <si>
    <t>Kabra Drugs Ltd</t>
  </si>
  <si>
    <t>INE323K01017</t>
  </si>
  <si>
    <t>KABRADG</t>
  </si>
  <si>
    <t>ACE EDUTREND LIMITED</t>
  </si>
  <si>
    <t>INE715F01014</t>
  </si>
  <si>
    <t>ACEEDU</t>
  </si>
  <si>
    <t>Ken Financial Services Ltd.</t>
  </si>
  <si>
    <t>INE395E01018</t>
  </si>
  <si>
    <t>KENFIN</t>
  </si>
  <si>
    <t>GSL Nova Petrochemicals Limited</t>
  </si>
  <si>
    <t>INE787A01022</t>
  </si>
  <si>
    <t>GSLNOVA</t>
  </si>
  <si>
    <t>Fourth Generation Information Systems Ltd</t>
  </si>
  <si>
    <t>INE739B01039</t>
  </si>
  <si>
    <t>4THGEN</t>
  </si>
  <si>
    <t>Bio Green Papers Limited</t>
  </si>
  <si>
    <t>INE958L01018</t>
  </si>
  <si>
    <t>BGPL</t>
  </si>
  <si>
    <t>GoldCoin Health Foods Limited</t>
  </si>
  <si>
    <t>INE634J01019</t>
  </si>
  <si>
    <t>GOLDCOINHF</t>
  </si>
  <si>
    <t>Sarthak Global Ltd.</t>
  </si>
  <si>
    <t>INE075H01019</t>
  </si>
  <si>
    <t>SARTHAKGL</t>
  </si>
  <si>
    <t>CENTERAC TECHNOLOGIES LIMITED</t>
  </si>
  <si>
    <t>INE157B01026</t>
  </si>
  <si>
    <t>CENTERAC</t>
  </si>
  <si>
    <t>Mid India Industries Limited</t>
  </si>
  <si>
    <t>INE401C01018</t>
  </si>
  <si>
    <t>MIDINDIA</t>
  </si>
  <si>
    <t>QUEST SOFTECH (INDIA) LIMITED</t>
  </si>
  <si>
    <t>INE989J01017</t>
  </si>
  <si>
    <t>QUEST</t>
  </si>
  <si>
    <t>Uddhav Properties Limited</t>
  </si>
  <si>
    <t>INE162S01012</t>
  </si>
  <si>
    <t>UDDHAV</t>
  </si>
  <si>
    <t>Uttaranchal Leasing Limited</t>
  </si>
  <si>
    <t>INE799S01011</t>
  </si>
  <si>
    <t>ULL</t>
  </si>
  <si>
    <t>Automobile Products of India Ltd.,</t>
  </si>
  <si>
    <t>AUTOPRD</t>
  </si>
  <si>
    <t>SERVOTEACH INDUSTRIES LTD</t>
  </si>
  <si>
    <t>INE185D01015</t>
  </si>
  <si>
    <t>SERVOTEACH</t>
  </si>
  <si>
    <t>Haria Exports Ltd.</t>
  </si>
  <si>
    <t>INE772B01014</t>
  </si>
  <si>
    <t>HARIAEXPO</t>
  </si>
  <si>
    <t>Maitri Enterprises Limited</t>
  </si>
  <si>
    <t>INE501L01024</t>
  </si>
  <si>
    <t>MAITRI</t>
  </si>
  <si>
    <t>Zenith Computers Ltd.,</t>
  </si>
  <si>
    <t>INE598B01013</t>
  </si>
  <si>
    <t>ZENITHCOMP</t>
  </si>
  <si>
    <t>Shreenath Investments Co. Ltd.,</t>
  </si>
  <si>
    <t>INE475V01012</t>
  </si>
  <si>
    <t>SHRENTI</t>
  </si>
  <si>
    <t>Sheraton Properties &amp; Finance Ltd.,</t>
  </si>
  <si>
    <t>INE495M01019</t>
  </si>
  <si>
    <t>ZSHERAPR</t>
  </si>
  <si>
    <t>Ambitious Plastomac Ltd.</t>
  </si>
  <si>
    <t>INE267C01013</t>
  </si>
  <si>
    <t>AMBIT</t>
  </si>
  <si>
    <t>Ashish Polyplast Ltd.</t>
  </si>
  <si>
    <t>INE831C01016</t>
  </si>
  <si>
    <t>ASHISHPO</t>
  </si>
  <si>
    <t>Valley Magnesite Company Limited</t>
  </si>
  <si>
    <t>INE834E01016</t>
  </si>
  <si>
    <t>VALLEY</t>
  </si>
  <si>
    <t>Integra Switchgear Ltd.</t>
  </si>
  <si>
    <t>INTEGSW</t>
  </si>
  <si>
    <t>Shri Gang Industries &amp; Allied Products Limited</t>
  </si>
  <si>
    <t>INE241V01018</t>
  </si>
  <si>
    <t>SHRIGANG</t>
  </si>
  <si>
    <t>Eduexel Infotainment Limited</t>
  </si>
  <si>
    <t>INE611F01015</t>
  </si>
  <si>
    <t>EDUEXEL</t>
  </si>
  <si>
    <t>Daulat Securities Ltd.</t>
  </si>
  <si>
    <t>INE108C01019</t>
  </si>
  <si>
    <t>DAULAT</t>
  </si>
  <si>
    <t>Emmsons International Limited</t>
  </si>
  <si>
    <t>INE073C01015</t>
  </si>
  <si>
    <t>EMMSONS</t>
  </si>
  <si>
    <t>Jagsonpal Finance &amp; Leasing Ltd.</t>
  </si>
  <si>
    <t>INE582C01015</t>
  </si>
  <si>
    <t>JAGSONFI</t>
  </si>
  <si>
    <t>Dhruva Capital Services Ltd.</t>
  </si>
  <si>
    <t>INE972E01014</t>
  </si>
  <si>
    <t>DHRUVCA</t>
  </si>
  <si>
    <t>Samtel (India) Ltd.,</t>
  </si>
  <si>
    <t>INE538C01017</t>
  </si>
  <si>
    <t>SAMTELIN</t>
  </si>
  <si>
    <t>International Data Managements Ltd.</t>
  </si>
  <si>
    <t>INE649R01010</t>
  </si>
  <si>
    <t>IDM</t>
  </si>
  <si>
    <t>Aditya Forge Ltd</t>
  </si>
  <si>
    <t>INE281H01013</t>
  </si>
  <si>
    <t>ADTYFRG</t>
  </si>
  <si>
    <t>Cinerad Communications Ltd.</t>
  </si>
  <si>
    <t>INE959B01017</t>
  </si>
  <si>
    <t>CINERAD</t>
  </si>
  <si>
    <t>Sriven Multi-Tech Ltd</t>
  </si>
  <si>
    <t>INE004B01012</t>
  </si>
  <si>
    <t>SRIMT</t>
  </si>
  <si>
    <t>Nimbus Industries ltd.</t>
  </si>
  <si>
    <t>INE470M01020</t>
  </si>
  <si>
    <t>NIMBUSI</t>
  </si>
  <si>
    <t>Sungold Capital Ltd.</t>
  </si>
  <si>
    <t>INE271D01013</t>
  </si>
  <si>
    <t>SUNGOLD</t>
  </si>
  <si>
    <t>Darjeeling Ropeway Company Limited</t>
  </si>
  <si>
    <t>INE830S01014</t>
  </si>
  <si>
    <t>DARJEELING</t>
  </si>
  <si>
    <t>Sab Events &amp; Governance Now Media Limited</t>
  </si>
  <si>
    <t>INE860T01019</t>
  </si>
  <si>
    <t>GOVNOW</t>
  </si>
  <si>
    <t>SABEVENTS</t>
  </si>
  <si>
    <t>Miven Machine Tools Ltd.</t>
  </si>
  <si>
    <t>INE338P01014</t>
  </si>
  <si>
    <t>MIVENMACH</t>
  </si>
  <si>
    <t>Mardia Samyoung Capillary Tubes Co.</t>
  </si>
  <si>
    <t>INE277E01026</t>
  </si>
  <si>
    <t>MSCTC</t>
  </si>
  <si>
    <t>Rajkot Investment Trust Limited</t>
  </si>
  <si>
    <t>INE176R01014</t>
  </si>
  <si>
    <t>RAJKOTINV</t>
  </si>
  <si>
    <t>Unipro Technologies Limited</t>
  </si>
  <si>
    <t>INE448F01012</t>
  </si>
  <si>
    <t>UPROTECH</t>
  </si>
  <si>
    <t>All Metal Process &amp; Ind.Ltd.</t>
  </si>
  <si>
    <t>ALLMEPR</t>
  </si>
  <si>
    <t>SVC Resources Limited</t>
  </si>
  <si>
    <t>INE254H01044</t>
  </si>
  <si>
    <t>SVCRES</t>
  </si>
  <si>
    <t>Watson Software Ltd.</t>
  </si>
  <si>
    <t>INE950B01016</t>
  </si>
  <si>
    <t>WATSSOFT</t>
  </si>
  <si>
    <t>Jhaveri Credits &amp; Capital Ltd.</t>
  </si>
  <si>
    <t>INE865D01012</t>
  </si>
  <si>
    <t>JHACC</t>
  </si>
  <si>
    <t>ABC Gas (International) Ltd.</t>
  </si>
  <si>
    <t>INE173M01012</t>
  </si>
  <si>
    <t>ABCGAS</t>
  </si>
  <si>
    <t>Svam Software Ltd</t>
  </si>
  <si>
    <t>INE119B01018</t>
  </si>
  <si>
    <t>SVAMSOF</t>
  </si>
  <si>
    <t>Jaihind Projects Ltd.</t>
  </si>
  <si>
    <t>INE343D01010</t>
  </si>
  <si>
    <t>JAIHINDPRO</t>
  </si>
  <si>
    <t>Siddheswari Garments Ltd.</t>
  </si>
  <si>
    <t>INE797C01019</t>
  </si>
  <si>
    <t>SIDDHEGA</t>
  </si>
  <si>
    <t>Naisargik Agritech (India) Ltd.</t>
  </si>
  <si>
    <t>INE360M01015</t>
  </si>
  <si>
    <t>NAISARG</t>
  </si>
  <si>
    <t>Citizen Infoline Ltd.</t>
  </si>
  <si>
    <t>INE473L01018</t>
  </si>
  <si>
    <t>CIL</t>
  </si>
  <si>
    <t>Crazy Infotech Ltd.</t>
  </si>
  <si>
    <t>INE664B01021</t>
  </si>
  <si>
    <t>CRAZYINF</t>
  </si>
  <si>
    <t>Welterman International Ltd.</t>
  </si>
  <si>
    <t>INE662D01013</t>
  </si>
  <si>
    <t>WELTI</t>
  </si>
  <si>
    <t>Ramchandra Leasing &amp; Finance Limited</t>
  </si>
  <si>
    <t>INE516P01015</t>
  </si>
  <si>
    <t>RLFL</t>
  </si>
  <si>
    <t>Containerway International Limited</t>
  </si>
  <si>
    <t>INE319U01014</t>
  </si>
  <si>
    <t xml:space="preserve">CONTAINER </t>
  </si>
  <si>
    <t>Universal Prime Aluminium Ltd</t>
  </si>
  <si>
    <t>INE621D01019</t>
  </si>
  <si>
    <t>UNIVPRIM</t>
  </si>
  <si>
    <t>Precious Trading &amp; Invt. Ltd.,</t>
  </si>
  <si>
    <t>INE629R01012</t>
  </si>
  <si>
    <t>PRECTRA</t>
  </si>
  <si>
    <t>HB Leasing &amp; Finance Co. Ltd.,</t>
  </si>
  <si>
    <t>INE549B01016</t>
  </si>
  <si>
    <t>HBLEAS</t>
  </si>
  <si>
    <t>Dugar Housing Developments Limited</t>
  </si>
  <si>
    <t>INE919M01018</t>
  </si>
  <si>
    <t>DUGARHOU</t>
  </si>
  <si>
    <t>Jaihind Synthetics Ltd.</t>
  </si>
  <si>
    <t>INE156E01014</t>
  </si>
  <si>
    <t>JAIHINDS</t>
  </si>
  <si>
    <t>Alora Trading Company Limited</t>
  </si>
  <si>
    <t>INE527R01018</t>
  </si>
  <si>
    <t>ALORA</t>
  </si>
  <si>
    <t>Sarvamangal Mercantile Co. Ltd.,</t>
  </si>
  <si>
    <t>INE978L01016</t>
  </si>
  <si>
    <t>ZSARVAMA</t>
  </si>
  <si>
    <t>Chambal Breweries &amp; Distilleries Li</t>
  </si>
  <si>
    <t>INE417N01011</t>
  </si>
  <si>
    <t>CHMBBRW</t>
  </si>
  <si>
    <t>Uniworth Securities Limited</t>
  </si>
  <si>
    <t>INE728J01019</t>
  </si>
  <si>
    <t>UNIWSEC</t>
  </si>
  <si>
    <t>SIP Industries Ltd</t>
  </si>
  <si>
    <t>INE186B01017</t>
  </si>
  <si>
    <t>SIPIND</t>
  </si>
  <si>
    <t>Mangalam Engineering Projects Limited</t>
  </si>
  <si>
    <t>INE630M01011</t>
  </si>
  <si>
    <t>MEPL</t>
  </si>
  <si>
    <t>Parag Fans &amp; Cooling Systems Limited</t>
  </si>
  <si>
    <t>INE698V01019</t>
  </si>
  <si>
    <t>PFCSL</t>
  </si>
  <si>
    <t>Cindrella Financial Services Ltd.</t>
  </si>
  <si>
    <t>INE897D01015</t>
  </si>
  <si>
    <t>CINDRELL</t>
  </si>
  <si>
    <t>Atharv Enterprises Limited</t>
  </si>
  <si>
    <t>INE354E01031</t>
  </si>
  <si>
    <t>ATHARVENT</t>
  </si>
  <si>
    <t>Trans Globe Textiles Limited</t>
  </si>
  <si>
    <t>INE206S01017</t>
  </si>
  <si>
    <t>TRANSGLOBE</t>
  </si>
  <si>
    <t>Ensa Steel Industries Ltd</t>
  </si>
  <si>
    <t>INE322C01016</t>
  </si>
  <si>
    <t>ENSSI</t>
  </si>
  <si>
    <t>Esquire Money Guarantees Ltd</t>
  </si>
  <si>
    <t>ESQRMON</t>
  </si>
  <si>
    <t>Madhusudan Securities Ltd</t>
  </si>
  <si>
    <t>INE856D01011</t>
  </si>
  <si>
    <t>MADHUSE</t>
  </si>
  <si>
    <t>Seasons Furnishings Ltd.</t>
  </si>
  <si>
    <t>INE454D01015</t>
  </si>
  <si>
    <t>SEASONF</t>
  </si>
  <si>
    <t>Gangotri Iron &amp; Steel Company Ltd</t>
  </si>
  <si>
    <t>INE437F01023</t>
  </si>
  <si>
    <t>GISL</t>
  </si>
  <si>
    <t>Globus Corporation Ltd.</t>
  </si>
  <si>
    <t>INE774B01028</t>
  </si>
  <si>
    <t>GLOBUSCOR</t>
  </si>
  <si>
    <t>Kush Industries Limited</t>
  </si>
  <si>
    <t>INE979D01011</t>
  </si>
  <si>
    <t>KUSHIND</t>
  </si>
  <si>
    <t>UBE Industries Ltd</t>
  </si>
  <si>
    <t>UBEINDL</t>
  </si>
  <si>
    <t>Nutricircle Limited</t>
  </si>
  <si>
    <t>INE536C01029</t>
  </si>
  <si>
    <t>NUTRICIRCLE</t>
  </si>
  <si>
    <t>Bisil Plast Limited</t>
  </si>
  <si>
    <t>INE214D01021</t>
  </si>
  <si>
    <t>BISIL</t>
  </si>
  <si>
    <t>Layla Textile And Traders Limited</t>
  </si>
  <si>
    <t>INE914Q01010</t>
  </si>
  <si>
    <t>LAYLA</t>
  </si>
  <si>
    <t>Gobind Sugar Mills Limited</t>
  </si>
  <si>
    <t>INE246E01013</t>
  </si>
  <si>
    <t>GOBIND</t>
  </si>
  <si>
    <t>Abhinandan Enterprises Limited</t>
  </si>
  <si>
    <t>INE841E01011</t>
  </si>
  <si>
    <t>FGP Ltd</t>
  </si>
  <si>
    <t>INE512A01016</t>
  </si>
  <si>
    <t>FGP</t>
  </si>
  <si>
    <t>Victoria Enterprises Limited</t>
  </si>
  <si>
    <t>INE082E01012</t>
  </si>
  <si>
    <t>VICTENT</t>
  </si>
  <si>
    <t>Yash Trading &amp; Finance Ltd.,</t>
  </si>
  <si>
    <t>INE745A01012</t>
  </si>
  <si>
    <t>YASTF</t>
  </si>
  <si>
    <t>Madhur Industries Limited</t>
  </si>
  <si>
    <t>INE110C01015</t>
  </si>
  <si>
    <t>MADHURIND</t>
  </si>
  <si>
    <t>Mukat Pipes Limited</t>
  </si>
  <si>
    <t>INE862C01029</t>
  </si>
  <si>
    <t>MUKATPIP</t>
  </si>
  <si>
    <t>Bilpower Ltd.</t>
  </si>
  <si>
    <t>INE952D01018</t>
  </si>
  <si>
    <t>BILPOWER</t>
  </si>
  <si>
    <t>Trijal Industries Ltd.</t>
  </si>
  <si>
    <t>INE454E01013</t>
  </si>
  <si>
    <t>TRIJAL</t>
  </si>
  <si>
    <t>VISHVPRABHA VENTURES LIMITED</t>
  </si>
  <si>
    <t>INE762D01011</t>
  </si>
  <si>
    <t>VISVEN</t>
  </si>
  <si>
    <t>Linear Industries Ltd</t>
  </si>
  <si>
    <t>INE808D01012</t>
  </si>
  <si>
    <t>LINEARIND</t>
  </si>
  <si>
    <t>GSL Securities Ltd.</t>
  </si>
  <si>
    <t>INE721D01017</t>
  </si>
  <si>
    <t>GSLSEC</t>
  </si>
  <si>
    <t>Indo-City Infotech Ltd.</t>
  </si>
  <si>
    <t>INE456B01014</t>
  </si>
  <si>
    <t>INDOCITY</t>
  </si>
  <si>
    <t>Denim Developers Limited</t>
  </si>
  <si>
    <t>INE956N01018</t>
  </si>
  <si>
    <t>DENIMDL</t>
  </si>
  <si>
    <t>Narmada Macplast Drip Irrigation Sy</t>
  </si>
  <si>
    <t>INE060D01010</t>
  </si>
  <si>
    <t>NARMP</t>
  </si>
  <si>
    <t>Gravity (India) Ltd.</t>
  </si>
  <si>
    <t>INE995A01013</t>
  </si>
  <si>
    <t>GRAVITY</t>
  </si>
  <si>
    <t>Shah Foods Ltd</t>
  </si>
  <si>
    <t>INE455D01012</t>
  </si>
  <si>
    <t>SHAHFOOD</t>
  </si>
  <si>
    <t>Total Exports Ltd</t>
  </si>
  <si>
    <t>INE109E01013</t>
  </si>
  <si>
    <t>TOTEX</t>
  </si>
  <si>
    <t>Mahavir Industries Limited</t>
  </si>
  <si>
    <t>INE987M01023</t>
  </si>
  <si>
    <t>MAHAVIRIND</t>
  </si>
  <si>
    <t>Pawansut Holdings Limited</t>
  </si>
  <si>
    <t>INE260M01017</t>
  </si>
  <si>
    <t>PAWANSUT</t>
  </si>
  <si>
    <t>Belapur Industries Ltd.,</t>
  </si>
  <si>
    <t>INE490D01019</t>
  </si>
  <si>
    <t>BELAIND</t>
  </si>
  <si>
    <t>Devrup Trading Limited</t>
  </si>
  <si>
    <t>INE790R01012</t>
  </si>
  <si>
    <t>DEVRUPTRAD</t>
  </si>
  <si>
    <t>New Markets Advisory Ltd</t>
  </si>
  <si>
    <t>INE800K01014</t>
  </si>
  <si>
    <t>NEWMKTADV</t>
  </si>
  <si>
    <t>Milk Specialities Ltd.</t>
  </si>
  <si>
    <t>MILKSPL</t>
  </si>
  <si>
    <t>Integrated Proteins Ltd.</t>
  </si>
  <si>
    <t>INE177M01013</t>
  </si>
  <si>
    <t>INTEGFD</t>
  </si>
  <si>
    <t>Rubra Medicaments Ltd.</t>
  </si>
  <si>
    <t>INE396H01019</t>
  </si>
  <si>
    <t>RUBRAME</t>
  </si>
  <si>
    <t>Pennar Aluminium Co. Ltd</t>
  </si>
  <si>
    <t>INE057C01018</t>
  </si>
  <si>
    <t>PENNARALUM</t>
  </si>
  <si>
    <t>Pacheli Industrial Finance Limited</t>
  </si>
  <si>
    <t>INE926B01016</t>
  </si>
  <si>
    <t>PIFL</t>
  </si>
  <si>
    <t>Jay Energy And S. Energies Limited,</t>
  </si>
  <si>
    <t>INE315L01029</t>
  </si>
  <si>
    <t>JAYENGY</t>
  </si>
  <si>
    <t>Kumbhat Financial Services Ltd.</t>
  </si>
  <si>
    <t>INE795E01019</t>
  </si>
  <si>
    <t>KUMPFIN</t>
  </si>
  <si>
    <t>Asian Vegpro Industries Ltd.</t>
  </si>
  <si>
    <t>INE01OU01016</t>
  </si>
  <si>
    <t>ASIANVE</t>
  </si>
  <si>
    <t>Justride Enterprises Limited</t>
  </si>
  <si>
    <t>INE432F01024</t>
  </si>
  <si>
    <t>JRELTD</t>
  </si>
  <si>
    <t>Ranjit Securities Ltd.</t>
  </si>
  <si>
    <t>INE863D01017</t>
  </si>
  <si>
    <t>RANJITSE</t>
  </si>
  <si>
    <t>Computer Point Ltd.,</t>
  </si>
  <si>
    <t>INE607B01012</t>
  </si>
  <si>
    <t>COMPUPN</t>
  </si>
  <si>
    <t>Aaswa Trading &amp; Export Ltd.,</t>
  </si>
  <si>
    <t>INE887D01016</t>
  </si>
  <si>
    <t>ASWTR</t>
  </si>
  <si>
    <t>Sanmitra Commercial Ltd.,</t>
  </si>
  <si>
    <t>INE896J01014</t>
  </si>
  <si>
    <t>ZSANMCOM</t>
  </si>
  <si>
    <t>Lesha Industries Limited</t>
  </si>
  <si>
    <t>INE050L01048</t>
  </si>
  <si>
    <t>LESHAIND</t>
  </si>
  <si>
    <t>Focus Industrial Resources Limited</t>
  </si>
  <si>
    <t>INE603E01023</t>
  </si>
  <si>
    <t>FOCUSIRL</t>
  </si>
  <si>
    <t>Moongipa Securities Ltd.</t>
  </si>
  <si>
    <t>INE618R01015</t>
  </si>
  <si>
    <t>MOONGIPASEC</t>
  </si>
  <si>
    <t>Ellora Trading Limited</t>
  </si>
  <si>
    <t>INE560T01015</t>
  </si>
  <si>
    <t>ELLORATRAD</t>
  </si>
  <si>
    <t>Nawratan Arts Limited</t>
  </si>
  <si>
    <t>INE999D01019</t>
  </si>
  <si>
    <t>NAWRATAN</t>
  </si>
  <si>
    <t>Sindu Valley Technologies Ltd.</t>
  </si>
  <si>
    <t>SINDUVA</t>
  </si>
  <si>
    <t>Mercury Metals Limited</t>
  </si>
  <si>
    <t>INE763M01028</t>
  </si>
  <si>
    <t>MERMETL</t>
  </si>
  <si>
    <t>Olympic Management &amp; Financial Serv</t>
  </si>
  <si>
    <t>INE091N01014</t>
  </si>
  <si>
    <t>OLYMTFI</t>
  </si>
  <si>
    <t>Gujarat Cypromet Ltd.</t>
  </si>
  <si>
    <t>INE673B01014</t>
  </si>
  <si>
    <t>GUJCYPROM</t>
  </si>
  <si>
    <t>Archana Software Ltd.</t>
  </si>
  <si>
    <t>INE149B01015</t>
  </si>
  <si>
    <t>SSLFINANCE</t>
  </si>
  <si>
    <t>Gujarat Foils Ltd.</t>
  </si>
  <si>
    <t>INE587F01017</t>
  </si>
  <si>
    <t>GUJFOIL</t>
  </si>
  <si>
    <t>Rockon Enterprises Limited</t>
  </si>
  <si>
    <t>INE644B01049</t>
  </si>
  <si>
    <t>ROCKONENT</t>
  </si>
  <si>
    <t>MidValley Entertainment Limited</t>
  </si>
  <si>
    <t>INE422B01016</t>
  </si>
  <si>
    <t>MIDVAL</t>
  </si>
  <si>
    <t>Shri Gurudev En-Trade Limited</t>
  </si>
  <si>
    <t>INE844E01015</t>
  </si>
  <si>
    <t>SGETL</t>
  </si>
  <si>
    <t>Galada Power &amp; Communication Ltd.</t>
  </si>
  <si>
    <t>INE255C01018</t>
  </si>
  <si>
    <t>GALADA</t>
  </si>
  <si>
    <t>Fortune Foods Ltd</t>
  </si>
  <si>
    <t>INE712V01018</t>
  </si>
  <si>
    <t>FORFOOD</t>
  </si>
  <si>
    <t>Technojet Consultants Ltd.,</t>
  </si>
  <si>
    <t>INE881P01013</t>
  </si>
  <si>
    <t>TECHCON</t>
  </si>
  <si>
    <t>Foundry Fuel Products Ltd.</t>
  </si>
  <si>
    <t>INE617C01027</t>
  </si>
  <si>
    <t>FFPL</t>
  </si>
  <si>
    <t>Asian Flora Ltd.</t>
  </si>
  <si>
    <t>ASFLORA</t>
  </si>
  <si>
    <t>Dina Iron &amp; Steel Ltd.</t>
  </si>
  <si>
    <t>INE649G01013</t>
  </si>
  <si>
    <t>DINIRST</t>
  </si>
  <si>
    <t>ELITECON INTERNATIONAL LIMITED</t>
  </si>
  <si>
    <t>INE669R01018</t>
  </si>
  <si>
    <t>ELITECON</t>
  </si>
  <si>
    <t>F MEC INTERNATIONAL FINANCIAL SERVICES LIMITED</t>
  </si>
  <si>
    <t>INE108T01013</t>
  </si>
  <si>
    <t>FMEC</t>
  </si>
  <si>
    <t>Clio Infotech Ltd.</t>
  </si>
  <si>
    <t>INE011B01017</t>
  </si>
  <si>
    <t>CLIOINFO</t>
  </si>
  <si>
    <t>Euro Asia Exports Ltd.</t>
  </si>
  <si>
    <t>INE535P01015</t>
  </si>
  <si>
    <t>EUROASIA</t>
  </si>
  <si>
    <t>Tribhuvan Housing Ltd.</t>
  </si>
  <si>
    <t>INE884D01039</t>
  </si>
  <si>
    <t>TRIBHSG</t>
  </si>
  <si>
    <t>Anjani Finance Ltd</t>
  </si>
  <si>
    <t>INE283D01018</t>
  </si>
  <si>
    <t>ANJANIFIN</t>
  </si>
  <si>
    <t>Sunitee Chemicals Ltd.</t>
  </si>
  <si>
    <t>INE714C01022</t>
  </si>
  <si>
    <t>SUNITEE</t>
  </si>
  <si>
    <t>Sita Shree Food Products Ltd</t>
  </si>
  <si>
    <t>INE686I01011</t>
  </si>
  <si>
    <t>SITASHREE</t>
  </si>
  <si>
    <t>Capfin India Limited</t>
  </si>
  <si>
    <t>INE960C01013</t>
  </si>
  <si>
    <t>AARV Infratel Limited</t>
  </si>
  <si>
    <t>INE432N01010</t>
  </si>
  <si>
    <t>AARVINFRA</t>
  </si>
  <si>
    <t>Aadi Industries Ltd</t>
  </si>
  <si>
    <t>INE563D01013</t>
  </si>
  <si>
    <t>AADIIND</t>
  </si>
  <si>
    <t>Ashnisha Industries Limited</t>
  </si>
  <si>
    <t>INE694W01016</t>
  </si>
  <si>
    <t>ASHNI</t>
  </si>
  <si>
    <t>Adinath Textiles Ltd.,</t>
  </si>
  <si>
    <t>INE207C01019</t>
  </si>
  <si>
    <t>ADINATH</t>
  </si>
  <si>
    <t>Raghunath International Ltd.</t>
  </si>
  <si>
    <t>INE753B01014</t>
  </si>
  <si>
    <t>RAGHUNAT</t>
  </si>
  <si>
    <t>TSL Industries Ltd.</t>
  </si>
  <si>
    <t>INE547D01016</t>
  </si>
  <si>
    <t>TSL</t>
  </si>
  <si>
    <t>V B INDUSTRIES LIMITED</t>
  </si>
  <si>
    <t>INE334E01017</t>
  </si>
  <si>
    <t>VBIND</t>
  </si>
  <si>
    <t>Inditalia Refcon Ltd.</t>
  </si>
  <si>
    <t>INE149C01013</t>
  </si>
  <si>
    <t>INDITALIA</t>
  </si>
  <si>
    <t>Aar Shyam India Investment Company Limited</t>
  </si>
  <si>
    <t>INE512R01010</t>
  </si>
  <si>
    <t>AARSHYAM</t>
  </si>
  <si>
    <t>Metro Commercial Company Limited</t>
  </si>
  <si>
    <t>INE946T01016</t>
  </si>
  <si>
    <t>MCCL</t>
  </si>
  <si>
    <t>Deccan Bearings Ltd.,</t>
  </si>
  <si>
    <t>INE498D01012</t>
  </si>
  <si>
    <t>DECANBRG</t>
  </si>
  <si>
    <t>Garware Synthetics Ltd.</t>
  </si>
  <si>
    <t>INE340D01016</t>
  </si>
  <si>
    <t>GARWSYN</t>
  </si>
  <si>
    <t>Kkalpana Plastick Limited</t>
  </si>
  <si>
    <t>INE465K01016</t>
  </si>
  <si>
    <t>KKPLASTICK</t>
  </si>
  <si>
    <t>Oasis Tradelink Limited</t>
  </si>
  <si>
    <t>INE189Q01019</t>
  </si>
  <si>
    <t>OASIS</t>
  </si>
  <si>
    <t>Bhairav Enterprises Limited</t>
  </si>
  <si>
    <t>INE842E01019</t>
  </si>
  <si>
    <t>BHAIRAV</t>
  </si>
  <si>
    <t>Fortune Industrial Resources Limited</t>
  </si>
  <si>
    <t>INE510L01017</t>
  </si>
  <si>
    <t>FIRL</t>
  </si>
  <si>
    <t>Rishabh Enterprises Limited</t>
  </si>
  <si>
    <t>INE843E01017</t>
  </si>
  <si>
    <t>RISHABHENT</t>
  </si>
  <si>
    <t>Shreyans Financial And Capital Services Limited</t>
  </si>
  <si>
    <t>INE463R01016</t>
  </si>
  <si>
    <t>SHREYANS</t>
  </si>
  <si>
    <t>Skyweb Infotech Limited</t>
  </si>
  <si>
    <t>INE830R01016</t>
  </si>
  <si>
    <t>SKYWEB</t>
  </si>
  <si>
    <t>Premium Merchants Limited</t>
  </si>
  <si>
    <t>INE536R01019</t>
  </si>
  <si>
    <t>Dhaval Exports Limited</t>
  </si>
  <si>
    <t>INE307I01014</t>
  </si>
  <si>
    <t>DHAVAL</t>
  </si>
  <si>
    <t>Trident India Limited</t>
  </si>
  <si>
    <t>INE349T01013</t>
  </si>
  <si>
    <t>TRIDENTIND</t>
  </si>
  <si>
    <t>Elango Industries Ltd</t>
  </si>
  <si>
    <t>INE594D01018</t>
  </si>
  <si>
    <t>ELANGO</t>
  </si>
  <si>
    <t>TMT (India) ltd.</t>
  </si>
  <si>
    <t>INE182E01010</t>
  </si>
  <si>
    <t>TMTINDB1</t>
  </si>
  <si>
    <t>Suryadeep Salt Refinery &amp; Chemicals</t>
  </si>
  <si>
    <t>INE823E01035</t>
  </si>
  <si>
    <t>SAPANCHEM</t>
  </si>
  <si>
    <t>Unistar Multimedia Ltd</t>
  </si>
  <si>
    <t>INE808C01014</t>
  </si>
  <si>
    <t>UNISTRMU</t>
  </si>
  <si>
    <t>Hit Kit Global Solutions Ltd</t>
  </si>
  <si>
    <t>INE309B01023</t>
  </si>
  <si>
    <t>HITKITGLO</t>
  </si>
  <si>
    <t>P. B. Films Limited</t>
  </si>
  <si>
    <t>INE212Q01019</t>
  </si>
  <si>
    <t>PBFL</t>
  </si>
  <si>
    <t>SNS Properties And Leasing Limited</t>
  </si>
  <si>
    <t>INE777R01019</t>
  </si>
  <si>
    <t>SNSPL</t>
  </si>
  <si>
    <t>Subway Finance &amp; Investment Co. Ltd</t>
  </si>
  <si>
    <t>INE033F01012</t>
  </si>
  <si>
    <t>ZSUBWAYF</t>
  </si>
  <si>
    <t>LWS Knitwear Ltd</t>
  </si>
  <si>
    <t>INE281M01013</t>
  </si>
  <si>
    <t>LWSKNIT</t>
  </si>
  <si>
    <t>Bombay Wire Ropes Ltd.,</t>
  </si>
  <si>
    <t>INE089T01023</t>
  </si>
  <si>
    <t>BOMBWIR</t>
  </si>
  <si>
    <t>Parichay Investments Ltd.,</t>
  </si>
  <si>
    <t>INE701F01014</t>
  </si>
  <si>
    <t>ZPARICIN</t>
  </si>
  <si>
    <t>Linaks Microelectronics Ltd.</t>
  </si>
  <si>
    <t>INE028C01027</t>
  </si>
  <si>
    <t>LINAKS</t>
  </si>
  <si>
    <t>Kakatiya Textiles Ltd.,</t>
  </si>
  <si>
    <t>INE092E01011</t>
  </si>
  <si>
    <t>KAKTEX</t>
  </si>
  <si>
    <t>Navketan Merchants Limited</t>
  </si>
  <si>
    <t>INE365G01016</t>
  </si>
  <si>
    <t>NAVKETAN</t>
  </si>
  <si>
    <t>Yarn Syndicate Ltd.</t>
  </si>
  <si>
    <t>INE564C01013</t>
  </si>
  <si>
    <t>YARNSYN</t>
  </si>
  <si>
    <t>Charms Industries Ltd</t>
  </si>
  <si>
    <t>INE442C01012</t>
  </si>
  <si>
    <t>CHARMS</t>
  </si>
  <si>
    <t>HIND COMMERCE LIMITED</t>
  </si>
  <si>
    <t>INE691J01019</t>
  </si>
  <si>
    <t>HCLTD</t>
  </si>
  <si>
    <t>Delta Industrial Resources Limited</t>
  </si>
  <si>
    <t>INE681Q01015</t>
  </si>
  <si>
    <t>DELTA</t>
  </si>
  <si>
    <t>D. D. Ventures Limited</t>
  </si>
  <si>
    <t>INE458T01012</t>
  </si>
  <si>
    <t>DDVENTURES</t>
  </si>
  <si>
    <t>Birla Capital &amp; Financial Services Ltd.</t>
  </si>
  <si>
    <t>INE776E01027</t>
  </si>
  <si>
    <t>BIRLACAP</t>
  </si>
  <si>
    <t>Classic Global Finance &amp; Capital ltd.</t>
  </si>
  <si>
    <t>INE854P01028</t>
  </si>
  <si>
    <t>CCFCL</t>
  </si>
  <si>
    <t>Silver oak Commercial Ltd.,</t>
  </si>
  <si>
    <t>INE798C01017</t>
  </si>
  <si>
    <t>SILVERO</t>
  </si>
  <si>
    <t>Speedage Commercials Ltd.,</t>
  </si>
  <si>
    <t>INE497M01015</t>
  </si>
  <si>
    <t>ZSPEEDCO</t>
  </si>
  <si>
    <t>Khandelwal Extraction Ltd.,</t>
  </si>
  <si>
    <t>INE687W01010</t>
  </si>
  <si>
    <t>ZKHANDEN</t>
  </si>
  <si>
    <t>Alang Marine Ltd.</t>
  </si>
  <si>
    <t>ALANGMRB</t>
  </si>
  <si>
    <t>Remi Sales &amp; Engineering Ltd.,</t>
  </si>
  <si>
    <t>INE130I01010</t>
  </si>
  <si>
    <t>REMISIN</t>
  </si>
  <si>
    <t>Scan Projects Ltd</t>
  </si>
  <si>
    <t>INE393D01015</t>
  </si>
  <si>
    <t>SCANPRO</t>
  </si>
  <si>
    <t>Five X Tradecom Limited</t>
  </si>
  <si>
    <t>INE750L01019</t>
  </si>
  <si>
    <t>FIVEXTRADE</t>
  </si>
  <si>
    <t>Asian Fertilisers Ltd.</t>
  </si>
  <si>
    <t>INE01OY01018</t>
  </si>
  <si>
    <t>ASIANFR</t>
  </si>
  <si>
    <t>Gyan Developers &amp; Builders Ltd.</t>
  </si>
  <si>
    <t>INE487G01018</t>
  </si>
  <si>
    <t>GYANDEV</t>
  </si>
  <si>
    <t>Arcuttipore Tea Co. Ltd.</t>
  </si>
  <si>
    <t>INE674C01010</t>
  </si>
  <si>
    <t>ARCUTTIP</t>
  </si>
  <si>
    <t>Sheetal Diamonds Ltd.</t>
  </si>
  <si>
    <t>INE786J01017</t>
  </si>
  <si>
    <t>SHEETAL</t>
  </si>
  <si>
    <t>Indo Cotspin Limited</t>
  </si>
  <si>
    <t>INE407P01017</t>
  </si>
  <si>
    <t>ICL</t>
  </si>
  <si>
    <t>Krishna Capital And Securities Limited</t>
  </si>
  <si>
    <t>INE897B01019</t>
  </si>
  <si>
    <t>KRISHNACAP</t>
  </si>
  <si>
    <t>Winmore Leasing And Holdings Limited</t>
  </si>
  <si>
    <t>INE465E01019</t>
  </si>
  <si>
    <t>WINMORE</t>
  </si>
  <si>
    <t>Associated Finman Limited</t>
  </si>
  <si>
    <t>INE947R01018</t>
  </si>
  <si>
    <t>ASSOFIN</t>
  </si>
  <si>
    <t>Webel Communication Industries Ltd.</t>
  </si>
  <si>
    <t>WEBLCOM</t>
  </si>
  <si>
    <t>G.R.Cables Ltd.</t>
  </si>
  <si>
    <t>INE769B01010</t>
  </si>
  <si>
    <t>GRCABLE</t>
  </si>
  <si>
    <t>Sree Jayalakshmi Autospin Ltd.</t>
  </si>
  <si>
    <t>INE618F01010</t>
  </si>
  <si>
    <t>SREEJAYA</t>
  </si>
  <si>
    <t>Global Land Masters Corporation Ltd.</t>
  </si>
  <si>
    <t>INE330B01011</t>
  </si>
  <si>
    <t>Shah Construction Co. Ltd.,</t>
  </si>
  <si>
    <t>INE02C301011</t>
  </si>
  <si>
    <t>SHAHCON</t>
  </si>
  <si>
    <t>Frontline Financial Services Ltd.</t>
  </si>
  <si>
    <t>INE776R01011</t>
  </si>
  <si>
    <t>FRONTFN</t>
  </si>
  <si>
    <t>Suraj Industries Limited.,</t>
  </si>
  <si>
    <t>INE170U01011</t>
  </si>
  <si>
    <t>SURJIND</t>
  </si>
  <si>
    <t>Maniyar Plast ltd.</t>
  </si>
  <si>
    <t>MNYRPLAB</t>
  </si>
  <si>
    <t>Koa Tools India Ltd</t>
  </si>
  <si>
    <t>INE316B01036</t>
  </si>
  <si>
    <t>KOATOOLIN</t>
  </si>
  <si>
    <t>Ushakiran Finance Ltd.</t>
  </si>
  <si>
    <t>INE697C01011</t>
  </si>
  <si>
    <t>USHAKIRA</t>
  </si>
  <si>
    <t>Spectra Industries Ltd.</t>
  </si>
  <si>
    <t>INE848B01012</t>
  </si>
  <si>
    <t>SPECTRA</t>
  </si>
  <si>
    <t>Venus Universal Ltd</t>
  </si>
  <si>
    <t>INE381C01020</t>
  </si>
  <si>
    <t>VENUSUNI</t>
  </si>
  <si>
    <t>Mahaveer Infoway Limited</t>
  </si>
  <si>
    <t>INE019D01016</t>
  </si>
  <si>
    <t>MINFY</t>
  </si>
  <si>
    <t>Tirupati Tyres Ltd.</t>
  </si>
  <si>
    <t>INE812Q01016</t>
  </si>
  <si>
    <t>TTIL</t>
  </si>
  <si>
    <t>TIRUPATI</t>
  </si>
  <si>
    <t>ATN International Ltd.</t>
  </si>
  <si>
    <t>INE803A01027</t>
  </si>
  <si>
    <t>ATNINTER</t>
  </si>
  <si>
    <t>Axon Ventures Limited</t>
  </si>
  <si>
    <t>INE663D01011</t>
  </si>
  <si>
    <t>AXONVL</t>
  </si>
  <si>
    <t>Uniworth International ltd.</t>
  </si>
  <si>
    <t>INE760D01015</t>
  </si>
  <si>
    <t>UNIIN</t>
  </si>
  <si>
    <t>Skypak Service Specialist Ltd.,</t>
  </si>
  <si>
    <t>INE539D01013</t>
  </si>
  <si>
    <t>SKYSS</t>
  </si>
  <si>
    <t>Mahan Industries Ltd.</t>
  </si>
  <si>
    <t>INE735D01033</t>
  </si>
  <si>
    <t>MAHANIN</t>
  </si>
  <si>
    <t>Betala Global Securities Ltd.</t>
  </si>
  <si>
    <t>INE658E01027</t>
  </si>
  <si>
    <t>BETALA</t>
  </si>
  <si>
    <t>Palsoft Infosystems Ltd.</t>
  </si>
  <si>
    <t>INE969B01016</t>
  </si>
  <si>
    <t>PALSOFT</t>
  </si>
  <si>
    <t>Sawaca Business Machines Ltd.</t>
  </si>
  <si>
    <t>INE248B01015</t>
  </si>
  <si>
    <t>SAWABUSI</t>
  </si>
  <si>
    <t>XL Energy Limited</t>
  </si>
  <si>
    <t>INE183H01011</t>
  </si>
  <si>
    <t>XLENERGY</t>
  </si>
  <si>
    <t>JAGJANANI TEXTILES LIMITED</t>
  </si>
  <si>
    <t>INE702H01018</t>
  </si>
  <si>
    <t>JAGJANANI</t>
  </si>
  <si>
    <t>B.P.Capital Ltd.</t>
  </si>
  <si>
    <t>INE947C01010</t>
  </si>
  <si>
    <t>BPCAP</t>
  </si>
  <si>
    <t>N. K. Textile Industries Limited</t>
  </si>
  <si>
    <t>INE800E01017</t>
  </si>
  <si>
    <t>NKTEXTILE</t>
  </si>
  <si>
    <t>Newage Marketing Limited</t>
  </si>
  <si>
    <t>INE948R01016</t>
  </si>
  <si>
    <t>NEWAGE</t>
  </si>
  <si>
    <t>Bee Electronic Machines Ltd</t>
  </si>
  <si>
    <t>INE038E01014</t>
  </si>
  <si>
    <t>BEELE</t>
  </si>
  <si>
    <t>Mini Diamonds (India) Ltd.</t>
  </si>
  <si>
    <t>INE281E01010</t>
  </si>
  <si>
    <t>MINID</t>
  </si>
  <si>
    <t>Revati Organics Ltd.</t>
  </si>
  <si>
    <t>INE270D01015</t>
  </si>
  <si>
    <t>REVAORG</t>
  </si>
  <si>
    <t>Twin Roses Trades &amp; Agencies Ltd.,</t>
  </si>
  <si>
    <t>INE436U01016</t>
  </si>
  <si>
    <t>TWIROST</t>
  </si>
  <si>
    <t>Moongipa Capital Finance Ltd.</t>
  </si>
  <si>
    <t>INE153K01018</t>
  </si>
  <si>
    <t>MONGIPA</t>
  </si>
  <si>
    <t>Abhishek Corporation Ltd</t>
  </si>
  <si>
    <t>INE004I01017</t>
  </si>
  <si>
    <t>ABHISHEK</t>
  </si>
  <si>
    <t>Molind Engineering Limited</t>
  </si>
  <si>
    <t>INE310W01019</t>
  </si>
  <si>
    <t>MOLIND</t>
  </si>
  <si>
    <t>Modella Woollens Ltd.,</t>
  </si>
  <si>
    <t>INE380D01012</t>
  </si>
  <si>
    <t>MODWOOL</t>
  </si>
  <si>
    <t>J.Taparia Projects Ltd</t>
  </si>
  <si>
    <t>INE075K01013</t>
  </si>
  <si>
    <t>JTAPARIA</t>
  </si>
  <si>
    <t>Polytex India Ltd.,</t>
  </si>
  <si>
    <t>INE012F01016</t>
  </si>
  <si>
    <t>POLYTEX</t>
  </si>
  <si>
    <t>Emed.com Technologies Limited</t>
  </si>
  <si>
    <t>INE379F01019</t>
  </si>
  <si>
    <t>EMEDTECH</t>
  </si>
  <si>
    <t>High Street Filatex Limited</t>
  </si>
  <si>
    <t>INE319M01011</t>
  </si>
  <si>
    <t>HIGHSTREE</t>
  </si>
  <si>
    <t>KONNDOR INDUSTRIES LIMITED</t>
  </si>
  <si>
    <t>INE971A01014</t>
  </si>
  <si>
    <t>KONNDOR</t>
  </si>
  <si>
    <t>Diamant Infrastructure Limited</t>
  </si>
  <si>
    <t>INE206I01026</t>
  </si>
  <si>
    <t>DIAMANT</t>
  </si>
  <si>
    <t>Artech Power &amp; Trading Limited</t>
  </si>
  <si>
    <t>INE421N01021</t>
  </si>
  <si>
    <t>APTL</t>
  </si>
  <si>
    <t>Gujarat Inject (Kerala) Ltd.</t>
  </si>
  <si>
    <t>INE659F01014</t>
  </si>
  <si>
    <t>GUJINJEC</t>
  </si>
  <si>
    <t>Brijlaxmi Leasing &amp; Finance ltd.</t>
  </si>
  <si>
    <t>INE957E01031</t>
  </si>
  <si>
    <t>BRIJLEAS</t>
  </si>
  <si>
    <t>Funny Software Limited</t>
  </si>
  <si>
    <t>INE105R01013</t>
  </si>
  <si>
    <t>FUNNY</t>
  </si>
  <si>
    <t>Neptune Exports Ltd.,</t>
  </si>
  <si>
    <t>INE066X01015</t>
  </si>
  <si>
    <t>NEPTEXP</t>
  </si>
  <si>
    <t>Gujarat Refractories Ltd.</t>
  </si>
  <si>
    <t>GUJRFTO</t>
  </si>
  <si>
    <t>Indovation Technologies Limited</t>
  </si>
  <si>
    <t>INE807M01023</t>
  </si>
  <si>
    <t>INDOVATION</t>
  </si>
  <si>
    <t>Prem Somani Financial Services Ltd.</t>
  </si>
  <si>
    <t>INE035401012</t>
  </si>
  <si>
    <t>PRESOFI</t>
  </si>
  <si>
    <t>Mackinnon Mackenzie &amp; Co. Ltd.,</t>
  </si>
  <si>
    <t>MACKINN</t>
  </si>
  <si>
    <t>Unimode Overseas Ltd.</t>
  </si>
  <si>
    <t>INE348N01034</t>
  </si>
  <si>
    <t>UNIMOVR</t>
  </si>
  <si>
    <t>Kilburn Office Automation Ltd.</t>
  </si>
  <si>
    <t>INE793E01014</t>
  </si>
  <si>
    <t>KILBURN</t>
  </si>
  <si>
    <t>Maruti Securities Ltd.</t>
  </si>
  <si>
    <t>INE368C01019</t>
  </si>
  <si>
    <t>MARUTISE</t>
  </si>
  <si>
    <t>Atlantic Commercial Company Limited</t>
  </si>
  <si>
    <t>INE790U01016</t>
  </si>
  <si>
    <t>ATLANTIC</t>
  </si>
  <si>
    <t>Priya International Limited</t>
  </si>
  <si>
    <t>INE557E01013</t>
  </si>
  <si>
    <t>PRIYAINT</t>
  </si>
  <si>
    <t>Bobshell Electrodes Ltd.</t>
  </si>
  <si>
    <t>INE896B01011</t>
  </si>
  <si>
    <t>BOBSHELL</t>
  </si>
  <si>
    <t>Bluechip Stockspin Ltd.</t>
  </si>
  <si>
    <t>INE337F01017</t>
  </si>
  <si>
    <t>BLUCHIP</t>
  </si>
  <si>
    <t>Universal Arts Ltd</t>
  </si>
  <si>
    <t>INE464B01018</t>
  </si>
  <si>
    <t>UNIVARTS</t>
  </si>
  <si>
    <t>Alan Scott Industries Ltd.</t>
  </si>
  <si>
    <t>INE273F01022</t>
  </si>
  <si>
    <t>ALAN SCOTT</t>
  </si>
  <si>
    <t>Omansh Enterprises Limited</t>
  </si>
  <si>
    <t>INE378P01028</t>
  </si>
  <si>
    <t>OMANSH</t>
  </si>
  <si>
    <t>Crescent Leasing Limited</t>
  </si>
  <si>
    <t>INE767G01013</t>
  </si>
  <si>
    <t>CLLIMITED</t>
  </si>
  <si>
    <t>Genus Commu-Trade Ltd.</t>
  </si>
  <si>
    <t>INE577B01017</t>
  </si>
  <si>
    <t>GENIUSCO</t>
  </si>
  <si>
    <t>Sai Jeevadhara Finance Limited</t>
  </si>
  <si>
    <t>SAIJEEV</t>
  </si>
  <si>
    <t>Surana Corporation Ltd.</t>
  </si>
  <si>
    <t>INE357D01010</t>
  </si>
  <si>
    <t>SURANACORP</t>
  </si>
  <si>
    <t>GBL Industries Limited</t>
  </si>
  <si>
    <t>INE003Q01012</t>
  </si>
  <si>
    <t>GBLIL</t>
  </si>
  <si>
    <t>ADITRI INDUSTRIES LIMITED</t>
  </si>
  <si>
    <t>INE636N01016</t>
  </si>
  <si>
    <t>ADITRI</t>
  </si>
  <si>
    <t>Sunita Bonds &amp; Holdings Limited</t>
  </si>
  <si>
    <t>INE505E01012</t>
  </si>
  <si>
    <t>SBHL</t>
  </si>
  <si>
    <t>Gold Rock Investments Ltd.,</t>
  </si>
  <si>
    <t>INE598F01014</t>
  </si>
  <si>
    <t>ZGOLDINV</t>
  </si>
  <si>
    <t>Master Chemicals Ltd.,</t>
  </si>
  <si>
    <t>INE523D01017</t>
  </si>
  <si>
    <t>MASCH</t>
  </si>
  <si>
    <t>White Lion Asia Ltd.</t>
  </si>
  <si>
    <t>INE910D01024</t>
  </si>
  <si>
    <t>WHITELIO</t>
  </si>
  <si>
    <t>Premium Capital Market &amp; Investment</t>
  </si>
  <si>
    <t>INE555D01019</t>
  </si>
  <si>
    <t>PREMCAPM</t>
  </si>
  <si>
    <t>Advik Laboratories Ltd.</t>
  </si>
  <si>
    <t>INE537C01019</t>
  </si>
  <si>
    <t>ADVIKLA</t>
  </si>
  <si>
    <t>COVIDH TECHNOLOGIES LIMITED</t>
  </si>
  <si>
    <t>INE899M01012</t>
  </si>
  <si>
    <t>COVIDH</t>
  </si>
  <si>
    <t>Edynamics Solutions Limited</t>
  </si>
  <si>
    <t>INE899O01018</t>
  </si>
  <si>
    <t>EDSL</t>
  </si>
  <si>
    <t>Solid Carbide Tools Ltd</t>
  </si>
  <si>
    <t>INE161C01026</t>
  </si>
  <si>
    <t>SOLCT</t>
  </si>
  <si>
    <t>FLOMIC GLOBAL LOGISTICS LIMITED</t>
  </si>
  <si>
    <t>INE952M01019</t>
  </si>
  <si>
    <t>FLOMIC</t>
  </si>
  <si>
    <t>Nachmo Knitex Ltd.</t>
  </si>
  <si>
    <t>INE228C01015</t>
  </si>
  <si>
    <t>NACHKNIT</t>
  </si>
  <si>
    <t>R.R.Securities Ltd.</t>
  </si>
  <si>
    <t>INE474H01014</t>
  </si>
  <si>
    <t>RRSECUR</t>
  </si>
  <si>
    <t>RFL International Ltd.</t>
  </si>
  <si>
    <t>INE701D01035</t>
  </si>
  <si>
    <t>RFLINT</t>
  </si>
  <si>
    <t>Aananda Lakshmi Spinning Mills Limited</t>
  </si>
  <si>
    <t>INE197R01010</t>
  </si>
  <si>
    <t>AANANDALAK</t>
  </si>
  <si>
    <t>Sang Froid Labs (India) Limited</t>
  </si>
  <si>
    <t>INE345S01013</t>
  </si>
  <si>
    <t>SANGFROID</t>
  </si>
  <si>
    <t>Sanchay Finvest Ltd</t>
  </si>
  <si>
    <t>INE654D01010</t>
  </si>
  <si>
    <t>SANCF</t>
  </si>
  <si>
    <t>Goplee Infotech Ltd.</t>
  </si>
  <si>
    <t>INE968B01018</t>
  </si>
  <si>
    <t>GOPLEEIN</t>
  </si>
  <si>
    <t>Fischer Chemic Ltd.</t>
  </si>
  <si>
    <t>INE771F01025</t>
  </si>
  <si>
    <t>FISCHER</t>
  </si>
  <si>
    <t>Baffin Engineering Projects Ltd.</t>
  </si>
  <si>
    <t>INE786D01036</t>
  </si>
  <si>
    <t>BAFEG</t>
  </si>
  <si>
    <t>Kshitij Investments Ltd</t>
  </si>
  <si>
    <t>KSHITIJ</t>
  </si>
  <si>
    <t>Jumbo Finance Ltd.,</t>
  </si>
  <si>
    <t>INE122N01017</t>
  </si>
  <si>
    <t>JUMBFNL</t>
  </si>
  <si>
    <t>NCC Finance Ltd.</t>
  </si>
  <si>
    <t>INE768B01012</t>
  </si>
  <si>
    <t>NCCFIN</t>
  </si>
  <si>
    <t>Kanco Enterprises Limited</t>
  </si>
  <si>
    <t>INE248D01011</t>
  </si>
  <si>
    <t>KANCOENT</t>
  </si>
  <si>
    <t>Castle Traders Limited</t>
  </si>
  <si>
    <t>INE262V01014</t>
  </si>
  <si>
    <t>CASTLE</t>
  </si>
  <si>
    <t>Kanel Industries Limited</t>
  </si>
  <si>
    <t>INE252C01015</t>
  </si>
  <si>
    <t>KANELIND</t>
  </si>
  <si>
    <t>Khyati Multimedia-Entertainment Ltd</t>
  </si>
  <si>
    <t>INE593B01030</t>
  </si>
  <si>
    <t>KHYATI</t>
  </si>
  <si>
    <t>Deccan Polypacks Ltd</t>
  </si>
  <si>
    <t>INE132E01015</t>
  </si>
  <si>
    <t>DECPO</t>
  </si>
  <si>
    <t>JCL ltd.</t>
  </si>
  <si>
    <t>JCLLITD</t>
  </si>
  <si>
    <t>Novagold Petro-Resources Ltd</t>
  </si>
  <si>
    <t>INE517G01012</t>
  </si>
  <si>
    <t>NOVAGOLD</t>
  </si>
  <si>
    <t>Autoriders Finance Ltd.,</t>
  </si>
  <si>
    <t>INE450A01019</t>
  </si>
  <si>
    <t>AUTORIDFIN</t>
  </si>
  <si>
    <t>Tivoli Construction Ltd.,</t>
  </si>
  <si>
    <t>INE747V01014</t>
  </si>
  <si>
    <t>TVOLCON</t>
  </si>
  <si>
    <t>EJECTA MARKETING LIMITED</t>
  </si>
  <si>
    <t>INE649L01013</t>
  </si>
  <si>
    <t>EML</t>
  </si>
  <si>
    <t>Nouritrans Exim Limited</t>
  </si>
  <si>
    <t>INE555X01017</t>
  </si>
  <si>
    <t>NEL</t>
  </si>
  <si>
    <t>Kome-on Communication Limited</t>
  </si>
  <si>
    <t>INE833C01012</t>
  </si>
  <si>
    <t>KOCL</t>
  </si>
  <si>
    <t>Alna Trading &amp; Exports Ltd.,</t>
  </si>
  <si>
    <t>INE07I701011</t>
  </si>
  <si>
    <t>ALNATRD</t>
  </si>
  <si>
    <t>Tea Time Ltd.,</t>
  </si>
  <si>
    <t>INE237U01018</t>
  </si>
  <si>
    <t>TEATIME</t>
  </si>
  <si>
    <t>Mahashree Trading Ltd.,</t>
  </si>
  <si>
    <t>INE924T01013</t>
  </si>
  <si>
    <t>MAHSHRE</t>
  </si>
  <si>
    <t>SC Agrotech Limited</t>
  </si>
  <si>
    <t>INE895E01017</t>
  </si>
  <si>
    <t>SCAGRO</t>
  </si>
  <si>
    <t>Mangalya Soft-Tech Ltd.</t>
  </si>
  <si>
    <t>INE820B01011</t>
  </si>
  <si>
    <t>MANGASOF</t>
  </si>
  <si>
    <t>Solis Marketing Limited</t>
  </si>
  <si>
    <t>INE717P01027</t>
  </si>
  <si>
    <t>SOLISMAR</t>
  </si>
  <si>
    <t>Bronze Trading Limited</t>
  </si>
  <si>
    <t>INE022R01010</t>
  </si>
  <si>
    <t>BRONZE</t>
  </si>
  <si>
    <t>Ganesh Holding Ltd.,</t>
  </si>
  <si>
    <t>INE932M01011</t>
  </si>
  <si>
    <t>GANHOLD</t>
  </si>
  <si>
    <t>Gajra Bevel Gears Ltd.,</t>
  </si>
  <si>
    <t>INE282D01010</t>
  </si>
  <si>
    <t>GAJRA</t>
  </si>
  <si>
    <t>Subhlaxmi Exports Ltd.</t>
  </si>
  <si>
    <t>SUBHLTR</t>
  </si>
  <si>
    <t>Suryakripa Finance Ltd.,</t>
  </si>
  <si>
    <t>INE381N01019</t>
  </si>
  <si>
    <t>SURYAKR</t>
  </si>
  <si>
    <t>Proaim Enterprises Limited</t>
  </si>
  <si>
    <t>INE490J01032</t>
  </si>
  <si>
    <t>PROAIMENT</t>
  </si>
  <si>
    <t>Mansoon Trading Co. Ltd.,</t>
  </si>
  <si>
    <t>INE776V01013</t>
  </si>
  <si>
    <t>ZMANSOON</t>
  </si>
  <si>
    <t>Asutosh Enterprise Ltd.</t>
  </si>
  <si>
    <t>INE508W01018</t>
  </si>
  <si>
    <t>ASUTENT</t>
  </si>
  <si>
    <t>Savant Infocomm Limited</t>
  </si>
  <si>
    <t>INE898E01011</t>
  </si>
  <si>
    <t>SAVINFOCO</t>
  </si>
  <si>
    <t>Quantum Digital Vision (India) Ltd.</t>
  </si>
  <si>
    <t>INE373C01019</t>
  </si>
  <si>
    <t>QUANTDIA</t>
  </si>
  <si>
    <t>Aris International Limited</t>
  </si>
  <si>
    <t>INE588E01026</t>
  </si>
  <si>
    <t>ARISINT</t>
  </si>
  <si>
    <t>Standard Capital Markets Ltd.</t>
  </si>
  <si>
    <t>INE625D01010</t>
  </si>
  <si>
    <t>STANCAP</t>
  </si>
  <si>
    <t>T. Spiritual World Ltd.</t>
  </si>
  <si>
    <t>INE541C01037</t>
  </si>
  <si>
    <t>TSPIRITUAL</t>
  </si>
  <si>
    <t>Pratik Panels Ltd.</t>
  </si>
  <si>
    <t>INE206C01011</t>
  </si>
  <si>
    <t>PRATIK</t>
  </si>
  <si>
    <t>Shikhar Consultants Ltd.</t>
  </si>
  <si>
    <t>INE641B01011</t>
  </si>
  <si>
    <t>SHIKHAR</t>
  </si>
  <si>
    <t>Supreme Commercial Enterprises Limited</t>
  </si>
  <si>
    <t>INE530F01017</t>
  </si>
  <si>
    <t>SUPREMECOM</t>
  </si>
  <si>
    <t>Remi Process Plant &amp; Machinery Ltd</t>
  </si>
  <si>
    <t>INE513H01019</t>
  </si>
  <si>
    <t>REMIPRO</t>
  </si>
  <si>
    <t>Virgo Global Limited</t>
  </si>
  <si>
    <t>INE400B01020</t>
  </si>
  <si>
    <t>VIRGOGLOB</t>
  </si>
  <si>
    <t>Bronze Infra-Tech Limited</t>
  </si>
  <si>
    <t>INE830N01015</t>
  </si>
  <si>
    <t>BITL</t>
  </si>
  <si>
    <t>Oswal Leasing Ltd.,</t>
  </si>
  <si>
    <t>INE811Q01018</t>
  </si>
  <si>
    <t>OSWALEA</t>
  </si>
  <si>
    <t>Women's Next Loungeries Limited</t>
  </si>
  <si>
    <t>INE174Q01011</t>
  </si>
  <si>
    <t>WOMENSNEXT</t>
  </si>
  <si>
    <t>Beeyu Overseas Ltd.</t>
  </si>
  <si>
    <t>INE052B01011</t>
  </si>
  <si>
    <t>BEEYU</t>
  </si>
  <si>
    <t>Pinky Chemicals ltd.</t>
  </si>
  <si>
    <t>PINKCHM</t>
  </si>
  <si>
    <t>Maplle Infraprojects Ltd.</t>
  </si>
  <si>
    <t>INE809D01010</t>
  </si>
  <si>
    <t>MAPLLEINF</t>
  </si>
  <si>
    <t>Women Networks Ltd.</t>
  </si>
  <si>
    <t>INE905B01010</t>
  </si>
  <si>
    <t>WOMENNET</t>
  </si>
  <si>
    <t>Omkar Overseas ltd.</t>
  </si>
  <si>
    <t>INE680D01015</t>
  </si>
  <si>
    <t>OMKAR</t>
  </si>
  <si>
    <t>Konark Commercial Limited</t>
  </si>
  <si>
    <t>INE945T01018</t>
  </si>
  <si>
    <t>KONARK</t>
  </si>
  <si>
    <t>Morn Media Limited</t>
  </si>
  <si>
    <t>INE343T01016</t>
  </si>
  <si>
    <t>MORNMEDIA</t>
  </si>
  <si>
    <t>Sunrise Distilleries Limited</t>
  </si>
  <si>
    <t>INE036S01018</t>
  </si>
  <si>
    <t>SUNDIST</t>
  </si>
  <si>
    <t>Geetanjali Credit And Capital Limited</t>
  </si>
  <si>
    <t>INE263R01010</t>
  </si>
  <si>
    <t>GEETANJ</t>
  </si>
  <si>
    <t>John Oakey &amp; Mohan Limited</t>
  </si>
  <si>
    <t>INE353T01015</t>
  </si>
  <si>
    <t>JOML</t>
  </si>
  <si>
    <t>Shreejal Info Hubs Ltd</t>
  </si>
  <si>
    <t>INE765C01024</t>
  </si>
  <si>
    <t>SHREEJAL</t>
  </si>
  <si>
    <t>Kengold (India) Ltd.</t>
  </si>
  <si>
    <t>INE680C01025</t>
  </si>
  <si>
    <t>KENGI</t>
  </si>
  <si>
    <t>Lalit Polymers &amp; Electronics Ltd.,</t>
  </si>
  <si>
    <t>LALITPL</t>
  </si>
  <si>
    <t>Jainco Projects (India) Ltd.</t>
  </si>
  <si>
    <t>INE966C01010</t>
  </si>
  <si>
    <t>JAINCO</t>
  </si>
  <si>
    <t>Precision Containeurs Limited.</t>
  </si>
  <si>
    <t>INE191C01015</t>
  </si>
  <si>
    <t>PRECISION</t>
  </si>
  <si>
    <t>RAJENDRA CATERERS &amp; CONFECTIONERS LIMITED</t>
  </si>
  <si>
    <t>INE151O01014</t>
  </si>
  <si>
    <t>RACCL</t>
  </si>
  <si>
    <t>The Patna Electric Supply Co. Limited</t>
  </si>
  <si>
    <t>INE901E01021</t>
  </si>
  <si>
    <t>PATNAELECT</t>
  </si>
  <si>
    <t>Abhishek Infraventures Limited</t>
  </si>
  <si>
    <t>INE281P01016</t>
  </si>
  <si>
    <t>ABHIINFRA</t>
  </si>
  <si>
    <t>Ishwarshakti Holdings &amp; Traders Ltd</t>
  </si>
  <si>
    <t>INE073I01012</t>
  </si>
  <si>
    <t>ISHWATR</t>
  </si>
  <si>
    <t>Ratnamani Agro Industries Limited</t>
  </si>
  <si>
    <t>INE679N01016</t>
  </si>
  <si>
    <t>RATNAMAGRO</t>
  </si>
  <si>
    <t>Pasupati Fincap Ltd.</t>
  </si>
  <si>
    <t>INE527C01010</t>
  </si>
  <si>
    <t>PASUFIN</t>
  </si>
  <si>
    <t>Kajal Synthetics and Silk Mills Ltd</t>
  </si>
  <si>
    <t>INE956V01011</t>
  </si>
  <si>
    <t>KAJALSY</t>
  </si>
  <si>
    <t>Oxford Industries ltd.</t>
  </si>
  <si>
    <t>INE114D01015</t>
  </si>
  <si>
    <t>OXFORDIN</t>
  </si>
  <si>
    <t>Prashant India Ltd</t>
  </si>
  <si>
    <t>INE100E01012</t>
  </si>
  <si>
    <t>PRSNTIN</t>
  </si>
  <si>
    <t>Safal Securities Limited</t>
  </si>
  <si>
    <t>INE101L01031</t>
  </si>
  <si>
    <t>SAFALSEC</t>
  </si>
  <si>
    <t>Punit Commercials Ltd</t>
  </si>
  <si>
    <t>INE750G01019</t>
  </si>
  <si>
    <t>PUNITCO</t>
  </si>
  <si>
    <t>Matra Realty Ltd</t>
  </si>
  <si>
    <t>INE190E01021</t>
  </si>
  <si>
    <t>MATRAREAL</t>
  </si>
  <si>
    <t>Fast Track Entertainment Ltd.</t>
  </si>
  <si>
    <t>INE074D01037</t>
  </si>
  <si>
    <t>FASTRAENT</t>
  </si>
  <si>
    <t>Shree Ganesh Forgings Ltd.</t>
  </si>
  <si>
    <t>INE883G01018</t>
  </si>
  <si>
    <t>SGFL</t>
  </si>
  <si>
    <t>Swadeshi Industries Leasing Co. Ltd</t>
  </si>
  <si>
    <t>INE716M01034</t>
  </si>
  <si>
    <t>SWADEIN</t>
  </si>
  <si>
    <t>Supra Trends Limited</t>
  </si>
  <si>
    <t>INE533B01028</t>
  </si>
  <si>
    <t>SUPRATRE</t>
  </si>
  <si>
    <t>Ayoki Mercantile Ltd.,</t>
  </si>
  <si>
    <t>INE048E01013</t>
  </si>
  <si>
    <t>AYOME</t>
  </si>
  <si>
    <t>India Infraspace Ltd</t>
  </si>
  <si>
    <t>INE954M01031</t>
  </si>
  <si>
    <t>INDINFRA</t>
  </si>
  <si>
    <t>Ashutosh Paper Mills Ltd.</t>
  </si>
  <si>
    <t>INE723K01018</t>
  </si>
  <si>
    <t>ASHUTPM</t>
  </si>
  <si>
    <t>Shivansh Finserv Limited</t>
  </si>
  <si>
    <t>INE728Q01014</t>
  </si>
  <si>
    <t>SHIVA</t>
  </si>
  <si>
    <t>Northern Projects Ltd.,</t>
  </si>
  <si>
    <t>INE01CZ01010</t>
  </si>
  <si>
    <t>NORTHPR</t>
  </si>
  <si>
    <t>Triochem Products Ltd.,</t>
  </si>
  <si>
    <t>INE331E01013</t>
  </si>
  <si>
    <t>TRIPR</t>
  </si>
  <si>
    <t>Devinsu Trading Ltd.,</t>
  </si>
  <si>
    <t>INE07LH01016</t>
  </si>
  <si>
    <t>DEVITRD</t>
  </si>
  <si>
    <t>Ashiana Agro Industries Ltd</t>
  </si>
  <si>
    <t>INE709D01012</t>
  </si>
  <si>
    <t>ASHAI</t>
  </si>
  <si>
    <t>Mangalwedha Sun-Soya Ltd</t>
  </si>
  <si>
    <t>MANGALW</t>
  </si>
  <si>
    <t>Pulsar International Limited</t>
  </si>
  <si>
    <t>INE183U01014</t>
  </si>
  <si>
    <t>PULSRIN</t>
  </si>
  <si>
    <t>STELLANT SECURITIES (INDIA) LIMITED</t>
  </si>
  <si>
    <t>INE395F01023</t>
  </si>
  <si>
    <t>STELLANT</t>
  </si>
  <si>
    <t>Atlanta Devcon Limited</t>
  </si>
  <si>
    <t>INE590F01029</t>
  </si>
  <si>
    <t>ATLANTADEV</t>
  </si>
  <si>
    <t>Devki Leasing &amp; Finance Ltd.</t>
  </si>
  <si>
    <t>INE510B01018</t>
  </si>
  <si>
    <t>DEVKI</t>
  </si>
  <si>
    <t>Jupiter Industries &amp; Leasing Ltd.,</t>
  </si>
  <si>
    <t>INE990E01016</t>
  </si>
  <si>
    <t>JPTRLES</t>
  </si>
  <si>
    <t>Source Industries (India) Ltd</t>
  </si>
  <si>
    <t>INE695C01015</t>
  </si>
  <si>
    <t>SOURCEIND</t>
  </si>
  <si>
    <t>Raymed Labs. Ltd.</t>
  </si>
  <si>
    <t>INE741C01017</t>
  </si>
  <si>
    <t>RAYLA</t>
  </si>
  <si>
    <t>Bentley Commercial Enterprises Ltd.</t>
  </si>
  <si>
    <t>INE496M01017</t>
  </si>
  <si>
    <t>BENTCOM</t>
  </si>
  <si>
    <t>Kabirdas Investments Limited</t>
  </si>
  <si>
    <t>INE268D01019</t>
  </si>
  <si>
    <t>KABIRDAS</t>
  </si>
  <si>
    <t>Silicon Valley Infotech Ltd.</t>
  </si>
  <si>
    <t>INE913A01024</t>
  </si>
  <si>
    <t>SILICON</t>
  </si>
  <si>
    <t>Patback Business Limited</t>
  </si>
  <si>
    <t>INE401L01019</t>
  </si>
  <si>
    <t>PATBACK</t>
  </si>
  <si>
    <t>Andhra Pradesh Tanneries Ltd.,</t>
  </si>
  <si>
    <t>INE628Y01010</t>
  </si>
  <si>
    <t>APTANN</t>
  </si>
  <si>
    <t>Gujarat Toolroom Ltd.</t>
  </si>
  <si>
    <t>INE145J01024</t>
  </si>
  <si>
    <t>GUJTLRM</t>
  </si>
  <si>
    <t>Southern Gas Ltd.,</t>
  </si>
  <si>
    <t>INE532U01012</t>
  </si>
  <si>
    <t>ZSOUTGAS</t>
  </si>
  <si>
    <t>Typhoon Holdings Ltd.</t>
  </si>
  <si>
    <t>TYPHOON</t>
  </si>
  <si>
    <t>Surbhi Industries Limited</t>
  </si>
  <si>
    <t>INE899E01019</t>
  </si>
  <si>
    <t>SURBHIN</t>
  </si>
  <si>
    <t>Raashi Fertilizers Ltd.,</t>
  </si>
  <si>
    <t>RAASHIF</t>
  </si>
  <si>
    <t>Virgo Polymers (India) Ltd.</t>
  </si>
  <si>
    <t>INE464H01015</t>
  </si>
  <si>
    <t>VIRPOLY</t>
  </si>
  <si>
    <t>Integrated Technologies Ltd.</t>
  </si>
  <si>
    <t>INE882B01029</t>
  </si>
  <si>
    <t>INTECH</t>
  </si>
  <si>
    <t>Frick India Limited</t>
  </si>
  <si>
    <t>INE499C01012</t>
  </si>
  <si>
    <t>FRICKINDIA</t>
  </si>
  <si>
    <t>Nidhan Commercial Company Ltd</t>
  </si>
  <si>
    <t>INE001V01016</t>
  </si>
  <si>
    <t>NCCL</t>
  </si>
  <si>
    <t>Oseaspre Consultants Ltd.,</t>
  </si>
  <si>
    <t>INE880P01015</t>
  </si>
  <si>
    <t>OSEASPR</t>
  </si>
  <si>
    <t>Indo Credit Capital Ltd.</t>
  </si>
  <si>
    <t>INE147D01015</t>
  </si>
  <si>
    <t>INDOCRED</t>
  </si>
  <si>
    <t>DOT COM Global Ltd</t>
  </si>
  <si>
    <t>INE440B01018</t>
  </si>
  <si>
    <t>DOTCOM</t>
  </si>
  <si>
    <t>Khatau Exim Ltd.,</t>
  </si>
  <si>
    <t>INE092P01017</t>
  </si>
  <si>
    <t>ZKHATAUE</t>
  </si>
  <si>
    <t>White Hall Commercial Co.Ltd.,</t>
  </si>
  <si>
    <t>INE416X01012</t>
  </si>
  <si>
    <t>WHITHAL</t>
  </si>
  <si>
    <t>Mefcom Agro Industries Ltd</t>
  </si>
  <si>
    <t>INE188C01011</t>
  </si>
  <si>
    <t>MEFCOM</t>
  </si>
  <si>
    <t>Planter Polysacks Ltd.,</t>
  </si>
  <si>
    <t>INE293E01023</t>
  </si>
  <si>
    <t>ZPPOLYSA</t>
  </si>
  <si>
    <t>Jyoti Overseas Ltd</t>
  </si>
  <si>
    <t>INE432D01011</t>
  </si>
  <si>
    <t>JYOTIOVR</t>
  </si>
  <si>
    <t>Patidar Buildcon Limited</t>
  </si>
  <si>
    <t>INE637N01014</t>
  </si>
  <si>
    <t>PATIDAR</t>
  </si>
  <si>
    <t>Parth Industries Limited</t>
  </si>
  <si>
    <t>INE218T01010</t>
  </si>
  <si>
    <t>PARTIND</t>
  </si>
  <si>
    <t>Terraform Realstate Limited</t>
  </si>
  <si>
    <t>INE123V01018</t>
  </si>
  <si>
    <t>TERRAREAL</t>
  </si>
  <si>
    <t>SPV GLOBAL TRADING LIMITED</t>
  </si>
  <si>
    <t>INE177E01010</t>
  </si>
  <si>
    <t>SPVGLOBAL</t>
  </si>
  <si>
    <t>Professional Diamonds Ltd.,</t>
  </si>
  <si>
    <t>PROFDIA</t>
  </si>
  <si>
    <t>Rakan Steels Limited</t>
  </si>
  <si>
    <t>INE773R01026</t>
  </si>
  <si>
    <t>RAKAN</t>
  </si>
  <si>
    <t>Shikhar Leasing and Trading Ltd.</t>
  </si>
  <si>
    <t>INE02BV01019</t>
  </si>
  <si>
    <t>SHIKHARLETR</t>
  </si>
  <si>
    <t>Nilkanth Engineering Ltd.,</t>
  </si>
  <si>
    <t>INE582V01015</t>
  </si>
  <si>
    <t>ZNILKENG</t>
  </si>
  <si>
    <t>Gamma Infoway Exalt Ltd.</t>
  </si>
  <si>
    <t>INE970A01016</t>
  </si>
  <si>
    <t>GAMIE</t>
  </si>
  <si>
    <t>Innovation Software Exports Ltd.</t>
  </si>
  <si>
    <t>INE568B01016</t>
  </si>
  <si>
    <t>INSOE</t>
  </si>
  <si>
    <t>Coventry Coil-O-Matic (Haryana) Ltd</t>
  </si>
  <si>
    <t>INE964D01013</t>
  </si>
  <si>
    <t>Coventry</t>
  </si>
  <si>
    <t>Alpha Hi-Tech Fuel Ltd.</t>
  </si>
  <si>
    <t>INE506B01016</t>
  </si>
  <si>
    <t>ALPHA</t>
  </si>
  <si>
    <t>Leena Consultancy Ltd.,</t>
  </si>
  <si>
    <t>INE778N01016</t>
  </si>
  <si>
    <t>ZLEENCON</t>
  </si>
  <si>
    <t>Sunrise Industrial Traders Ltd.,</t>
  </si>
  <si>
    <t>INE371U01015</t>
  </si>
  <si>
    <t>SUNRINV</t>
  </si>
  <si>
    <t>Indsoya Limited</t>
  </si>
  <si>
    <t>INE314N01010</t>
  </si>
  <si>
    <t>INDSOYA</t>
  </si>
  <si>
    <t>Natura Hue Chem Ltd.</t>
  </si>
  <si>
    <t>INE487B01019</t>
  </si>
  <si>
    <t>NATHUEC</t>
  </si>
  <si>
    <t>Steel Strips Ltd.,</t>
  </si>
  <si>
    <t>INE01RN01014</t>
  </si>
  <si>
    <t>STRIPMT</t>
  </si>
  <si>
    <t>Blue Pearl Texspin Limited</t>
  </si>
  <si>
    <t>INE439N01023</t>
  </si>
  <si>
    <t>BPTEX</t>
  </si>
  <si>
    <t>Western Ministil Ltd.,</t>
  </si>
  <si>
    <t>INE187U01015</t>
  </si>
  <si>
    <t>WMINIMT</t>
  </si>
  <si>
    <t>Baron Infotech Ltd.</t>
  </si>
  <si>
    <t>INE228B01017</t>
  </si>
  <si>
    <t>BARONINF</t>
  </si>
  <si>
    <t>Magnanimous Trade &amp; Finance Ltd.,</t>
  </si>
  <si>
    <t>INE664N01018</t>
  </si>
  <si>
    <t>MAGANTR</t>
  </si>
  <si>
    <t>Delta Impex Limited</t>
  </si>
  <si>
    <t>INE716Q01019</t>
  </si>
  <si>
    <t>DELTAIMPEX</t>
  </si>
  <si>
    <t>Satyam Silk Mills Ltd.,</t>
  </si>
  <si>
    <t>INE07MC01015</t>
  </si>
  <si>
    <t>ZSATYASL</t>
  </si>
  <si>
    <t>AVTIL Enterprise Limited</t>
  </si>
  <si>
    <t>INE292N01018</t>
  </si>
  <si>
    <t>AVTIL</t>
  </si>
  <si>
    <t>Sagar Soya Products Ltd.,</t>
  </si>
  <si>
    <t>INE131O01024</t>
  </si>
  <si>
    <t>SAGRSOYB</t>
  </si>
  <si>
    <t>Shantnu Investments (India) Limited</t>
  </si>
  <si>
    <t>INE552V01018</t>
  </si>
  <si>
    <t>SHANTNU</t>
  </si>
  <si>
    <t>Sanchana Trading &amp; Finance Ltd.,</t>
  </si>
  <si>
    <t>INE872O01015</t>
  </si>
  <si>
    <t>ZSANCHTR</t>
  </si>
  <si>
    <t>Winmore Silk Mills Ltd.,</t>
  </si>
  <si>
    <t>INE869O01011</t>
  </si>
  <si>
    <t>ZWINMOTR</t>
  </si>
  <si>
    <t>SFL International Limited</t>
  </si>
  <si>
    <t>INE320C01010</t>
  </si>
  <si>
    <t>SFLINTER</t>
  </si>
  <si>
    <t>Infraquest International Limited</t>
  </si>
  <si>
    <t>INE786B01022</t>
  </si>
  <si>
    <t>INFRAQUEST</t>
  </si>
  <si>
    <t>Supra Industrial Resources Limited</t>
  </si>
  <si>
    <t>INE174E01017</t>
  </si>
  <si>
    <t>SUPRAIND</t>
  </si>
  <si>
    <t>Morning Glory Leasing And Finance Limited</t>
  </si>
  <si>
    <t>INE183F01015</t>
  </si>
  <si>
    <t>MGLFL</t>
  </si>
  <si>
    <t>Temple Leasing And Finance Limited</t>
  </si>
  <si>
    <t>INE642U01019</t>
  </si>
  <si>
    <t>TLFL</t>
  </si>
  <si>
    <t>Efficient Industrial Finance Limited</t>
  </si>
  <si>
    <t>INE255S01014</t>
  </si>
  <si>
    <t>EIFL</t>
  </si>
  <si>
    <t>Sunrise Agro Products Limited</t>
  </si>
  <si>
    <t>INE113S01015</t>
  </si>
  <si>
    <t>SUNAGRO</t>
  </si>
  <si>
    <t>Shree Krishna Jute Products Limited</t>
  </si>
  <si>
    <t>INE476T01014</t>
  </si>
  <si>
    <t>SKJPL</t>
  </si>
  <si>
    <t>Buckingham Industries Limited</t>
  </si>
  <si>
    <t>INE157T01010</t>
  </si>
  <si>
    <t>BUCKINGHAM</t>
  </si>
  <si>
    <t>Elcid Investments Ltd.,</t>
  </si>
  <si>
    <t>INE927X01018</t>
  </si>
  <si>
    <t>ELCIDIN</t>
  </si>
  <si>
    <t>Rose Merc.Limited</t>
  </si>
  <si>
    <t>INE649C01012</t>
  </si>
  <si>
    <t>ROSEMER</t>
  </si>
  <si>
    <t>G-Tech Info-Training Ltd.</t>
  </si>
  <si>
    <t>INE634D01038</t>
  </si>
  <si>
    <t>GTEIT</t>
  </si>
  <si>
    <t>Alirox Abrasives Limited</t>
  </si>
  <si>
    <t>INE143F01019</t>
  </si>
  <si>
    <t>ALIROX</t>
  </si>
  <si>
    <t>Datasoft Application Software (I) L</t>
  </si>
  <si>
    <t>INE072B01027</t>
  </si>
  <si>
    <t>DATASOFT</t>
  </si>
  <si>
    <t>Peoples Investments Ltd.,</t>
  </si>
  <si>
    <t>INE644U01015</t>
  </si>
  <si>
    <t>PEOPLIN</t>
  </si>
  <si>
    <t>Bajaj Global Ltd</t>
  </si>
  <si>
    <t>INE553H01015</t>
  </si>
  <si>
    <t>BAJGLOB</t>
  </si>
  <si>
    <t>Vinayak Vanijya Ltd.,</t>
  </si>
  <si>
    <t>INE132V01019</t>
  </si>
  <si>
    <t>VINVANI</t>
  </si>
  <si>
    <t>Vardhaman Laboratories Ltd.</t>
  </si>
  <si>
    <t>INE503F01014</t>
  </si>
  <si>
    <t>VARDHCH</t>
  </si>
  <si>
    <t>Oxemberg Apparels Ltd.</t>
  </si>
  <si>
    <t>INE583O01018</t>
  </si>
  <si>
    <t>OXEM BAP</t>
  </si>
  <si>
    <t>Balgopal Holding &amp; Traders Ltd.,</t>
  </si>
  <si>
    <t>INE243P01016</t>
  </si>
  <si>
    <t>ZBALGHOL</t>
  </si>
  <si>
    <t>Coromandel Agro Products &amp; Oils Ltd</t>
  </si>
  <si>
    <t>INE495D01018</t>
  </si>
  <si>
    <t>CORAGRO</t>
  </si>
  <si>
    <t>Varun Mercantile Ltd.,</t>
  </si>
  <si>
    <t>INE442U01014</t>
  </si>
  <si>
    <t>VARUNME</t>
  </si>
  <si>
    <t>Ema India Ltd.</t>
  </si>
  <si>
    <t>INE279D01016</t>
  </si>
  <si>
    <t>EMAINDIA</t>
  </si>
  <si>
    <t>SIMPLEX PAPERS LTD.</t>
  </si>
  <si>
    <t>INE456H01011</t>
  </si>
  <si>
    <t>SIMPLXPAP</t>
  </si>
  <si>
    <t>NOBLE POLYMERS LIMITED</t>
  </si>
  <si>
    <t>INE203Q01026</t>
  </si>
  <si>
    <t>NOBPOL</t>
  </si>
  <si>
    <t>Champion Commercial Co. Ltd.</t>
  </si>
  <si>
    <t>INE477E01014</t>
  </si>
  <si>
    <t>CHAMPION</t>
  </si>
  <si>
    <t>Mayurbhanj Trades And Agencies Limited</t>
  </si>
  <si>
    <t>INE171V01017</t>
  </si>
  <si>
    <t>MAYURBHANJ</t>
  </si>
  <si>
    <t>Nature India Communique Limited</t>
  </si>
  <si>
    <t>INE639R01011</t>
  </si>
  <si>
    <t>NATUREIND</t>
  </si>
  <si>
    <t>Siyaram Poddar Finance &amp; Trading Lt</t>
  </si>
  <si>
    <t>INE232P01019</t>
  </si>
  <si>
    <t>ZSIYARPO</t>
  </si>
  <si>
    <t>Cromakem Limited</t>
  </si>
  <si>
    <t>CROMAKM</t>
  </si>
  <si>
    <t>Kuber Udyog Limited</t>
  </si>
  <si>
    <t>INE594R01018</t>
  </si>
  <si>
    <t>KUBERJI</t>
  </si>
  <si>
    <t>Gulmohar Investments And Holdings Limited</t>
  </si>
  <si>
    <t>INE204V01016</t>
  </si>
  <si>
    <t>GIHL</t>
  </si>
  <si>
    <t>Shinewell Leasing Limited</t>
  </si>
  <si>
    <t>INE808U01016</t>
  </si>
  <si>
    <t>SHINEWELL</t>
  </si>
  <si>
    <t>Terraform Magnum Limited</t>
  </si>
  <si>
    <t>INE122V01010</t>
  </si>
  <si>
    <t>TERRAFORM</t>
  </si>
  <si>
    <t>Ridhi Synthetics Ltd.</t>
  </si>
  <si>
    <t>INE07LK01010</t>
  </si>
  <si>
    <t>RIDHISYN</t>
  </si>
  <si>
    <t>Specular Marketing and Financing Lt</t>
  </si>
  <si>
    <t>INE808W01012</t>
  </si>
  <si>
    <t>SPECMKT</t>
  </si>
  <si>
    <t>Swastik Safe Deposit &amp; Invest. Ltd.</t>
  </si>
  <si>
    <t>INE094R01019</t>
  </si>
  <si>
    <t>ZSWASTSA</t>
  </si>
  <si>
    <t>PB Global Limited</t>
  </si>
  <si>
    <t>INE615W01011</t>
  </si>
  <si>
    <t>PBGLOBAL</t>
  </si>
  <si>
    <t>Purity Flex Pack Ltd</t>
  </si>
  <si>
    <t>INE898O01010</t>
  </si>
  <si>
    <t>PURITY</t>
  </si>
  <si>
    <t>Super Domestic Machines Ltd.</t>
  </si>
  <si>
    <t>INE215Q01012</t>
  </si>
  <si>
    <t>SUPRDOM</t>
  </si>
  <si>
    <t>Sriyansh Steel Ltd</t>
  </si>
  <si>
    <t>SRYSTLT</t>
  </si>
  <si>
    <t>India Radiators Ltd.,</t>
  </si>
  <si>
    <t>INE461Y01016</t>
  </si>
  <si>
    <t>INRADIA</t>
  </si>
  <si>
    <t>Shyamal Holdings &amp; Trading Ltd.,</t>
  </si>
  <si>
    <t>INE481F01013</t>
  </si>
  <si>
    <t>SHYAMHO</t>
  </si>
  <si>
    <t>Saumya Capital Limited</t>
  </si>
  <si>
    <t>INE365L01016</t>
  </si>
  <si>
    <t>SAUMYACAP</t>
  </si>
  <si>
    <t>Sree Maruthi Marine Industries Limited</t>
  </si>
  <si>
    <t>INE150W01019</t>
  </si>
  <si>
    <t>SMMIL</t>
  </si>
  <si>
    <t>PH Trading Ltd.</t>
  </si>
  <si>
    <t>INE603D01017</t>
  </si>
  <si>
    <t>PHTRADING</t>
  </si>
  <si>
    <t>Jeet Machine Tools Ltd.,</t>
  </si>
  <si>
    <t>INE987E01012</t>
  </si>
  <si>
    <t>ZJEETMAC</t>
  </si>
  <si>
    <t>Parab Infra Limited</t>
  </si>
  <si>
    <t>INE713M01023</t>
  </si>
  <si>
    <t>PARINFRA</t>
  </si>
  <si>
    <t>Laser Diamonds Ltd.</t>
  </si>
  <si>
    <t>INE995E01015</t>
  </si>
  <si>
    <t>LADIAMO</t>
  </si>
  <si>
    <t>Softrak Venture Investments Ltd.</t>
  </si>
  <si>
    <t>INE562E01013</t>
  </si>
  <si>
    <t>SOFTRAKV</t>
  </si>
  <si>
    <t>Regency World Consulting Limited</t>
  </si>
  <si>
    <t>INE419C01010</t>
  </si>
  <si>
    <t>RWCL</t>
  </si>
  <si>
    <t>Indo Gulf Industries  Ltd.,</t>
  </si>
  <si>
    <t>INE684U01011</t>
  </si>
  <si>
    <t>IGLFXPLB</t>
  </si>
  <si>
    <t>Kusam Electrical Industies Ltd.,</t>
  </si>
  <si>
    <t>INE175Q01018</t>
  </si>
  <si>
    <t>KUSUMEL</t>
  </si>
  <si>
    <t>Ardi Investment &amp; Trading Ltd.,</t>
  </si>
  <si>
    <t>ZARDIINV</t>
  </si>
  <si>
    <t>Mather &amp; Platt Fire Systems Ltd.</t>
  </si>
  <si>
    <t>INE095E01022</t>
  </si>
  <si>
    <t>MPFSL</t>
  </si>
  <si>
    <t>Vidarbha Iron &amp; Steel Corpn. Ltd.,</t>
  </si>
  <si>
    <t>INE392D01017</t>
  </si>
  <si>
    <t>VIDIRMT</t>
  </si>
  <si>
    <t>Viksit Engineering Ltd</t>
  </si>
  <si>
    <t>INE965V01012</t>
  </si>
  <si>
    <t>VIKSHEN</t>
  </si>
  <si>
    <t>Frontier Capital Limited</t>
  </si>
  <si>
    <t>INE977E01013</t>
  </si>
  <si>
    <t>FRONTCAP</t>
  </si>
  <si>
    <t>Mrugesh Trading Ltd.,</t>
  </si>
  <si>
    <t>INE738D01011</t>
  </si>
  <si>
    <t>MRUTR</t>
  </si>
  <si>
    <t>Anshuni Commercials Ltd.,</t>
  </si>
  <si>
    <t>INE425H01016</t>
  </si>
  <si>
    <t>ANSHNCO</t>
  </si>
  <si>
    <t>Unijolly Investments Co. Ltd.,</t>
  </si>
  <si>
    <t>INE130N01010</t>
  </si>
  <si>
    <t>UNIJOLL</t>
  </si>
  <si>
    <t>Pervasive Commodities Limited</t>
  </si>
  <si>
    <t>INE443P01020</t>
  </si>
  <si>
    <t>PERVASIVE</t>
  </si>
  <si>
    <t>Tirth Plastic Ltd.</t>
  </si>
  <si>
    <t>INE008N01018</t>
  </si>
  <si>
    <t>TIRTPLS</t>
  </si>
  <si>
    <t>Healthy Investments Ltd.,</t>
  </si>
  <si>
    <t>INE160N01017</t>
  </si>
  <si>
    <t>HEALINV</t>
  </si>
  <si>
    <t>Transoceanic Properties Ltd.,</t>
  </si>
  <si>
    <t>INE074J01018</t>
  </si>
  <si>
    <t>TRANOCE</t>
  </si>
  <si>
    <t>Hindustan Housing Co. Ltd.,</t>
  </si>
  <si>
    <t>INE083O01019</t>
  </si>
  <si>
    <t>ZHINDHSG</t>
  </si>
  <si>
    <t>Mercury Trade Links Ltd.,</t>
  </si>
  <si>
    <t>INE319T01016</t>
  </si>
  <si>
    <t>MERCTRD</t>
  </si>
  <si>
    <t>Procal Electronics India Ltd</t>
  </si>
  <si>
    <t>INE700B01015</t>
  </si>
  <si>
    <t>PROCAL</t>
  </si>
  <si>
    <t>Arco Leasing Ltd.,</t>
  </si>
  <si>
    <t>INE955S01019</t>
  </si>
  <si>
    <t>ZARCOLEA</t>
  </si>
  <si>
    <t>Chitradurga Spintex Ltd.</t>
  </si>
  <si>
    <t>INE676G01024</t>
  </si>
  <si>
    <t>CHITRTX</t>
  </si>
  <si>
    <t>SPRINGFORM TECHNOLOGY LIMITED</t>
  </si>
  <si>
    <t>SFTL</t>
  </si>
  <si>
    <t>Mirch Technologies (India) Ltd</t>
  </si>
  <si>
    <t>INE098E01018</t>
  </si>
  <si>
    <t>MIRCH</t>
  </si>
  <si>
    <t>HEM Holdings and Trading Ltd.,</t>
  </si>
  <si>
    <t>ZHEMHOLD</t>
  </si>
  <si>
    <t>Vishvakirti Investment Limited</t>
  </si>
  <si>
    <t>VISHINV</t>
  </si>
  <si>
    <t>Sobhagya Merchantile Ltd.</t>
  </si>
  <si>
    <t>INE754D01018</t>
  </si>
  <si>
    <t>SOBME</t>
  </si>
  <si>
    <t>ANTARIKSH INDUSTRIES LIMITED</t>
  </si>
  <si>
    <t>INE825M01017</t>
  </si>
  <si>
    <t>ANTARIKSH</t>
  </si>
  <si>
    <t>Citizen Yarns Ltd.</t>
  </si>
  <si>
    <t>INE940P01025</t>
  </si>
  <si>
    <t>CITIZYN</t>
  </si>
  <si>
    <t>G.D. Trading &amp; Agencies Ltd.,</t>
  </si>
  <si>
    <t>INE713N01013</t>
  </si>
  <si>
    <t>GDTRAGN</t>
  </si>
  <si>
    <t>Govind Poy Oxygen Ltd.,</t>
  </si>
  <si>
    <t>INE00ZH01011</t>
  </si>
  <si>
    <t>ZGOVPOOX</t>
  </si>
  <si>
    <t>Meenakshi Steel Industries Ltd.,</t>
  </si>
  <si>
    <t>MEENST</t>
  </si>
  <si>
    <t>TTL ENTERPRISES LIMITED</t>
  </si>
  <si>
    <t>INE664X01025</t>
  </si>
  <si>
    <t>TTLEL</t>
  </si>
  <si>
    <t>BUDGE BUDGE COMPANY LIMITED</t>
  </si>
  <si>
    <t>INE948C01026</t>
  </si>
  <si>
    <t>BUDGE BUDGE</t>
  </si>
  <si>
    <t>TEJ INFOWAYS LIMITED</t>
  </si>
  <si>
    <t>INE530C01014</t>
  </si>
  <si>
    <t>TEJINFOWAY</t>
  </si>
  <si>
    <t>Shree Securities Ltd.</t>
  </si>
  <si>
    <t>INE397C01018</t>
  </si>
  <si>
    <t>SHREESEC</t>
  </si>
  <si>
    <t>Chemiesynth (Vapi) Limited</t>
  </si>
  <si>
    <t>INE829R01018</t>
  </si>
  <si>
    <t>CHEMIESYNT</t>
  </si>
  <si>
    <t>Alstone Textiles (India) Limited</t>
  </si>
  <si>
    <t>INE184S01016</t>
  </si>
  <si>
    <t>ALSTONE</t>
  </si>
  <si>
    <t>Swagtam Trading &amp; Services Limited</t>
  </si>
  <si>
    <t>INE150R01019</t>
  </si>
  <si>
    <t>SWAGTAM</t>
  </si>
  <si>
    <t>Tirupati Fin-Lease Ltd.</t>
  </si>
  <si>
    <t>INE027S01017</t>
  </si>
  <si>
    <t>TFLL</t>
  </si>
  <si>
    <t>Abhijit Trading Co. Ltd.</t>
  </si>
  <si>
    <t>INE994N01019</t>
  </si>
  <si>
    <t>ABHIJIT</t>
  </si>
  <si>
    <t>Shivkamal Impex Limited</t>
  </si>
  <si>
    <t>INE429R01017</t>
  </si>
  <si>
    <t>SHIVKAMAL</t>
  </si>
  <si>
    <t>Real Growth Commercial Enterprises Ltd.</t>
  </si>
  <si>
    <t>INE836D01013</t>
  </si>
  <si>
    <t>RGCEL</t>
  </si>
  <si>
    <t>Balgopal Commercial limited</t>
  </si>
  <si>
    <t>INE119R01014</t>
  </si>
  <si>
    <t>BALGOPAL</t>
  </si>
  <si>
    <t>LATENT LIGHT FINANCE LIMITED.</t>
  </si>
  <si>
    <t>INE515K01018</t>
  </si>
  <si>
    <t>LATENT</t>
  </si>
  <si>
    <t>Raideep Industries Limited</t>
  </si>
  <si>
    <t>INE923R01019</t>
  </si>
  <si>
    <t>RAIDEEPIND</t>
  </si>
  <si>
    <t>Sueryaa Knitwear Limited</t>
  </si>
  <si>
    <t>INE249U01013</t>
  </si>
  <si>
    <t>SUERYAAKNI</t>
  </si>
  <si>
    <t>PARMESHWARI SILK MILLS LIMITED</t>
  </si>
  <si>
    <t>INE808R01012</t>
  </si>
  <si>
    <t>PARMSILK</t>
  </si>
  <si>
    <t>SPA Capital Services Limited</t>
  </si>
  <si>
    <t>INE726X01014</t>
  </si>
  <si>
    <t>SPACAPS</t>
  </si>
  <si>
    <t>AMBASSADOR INTRA HOLDINGS LIMITED</t>
  </si>
  <si>
    <t>INE342U01016</t>
  </si>
  <si>
    <t>AIHL</t>
  </si>
  <si>
    <t>Jyot International Marketing Limited</t>
  </si>
  <si>
    <t>INE043R01016</t>
  </si>
  <si>
    <t>JYOTIN</t>
  </si>
  <si>
    <t>Vardhan Capital &amp; Finance Limited</t>
  </si>
  <si>
    <t>INE128G01018</t>
  </si>
  <si>
    <t>VARDHANCFL</t>
  </si>
  <si>
    <t>Octavius Plantations Limited</t>
  </si>
  <si>
    <t>INE117S01016</t>
  </si>
  <si>
    <t>OCTAVIUSPL</t>
  </si>
  <si>
    <t>Bhartia Bachat Limited</t>
  </si>
  <si>
    <t>INE745R01016</t>
  </si>
  <si>
    <t>BHARTIA</t>
  </si>
  <si>
    <t> Mahindra Lifespace Developers Ltd.</t>
  </si>
  <si>
    <t> Dixon Technologies (India) Ltd.</t>
  </si>
  <si>
    <t>- Birlasoft Ltd.</t>
  </si>
  <si>
    <t> Brigade Enterprises Ltd.</t>
  </si>
  <si>
    <t> KEI Industries Ltd.</t>
  </si>
  <si>
    <t> Zydus Wellness Ltd.</t>
  </si>
  <si>
    <t> Heidelberg Cement India Ltd.</t>
  </si>
  <si>
    <t> Persistent Systems Ltd.</t>
  </si>
  <si>
    <t> PNC Infratech Ltd.</t>
  </si>
  <si>
    <t> Blue Star Ltd.</t>
  </si>
  <si>
    <t>- Indoco Remedies Ltd.</t>
  </si>
  <si>
    <t> Cyient Ltd.</t>
  </si>
  <si>
    <t> V-Mart Retail Ltd.</t>
  </si>
  <si>
    <t> Jyothy Laboratories Ltd.</t>
  </si>
  <si>
    <t> Can Fin Homes Ltd.</t>
  </si>
  <si>
    <t> Gateway Distriparks Ltd.</t>
  </si>
  <si>
    <t> Multi Commodity Exchange Of India Ltd.</t>
  </si>
  <si>
    <t>- Prince Pipes and Fittings Ltd.</t>
  </si>
  <si>
    <t> Aster DM Healthcare Ltd.</t>
  </si>
  <si>
    <t> Bajaj Consumer Care Ltd.</t>
  </si>
  <si>
    <t> NLC India Ltd.</t>
  </si>
  <si>
    <t> Finolex Cables Ltd.</t>
  </si>
  <si>
    <t> Equitas Holdings Ltd.</t>
  </si>
  <si>
    <t> KNR Constructions</t>
  </si>
  <si>
    <t> Birla Corporation Ltd.</t>
  </si>
  <si>
    <t> Teamlease Services Ltd.</t>
  </si>
  <si>
    <t> DCB Bank Ltd.</t>
  </si>
  <si>
    <t> EIH Ltd</t>
  </si>
  <si>
    <t> Tata Metaliks Ltd.</t>
  </si>
  <si>
    <t> Arvind Fashions Ltd.</t>
  </si>
  <si>
    <t> Repco Home Finance Ltd.</t>
  </si>
  <si>
    <t> Kalpataru Power Transmission Ltd.</t>
  </si>
  <si>
    <t> VRL Logistic Ltd.</t>
  </si>
  <si>
    <t> VST Tillers Tractors Ltd.</t>
  </si>
  <si>
    <t> SP Apparels Ltd.</t>
  </si>
  <si>
    <t> Angel Broking Limited</t>
  </si>
  <si>
    <t> Capacite Infraprojects Ltd.</t>
  </si>
  <si>
    <t> JMC Projects (India) Ltd.</t>
  </si>
  <si>
    <t>Portfolio Risk</t>
  </si>
  <si>
    <t>Daily*SQRT(252)</t>
  </si>
  <si>
    <t>M1- pdt of correlation matric and weighted 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</si>
</sst>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 * #,##0.00_ ;_ * \-#,##0.00_ ;_ * &quot;-&quot;??_ ;_ @_ "/>
    <numFmt numFmtId="165" formatCode="[$-F800]dddd\,\ mmmm\ dd\,\ yyyy"/>
    <numFmt numFmtId="166" formatCode="0.0000000000000000%"/>
    <numFmt numFmtId="167" formatCode="0.000000"/>
    <numFmt numFmtId="168" formatCode="0.0000000"/>
    <numFmt numFmtId="169" formatCode="0.00000000"/>
    <numFmt numFmtId="170" formatCode="0.000000000"/>
    <numFmt numFmtId="171" formatCode="_ * #,##0.000000_ ;_ * \-#,##0.000000_ ;_ * &quot;-&quot;??_ ;_ @_ "/>
    <numFmt numFmtId="172" formatCode="_ * #,##0.0000_ ;_ * \-#,##0.0000_ ;_ * &quot;-&quot;??_ ;_ @_ 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666666"/>
      <name val="Calibri"/>
      <family val="2"/>
      <scheme val="minor"/>
    </font>
    <font>
      <b/>
      <vertAlign val="superscript"/>
      <sz val="10"/>
      <color rgb="FF666666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rgb="FFFFFFFF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444444"/>
      <name val="Calibri"/>
      <family val="2"/>
      <scheme val="minor"/>
    </font>
    <font>
      <b/>
      <sz val="10"/>
      <color rgb="FF202020"/>
      <name val="Calibri"/>
      <family val="2"/>
      <scheme val="minor"/>
    </font>
    <font>
      <sz val="10"/>
      <color rgb="FF333333"/>
      <name val="Calibri"/>
      <family val="2"/>
      <scheme val="minor"/>
    </font>
    <font>
      <b/>
      <sz val="10"/>
      <color rgb="FF444444"/>
      <name val="Calibri"/>
      <family val="2"/>
      <scheme val="minor"/>
    </font>
    <font>
      <sz val="10"/>
      <color theme="1"/>
      <name val="Arial"/>
      <family val="2"/>
    </font>
    <font>
      <b/>
      <sz val="16"/>
      <color rgb="FF0070C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53C6D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6F9FB"/>
        <bgColor indexed="64"/>
      </patternFill>
    </fill>
    <fill>
      <patternFill patternType="solid">
        <fgColor rgb="FFEEF1F7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FCF66"/>
        <bgColor indexed="64"/>
      </patternFill>
    </fill>
    <fill>
      <patternFill patternType="solid">
        <fgColor rgb="FFFFCF66"/>
        <bgColor rgb="FF000000"/>
      </patternFill>
    </fill>
    <fill>
      <patternFill patternType="solid">
        <fgColor rgb="FFA9D08E"/>
        <bgColor indexed="64"/>
      </patternFill>
    </fill>
    <fill>
      <patternFill patternType="solid">
        <fgColor rgb="FFA9D08E"/>
        <bgColor rgb="FF000000"/>
      </patternFill>
    </fill>
  </fills>
  <borders count="9">
    <border>
      <left/>
      <right/>
      <top/>
      <bottom/>
      <diagonal/>
    </border>
    <border>
      <left style="medium">
        <color rgb="FFEEEEEE"/>
      </left>
      <right style="thin">
        <color rgb="FFEEEEEE"/>
      </right>
      <top style="thin">
        <color rgb="FFEEEEEE"/>
      </top>
      <bottom style="thin">
        <color rgb="FFEEEEEE"/>
      </bottom>
      <diagonal/>
    </border>
    <border>
      <left style="thin">
        <color rgb="FFEEEEEE"/>
      </left>
      <right style="medium">
        <color rgb="FFEEEEEE"/>
      </right>
      <top style="thin">
        <color rgb="FFEEEEEE"/>
      </top>
      <bottom style="thin">
        <color rgb="FFEEEEEE"/>
      </bottom>
      <diagonal/>
    </border>
    <border>
      <left style="medium">
        <color rgb="FFEEEEEE"/>
      </left>
      <right style="thin">
        <color rgb="FFEEEEEE"/>
      </right>
      <top style="thin">
        <color rgb="FFEEEEEE"/>
      </top>
      <bottom style="medium">
        <color rgb="FFEEEEEE"/>
      </bottom>
      <diagonal/>
    </border>
    <border>
      <left style="thin">
        <color rgb="FFEEEEEE"/>
      </left>
      <right style="medium">
        <color rgb="FFEEEEEE"/>
      </right>
      <top style="thin">
        <color rgb="FFEEEEEE"/>
      </top>
      <bottom style="medium">
        <color rgb="FFEEEEEE"/>
      </bottom>
      <diagonal/>
    </border>
    <border>
      <left/>
      <right style="medium">
        <color rgb="FFEBEBEB"/>
      </right>
      <top/>
      <bottom style="medium">
        <color rgb="FFEBEBEB"/>
      </bottom>
      <diagonal/>
    </border>
    <border>
      <left/>
      <right style="medium">
        <color rgb="FFEBEBEB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EBEBEB"/>
      </right>
      <top style="medium">
        <color rgb="FFD1D1D1"/>
      </top>
      <bottom style="medium">
        <color rgb="FFEBEBEB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</cellStyleXfs>
  <cellXfs count="81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14" fontId="3" fillId="0" borderId="3" xfId="0" applyNumberFormat="1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14" fontId="0" fillId="0" borderId="0" xfId="0" applyNumberFormat="1"/>
    <xf numFmtId="0" fontId="3" fillId="0" borderId="0" xfId="0" applyFont="1"/>
    <xf numFmtId="14" fontId="3" fillId="2" borderId="1" xfId="0" applyNumberFormat="1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horizontal="center"/>
    </xf>
    <xf numFmtId="10" fontId="3" fillId="0" borderId="2" xfId="2" applyNumberFormat="1" applyFont="1" applyBorder="1" applyAlignment="1">
      <alignment horizontal="center" wrapText="1"/>
    </xf>
    <xf numFmtId="165" fontId="3" fillId="0" borderId="0" xfId="0" applyNumberFormat="1" applyFont="1"/>
    <xf numFmtId="10" fontId="3" fillId="0" borderId="0" xfId="0" applyNumberFormat="1" applyFont="1"/>
    <xf numFmtId="10" fontId="3" fillId="0" borderId="0" xfId="2" applyNumberFormat="1" applyFont="1"/>
    <xf numFmtId="166" fontId="3" fillId="0" borderId="0" xfId="0" applyNumberFormat="1" applyFont="1"/>
    <xf numFmtId="2" fontId="3" fillId="0" borderId="2" xfId="0" applyNumberFormat="1" applyFont="1" applyBorder="1" applyAlignment="1">
      <alignment horizontal="center" wrapText="1"/>
    </xf>
    <xf numFmtId="167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168" fontId="2" fillId="0" borderId="0" xfId="0" applyNumberFormat="1" applyFont="1"/>
    <xf numFmtId="16" fontId="3" fillId="0" borderId="0" xfId="0" applyNumberFormat="1" applyFont="1"/>
    <xf numFmtId="2" fontId="3" fillId="2" borderId="2" xfId="0" applyNumberFormat="1" applyFont="1" applyFill="1" applyBorder="1" applyAlignment="1">
      <alignment horizontal="center" wrapText="1"/>
    </xf>
    <xf numFmtId="0" fontId="4" fillId="0" borderId="0" xfId="0" applyFont="1"/>
    <xf numFmtId="2" fontId="3" fillId="0" borderId="0" xfId="0" applyNumberFormat="1" applyFont="1"/>
    <xf numFmtId="9" fontId="3" fillId="0" borderId="0" xfId="0" applyNumberFormat="1" applyFont="1"/>
    <xf numFmtId="10" fontId="2" fillId="0" borderId="0" xfId="2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2" fontId="3" fillId="0" borderId="0" xfId="1" applyNumberFormat="1" applyFont="1"/>
    <xf numFmtId="10" fontId="2" fillId="0" borderId="0" xfId="2" applyNumberFormat="1" applyFont="1" applyAlignment="1">
      <alignment horizontal="center"/>
    </xf>
    <xf numFmtId="0" fontId="6" fillId="0" borderId="0" xfId="0" applyFont="1"/>
    <xf numFmtId="0" fontId="7" fillId="3" borderId="0" xfId="0" applyFont="1" applyFill="1" applyAlignment="1">
      <alignment horizontal="left" vertical="center" wrapText="1" indent="1"/>
    </xf>
    <xf numFmtId="0" fontId="8" fillId="3" borderId="0" xfId="0" applyFont="1" applyFill="1" applyAlignment="1">
      <alignment horizontal="right" vertical="center" wrapText="1" indent="1"/>
    </xf>
    <xf numFmtId="0" fontId="9" fillId="4" borderId="0" xfId="0" applyFont="1" applyFill="1" applyAlignment="1">
      <alignment horizontal="left" vertical="center" wrapText="1" indent="1"/>
    </xf>
    <xf numFmtId="0" fontId="9" fillId="4" borderId="0" xfId="0" applyFont="1" applyFill="1" applyAlignment="1">
      <alignment horizontal="right" vertical="center" wrapText="1" indent="1"/>
    </xf>
    <xf numFmtId="0" fontId="10" fillId="7" borderId="6" xfId="0" applyFont="1" applyFill="1" applyBorder="1" applyAlignment="1">
      <alignment horizontal="left" vertical="center" wrapText="1"/>
    </xf>
    <xf numFmtId="0" fontId="10" fillId="7" borderId="6" xfId="0" applyFont="1" applyFill="1" applyBorder="1" applyAlignment="1">
      <alignment horizontal="right" vertical="center" wrapText="1"/>
    </xf>
    <xf numFmtId="0" fontId="9" fillId="5" borderId="0" xfId="0" applyFont="1" applyFill="1" applyAlignment="1">
      <alignment horizontal="left" vertical="center" wrapText="1" indent="1"/>
    </xf>
    <xf numFmtId="10" fontId="9" fillId="5" borderId="0" xfId="0" applyNumberFormat="1" applyFont="1" applyFill="1" applyAlignment="1">
      <alignment horizontal="right" vertical="center" wrapText="1" indent="1"/>
    </xf>
    <xf numFmtId="10" fontId="11" fillId="8" borderId="5" xfId="0" applyNumberFormat="1" applyFont="1" applyFill="1" applyBorder="1" applyAlignment="1">
      <alignment horizontal="right" vertical="center" wrapText="1"/>
    </xf>
    <xf numFmtId="0" fontId="9" fillId="6" borderId="0" xfId="0" applyFont="1" applyFill="1" applyAlignment="1">
      <alignment horizontal="left" vertical="center" wrapText="1" indent="1"/>
    </xf>
    <xf numFmtId="10" fontId="9" fillId="6" borderId="0" xfId="0" applyNumberFormat="1" applyFont="1" applyFill="1" applyAlignment="1">
      <alignment horizontal="right" vertical="center" wrapText="1" indent="1"/>
    </xf>
    <xf numFmtId="0" fontId="12" fillId="6" borderId="0" xfId="0" applyFont="1" applyFill="1" applyAlignment="1">
      <alignment horizontal="left" vertical="center" wrapText="1" indent="1"/>
    </xf>
    <xf numFmtId="0" fontId="9" fillId="5" borderId="0" xfId="0" applyFont="1" applyFill="1" applyAlignment="1">
      <alignment horizontal="right" vertical="center" wrapText="1" indent="1"/>
    </xf>
    <xf numFmtId="0" fontId="12" fillId="5" borderId="0" xfId="0" applyFont="1" applyFill="1" applyAlignment="1">
      <alignment horizontal="left" vertical="center" wrapText="1" indent="1"/>
    </xf>
    <xf numFmtId="10" fontId="2" fillId="0" borderId="0" xfId="0" applyNumberFormat="1" applyFont="1"/>
    <xf numFmtId="171" fontId="3" fillId="0" borderId="0" xfId="1" applyNumberFormat="1" applyFont="1"/>
    <xf numFmtId="10" fontId="3" fillId="2" borderId="0" xfId="0" applyNumberFormat="1" applyFont="1" applyFill="1"/>
    <xf numFmtId="169" fontId="3" fillId="2" borderId="0" xfId="0" applyNumberFormat="1" applyFont="1" applyFill="1"/>
    <xf numFmtId="167" fontId="3" fillId="2" borderId="0" xfId="0" applyNumberFormat="1" applyFont="1" applyFill="1"/>
    <xf numFmtId="0" fontId="13" fillId="0" borderId="0" xfId="3"/>
    <xf numFmtId="0" fontId="15" fillId="9" borderId="7" xfId="3" applyFont="1" applyFill="1" applyBorder="1" applyAlignment="1">
      <alignment horizontal="center" vertical="center"/>
    </xf>
    <xf numFmtId="0" fontId="15" fillId="9" borderId="7" xfId="3" applyFont="1" applyFill="1" applyBorder="1" applyAlignment="1">
      <alignment horizontal="center" vertical="center" wrapText="1"/>
    </xf>
    <xf numFmtId="0" fontId="15" fillId="9" borderId="7" xfId="3" applyFont="1" applyFill="1" applyBorder="1" applyAlignment="1">
      <alignment vertical="center" wrapText="1"/>
    </xf>
    <xf numFmtId="0" fontId="15" fillId="10" borderId="7" xfId="3" applyFont="1" applyFill="1" applyBorder="1" applyAlignment="1">
      <alignment vertical="center" wrapText="1"/>
    </xf>
    <xf numFmtId="0" fontId="13" fillId="11" borderId="7" xfId="3" applyFill="1" applyBorder="1" applyAlignment="1">
      <alignment horizontal="center"/>
    </xf>
    <xf numFmtId="0" fontId="13" fillId="11" borderId="7" xfId="3" applyFill="1" applyBorder="1"/>
    <xf numFmtId="164" fontId="13" fillId="11" borderId="7" xfId="4" applyFont="1" applyFill="1" applyBorder="1"/>
    <xf numFmtId="1" fontId="13" fillId="11" borderId="7" xfId="3" applyNumberFormat="1" applyFill="1" applyBorder="1"/>
    <xf numFmtId="164" fontId="16" fillId="12" borderId="7" xfId="4" applyFont="1" applyFill="1" applyBorder="1"/>
    <xf numFmtId="0" fontId="13" fillId="13" borderId="7" xfId="3" applyFill="1" applyBorder="1" applyAlignment="1">
      <alignment horizontal="center"/>
    </xf>
    <xf numFmtId="0" fontId="13" fillId="13" borderId="7" xfId="3" applyFill="1" applyBorder="1"/>
    <xf numFmtId="164" fontId="13" fillId="13" borderId="7" xfId="4" applyFont="1" applyFill="1" applyBorder="1"/>
    <xf numFmtId="1" fontId="13" fillId="13" borderId="7" xfId="3" applyNumberFormat="1" applyFill="1" applyBorder="1"/>
    <xf numFmtId="164" fontId="16" fillId="14" borderId="7" xfId="4" applyFont="1" applyFill="1" applyBorder="1"/>
    <xf numFmtId="0" fontId="16" fillId="14" borderId="7" xfId="4" applyNumberFormat="1" applyFont="1" applyFill="1" applyBorder="1"/>
    <xf numFmtId="0" fontId="13" fillId="0" borderId="7" xfId="3" applyBorder="1" applyAlignment="1">
      <alignment horizontal="center"/>
    </xf>
    <xf numFmtId="0" fontId="13" fillId="0" borderId="7" xfId="3" applyBorder="1"/>
    <xf numFmtId="164" fontId="13" fillId="0" borderId="7" xfId="4" applyFont="1" applyFill="1" applyBorder="1"/>
    <xf numFmtId="1" fontId="13" fillId="0" borderId="7" xfId="3" applyNumberFormat="1" applyBorder="1"/>
    <xf numFmtId="164" fontId="13" fillId="0" borderId="7" xfId="4" applyFont="1" applyBorder="1"/>
    <xf numFmtId="164" fontId="16" fillId="0" borderId="7" xfId="4" applyFont="1" applyFill="1" applyBorder="1" applyAlignment="1"/>
    <xf numFmtId="0" fontId="16" fillId="0" borderId="7" xfId="3" applyFont="1" applyBorder="1"/>
    <xf numFmtId="172" fontId="3" fillId="0" borderId="0" xfId="1" applyNumberFormat="1" applyFont="1"/>
    <xf numFmtId="10" fontId="13" fillId="0" borderId="0" xfId="2" applyNumberFormat="1" applyFont="1"/>
    <xf numFmtId="10" fontId="13" fillId="0" borderId="0" xfId="3" applyNumberFormat="1"/>
    <xf numFmtId="10" fontId="11" fillId="8" borderId="8" xfId="0" applyNumberFormat="1" applyFont="1" applyFill="1" applyBorder="1" applyAlignment="1">
      <alignment horizontal="right" vertical="center" wrapText="1"/>
    </xf>
    <xf numFmtId="0" fontId="14" fillId="0" borderId="7" xfId="3" applyFont="1" applyBorder="1" applyAlignment="1">
      <alignment horizontal="center" vertical="center" wrapText="1"/>
    </xf>
  </cellXfs>
  <cellStyles count="5">
    <cellStyle name="Comma" xfId="1" builtinId="3"/>
    <cellStyle name="Comma 2" xfId="4" xr:uid="{6E460D8C-38C0-496A-971B-A72F336F34F2}"/>
    <cellStyle name="Normal" xfId="0" builtinId="0"/>
    <cellStyle name="Normal 2" xfId="3" xr:uid="{527B8A59-5E2F-43CC-AF04-81ED7B12278B}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Equity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'Portfolio Variance'!$K$1</c:f>
              <c:strCache>
                <c:ptCount val="1"/>
                <c:pt idx="0">
                  <c:v>Starting 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'Portfolio Variance'!$A$2:$A$1233</c:f>
              <c:numCache>
                <c:formatCode>m/d/yyyy</c:formatCode>
                <c:ptCount val="1232"/>
                <c:pt idx="0">
                  <c:v>42370</c:v>
                </c:pt>
                <c:pt idx="1">
                  <c:v>42373</c:v>
                </c:pt>
                <c:pt idx="2">
                  <c:v>42374</c:v>
                </c:pt>
                <c:pt idx="3">
                  <c:v>42375</c:v>
                </c:pt>
                <c:pt idx="4">
                  <c:v>42376</c:v>
                </c:pt>
                <c:pt idx="5">
                  <c:v>42377</c:v>
                </c:pt>
                <c:pt idx="6">
                  <c:v>42380</c:v>
                </c:pt>
                <c:pt idx="7">
                  <c:v>42381</c:v>
                </c:pt>
                <c:pt idx="8">
                  <c:v>42382</c:v>
                </c:pt>
                <c:pt idx="9">
                  <c:v>42383</c:v>
                </c:pt>
                <c:pt idx="10">
                  <c:v>42384</c:v>
                </c:pt>
                <c:pt idx="11">
                  <c:v>42387</c:v>
                </c:pt>
                <c:pt idx="12">
                  <c:v>42388</c:v>
                </c:pt>
                <c:pt idx="13">
                  <c:v>42389</c:v>
                </c:pt>
                <c:pt idx="14">
                  <c:v>42390</c:v>
                </c:pt>
                <c:pt idx="15">
                  <c:v>42391</c:v>
                </c:pt>
                <c:pt idx="16">
                  <c:v>42394</c:v>
                </c:pt>
                <c:pt idx="17">
                  <c:v>42396</c:v>
                </c:pt>
                <c:pt idx="18">
                  <c:v>42397</c:v>
                </c:pt>
                <c:pt idx="19">
                  <c:v>42398</c:v>
                </c:pt>
                <c:pt idx="20">
                  <c:v>42401</c:v>
                </c:pt>
                <c:pt idx="21">
                  <c:v>42402</c:v>
                </c:pt>
                <c:pt idx="22">
                  <c:v>42403</c:v>
                </c:pt>
                <c:pt idx="23">
                  <c:v>42404</c:v>
                </c:pt>
                <c:pt idx="24">
                  <c:v>42405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42415</c:v>
                </c:pt>
                <c:pt idx="31">
                  <c:v>42416</c:v>
                </c:pt>
                <c:pt idx="32">
                  <c:v>42417</c:v>
                </c:pt>
                <c:pt idx="33">
                  <c:v>42418</c:v>
                </c:pt>
                <c:pt idx="34">
                  <c:v>42419</c:v>
                </c:pt>
                <c:pt idx="35">
                  <c:v>42422</c:v>
                </c:pt>
                <c:pt idx="36">
                  <c:v>42423</c:v>
                </c:pt>
                <c:pt idx="37">
                  <c:v>42424</c:v>
                </c:pt>
                <c:pt idx="38">
                  <c:v>42425</c:v>
                </c:pt>
                <c:pt idx="39">
                  <c:v>42426</c:v>
                </c:pt>
                <c:pt idx="40">
                  <c:v>42429</c:v>
                </c:pt>
                <c:pt idx="41">
                  <c:v>42430</c:v>
                </c:pt>
                <c:pt idx="42">
                  <c:v>42431</c:v>
                </c:pt>
                <c:pt idx="43">
                  <c:v>42432</c:v>
                </c:pt>
                <c:pt idx="44">
                  <c:v>42433</c:v>
                </c:pt>
                <c:pt idx="45">
                  <c:v>42437</c:v>
                </c:pt>
                <c:pt idx="46">
                  <c:v>42438</c:v>
                </c:pt>
                <c:pt idx="47">
                  <c:v>42439</c:v>
                </c:pt>
                <c:pt idx="48">
                  <c:v>42440</c:v>
                </c:pt>
                <c:pt idx="49">
                  <c:v>42443</c:v>
                </c:pt>
                <c:pt idx="50">
                  <c:v>42444</c:v>
                </c:pt>
                <c:pt idx="51">
                  <c:v>42445</c:v>
                </c:pt>
                <c:pt idx="52">
                  <c:v>42446</c:v>
                </c:pt>
                <c:pt idx="53">
                  <c:v>42447</c:v>
                </c:pt>
                <c:pt idx="54">
                  <c:v>42450</c:v>
                </c:pt>
                <c:pt idx="55">
                  <c:v>42451</c:v>
                </c:pt>
                <c:pt idx="56">
                  <c:v>42452</c:v>
                </c:pt>
                <c:pt idx="57">
                  <c:v>42457</c:v>
                </c:pt>
                <c:pt idx="58">
                  <c:v>42458</c:v>
                </c:pt>
                <c:pt idx="59">
                  <c:v>42459</c:v>
                </c:pt>
                <c:pt idx="60">
                  <c:v>42460</c:v>
                </c:pt>
                <c:pt idx="61">
                  <c:v>42461</c:v>
                </c:pt>
                <c:pt idx="62">
                  <c:v>42464</c:v>
                </c:pt>
                <c:pt idx="63">
                  <c:v>42465</c:v>
                </c:pt>
                <c:pt idx="64">
                  <c:v>42466</c:v>
                </c:pt>
                <c:pt idx="65">
                  <c:v>42467</c:v>
                </c:pt>
                <c:pt idx="66">
                  <c:v>42468</c:v>
                </c:pt>
                <c:pt idx="67">
                  <c:v>42471</c:v>
                </c:pt>
                <c:pt idx="68">
                  <c:v>42472</c:v>
                </c:pt>
                <c:pt idx="69">
                  <c:v>42473</c:v>
                </c:pt>
                <c:pt idx="70">
                  <c:v>42478</c:v>
                </c:pt>
                <c:pt idx="71">
                  <c:v>42480</c:v>
                </c:pt>
                <c:pt idx="72">
                  <c:v>42481</c:v>
                </c:pt>
                <c:pt idx="73">
                  <c:v>42482</c:v>
                </c:pt>
                <c:pt idx="74">
                  <c:v>42485</c:v>
                </c:pt>
                <c:pt idx="75">
                  <c:v>42486</c:v>
                </c:pt>
                <c:pt idx="76">
                  <c:v>42487</c:v>
                </c:pt>
                <c:pt idx="77">
                  <c:v>42488</c:v>
                </c:pt>
                <c:pt idx="78">
                  <c:v>42489</c:v>
                </c:pt>
                <c:pt idx="79">
                  <c:v>42492</c:v>
                </c:pt>
                <c:pt idx="80">
                  <c:v>42493</c:v>
                </c:pt>
                <c:pt idx="81">
                  <c:v>42494</c:v>
                </c:pt>
                <c:pt idx="82">
                  <c:v>42495</c:v>
                </c:pt>
                <c:pt idx="83">
                  <c:v>42496</c:v>
                </c:pt>
                <c:pt idx="84">
                  <c:v>42499</c:v>
                </c:pt>
                <c:pt idx="85">
                  <c:v>42500</c:v>
                </c:pt>
                <c:pt idx="86">
                  <c:v>42501</c:v>
                </c:pt>
                <c:pt idx="87">
                  <c:v>42502</c:v>
                </c:pt>
                <c:pt idx="88">
                  <c:v>42503</c:v>
                </c:pt>
                <c:pt idx="89">
                  <c:v>42506</c:v>
                </c:pt>
                <c:pt idx="90">
                  <c:v>42507</c:v>
                </c:pt>
                <c:pt idx="91">
                  <c:v>42508</c:v>
                </c:pt>
                <c:pt idx="92">
                  <c:v>42509</c:v>
                </c:pt>
                <c:pt idx="93">
                  <c:v>42510</c:v>
                </c:pt>
                <c:pt idx="94">
                  <c:v>42513</c:v>
                </c:pt>
                <c:pt idx="95">
                  <c:v>42514</c:v>
                </c:pt>
                <c:pt idx="96">
                  <c:v>42515</c:v>
                </c:pt>
                <c:pt idx="97">
                  <c:v>42516</c:v>
                </c:pt>
                <c:pt idx="98">
                  <c:v>42517</c:v>
                </c:pt>
                <c:pt idx="99">
                  <c:v>42520</c:v>
                </c:pt>
                <c:pt idx="100">
                  <c:v>42521</c:v>
                </c:pt>
                <c:pt idx="101">
                  <c:v>42522</c:v>
                </c:pt>
                <c:pt idx="102">
                  <c:v>42523</c:v>
                </c:pt>
                <c:pt idx="103">
                  <c:v>42524</c:v>
                </c:pt>
                <c:pt idx="104">
                  <c:v>42527</c:v>
                </c:pt>
                <c:pt idx="105">
                  <c:v>42528</c:v>
                </c:pt>
                <c:pt idx="106">
                  <c:v>42529</c:v>
                </c:pt>
                <c:pt idx="107">
                  <c:v>42530</c:v>
                </c:pt>
                <c:pt idx="108">
                  <c:v>42531</c:v>
                </c:pt>
                <c:pt idx="109">
                  <c:v>42534</c:v>
                </c:pt>
                <c:pt idx="110">
                  <c:v>42535</c:v>
                </c:pt>
                <c:pt idx="111">
                  <c:v>42536</c:v>
                </c:pt>
                <c:pt idx="112">
                  <c:v>42537</c:v>
                </c:pt>
                <c:pt idx="113">
                  <c:v>42538</c:v>
                </c:pt>
                <c:pt idx="114">
                  <c:v>42541</c:v>
                </c:pt>
                <c:pt idx="115">
                  <c:v>42542</c:v>
                </c:pt>
                <c:pt idx="116">
                  <c:v>42543</c:v>
                </c:pt>
                <c:pt idx="117">
                  <c:v>42544</c:v>
                </c:pt>
                <c:pt idx="118">
                  <c:v>42545</c:v>
                </c:pt>
                <c:pt idx="119">
                  <c:v>42548</c:v>
                </c:pt>
                <c:pt idx="120">
                  <c:v>42549</c:v>
                </c:pt>
                <c:pt idx="121">
                  <c:v>42550</c:v>
                </c:pt>
                <c:pt idx="122">
                  <c:v>42551</c:v>
                </c:pt>
                <c:pt idx="123">
                  <c:v>42552</c:v>
                </c:pt>
                <c:pt idx="124">
                  <c:v>42555</c:v>
                </c:pt>
                <c:pt idx="125">
                  <c:v>42556</c:v>
                </c:pt>
                <c:pt idx="126">
                  <c:v>42558</c:v>
                </c:pt>
                <c:pt idx="127">
                  <c:v>42559</c:v>
                </c:pt>
                <c:pt idx="128">
                  <c:v>42562</c:v>
                </c:pt>
                <c:pt idx="129">
                  <c:v>42563</c:v>
                </c:pt>
                <c:pt idx="130">
                  <c:v>42564</c:v>
                </c:pt>
                <c:pt idx="131">
                  <c:v>42565</c:v>
                </c:pt>
                <c:pt idx="132">
                  <c:v>42566</c:v>
                </c:pt>
                <c:pt idx="133">
                  <c:v>42569</c:v>
                </c:pt>
                <c:pt idx="134">
                  <c:v>42570</c:v>
                </c:pt>
                <c:pt idx="135">
                  <c:v>42571</c:v>
                </c:pt>
                <c:pt idx="136">
                  <c:v>42572</c:v>
                </c:pt>
                <c:pt idx="137">
                  <c:v>42573</c:v>
                </c:pt>
                <c:pt idx="138">
                  <c:v>42576</c:v>
                </c:pt>
                <c:pt idx="139">
                  <c:v>42577</c:v>
                </c:pt>
                <c:pt idx="140">
                  <c:v>42578</c:v>
                </c:pt>
                <c:pt idx="141">
                  <c:v>42579</c:v>
                </c:pt>
                <c:pt idx="142">
                  <c:v>42580</c:v>
                </c:pt>
                <c:pt idx="143">
                  <c:v>42583</c:v>
                </c:pt>
                <c:pt idx="144">
                  <c:v>42584</c:v>
                </c:pt>
                <c:pt idx="145">
                  <c:v>42585</c:v>
                </c:pt>
                <c:pt idx="146">
                  <c:v>42586</c:v>
                </c:pt>
                <c:pt idx="147">
                  <c:v>42587</c:v>
                </c:pt>
                <c:pt idx="148">
                  <c:v>42590</c:v>
                </c:pt>
                <c:pt idx="149">
                  <c:v>42591</c:v>
                </c:pt>
                <c:pt idx="150">
                  <c:v>42592</c:v>
                </c:pt>
                <c:pt idx="151">
                  <c:v>42593</c:v>
                </c:pt>
                <c:pt idx="152">
                  <c:v>42594</c:v>
                </c:pt>
                <c:pt idx="153">
                  <c:v>42598</c:v>
                </c:pt>
                <c:pt idx="154">
                  <c:v>42599</c:v>
                </c:pt>
                <c:pt idx="155">
                  <c:v>42600</c:v>
                </c:pt>
                <c:pt idx="156">
                  <c:v>42601</c:v>
                </c:pt>
                <c:pt idx="157">
                  <c:v>42604</c:v>
                </c:pt>
                <c:pt idx="158">
                  <c:v>42605</c:v>
                </c:pt>
                <c:pt idx="159">
                  <c:v>42606</c:v>
                </c:pt>
                <c:pt idx="160">
                  <c:v>42607</c:v>
                </c:pt>
                <c:pt idx="161">
                  <c:v>42608</c:v>
                </c:pt>
                <c:pt idx="162">
                  <c:v>42611</c:v>
                </c:pt>
                <c:pt idx="163">
                  <c:v>42612</c:v>
                </c:pt>
                <c:pt idx="164">
                  <c:v>42613</c:v>
                </c:pt>
                <c:pt idx="165">
                  <c:v>42614</c:v>
                </c:pt>
                <c:pt idx="166">
                  <c:v>42615</c:v>
                </c:pt>
                <c:pt idx="167">
                  <c:v>42619</c:v>
                </c:pt>
                <c:pt idx="168">
                  <c:v>42620</c:v>
                </c:pt>
                <c:pt idx="169">
                  <c:v>42621</c:v>
                </c:pt>
                <c:pt idx="170">
                  <c:v>42622</c:v>
                </c:pt>
                <c:pt idx="171">
                  <c:v>42625</c:v>
                </c:pt>
                <c:pt idx="172">
                  <c:v>42627</c:v>
                </c:pt>
                <c:pt idx="173">
                  <c:v>42628</c:v>
                </c:pt>
                <c:pt idx="174">
                  <c:v>42629</c:v>
                </c:pt>
                <c:pt idx="175">
                  <c:v>42632</c:v>
                </c:pt>
                <c:pt idx="176">
                  <c:v>42633</c:v>
                </c:pt>
                <c:pt idx="177">
                  <c:v>42634</c:v>
                </c:pt>
                <c:pt idx="178">
                  <c:v>42635</c:v>
                </c:pt>
                <c:pt idx="179">
                  <c:v>42636</c:v>
                </c:pt>
                <c:pt idx="180">
                  <c:v>42639</c:v>
                </c:pt>
                <c:pt idx="181">
                  <c:v>42640</c:v>
                </c:pt>
                <c:pt idx="182">
                  <c:v>42641</c:v>
                </c:pt>
                <c:pt idx="183">
                  <c:v>42642</c:v>
                </c:pt>
                <c:pt idx="184">
                  <c:v>42643</c:v>
                </c:pt>
                <c:pt idx="185">
                  <c:v>42646</c:v>
                </c:pt>
                <c:pt idx="186">
                  <c:v>42647</c:v>
                </c:pt>
                <c:pt idx="187">
                  <c:v>42648</c:v>
                </c:pt>
                <c:pt idx="188">
                  <c:v>42649</c:v>
                </c:pt>
                <c:pt idx="189">
                  <c:v>42650</c:v>
                </c:pt>
                <c:pt idx="190">
                  <c:v>42653</c:v>
                </c:pt>
                <c:pt idx="191">
                  <c:v>42656</c:v>
                </c:pt>
                <c:pt idx="192">
                  <c:v>42657</c:v>
                </c:pt>
                <c:pt idx="193">
                  <c:v>42660</c:v>
                </c:pt>
                <c:pt idx="194">
                  <c:v>42661</c:v>
                </c:pt>
                <c:pt idx="195">
                  <c:v>42662</c:v>
                </c:pt>
                <c:pt idx="196">
                  <c:v>42663</c:v>
                </c:pt>
                <c:pt idx="197">
                  <c:v>42664</c:v>
                </c:pt>
                <c:pt idx="198">
                  <c:v>42667</c:v>
                </c:pt>
                <c:pt idx="199">
                  <c:v>42668</c:v>
                </c:pt>
                <c:pt idx="200">
                  <c:v>42669</c:v>
                </c:pt>
                <c:pt idx="201">
                  <c:v>42670</c:v>
                </c:pt>
                <c:pt idx="202">
                  <c:v>42671</c:v>
                </c:pt>
                <c:pt idx="203">
                  <c:v>42675</c:v>
                </c:pt>
                <c:pt idx="204">
                  <c:v>42676</c:v>
                </c:pt>
                <c:pt idx="205">
                  <c:v>42677</c:v>
                </c:pt>
                <c:pt idx="206">
                  <c:v>42678</c:v>
                </c:pt>
                <c:pt idx="207">
                  <c:v>42681</c:v>
                </c:pt>
                <c:pt idx="208">
                  <c:v>42682</c:v>
                </c:pt>
                <c:pt idx="209">
                  <c:v>42683</c:v>
                </c:pt>
                <c:pt idx="210">
                  <c:v>42684</c:v>
                </c:pt>
                <c:pt idx="211">
                  <c:v>42685</c:v>
                </c:pt>
                <c:pt idx="212">
                  <c:v>42689</c:v>
                </c:pt>
                <c:pt idx="213">
                  <c:v>42690</c:v>
                </c:pt>
                <c:pt idx="214">
                  <c:v>42691</c:v>
                </c:pt>
                <c:pt idx="215">
                  <c:v>42692</c:v>
                </c:pt>
                <c:pt idx="216">
                  <c:v>42695</c:v>
                </c:pt>
                <c:pt idx="217">
                  <c:v>42696</c:v>
                </c:pt>
                <c:pt idx="218">
                  <c:v>42697</c:v>
                </c:pt>
                <c:pt idx="219">
                  <c:v>42698</c:v>
                </c:pt>
                <c:pt idx="220">
                  <c:v>42699</c:v>
                </c:pt>
                <c:pt idx="221">
                  <c:v>42702</c:v>
                </c:pt>
                <c:pt idx="222">
                  <c:v>42703</c:v>
                </c:pt>
                <c:pt idx="223">
                  <c:v>42704</c:v>
                </c:pt>
                <c:pt idx="224">
                  <c:v>42705</c:v>
                </c:pt>
                <c:pt idx="225">
                  <c:v>42706</c:v>
                </c:pt>
                <c:pt idx="226">
                  <c:v>42709</c:v>
                </c:pt>
                <c:pt idx="227">
                  <c:v>42710</c:v>
                </c:pt>
                <c:pt idx="228">
                  <c:v>42711</c:v>
                </c:pt>
                <c:pt idx="229">
                  <c:v>42712</c:v>
                </c:pt>
                <c:pt idx="230">
                  <c:v>42713</c:v>
                </c:pt>
                <c:pt idx="231">
                  <c:v>42716</c:v>
                </c:pt>
                <c:pt idx="232">
                  <c:v>42717</c:v>
                </c:pt>
                <c:pt idx="233">
                  <c:v>42718</c:v>
                </c:pt>
                <c:pt idx="234">
                  <c:v>42719</c:v>
                </c:pt>
                <c:pt idx="235">
                  <c:v>42720</c:v>
                </c:pt>
                <c:pt idx="236">
                  <c:v>42723</c:v>
                </c:pt>
                <c:pt idx="237">
                  <c:v>42724</c:v>
                </c:pt>
                <c:pt idx="238">
                  <c:v>42725</c:v>
                </c:pt>
                <c:pt idx="239">
                  <c:v>42726</c:v>
                </c:pt>
                <c:pt idx="240">
                  <c:v>42727</c:v>
                </c:pt>
                <c:pt idx="241">
                  <c:v>42730</c:v>
                </c:pt>
                <c:pt idx="242">
                  <c:v>42731</c:v>
                </c:pt>
                <c:pt idx="243">
                  <c:v>42732</c:v>
                </c:pt>
                <c:pt idx="244">
                  <c:v>42733</c:v>
                </c:pt>
                <c:pt idx="245">
                  <c:v>42734</c:v>
                </c:pt>
                <c:pt idx="246">
                  <c:v>42737</c:v>
                </c:pt>
                <c:pt idx="247">
                  <c:v>42738</c:v>
                </c:pt>
                <c:pt idx="248">
                  <c:v>42739</c:v>
                </c:pt>
                <c:pt idx="249">
                  <c:v>42740</c:v>
                </c:pt>
                <c:pt idx="250">
                  <c:v>42741</c:v>
                </c:pt>
                <c:pt idx="251">
                  <c:v>42744</c:v>
                </c:pt>
                <c:pt idx="252">
                  <c:v>42745</c:v>
                </c:pt>
                <c:pt idx="253">
                  <c:v>42746</c:v>
                </c:pt>
                <c:pt idx="254">
                  <c:v>42747</c:v>
                </c:pt>
                <c:pt idx="255">
                  <c:v>42748</c:v>
                </c:pt>
                <c:pt idx="256">
                  <c:v>42751</c:v>
                </c:pt>
                <c:pt idx="257">
                  <c:v>42752</c:v>
                </c:pt>
                <c:pt idx="258">
                  <c:v>42753</c:v>
                </c:pt>
                <c:pt idx="259">
                  <c:v>42754</c:v>
                </c:pt>
                <c:pt idx="260">
                  <c:v>42755</c:v>
                </c:pt>
                <c:pt idx="261">
                  <c:v>42758</c:v>
                </c:pt>
                <c:pt idx="262">
                  <c:v>42759</c:v>
                </c:pt>
                <c:pt idx="263">
                  <c:v>42760</c:v>
                </c:pt>
                <c:pt idx="264">
                  <c:v>42762</c:v>
                </c:pt>
                <c:pt idx="265">
                  <c:v>42765</c:v>
                </c:pt>
                <c:pt idx="266">
                  <c:v>42766</c:v>
                </c:pt>
                <c:pt idx="267">
                  <c:v>42767</c:v>
                </c:pt>
                <c:pt idx="268">
                  <c:v>42768</c:v>
                </c:pt>
                <c:pt idx="269">
                  <c:v>42769</c:v>
                </c:pt>
                <c:pt idx="270">
                  <c:v>42772</c:v>
                </c:pt>
                <c:pt idx="271">
                  <c:v>42773</c:v>
                </c:pt>
                <c:pt idx="272">
                  <c:v>42774</c:v>
                </c:pt>
                <c:pt idx="273">
                  <c:v>42775</c:v>
                </c:pt>
                <c:pt idx="274">
                  <c:v>42776</c:v>
                </c:pt>
                <c:pt idx="275">
                  <c:v>42779</c:v>
                </c:pt>
                <c:pt idx="276">
                  <c:v>42780</c:v>
                </c:pt>
                <c:pt idx="277">
                  <c:v>42781</c:v>
                </c:pt>
                <c:pt idx="278">
                  <c:v>42782</c:v>
                </c:pt>
                <c:pt idx="279">
                  <c:v>42783</c:v>
                </c:pt>
                <c:pt idx="280">
                  <c:v>42786</c:v>
                </c:pt>
                <c:pt idx="281">
                  <c:v>42787</c:v>
                </c:pt>
                <c:pt idx="282">
                  <c:v>42788</c:v>
                </c:pt>
                <c:pt idx="283">
                  <c:v>42789</c:v>
                </c:pt>
                <c:pt idx="284">
                  <c:v>42793</c:v>
                </c:pt>
                <c:pt idx="285">
                  <c:v>42794</c:v>
                </c:pt>
                <c:pt idx="286">
                  <c:v>42795</c:v>
                </c:pt>
                <c:pt idx="287">
                  <c:v>42796</c:v>
                </c:pt>
                <c:pt idx="288">
                  <c:v>42797</c:v>
                </c:pt>
                <c:pt idx="289">
                  <c:v>42800</c:v>
                </c:pt>
                <c:pt idx="290">
                  <c:v>42801</c:v>
                </c:pt>
                <c:pt idx="291">
                  <c:v>42802</c:v>
                </c:pt>
                <c:pt idx="292">
                  <c:v>42803</c:v>
                </c:pt>
                <c:pt idx="293">
                  <c:v>42804</c:v>
                </c:pt>
                <c:pt idx="294">
                  <c:v>42808</c:v>
                </c:pt>
                <c:pt idx="295">
                  <c:v>42809</c:v>
                </c:pt>
                <c:pt idx="296">
                  <c:v>42810</c:v>
                </c:pt>
                <c:pt idx="297">
                  <c:v>42811</c:v>
                </c:pt>
                <c:pt idx="298">
                  <c:v>42814</c:v>
                </c:pt>
                <c:pt idx="299">
                  <c:v>42815</c:v>
                </c:pt>
                <c:pt idx="300">
                  <c:v>42816</c:v>
                </c:pt>
                <c:pt idx="301">
                  <c:v>42817</c:v>
                </c:pt>
                <c:pt idx="302">
                  <c:v>42818</c:v>
                </c:pt>
                <c:pt idx="303">
                  <c:v>42821</c:v>
                </c:pt>
                <c:pt idx="304">
                  <c:v>42822</c:v>
                </c:pt>
                <c:pt idx="305">
                  <c:v>42823</c:v>
                </c:pt>
                <c:pt idx="306">
                  <c:v>42824</c:v>
                </c:pt>
                <c:pt idx="307">
                  <c:v>42825</c:v>
                </c:pt>
                <c:pt idx="308">
                  <c:v>42828</c:v>
                </c:pt>
                <c:pt idx="309">
                  <c:v>42830</c:v>
                </c:pt>
                <c:pt idx="310">
                  <c:v>42831</c:v>
                </c:pt>
                <c:pt idx="311">
                  <c:v>42832</c:v>
                </c:pt>
                <c:pt idx="312">
                  <c:v>42835</c:v>
                </c:pt>
                <c:pt idx="313">
                  <c:v>42836</c:v>
                </c:pt>
                <c:pt idx="314">
                  <c:v>42837</c:v>
                </c:pt>
                <c:pt idx="315">
                  <c:v>42838</c:v>
                </c:pt>
                <c:pt idx="316">
                  <c:v>42842</c:v>
                </c:pt>
                <c:pt idx="317">
                  <c:v>42843</c:v>
                </c:pt>
                <c:pt idx="318">
                  <c:v>42844</c:v>
                </c:pt>
                <c:pt idx="319">
                  <c:v>42845</c:v>
                </c:pt>
                <c:pt idx="320">
                  <c:v>42846</c:v>
                </c:pt>
                <c:pt idx="321">
                  <c:v>42849</c:v>
                </c:pt>
                <c:pt idx="322">
                  <c:v>42850</c:v>
                </c:pt>
                <c:pt idx="323">
                  <c:v>42851</c:v>
                </c:pt>
                <c:pt idx="324">
                  <c:v>42852</c:v>
                </c:pt>
                <c:pt idx="325">
                  <c:v>42853</c:v>
                </c:pt>
                <c:pt idx="326">
                  <c:v>42857</c:v>
                </c:pt>
                <c:pt idx="327">
                  <c:v>42858</c:v>
                </c:pt>
                <c:pt idx="328">
                  <c:v>42859</c:v>
                </c:pt>
                <c:pt idx="329">
                  <c:v>42860</c:v>
                </c:pt>
                <c:pt idx="330">
                  <c:v>42863</c:v>
                </c:pt>
                <c:pt idx="331">
                  <c:v>42864</c:v>
                </c:pt>
                <c:pt idx="332">
                  <c:v>42865</c:v>
                </c:pt>
                <c:pt idx="333">
                  <c:v>42866</c:v>
                </c:pt>
                <c:pt idx="334">
                  <c:v>42867</c:v>
                </c:pt>
                <c:pt idx="335">
                  <c:v>42870</c:v>
                </c:pt>
                <c:pt idx="336">
                  <c:v>42871</c:v>
                </c:pt>
                <c:pt idx="337">
                  <c:v>42872</c:v>
                </c:pt>
                <c:pt idx="338">
                  <c:v>42873</c:v>
                </c:pt>
                <c:pt idx="339">
                  <c:v>42874</c:v>
                </c:pt>
                <c:pt idx="340">
                  <c:v>42877</c:v>
                </c:pt>
                <c:pt idx="341">
                  <c:v>42878</c:v>
                </c:pt>
                <c:pt idx="342">
                  <c:v>42879</c:v>
                </c:pt>
                <c:pt idx="343">
                  <c:v>42880</c:v>
                </c:pt>
                <c:pt idx="344">
                  <c:v>42881</c:v>
                </c:pt>
                <c:pt idx="345">
                  <c:v>42884</c:v>
                </c:pt>
                <c:pt idx="346">
                  <c:v>42885</c:v>
                </c:pt>
                <c:pt idx="347">
                  <c:v>42886</c:v>
                </c:pt>
                <c:pt idx="348">
                  <c:v>42887</c:v>
                </c:pt>
                <c:pt idx="349">
                  <c:v>42888</c:v>
                </c:pt>
                <c:pt idx="350">
                  <c:v>42891</c:v>
                </c:pt>
                <c:pt idx="351">
                  <c:v>42892</c:v>
                </c:pt>
                <c:pt idx="352">
                  <c:v>42893</c:v>
                </c:pt>
                <c:pt idx="353">
                  <c:v>42894</c:v>
                </c:pt>
                <c:pt idx="354">
                  <c:v>42895</c:v>
                </c:pt>
                <c:pt idx="355">
                  <c:v>42898</c:v>
                </c:pt>
                <c:pt idx="356">
                  <c:v>42899</c:v>
                </c:pt>
                <c:pt idx="357">
                  <c:v>42900</c:v>
                </c:pt>
                <c:pt idx="358">
                  <c:v>42901</c:v>
                </c:pt>
                <c:pt idx="359">
                  <c:v>42902</c:v>
                </c:pt>
                <c:pt idx="360">
                  <c:v>42905</c:v>
                </c:pt>
                <c:pt idx="361">
                  <c:v>42906</c:v>
                </c:pt>
                <c:pt idx="362">
                  <c:v>42907</c:v>
                </c:pt>
                <c:pt idx="363">
                  <c:v>42908</c:v>
                </c:pt>
                <c:pt idx="364">
                  <c:v>42909</c:v>
                </c:pt>
                <c:pt idx="365">
                  <c:v>42913</c:v>
                </c:pt>
                <c:pt idx="366">
                  <c:v>42914</c:v>
                </c:pt>
                <c:pt idx="367">
                  <c:v>42915</c:v>
                </c:pt>
                <c:pt idx="368">
                  <c:v>42916</c:v>
                </c:pt>
                <c:pt idx="369">
                  <c:v>42919</c:v>
                </c:pt>
                <c:pt idx="370">
                  <c:v>42920</c:v>
                </c:pt>
                <c:pt idx="371">
                  <c:v>42921</c:v>
                </c:pt>
                <c:pt idx="372">
                  <c:v>42922</c:v>
                </c:pt>
                <c:pt idx="373">
                  <c:v>42923</c:v>
                </c:pt>
                <c:pt idx="374">
                  <c:v>42926</c:v>
                </c:pt>
                <c:pt idx="375">
                  <c:v>42927</c:v>
                </c:pt>
                <c:pt idx="376">
                  <c:v>42928</c:v>
                </c:pt>
                <c:pt idx="377">
                  <c:v>42929</c:v>
                </c:pt>
                <c:pt idx="378">
                  <c:v>42930</c:v>
                </c:pt>
                <c:pt idx="379">
                  <c:v>42933</c:v>
                </c:pt>
                <c:pt idx="380">
                  <c:v>42934</c:v>
                </c:pt>
                <c:pt idx="381">
                  <c:v>42935</c:v>
                </c:pt>
                <c:pt idx="382">
                  <c:v>42936</c:v>
                </c:pt>
                <c:pt idx="383">
                  <c:v>42937</c:v>
                </c:pt>
                <c:pt idx="384">
                  <c:v>42940</c:v>
                </c:pt>
                <c:pt idx="385">
                  <c:v>42941</c:v>
                </c:pt>
                <c:pt idx="386">
                  <c:v>42942</c:v>
                </c:pt>
                <c:pt idx="387">
                  <c:v>42943</c:v>
                </c:pt>
                <c:pt idx="388">
                  <c:v>42944</c:v>
                </c:pt>
                <c:pt idx="389">
                  <c:v>42947</c:v>
                </c:pt>
                <c:pt idx="390">
                  <c:v>42948</c:v>
                </c:pt>
                <c:pt idx="391">
                  <c:v>42949</c:v>
                </c:pt>
                <c:pt idx="392">
                  <c:v>42950</c:v>
                </c:pt>
                <c:pt idx="393">
                  <c:v>42951</c:v>
                </c:pt>
                <c:pt idx="394">
                  <c:v>42954</c:v>
                </c:pt>
                <c:pt idx="395">
                  <c:v>42955</c:v>
                </c:pt>
                <c:pt idx="396">
                  <c:v>42956</c:v>
                </c:pt>
                <c:pt idx="397">
                  <c:v>42957</c:v>
                </c:pt>
                <c:pt idx="398">
                  <c:v>42958</c:v>
                </c:pt>
                <c:pt idx="399">
                  <c:v>42961</c:v>
                </c:pt>
                <c:pt idx="400">
                  <c:v>42963</c:v>
                </c:pt>
                <c:pt idx="401">
                  <c:v>42964</c:v>
                </c:pt>
                <c:pt idx="402">
                  <c:v>42965</c:v>
                </c:pt>
                <c:pt idx="403">
                  <c:v>42968</c:v>
                </c:pt>
                <c:pt idx="404">
                  <c:v>42969</c:v>
                </c:pt>
                <c:pt idx="405">
                  <c:v>42970</c:v>
                </c:pt>
                <c:pt idx="406">
                  <c:v>42971</c:v>
                </c:pt>
                <c:pt idx="407">
                  <c:v>42975</c:v>
                </c:pt>
                <c:pt idx="408">
                  <c:v>42976</c:v>
                </c:pt>
                <c:pt idx="409">
                  <c:v>42977</c:v>
                </c:pt>
                <c:pt idx="410">
                  <c:v>42978</c:v>
                </c:pt>
                <c:pt idx="411">
                  <c:v>42979</c:v>
                </c:pt>
                <c:pt idx="412">
                  <c:v>42982</c:v>
                </c:pt>
                <c:pt idx="413">
                  <c:v>42983</c:v>
                </c:pt>
                <c:pt idx="414">
                  <c:v>42984</c:v>
                </c:pt>
                <c:pt idx="415">
                  <c:v>42985</c:v>
                </c:pt>
                <c:pt idx="416">
                  <c:v>42986</c:v>
                </c:pt>
                <c:pt idx="417">
                  <c:v>42989</c:v>
                </c:pt>
                <c:pt idx="418">
                  <c:v>42990</c:v>
                </c:pt>
                <c:pt idx="419">
                  <c:v>42991</c:v>
                </c:pt>
                <c:pt idx="420">
                  <c:v>42992</c:v>
                </c:pt>
                <c:pt idx="421">
                  <c:v>42993</c:v>
                </c:pt>
                <c:pt idx="422">
                  <c:v>42996</c:v>
                </c:pt>
                <c:pt idx="423">
                  <c:v>42997</c:v>
                </c:pt>
                <c:pt idx="424">
                  <c:v>42998</c:v>
                </c:pt>
                <c:pt idx="425">
                  <c:v>42999</c:v>
                </c:pt>
                <c:pt idx="426">
                  <c:v>43000</c:v>
                </c:pt>
                <c:pt idx="427">
                  <c:v>43003</c:v>
                </c:pt>
                <c:pt idx="428">
                  <c:v>43004</c:v>
                </c:pt>
                <c:pt idx="429">
                  <c:v>43005</c:v>
                </c:pt>
                <c:pt idx="430">
                  <c:v>43006</c:v>
                </c:pt>
                <c:pt idx="431">
                  <c:v>43007</c:v>
                </c:pt>
                <c:pt idx="432">
                  <c:v>43011</c:v>
                </c:pt>
                <c:pt idx="433">
                  <c:v>43012</c:v>
                </c:pt>
                <c:pt idx="434">
                  <c:v>43013</c:v>
                </c:pt>
                <c:pt idx="435">
                  <c:v>43014</c:v>
                </c:pt>
                <c:pt idx="436">
                  <c:v>43017</c:v>
                </c:pt>
                <c:pt idx="437">
                  <c:v>43018</c:v>
                </c:pt>
                <c:pt idx="438">
                  <c:v>43019</c:v>
                </c:pt>
                <c:pt idx="439">
                  <c:v>43020</c:v>
                </c:pt>
                <c:pt idx="440">
                  <c:v>43021</c:v>
                </c:pt>
                <c:pt idx="441">
                  <c:v>43024</c:v>
                </c:pt>
                <c:pt idx="442">
                  <c:v>43025</c:v>
                </c:pt>
                <c:pt idx="443">
                  <c:v>43026</c:v>
                </c:pt>
                <c:pt idx="444">
                  <c:v>43031</c:v>
                </c:pt>
                <c:pt idx="445">
                  <c:v>43032</c:v>
                </c:pt>
                <c:pt idx="446">
                  <c:v>43033</c:v>
                </c:pt>
                <c:pt idx="447">
                  <c:v>43034</c:v>
                </c:pt>
                <c:pt idx="448">
                  <c:v>43035</c:v>
                </c:pt>
                <c:pt idx="449">
                  <c:v>43038</c:v>
                </c:pt>
                <c:pt idx="450">
                  <c:v>43039</c:v>
                </c:pt>
                <c:pt idx="451">
                  <c:v>43040</c:v>
                </c:pt>
                <c:pt idx="452">
                  <c:v>43041</c:v>
                </c:pt>
                <c:pt idx="453">
                  <c:v>43042</c:v>
                </c:pt>
                <c:pt idx="454">
                  <c:v>43045</c:v>
                </c:pt>
                <c:pt idx="455">
                  <c:v>43046</c:v>
                </c:pt>
                <c:pt idx="456">
                  <c:v>43047</c:v>
                </c:pt>
                <c:pt idx="457">
                  <c:v>43048</c:v>
                </c:pt>
                <c:pt idx="458">
                  <c:v>43049</c:v>
                </c:pt>
                <c:pt idx="459">
                  <c:v>43052</c:v>
                </c:pt>
                <c:pt idx="460">
                  <c:v>43053</c:v>
                </c:pt>
                <c:pt idx="461">
                  <c:v>43054</c:v>
                </c:pt>
                <c:pt idx="462">
                  <c:v>43055</c:v>
                </c:pt>
                <c:pt idx="463">
                  <c:v>43056</c:v>
                </c:pt>
                <c:pt idx="464">
                  <c:v>43059</c:v>
                </c:pt>
                <c:pt idx="465">
                  <c:v>43060</c:v>
                </c:pt>
                <c:pt idx="466">
                  <c:v>43061</c:v>
                </c:pt>
                <c:pt idx="467">
                  <c:v>43062</c:v>
                </c:pt>
                <c:pt idx="468">
                  <c:v>43063</c:v>
                </c:pt>
                <c:pt idx="469">
                  <c:v>43066</c:v>
                </c:pt>
                <c:pt idx="470">
                  <c:v>43067</c:v>
                </c:pt>
                <c:pt idx="471">
                  <c:v>43068</c:v>
                </c:pt>
                <c:pt idx="472">
                  <c:v>43069</c:v>
                </c:pt>
                <c:pt idx="473">
                  <c:v>43070</c:v>
                </c:pt>
                <c:pt idx="474">
                  <c:v>43073</c:v>
                </c:pt>
                <c:pt idx="475">
                  <c:v>43074</c:v>
                </c:pt>
                <c:pt idx="476">
                  <c:v>43075</c:v>
                </c:pt>
                <c:pt idx="477">
                  <c:v>43076</c:v>
                </c:pt>
                <c:pt idx="478">
                  <c:v>43077</c:v>
                </c:pt>
                <c:pt idx="479">
                  <c:v>43080</c:v>
                </c:pt>
                <c:pt idx="480">
                  <c:v>43081</c:v>
                </c:pt>
                <c:pt idx="481">
                  <c:v>43082</c:v>
                </c:pt>
                <c:pt idx="482">
                  <c:v>43083</c:v>
                </c:pt>
                <c:pt idx="483">
                  <c:v>43084</c:v>
                </c:pt>
                <c:pt idx="484">
                  <c:v>43087</c:v>
                </c:pt>
                <c:pt idx="485">
                  <c:v>43088</c:v>
                </c:pt>
                <c:pt idx="486">
                  <c:v>43089</c:v>
                </c:pt>
                <c:pt idx="487">
                  <c:v>43090</c:v>
                </c:pt>
                <c:pt idx="488">
                  <c:v>43091</c:v>
                </c:pt>
                <c:pt idx="489">
                  <c:v>43095</c:v>
                </c:pt>
                <c:pt idx="490">
                  <c:v>43096</c:v>
                </c:pt>
                <c:pt idx="491">
                  <c:v>43097</c:v>
                </c:pt>
                <c:pt idx="492">
                  <c:v>43098</c:v>
                </c:pt>
                <c:pt idx="493">
                  <c:v>43101</c:v>
                </c:pt>
                <c:pt idx="494">
                  <c:v>43102</c:v>
                </c:pt>
                <c:pt idx="495">
                  <c:v>43103</c:v>
                </c:pt>
                <c:pt idx="496">
                  <c:v>43104</c:v>
                </c:pt>
                <c:pt idx="497">
                  <c:v>43105</c:v>
                </c:pt>
                <c:pt idx="498">
                  <c:v>43108</c:v>
                </c:pt>
                <c:pt idx="499">
                  <c:v>43109</c:v>
                </c:pt>
                <c:pt idx="500">
                  <c:v>43110</c:v>
                </c:pt>
                <c:pt idx="501">
                  <c:v>43111</c:v>
                </c:pt>
                <c:pt idx="502">
                  <c:v>43112</c:v>
                </c:pt>
                <c:pt idx="503">
                  <c:v>43115</c:v>
                </c:pt>
                <c:pt idx="504">
                  <c:v>43116</c:v>
                </c:pt>
                <c:pt idx="505">
                  <c:v>43117</c:v>
                </c:pt>
                <c:pt idx="506">
                  <c:v>43118</c:v>
                </c:pt>
                <c:pt idx="507">
                  <c:v>43119</c:v>
                </c:pt>
                <c:pt idx="508">
                  <c:v>43122</c:v>
                </c:pt>
                <c:pt idx="509">
                  <c:v>43123</c:v>
                </c:pt>
                <c:pt idx="510">
                  <c:v>43124</c:v>
                </c:pt>
                <c:pt idx="511">
                  <c:v>43125</c:v>
                </c:pt>
                <c:pt idx="512">
                  <c:v>43129</c:v>
                </c:pt>
                <c:pt idx="513">
                  <c:v>43130</c:v>
                </c:pt>
                <c:pt idx="514">
                  <c:v>43131</c:v>
                </c:pt>
                <c:pt idx="515">
                  <c:v>43132</c:v>
                </c:pt>
                <c:pt idx="516">
                  <c:v>43133</c:v>
                </c:pt>
                <c:pt idx="517">
                  <c:v>43136</c:v>
                </c:pt>
                <c:pt idx="518">
                  <c:v>43137</c:v>
                </c:pt>
                <c:pt idx="519">
                  <c:v>43138</c:v>
                </c:pt>
                <c:pt idx="520">
                  <c:v>43139</c:v>
                </c:pt>
                <c:pt idx="521">
                  <c:v>43140</c:v>
                </c:pt>
                <c:pt idx="522">
                  <c:v>43143</c:v>
                </c:pt>
                <c:pt idx="523">
                  <c:v>43145</c:v>
                </c:pt>
                <c:pt idx="524">
                  <c:v>43146</c:v>
                </c:pt>
                <c:pt idx="525">
                  <c:v>43147</c:v>
                </c:pt>
                <c:pt idx="526">
                  <c:v>43150</c:v>
                </c:pt>
                <c:pt idx="527">
                  <c:v>43151</c:v>
                </c:pt>
                <c:pt idx="528">
                  <c:v>43152</c:v>
                </c:pt>
                <c:pt idx="529">
                  <c:v>43153</c:v>
                </c:pt>
                <c:pt idx="530">
                  <c:v>43154</c:v>
                </c:pt>
                <c:pt idx="531">
                  <c:v>43157</c:v>
                </c:pt>
                <c:pt idx="532">
                  <c:v>43158</c:v>
                </c:pt>
                <c:pt idx="533">
                  <c:v>43159</c:v>
                </c:pt>
                <c:pt idx="534">
                  <c:v>43160</c:v>
                </c:pt>
                <c:pt idx="535">
                  <c:v>43164</c:v>
                </c:pt>
                <c:pt idx="536">
                  <c:v>43165</c:v>
                </c:pt>
                <c:pt idx="537">
                  <c:v>43166</c:v>
                </c:pt>
                <c:pt idx="538">
                  <c:v>43167</c:v>
                </c:pt>
                <c:pt idx="539">
                  <c:v>43168</c:v>
                </c:pt>
                <c:pt idx="540">
                  <c:v>43171</c:v>
                </c:pt>
                <c:pt idx="541">
                  <c:v>43172</c:v>
                </c:pt>
                <c:pt idx="542">
                  <c:v>43173</c:v>
                </c:pt>
                <c:pt idx="543">
                  <c:v>43174</c:v>
                </c:pt>
                <c:pt idx="544">
                  <c:v>43175</c:v>
                </c:pt>
                <c:pt idx="545">
                  <c:v>43178</c:v>
                </c:pt>
                <c:pt idx="546">
                  <c:v>43179</c:v>
                </c:pt>
                <c:pt idx="547">
                  <c:v>43180</c:v>
                </c:pt>
                <c:pt idx="548">
                  <c:v>43181</c:v>
                </c:pt>
                <c:pt idx="549">
                  <c:v>43182</c:v>
                </c:pt>
                <c:pt idx="550">
                  <c:v>43185</c:v>
                </c:pt>
                <c:pt idx="551">
                  <c:v>43186</c:v>
                </c:pt>
                <c:pt idx="552">
                  <c:v>43187</c:v>
                </c:pt>
                <c:pt idx="553">
                  <c:v>43192</c:v>
                </c:pt>
                <c:pt idx="554">
                  <c:v>43193</c:v>
                </c:pt>
                <c:pt idx="555">
                  <c:v>43194</c:v>
                </c:pt>
                <c:pt idx="556">
                  <c:v>43195</c:v>
                </c:pt>
                <c:pt idx="557">
                  <c:v>43196</c:v>
                </c:pt>
                <c:pt idx="558">
                  <c:v>43199</c:v>
                </c:pt>
                <c:pt idx="559">
                  <c:v>43200</c:v>
                </c:pt>
                <c:pt idx="560">
                  <c:v>43201</c:v>
                </c:pt>
                <c:pt idx="561">
                  <c:v>43202</c:v>
                </c:pt>
                <c:pt idx="562">
                  <c:v>43203</c:v>
                </c:pt>
                <c:pt idx="563">
                  <c:v>43206</c:v>
                </c:pt>
                <c:pt idx="564">
                  <c:v>43207</c:v>
                </c:pt>
                <c:pt idx="565">
                  <c:v>43208</c:v>
                </c:pt>
                <c:pt idx="566">
                  <c:v>43209</c:v>
                </c:pt>
                <c:pt idx="567">
                  <c:v>43210</c:v>
                </c:pt>
                <c:pt idx="568">
                  <c:v>43213</c:v>
                </c:pt>
                <c:pt idx="569">
                  <c:v>43214</c:v>
                </c:pt>
                <c:pt idx="570">
                  <c:v>43215</c:v>
                </c:pt>
                <c:pt idx="571">
                  <c:v>43216</c:v>
                </c:pt>
                <c:pt idx="572">
                  <c:v>43217</c:v>
                </c:pt>
                <c:pt idx="573">
                  <c:v>43220</c:v>
                </c:pt>
                <c:pt idx="574">
                  <c:v>43222</c:v>
                </c:pt>
                <c:pt idx="575">
                  <c:v>43223</c:v>
                </c:pt>
                <c:pt idx="576">
                  <c:v>43224</c:v>
                </c:pt>
                <c:pt idx="577">
                  <c:v>43227</c:v>
                </c:pt>
                <c:pt idx="578">
                  <c:v>43228</c:v>
                </c:pt>
                <c:pt idx="579">
                  <c:v>43229</c:v>
                </c:pt>
                <c:pt idx="580">
                  <c:v>43230</c:v>
                </c:pt>
                <c:pt idx="581">
                  <c:v>43231</c:v>
                </c:pt>
                <c:pt idx="582">
                  <c:v>43234</c:v>
                </c:pt>
                <c:pt idx="583">
                  <c:v>43235</c:v>
                </c:pt>
                <c:pt idx="584">
                  <c:v>43236</c:v>
                </c:pt>
                <c:pt idx="585">
                  <c:v>43237</c:v>
                </c:pt>
                <c:pt idx="586">
                  <c:v>43238</c:v>
                </c:pt>
                <c:pt idx="587">
                  <c:v>43241</c:v>
                </c:pt>
                <c:pt idx="588">
                  <c:v>43242</c:v>
                </c:pt>
                <c:pt idx="589">
                  <c:v>43243</c:v>
                </c:pt>
                <c:pt idx="590">
                  <c:v>43244</c:v>
                </c:pt>
                <c:pt idx="591">
                  <c:v>43245</c:v>
                </c:pt>
                <c:pt idx="592">
                  <c:v>43248</c:v>
                </c:pt>
                <c:pt idx="593">
                  <c:v>43249</c:v>
                </c:pt>
                <c:pt idx="594">
                  <c:v>43250</c:v>
                </c:pt>
                <c:pt idx="595">
                  <c:v>43251</c:v>
                </c:pt>
                <c:pt idx="596">
                  <c:v>43252</c:v>
                </c:pt>
                <c:pt idx="597">
                  <c:v>43255</c:v>
                </c:pt>
                <c:pt idx="598">
                  <c:v>43256</c:v>
                </c:pt>
                <c:pt idx="599">
                  <c:v>43257</c:v>
                </c:pt>
                <c:pt idx="600">
                  <c:v>43258</c:v>
                </c:pt>
                <c:pt idx="601">
                  <c:v>43259</c:v>
                </c:pt>
                <c:pt idx="602">
                  <c:v>43262</c:v>
                </c:pt>
                <c:pt idx="603">
                  <c:v>43263</c:v>
                </c:pt>
                <c:pt idx="604">
                  <c:v>43264</c:v>
                </c:pt>
                <c:pt idx="605">
                  <c:v>43265</c:v>
                </c:pt>
                <c:pt idx="606">
                  <c:v>43266</c:v>
                </c:pt>
                <c:pt idx="607">
                  <c:v>43269</c:v>
                </c:pt>
                <c:pt idx="608">
                  <c:v>43270</c:v>
                </c:pt>
                <c:pt idx="609">
                  <c:v>43271</c:v>
                </c:pt>
                <c:pt idx="610">
                  <c:v>43272</c:v>
                </c:pt>
                <c:pt idx="611">
                  <c:v>43273</c:v>
                </c:pt>
                <c:pt idx="612">
                  <c:v>43276</c:v>
                </c:pt>
                <c:pt idx="613">
                  <c:v>43277</c:v>
                </c:pt>
                <c:pt idx="614">
                  <c:v>43278</c:v>
                </c:pt>
                <c:pt idx="615">
                  <c:v>43279</c:v>
                </c:pt>
                <c:pt idx="616">
                  <c:v>43280</c:v>
                </c:pt>
                <c:pt idx="617">
                  <c:v>43283</c:v>
                </c:pt>
                <c:pt idx="618">
                  <c:v>43284</c:v>
                </c:pt>
                <c:pt idx="619">
                  <c:v>43285</c:v>
                </c:pt>
                <c:pt idx="620">
                  <c:v>43286</c:v>
                </c:pt>
                <c:pt idx="621">
                  <c:v>43287</c:v>
                </c:pt>
                <c:pt idx="622">
                  <c:v>43290</c:v>
                </c:pt>
                <c:pt idx="623">
                  <c:v>43291</c:v>
                </c:pt>
                <c:pt idx="624">
                  <c:v>43292</c:v>
                </c:pt>
                <c:pt idx="625">
                  <c:v>43293</c:v>
                </c:pt>
                <c:pt idx="626">
                  <c:v>43294</c:v>
                </c:pt>
                <c:pt idx="627">
                  <c:v>43297</c:v>
                </c:pt>
                <c:pt idx="628">
                  <c:v>43298</c:v>
                </c:pt>
                <c:pt idx="629">
                  <c:v>43299</c:v>
                </c:pt>
                <c:pt idx="630">
                  <c:v>43300</c:v>
                </c:pt>
                <c:pt idx="631">
                  <c:v>43301</c:v>
                </c:pt>
                <c:pt idx="632">
                  <c:v>43304</c:v>
                </c:pt>
                <c:pt idx="633">
                  <c:v>43305</c:v>
                </c:pt>
                <c:pt idx="634">
                  <c:v>43306</c:v>
                </c:pt>
                <c:pt idx="635">
                  <c:v>43307</c:v>
                </c:pt>
                <c:pt idx="636">
                  <c:v>43308</c:v>
                </c:pt>
                <c:pt idx="637">
                  <c:v>43311</c:v>
                </c:pt>
                <c:pt idx="638">
                  <c:v>43312</c:v>
                </c:pt>
                <c:pt idx="639">
                  <c:v>43313</c:v>
                </c:pt>
                <c:pt idx="640">
                  <c:v>43314</c:v>
                </c:pt>
                <c:pt idx="641">
                  <c:v>43315</c:v>
                </c:pt>
                <c:pt idx="642">
                  <c:v>43318</c:v>
                </c:pt>
                <c:pt idx="643">
                  <c:v>43319</c:v>
                </c:pt>
                <c:pt idx="644">
                  <c:v>43320</c:v>
                </c:pt>
                <c:pt idx="645">
                  <c:v>43321</c:v>
                </c:pt>
                <c:pt idx="646">
                  <c:v>43322</c:v>
                </c:pt>
                <c:pt idx="647">
                  <c:v>43325</c:v>
                </c:pt>
                <c:pt idx="648">
                  <c:v>43326</c:v>
                </c:pt>
                <c:pt idx="649">
                  <c:v>43328</c:v>
                </c:pt>
                <c:pt idx="650">
                  <c:v>43329</c:v>
                </c:pt>
                <c:pt idx="651">
                  <c:v>43332</c:v>
                </c:pt>
                <c:pt idx="652">
                  <c:v>43333</c:v>
                </c:pt>
                <c:pt idx="653">
                  <c:v>43335</c:v>
                </c:pt>
                <c:pt idx="654">
                  <c:v>43336</c:v>
                </c:pt>
                <c:pt idx="655">
                  <c:v>43339</c:v>
                </c:pt>
                <c:pt idx="656">
                  <c:v>43340</c:v>
                </c:pt>
                <c:pt idx="657">
                  <c:v>43341</c:v>
                </c:pt>
                <c:pt idx="658">
                  <c:v>43342</c:v>
                </c:pt>
                <c:pt idx="659">
                  <c:v>43343</c:v>
                </c:pt>
                <c:pt idx="660">
                  <c:v>43346</c:v>
                </c:pt>
                <c:pt idx="661">
                  <c:v>43347</c:v>
                </c:pt>
                <c:pt idx="662">
                  <c:v>43348</c:v>
                </c:pt>
                <c:pt idx="663">
                  <c:v>43349</c:v>
                </c:pt>
                <c:pt idx="664">
                  <c:v>43350</c:v>
                </c:pt>
                <c:pt idx="665">
                  <c:v>43353</c:v>
                </c:pt>
                <c:pt idx="666">
                  <c:v>43354</c:v>
                </c:pt>
                <c:pt idx="667">
                  <c:v>43355</c:v>
                </c:pt>
                <c:pt idx="668">
                  <c:v>43357</c:v>
                </c:pt>
                <c:pt idx="669">
                  <c:v>43360</c:v>
                </c:pt>
                <c:pt idx="670">
                  <c:v>43361</c:v>
                </c:pt>
                <c:pt idx="671">
                  <c:v>43362</c:v>
                </c:pt>
                <c:pt idx="672">
                  <c:v>43364</c:v>
                </c:pt>
                <c:pt idx="673">
                  <c:v>43367</c:v>
                </c:pt>
                <c:pt idx="674">
                  <c:v>43368</c:v>
                </c:pt>
                <c:pt idx="675">
                  <c:v>43369</c:v>
                </c:pt>
                <c:pt idx="676">
                  <c:v>43370</c:v>
                </c:pt>
                <c:pt idx="677">
                  <c:v>43371</c:v>
                </c:pt>
                <c:pt idx="678">
                  <c:v>43374</c:v>
                </c:pt>
                <c:pt idx="679">
                  <c:v>43376</c:v>
                </c:pt>
                <c:pt idx="680">
                  <c:v>43377</c:v>
                </c:pt>
                <c:pt idx="681">
                  <c:v>43378</c:v>
                </c:pt>
                <c:pt idx="682">
                  <c:v>43381</c:v>
                </c:pt>
                <c:pt idx="683">
                  <c:v>43382</c:v>
                </c:pt>
                <c:pt idx="684">
                  <c:v>43383</c:v>
                </c:pt>
                <c:pt idx="685">
                  <c:v>43384</c:v>
                </c:pt>
                <c:pt idx="686">
                  <c:v>43385</c:v>
                </c:pt>
                <c:pt idx="687">
                  <c:v>43388</c:v>
                </c:pt>
                <c:pt idx="688">
                  <c:v>43389</c:v>
                </c:pt>
                <c:pt idx="689">
                  <c:v>43390</c:v>
                </c:pt>
                <c:pt idx="690">
                  <c:v>43392</c:v>
                </c:pt>
                <c:pt idx="691">
                  <c:v>43395</c:v>
                </c:pt>
                <c:pt idx="692">
                  <c:v>43396</c:v>
                </c:pt>
                <c:pt idx="693">
                  <c:v>43397</c:v>
                </c:pt>
                <c:pt idx="694">
                  <c:v>43398</c:v>
                </c:pt>
                <c:pt idx="695">
                  <c:v>43399</c:v>
                </c:pt>
                <c:pt idx="696">
                  <c:v>43402</c:v>
                </c:pt>
                <c:pt idx="697">
                  <c:v>43403</c:v>
                </c:pt>
                <c:pt idx="698">
                  <c:v>43404</c:v>
                </c:pt>
                <c:pt idx="699">
                  <c:v>43405</c:v>
                </c:pt>
                <c:pt idx="700">
                  <c:v>43406</c:v>
                </c:pt>
                <c:pt idx="701">
                  <c:v>43409</c:v>
                </c:pt>
                <c:pt idx="702">
                  <c:v>43410</c:v>
                </c:pt>
                <c:pt idx="703">
                  <c:v>43413</c:v>
                </c:pt>
                <c:pt idx="704">
                  <c:v>43416</c:v>
                </c:pt>
                <c:pt idx="705">
                  <c:v>43417</c:v>
                </c:pt>
                <c:pt idx="706">
                  <c:v>43418</c:v>
                </c:pt>
                <c:pt idx="707">
                  <c:v>43419</c:v>
                </c:pt>
                <c:pt idx="708">
                  <c:v>43420</c:v>
                </c:pt>
                <c:pt idx="709">
                  <c:v>43423</c:v>
                </c:pt>
                <c:pt idx="710">
                  <c:v>43424</c:v>
                </c:pt>
                <c:pt idx="711">
                  <c:v>43425</c:v>
                </c:pt>
                <c:pt idx="712">
                  <c:v>43426</c:v>
                </c:pt>
                <c:pt idx="713">
                  <c:v>43430</c:v>
                </c:pt>
                <c:pt idx="714">
                  <c:v>43431</c:v>
                </c:pt>
                <c:pt idx="715">
                  <c:v>43432</c:v>
                </c:pt>
                <c:pt idx="716">
                  <c:v>43433</c:v>
                </c:pt>
                <c:pt idx="717">
                  <c:v>43434</c:v>
                </c:pt>
                <c:pt idx="718">
                  <c:v>43437</c:v>
                </c:pt>
                <c:pt idx="719">
                  <c:v>43438</c:v>
                </c:pt>
                <c:pt idx="720">
                  <c:v>43439</c:v>
                </c:pt>
                <c:pt idx="721">
                  <c:v>43440</c:v>
                </c:pt>
                <c:pt idx="722">
                  <c:v>43441</c:v>
                </c:pt>
                <c:pt idx="723">
                  <c:v>43444</c:v>
                </c:pt>
                <c:pt idx="724">
                  <c:v>43445</c:v>
                </c:pt>
                <c:pt idx="725">
                  <c:v>43446</c:v>
                </c:pt>
                <c:pt idx="726">
                  <c:v>43447</c:v>
                </c:pt>
                <c:pt idx="727">
                  <c:v>43448</c:v>
                </c:pt>
                <c:pt idx="728">
                  <c:v>43451</c:v>
                </c:pt>
                <c:pt idx="729">
                  <c:v>43452</c:v>
                </c:pt>
                <c:pt idx="730">
                  <c:v>43453</c:v>
                </c:pt>
                <c:pt idx="731">
                  <c:v>43454</c:v>
                </c:pt>
                <c:pt idx="732">
                  <c:v>43455</c:v>
                </c:pt>
                <c:pt idx="733">
                  <c:v>43458</c:v>
                </c:pt>
                <c:pt idx="734">
                  <c:v>43460</c:v>
                </c:pt>
                <c:pt idx="735">
                  <c:v>43461</c:v>
                </c:pt>
                <c:pt idx="736">
                  <c:v>43462</c:v>
                </c:pt>
                <c:pt idx="737">
                  <c:v>43465</c:v>
                </c:pt>
                <c:pt idx="738">
                  <c:v>43466</c:v>
                </c:pt>
                <c:pt idx="739">
                  <c:v>43467</c:v>
                </c:pt>
                <c:pt idx="740">
                  <c:v>43468</c:v>
                </c:pt>
                <c:pt idx="741">
                  <c:v>43469</c:v>
                </c:pt>
                <c:pt idx="742">
                  <c:v>43472</c:v>
                </c:pt>
                <c:pt idx="743">
                  <c:v>43473</c:v>
                </c:pt>
                <c:pt idx="744">
                  <c:v>43474</c:v>
                </c:pt>
                <c:pt idx="745">
                  <c:v>43475</c:v>
                </c:pt>
                <c:pt idx="746">
                  <c:v>43476</c:v>
                </c:pt>
                <c:pt idx="747">
                  <c:v>43479</c:v>
                </c:pt>
                <c:pt idx="748">
                  <c:v>43480</c:v>
                </c:pt>
                <c:pt idx="749">
                  <c:v>43481</c:v>
                </c:pt>
                <c:pt idx="750">
                  <c:v>43482</c:v>
                </c:pt>
                <c:pt idx="751">
                  <c:v>43483</c:v>
                </c:pt>
                <c:pt idx="752">
                  <c:v>43486</c:v>
                </c:pt>
                <c:pt idx="753">
                  <c:v>43487</c:v>
                </c:pt>
                <c:pt idx="754">
                  <c:v>43488</c:v>
                </c:pt>
                <c:pt idx="755">
                  <c:v>43489</c:v>
                </c:pt>
                <c:pt idx="756">
                  <c:v>43490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43500</c:v>
                </c:pt>
                <c:pt idx="763">
                  <c:v>43501</c:v>
                </c:pt>
                <c:pt idx="764">
                  <c:v>43502</c:v>
                </c:pt>
                <c:pt idx="765">
                  <c:v>43503</c:v>
                </c:pt>
                <c:pt idx="766">
                  <c:v>43504</c:v>
                </c:pt>
                <c:pt idx="767">
                  <c:v>43507</c:v>
                </c:pt>
                <c:pt idx="768">
                  <c:v>43508</c:v>
                </c:pt>
                <c:pt idx="769">
                  <c:v>43509</c:v>
                </c:pt>
                <c:pt idx="770">
                  <c:v>43510</c:v>
                </c:pt>
                <c:pt idx="771">
                  <c:v>43511</c:v>
                </c:pt>
                <c:pt idx="772">
                  <c:v>43514</c:v>
                </c:pt>
                <c:pt idx="773">
                  <c:v>43515</c:v>
                </c:pt>
                <c:pt idx="774">
                  <c:v>43516</c:v>
                </c:pt>
                <c:pt idx="775">
                  <c:v>43517</c:v>
                </c:pt>
                <c:pt idx="776">
                  <c:v>43518</c:v>
                </c:pt>
                <c:pt idx="777">
                  <c:v>43521</c:v>
                </c:pt>
                <c:pt idx="778">
                  <c:v>43522</c:v>
                </c:pt>
                <c:pt idx="779">
                  <c:v>43523</c:v>
                </c:pt>
                <c:pt idx="780">
                  <c:v>43524</c:v>
                </c:pt>
                <c:pt idx="781">
                  <c:v>43525</c:v>
                </c:pt>
                <c:pt idx="782">
                  <c:v>43529</c:v>
                </c:pt>
                <c:pt idx="783">
                  <c:v>43530</c:v>
                </c:pt>
                <c:pt idx="784">
                  <c:v>43531</c:v>
                </c:pt>
                <c:pt idx="785">
                  <c:v>43532</c:v>
                </c:pt>
                <c:pt idx="786">
                  <c:v>43535</c:v>
                </c:pt>
                <c:pt idx="787">
                  <c:v>43536</c:v>
                </c:pt>
                <c:pt idx="788">
                  <c:v>43537</c:v>
                </c:pt>
                <c:pt idx="789">
                  <c:v>43538</c:v>
                </c:pt>
                <c:pt idx="790">
                  <c:v>43539</c:v>
                </c:pt>
                <c:pt idx="791">
                  <c:v>43542</c:v>
                </c:pt>
                <c:pt idx="792">
                  <c:v>43543</c:v>
                </c:pt>
                <c:pt idx="793">
                  <c:v>43544</c:v>
                </c:pt>
                <c:pt idx="794">
                  <c:v>43546</c:v>
                </c:pt>
                <c:pt idx="795">
                  <c:v>43549</c:v>
                </c:pt>
                <c:pt idx="796">
                  <c:v>43550</c:v>
                </c:pt>
                <c:pt idx="797">
                  <c:v>43551</c:v>
                </c:pt>
                <c:pt idx="798">
                  <c:v>43552</c:v>
                </c:pt>
                <c:pt idx="799">
                  <c:v>43553</c:v>
                </c:pt>
                <c:pt idx="800">
                  <c:v>43556</c:v>
                </c:pt>
                <c:pt idx="801">
                  <c:v>43557</c:v>
                </c:pt>
                <c:pt idx="802">
                  <c:v>43558</c:v>
                </c:pt>
                <c:pt idx="803">
                  <c:v>43559</c:v>
                </c:pt>
                <c:pt idx="804">
                  <c:v>43560</c:v>
                </c:pt>
                <c:pt idx="805">
                  <c:v>43563</c:v>
                </c:pt>
                <c:pt idx="806">
                  <c:v>43564</c:v>
                </c:pt>
                <c:pt idx="807">
                  <c:v>43565</c:v>
                </c:pt>
                <c:pt idx="808">
                  <c:v>43566</c:v>
                </c:pt>
                <c:pt idx="809">
                  <c:v>43567</c:v>
                </c:pt>
                <c:pt idx="810">
                  <c:v>43570</c:v>
                </c:pt>
                <c:pt idx="811">
                  <c:v>43571</c:v>
                </c:pt>
                <c:pt idx="812">
                  <c:v>43573</c:v>
                </c:pt>
                <c:pt idx="813">
                  <c:v>43577</c:v>
                </c:pt>
                <c:pt idx="814">
                  <c:v>43578</c:v>
                </c:pt>
                <c:pt idx="815">
                  <c:v>43579</c:v>
                </c:pt>
                <c:pt idx="816">
                  <c:v>43580</c:v>
                </c:pt>
                <c:pt idx="817">
                  <c:v>43581</c:v>
                </c:pt>
                <c:pt idx="818">
                  <c:v>43585</c:v>
                </c:pt>
                <c:pt idx="819">
                  <c:v>43587</c:v>
                </c:pt>
                <c:pt idx="820">
                  <c:v>43588</c:v>
                </c:pt>
                <c:pt idx="821">
                  <c:v>43591</c:v>
                </c:pt>
                <c:pt idx="822">
                  <c:v>43592</c:v>
                </c:pt>
                <c:pt idx="823">
                  <c:v>43593</c:v>
                </c:pt>
                <c:pt idx="824">
                  <c:v>43594</c:v>
                </c:pt>
                <c:pt idx="825">
                  <c:v>43595</c:v>
                </c:pt>
                <c:pt idx="826">
                  <c:v>43598</c:v>
                </c:pt>
                <c:pt idx="827">
                  <c:v>43599</c:v>
                </c:pt>
                <c:pt idx="828">
                  <c:v>43600</c:v>
                </c:pt>
                <c:pt idx="829">
                  <c:v>43601</c:v>
                </c:pt>
                <c:pt idx="830">
                  <c:v>43602</c:v>
                </c:pt>
                <c:pt idx="831">
                  <c:v>43605</c:v>
                </c:pt>
                <c:pt idx="832">
                  <c:v>43606</c:v>
                </c:pt>
                <c:pt idx="833">
                  <c:v>43607</c:v>
                </c:pt>
                <c:pt idx="834">
                  <c:v>43608</c:v>
                </c:pt>
                <c:pt idx="835">
                  <c:v>43609</c:v>
                </c:pt>
                <c:pt idx="836">
                  <c:v>43612</c:v>
                </c:pt>
                <c:pt idx="837">
                  <c:v>43613</c:v>
                </c:pt>
                <c:pt idx="838">
                  <c:v>43614</c:v>
                </c:pt>
                <c:pt idx="839">
                  <c:v>43615</c:v>
                </c:pt>
                <c:pt idx="840">
                  <c:v>43616</c:v>
                </c:pt>
                <c:pt idx="841">
                  <c:v>43619</c:v>
                </c:pt>
                <c:pt idx="842">
                  <c:v>43620</c:v>
                </c:pt>
                <c:pt idx="843">
                  <c:v>43622</c:v>
                </c:pt>
                <c:pt idx="844">
                  <c:v>43623</c:v>
                </c:pt>
                <c:pt idx="845">
                  <c:v>43626</c:v>
                </c:pt>
                <c:pt idx="846">
                  <c:v>43627</c:v>
                </c:pt>
                <c:pt idx="847">
                  <c:v>43628</c:v>
                </c:pt>
                <c:pt idx="848">
                  <c:v>43629</c:v>
                </c:pt>
                <c:pt idx="849">
                  <c:v>43630</c:v>
                </c:pt>
                <c:pt idx="850">
                  <c:v>43633</c:v>
                </c:pt>
                <c:pt idx="851">
                  <c:v>43634</c:v>
                </c:pt>
                <c:pt idx="852">
                  <c:v>43635</c:v>
                </c:pt>
                <c:pt idx="853">
                  <c:v>43636</c:v>
                </c:pt>
                <c:pt idx="854">
                  <c:v>43637</c:v>
                </c:pt>
                <c:pt idx="855">
                  <c:v>43640</c:v>
                </c:pt>
                <c:pt idx="856">
                  <c:v>43641</c:v>
                </c:pt>
                <c:pt idx="857">
                  <c:v>43642</c:v>
                </c:pt>
                <c:pt idx="858">
                  <c:v>43643</c:v>
                </c:pt>
                <c:pt idx="859">
                  <c:v>43644</c:v>
                </c:pt>
                <c:pt idx="860">
                  <c:v>43647</c:v>
                </c:pt>
                <c:pt idx="861">
                  <c:v>43648</c:v>
                </c:pt>
                <c:pt idx="862">
                  <c:v>43649</c:v>
                </c:pt>
                <c:pt idx="863">
                  <c:v>43650</c:v>
                </c:pt>
                <c:pt idx="864">
                  <c:v>43651</c:v>
                </c:pt>
                <c:pt idx="865">
                  <c:v>43654</c:v>
                </c:pt>
                <c:pt idx="866">
                  <c:v>43655</c:v>
                </c:pt>
                <c:pt idx="867">
                  <c:v>43656</c:v>
                </c:pt>
                <c:pt idx="868">
                  <c:v>43657</c:v>
                </c:pt>
                <c:pt idx="869">
                  <c:v>43658</c:v>
                </c:pt>
                <c:pt idx="870">
                  <c:v>43661</c:v>
                </c:pt>
                <c:pt idx="871">
                  <c:v>43662</c:v>
                </c:pt>
                <c:pt idx="872">
                  <c:v>43663</c:v>
                </c:pt>
                <c:pt idx="873">
                  <c:v>43664</c:v>
                </c:pt>
                <c:pt idx="874">
                  <c:v>43665</c:v>
                </c:pt>
                <c:pt idx="875">
                  <c:v>43668</c:v>
                </c:pt>
                <c:pt idx="876">
                  <c:v>43669</c:v>
                </c:pt>
                <c:pt idx="877">
                  <c:v>43670</c:v>
                </c:pt>
                <c:pt idx="878">
                  <c:v>43671</c:v>
                </c:pt>
                <c:pt idx="879">
                  <c:v>43672</c:v>
                </c:pt>
                <c:pt idx="880">
                  <c:v>43675</c:v>
                </c:pt>
                <c:pt idx="881">
                  <c:v>43676</c:v>
                </c:pt>
                <c:pt idx="882">
                  <c:v>43677</c:v>
                </c:pt>
                <c:pt idx="883">
                  <c:v>43678</c:v>
                </c:pt>
                <c:pt idx="884">
                  <c:v>43679</c:v>
                </c:pt>
                <c:pt idx="885">
                  <c:v>43682</c:v>
                </c:pt>
                <c:pt idx="886">
                  <c:v>43683</c:v>
                </c:pt>
                <c:pt idx="887">
                  <c:v>43684</c:v>
                </c:pt>
                <c:pt idx="888">
                  <c:v>43685</c:v>
                </c:pt>
                <c:pt idx="889">
                  <c:v>43686</c:v>
                </c:pt>
                <c:pt idx="890">
                  <c:v>43690</c:v>
                </c:pt>
                <c:pt idx="891">
                  <c:v>43691</c:v>
                </c:pt>
                <c:pt idx="892">
                  <c:v>43693</c:v>
                </c:pt>
                <c:pt idx="893">
                  <c:v>43696</c:v>
                </c:pt>
                <c:pt idx="894">
                  <c:v>43697</c:v>
                </c:pt>
                <c:pt idx="895">
                  <c:v>43698</c:v>
                </c:pt>
                <c:pt idx="896">
                  <c:v>43699</c:v>
                </c:pt>
                <c:pt idx="897">
                  <c:v>43700</c:v>
                </c:pt>
                <c:pt idx="898">
                  <c:v>43703</c:v>
                </c:pt>
                <c:pt idx="899">
                  <c:v>43704</c:v>
                </c:pt>
                <c:pt idx="900">
                  <c:v>43705</c:v>
                </c:pt>
                <c:pt idx="901">
                  <c:v>43706</c:v>
                </c:pt>
                <c:pt idx="902">
                  <c:v>43707</c:v>
                </c:pt>
                <c:pt idx="903">
                  <c:v>43711</c:v>
                </c:pt>
                <c:pt idx="904">
                  <c:v>43712</c:v>
                </c:pt>
                <c:pt idx="905">
                  <c:v>43713</c:v>
                </c:pt>
                <c:pt idx="906">
                  <c:v>43714</c:v>
                </c:pt>
                <c:pt idx="907">
                  <c:v>43717</c:v>
                </c:pt>
                <c:pt idx="908">
                  <c:v>43719</c:v>
                </c:pt>
                <c:pt idx="909">
                  <c:v>43720</c:v>
                </c:pt>
                <c:pt idx="910">
                  <c:v>43721</c:v>
                </c:pt>
                <c:pt idx="911">
                  <c:v>43724</c:v>
                </c:pt>
                <c:pt idx="912">
                  <c:v>43725</c:v>
                </c:pt>
                <c:pt idx="913">
                  <c:v>43726</c:v>
                </c:pt>
                <c:pt idx="914">
                  <c:v>43727</c:v>
                </c:pt>
                <c:pt idx="915">
                  <c:v>43728</c:v>
                </c:pt>
                <c:pt idx="916">
                  <c:v>43731</c:v>
                </c:pt>
                <c:pt idx="917">
                  <c:v>43732</c:v>
                </c:pt>
                <c:pt idx="918">
                  <c:v>43733</c:v>
                </c:pt>
                <c:pt idx="919">
                  <c:v>43734</c:v>
                </c:pt>
                <c:pt idx="920">
                  <c:v>43735</c:v>
                </c:pt>
                <c:pt idx="921">
                  <c:v>43738</c:v>
                </c:pt>
                <c:pt idx="922">
                  <c:v>43739</c:v>
                </c:pt>
                <c:pt idx="923">
                  <c:v>43741</c:v>
                </c:pt>
                <c:pt idx="924">
                  <c:v>43742</c:v>
                </c:pt>
                <c:pt idx="925">
                  <c:v>43745</c:v>
                </c:pt>
                <c:pt idx="926">
                  <c:v>43747</c:v>
                </c:pt>
                <c:pt idx="927">
                  <c:v>43748</c:v>
                </c:pt>
                <c:pt idx="928">
                  <c:v>43749</c:v>
                </c:pt>
                <c:pt idx="929">
                  <c:v>43752</c:v>
                </c:pt>
                <c:pt idx="930">
                  <c:v>43753</c:v>
                </c:pt>
                <c:pt idx="931">
                  <c:v>43754</c:v>
                </c:pt>
                <c:pt idx="932">
                  <c:v>43755</c:v>
                </c:pt>
                <c:pt idx="933">
                  <c:v>43756</c:v>
                </c:pt>
                <c:pt idx="934">
                  <c:v>43760</c:v>
                </c:pt>
                <c:pt idx="935">
                  <c:v>43761</c:v>
                </c:pt>
                <c:pt idx="936">
                  <c:v>43762</c:v>
                </c:pt>
                <c:pt idx="937">
                  <c:v>43763</c:v>
                </c:pt>
                <c:pt idx="938">
                  <c:v>43767</c:v>
                </c:pt>
                <c:pt idx="939">
                  <c:v>43768</c:v>
                </c:pt>
                <c:pt idx="940">
                  <c:v>43769</c:v>
                </c:pt>
                <c:pt idx="941">
                  <c:v>43770</c:v>
                </c:pt>
                <c:pt idx="942">
                  <c:v>43773</c:v>
                </c:pt>
                <c:pt idx="943">
                  <c:v>43774</c:v>
                </c:pt>
                <c:pt idx="944">
                  <c:v>43775</c:v>
                </c:pt>
                <c:pt idx="945">
                  <c:v>43776</c:v>
                </c:pt>
                <c:pt idx="946">
                  <c:v>43777</c:v>
                </c:pt>
                <c:pt idx="947">
                  <c:v>43780</c:v>
                </c:pt>
                <c:pt idx="948">
                  <c:v>43782</c:v>
                </c:pt>
                <c:pt idx="949">
                  <c:v>43783</c:v>
                </c:pt>
                <c:pt idx="950">
                  <c:v>43784</c:v>
                </c:pt>
                <c:pt idx="951">
                  <c:v>43787</c:v>
                </c:pt>
                <c:pt idx="952">
                  <c:v>43788</c:v>
                </c:pt>
                <c:pt idx="953">
                  <c:v>43789</c:v>
                </c:pt>
                <c:pt idx="954">
                  <c:v>43790</c:v>
                </c:pt>
                <c:pt idx="955">
                  <c:v>43791</c:v>
                </c:pt>
                <c:pt idx="956">
                  <c:v>43794</c:v>
                </c:pt>
                <c:pt idx="957">
                  <c:v>43795</c:v>
                </c:pt>
                <c:pt idx="958">
                  <c:v>43796</c:v>
                </c:pt>
                <c:pt idx="959">
                  <c:v>43797</c:v>
                </c:pt>
                <c:pt idx="960">
                  <c:v>43798</c:v>
                </c:pt>
                <c:pt idx="961">
                  <c:v>43801</c:v>
                </c:pt>
                <c:pt idx="962">
                  <c:v>43802</c:v>
                </c:pt>
                <c:pt idx="963">
                  <c:v>43803</c:v>
                </c:pt>
                <c:pt idx="964">
                  <c:v>43804</c:v>
                </c:pt>
                <c:pt idx="965">
                  <c:v>43805</c:v>
                </c:pt>
                <c:pt idx="966">
                  <c:v>43808</c:v>
                </c:pt>
                <c:pt idx="967">
                  <c:v>43809</c:v>
                </c:pt>
                <c:pt idx="968">
                  <c:v>43810</c:v>
                </c:pt>
                <c:pt idx="969">
                  <c:v>43811</c:v>
                </c:pt>
                <c:pt idx="970">
                  <c:v>43812</c:v>
                </c:pt>
                <c:pt idx="971">
                  <c:v>43815</c:v>
                </c:pt>
                <c:pt idx="972">
                  <c:v>43816</c:v>
                </c:pt>
                <c:pt idx="973">
                  <c:v>43817</c:v>
                </c:pt>
                <c:pt idx="974">
                  <c:v>43818</c:v>
                </c:pt>
                <c:pt idx="975">
                  <c:v>43819</c:v>
                </c:pt>
                <c:pt idx="976">
                  <c:v>43822</c:v>
                </c:pt>
                <c:pt idx="977">
                  <c:v>43823</c:v>
                </c:pt>
                <c:pt idx="978">
                  <c:v>43825</c:v>
                </c:pt>
                <c:pt idx="979">
                  <c:v>43826</c:v>
                </c:pt>
                <c:pt idx="980">
                  <c:v>43829</c:v>
                </c:pt>
                <c:pt idx="981">
                  <c:v>43830</c:v>
                </c:pt>
                <c:pt idx="982">
                  <c:v>43831</c:v>
                </c:pt>
                <c:pt idx="983">
                  <c:v>43832</c:v>
                </c:pt>
                <c:pt idx="984">
                  <c:v>43833</c:v>
                </c:pt>
                <c:pt idx="985">
                  <c:v>43836</c:v>
                </c:pt>
                <c:pt idx="986">
                  <c:v>43837</c:v>
                </c:pt>
                <c:pt idx="987">
                  <c:v>43838</c:v>
                </c:pt>
                <c:pt idx="988">
                  <c:v>43839</c:v>
                </c:pt>
                <c:pt idx="989">
                  <c:v>43840</c:v>
                </c:pt>
                <c:pt idx="990">
                  <c:v>43843</c:v>
                </c:pt>
                <c:pt idx="991">
                  <c:v>43844</c:v>
                </c:pt>
                <c:pt idx="992">
                  <c:v>43845</c:v>
                </c:pt>
                <c:pt idx="993">
                  <c:v>43846</c:v>
                </c:pt>
                <c:pt idx="994">
                  <c:v>43847</c:v>
                </c:pt>
                <c:pt idx="995">
                  <c:v>43850</c:v>
                </c:pt>
                <c:pt idx="996">
                  <c:v>43851</c:v>
                </c:pt>
                <c:pt idx="997">
                  <c:v>43852</c:v>
                </c:pt>
                <c:pt idx="998">
                  <c:v>43853</c:v>
                </c:pt>
                <c:pt idx="999">
                  <c:v>43854</c:v>
                </c:pt>
                <c:pt idx="1000">
                  <c:v>43857</c:v>
                </c:pt>
                <c:pt idx="1001">
                  <c:v>43858</c:v>
                </c:pt>
                <c:pt idx="1002">
                  <c:v>43859</c:v>
                </c:pt>
                <c:pt idx="1003">
                  <c:v>43860</c:v>
                </c:pt>
                <c:pt idx="1004">
                  <c:v>43861</c:v>
                </c:pt>
                <c:pt idx="1005">
                  <c:v>43864</c:v>
                </c:pt>
                <c:pt idx="1006">
                  <c:v>43865</c:v>
                </c:pt>
                <c:pt idx="1007">
                  <c:v>43866</c:v>
                </c:pt>
                <c:pt idx="1008">
                  <c:v>43867</c:v>
                </c:pt>
                <c:pt idx="1009">
                  <c:v>43868</c:v>
                </c:pt>
                <c:pt idx="1010">
                  <c:v>43871</c:v>
                </c:pt>
                <c:pt idx="1011">
                  <c:v>43872</c:v>
                </c:pt>
                <c:pt idx="1012">
                  <c:v>43873</c:v>
                </c:pt>
                <c:pt idx="1013">
                  <c:v>43874</c:v>
                </c:pt>
                <c:pt idx="1014">
                  <c:v>43875</c:v>
                </c:pt>
                <c:pt idx="1015">
                  <c:v>43878</c:v>
                </c:pt>
                <c:pt idx="1016">
                  <c:v>43879</c:v>
                </c:pt>
                <c:pt idx="1017">
                  <c:v>43880</c:v>
                </c:pt>
                <c:pt idx="1018">
                  <c:v>43881</c:v>
                </c:pt>
                <c:pt idx="1019">
                  <c:v>43885</c:v>
                </c:pt>
                <c:pt idx="1020">
                  <c:v>43886</c:v>
                </c:pt>
                <c:pt idx="1021">
                  <c:v>43887</c:v>
                </c:pt>
                <c:pt idx="1022">
                  <c:v>43888</c:v>
                </c:pt>
                <c:pt idx="1023">
                  <c:v>43889</c:v>
                </c:pt>
                <c:pt idx="1024">
                  <c:v>43892</c:v>
                </c:pt>
                <c:pt idx="1025">
                  <c:v>43893</c:v>
                </c:pt>
                <c:pt idx="1026">
                  <c:v>43894</c:v>
                </c:pt>
                <c:pt idx="1027">
                  <c:v>43895</c:v>
                </c:pt>
                <c:pt idx="1028">
                  <c:v>43896</c:v>
                </c:pt>
                <c:pt idx="1029">
                  <c:v>43899</c:v>
                </c:pt>
                <c:pt idx="1030">
                  <c:v>43901</c:v>
                </c:pt>
                <c:pt idx="1031">
                  <c:v>43902</c:v>
                </c:pt>
                <c:pt idx="1032">
                  <c:v>43903</c:v>
                </c:pt>
                <c:pt idx="1033">
                  <c:v>43906</c:v>
                </c:pt>
                <c:pt idx="1034">
                  <c:v>43907</c:v>
                </c:pt>
                <c:pt idx="1035">
                  <c:v>43908</c:v>
                </c:pt>
                <c:pt idx="1036">
                  <c:v>43909</c:v>
                </c:pt>
                <c:pt idx="1037">
                  <c:v>43910</c:v>
                </c:pt>
                <c:pt idx="1038">
                  <c:v>43913</c:v>
                </c:pt>
                <c:pt idx="1039">
                  <c:v>43914</c:v>
                </c:pt>
                <c:pt idx="1040">
                  <c:v>43915</c:v>
                </c:pt>
                <c:pt idx="1041">
                  <c:v>43916</c:v>
                </c:pt>
                <c:pt idx="1042">
                  <c:v>43917</c:v>
                </c:pt>
                <c:pt idx="1043">
                  <c:v>43920</c:v>
                </c:pt>
                <c:pt idx="1044">
                  <c:v>43921</c:v>
                </c:pt>
                <c:pt idx="1045">
                  <c:v>43922</c:v>
                </c:pt>
                <c:pt idx="1046">
                  <c:v>43924</c:v>
                </c:pt>
                <c:pt idx="1047">
                  <c:v>43928</c:v>
                </c:pt>
                <c:pt idx="1048">
                  <c:v>43929</c:v>
                </c:pt>
                <c:pt idx="1049">
                  <c:v>43930</c:v>
                </c:pt>
                <c:pt idx="1050">
                  <c:v>43934</c:v>
                </c:pt>
                <c:pt idx="1051">
                  <c:v>43936</c:v>
                </c:pt>
                <c:pt idx="1052">
                  <c:v>43937</c:v>
                </c:pt>
                <c:pt idx="1053">
                  <c:v>43938</c:v>
                </c:pt>
                <c:pt idx="1054">
                  <c:v>43941</c:v>
                </c:pt>
                <c:pt idx="1055">
                  <c:v>43942</c:v>
                </c:pt>
                <c:pt idx="1056">
                  <c:v>43943</c:v>
                </c:pt>
                <c:pt idx="1057">
                  <c:v>43944</c:v>
                </c:pt>
                <c:pt idx="1058">
                  <c:v>43945</c:v>
                </c:pt>
                <c:pt idx="1059">
                  <c:v>43948</c:v>
                </c:pt>
                <c:pt idx="1060">
                  <c:v>43949</c:v>
                </c:pt>
                <c:pt idx="1061">
                  <c:v>43950</c:v>
                </c:pt>
                <c:pt idx="1062">
                  <c:v>43951</c:v>
                </c:pt>
                <c:pt idx="1063">
                  <c:v>43955</c:v>
                </c:pt>
                <c:pt idx="1064">
                  <c:v>43956</c:v>
                </c:pt>
                <c:pt idx="1065">
                  <c:v>43957</c:v>
                </c:pt>
                <c:pt idx="1066">
                  <c:v>43958</c:v>
                </c:pt>
                <c:pt idx="1067">
                  <c:v>43959</c:v>
                </c:pt>
                <c:pt idx="1068">
                  <c:v>43962</c:v>
                </c:pt>
                <c:pt idx="1069">
                  <c:v>43963</c:v>
                </c:pt>
                <c:pt idx="1070">
                  <c:v>43964</c:v>
                </c:pt>
                <c:pt idx="1071">
                  <c:v>43965</c:v>
                </c:pt>
                <c:pt idx="1072">
                  <c:v>43966</c:v>
                </c:pt>
                <c:pt idx="1073">
                  <c:v>43969</c:v>
                </c:pt>
                <c:pt idx="1074">
                  <c:v>43970</c:v>
                </c:pt>
                <c:pt idx="1075">
                  <c:v>43971</c:v>
                </c:pt>
                <c:pt idx="1076">
                  <c:v>43972</c:v>
                </c:pt>
                <c:pt idx="1077">
                  <c:v>43973</c:v>
                </c:pt>
                <c:pt idx="1078">
                  <c:v>43977</c:v>
                </c:pt>
                <c:pt idx="1079">
                  <c:v>43978</c:v>
                </c:pt>
                <c:pt idx="1080">
                  <c:v>43979</c:v>
                </c:pt>
                <c:pt idx="1081">
                  <c:v>43980</c:v>
                </c:pt>
                <c:pt idx="1082">
                  <c:v>43983</c:v>
                </c:pt>
                <c:pt idx="1083">
                  <c:v>43984</c:v>
                </c:pt>
                <c:pt idx="1084">
                  <c:v>43985</c:v>
                </c:pt>
                <c:pt idx="1085">
                  <c:v>43986</c:v>
                </c:pt>
                <c:pt idx="1086">
                  <c:v>43987</c:v>
                </c:pt>
                <c:pt idx="1087">
                  <c:v>43990</c:v>
                </c:pt>
                <c:pt idx="1088">
                  <c:v>43991</c:v>
                </c:pt>
                <c:pt idx="1089">
                  <c:v>43992</c:v>
                </c:pt>
                <c:pt idx="1090">
                  <c:v>43993</c:v>
                </c:pt>
                <c:pt idx="1091">
                  <c:v>43994</c:v>
                </c:pt>
                <c:pt idx="1092">
                  <c:v>43997</c:v>
                </c:pt>
                <c:pt idx="1093">
                  <c:v>43998</c:v>
                </c:pt>
                <c:pt idx="1094">
                  <c:v>43999</c:v>
                </c:pt>
                <c:pt idx="1095">
                  <c:v>44000</c:v>
                </c:pt>
                <c:pt idx="1096">
                  <c:v>44001</c:v>
                </c:pt>
                <c:pt idx="1097">
                  <c:v>44004</c:v>
                </c:pt>
                <c:pt idx="1098">
                  <c:v>44005</c:v>
                </c:pt>
                <c:pt idx="1099">
                  <c:v>44006</c:v>
                </c:pt>
                <c:pt idx="1100">
                  <c:v>44007</c:v>
                </c:pt>
                <c:pt idx="1101">
                  <c:v>44008</c:v>
                </c:pt>
                <c:pt idx="1102">
                  <c:v>44011</c:v>
                </c:pt>
                <c:pt idx="1103">
                  <c:v>44012</c:v>
                </c:pt>
                <c:pt idx="1104">
                  <c:v>44013</c:v>
                </c:pt>
                <c:pt idx="1105">
                  <c:v>44014</c:v>
                </c:pt>
                <c:pt idx="1106">
                  <c:v>44015</c:v>
                </c:pt>
                <c:pt idx="1107">
                  <c:v>44018</c:v>
                </c:pt>
                <c:pt idx="1108">
                  <c:v>44019</c:v>
                </c:pt>
                <c:pt idx="1109">
                  <c:v>44020</c:v>
                </c:pt>
                <c:pt idx="1110">
                  <c:v>44021</c:v>
                </c:pt>
                <c:pt idx="1111">
                  <c:v>44022</c:v>
                </c:pt>
                <c:pt idx="1112">
                  <c:v>44025</c:v>
                </c:pt>
                <c:pt idx="1113">
                  <c:v>44026</c:v>
                </c:pt>
                <c:pt idx="1114">
                  <c:v>44027</c:v>
                </c:pt>
                <c:pt idx="1115">
                  <c:v>44028</c:v>
                </c:pt>
                <c:pt idx="1116">
                  <c:v>44029</c:v>
                </c:pt>
                <c:pt idx="1117">
                  <c:v>44032</c:v>
                </c:pt>
                <c:pt idx="1118">
                  <c:v>44033</c:v>
                </c:pt>
                <c:pt idx="1119">
                  <c:v>44034</c:v>
                </c:pt>
                <c:pt idx="1120">
                  <c:v>44035</c:v>
                </c:pt>
                <c:pt idx="1121">
                  <c:v>44036</c:v>
                </c:pt>
                <c:pt idx="1122">
                  <c:v>44039</c:v>
                </c:pt>
                <c:pt idx="1123">
                  <c:v>44040</c:v>
                </c:pt>
                <c:pt idx="1124">
                  <c:v>44041</c:v>
                </c:pt>
                <c:pt idx="1125">
                  <c:v>44042</c:v>
                </c:pt>
                <c:pt idx="1126">
                  <c:v>44043</c:v>
                </c:pt>
                <c:pt idx="1127">
                  <c:v>44046</c:v>
                </c:pt>
                <c:pt idx="1128">
                  <c:v>44047</c:v>
                </c:pt>
                <c:pt idx="1129">
                  <c:v>44048</c:v>
                </c:pt>
                <c:pt idx="1130">
                  <c:v>44049</c:v>
                </c:pt>
                <c:pt idx="1131">
                  <c:v>44050</c:v>
                </c:pt>
                <c:pt idx="1132">
                  <c:v>44053</c:v>
                </c:pt>
                <c:pt idx="1133">
                  <c:v>44054</c:v>
                </c:pt>
                <c:pt idx="1134">
                  <c:v>44055</c:v>
                </c:pt>
                <c:pt idx="1135">
                  <c:v>44056</c:v>
                </c:pt>
                <c:pt idx="1136">
                  <c:v>44057</c:v>
                </c:pt>
                <c:pt idx="1137">
                  <c:v>44060</c:v>
                </c:pt>
                <c:pt idx="1138">
                  <c:v>44061</c:v>
                </c:pt>
                <c:pt idx="1139">
                  <c:v>44062</c:v>
                </c:pt>
                <c:pt idx="1140">
                  <c:v>44063</c:v>
                </c:pt>
                <c:pt idx="1141">
                  <c:v>44064</c:v>
                </c:pt>
                <c:pt idx="1142">
                  <c:v>44067</c:v>
                </c:pt>
                <c:pt idx="1143">
                  <c:v>44068</c:v>
                </c:pt>
                <c:pt idx="1144">
                  <c:v>44069</c:v>
                </c:pt>
                <c:pt idx="1145">
                  <c:v>44070</c:v>
                </c:pt>
                <c:pt idx="1146">
                  <c:v>44071</c:v>
                </c:pt>
                <c:pt idx="1147">
                  <c:v>44074</c:v>
                </c:pt>
                <c:pt idx="1148">
                  <c:v>44075</c:v>
                </c:pt>
                <c:pt idx="1149">
                  <c:v>44076</c:v>
                </c:pt>
                <c:pt idx="1150">
                  <c:v>44077</c:v>
                </c:pt>
                <c:pt idx="1151">
                  <c:v>44078</c:v>
                </c:pt>
                <c:pt idx="1152">
                  <c:v>44081</c:v>
                </c:pt>
                <c:pt idx="1153">
                  <c:v>44082</c:v>
                </c:pt>
                <c:pt idx="1154">
                  <c:v>44083</c:v>
                </c:pt>
                <c:pt idx="1155">
                  <c:v>44084</c:v>
                </c:pt>
                <c:pt idx="1156">
                  <c:v>44085</c:v>
                </c:pt>
                <c:pt idx="1157">
                  <c:v>44088</c:v>
                </c:pt>
                <c:pt idx="1158">
                  <c:v>44089</c:v>
                </c:pt>
                <c:pt idx="1159">
                  <c:v>44090</c:v>
                </c:pt>
                <c:pt idx="1160">
                  <c:v>44091</c:v>
                </c:pt>
                <c:pt idx="1161">
                  <c:v>44092</c:v>
                </c:pt>
                <c:pt idx="1162">
                  <c:v>44095</c:v>
                </c:pt>
                <c:pt idx="1163">
                  <c:v>44096</c:v>
                </c:pt>
                <c:pt idx="1164">
                  <c:v>44097</c:v>
                </c:pt>
                <c:pt idx="1165">
                  <c:v>44098</c:v>
                </c:pt>
                <c:pt idx="1166">
                  <c:v>44099</c:v>
                </c:pt>
                <c:pt idx="1167">
                  <c:v>44102</c:v>
                </c:pt>
                <c:pt idx="1168">
                  <c:v>44103</c:v>
                </c:pt>
                <c:pt idx="1169">
                  <c:v>44104</c:v>
                </c:pt>
                <c:pt idx="1170">
                  <c:v>44105</c:v>
                </c:pt>
                <c:pt idx="1171">
                  <c:v>44109</c:v>
                </c:pt>
                <c:pt idx="1172">
                  <c:v>44110</c:v>
                </c:pt>
                <c:pt idx="1173">
                  <c:v>44111</c:v>
                </c:pt>
                <c:pt idx="1174">
                  <c:v>44112</c:v>
                </c:pt>
                <c:pt idx="1175">
                  <c:v>44113</c:v>
                </c:pt>
                <c:pt idx="1176">
                  <c:v>44116</c:v>
                </c:pt>
                <c:pt idx="1177">
                  <c:v>44117</c:v>
                </c:pt>
                <c:pt idx="1178">
                  <c:v>44118</c:v>
                </c:pt>
                <c:pt idx="1179">
                  <c:v>44119</c:v>
                </c:pt>
                <c:pt idx="1180">
                  <c:v>44120</c:v>
                </c:pt>
                <c:pt idx="1181">
                  <c:v>44123</c:v>
                </c:pt>
                <c:pt idx="1182">
                  <c:v>44124</c:v>
                </c:pt>
                <c:pt idx="1183">
                  <c:v>44125</c:v>
                </c:pt>
                <c:pt idx="1184">
                  <c:v>44126</c:v>
                </c:pt>
                <c:pt idx="1185">
                  <c:v>44127</c:v>
                </c:pt>
                <c:pt idx="1186">
                  <c:v>44130</c:v>
                </c:pt>
                <c:pt idx="1187">
                  <c:v>44131</c:v>
                </c:pt>
                <c:pt idx="1188">
                  <c:v>44132</c:v>
                </c:pt>
                <c:pt idx="1189">
                  <c:v>44133</c:v>
                </c:pt>
                <c:pt idx="1190">
                  <c:v>44134</c:v>
                </c:pt>
                <c:pt idx="1191">
                  <c:v>44137</c:v>
                </c:pt>
                <c:pt idx="1192">
                  <c:v>44138</c:v>
                </c:pt>
                <c:pt idx="1193">
                  <c:v>44139</c:v>
                </c:pt>
                <c:pt idx="1194">
                  <c:v>44140</c:v>
                </c:pt>
                <c:pt idx="1195">
                  <c:v>44141</c:v>
                </c:pt>
                <c:pt idx="1196">
                  <c:v>44144</c:v>
                </c:pt>
                <c:pt idx="1197">
                  <c:v>44145</c:v>
                </c:pt>
                <c:pt idx="1198">
                  <c:v>44146</c:v>
                </c:pt>
                <c:pt idx="1199">
                  <c:v>44147</c:v>
                </c:pt>
                <c:pt idx="1200">
                  <c:v>44148</c:v>
                </c:pt>
                <c:pt idx="1201">
                  <c:v>44152</c:v>
                </c:pt>
                <c:pt idx="1202">
                  <c:v>44153</c:v>
                </c:pt>
                <c:pt idx="1203">
                  <c:v>44154</c:v>
                </c:pt>
                <c:pt idx="1204">
                  <c:v>44155</c:v>
                </c:pt>
                <c:pt idx="1205">
                  <c:v>44158</c:v>
                </c:pt>
                <c:pt idx="1206">
                  <c:v>44159</c:v>
                </c:pt>
                <c:pt idx="1207">
                  <c:v>44160</c:v>
                </c:pt>
                <c:pt idx="1208">
                  <c:v>44161</c:v>
                </c:pt>
                <c:pt idx="1209">
                  <c:v>44162</c:v>
                </c:pt>
                <c:pt idx="1210">
                  <c:v>44166</c:v>
                </c:pt>
                <c:pt idx="1211">
                  <c:v>44167</c:v>
                </c:pt>
                <c:pt idx="1212">
                  <c:v>44168</c:v>
                </c:pt>
                <c:pt idx="1213">
                  <c:v>44169</c:v>
                </c:pt>
                <c:pt idx="1214">
                  <c:v>44172</c:v>
                </c:pt>
                <c:pt idx="1215">
                  <c:v>44173</c:v>
                </c:pt>
                <c:pt idx="1216">
                  <c:v>44174</c:v>
                </c:pt>
                <c:pt idx="1217">
                  <c:v>44175</c:v>
                </c:pt>
                <c:pt idx="1218">
                  <c:v>44176</c:v>
                </c:pt>
                <c:pt idx="1219">
                  <c:v>44179</c:v>
                </c:pt>
                <c:pt idx="1220">
                  <c:v>44180</c:v>
                </c:pt>
                <c:pt idx="1221">
                  <c:v>44181</c:v>
                </c:pt>
                <c:pt idx="1222">
                  <c:v>44182</c:v>
                </c:pt>
                <c:pt idx="1223">
                  <c:v>44183</c:v>
                </c:pt>
                <c:pt idx="1224">
                  <c:v>44186</c:v>
                </c:pt>
                <c:pt idx="1225">
                  <c:v>44187</c:v>
                </c:pt>
                <c:pt idx="1226">
                  <c:v>44188</c:v>
                </c:pt>
                <c:pt idx="1227">
                  <c:v>44189</c:v>
                </c:pt>
                <c:pt idx="1228">
                  <c:v>44193</c:v>
                </c:pt>
                <c:pt idx="1229">
                  <c:v>44194</c:v>
                </c:pt>
                <c:pt idx="1230">
                  <c:v>44195</c:v>
                </c:pt>
                <c:pt idx="1231">
                  <c:v>44196</c:v>
                </c:pt>
              </c:numCache>
            </c:numRef>
          </c:cat>
          <c:val>
            <c:numRef>
              <c:f>'Portfolio Variance'!$K$2:$K$1233</c:f>
              <c:numCache>
                <c:formatCode>0.00</c:formatCode>
                <c:ptCount val="1232"/>
                <c:pt idx="0" formatCode="General">
                  <c:v>100</c:v>
                </c:pt>
                <c:pt idx="1">
                  <c:v>98.61353864710803</c:v>
                </c:pt>
                <c:pt idx="2">
                  <c:v>98.526031054302877</c:v>
                </c:pt>
                <c:pt idx="3">
                  <c:v>98.129015936424366</c:v>
                </c:pt>
                <c:pt idx="4">
                  <c:v>95.826894202231273</c:v>
                </c:pt>
                <c:pt idx="5">
                  <c:v>96.544759181079499</c:v>
                </c:pt>
                <c:pt idx="6">
                  <c:v>95.782245985991068</c:v>
                </c:pt>
                <c:pt idx="7">
                  <c:v>95.032329677978595</c:v>
                </c:pt>
                <c:pt idx="8">
                  <c:v>94.694379630890595</c:v>
                </c:pt>
                <c:pt idx="9">
                  <c:v>93.983061721669912</c:v>
                </c:pt>
                <c:pt idx="10">
                  <c:v>92.191289332171806</c:v>
                </c:pt>
                <c:pt idx="11">
                  <c:v>90.266504470658091</c:v>
                </c:pt>
                <c:pt idx="12">
                  <c:v>90.978990248784612</c:v>
                </c:pt>
                <c:pt idx="13">
                  <c:v>89.660797707495234</c:v>
                </c:pt>
                <c:pt idx="14">
                  <c:v>89.452029035319242</c:v>
                </c:pt>
                <c:pt idx="15">
                  <c:v>91.185475855420023</c:v>
                </c:pt>
                <c:pt idx="16">
                  <c:v>91.711690073762796</c:v>
                </c:pt>
                <c:pt idx="17">
                  <c:v>91.688519318330023</c:v>
                </c:pt>
                <c:pt idx="18">
                  <c:v>91.309528421049592</c:v>
                </c:pt>
                <c:pt idx="19">
                  <c:v>92.397579237181574</c:v>
                </c:pt>
                <c:pt idx="20">
                  <c:v>92.61400433915756</c:v>
                </c:pt>
                <c:pt idx="21">
                  <c:v>91.351686773639642</c:v>
                </c:pt>
                <c:pt idx="22">
                  <c:v>90.165096514190893</c:v>
                </c:pt>
                <c:pt idx="23">
                  <c:v>90.730493065778361</c:v>
                </c:pt>
                <c:pt idx="24">
                  <c:v>91.78409974730279</c:v>
                </c:pt>
                <c:pt idx="25">
                  <c:v>91.042986986130103</c:v>
                </c:pt>
                <c:pt idx="26">
                  <c:v>89.695758405046149</c:v>
                </c:pt>
                <c:pt idx="27">
                  <c:v>88.759698002704951</c:v>
                </c:pt>
                <c:pt idx="28">
                  <c:v>85.946507381683745</c:v>
                </c:pt>
                <c:pt idx="29">
                  <c:v>85.261998721742685</c:v>
                </c:pt>
                <c:pt idx="30">
                  <c:v>88.116424381425048</c:v>
                </c:pt>
                <c:pt idx="31">
                  <c:v>86.674605336255865</c:v>
                </c:pt>
                <c:pt idx="32">
                  <c:v>86.958111349613446</c:v>
                </c:pt>
                <c:pt idx="33">
                  <c:v>87.877167903492278</c:v>
                </c:pt>
                <c:pt idx="34">
                  <c:v>87.893432178506373</c:v>
                </c:pt>
                <c:pt idx="35">
                  <c:v>88.109945475913037</c:v>
                </c:pt>
                <c:pt idx="36">
                  <c:v>86.817219437292962</c:v>
                </c:pt>
                <c:pt idx="37">
                  <c:v>86.030086026572462</c:v>
                </c:pt>
                <c:pt idx="38">
                  <c:v>84.989261485761546</c:v>
                </c:pt>
                <c:pt idx="39">
                  <c:v>85.41023506532153</c:v>
                </c:pt>
                <c:pt idx="40">
                  <c:v>84.954573516727933</c:v>
                </c:pt>
                <c:pt idx="41">
                  <c:v>87.159956536369421</c:v>
                </c:pt>
                <c:pt idx="42">
                  <c:v>88.693154334077633</c:v>
                </c:pt>
                <c:pt idx="43">
                  <c:v>89.690030169466354</c:v>
                </c:pt>
                <c:pt idx="44">
                  <c:v>90.201205769883401</c:v>
                </c:pt>
                <c:pt idx="45">
                  <c:v>90.240630424397253</c:v>
                </c:pt>
                <c:pt idx="46">
                  <c:v>90.691944312943875</c:v>
                </c:pt>
                <c:pt idx="47">
                  <c:v>90.390500761262004</c:v>
                </c:pt>
                <c:pt idx="48">
                  <c:v>90.293946579797023</c:v>
                </c:pt>
                <c:pt idx="49">
                  <c:v>90.741690138612341</c:v>
                </c:pt>
                <c:pt idx="50">
                  <c:v>90.309082255929567</c:v>
                </c:pt>
                <c:pt idx="51">
                  <c:v>90.583541680627292</c:v>
                </c:pt>
                <c:pt idx="52">
                  <c:v>91.031509042553523</c:v>
                </c:pt>
                <c:pt idx="53">
                  <c:v>91.997714844861747</c:v>
                </c:pt>
                <c:pt idx="54">
                  <c:v>93.103801050130841</c:v>
                </c:pt>
                <c:pt idx="55">
                  <c:v>93.236065085922064</c:v>
                </c:pt>
                <c:pt idx="56">
                  <c:v>93.618595905685609</c:v>
                </c:pt>
                <c:pt idx="57">
                  <c:v>92.075992108526464</c:v>
                </c:pt>
                <c:pt idx="58">
                  <c:v>91.792116308444747</c:v>
                </c:pt>
                <c:pt idx="59">
                  <c:v>93.295168706185962</c:v>
                </c:pt>
                <c:pt idx="60">
                  <c:v>93.501973660982202</c:v>
                </c:pt>
                <c:pt idx="61">
                  <c:v>93.578956310836986</c:v>
                </c:pt>
                <c:pt idx="62">
                  <c:v>93.804681419225844</c:v>
                </c:pt>
                <c:pt idx="63">
                  <c:v>92.246493619161427</c:v>
                </c:pt>
                <c:pt idx="64">
                  <c:v>91.995943730738745</c:v>
                </c:pt>
                <c:pt idx="65">
                  <c:v>91.611009729598834</c:v>
                </c:pt>
                <c:pt idx="66">
                  <c:v>91.981731368535094</c:v>
                </c:pt>
                <c:pt idx="67">
                  <c:v>92.819457612512196</c:v>
                </c:pt>
                <c:pt idx="68">
                  <c:v>93.270479533832344</c:v>
                </c:pt>
                <c:pt idx="69">
                  <c:v>94.743639228808746</c:v>
                </c:pt>
                <c:pt idx="70">
                  <c:v>95.603952293765701</c:v>
                </c:pt>
                <c:pt idx="71">
                  <c:v>96.187616900377321</c:v>
                </c:pt>
                <c:pt idx="72">
                  <c:v>96.05290227096026</c:v>
                </c:pt>
                <c:pt idx="73">
                  <c:v>96.44713555796217</c:v>
                </c:pt>
                <c:pt idx="74">
                  <c:v>96.101315725951409</c:v>
                </c:pt>
                <c:pt idx="75">
                  <c:v>96.978729697577563</c:v>
                </c:pt>
                <c:pt idx="76">
                  <c:v>97.280931340865962</c:v>
                </c:pt>
                <c:pt idx="77">
                  <c:v>96.064390590469827</c:v>
                </c:pt>
                <c:pt idx="78">
                  <c:v>96.304745260035986</c:v>
                </c:pt>
                <c:pt idx="79">
                  <c:v>96.258880249483525</c:v>
                </c:pt>
                <c:pt idx="80">
                  <c:v>95.83978370502949</c:v>
                </c:pt>
                <c:pt idx="81">
                  <c:v>94.93906337029037</c:v>
                </c:pt>
                <c:pt idx="82">
                  <c:v>94.858394814339249</c:v>
                </c:pt>
                <c:pt idx="83">
                  <c:v>94.855019393627572</c:v>
                </c:pt>
                <c:pt idx="84">
                  <c:v>95.826196060459978</c:v>
                </c:pt>
                <c:pt idx="85">
                  <c:v>95.762792912949507</c:v>
                </c:pt>
                <c:pt idx="86">
                  <c:v>95.581405535416138</c:v>
                </c:pt>
                <c:pt idx="87">
                  <c:v>96.138242374589893</c:v>
                </c:pt>
                <c:pt idx="88">
                  <c:v>95.675566911437784</c:v>
                </c:pt>
                <c:pt idx="89">
                  <c:v>95.520997645960179</c:v>
                </c:pt>
                <c:pt idx="90">
                  <c:v>95.659788720063801</c:v>
                </c:pt>
                <c:pt idx="91">
                  <c:v>95.646753882148118</c:v>
                </c:pt>
                <c:pt idx="92">
                  <c:v>94.79188818202843</c:v>
                </c:pt>
                <c:pt idx="93">
                  <c:v>94.335671593073187</c:v>
                </c:pt>
                <c:pt idx="94">
                  <c:v>94.162416353046865</c:v>
                </c:pt>
                <c:pt idx="95">
                  <c:v>94.052116654309202</c:v>
                </c:pt>
                <c:pt idx="96">
                  <c:v>95.379385398900553</c:v>
                </c:pt>
                <c:pt idx="97">
                  <c:v>96.156966826556896</c:v>
                </c:pt>
                <c:pt idx="98">
                  <c:v>96.818607074224644</c:v>
                </c:pt>
                <c:pt idx="99">
                  <c:v>97.177140882833356</c:v>
                </c:pt>
                <c:pt idx="100">
                  <c:v>97.064614393580726</c:v>
                </c:pt>
                <c:pt idx="101">
                  <c:v>96.861933295720561</c:v>
                </c:pt>
                <c:pt idx="102">
                  <c:v>97.293675652656972</c:v>
                </c:pt>
                <c:pt idx="103">
                  <c:v>97.115187195522196</c:v>
                </c:pt>
                <c:pt idx="104">
                  <c:v>97.10586867095104</c:v>
                </c:pt>
                <c:pt idx="105">
                  <c:v>97.935939277734164</c:v>
                </c:pt>
                <c:pt idx="106">
                  <c:v>98.30412212761388</c:v>
                </c:pt>
                <c:pt idx="107">
                  <c:v>98.46802843582087</c:v>
                </c:pt>
                <c:pt idx="108">
                  <c:v>98.220407154494012</c:v>
                </c:pt>
                <c:pt idx="109">
                  <c:v>97.580527472084043</c:v>
                </c:pt>
                <c:pt idx="110">
                  <c:v>98.190038744022104</c:v>
                </c:pt>
                <c:pt idx="111">
                  <c:v>99.236009027061698</c:v>
                </c:pt>
                <c:pt idx="112">
                  <c:v>99.096954879822903</c:v>
                </c:pt>
                <c:pt idx="113">
                  <c:v>99.462229153921896</c:v>
                </c:pt>
                <c:pt idx="114">
                  <c:v>99.678586812333208</c:v>
                </c:pt>
                <c:pt idx="115">
                  <c:v>99.845547679934157</c:v>
                </c:pt>
                <c:pt idx="116">
                  <c:v>99.9062171293684</c:v>
                </c:pt>
                <c:pt idx="117">
                  <c:v>99.887356997666103</c:v>
                </c:pt>
                <c:pt idx="118">
                  <c:v>98.985020467248404</c:v>
                </c:pt>
                <c:pt idx="119">
                  <c:v>99.746688167905617</c:v>
                </c:pt>
                <c:pt idx="120">
                  <c:v>100.16897487943379</c:v>
                </c:pt>
                <c:pt idx="121">
                  <c:v>101.31474881235194</c:v>
                </c:pt>
                <c:pt idx="122">
                  <c:v>102.37553391020636</c:v>
                </c:pt>
                <c:pt idx="123">
                  <c:v>103.14992445023763</c:v>
                </c:pt>
                <c:pt idx="124">
                  <c:v>103.7067612894114</c:v>
                </c:pt>
                <c:pt idx="125">
                  <c:v>103.54741606842924</c:v>
                </c:pt>
                <c:pt idx="126">
                  <c:v>103.37283883365862</c:v>
                </c:pt>
                <c:pt idx="127">
                  <c:v>103.03221366928295</c:v>
                </c:pt>
                <c:pt idx="128">
                  <c:v>104.3904251754721</c:v>
                </c:pt>
                <c:pt idx="129">
                  <c:v>105.19214073512039</c:v>
                </c:pt>
                <c:pt idx="130">
                  <c:v>104.54740648510219</c:v>
                </c:pt>
                <c:pt idx="131">
                  <c:v>105.40607518084022</c:v>
                </c:pt>
                <c:pt idx="132">
                  <c:v>105.25170082438223</c:v>
                </c:pt>
                <c:pt idx="133">
                  <c:v>104.91009304473822</c:v>
                </c:pt>
                <c:pt idx="134">
                  <c:v>105.10952467418484</c:v>
                </c:pt>
                <c:pt idx="135">
                  <c:v>105.93953597962852</c:v>
                </c:pt>
                <c:pt idx="136">
                  <c:v>105.61627407450634</c:v>
                </c:pt>
                <c:pt idx="137">
                  <c:v>106.07400756722552</c:v>
                </c:pt>
                <c:pt idx="138">
                  <c:v>106.95294881854863</c:v>
                </c:pt>
                <c:pt idx="139">
                  <c:v>106.59194438499894</c:v>
                </c:pt>
                <c:pt idx="140">
                  <c:v>106.91888333344134</c:v>
                </c:pt>
                <c:pt idx="141">
                  <c:v>107.41861953975524</c:v>
                </c:pt>
                <c:pt idx="142">
                  <c:v>107.57004605040822</c:v>
                </c:pt>
                <c:pt idx="143">
                  <c:v>107.96128256619875</c:v>
                </c:pt>
                <c:pt idx="144">
                  <c:v>107.61512184155512</c:v>
                </c:pt>
                <c:pt idx="145">
                  <c:v>106.70497475549901</c:v>
                </c:pt>
                <c:pt idx="146">
                  <c:v>107.06655274756861</c:v>
                </c:pt>
                <c:pt idx="147">
                  <c:v>108.42383942667198</c:v>
                </c:pt>
                <c:pt idx="148">
                  <c:v>108.79029122505895</c:v>
                </c:pt>
                <c:pt idx="149">
                  <c:v>108.46758436029845</c:v>
                </c:pt>
                <c:pt idx="150">
                  <c:v>107.30940693616702</c:v>
                </c:pt>
                <c:pt idx="151">
                  <c:v>107.01686471008264</c:v>
                </c:pt>
                <c:pt idx="152">
                  <c:v>107.45804268111218</c:v>
                </c:pt>
                <c:pt idx="153">
                  <c:v>107.75716087091538</c:v>
                </c:pt>
                <c:pt idx="154">
                  <c:v>108.11421481207663</c:v>
                </c:pt>
                <c:pt idx="155">
                  <c:v>108.97273752420142</c:v>
                </c:pt>
                <c:pt idx="156">
                  <c:v>109.33875137174869</c:v>
                </c:pt>
                <c:pt idx="157">
                  <c:v>108.78169072946402</c:v>
                </c:pt>
                <c:pt idx="158">
                  <c:v>108.74416162821436</c:v>
                </c:pt>
                <c:pt idx="159">
                  <c:v>109.54182963726736</c:v>
                </c:pt>
                <c:pt idx="160">
                  <c:v>109.22298355630771</c:v>
                </c:pt>
                <c:pt idx="161">
                  <c:v>109.35498451896372</c:v>
                </c:pt>
                <c:pt idx="162">
                  <c:v>109.19280926224944</c:v>
                </c:pt>
                <c:pt idx="163">
                  <c:v>110.38886402988257</c:v>
                </c:pt>
                <c:pt idx="164">
                  <c:v>111.13518111407248</c:v>
                </c:pt>
                <c:pt idx="165">
                  <c:v>110.93460236758608</c:v>
                </c:pt>
                <c:pt idx="166">
                  <c:v>111.49379274217884</c:v>
                </c:pt>
                <c:pt idx="167">
                  <c:v>112.75657866578459</c:v>
                </c:pt>
                <c:pt idx="168">
                  <c:v>112.81218091303876</c:v>
                </c:pt>
                <c:pt idx="169">
                  <c:v>114.00425708679816</c:v>
                </c:pt>
                <c:pt idx="170">
                  <c:v>113.07949009494688</c:v>
                </c:pt>
                <c:pt idx="171">
                  <c:v>110.60610724535539</c:v>
                </c:pt>
                <c:pt idx="172">
                  <c:v>111.39546823919684</c:v>
                </c:pt>
                <c:pt idx="173">
                  <c:v>111.50626367695676</c:v>
                </c:pt>
                <c:pt idx="174">
                  <c:v>111.85142175501691</c:v>
                </c:pt>
                <c:pt idx="175">
                  <c:v>112.23384586119153</c:v>
                </c:pt>
                <c:pt idx="176">
                  <c:v>112.36507835630798</c:v>
                </c:pt>
                <c:pt idx="177">
                  <c:v>112.31688870442775</c:v>
                </c:pt>
                <c:pt idx="178">
                  <c:v>113.65090756989153</c:v>
                </c:pt>
                <c:pt idx="179">
                  <c:v>113.38515384122073</c:v>
                </c:pt>
                <c:pt idx="180">
                  <c:v>112.7094672462777</c:v>
                </c:pt>
                <c:pt idx="181">
                  <c:v>112.50338183361458</c:v>
                </c:pt>
                <c:pt idx="182">
                  <c:v>113.21884363108646</c:v>
                </c:pt>
                <c:pt idx="183">
                  <c:v>110.32553798131889</c:v>
                </c:pt>
                <c:pt idx="184">
                  <c:v>111.32389296360415</c:v>
                </c:pt>
                <c:pt idx="185">
                  <c:v>113.65260979934807</c:v>
                </c:pt>
                <c:pt idx="186">
                  <c:v>114.30060238055597</c:v>
                </c:pt>
                <c:pt idx="187">
                  <c:v>114.5220368965295</c:v>
                </c:pt>
                <c:pt idx="188">
                  <c:v>114.14064433102963</c:v>
                </c:pt>
                <c:pt idx="189">
                  <c:v>113.99387747896522</c:v>
                </c:pt>
                <c:pt idx="190">
                  <c:v>114.1219094310745</c:v>
                </c:pt>
                <c:pt idx="191">
                  <c:v>112.16725189811112</c:v>
                </c:pt>
                <c:pt idx="192">
                  <c:v>112.52843120936532</c:v>
                </c:pt>
                <c:pt idx="193">
                  <c:v>111.75716339284354</c:v>
                </c:pt>
                <c:pt idx="194">
                  <c:v>113.4215070033944</c:v>
                </c:pt>
                <c:pt idx="195">
                  <c:v>113.93333398182904</c:v>
                </c:pt>
                <c:pt idx="196">
                  <c:v>114.36236267200439</c:v>
                </c:pt>
                <c:pt idx="197">
                  <c:v>114.65534284892846</c:v>
                </c:pt>
                <c:pt idx="198">
                  <c:v>114.52999566948894</c:v>
                </c:pt>
                <c:pt idx="199">
                  <c:v>114.40043643768269</c:v>
                </c:pt>
                <c:pt idx="200">
                  <c:v>113.615520954701</c:v>
                </c:pt>
                <c:pt idx="201">
                  <c:v>112.89054572363835</c:v>
                </c:pt>
                <c:pt idx="202">
                  <c:v>113.54957901813398</c:v>
                </c:pt>
                <c:pt idx="203">
                  <c:v>113.26054047082226</c:v>
                </c:pt>
                <c:pt idx="204">
                  <c:v>111.86847611409769</c:v>
                </c:pt>
                <c:pt idx="205">
                  <c:v>110.78638764053431</c:v>
                </c:pt>
                <c:pt idx="206">
                  <c:v>109.53976965428677</c:v>
                </c:pt>
                <c:pt idx="207">
                  <c:v>110.38642539740172</c:v>
                </c:pt>
                <c:pt idx="208">
                  <c:v>110.53627721610823</c:v>
                </c:pt>
                <c:pt idx="209">
                  <c:v>109.07193065129864</c:v>
                </c:pt>
                <c:pt idx="210">
                  <c:v>111.03663662689934</c:v>
                </c:pt>
                <c:pt idx="211">
                  <c:v>108.29567193893752</c:v>
                </c:pt>
                <c:pt idx="212">
                  <c:v>105.19314849761523</c:v>
                </c:pt>
                <c:pt idx="213">
                  <c:v>105.27979056467399</c:v>
                </c:pt>
                <c:pt idx="214">
                  <c:v>105.00744235412613</c:v>
                </c:pt>
                <c:pt idx="215">
                  <c:v>105.44668478131628</c:v>
                </c:pt>
                <c:pt idx="216">
                  <c:v>103.28501700860397</c:v>
                </c:pt>
                <c:pt idx="217">
                  <c:v>104.21040648438158</c:v>
                </c:pt>
                <c:pt idx="218">
                  <c:v>104.6627318822878</c:v>
                </c:pt>
                <c:pt idx="219">
                  <c:v>104.33866223960177</c:v>
                </c:pt>
                <c:pt idx="220">
                  <c:v>105.82127757998641</c:v>
                </c:pt>
                <c:pt idx="221">
                  <c:v>106.30817385740428</c:v>
                </c:pt>
                <c:pt idx="222">
                  <c:v>106.60346015749789</c:v>
                </c:pt>
                <c:pt idx="223">
                  <c:v>107.87181867768805</c:v>
                </c:pt>
                <c:pt idx="224">
                  <c:v>107.04387931636998</c:v>
                </c:pt>
                <c:pt idx="225">
                  <c:v>106.26366124884429</c:v>
                </c:pt>
                <c:pt idx="226">
                  <c:v>106.75766849902749</c:v>
                </c:pt>
                <c:pt idx="227">
                  <c:v>107.01836316774339</c:v>
                </c:pt>
                <c:pt idx="228">
                  <c:v>106.56891745152659</c:v>
                </c:pt>
                <c:pt idx="229">
                  <c:v>107.86363761477462</c:v>
                </c:pt>
                <c:pt idx="230">
                  <c:v>108.19126721125889</c:v>
                </c:pt>
                <c:pt idx="231">
                  <c:v>107.28607175101781</c:v>
                </c:pt>
                <c:pt idx="232">
                  <c:v>107.41495071071526</c:v>
                </c:pt>
                <c:pt idx="233">
                  <c:v>106.56322776542021</c:v>
                </c:pt>
                <c:pt idx="234">
                  <c:v>106.36739535979615</c:v>
                </c:pt>
                <c:pt idx="235">
                  <c:v>106.53608879204673</c:v>
                </c:pt>
                <c:pt idx="236">
                  <c:v>106.18464671749422</c:v>
                </c:pt>
                <c:pt idx="237">
                  <c:v>105.55452351049507</c:v>
                </c:pt>
                <c:pt idx="238">
                  <c:v>105.36968289275237</c:v>
                </c:pt>
                <c:pt idx="239">
                  <c:v>104.18917285800019</c:v>
                </c:pt>
                <c:pt idx="240">
                  <c:v>104.18946482522666</c:v>
                </c:pt>
                <c:pt idx="241">
                  <c:v>103.07294922205712</c:v>
                </c:pt>
                <c:pt idx="242">
                  <c:v>104.18036931116043</c:v>
                </c:pt>
                <c:pt idx="243">
                  <c:v>105.08501938642198</c:v>
                </c:pt>
                <c:pt idx="244">
                  <c:v>106.12403505624249</c:v>
                </c:pt>
                <c:pt idx="245">
                  <c:v>106.66926648638471</c:v>
                </c:pt>
                <c:pt idx="246">
                  <c:v>107.05433609520483</c:v>
                </c:pt>
                <c:pt idx="247">
                  <c:v>107.63949908742217</c:v>
                </c:pt>
                <c:pt idx="248">
                  <c:v>107.78155814809762</c:v>
                </c:pt>
                <c:pt idx="249">
                  <c:v>108.53676618195198</c:v>
                </c:pt>
                <c:pt idx="250">
                  <c:v>108.11845734374663</c:v>
                </c:pt>
                <c:pt idx="251">
                  <c:v>108.12647239173174</c:v>
                </c:pt>
                <c:pt idx="252">
                  <c:v>108.36124408878041</c:v>
                </c:pt>
                <c:pt idx="253">
                  <c:v>109.57167572038867</c:v>
                </c:pt>
                <c:pt idx="254">
                  <c:v>109.99048029761624</c:v>
                </c:pt>
                <c:pt idx="255">
                  <c:v>109.90455777269059</c:v>
                </c:pt>
                <c:pt idx="256">
                  <c:v>109.93292319575843</c:v>
                </c:pt>
                <c:pt idx="257">
                  <c:v>109.94505323790348</c:v>
                </c:pt>
                <c:pt idx="258">
                  <c:v>110.66071880717111</c:v>
                </c:pt>
                <c:pt idx="259">
                  <c:v>111.03449500550133</c:v>
                </c:pt>
                <c:pt idx="260">
                  <c:v>109.78236149030094</c:v>
                </c:pt>
                <c:pt idx="261">
                  <c:v>110.03009986114975</c:v>
                </c:pt>
                <c:pt idx="262">
                  <c:v>110.97604348380588</c:v>
                </c:pt>
                <c:pt idx="263">
                  <c:v>111.88472107834755</c:v>
                </c:pt>
                <c:pt idx="264">
                  <c:v>112.82118016150417</c:v>
                </c:pt>
                <c:pt idx="265">
                  <c:v>112.87902923058843</c:v>
                </c:pt>
                <c:pt idx="266">
                  <c:v>111.86509024539791</c:v>
                </c:pt>
                <c:pt idx="267">
                  <c:v>113.47569978102447</c:v>
                </c:pt>
                <c:pt idx="268">
                  <c:v>114.44706098094346</c:v>
                </c:pt>
                <c:pt idx="269">
                  <c:v>115.04043393016553</c:v>
                </c:pt>
                <c:pt idx="270">
                  <c:v>115.75842637446874</c:v>
                </c:pt>
                <c:pt idx="271">
                  <c:v>115.2740496473983</c:v>
                </c:pt>
                <c:pt idx="272">
                  <c:v>115.69162856753748</c:v>
                </c:pt>
                <c:pt idx="273">
                  <c:v>115.66015079689316</c:v>
                </c:pt>
                <c:pt idx="274">
                  <c:v>115.94028138953905</c:v>
                </c:pt>
                <c:pt idx="275">
                  <c:v>115.74890407810183</c:v>
                </c:pt>
                <c:pt idx="276">
                  <c:v>115.66879870473755</c:v>
                </c:pt>
                <c:pt idx="277">
                  <c:v>114.81603384283476</c:v>
                </c:pt>
                <c:pt idx="278">
                  <c:v>115.89646829179705</c:v>
                </c:pt>
                <c:pt idx="279">
                  <c:v>116.70181196935917</c:v>
                </c:pt>
                <c:pt idx="280">
                  <c:v>117.52992620838174</c:v>
                </c:pt>
                <c:pt idx="281">
                  <c:v>117.96394428123955</c:v>
                </c:pt>
                <c:pt idx="282">
                  <c:v>117.72267516052059</c:v>
                </c:pt>
                <c:pt idx="283">
                  <c:v>117.7245233015353</c:v>
                </c:pt>
                <c:pt idx="284">
                  <c:v>117.47089961500951</c:v>
                </c:pt>
                <c:pt idx="285">
                  <c:v>117.52349622827616</c:v>
                </c:pt>
                <c:pt idx="286">
                  <c:v>117.98060723706904</c:v>
                </c:pt>
                <c:pt idx="287">
                  <c:v>117.06991548658428</c:v>
                </c:pt>
                <c:pt idx="288">
                  <c:v>117.35119319627</c:v>
                </c:pt>
                <c:pt idx="289">
                  <c:v>117.70644864237387</c:v>
                </c:pt>
                <c:pt idx="290">
                  <c:v>117.80553123696239</c:v>
                </c:pt>
                <c:pt idx="291">
                  <c:v>117.27510496625285</c:v>
                </c:pt>
                <c:pt idx="292">
                  <c:v>117.15592469378373</c:v>
                </c:pt>
                <c:pt idx="293">
                  <c:v>116.98247454473778</c:v>
                </c:pt>
                <c:pt idx="294">
                  <c:v>118.5255355314458</c:v>
                </c:pt>
                <c:pt idx="295">
                  <c:v>118.81191085055977</c:v>
                </c:pt>
                <c:pt idx="296">
                  <c:v>120.28484602187436</c:v>
                </c:pt>
                <c:pt idx="297">
                  <c:v>120.10135780612413</c:v>
                </c:pt>
                <c:pt idx="298">
                  <c:v>120.00288731952887</c:v>
                </c:pt>
                <c:pt idx="299">
                  <c:v>120.4744730431097</c:v>
                </c:pt>
                <c:pt idx="300">
                  <c:v>119.37222024070709</c:v>
                </c:pt>
                <c:pt idx="301">
                  <c:v>120.07103832105861</c:v>
                </c:pt>
                <c:pt idx="302">
                  <c:v>120.54630029535369</c:v>
                </c:pt>
                <c:pt idx="303">
                  <c:v>120.18815630478426</c:v>
                </c:pt>
                <c:pt idx="304">
                  <c:v>120.85751963321061</c:v>
                </c:pt>
                <c:pt idx="305">
                  <c:v>121.4575063030189</c:v>
                </c:pt>
                <c:pt idx="306">
                  <c:v>122.12342604661805</c:v>
                </c:pt>
                <c:pt idx="307">
                  <c:v>122.59045882519925</c:v>
                </c:pt>
                <c:pt idx="308">
                  <c:v>123.42647102268495</c:v>
                </c:pt>
                <c:pt idx="309">
                  <c:v>124.53888863669592</c:v>
                </c:pt>
                <c:pt idx="310">
                  <c:v>124.26438179974865</c:v>
                </c:pt>
                <c:pt idx="311">
                  <c:v>123.93435053504493</c:v>
                </c:pt>
                <c:pt idx="312">
                  <c:v>124.54672145735728</c:v>
                </c:pt>
                <c:pt idx="313">
                  <c:v>125.40590592343267</c:v>
                </c:pt>
                <c:pt idx="314">
                  <c:v>125.04581594103573</c:v>
                </c:pt>
                <c:pt idx="315">
                  <c:v>124.8840201264277</c:v>
                </c:pt>
                <c:pt idx="316">
                  <c:v>124.78436325276837</c:v>
                </c:pt>
                <c:pt idx="317">
                  <c:v>124.22274966548409</c:v>
                </c:pt>
                <c:pt idx="318">
                  <c:v>124.66382020237376</c:v>
                </c:pt>
                <c:pt idx="319">
                  <c:v>125.29350545853319</c:v>
                </c:pt>
                <c:pt idx="320">
                  <c:v>124.95808461717473</c:v>
                </c:pt>
                <c:pt idx="321">
                  <c:v>126.05405342308498</c:v>
                </c:pt>
                <c:pt idx="322">
                  <c:v>126.72314402299405</c:v>
                </c:pt>
                <c:pt idx="323">
                  <c:v>126.57821565656221</c:v>
                </c:pt>
                <c:pt idx="324">
                  <c:v>126.37158557947046</c:v>
                </c:pt>
                <c:pt idx="325">
                  <c:v>126.81493183228152</c:v>
                </c:pt>
                <c:pt idx="326">
                  <c:v>126.64253325522546</c:v>
                </c:pt>
                <c:pt idx="327">
                  <c:v>126.54692241900452</c:v>
                </c:pt>
                <c:pt idx="328">
                  <c:v>127.52406070785463</c:v>
                </c:pt>
                <c:pt idx="329">
                  <c:v>126.39139943234986</c:v>
                </c:pt>
                <c:pt idx="330">
                  <c:v>126.60793196846565</c:v>
                </c:pt>
                <c:pt idx="331">
                  <c:v>126.9198508171406</c:v>
                </c:pt>
                <c:pt idx="332">
                  <c:v>127.84674754130003</c:v>
                </c:pt>
                <c:pt idx="333">
                  <c:v>127.82751690232271</c:v>
                </c:pt>
                <c:pt idx="334">
                  <c:v>127.40024967088823</c:v>
                </c:pt>
                <c:pt idx="335">
                  <c:v>128.60484491222596</c:v>
                </c:pt>
                <c:pt idx="336">
                  <c:v>129.3879411482842</c:v>
                </c:pt>
                <c:pt idx="337">
                  <c:v>129.22789562387806</c:v>
                </c:pt>
                <c:pt idx="338">
                  <c:v>127.09918548925754</c:v>
                </c:pt>
                <c:pt idx="339">
                  <c:v>126.50126997096886</c:v>
                </c:pt>
                <c:pt idx="340">
                  <c:v>125.40817119136594</c:v>
                </c:pt>
                <c:pt idx="341">
                  <c:v>124.44465902450366</c:v>
                </c:pt>
                <c:pt idx="342">
                  <c:v>123.29786392684377</c:v>
                </c:pt>
                <c:pt idx="343">
                  <c:v>124.74130730991675</c:v>
                </c:pt>
                <c:pt idx="344">
                  <c:v>126.10754351947311</c:v>
                </c:pt>
                <c:pt idx="345">
                  <c:v>125.45450225424335</c:v>
                </c:pt>
                <c:pt idx="346">
                  <c:v>126.21603283406347</c:v>
                </c:pt>
                <c:pt idx="347">
                  <c:v>126.7550492244349</c:v>
                </c:pt>
                <c:pt idx="348">
                  <c:v>127.04908983612496</c:v>
                </c:pt>
                <c:pt idx="349">
                  <c:v>127.51827309888033</c:v>
                </c:pt>
                <c:pt idx="350">
                  <c:v>128.07236586404485</c:v>
                </c:pt>
                <c:pt idx="351">
                  <c:v>127.3917669133111</c:v>
                </c:pt>
                <c:pt idx="352">
                  <c:v>127.73125382342309</c:v>
                </c:pt>
                <c:pt idx="353">
                  <c:v>127.68557406650814</c:v>
                </c:pt>
                <c:pt idx="354">
                  <c:v>128.11471833304856</c:v>
                </c:pt>
                <c:pt idx="355">
                  <c:v>127.5124848414102</c:v>
                </c:pt>
                <c:pt idx="356">
                  <c:v>127.4770580915343</c:v>
                </c:pt>
                <c:pt idx="357">
                  <c:v>127.76579732200035</c:v>
                </c:pt>
                <c:pt idx="358">
                  <c:v>127.85752662255439</c:v>
                </c:pt>
                <c:pt idx="359">
                  <c:v>128.01253383887169</c:v>
                </c:pt>
                <c:pt idx="360">
                  <c:v>128.93360454869358</c:v>
                </c:pt>
                <c:pt idx="361">
                  <c:v>129.24235326160954</c:v>
                </c:pt>
                <c:pt idx="362">
                  <c:v>129.05111155785249</c:v>
                </c:pt>
                <c:pt idx="363">
                  <c:v>128.33244921737349</c:v>
                </c:pt>
                <c:pt idx="364">
                  <c:v>127.10845732213005</c:v>
                </c:pt>
                <c:pt idx="365">
                  <c:v>126.32634218818325</c:v>
                </c:pt>
                <c:pt idx="366">
                  <c:v>126.47400497324219</c:v>
                </c:pt>
                <c:pt idx="367">
                  <c:v>126.74617830608554</c:v>
                </c:pt>
                <c:pt idx="368">
                  <c:v>127.25754881552224</c:v>
                </c:pt>
                <c:pt idx="369">
                  <c:v>128.09829034886897</c:v>
                </c:pt>
                <c:pt idx="370">
                  <c:v>127.96059897955564</c:v>
                </c:pt>
                <c:pt idx="371">
                  <c:v>128.57812529947881</c:v>
                </c:pt>
                <c:pt idx="372">
                  <c:v>129.02059637116139</c:v>
                </c:pt>
                <c:pt idx="373">
                  <c:v>129.10861973430391</c:v>
                </c:pt>
                <c:pt idx="374">
                  <c:v>130.12565103575574</c:v>
                </c:pt>
                <c:pt idx="375">
                  <c:v>129.41797162038193</c:v>
                </c:pt>
                <c:pt idx="376">
                  <c:v>130.47620755324675</c:v>
                </c:pt>
                <c:pt idx="377">
                  <c:v>131.27753329485574</c:v>
                </c:pt>
                <c:pt idx="378">
                  <c:v>130.91827028873178</c:v>
                </c:pt>
                <c:pt idx="379">
                  <c:v>131.20503463327907</c:v>
                </c:pt>
                <c:pt idx="380">
                  <c:v>130.75878794691255</c:v>
                </c:pt>
                <c:pt idx="381">
                  <c:v>131.56754631521062</c:v>
                </c:pt>
                <c:pt idx="382">
                  <c:v>131.47957187747448</c:v>
                </c:pt>
                <c:pt idx="383">
                  <c:v>131.85902961968588</c:v>
                </c:pt>
                <c:pt idx="384">
                  <c:v>132.34544939679066</c:v>
                </c:pt>
                <c:pt idx="385">
                  <c:v>132.49956068011343</c:v>
                </c:pt>
                <c:pt idx="386">
                  <c:v>132.90989222720108</c:v>
                </c:pt>
                <c:pt idx="387">
                  <c:v>132.18174686037941</c:v>
                </c:pt>
                <c:pt idx="388">
                  <c:v>132.14588215966384</c:v>
                </c:pt>
                <c:pt idx="389">
                  <c:v>132.99231258651096</c:v>
                </c:pt>
                <c:pt idx="390">
                  <c:v>133.25034323442316</c:v>
                </c:pt>
                <c:pt idx="391">
                  <c:v>132.94026215082988</c:v>
                </c:pt>
                <c:pt idx="392">
                  <c:v>131.64322772218713</c:v>
                </c:pt>
                <c:pt idx="393">
                  <c:v>132.25645451486372</c:v>
                </c:pt>
                <c:pt idx="394">
                  <c:v>133.06326617078338</c:v>
                </c:pt>
                <c:pt idx="395">
                  <c:v>132.14172861603052</c:v>
                </c:pt>
                <c:pt idx="396">
                  <c:v>130.37816680321089</c:v>
                </c:pt>
                <c:pt idx="397">
                  <c:v>128.21072114896148</c:v>
                </c:pt>
                <c:pt idx="398">
                  <c:v>127.38844257965854</c:v>
                </c:pt>
                <c:pt idx="399">
                  <c:v>129.79979320189028</c:v>
                </c:pt>
                <c:pt idx="400">
                  <c:v>131.59907524496913</c:v>
                </c:pt>
                <c:pt idx="401">
                  <c:v>131.39105500901752</c:v>
                </c:pt>
                <c:pt idx="402">
                  <c:v>131.07704346435094</c:v>
                </c:pt>
                <c:pt idx="403">
                  <c:v>129.87264161887597</c:v>
                </c:pt>
                <c:pt idx="404">
                  <c:v>129.62687885449682</c:v>
                </c:pt>
                <c:pt idx="405">
                  <c:v>130.72562062850756</c:v>
                </c:pt>
                <c:pt idx="406">
                  <c:v>131.10444551085959</c:v>
                </c:pt>
                <c:pt idx="407">
                  <c:v>131.78755435655867</c:v>
                </c:pt>
                <c:pt idx="408">
                  <c:v>130.35628028565503</c:v>
                </c:pt>
                <c:pt idx="409">
                  <c:v>131.59558424789239</c:v>
                </c:pt>
                <c:pt idx="410">
                  <c:v>132.0003424778447</c:v>
                </c:pt>
                <c:pt idx="411">
                  <c:v>133.11832454621486</c:v>
                </c:pt>
                <c:pt idx="412">
                  <c:v>132.00858132894069</c:v>
                </c:pt>
                <c:pt idx="413">
                  <c:v>132.60956178255628</c:v>
                </c:pt>
                <c:pt idx="414">
                  <c:v>132.72948162847371</c:v>
                </c:pt>
                <c:pt idx="415">
                  <c:v>133.2257846258934</c:v>
                </c:pt>
                <c:pt idx="416">
                  <c:v>133.36044146712794</c:v>
                </c:pt>
                <c:pt idx="417">
                  <c:v>134.48394057760783</c:v>
                </c:pt>
                <c:pt idx="418">
                  <c:v>135.75851493017484</c:v>
                </c:pt>
                <c:pt idx="419">
                  <c:v>135.12940323253528</c:v>
                </c:pt>
                <c:pt idx="420">
                  <c:v>135.51173914327919</c:v>
                </c:pt>
                <c:pt idx="421">
                  <c:v>135.52574622053015</c:v>
                </c:pt>
                <c:pt idx="422">
                  <c:v>136.05517135781315</c:v>
                </c:pt>
                <c:pt idx="423">
                  <c:v>136.48687444472529</c:v>
                </c:pt>
                <c:pt idx="424">
                  <c:v>136.30494240276326</c:v>
                </c:pt>
                <c:pt idx="425">
                  <c:v>136.17165648167943</c:v>
                </c:pt>
                <c:pt idx="426">
                  <c:v>133.24117299922813</c:v>
                </c:pt>
                <c:pt idx="427">
                  <c:v>131.7457473445896</c:v>
                </c:pt>
                <c:pt idx="428">
                  <c:v>132.55699485598691</c:v>
                </c:pt>
                <c:pt idx="429">
                  <c:v>130.81541589837909</c:v>
                </c:pt>
                <c:pt idx="430">
                  <c:v>131.35637748797203</c:v>
                </c:pt>
                <c:pt idx="431">
                  <c:v>132.13993170618514</c:v>
                </c:pt>
                <c:pt idx="432">
                  <c:v>132.78772937837337</c:v>
                </c:pt>
                <c:pt idx="433">
                  <c:v>133.46439786803381</c:v>
                </c:pt>
                <c:pt idx="434">
                  <c:v>133.8948752978576</c:v>
                </c:pt>
                <c:pt idx="435">
                  <c:v>135.31155835705729</c:v>
                </c:pt>
                <c:pt idx="436">
                  <c:v>135.46754667548603</c:v>
                </c:pt>
                <c:pt idx="437">
                  <c:v>135.8455364393399</c:v>
                </c:pt>
                <c:pt idx="438">
                  <c:v>135.23391546640883</c:v>
                </c:pt>
                <c:pt idx="439">
                  <c:v>136.31825148235319</c:v>
                </c:pt>
                <c:pt idx="440">
                  <c:v>136.67984871313195</c:v>
                </c:pt>
                <c:pt idx="441">
                  <c:v>137.22114968220086</c:v>
                </c:pt>
                <c:pt idx="442">
                  <c:v>137.85795405335088</c:v>
                </c:pt>
                <c:pt idx="443">
                  <c:v>137.04966404314067</c:v>
                </c:pt>
                <c:pt idx="444">
                  <c:v>137.12744405462627</c:v>
                </c:pt>
                <c:pt idx="445">
                  <c:v>138.15627264781546</c:v>
                </c:pt>
                <c:pt idx="446">
                  <c:v>141.10802600035865</c:v>
                </c:pt>
                <c:pt idx="447">
                  <c:v>142.16239077348962</c:v>
                </c:pt>
                <c:pt idx="448">
                  <c:v>142.46360980150965</c:v>
                </c:pt>
                <c:pt idx="449">
                  <c:v>143.04110901430778</c:v>
                </c:pt>
                <c:pt idx="450">
                  <c:v>143.43917419101928</c:v>
                </c:pt>
                <c:pt idx="451">
                  <c:v>144.59822600367318</c:v>
                </c:pt>
                <c:pt idx="452">
                  <c:v>144.95936453174619</c:v>
                </c:pt>
                <c:pt idx="453">
                  <c:v>145.38739057533809</c:v>
                </c:pt>
                <c:pt idx="454">
                  <c:v>145.66126606558288</c:v>
                </c:pt>
                <c:pt idx="455">
                  <c:v>143.84604212196456</c:v>
                </c:pt>
                <c:pt idx="456">
                  <c:v>142.96723719887257</c:v>
                </c:pt>
                <c:pt idx="457">
                  <c:v>143.66926547761335</c:v>
                </c:pt>
                <c:pt idx="458">
                  <c:v>143.84925152774784</c:v>
                </c:pt>
                <c:pt idx="459">
                  <c:v>142.76763069172145</c:v>
                </c:pt>
                <c:pt idx="460">
                  <c:v>142.03316205838314</c:v>
                </c:pt>
                <c:pt idx="461">
                  <c:v>140.58803726977476</c:v>
                </c:pt>
                <c:pt idx="462">
                  <c:v>141.67352926553502</c:v>
                </c:pt>
                <c:pt idx="463">
                  <c:v>142.8998650408154</c:v>
                </c:pt>
                <c:pt idx="464">
                  <c:v>143.2590213333504</c:v>
                </c:pt>
                <c:pt idx="465">
                  <c:v>143.67528712152142</c:v>
                </c:pt>
                <c:pt idx="466">
                  <c:v>143.92217848478211</c:v>
                </c:pt>
                <c:pt idx="467">
                  <c:v>144.41820954629051</c:v>
                </c:pt>
                <c:pt idx="468">
                  <c:v>145.29534120607229</c:v>
                </c:pt>
                <c:pt idx="469">
                  <c:v>145.78499042027551</c:v>
                </c:pt>
                <c:pt idx="470">
                  <c:v>145.65366086695224</c:v>
                </c:pt>
                <c:pt idx="471">
                  <c:v>145.80212101364197</c:v>
                </c:pt>
                <c:pt idx="472">
                  <c:v>144.78164612736293</c:v>
                </c:pt>
                <c:pt idx="473">
                  <c:v>142.93640273607571</c:v>
                </c:pt>
                <c:pt idx="474">
                  <c:v>142.97849364510108</c:v>
                </c:pt>
                <c:pt idx="475">
                  <c:v>143.38923352838626</c:v>
                </c:pt>
                <c:pt idx="476">
                  <c:v>142.25282704544566</c:v>
                </c:pt>
                <c:pt idx="477">
                  <c:v>143.9201473958928</c:v>
                </c:pt>
                <c:pt idx="478">
                  <c:v>144.89386285178176</c:v>
                </c:pt>
                <c:pt idx="479">
                  <c:v>145.61692098510818</c:v>
                </c:pt>
                <c:pt idx="480">
                  <c:v>144.5771857731545</c:v>
                </c:pt>
                <c:pt idx="481">
                  <c:v>143.51156613900704</c:v>
                </c:pt>
                <c:pt idx="482">
                  <c:v>144.12821576464481</c:v>
                </c:pt>
                <c:pt idx="483">
                  <c:v>144.83818278502991</c:v>
                </c:pt>
                <c:pt idx="484">
                  <c:v>145.80214176550805</c:v>
                </c:pt>
                <c:pt idx="485">
                  <c:v>147.5329904952128</c:v>
                </c:pt>
                <c:pt idx="486">
                  <c:v>148.169697808156</c:v>
                </c:pt>
                <c:pt idx="487">
                  <c:v>149.27224185723418</c:v>
                </c:pt>
                <c:pt idx="488">
                  <c:v>149.99982404146897</c:v>
                </c:pt>
                <c:pt idx="489">
                  <c:v>150.32247311804696</c:v>
                </c:pt>
                <c:pt idx="490">
                  <c:v>150.12928621506842</c:v>
                </c:pt>
                <c:pt idx="491">
                  <c:v>149.89235589162033</c:v>
                </c:pt>
                <c:pt idx="492">
                  <c:v>150.3157134138475</c:v>
                </c:pt>
                <c:pt idx="493">
                  <c:v>149.79478133801962</c:v>
                </c:pt>
                <c:pt idx="494">
                  <c:v>149.49249149930051</c:v>
                </c:pt>
                <c:pt idx="495">
                  <c:v>150.28123966459779</c:v>
                </c:pt>
                <c:pt idx="496">
                  <c:v>151.53952971083552</c:v>
                </c:pt>
                <c:pt idx="497">
                  <c:v>152.49330464099612</c:v>
                </c:pt>
                <c:pt idx="498">
                  <c:v>153.19364113826848</c:v>
                </c:pt>
                <c:pt idx="499">
                  <c:v>152.70881680497621</c:v>
                </c:pt>
                <c:pt idx="500">
                  <c:v>152.45367621468651</c:v>
                </c:pt>
                <c:pt idx="501">
                  <c:v>152.40511677608211</c:v>
                </c:pt>
                <c:pt idx="502">
                  <c:v>152.67692032220134</c:v>
                </c:pt>
                <c:pt idx="503">
                  <c:v>153.05245646611553</c:v>
                </c:pt>
                <c:pt idx="504">
                  <c:v>151.28638396572464</c:v>
                </c:pt>
                <c:pt idx="505">
                  <c:v>152.39671998022786</c:v>
                </c:pt>
                <c:pt idx="506">
                  <c:v>150.86083733779478</c:v>
                </c:pt>
                <c:pt idx="507">
                  <c:v>151.60998517826769</c:v>
                </c:pt>
                <c:pt idx="508">
                  <c:v>152.27039976884706</c:v>
                </c:pt>
                <c:pt idx="509">
                  <c:v>153.51575275592688</c:v>
                </c:pt>
                <c:pt idx="510">
                  <c:v>153.03493519004869</c:v>
                </c:pt>
                <c:pt idx="511">
                  <c:v>152.1526970580625</c:v>
                </c:pt>
                <c:pt idx="512">
                  <c:v>151.52014249614663</c:v>
                </c:pt>
                <c:pt idx="513">
                  <c:v>150.92401661013923</c:v>
                </c:pt>
                <c:pt idx="514">
                  <c:v>150.06948214727032</c:v>
                </c:pt>
                <c:pt idx="515">
                  <c:v>149.9136294365218</c:v>
                </c:pt>
                <c:pt idx="516">
                  <c:v>145.73202394822968</c:v>
                </c:pt>
                <c:pt idx="517">
                  <c:v>144.95152580256743</c:v>
                </c:pt>
                <c:pt idx="518">
                  <c:v>143.30156943192469</c:v>
                </c:pt>
                <c:pt idx="519">
                  <c:v>144.54153442756174</c:v>
                </c:pt>
                <c:pt idx="520">
                  <c:v>147.20747059972152</c:v>
                </c:pt>
                <c:pt idx="521">
                  <c:v>146.89153388714857</c:v>
                </c:pt>
                <c:pt idx="522">
                  <c:v>147.93769907920779</c:v>
                </c:pt>
                <c:pt idx="523">
                  <c:v>147.42852725880078</c:v>
                </c:pt>
                <c:pt idx="524">
                  <c:v>146.44171910475853</c:v>
                </c:pt>
                <c:pt idx="525">
                  <c:v>145.09334189347788</c:v>
                </c:pt>
                <c:pt idx="526">
                  <c:v>143.959494230909</c:v>
                </c:pt>
                <c:pt idx="527">
                  <c:v>143.95412468556941</c:v>
                </c:pt>
                <c:pt idx="528">
                  <c:v>143.84238590256547</c:v>
                </c:pt>
                <c:pt idx="529">
                  <c:v>143.08697330430931</c:v>
                </c:pt>
                <c:pt idx="530">
                  <c:v>145.04844098003548</c:v>
                </c:pt>
                <c:pt idx="531">
                  <c:v>146.39900571180681</c:v>
                </c:pt>
                <c:pt idx="532">
                  <c:v>145.99974377209816</c:v>
                </c:pt>
                <c:pt idx="533">
                  <c:v>145.65376909369806</c:v>
                </c:pt>
                <c:pt idx="534">
                  <c:v>144.88519570522817</c:v>
                </c:pt>
                <c:pt idx="535">
                  <c:v>143.46566337158714</c:v>
                </c:pt>
                <c:pt idx="536">
                  <c:v>142.09508915736592</c:v>
                </c:pt>
                <c:pt idx="537">
                  <c:v>140.38975506313085</c:v>
                </c:pt>
                <c:pt idx="538">
                  <c:v>141.15211261922394</c:v>
                </c:pt>
                <c:pt idx="539">
                  <c:v>140.87079563951394</c:v>
                </c:pt>
                <c:pt idx="540">
                  <c:v>142.27243928818194</c:v>
                </c:pt>
                <c:pt idx="541">
                  <c:v>143.30887689892162</c:v>
                </c:pt>
                <c:pt idx="542">
                  <c:v>143.14677946170502</c:v>
                </c:pt>
                <c:pt idx="543">
                  <c:v>142.74197309895231</c:v>
                </c:pt>
                <c:pt idx="544">
                  <c:v>141.02713522650856</c:v>
                </c:pt>
                <c:pt idx="545">
                  <c:v>139.39984421689428</c:v>
                </c:pt>
                <c:pt idx="546">
                  <c:v>139.31912673553671</c:v>
                </c:pt>
                <c:pt idx="547">
                  <c:v>139.65506334723256</c:v>
                </c:pt>
                <c:pt idx="548">
                  <c:v>138.93900875253163</c:v>
                </c:pt>
                <c:pt idx="549">
                  <c:v>137.69612559778685</c:v>
                </c:pt>
                <c:pt idx="550">
                  <c:v>139.12261405780384</c:v>
                </c:pt>
                <c:pt idx="551">
                  <c:v>140.56987009187725</c:v>
                </c:pt>
                <c:pt idx="552">
                  <c:v>139.84971902117462</c:v>
                </c:pt>
                <c:pt idx="553">
                  <c:v>141.51952930732699</c:v>
                </c:pt>
                <c:pt idx="554">
                  <c:v>142.1920843159844</c:v>
                </c:pt>
                <c:pt idx="555">
                  <c:v>140.92919167878972</c:v>
                </c:pt>
                <c:pt idx="556">
                  <c:v>143.15333849247759</c:v>
                </c:pt>
                <c:pt idx="557">
                  <c:v>143.83631987272167</c:v>
                </c:pt>
                <c:pt idx="558">
                  <c:v>144.27175851168749</c:v>
                </c:pt>
                <c:pt idx="559">
                  <c:v>144.71356782941945</c:v>
                </c:pt>
                <c:pt idx="560">
                  <c:v>144.58077916051477</c:v>
                </c:pt>
                <c:pt idx="561">
                  <c:v>144.73962864247466</c:v>
                </c:pt>
                <c:pt idx="562">
                  <c:v>144.57713252444267</c:v>
                </c:pt>
                <c:pt idx="563">
                  <c:v>145.14440611113611</c:v>
                </c:pt>
                <c:pt idx="564">
                  <c:v>145.52000155638976</c:v>
                </c:pt>
                <c:pt idx="565">
                  <c:v>145.41761984743033</c:v>
                </c:pt>
                <c:pt idx="566">
                  <c:v>146.09171099856087</c:v>
                </c:pt>
                <c:pt idx="567">
                  <c:v>145.47038168301935</c:v>
                </c:pt>
                <c:pt idx="568">
                  <c:v>145.95908834458456</c:v>
                </c:pt>
                <c:pt idx="569">
                  <c:v>146.29267956308658</c:v>
                </c:pt>
                <c:pt idx="570">
                  <c:v>145.41069412830257</c:v>
                </c:pt>
                <c:pt idx="571">
                  <c:v>145.43706542674249</c:v>
                </c:pt>
                <c:pt idx="572">
                  <c:v>146.72079228895225</c:v>
                </c:pt>
                <c:pt idx="573">
                  <c:v>147.25268805117622</c:v>
                </c:pt>
                <c:pt idx="574">
                  <c:v>146.18787615459257</c:v>
                </c:pt>
                <c:pt idx="575">
                  <c:v>145.36971178684357</c:v>
                </c:pt>
                <c:pt idx="576">
                  <c:v>144.71164186890709</c:v>
                </c:pt>
                <c:pt idx="577">
                  <c:v>145.99537024427377</c:v>
                </c:pt>
                <c:pt idx="578">
                  <c:v>146.30540240246063</c:v>
                </c:pt>
                <c:pt idx="579">
                  <c:v>145.84562585970713</c:v>
                </c:pt>
                <c:pt idx="580">
                  <c:v>145.0145541194974</c:v>
                </c:pt>
                <c:pt idx="581">
                  <c:v>145.5613039665605</c:v>
                </c:pt>
                <c:pt idx="582">
                  <c:v>145.09747173098646</c:v>
                </c:pt>
                <c:pt idx="583">
                  <c:v>144.36033756368749</c:v>
                </c:pt>
                <c:pt idx="584">
                  <c:v>143.31414347753702</c:v>
                </c:pt>
                <c:pt idx="585">
                  <c:v>143.30273377013111</c:v>
                </c:pt>
                <c:pt idx="586">
                  <c:v>141.80462334282282</c:v>
                </c:pt>
                <c:pt idx="587">
                  <c:v>140.58570902569249</c:v>
                </c:pt>
                <c:pt idx="588">
                  <c:v>140.98650862103111</c:v>
                </c:pt>
                <c:pt idx="589">
                  <c:v>140.41075162826471</c:v>
                </c:pt>
                <c:pt idx="590">
                  <c:v>140.5675091347839</c:v>
                </c:pt>
                <c:pt idx="591">
                  <c:v>141.76774857384945</c:v>
                </c:pt>
                <c:pt idx="592">
                  <c:v>142.94716041696825</c:v>
                </c:pt>
                <c:pt idx="593">
                  <c:v>142.11553363639686</c:v>
                </c:pt>
                <c:pt idx="594">
                  <c:v>141.72955923180609</c:v>
                </c:pt>
                <c:pt idx="595">
                  <c:v>141.92685147356246</c:v>
                </c:pt>
                <c:pt idx="596">
                  <c:v>140.26032106307181</c:v>
                </c:pt>
                <c:pt idx="597">
                  <c:v>138.36910746080005</c:v>
                </c:pt>
                <c:pt idx="598">
                  <c:v>136.83197178034422</c:v>
                </c:pt>
                <c:pt idx="599">
                  <c:v>137.93529539344584</c:v>
                </c:pt>
                <c:pt idx="600">
                  <c:v>139.90017552620012</c:v>
                </c:pt>
                <c:pt idx="601">
                  <c:v>140.40206149613729</c:v>
                </c:pt>
                <c:pt idx="602">
                  <c:v>140.48479234083192</c:v>
                </c:pt>
                <c:pt idx="603">
                  <c:v>141.0988061192063</c:v>
                </c:pt>
                <c:pt idx="604">
                  <c:v>141.0081950416008</c:v>
                </c:pt>
                <c:pt idx="605">
                  <c:v>140.49897429578738</c:v>
                </c:pt>
                <c:pt idx="606">
                  <c:v>139.76736531282336</c:v>
                </c:pt>
                <c:pt idx="607">
                  <c:v>139.06184603700586</c:v>
                </c:pt>
                <c:pt idx="608">
                  <c:v>137.83972231409228</c:v>
                </c:pt>
                <c:pt idx="609">
                  <c:v>137.57346470417406</c:v>
                </c:pt>
                <c:pt idx="610">
                  <c:v>136.95918785266446</c:v>
                </c:pt>
                <c:pt idx="611">
                  <c:v>137.2746777516216</c:v>
                </c:pt>
                <c:pt idx="612">
                  <c:v>136.17368915578075</c:v>
                </c:pt>
                <c:pt idx="613">
                  <c:v>135.74530370139775</c:v>
                </c:pt>
                <c:pt idx="614">
                  <c:v>133.97654722094302</c:v>
                </c:pt>
                <c:pt idx="615">
                  <c:v>132.81065709198606</c:v>
                </c:pt>
                <c:pt idx="616">
                  <c:v>134.63887811665265</c:v>
                </c:pt>
                <c:pt idx="617">
                  <c:v>134.24416760878677</c:v>
                </c:pt>
                <c:pt idx="618">
                  <c:v>134.89732596353846</c:v>
                </c:pt>
                <c:pt idx="619">
                  <c:v>135.19357484758527</c:v>
                </c:pt>
                <c:pt idx="620">
                  <c:v>134.59163181001645</c:v>
                </c:pt>
                <c:pt idx="621">
                  <c:v>134.84002155888282</c:v>
                </c:pt>
                <c:pt idx="622">
                  <c:v>136.54997524907623</c:v>
                </c:pt>
                <c:pt idx="623">
                  <c:v>137.6051092102976</c:v>
                </c:pt>
                <c:pt idx="624">
                  <c:v>136.88140784117883</c:v>
                </c:pt>
                <c:pt idx="625">
                  <c:v>136.97895501384517</c:v>
                </c:pt>
                <c:pt idx="626">
                  <c:v>135.7370070621192</c:v>
                </c:pt>
                <c:pt idx="627">
                  <c:v>133.59189704480437</c:v>
                </c:pt>
                <c:pt idx="628">
                  <c:v>135.01244240096187</c:v>
                </c:pt>
                <c:pt idx="629">
                  <c:v>133.98349520509379</c:v>
                </c:pt>
                <c:pt idx="630">
                  <c:v>133.36169904462136</c:v>
                </c:pt>
                <c:pt idx="631">
                  <c:v>133.58725965123872</c:v>
                </c:pt>
                <c:pt idx="632">
                  <c:v>134.51074240521314</c:v>
                </c:pt>
                <c:pt idx="633">
                  <c:v>136.29724079442158</c:v>
                </c:pt>
                <c:pt idx="634">
                  <c:v>136.3067638833945</c:v>
                </c:pt>
                <c:pt idx="635">
                  <c:v>137.50904334618053</c:v>
                </c:pt>
                <c:pt idx="636">
                  <c:v>138.74400851114706</c:v>
                </c:pt>
                <c:pt idx="637">
                  <c:v>139.92824372201989</c:v>
                </c:pt>
                <c:pt idx="638">
                  <c:v>140.20842324007219</c:v>
                </c:pt>
                <c:pt idx="639">
                  <c:v>139.71165339772153</c:v>
                </c:pt>
                <c:pt idx="640">
                  <c:v>139.37892698441499</c:v>
                </c:pt>
                <c:pt idx="641">
                  <c:v>140.62095347618953</c:v>
                </c:pt>
                <c:pt idx="642">
                  <c:v>141.26107620041958</c:v>
                </c:pt>
                <c:pt idx="643">
                  <c:v>140.87860316883854</c:v>
                </c:pt>
                <c:pt idx="644">
                  <c:v>141.19834366963585</c:v>
                </c:pt>
                <c:pt idx="645">
                  <c:v>141.76414927797174</c:v>
                </c:pt>
                <c:pt idx="646">
                  <c:v>140.73441437585498</c:v>
                </c:pt>
                <c:pt idx="647">
                  <c:v>139.89463621906742</c:v>
                </c:pt>
                <c:pt idx="648">
                  <c:v>140.58398013585244</c:v>
                </c:pt>
                <c:pt idx="649">
                  <c:v>140.02649191866112</c:v>
                </c:pt>
                <c:pt idx="650">
                  <c:v>141.14929886794226</c:v>
                </c:pt>
                <c:pt idx="651">
                  <c:v>141.79048202693832</c:v>
                </c:pt>
                <c:pt idx="652">
                  <c:v>142.33509176576021</c:v>
                </c:pt>
                <c:pt idx="653">
                  <c:v>142.31860368763523</c:v>
                </c:pt>
                <c:pt idx="654">
                  <c:v>142.09859787999494</c:v>
                </c:pt>
                <c:pt idx="655">
                  <c:v>142.84921593253318</c:v>
                </c:pt>
                <c:pt idx="656">
                  <c:v>142.69266291836067</c:v>
                </c:pt>
                <c:pt idx="657">
                  <c:v>142.58451298324624</c:v>
                </c:pt>
                <c:pt idx="658">
                  <c:v>143.3688934571814</c:v>
                </c:pt>
                <c:pt idx="659">
                  <c:v>143.84001154322524</c:v>
                </c:pt>
                <c:pt idx="660">
                  <c:v>143.38392169917407</c:v>
                </c:pt>
                <c:pt idx="661">
                  <c:v>141.16983370405654</c:v>
                </c:pt>
                <c:pt idx="662">
                  <c:v>140.98136496840002</c:v>
                </c:pt>
                <c:pt idx="663">
                  <c:v>141.32104678753166</c:v>
                </c:pt>
                <c:pt idx="664">
                  <c:v>142.10893014763343</c:v>
                </c:pt>
                <c:pt idx="665">
                  <c:v>140.51313693997861</c:v>
                </c:pt>
                <c:pt idx="666">
                  <c:v>138.79296879221954</c:v>
                </c:pt>
                <c:pt idx="667">
                  <c:v>138.93620609773384</c:v>
                </c:pt>
                <c:pt idx="668">
                  <c:v>140.79415381023693</c:v>
                </c:pt>
                <c:pt idx="669">
                  <c:v>140.02554115174274</c:v>
                </c:pt>
                <c:pt idx="670">
                  <c:v>138.16425728855231</c:v>
                </c:pt>
                <c:pt idx="671">
                  <c:v>137.69317847253274</c:v>
                </c:pt>
                <c:pt idx="672">
                  <c:v>136.00275776447617</c:v>
                </c:pt>
                <c:pt idx="673">
                  <c:v>133.55883045941582</c:v>
                </c:pt>
                <c:pt idx="674">
                  <c:v>133.97386165566724</c:v>
                </c:pt>
                <c:pt idx="675">
                  <c:v>133.90925288238353</c:v>
                </c:pt>
                <c:pt idx="676">
                  <c:v>132.36155147579609</c:v>
                </c:pt>
                <c:pt idx="677">
                  <c:v>130.55585134170158</c:v>
                </c:pt>
                <c:pt idx="678">
                  <c:v>130.69376723467673</c:v>
                </c:pt>
                <c:pt idx="679">
                  <c:v>130.07963413307255</c:v>
                </c:pt>
                <c:pt idx="680">
                  <c:v>128.20834996004524</c:v>
                </c:pt>
                <c:pt idx="681">
                  <c:v>125.43019634291574</c:v>
                </c:pt>
                <c:pt idx="682">
                  <c:v>123.83618383271093</c:v>
                </c:pt>
                <c:pt idx="683">
                  <c:v>122.92987014952132</c:v>
                </c:pt>
                <c:pt idx="684">
                  <c:v>126.16749724569395</c:v>
                </c:pt>
                <c:pt idx="685">
                  <c:v>124.39248494228727</c:v>
                </c:pt>
                <c:pt idx="686">
                  <c:v>127.0905324655016</c:v>
                </c:pt>
                <c:pt idx="687">
                  <c:v>128.34578798366056</c:v>
                </c:pt>
                <c:pt idx="688">
                  <c:v>129.46452886418817</c:v>
                </c:pt>
                <c:pt idx="689">
                  <c:v>127.92439569197001</c:v>
                </c:pt>
                <c:pt idx="690">
                  <c:v>126.68128873411433</c:v>
                </c:pt>
                <c:pt idx="691">
                  <c:v>125.8856741510287</c:v>
                </c:pt>
                <c:pt idx="692">
                  <c:v>124.64541798077116</c:v>
                </c:pt>
                <c:pt idx="693">
                  <c:v>125.3638179686659</c:v>
                </c:pt>
                <c:pt idx="694">
                  <c:v>124.27572788250961</c:v>
                </c:pt>
                <c:pt idx="695">
                  <c:v>123.91873100898</c:v>
                </c:pt>
                <c:pt idx="696">
                  <c:v>126.27432446551313</c:v>
                </c:pt>
                <c:pt idx="697">
                  <c:v>126.71993757146943</c:v>
                </c:pt>
                <c:pt idx="698">
                  <c:v>128.50516361189088</c:v>
                </c:pt>
                <c:pt idx="699">
                  <c:v>129.1720844889166</c:v>
                </c:pt>
                <c:pt idx="700">
                  <c:v>130.5302574456324</c:v>
                </c:pt>
                <c:pt idx="701">
                  <c:v>130.28814131732534</c:v>
                </c:pt>
                <c:pt idx="702">
                  <c:v>130.11816443980388</c:v>
                </c:pt>
                <c:pt idx="703">
                  <c:v>131.7306110199612</c:v>
                </c:pt>
                <c:pt idx="704">
                  <c:v>130.37323614542714</c:v>
                </c:pt>
                <c:pt idx="705">
                  <c:v>130.94741693309012</c:v>
                </c:pt>
                <c:pt idx="706">
                  <c:v>130.87827445351596</c:v>
                </c:pt>
                <c:pt idx="707">
                  <c:v>131.12877541653225</c:v>
                </c:pt>
                <c:pt idx="708">
                  <c:v>131.46245555101586</c:v>
                </c:pt>
                <c:pt idx="709">
                  <c:v>132.26878033068942</c:v>
                </c:pt>
                <c:pt idx="710">
                  <c:v>130.7723327907583</c:v>
                </c:pt>
                <c:pt idx="711">
                  <c:v>130.86755460154595</c:v>
                </c:pt>
                <c:pt idx="712">
                  <c:v>130.44020883006291</c:v>
                </c:pt>
                <c:pt idx="713">
                  <c:v>130.64558507652589</c:v>
                </c:pt>
                <c:pt idx="714">
                  <c:v>131.06098533895056</c:v>
                </c:pt>
                <c:pt idx="715">
                  <c:v>130.7106325932553</c:v>
                </c:pt>
                <c:pt idx="716">
                  <c:v>131.35140820865982</c:v>
                </c:pt>
                <c:pt idx="717">
                  <c:v>131.89989876259773</c:v>
                </c:pt>
                <c:pt idx="718">
                  <c:v>132.16030218463811</c:v>
                </c:pt>
                <c:pt idx="719">
                  <c:v>132.23325803576364</c:v>
                </c:pt>
                <c:pt idx="720">
                  <c:v>130.43397599268479</c:v>
                </c:pt>
                <c:pt idx="721">
                  <c:v>128.79045925752976</c:v>
                </c:pt>
                <c:pt idx="722">
                  <c:v>129.0488685549422</c:v>
                </c:pt>
                <c:pt idx="723">
                  <c:v>127.31731880126253</c:v>
                </c:pt>
                <c:pt idx="724">
                  <c:v>128.66797252107054</c:v>
                </c:pt>
                <c:pt idx="725">
                  <c:v>131.64948678761817</c:v>
                </c:pt>
                <c:pt idx="726">
                  <c:v>132.41076467023612</c:v>
                </c:pt>
                <c:pt idx="727">
                  <c:v>132.42666953445911</c:v>
                </c:pt>
                <c:pt idx="728">
                  <c:v>132.99888509158546</c:v>
                </c:pt>
                <c:pt idx="729">
                  <c:v>133.25325721433563</c:v>
                </c:pt>
                <c:pt idx="730">
                  <c:v>134.68201101434096</c:v>
                </c:pt>
                <c:pt idx="731">
                  <c:v>134.63316926389226</c:v>
                </c:pt>
                <c:pt idx="732">
                  <c:v>133.08437780789666</c:v>
                </c:pt>
                <c:pt idx="733">
                  <c:v>132.15515572185853</c:v>
                </c:pt>
                <c:pt idx="734">
                  <c:v>132.57220921627825</c:v>
                </c:pt>
                <c:pt idx="735">
                  <c:v>133.01559473911357</c:v>
                </c:pt>
                <c:pt idx="736">
                  <c:v>133.93757024470611</c:v>
                </c:pt>
                <c:pt idx="737">
                  <c:v>134.44182012599535</c:v>
                </c:pt>
                <c:pt idx="738">
                  <c:v>134.64411140581626</c:v>
                </c:pt>
                <c:pt idx="739">
                  <c:v>133.36789196347942</c:v>
                </c:pt>
                <c:pt idx="740">
                  <c:v>132.40616056612228</c:v>
                </c:pt>
                <c:pt idx="741">
                  <c:v>132.85359363955291</c:v>
                </c:pt>
                <c:pt idx="742">
                  <c:v>133.05409607969852</c:v>
                </c:pt>
                <c:pt idx="743">
                  <c:v>132.93796071124123</c:v>
                </c:pt>
                <c:pt idx="744">
                  <c:v>133.21539687583521</c:v>
                </c:pt>
                <c:pt idx="745">
                  <c:v>133.29329397684276</c:v>
                </c:pt>
                <c:pt idx="746">
                  <c:v>132.81591113301567</c:v>
                </c:pt>
                <c:pt idx="747">
                  <c:v>132.10680077560082</c:v>
                </c:pt>
                <c:pt idx="748">
                  <c:v>133.31342941159073</c:v>
                </c:pt>
                <c:pt idx="749">
                  <c:v>133.5289689565052</c:v>
                </c:pt>
                <c:pt idx="750">
                  <c:v>133.22883925734243</c:v>
                </c:pt>
                <c:pt idx="751">
                  <c:v>132.6497172197974</c:v>
                </c:pt>
                <c:pt idx="752">
                  <c:v>131.9599753427479</c:v>
                </c:pt>
                <c:pt idx="753">
                  <c:v>131.46398434386978</c:v>
                </c:pt>
                <c:pt idx="754">
                  <c:v>130.94832324201778</c:v>
                </c:pt>
                <c:pt idx="755">
                  <c:v>130.51509287540867</c:v>
                </c:pt>
                <c:pt idx="756">
                  <c:v>129.32504937575058</c:v>
                </c:pt>
                <c:pt idx="757">
                  <c:v>127.51441613399928</c:v>
                </c:pt>
                <c:pt idx="758">
                  <c:v>127.60537696701377</c:v>
                </c:pt>
                <c:pt idx="759">
                  <c:v>128.17434384833254</c:v>
                </c:pt>
                <c:pt idx="760">
                  <c:v>129.34080825636033</c:v>
                </c:pt>
                <c:pt idx="761">
                  <c:v>129.60770910207094</c:v>
                </c:pt>
                <c:pt idx="762">
                  <c:v>128.85684944881447</c:v>
                </c:pt>
                <c:pt idx="763">
                  <c:v>128.37522565852936</c:v>
                </c:pt>
                <c:pt idx="764">
                  <c:v>128.79518844928066</c:v>
                </c:pt>
                <c:pt idx="765">
                  <c:v>129.33968109858063</c:v>
                </c:pt>
                <c:pt idx="766">
                  <c:v>127.95837665645635</c:v>
                </c:pt>
                <c:pt idx="767">
                  <c:v>126.49709351381682</c:v>
                </c:pt>
                <c:pt idx="768">
                  <c:v>125.93440176621425</c:v>
                </c:pt>
                <c:pt idx="769">
                  <c:v>125.62378567357446</c:v>
                </c:pt>
                <c:pt idx="770">
                  <c:v>125.4733410576389</c:v>
                </c:pt>
                <c:pt idx="771">
                  <c:v>124.85615563034861</c:v>
                </c:pt>
                <c:pt idx="772">
                  <c:v>124.08770819417683</c:v>
                </c:pt>
                <c:pt idx="773">
                  <c:v>124.38527021019176</c:v>
                </c:pt>
                <c:pt idx="774">
                  <c:v>125.45350717344439</c:v>
                </c:pt>
                <c:pt idx="775">
                  <c:v>126.05204589621027</c:v>
                </c:pt>
                <c:pt idx="776">
                  <c:v>126.6621499653774</c:v>
                </c:pt>
                <c:pt idx="777">
                  <c:v>127.41121998635262</c:v>
                </c:pt>
                <c:pt idx="778">
                  <c:v>127.0484452312859</c:v>
                </c:pt>
                <c:pt idx="779">
                  <c:v>126.97516851884262</c:v>
                </c:pt>
                <c:pt idx="780">
                  <c:v>127.67162268784207</c:v>
                </c:pt>
                <c:pt idx="781">
                  <c:v>129.14558939983141</c:v>
                </c:pt>
                <c:pt idx="782">
                  <c:v>131.96150182983888</c:v>
                </c:pt>
                <c:pt idx="783">
                  <c:v>133.28242655604757</c:v>
                </c:pt>
                <c:pt idx="784">
                  <c:v>133.36026435571569</c:v>
                </c:pt>
                <c:pt idx="785">
                  <c:v>133.51189463816439</c:v>
                </c:pt>
                <c:pt idx="786">
                  <c:v>135.85244875622089</c:v>
                </c:pt>
                <c:pt idx="787">
                  <c:v>137.67451987891849</c:v>
                </c:pt>
                <c:pt idx="788">
                  <c:v>137.18666101754744</c:v>
                </c:pt>
                <c:pt idx="789">
                  <c:v>137.01044827633402</c:v>
                </c:pt>
                <c:pt idx="790">
                  <c:v>137.15594277961145</c:v>
                </c:pt>
                <c:pt idx="791">
                  <c:v>137.1756602948349</c:v>
                </c:pt>
                <c:pt idx="792">
                  <c:v>137.96405791211714</c:v>
                </c:pt>
                <c:pt idx="793">
                  <c:v>137.7798975664833</c:v>
                </c:pt>
                <c:pt idx="794">
                  <c:v>137.29739787451879</c:v>
                </c:pt>
                <c:pt idx="795">
                  <c:v>136.02091759275459</c:v>
                </c:pt>
                <c:pt idx="796">
                  <c:v>137.12352166372307</c:v>
                </c:pt>
                <c:pt idx="797">
                  <c:v>137.41858344015489</c:v>
                </c:pt>
                <c:pt idx="798">
                  <c:v>138.49792856025991</c:v>
                </c:pt>
                <c:pt idx="799">
                  <c:v>139.45061264840635</c:v>
                </c:pt>
                <c:pt idx="800">
                  <c:v>140.31173193777022</c:v>
                </c:pt>
                <c:pt idx="801">
                  <c:v>140.31649903049865</c:v>
                </c:pt>
                <c:pt idx="802">
                  <c:v>138.99519414163282</c:v>
                </c:pt>
                <c:pt idx="803">
                  <c:v>138.75959618886208</c:v>
                </c:pt>
                <c:pt idx="804">
                  <c:v>139.81693770188929</c:v>
                </c:pt>
                <c:pt idx="805">
                  <c:v>139.40464978704108</c:v>
                </c:pt>
                <c:pt idx="806">
                  <c:v>139.49275169023218</c:v>
                </c:pt>
                <c:pt idx="807">
                  <c:v>139.39521417294796</c:v>
                </c:pt>
                <c:pt idx="808">
                  <c:v>139.37186853981069</c:v>
                </c:pt>
                <c:pt idx="809">
                  <c:v>139.95920053436046</c:v>
                </c:pt>
                <c:pt idx="810">
                  <c:v>140.59030635662793</c:v>
                </c:pt>
                <c:pt idx="811">
                  <c:v>141.06510220654295</c:v>
                </c:pt>
                <c:pt idx="812">
                  <c:v>140.14328306049663</c:v>
                </c:pt>
                <c:pt idx="813">
                  <c:v>138.57887942805542</c:v>
                </c:pt>
                <c:pt idx="814">
                  <c:v>138.59500737483842</c:v>
                </c:pt>
                <c:pt idx="815">
                  <c:v>139.23122038986116</c:v>
                </c:pt>
                <c:pt idx="816">
                  <c:v>139.03229415481891</c:v>
                </c:pt>
                <c:pt idx="817">
                  <c:v>139.46301534701362</c:v>
                </c:pt>
                <c:pt idx="818">
                  <c:v>138.7541398891936</c:v>
                </c:pt>
                <c:pt idx="819">
                  <c:v>138.37286290005878</c:v>
                </c:pt>
                <c:pt idx="820">
                  <c:v>138.39472052352338</c:v>
                </c:pt>
                <c:pt idx="821">
                  <c:v>137.50672382076431</c:v>
                </c:pt>
                <c:pt idx="822">
                  <c:v>136.80602719214994</c:v>
                </c:pt>
                <c:pt idx="823">
                  <c:v>135.44995579420191</c:v>
                </c:pt>
                <c:pt idx="824">
                  <c:v>135.08743373633735</c:v>
                </c:pt>
                <c:pt idx="825">
                  <c:v>135.14760744674939</c:v>
                </c:pt>
                <c:pt idx="826">
                  <c:v>133.06433402722377</c:v>
                </c:pt>
                <c:pt idx="827">
                  <c:v>133.81380272901441</c:v>
                </c:pt>
                <c:pt idx="828">
                  <c:v>133.3247270733311</c:v>
                </c:pt>
                <c:pt idx="829">
                  <c:v>133.89387920828739</c:v>
                </c:pt>
                <c:pt idx="830">
                  <c:v>134.85314963608567</c:v>
                </c:pt>
                <c:pt idx="831">
                  <c:v>138.87867853846328</c:v>
                </c:pt>
                <c:pt idx="832">
                  <c:v>138.04791656308737</c:v>
                </c:pt>
                <c:pt idx="833">
                  <c:v>138.51493968628643</c:v>
                </c:pt>
                <c:pt idx="834">
                  <c:v>138.2309564520649</c:v>
                </c:pt>
                <c:pt idx="835">
                  <c:v>141.49092653479133</c:v>
                </c:pt>
                <c:pt idx="836">
                  <c:v>143.69968274143667</c:v>
                </c:pt>
                <c:pt idx="837">
                  <c:v>143.92419105551329</c:v>
                </c:pt>
                <c:pt idx="838">
                  <c:v>142.74024629871002</c:v>
                </c:pt>
                <c:pt idx="839">
                  <c:v>143.44598123541323</c:v>
                </c:pt>
                <c:pt idx="840">
                  <c:v>143.53350885953353</c:v>
                </c:pt>
                <c:pt idx="841">
                  <c:v>144.35789864298638</c:v>
                </c:pt>
                <c:pt idx="842">
                  <c:v>144.0834681123799</c:v>
                </c:pt>
                <c:pt idx="843">
                  <c:v>142.32946714540057</c:v>
                </c:pt>
                <c:pt idx="844">
                  <c:v>142.30437042945545</c:v>
                </c:pt>
                <c:pt idx="845">
                  <c:v>141.93756959621038</c:v>
                </c:pt>
                <c:pt idx="846">
                  <c:v>142.23920805691188</c:v>
                </c:pt>
                <c:pt idx="847">
                  <c:v>141.63620458457706</c:v>
                </c:pt>
                <c:pt idx="848">
                  <c:v>141.49613964852958</c:v>
                </c:pt>
                <c:pt idx="849">
                  <c:v>140.63812233080913</c:v>
                </c:pt>
                <c:pt idx="850">
                  <c:v>139.15939818147353</c:v>
                </c:pt>
                <c:pt idx="851">
                  <c:v>139.08398208134</c:v>
                </c:pt>
                <c:pt idx="852">
                  <c:v>138.2760032770654</c:v>
                </c:pt>
                <c:pt idx="853">
                  <c:v>139.76149829913948</c:v>
                </c:pt>
                <c:pt idx="854">
                  <c:v>139.73368719588234</c:v>
                </c:pt>
                <c:pt idx="855">
                  <c:v>139.45069695286216</c:v>
                </c:pt>
                <c:pt idx="856">
                  <c:v>140.10400129122709</c:v>
                </c:pt>
                <c:pt idx="857">
                  <c:v>140.79945432679997</c:v>
                </c:pt>
                <c:pt idx="858">
                  <c:v>141.09566394082248</c:v>
                </c:pt>
                <c:pt idx="859">
                  <c:v>141.08966153562355</c:v>
                </c:pt>
                <c:pt idx="860">
                  <c:v>141.54006097301738</c:v>
                </c:pt>
                <c:pt idx="861">
                  <c:v>141.84458797818445</c:v>
                </c:pt>
                <c:pt idx="862">
                  <c:v>141.93206667689833</c:v>
                </c:pt>
                <c:pt idx="863">
                  <c:v>141.91360371285455</c:v>
                </c:pt>
                <c:pt idx="864">
                  <c:v>140.39836197162887</c:v>
                </c:pt>
                <c:pt idx="865">
                  <c:v>137.9071868467754</c:v>
                </c:pt>
                <c:pt idx="866">
                  <c:v>138.22976775923786</c:v>
                </c:pt>
                <c:pt idx="867">
                  <c:v>137.52592988895577</c:v>
                </c:pt>
                <c:pt idx="868">
                  <c:v>138.18909741632046</c:v>
                </c:pt>
                <c:pt idx="869">
                  <c:v>138.33432812591178</c:v>
                </c:pt>
                <c:pt idx="870">
                  <c:v>138.07338075999371</c:v>
                </c:pt>
                <c:pt idx="871">
                  <c:v>138.67696816678142</c:v>
                </c:pt>
                <c:pt idx="872">
                  <c:v>138.85345284390618</c:v>
                </c:pt>
                <c:pt idx="873">
                  <c:v>137.67527631325791</c:v>
                </c:pt>
                <c:pt idx="874">
                  <c:v>135.64803271589312</c:v>
                </c:pt>
                <c:pt idx="875">
                  <c:v>135.28376108837756</c:v>
                </c:pt>
                <c:pt idx="876">
                  <c:v>135.57648705494256</c:v>
                </c:pt>
                <c:pt idx="877">
                  <c:v>134.33716457454696</c:v>
                </c:pt>
                <c:pt idx="878">
                  <c:v>134.51140242984161</c:v>
                </c:pt>
                <c:pt idx="879">
                  <c:v>134.61573899340465</c:v>
                </c:pt>
                <c:pt idx="880">
                  <c:v>133.26116598106233</c:v>
                </c:pt>
                <c:pt idx="881">
                  <c:v>131.70856338722319</c:v>
                </c:pt>
                <c:pt idx="882">
                  <c:v>132.32403779433588</c:v>
                </c:pt>
                <c:pt idx="883">
                  <c:v>130.75670634740482</c:v>
                </c:pt>
                <c:pt idx="884">
                  <c:v>130.61960777532053</c:v>
                </c:pt>
                <c:pt idx="885">
                  <c:v>129.1660877760699</c:v>
                </c:pt>
                <c:pt idx="886">
                  <c:v>130.74748488104049</c:v>
                </c:pt>
                <c:pt idx="887">
                  <c:v>130.31906829885841</c:v>
                </c:pt>
                <c:pt idx="888">
                  <c:v>131.44907441633558</c:v>
                </c:pt>
                <c:pt idx="889">
                  <c:v>132.38962846233699</c:v>
                </c:pt>
                <c:pt idx="890">
                  <c:v>129.67674688559867</c:v>
                </c:pt>
                <c:pt idx="891">
                  <c:v>130.82681141093218</c:v>
                </c:pt>
                <c:pt idx="892">
                  <c:v>130.92899821087192</c:v>
                </c:pt>
                <c:pt idx="893">
                  <c:v>131.30438837117288</c:v>
                </c:pt>
                <c:pt idx="894">
                  <c:v>130.57655348973594</c:v>
                </c:pt>
                <c:pt idx="895">
                  <c:v>129.00452383474294</c:v>
                </c:pt>
                <c:pt idx="896">
                  <c:v>126.87279769020185</c:v>
                </c:pt>
                <c:pt idx="897">
                  <c:v>127.86964614465619</c:v>
                </c:pt>
                <c:pt idx="898">
                  <c:v>129.80822386363698</c:v>
                </c:pt>
                <c:pt idx="899">
                  <c:v>130.87233473624573</c:v>
                </c:pt>
                <c:pt idx="900">
                  <c:v>130.09292440628388</c:v>
                </c:pt>
                <c:pt idx="901">
                  <c:v>129.3880854025752</c:v>
                </c:pt>
                <c:pt idx="902">
                  <c:v>130.51609667487355</c:v>
                </c:pt>
                <c:pt idx="903">
                  <c:v>128.33935180681723</c:v>
                </c:pt>
                <c:pt idx="904">
                  <c:v>128.91343553627343</c:v>
                </c:pt>
                <c:pt idx="905">
                  <c:v>129.40305585638535</c:v>
                </c:pt>
                <c:pt idx="906">
                  <c:v>130.80858997555151</c:v>
                </c:pt>
                <c:pt idx="907">
                  <c:v>131.40836401078789</c:v>
                </c:pt>
                <c:pt idx="908">
                  <c:v>132.24926118312999</c:v>
                </c:pt>
                <c:pt idx="909">
                  <c:v>132.17183020650248</c:v>
                </c:pt>
                <c:pt idx="910">
                  <c:v>132.91231162097276</c:v>
                </c:pt>
                <c:pt idx="911">
                  <c:v>132.68511702106943</c:v>
                </c:pt>
                <c:pt idx="912">
                  <c:v>130.76194691413247</c:v>
                </c:pt>
                <c:pt idx="913">
                  <c:v>131.15943853232409</c:v>
                </c:pt>
                <c:pt idx="914">
                  <c:v>129.80904867825726</c:v>
                </c:pt>
                <c:pt idx="915">
                  <c:v>135.70206992658288</c:v>
                </c:pt>
                <c:pt idx="916">
                  <c:v>139.45249696107635</c:v>
                </c:pt>
                <c:pt idx="917">
                  <c:v>138.86987275791557</c:v>
                </c:pt>
                <c:pt idx="918">
                  <c:v>136.74601567774639</c:v>
                </c:pt>
                <c:pt idx="919">
                  <c:v>138.08962651684953</c:v>
                </c:pt>
                <c:pt idx="920">
                  <c:v>137.70685265526589</c:v>
                </c:pt>
                <c:pt idx="921">
                  <c:v>137.07593208663596</c:v>
                </c:pt>
                <c:pt idx="922">
                  <c:v>135.29317739170642</c:v>
                </c:pt>
                <c:pt idx="923">
                  <c:v>134.71361740332171</c:v>
                </c:pt>
                <c:pt idx="924">
                  <c:v>133.49761094142119</c:v>
                </c:pt>
                <c:pt idx="925">
                  <c:v>133.01730028310425</c:v>
                </c:pt>
                <c:pt idx="926">
                  <c:v>134.66833632722214</c:v>
                </c:pt>
                <c:pt idx="927">
                  <c:v>133.64379457958358</c:v>
                </c:pt>
                <c:pt idx="928">
                  <c:v>134.30296420231033</c:v>
                </c:pt>
                <c:pt idx="929">
                  <c:v>134.36886758940395</c:v>
                </c:pt>
                <c:pt idx="930">
                  <c:v>134.6790272130458</c:v>
                </c:pt>
                <c:pt idx="931">
                  <c:v>135.10852123499524</c:v>
                </c:pt>
                <c:pt idx="932">
                  <c:v>136.57588380972535</c:v>
                </c:pt>
                <c:pt idx="933">
                  <c:v>138.03284667325229</c:v>
                </c:pt>
                <c:pt idx="934">
                  <c:v>137.84715984052747</c:v>
                </c:pt>
                <c:pt idx="935">
                  <c:v>138.05350832632575</c:v>
                </c:pt>
                <c:pt idx="936">
                  <c:v>137.36547826205984</c:v>
                </c:pt>
                <c:pt idx="937">
                  <c:v>137.03436653127494</c:v>
                </c:pt>
                <c:pt idx="938">
                  <c:v>139.14719327408946</c:v>
                </c:pt>
                <c:pt idx="939">
                  <c:v>139.76358133974895</c:v>
                </c:pt>
                <c:pt idx="940">
                  <c:v>140.9682062677839</c:v>
                </c:pt>
                <c:pt idx="941">
                  <c:v>141.27563147279869</c:v>
                </c:pt>
                <c:pt idx="942">
                  <c:v>141.58987568335229</c:v>
                </c:pt>
                <c:pt idx="943">
                  <c:v>140.65570269205006</c:v>
                </c:pt>
                <c:pt idx="944">
                  <c:v>140.54135767642492</c:v>
                </c:pt>
                <c:pt idx="945">
                  <c:v>140.97998648246485</c:v>
                </c:pt>
                <c:pt idx="946">
                  <c:v>140.20794947785259</c:v>
                </c:pt>
                <c:pt idx="947">
                  <c:v>140.56491673674006</c:v>
                </c:pt>
                <c:pt idx="948">
                  <c:v>139.69750307495082</c:v>
                </c:pt>
                <c:pt idx="949">
                  <c:v>140.01485077030475</c:v>
                </c:pt>
                <c:pt idx="950">
                  <c:v>139.98906340631774</c:v>
                </c:pt>
                <c:pt idx="951">
                  <c:v>140.4013409452329</c:v>
                </c:pt>
                <c:pt idx="952">
                  <c:v>140.85501874513159</c:v>
                </c:pt>
                <c:pt idx="953">
                  <c:v>140.855777557289</c:v>
                </c:pt>
                <c:pt idx="954">
                  <c:v>140.21529390911098</c:v>
                </c:pt>
                <c:pt idx="955">
                  <c:v>140.12875855564113</c:v>
                </c:pt>
                <c:pt idx="956">
                  <c:v>141.83460914076448</c:v>
                </c:pt>
                <c:pt idx="957">
                  <c:v>141.19823083136424</c:v>
                </c:pt>
                <c:pt idx="958">
                  <c:v>141.61150136148075</c:v>
                </c:pt>
                <c:pt idx="959">
                  <c:v>142.56427364505785</c:v>
                </c:pt>
                <c:pt idx="960">
                  <c:v>142.53011924396898</c:v>
                </c:pt>
                <c:pt idx="961">
                  <c:v>141.98396370729185</c:v>
                </c:pt>
                <c:pt idx="962">
                  <c:v>140.98997641636871</c:v>
                </c:pt>
                <c:pt idx="963">
                  <c:v>141.63141227256691</c:v>
                </c:pt>
                <c:pt idx="964">
                  <c:v>141.37847923408299</c:v>
                </c:pt>
                <c:pt idx="965">
                  <c:v>140.14863091725388</c:v>
                </c:pt>
                <c:pt idx="966">
                  <c:v>139.87378318767375</c:v>
                </c:pt>
                <c:pt idx="967">
                  <c:v>138.87979589675064</c:v>
                </c:pt>
                <c:pt idx="968">
                  <c:v>139.26531383234345</c:v>
                </c:pt>
                <c:pt idx="969">
                  <c:v>140.24220907937354</c:v>
                </c:pt>
                <c:pt idx="970">
                  <c:v>141.46460625135535</c:v>
                </c:pt>
                <c:pt idx="971">
                  <c:v>140.96671667289922</c:v>
                </c:pt>
                <c:pt idx="972">
                  <c:v>142.05754045713172</c:v>
                </c:pt>
                <c:pt idx="973">
                  <c:v>141.95442955065707</c:v>
                </c:pt>
                <c:pt idx="974">
                  <c:v>142.02612119522081</c:v>
                </c:pt>
                <c:pt idx="975">
                  <c:v>142.12170313735049</c:v>
                </c:pt>
                <c:pt idx="976">
                  <c:v>142.10789983189528</c:v>
                </c:pt>
                <c:pt idx="977">
                  <c:v>142.06661666043371</c:v>
                </c:pt>
                <c:pt idx="978">
                  <c:v>141.72337416695288</c:v>
                </c:pt>
                <c:pt idx="979">
                  <c:v>143.1000286058707</c:v>
                </c:pt>
                <c:pt idx="980">
                  <c:v>143.40580944166652</c:v>
                </c:pt>
                <c:pt idx="981">
                  <c:v>143.31934153176132</c:v>
                </c:pt>
                <c:pt idx="982">
                  <c:v>143.69623007766796</c:v>
                </c:pt>
                <c:pt idx="983">
                  <c:v>145.10979041335821</c:v>
                </c:pt>
                <c:pt idx="984">
                  <c:v>144.75782219253531</c:v>
                </c:pt>
                <c:pt idx="985">
                  <c:v>142.37471918329857</c:v>
                </c:pt>
                <c:pt idx="986">
                  <c:v>143.08518042954904</c:v>
                </c:pt>
                <c:pt idx="987">
                  <c:v>142.91552441334528</c:v>
                </c:pt>
                <c:pt idx="988">
                  <c:v>144.72830813927078</c:v>
                </c:pt>
                <c:pt idx="989">
                  <c:v>145.22735369754281</c:v>
                </c:pt>
                <c:pt idx="990">
                  <c:v>146.25634016343517</c:v>
                </c:pt>
                <c:pt idx="991">
                  <c:v>146.94990578796904</c:v>
                </c:pt>
                <c:pt idx="992">
                  <c:v>147.64065917437816</c:v>
                </c:pt>
                <c:pt idx="993">
                  <c:v>148.25829220789029</c:v>
                </c:pt>
                <c:pt idx="994">
                  <c:v>148.61687342874848</c:v>
                </c:pt>
                <c:pt idx="995">
                  <c:v>147.7628050902596</c:v>
                </c:pt>
                <c:pt idx="996">
                  <c:v>147.81197663685725</c:v>
                </c:pt>
                <c:pt idx="997">
                  <c:v>147.47680849270097</c:v>
                </c:pt>
                <c:pt idx="998">
                  <c:v>148.52787638516884</c:v>
                </c:pt>
                <c:pt idx="999">
                  <c:v>149.61013008105456</c:v>
                </c:pt>
                <c:pt idx="1000">
                  <c:v>148.75224837101433</c:v>
                </c:pt>
                <c:pt idx="1001">
                  <c:v>148.30195564720941</c:v>
                </c:pt>
                <c:pt idx="1002">
                  <c:v>149.03409963921996</c:v>
                </c:pt>
                <c:pt idx="1003">
                  <c:v>148.2622375123122</c:v>
                </c:pt>
                <c:pt idx="1004">
                  <c:v>147.77640981188554</c:v>
                </c:pt>
                <c:pt idx="1005">
                  <c:v>144.5465065890775</c:v>
                </c:pt>
                <c:pt idx="1006">
                  <c:v>146.34315271283788</c:v>
                </c:pt>
                <c:pt idx="1007">
                  <c:v>147.46527939001021</c:v>
                </c:pt>
                <c:pt idx="1008">
                  <c:v>148.48079306714718</c:v>
                </c:pt>
                <c:pt idx="1009">
                  <c:v>148.8808146116192</c:v>
                </c:pt>
                <c:pt idx="1010">
                  <c:v>147.49575530667701</c:v>
                </c:pt>
                <c:pt idx="1011">
                  <c:v>147.84352920068542</c:v>
                </c:pt>
                <c:pt idx="1012">
                  <c:v>147.88308052804828</c:v>
                </c:pt>
                <c:pt idx="1013">
                  <c:v>147.56587881630756</c:v>
                </c:pt>
                <c:pt idx="1014">
                  <c:v>146.67437994793278</c:v>
                </c:pt>
                <c:pt idx="1015">
                  <c:v>145.55549308379193</c:v>
                </c:pt>
                <c:pt idx="1016">
                  <c:v>144.86668417605341</c:v>
                </c:pt>
                <c:pt idx="1017">
                  <c:v>146.86045587814596</c:v>
                </c:pt>
                <c:pt idx="1018">
                  <c:v>147.44435394325063</c:v>
                </c:pt>
                <c:pt idx="1019">
                  <c:v>145.02191375437982</c:v>
                </c:pt>
                <c:pt idx="1020">
                  <c:v>144.40509811381366</c:v>
                </c:pt>
                <c:pt idx="1021">
                  <c:v>143.20999555420067</c:v>
                </c:pt>
                <c:pt idx="1022">
                  <c:v>142.64935571940859</c:v>
                </c:pt>
                <c:pt idx="1023">
                  <c:v>138.45646575545777</c:v>
                </c:pt>
                <c:pt idx="1024">
                  <c:v>136.29721154005483</c:v>
                </c:pt>
                <c:pt idx="1025">
                  <c:v>138.41845201166981</c:v>
                </c:pt>
                <c:pt idx="1026">
                  <c:v>136.86743448571016</c:v>
                </c:pt>
                <c:pt idx="1027">
                  <c:v>137.01743077487299</c:v>
                </c:pt>
                <c:pt idx="1028">
                  <c:v>134.16009733201594</c:v>
                </c:pt>
                <c:pt idx="1029">
                  <c:v>128.5883164832502</c:v>
                </c:pt>
                <c:pt idx="1030">
                  <c:v>127.71705976321235</c:v>
                </c:pt>
                <c:pt idx="1031">
                  <c:v>117.88481381324885</c:v>
                </c:pt>
                <c:pt idx="1032">
                  <c:v>120.72911616505495</c:v>
                </c:pt>
                <c:pt idx="1033">
                  <c:v>113.55055846297826</c:v>
                </c:pt>
                <c:pt idx="1034">
                  <c:v>110.48989254424345</c:v>
                </c:pt>
                <c:pt idx="1035">
                  <c:v>104.44709066764068</c:v>
                </c:pt>
                <c:pt idx="1036">
                  <c:v>100.9974180499441</c:v>
                </c:pt>
                <c:pt idx="1037">
                  <c:v>105.02309444909181</c:v>
                </c:pt>
                <c:pt idx="1038">
                  <c:v>91.934241948023612</c:v>
                </c:pt>
                <c:pt idx="1039">
                  <c:v>92.981936653487637</c:v>
                </c:pt>
                <c:pt idx="1040">
                  <c:v>96.494481805008689</c:v>
                </c:pt>
                <c:pt idx="1041">
                  <c:v>99.512317961820713</c:v>
                </c:pt>
                <c:pt idx="1042">
                  <c:v>99.578988303296995</c:v>
                </c:pt>
                <c:pt idx="1043">
                  <c:v>96.756342829473525</c:v>
                </c:pt>
                <c:pt idx="1044">
                  <c:v>99.842805695522401</c:v>
                </c:pt>
                <c:pt idx="1045">
                  <c:v>97.409819811835177</c:v>
                </c:pt>
                <c:pt idx="1046">
                  <c:v>95.392147436243704</c:v>
                </c:pt>
                <c:pt idx="1047">
                  <c:v>100.55672313624088</c:v>
                </c:pt>
                <c:pt idx="1048">
                  <c:v>101.56354077273303</c:v>
                </c:pt>
                <c:pt idx="1049">
                  <c:v>105.06262279088084</c:v>
                </c:pt>
                <c:pt idx="1050">
                  <c:v>104.01127330711952</c:v>
                </c:pt>
                <c:pt idx="1051">
                  <c:v>104.73962323834293</c:v>
                </c:pt>
                <c:pt idx="1052">
                  <c:v>105.98518078982448</c:v>
                </c:pt>
                <c:pt idx="1053">
                  <c:v>109.04703230301742</c:v>
                </c:pt>
                <c:pt idx="1054">
                  <c:v>109.62626033360047</c:v>
                </c:pt>
                <c:pt idx="1055">
                  <c:v>106.04552786478411</c:v>
                </c:pt>
                <c:pt idx="1056">
                  <c:v>107.23922023422209</c:v>
                </c:pt>
                <c:pt idx="1057">
                  <c:v>108.42682200303042</c:v>
                </c:pt>
                <c:pt idx="1058">
                  <c:v>105.98940170496735</c:v>
                </c:pt>
                <c:pt idx="1059">
                  <c:v>106.63561502982699</c:v>
                </c:pt>
                <c:pt idx="1060">
                  <c:v>107.27347169351778</c:v>
                </c:pt>
                <c:pt idx="1061">
                  <c:v>108.54900048781275</c:v>
                </c:pt>
                <c:pt idx="1062">
                  <c:v>111.37687103651946</c:v>
                </c:pt>
                <c:pt idx="1063">
                  <c:v>106.38462870372149</c:v>
                </c:pt>
                <c:pt idx="1064">
                  <c:v>105.28716151220556</c:v>
                </c:pt>
                <c:pt idx="1065">
                  <c:v>105.97970597199773</c:v>
                </c:pt>
                <c:pt idx="1066">
                  <c:v>105.49029907906366</c:v>
                </c:pt>
                <c:pt idx="1067">
                  <c:v>105.29956500341879</c:v>
                </c:pt>
                <c:pt idx="1068">
                  <c:v>105.3474730640056</c:v>
                </c:pt>
                <c:pt idx="1069">
                  <c:v>105.21544320725833</c:v>
                </c:pt>
                <c:pt idx="1070">
                  <c:v>107.27558514137547</c:v>
                </c:pt>
                <c:pt idx="1071">
                  <c:v>105.67553989077867</c:v>
                </c:pt>
                <c:pt idx="1072">
                  <c:v>105.58489991908191</c:v>
                </c:pt>
                <c:pt idx="1073">
                  <c:v>101.60980669780865</c:v>
                </c:pt>
                <c:pt idx="1074">
                  <c:v>102.39692159037091</c:v>
                </c:pt>
                <c:pt idx="1075">
                  <c:v>104.0372088884275</c:v>
                </c:pt>
                <c:pt idx="1076">
                  <c:v>104.88654054143612</c:v>
                </c:pt>
                <c:pt idx="1077">
                  <c:v>104.3331569424717</c:v>
                </c:pt>
                <c:pt idx="1078">
                  <c:v>105.18417000101573</c:v>
                </c:pt>
                <c:pt idx="1079">
                  <c:v>106.48650725198435</c:v>
                </c:pt>
                <c:pt idx="1080">
                  <c:v>108.33292888811044</c:v>
                </c:pt>
                <c:pt idx="1081">
                  <c:v>109.54281585529006</c:v>
                </c:pt>
                <c:pt idx="1082">
                  <c:v>112.92238643577306</c:v>
                </c:pt>
                <c:pt idx="1083">
                  <c:v>114.92189595677243</c:v>
                </c:pt>
                <c:pt idx="1084">
                  <c:v>115.57290303474397</c:v>
                </c:pt>
                <c:pt idx="1085">
                  <c:v>115.48531762244116</c:v>
                </c:pt>
                <c:pt idx="1086">
                  <c:v>117.95853445710425</c:v>
                </c:pt>
                <c:pt idx="1087">
                  <c:v>118.12066965118824</c:v>
                </c:pt>
                <c:pt idx="1088">
                  <c:v>116.85343900932871</c:v>
                </c:pt>
                <c:pt idx="1089">
                  <c:v>117.51508891237857</c:v>
                </c:pt>
                <c:pt idx="1090">
                  <c:v>115.69975602146349</c:v>
                </c:pt>
                <c:pt idx="1091">
                  <c:v>116.17035985032688</c:v>
                </c:pt>
                <c:pt idx="1092">
                  <c:v>114.99054860584181</c:v>
                </c:pt>
                <c:pt idx="1093">
                  <c:v>115.50330113191315</c:v>
                </c:pt>
                <c:pt idx="1094">
                  <c:v>116.03159615715765</c:v>
                </c:pt>
                <c:pt idx="1095">
                  <c:v>117.69225234845527</c:v>
                </c:pt>
                <c:pt idx="1096">
                  <c:v>119.30061354909483</c:v>
                </c:pt>
                <c:pt idx="1097">
                  <c:v>120.68786037452766</c:v>
                </c:pt>
                <c:pt idx="1098">
                  <c:v>122.56189597118343</c:v>
                </c:pt>
                <c:pt idx="1099">
                  <c:v>120.56697643150019</c:v>
                </c:pt>
                <c:pt idx="1100">
                  <c:v>121.0965468318455</c:v>
                </c:pt>
                <c:pt idx="1101">
                  <c:v>121.73211812423278</c:v>
                </c:pt>
                <c:pt idx="1102">
                  <c:v>120.15132498503027</c:v>
                </c:pt>
                <c:pt idx="1103">
                  <c:v>120.06719281293678</c:v>
                </c:pt>
                <c:pt idx="1104">
                  <c:v>120.81591307850303</c:v>
                </c:pt>
                <c:pt idx="1105">
                  <c:v>122.38697049416072</c:v>
                </c:pt>
                <c:pt idx="1106">
                  <c:v>123.01730784888869</c:v>
                </c:pt>
                <c:pt idx="1107">
                  <c:v>124.68674755571091</c:v>
                </c:pt>
                <c:pt idx="1108">
                  <c:v>125.5496379591978</c:v>
                </c:pt>
                <c:pt idx="1109">
                  <c:v>124.85461249853159</c:v>
                </c:pt>
                <c:pt idx="1110">
                  <c:v>126.20589677243603</c:v>
                </c:pt>
                <c:pt idx="1111">
                  <c:v>125.72310511324511</c:v>
                </c:pt>
                <c:pt idx="1112">
                  <c:v>125.75782269692087</c:v>
                </c:pt>
                <c:pt idx="1113">
                  <c:v>124.1054253880344</c:v>
                </c:pt>
                <c:pt idx="1114">
                  <c:v>123.9596789081057</c:v>
                </c:pt>
                <c:pt idx="1115">
                  <c:v>124.74316568275412</c:v>
                </c:pt>
                <c:pt idx="1116">
                  <c:v>126.23607330020212</c:v>
                </c:pt>
                <c:pt idx="1117">
                  <c:v>127.63087870462213</c:v>
                </c:pt>
                <c:pt idx="1118">
                  <c:v>128.41447140025352</c:v>
                </c:pt>
                <c:pt idx="1119">
                  <c:v>128.50017977745037</c:v>
                </c:pt>
                <c:pt idx="1120">
                  <c:v>130.00011910706422</c:v>
                </c:pt>
                <c:pt idx="1121">
                  <c:v>129.4234187690538</c:v>
                </c:pt>
                <c:pt idx="1122">
                  <c:v>128.35399613928797</c:v>
                </c:pt>
                <c:pt idx="1123">
                  <c:v>129.3799183904043</c:v>
                </c:pt>
                <c:pt idx="1124">
                  <c:v>129.20058371828739</c:v>
                </c:pt>
                <c:pt idx="1125">
                  <c:v>128.59450644784948</c:v>
                </c:pt>
                <c:pt idx="1126">
                  <c:v>128.78213855185095</c:v>
                </c:pt>
                <c:pt idx="1127">
                  <c:v>128.49619974247483</c:v>
                </c:pt>
                <c:pt idx="1128">
                  <c:v>129.61536891846004</c:v>
                </c:pt>
                <c:pt idx="1129">
                  <c:v>130.18107746858911</c:v>
                </c:pt>
                <c:pt idx="1130">
                  <c:v>131.39493344631543</c:v>
                </c:pt>
                <c:pt idx="1131">
                  <c:v>131.5204266093682</c:v>
                </c:pt>
                <c:pt idx="1132">
                  <c:v>133.0715219548255</c:v>
                </c:pt>
                <c:pt idx="1133">
                  <c:v>133.28413440580101</c:v>
                </c:pt>
                <c:pt idx="1134">
                  <c:v>133.66981684316534</c:v>
                </c:pt>
                <c:pt idx="1135">
                  <c:v>135.30907267260227</c:v>
                </c:pt>
                <c:pt idx="1136">
                  <c:v>134.55186013818695</c:v>
                </c:pt>
                <c:pt idx="1137">
                  <c:v>135.71038580457045</c:v>
                </c:pt>
                <c:pt idx="1138">
                  <c:v>137.54632990999568</c:v>
                </c:pt>
                <c:pt idx="1139">
                  <c:v>138.47223364295374</c:v>
                </c:pt>
                <c:pt idx="1140">
                  <c:v>139.34198088090199</c:v>
                </c:pt>
                <c:pt idx="1141">
                  <c:v>140.44065297764024</c:v>
                </c:pt>
                <c:pt idx="1142">
                  <c:v>142.17546034195874</c:v>
                </c:pt>
                <c:pt idx="1143">
                  <c:v>142.30020506878708</c:v>
                </c:pt>
                <c:pt idx="1144">
                  <c:v>143.17890176513325</c:v>
                </c:pt>
                <c:pt idx="1145">
                  <c:v>143.43159024864019</c:v>
                </c:pt>
                <c:pt idx="1146">
                  <c:v>143.86021060261805</c:v>
                </c:pt>
                <c:pt idx="1147">
                  <c:v>139.1583251370665</c:v>
                </c:pt>
                <c:pt idx="1148">
                  <c:v>139.62648874823708</c:v>
                </c:pt>
                <c:pt idx="1149">
                  <c:v>140.67628205821015</c:v>
                </c:pt>
                <c:pt idx="1150">
                  <c:v>141.1049594798196</c:v>
                </c:pt>
                <c:pt idx="1151">
                  <c:v>138.96785341400593</c:v>
                </c:pt>
                <c:pt idx="1152">
                  <c:v>138.38457783282757</c:v>
                </c:pt>
                <c:pt idx="1153">
                  <c:v>137.18445620383494</c:v>
                </c:pt>
                <c:pt idx="1154">
                  <c:v>136.38547585541977</c:v>
                </c:pt>
                <c:pt idx="1155">
                  <c:v>137.65146080887575</c:v>
                </c:pt>
                <c:pt idx="1156">
                  <c:v>137.91288539565784</c:v>
                </c:pt>
                <c:pt idx="1157">
                  <c:v>141.49952767888189</c:v>
                </c:pt>
                <c:pt idx="1158">
                  <c:v>143.40497367467245</c:v>
                </c:pt>
                <c:pt idx="1159">
                  <c:v>143.69123262481537</c:v>
                </c:pt>
                <c:pt idx="1160">
                  <c:v>143.22120235447187</c:v>
                </c:pt>
                <c:pt idx="1161">
                  <c:v>143.34531422144087</c:v>
                </c:pt>
                <c:pt idx="1162">
                  <c:v>139.04321612131744</c:v>
                </c:pt>
                <c:pt idx="1163">
                  <c:v>137.07703251197711</c:v>
                </c:pt>
                <c:pt idx="1164">
                  <c:v>136.7574668888843</c:v>
                </c:pt>
                <c:pt idx="1165">
                  <c:v>133.74293798866836</c:v>
                </c:pt>
                <c:pt idx="1166">
                  <c:v>136.69887903895776</c:v>
                </c:pt>
                <c:pt idx="1167">
                  <c:v>139.55642590899271</c:v>
                </c:pt>
                <c:pt idx="1168">
                  <c:v>139.39279081614612</c:v>
                </c:pt>
                <c:pt idx="1169">
                  <c:v>139.49683541248271</c:v>
                </c:pt>
                <c:pt idx="1170">
                  <c:v>140.61577192258085</c:v>
                </c:pt>
                <c:pt idx="1171">
                  <c:v>141.54905935682157</c:v>
                </c:pt>
                <c:pt idx="1172">
                  <c:v>142.57808509273821</c:v>
                </c:pt>
                <c:pt idx="1173">
                  <c:v>142.1708955078692</c:v>
                </c:pt>
                <c:pt idx="1174">
                  <c:v>142.03569472275694</c:v>
                </c:pt>
                <c:pt idx="1175">
                  <c:v>142.30585462020812</c:v>
                </c:pt>
                <c:pt idx="1176">
                  <c:v>141.1146439721951</c:v>
                </c:pt>
                <c:pt idx="1177">
                  <c:v>140.88524182048599</c:v>
                </c:pt>
                <c:pt idx="1178">
                  <c:v>141.14346586426092</c:v>
                </c:pt>
                <c:pt idx="1179">
                  <c:v>138.74125896095092</c:v>
                </c:pt>
                <c:pt idx="1180">
                  <c:v>140.3185121776703</c:v>
                </c:pt>
                <c:pt idx="1181">
                  <c:v>141.19305684354003</c:v>
                </c:pt>
                <c:pt idx="1182">
                  <c:v>141.71778305221011</c:v>
                </c:pt>
                <c:pt idx="1183">
                  <c:v>142.38181610532118</c:v>
                </c:pt>
                <c:pt idx="1184">
                  <c:v>142.65939753297752</c:v>
                </c:pt>
                <c:pt idx="1185">
                  <c:v>143.45136547999107</c:v>
                </c:pt>
                <c:pt idx="1186">
                  <c:v>141.88256454154561</c:v>
                </c:pt>
                <c:pt idx="1187">
                  <c:v>142.57646140333026</c:v>
                </c:pt>
                <c:pt idx="1188">
                  <c:v>141.63732720288596</c:v>
                </c:pt>
                <c:pt idx="1189">
                  <c:v>141.01920808573374</c:v>
                </c:pt>
                <c:pt idx="1190">
                  <c:v>141.25222797942365</c:v>
                </c:pt>
                <c:pt idx="1191">
                  <c:v>141.56400307819317</c:v>
                </c:pt>
                <c:pt idx="1192">
                  <c:v>142.37987241925657</c:v>
                </c:pt>
                <c:pt idx="1193">
                  <c:v>142.65117057097143</c:v>
                </c:pt>
                <c:pt idx="1194">
                  <c:v>145.26128141331705</c:v>
                </c:pt>
                <c:pt idx="1195">
                  <c:v>145.82257334667761</c:v>
                </c:pt>
                <c:pt idx="1196">
                  <c:v>147.66380103571956</c:v>
                </c:pt>
                <c:pt idx="1197">
                  <c:v>148.31602562855426</c:v>
                </c:pt>
                <c:pt idx="1198">
                  <c:v>149.20061873706129</c:v>
                </c:pt>
                <c:pt idx="1199">
                  <c:v>149.65112416749318</c:v>
                </c:pt>
                <c:pt idx="1200">
                  <c:v>150.53621157392061</c:v>
                </c:pt>
                <c:pt idx="1201">
                  <c:v>153.13156618223996</c:v>
                </c:pt>
                <c:pt idx="1202">
                  <c:v>154.2823984545621</c:v>
                </c:pt>
                <c:pt idx="1203">
                  <c:v>153.1543760857798</c:v>
                </c:pt>
                <c:pt idx="1204">
                  <c:v>154.37168530371548</c:v>
                </c:pt>
                <c:pt idx="1205">
                  <c:v>155.71214229151008</c:v>
                </c:pt>
                <c:pt idx="1206">
                  <c:v>157.49214325704827</c:v>
                </c:pt>
                <c:pt idx="1207">
                  <c:v>155.76389038403167</c:v>
                </c:pt>
                <c:pt idx="1208">
                  <c:v>157.04801744021375</c:v>
                </c:pt>
                <c:pt idx="1209">
                  <c:v>159.31571211685571</c:v>
                </c:pt>
                <c:pt idx="1210">
                  <c:v>160.97070751613819</c:v>
                </c:pt>
                <c:pt idx="1211">
                  <c:v>161.65019789930551</c:v>
                </c:pt>
                <c:pt idx="1212">
                  <c:v>162.68179946059522</c:v>
                </c:pt>
                <c:pt idx="1213">
                  <c:v>164.14940507714542</c:v>
                </c:pt>
                <c:pt idx="1214">
                  <c:v>165.63440284704038</c:v>
                </c:pt>
                <c:pt idx="1215">
                  <c:v>165.28540322388849</c:v>
                </c:pt>
                <c:pt idx="1216">
                  <c:v>165.89290106043438</c:v>
                </c:pt>
                <c:pt idx="1217">
                  <c:v>164.91387456793927</c:v>
                </c:pt>
                <c:pt idx="1218">
                  <c:v>165.41548780935915</c:v>
                </c:pt>
                <c:pt idx="1219">
                  <c:v>167.00185657145988</c:v>
                </c:pt>
                <c:pt idx="1220">
                  <c:v>167.44893916893062</c:v>
                </c:pt>
                <c:pt idx="1221">
                  <c:v>168.9539271825663</c:v>
                </c:pt>
                <c:pt idx="1222">
                  <c:v>168.88743906841376</c:v>
                </c:pt>
                <c:pt idx="1223">
                  <c:v>168.63124841929104</c:v>
                </c:pt>
                <c:pt idx="1224">
                  <c:v>162.5476390789338</c:v>
                </c:pt>
                <c:pt idx="1225">
                  <c:v>164.03622641726921</c:v>
                </c:pt>
                <c:pt idx="1226">
                  <c:v>167.57061744727508</c:v>
                </c:pt>
                <c:pt idx="1227">
                  <c:v>168.44361480213271</c:v>
                </c:pt>
                <c:pt idx="1228">
                  <c:v>170.17879267372621</c:v>
                </c:pt>
                <c:pt idx="1229">
                  <c:v>170.72805090259769</c:v>
                </c:pt>
                <c:pt idx="1230">
                  <c:v>171.08292618604438</c:v>
                </c:pt>
                <c:pt idx="1231">
                  <c:v>171.17520087157794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1-4E55-B242-193224438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61424"/>
        <c:axId val="49968080"/>
      </c:lineChart>
      <c:dateAx>
        <c:axId val="499614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8080"/>
        <c:crosses val="autoZero"/>
        <c:auto val="1"/>
        <c:lblOffset val="100"/>
        <c:baseTimeUnit val="days"/>
      </c:dateAx>
      <c:valAx>
        <c:axId val="4996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Efficient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'Unique Portfolios'!$E$1</c:f>
              <c:strCache>
                <c:ptCount val="1"/>
                <c:pt idx="0">
                  <c:v>Return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'Unique Portfolios'!$D$2:$D$10</c:f>
              <c:numCache>
                <c:formatCode>0.00%</c:formatCode>
                <c:ptCount val="9"/>
                <c:pt idx="0">
                  <c:v>0.16184718595095574</c:v>
                </c:pt>
                <c:pt idx="1">
                  <c:v>0.16500016999849818</c:v>
                </c:pt>
                <c:pt idx="2">
                  <c:v>0.16500016652063773</c:v>
                </c:pt>
                <c:pt idx="3">
                  <c:v>0.16800007580967388</c:v>
                </c:pt>
                <c:pt idx="4">
                  <c:v>0.16799984114236405</c:v>
                </c:pt>
                <c:pt idx="5">
                  <c:v>0.17000000131840465</c:v>
                </c:pt>
                <c:pt idx="6">
                  <c:v>0.16999998704131861</c:v>
                </c:pt>
                <c:pt idx="7">
                  <c:v>0.1720000567326794</c:v>
                </c:pt>
                <c:pt idx="8">
                  <c:v>0.17200016430026888</c:v>
                </c:pt>
              </c:numCache>
            </c:numRef>
          </c:xVal>
          <c:yVal>
            <c:numRef>
              <c:f>'Unique Portfolios'!$E$2:$E$10</c:f>
              <c:numCache>
                <c:formatCode>0.00%</c:formatCode>
                <c:ptCount val="9"/>
                <c:pt idx="0">
                  <c:v>0.1261290339386982</c:v>
                </c:pt>
                <c:pt idx="1">
                  <c:v>0.12972712686360183</c:v>
                </c:pt>
                <c:pt idx="2">
                  <c:v>0.11880998058335211</c:v>
                </c:pt>
                <c:pt idx="3">
                  <c:v>0.13545530884534163</c:v>
                </c:pt>
                <c:pt idx="4">
                  <c:v>0.11885471667708175</c:v>
                </c:pt>
                <c:pt idx="5">
                  <c:v>0.13689703463156611</c:v>
                </c:pt>
                <c:pt idx="6">
                  <c:v>0.13689702497152409</c:v>
                </c:pt>
                <c:pt idx="7">
                  <c:v>0.13818162793054026</c:v>
                </c:pt>
                <c:pt idx="8">
                  <c:v>0.11896684104181754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97-43A3-B893-D8C7B363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631120"/>
        <c:axId val="364642352"/>
      </c:scatterChart>
      <c:valAx>
        <c:axId val="36463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42352"/>
        <c:crosses val="autoZero"/>
        <c:crossBetween val="midCat"/>
      </c:valAx>
      <c:valAx>
        <c:axId val="36464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3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9526</xdr:colOff>
      <xdr:row>25</xdr:row>
      <xdr:rowOff>1</xdr:rowOff>
    </xdr:from>
    <xdr:to>
      <xdr:col>10</xdr:col>
      <xdr:colOff>1038226</xdr:colOff>
      <xdr:row>29</xdr:row>
      <xdr:rowOff>4627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FC5B3-B9E1-4E64-A726-D3A9204D46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62" t="21667" r="5938" b="20417"/>
        <a:stretch/>
      </xdr:blipFill>
      <xdr:spPr bwMode="auto">
        <a:xfrm>
          <a:off x="6200776" y="4048126"/>
          <a:ext cx="2743200" cy="680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11</xdr:row>
      <xdr:rowOff>0</xdr:rowOff>
    </xdr:from>
    <xdr:to>
      <xdr:col>26</xdr:col>
      <xdr:colOff>304800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0AF8D-D339-40C7-8B22-C53FC7D29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180975</xdr:colOff>
      <xdr:row>0</xdr:row>
      <xdr:rowOff>142875</xdr:rowOff>
    </xdr:from>
    <xdr:to>
      <xdr:col>16</xdr:col>
      <xdr:colOff>485775</xdr:colOff>
      <xdr:row>17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2B0C8-E65C-4C16-B6FF-19D37E998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C2820B-1665-4ED4-93AA-B8184CE4DEF4}">
  <we:reference id="wa104100404" version="3.0.0.1" store="en-US" storeType="OMEX"/>
  <we:alternateReferences>
    <we:reference id="wa104100404" version="3.0.0.1" store="WA104100404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45C9-42E5-4523-830B-12B21F382876}">
  <dimension ref="A1:M5046"/>
  <sheetViews>
    <sheetView topLeftCell="A42" zoomScaleNormal="100" workbookViewId="0">
      <selection activeCell="D51" sqref="D51"/>
    </sheetView>
  </sheetViews>
  <sheetFormatPr defaultColWidth="9.1796875" defaultRowHeight="12.5" x14ac:dyDescent="0.25"/>
  <cols>
    <col min="1" max="1" width="6.7265625" style="53" bestFit="1" customWidth="1"/>
    <col min="2" max="2" width="61.54296875" style="53" bestFit="1" customWidth="1"/>
    <col min="3" max="3" width="14" style="53" bestFit="1" customWidth="1"/>
    <col min="4" max="4" width="15" style="53" bestFit="1" customWidth="1"/>
    <col min="5" max="5" width="16.453125" style="53" customWidth="1"/>
    <col min="6" max="6" width="14.26953125" style="53" bestFit="1" customWidth="1"/>
    <col min="7" max="7" width="16" style="53" customWidth="1"/>
    <col min="8" max="8" width="14.1796875" style="53" bestFit="1" customWidth="1"/>
    <col min="9" max="9" width="9.1796875" style="53" bestFit="1" customWidth="1"/>
    <col min="10" max="10" width="13.54296875" style="53" bestFit="1" customWidth="1"/>
    <col min="11" max="11" width="10.54296875" style="53" bestFit="1" customWidth="1"/>
    <col min="12" max="12" width="27.7265625" style="53" customWidth="1"/>
    <col min="13" max="16384" width="9.1796875" style="53"/>
  </cols>
  <sheetData>
    <row r="1" spans="1:12" ht="20.149999999999999" customHeight="1" x14ac:dyDescent="0.25">
      <c r="A1" s="80" t="s">
        <v>232</v>
      </c>
      <c r="B1" s="80"/>
      <c r="C1" s="80"/>
      <c r="D1" s="80"/>
      <c r="E1" s="80"/>
      <c r="F1" s="80"/>
      <c r="G1" s="80"/>
      <c r="H1" s="80"/>
      <c r="I1" s="80"/>
      <c r="J1" s="80"/>
      <c r="K1" s="80"/>
    </row>
    <row r="2" spans="1:12" ht="104.15" customHeight="1" x14ac:dyDescent="0.25">
      <c r="A2" s="54" t="s">
        <v>233</v>
      </c>
      <c r="B2" s="54" t="s">
        <v>234</v>
      </c>
      <c r="C2" s="54" t="s">
        <v>235</v>
      </c>
      <c r="D2" s="54" t="s">
        <v>236</v>
      </c>
      <c r="E2" s="55" t="s">
        <v>237</v>
      </c>
      <c r="F2" s="55" t="s">
        <v>238</v>
      </c>
      <c r="G2" s="55" t="s">
        <v>239</v>
      </c>
      <c r="H2" s="55" t="s">
        <v>240</v>
      </c>
      <c r="I2" s="55" t="s">
        <v>241</v>
      </c>
      <c r="J2" s="56" t="s">
        <v>242</v>
      </c>
      <c r="K2" s="57" t="s">
        <v>243</v>
      </c>
    </row>
    <row r="3" spans="1:12" x14ac:dyDescent="0.25">
      <c r="A3" s="58">
        <v>1</v>
      </c>
      <c r="B3" s="59" t="s">
        <v>244</v>
      </c>
      <c r="C3" s="59" t="s">
        <v>245</v>
      </c>
      <c r="D3" s="59" t="s">
        <v>246</v>
      </c>
      <c r="E3" s="60">
        <v>1393175.88</v>
      </c>
      <c r="F3" s="59" t="s">
        <v>246</v>
      </c>
      <c r="G3" s="60">
        <v>1356384.5512000001</v>
      </c>
      <c r="H3" s="61"/>
      <c r="I3" s="61"/>
      <c r="J3" s="60">
        <f t="shared" ref="J3:J66" si="0">AVERAGE(E3,G3,I3)</f>
        <v>1374780.2156</v>
      </c>
      <c r="K3" s="62" t="s">
        <v>2</v>
      </c>
      <c r="L3" s="77">
        <f>E3/SUM($E$3:$E$5046)</f>
        <v>8.6488289328509854E-2</v>
      </c>
    </row>
    <row r="4" spans="1:12" x14ac:dyDescent="0.25">
      <c r="A4" s="58">
        <v>2</v>
      </c>
      <c r="B4" s="59" t="s">
        <v>247</v>
      </c>
      <c r="C4" s="59" t="s">
        <v>248</v>
      </c>
      <c r="D4" s="59" t="s">
        <v>249</v>
      </c>
      <c r="E4" s="60">
        <v>941810.75</v>
      </c>
      <c r="F4" s="59" t="s">
        <v>249</v>
      </c>
      <c r="G4" s="60">
        <v>941897.57490000001</v>
      </c>
      <c r="H4" s="61"/>
      <c r="I4" s="61"/>
      <c r="J4" s="60">
        <f t="shared" si="0"/>
        <v>941854.16244999995</v>
      </c>
      <c r="K4" s="62" t="s">
        <v>2</v>
      </c>
      <c r="L4" s="77">
        <f t="shared" ref="L4:L67" si="1">E4/SUM($E$3:$E$5046)</f>
        <v>5.846756451073562E-2</v>
      </c>
    </row>
    <row r="5" spans="1:12" x14ac:dyDescent="0.25">
      <c r="A5" s="58">
        <v>3</v>
      </c>
      <c r="B5" s="59" t="s">
        <v>250</v>
      </c>
      <c r="C5" s="59" t="s">
        <v>251</v>
      </c>
      <c r="D5" s="59" t="s">
        <v>252</v>
      </c>
      <c r="E5" s="60">
        <v>658576.61</v>
      </c>
      <c r="F5" s="59" t="s">
        <v>252</v>
      </c>
      <c r="G5" s="60">
        <v>657879.60549999995</v>
      </c>
      <c r="H5" s="61"/>
      <c r="I5" s="61"/>
      <c r="J5" s="60">
        <f t="shared" si="0"/>
        <v>658228.10774999997</v>
      </c>
      <c r="K5" s="62" t="s">
        <v>2</v>
      </c>
      <c r="L5" s="77">
        <f t="shared" si="1"/>
        <v>4.0884403188683686E-2</v>
      </c>
    </row>
    <row r="6" spans="1:12" x14ac:dyDescent="0.25">
      <c r="A6" s="58">
        <v>4</v>
      </c>
      <c r="B6" s="59" t="s">
        <v>253</v>
      </c>
      <c r="C6" s="59" t="s">
        <v>254</v>
      </c>
      <c r="D6" s="59" t="s">
        <v>255</v>
      </c>
      <c r="E6" s="60">
        <v>513597.51</v>
      </c>
      <c r="F6" s="59" t="s">
        <v>255</v>
      </c>
      <c r="G6" s="60">
        <v>513591.21789999999</v>
      </c>
      <c r="H6" s="61"/>
      <c r="I6" s="61"/>
      <c r="J6" s="60">
        <f t="shared" si="0"/>
        <v>513594.36395000003</v>
      </c>
      <c r="K6" s="62" t="s">
        <v>2</v>
      </c>
      <c r="L6" s="77">
        <f t="shared" si="1"/>
        <v>3.1884107872497937E-2</v>
      </c>
    </row>
    <row r="7" spans="1:12" x14ac:dyDescent="0.25">
      <c r="A7" s="58">
        <v>5</v>
      </c>
      <c r="B7" s="59" t="s">
        <v>256</v>
      </c>
      <c r="C7" s="59" t="s">
        <v>257</v>
      </c>
      <c r="D7" s="59" t="s">
        <v>258</v>
      </c>
      <c r="E7" s="60">
        <v>437657.19</v>
      </c>
      <c r="F7" s="59" t="s">
        <v>258</v>
      </c>
      <c r="G7" s="60">
        <v>437659.4534</v>
      </c>
      <c r="H7" s="61"/>
      <c r="I7" s="61"/>
      <c r="J7" s="60">
        <f t="shared" si="0"/>
        <v>437658.32169999997</v>
      </c>
      <c r="K7" s="62" t="s">
        <v>2</v>
      </c>
      <c r="L7" s="77">
        <f t="shared" si="1"/>
        <v>2.716973658445954E-2</v>
      </c>
    </row>
    <row r="8" spans="1:12" x14ac:dyDescent="0.25">
      <c r="A8" s="58">
        <v>6</v>
      </c>
      <c r="B8" s="59" t="s">
        <v>259</v>
      </c>
      <c r="C8" s="59" t="s">
        <v>260</v>
      </c>
      <c r="D8" s="59" t="s">
        <v>261</v>
      </c>
      <c r="E8" s="60">
        <v>355607.11</v>
      </c>
      <c r="F8" s="59" t="s">
        <v>261</v>
      </c>
      <c r="G8" s="60">
        <v>351996.39929999999</v>
      </c>
      <c r="H8" s="61"/>
      <c r="I8" s="61"/>
      <c r="J8" s="60">
        <f t="shared" si="0"/>
        <v>353801.75465000002</v>
      </c>
      <c r="K8" s="62" t="s">
        <v>2</v>
      </c>
      <c r="L8" s="77">
        <f t="shared" si="1"/>
        <v>2.2076071699543946E-2</v>
      </c>
    </row>
    <row r="9" spans="1:12" x14ac:dyDescent="0.25">
      <c r="A9" s="58">
        <v>7</v>
      </c>
      <c r="B9" s="59" t="s">
        <v>262</v>
      </c>
      <c r="C9" s="59" t="s">
        <v>263</v>
      </c>
      <c r="D9" s="59" t="s">
        <v>264</v>
      </c>
      <c r="E9" s="60">
        <v>300091.31</v>
      </c>
      <c r="F9" s="59" t="s">
        <v>264</v>
      </c>
      <c r="G9" s="60">
        <v>300059.51059999998</v>
      </c>
      <c r="H9" s="61"/>
      <c r="I9" s="61"/>
      <c r="J9" s="60">
        <f t="shared" si="0"/>
        <v>300075.41029999999</v>
      </c>
      <c r="K9" s="62" t="s">
        <v>2</v>
      </c>
      <c r="L9" s="77">
        <f t="shared" si="1"/>
        <v>1.8629653597111905E-2</v>
      </c>
    </row>
    <row r="10" spans="1:12" x14ac:dyDescent="0.25">
      <c r="A10" s="58">
        <v>8</v>
      </c>
      <c r="B10" s="59" t="s">
        <v>265</v>
      </c>
      <c r="C10" s="59" t="s">
        <v>266</v>
      </c>
      <c r="D10" s="59" t="s">
        <v>267</v>
      </c>
      <c r="E10" s="60">
        <v>279929.53000000003</v>
      </c>
      <c r="F10" s="59" t="s">
        <v>267</v>
      </c>
      <c r="G10" s="60">
        <v>278861.19669999997</v>
      </c>
      <c r="H10" s="61"/>
      <c r="I10" s="61"/>
      <c r="J10" s="60">
        <f t="shared" si="0"/>
        <v>279395.36335</v>
      </c>
      <c r="K10" s="62" t="s">
        <v>2</v>
      </c>
      <c r="L10" s="77">
        <f t="shared" si="1"/>
        <v>1.7378011297635863E-2</v>
      </c>
    </row>
    <row r="11" spans="1:12" x14ac:dyDescent="0.25">
      <c r="A11" s="58">
        <v>9</v>
      </c>
      <c r="B11" s="59" t="s">
        <v>268</v>
      </c>
      <c r="C11" s="59" t="s">
        <v>269</v>
      </c>
      <c r="D11" s="59" t="s">
        <v>270</v>
      </c>
      <c r="E11" s="60">
        <v>271856.34000000003</v>
      </c>
      <c r="F11" s="59" t="s">
        <v>270</v>
      </c>
      <c r="G11" s="60">
        <v>271852.96049999999</v>
      </c>
      <c r="H11" s="61"/>
      <c r="I11" s="61"/>
      <c r="J11" s="60">
        <f t="shared" si="0"/>
        <v>271854.65025000001</v>
      </c>
      <c r="K11" s="62" t="s">
        <v>2</v>
      </c>
      <c r="L11" s="77">
        <f t="shared" si="1"/>
        <v>1.6876828064027172E-2</v>
      </c>
    </row>
    <row r="12" spans="1:12" x14ac:dyDescent="0.25">
      <c r="A12" s="58">
        <v>10</v>
      </c>
      <c r="B12" s="59" t="s">
        <v>271</v>
      </c>
      <c r="C12" s="59" t="s">
        <v>272</v>
      </c>
      <c r="D12" s="59" t="s">
        <v>273</v>
      </c>
      <c r="E12" s="60">
        <v>232661.02</v>
      </c>
      <c r="F12" s="59" t="s">
        <v>273</v>
      </c>
      <c r="G12" s="60">
        <v>232583.38070000001</v>
      </c>
      <c r="H12" s="61"/>
      <c r="I12" s="61"/>
      <c r="J12" s="60">
        <f t="shared" si="0"/>
        <v>232622.20035</v>
      </c>
      <c r="K12" s="62" t="s">
        <v>2</v>
      </c>
      <c r="L12" s="77">
        <f t="shared" si="1"/>
        <v>1.4443584548152109E-2</v>
      </c>
    </row>
    <row r="13" spans="1:12" x14ac:dyDescent="0.25">
      <c r="A13" s="58">
        <v>11</v>
      </c>
      <c r="B13" s="59" t="s">
        <v>103</v>
      </c>
      <c r="C13" s="59" t="s">
        <v>274</v>
      </c>
      <c r="D13" s="59" t="s">
        <v>275</v>
      </c>
      <c r="E13" s="60">
        <v>227788.15</v>
      </c>
      <c r="F13" s="59" t="s">
        <v>275</v>
      </c>
      <c r="G13" s="60">
        <v>227694.72640000001</v>
      </c>
      <c r="H13" s="61"/>
      <c r="I13" s="61"/>
      <c r="J13" s="60">
        <f t="shared" si="0"/>
        <v>227741.4382</v>
      </c>
      <c r="K13" s="62" t="s">
        <v>2</v>
      </c>
      <c r="L13" s="77">
        <f t="shared" si="1"/>
        <v>1.4141077020947279E-2</v>
      </c>
    </row>
    <row r="14" spans="1:12" x14ac:dyDescent="0.25">
      <c r="A14" s="58">
        <v>12</v>
      </c>
      <c r="B14" s="59" t="s">
        <v>276</v>
      </c>
      <c r="C14" s="59" t="s">
        <v>277</v>
      </c>
      <c r="D14" s="59" t="s">
        <v>278</v>
      </c>
      <c r="E14" s="60">
        <v>210539.6</v>
      </c>
      <c r="F14" s="59" t="s">
        <v>278</v>
      </c>
      <c r="G14" s="60">
        <v>210535.7096</v>
      </c>
      <c r="H14" s="61"/>
      <c r="I14" s="61"/>
      <c r="J14" s="60">
        <f t="shared" si="0"/>
        <v>210537.65480000002</v>
      </c>
      <c r="K14" s="62" t="s">
        <v>2</v>
      </c>
      <c r="L14" s="77">
        <f t="shared" si="1"/>
        <v>1.3070287894956045E-2</v>
      </c>
    </row>
    <row r="15" spans="1:12" x14ac:dyDescent="0.25">
      <c r="A15" s="58">
        <v>13</v>
      </c>
      <c r="B15" s="59" t="s">
        <v>279</v>
      </c>
      <c r="C15" s="59" t="s">
        <v>280</v>
      </c>
      <c r="D15" s="59" t="s">
        <v>281</v>
      </c>
      <c r="E15" s="60">
        <v>207321.5</v>
      </c>
      <c r="F15" s="59" t="s">
        <v>281</v>
      </c>
      <c r="G15" s="60">
        <v>207339.75630000001</v>
      </c>
      <c r="H15" s="61"/>
      <c r="I15" s="61"/>
      <c r="J15" s="60">
        <f t="shared" si="0"/>
        <v>207330.62815</v>
      </c>
      <c r="K15" s="62" t="s">
        <v>2</v>
      </c>
      <c r="L15" s="77">
        <f t="shared" si="1"/>
        <v>1.2870508407036631E-2</v>
      </c>
    </row>
    <row r="16" spans="1:12" x14ac:dyDescent="0.25">
      <c r="A16" s="58">
        <v>14</v>
      </c>
      <c r="B16" s="59" t="s">
        <v>282</v>
      </c>
      <c r="C16" s="59" t="s">
        <v>283</v>
      </c>
      <c r="D16" s="59" t="s">
        <v>284</v>
      </c>
      <c r="E16" s="60">
        <v>197637.54</v>
      </c>
      <c r="F16" s="59" t="s">
        <v>284</v>
      </c>
      <c r="G16" s="60">
        <v>197629.2089</v>
      </c>
      <c r="H16" s="61"/>
      <c r="I16" s="61"/>
      <c r="J16" s="60">
        <f t="shared" si="0"/>
        <v>197633.37445</v>
      </c>
      <c r="K16" s="62" t="s">
        <v>2</v>
      </c>
      <c r="L16" s="77">
        <f t="shared" si="1"/>
        <v>1.2269328651953794E-2</v>
      </c>
    </row>
    <row r="17" spans="1:12" x14ac:dyDescent="0.25">
      <c r="A17" s="58">
        <v>15</v>
      </c>
      <c r="B17" s="59" t="s">
        <v>285</v>
      </c>
      <c r="C17" s="59" t="s">
        <v>286</v>
      </c>
      <c r="D17" s="59" t="s">
        <v>287</v>
      </c>
      <c r="E17" s="60">
        <v>190057.56</v>
      </c>
      <c r="F17" s="59" t="s">
        <v>287</v>
      </c>
      <c r="G17" s="60">
        <v>190056.86679999999</v>
      </c>
      <c r="H17" s="61"/>
      <c r="I17" s="61"/>
      <c r="J17" s="60">
        <f t="shared" si="0"/>
        <v>190057.21340000001</v>
      </c>
      <c r="K17" s="62" t="s">
        <v>2</v>
      </c>
      <c r="L17" s="77">
        <f t="shared" si="1"/>
        <v>1.1798763870610955E-2</v>
      </c>
    </row>
    <row r="18" spans="1:12" x14ac:dyDescent="0.25">
      <c r="A18" s="58">
        <v>16</v>
      </c>
      <c r="B18" s="59" t="s">
        <v>288</v>
      </c>
      <c r="C18" s="59" t="s">
        <v>289</v>
      </c>
      <c r="D18" s="59" t="s">
        <v>290</v>
      </c>
      <c r="E18" s="60">
        <v>178672.2</v>
      </c>
      <c r="F18" s="59" t="s">
        <v>290</v>
      </c>
      <c r="G18" s="60">
        <v>178669.07380000001</v>
      </c>
      <c r="H18" s="61"/>
      <c r="I18" s="61"/>
      <c r="J18" s="60">
        <f t="shared" si="0"/>
        <v>178670.63690000001</v>
      </c>
      <c r="K18" s="62" t="s">
        <v>2</v>
      </c>
      <c r="L18" s="77">
        <f t="shared" si="1"/>
        <v>1.1091961288162254E-2</v>
      </c>
    </row>
    <row r="19" spans="1:12" x14ac:dyDescent="0.25">
      <c r="A19" s="58">
        <v>17</v>
      </c>
      <c r="B19" s="59" t="s">
        <v>291</v>
      </c>
      <c r="C19" s="59" t="s">
        <v>292</v>
      </c>
      <c r="D19" s="59" t="s">
        <v>293</v>
      </c>
      <c r="E19" s="60">
        <v>161984.78</v>
      </c>
      <c r="F19" s="59"/>
      <c r="G19" s="60"/>
      <c r="H19" s="61"/>
      <c r="I19" s="61"/>
      <c r="J19" s="60">
        <f t="shared" si="0"/>
        <v>161984.78</v>
      </c>
      <c r="K19" s="62" t="s">
        <v>2</v>
      </c>
      <c r="L19" s="77">
        <f t="shared" si="1"/>
        <v>1.0056007084658269E-2</v>
      </c>
    </row>
    <row r="20" spans="1:12" x14ac:dyDescent="0.25">
      <c r="A20" s="58">
        <v>18</v>
      </c>
      <c r="B20" s="59" t="s">
        <v>294</v>
      </c>
      <c r="C20" s="59" t="s">
        <v>295</v>
      </c>
      <c r="D20" s="59" t="s">
        <v>296</v>
      </c>
      <c r="E20" s="60">
        <v>150421.21</v>
      </c>
      <c r="F20" s="59" t="s">
        <v>296</v>
      </c>
      <c r="G20" s="60">
        <v>149846.96979999999</v>
      </c>
      <c r="H20" s="61"/>
      <c r="I20" s="61"/>
      <c r="J20" s="60">
        <f t="shared" si="0"/>
        <v>150134.08989999999</v>
      </c>
      <c r="K20" s="62" t="s">
        <v>2</v>
      </c>
      <c r="L20" s="77">
        <f t="shared" si="1"/>
        <v>9.3381412342744118E-3</v>
      </c>
    </row>
    <row r="21" spans="1:12" x14ac:dyDescent="0.25">
      <c r="A21" s="58">
        <v>19</v>
      </c>
      <c r="B21" s="59" t="s">
        <v>297</v>
      </c>
      <c r="C21" s="59" t="s">
        <v>298</v>
      </c>
      <c r="D21" s="59" t="s">
        <v>299</v>
      </c>
      <c r="E21" s="60">
        <v>146839.20000000001</v>
      </c>
      <c r="F21" s="59" t="s">
        <v>299</v>
      </c>
      <c r="G21" s="60">
        <v>146859.00880000001</v>
      </c>
      <c r="H21" s="61"/>
      <c r="I21" s="61"/>
      <c r="J21" s="60">
        <f t="shared" si="0"/>
        <v>146849.10440000001</v>
      </c>
      <c r="K21" s="62" t="s">
        <v>2</v>
      </c>
      <c r="L21" s="77">
        <f t="shared" si="1"/>
        <v>9.1157702316572737E-3</v>
      </c>
    </row>
    <row r="22" spans="1:12" x14ac:dyDescent="0.25">
      <c r="A22" s="58">
        <v>20</v>
      </c>
      <c r="B22" s="59" t="s">
        <v>300</v>
      </c>
      <c r="C22" s="59" t="s">
        <v>301</v>
      </c>
      <c r="D22" s="59" t="s">
        <v>302</v>
      </c>
      <c r="E22" s="60">
        <v>140232.69</v>
      </c>
      <c r="F22" s="59" t="s">
        <v>302</v>
      </c>
      <c r="G22" s="60">
        <v>140238.52710000001</v>
      </c>
      <c r="H22" s="61"/>
      <c r="I22" s="61"/>
      <c r="J22" s="60">
        <f t="shared" si="0"/>
        <v>140235.60855</v>
      </c>
      <c r="K22" s="62" t="s">
        <v>2</v>
      </c>
      <c r="L22" s="77">
        <f t="shared" si="1"/>
        <v>8.7056384194903174E-3</v>
      </c>
    </row>
    <row r="23" spans="1:12" x14ac:dyDescent="0.25">
      <c r="A23" s="58">
        <v>21</v>
      </c>
      <c r="B23" s="59" t="s">
        <v>303</v>
      </c>
      <c r="C23" s="59" t="s">
        <v>304</v>
      </c>
      <c r="D23" s="59" t="s">
        <v>305</v>
      </c>
      <c r="E23" s="60">
        <v>125513.52</v>
      </c>
      <c r="F23" s="59" t="s">
        <v>305</v>
      </c>
      <c r="G23" s="60">
        <v>125511.7788</v>
      </c>
      <c r="H23" s="61"/>
      <c r="I23" s="61"/>
      <c r="J23" s="60">
        <f t="shared" si="0"/>
        <v>125512.64939999999</v>
      </c>
      <c r="K23" s="62" t="s">
        <v>2</v>
      </c>
      <c r="L23" s="77">
        <f t="shared" si="1"/>
        <v>7.79187307807806E-3</v>
      </c>
    </row>
    <row r="24" spans="1:12" x14ac:dyDescent="0.25">
      <c r="A24" s="58">
        <v>22</v>
      </c>
      <c r="B24" s="59" t="s">
        <v>306</v>
      </c>
      <c r="C24" s="59" t="s">
        <v>307</v>
      </c>
      <c r="D24" s="59" t="s">
        <v>308</v>
      </c>
      <c r="E24" s="60">
        <v>123799.56</v>
      </c>
      <c r="F24" s="59" t="s">
        <v>308</v>
      </c>
      <c r="G24" s="60">
        <v>123812.10129999999</v>
      </c>
      <c r="H24" s="61"/>
      <c r="I24" s="61"/>
      <c r="J24" s="60">
        <f t="shared" si="0"/>
        <v>123805.83064999999</v>
      </c>
      <c r="K24" s="62" t="s">
        <v>2</v>
      </c>
      <c r="L24" s="77">
        <f t="shared" si="1"/>
        <v>7.685470526536977E-3</v>
      </c>
    </row>
    <row r="25" spans="1:12" x14ac:dyDescent="0.25">
      <c r="A25" s="58">
        <v>23</v>
      </c>
      <c r="B25" s="59" t="s">
        <v>309</v>
      </c>
      <c r="C25" s="59" t="s">
        <v>310</v>
      </c>
      <c r="D25" s="59" t="s">
        <v>311</v>
      </c>
      <c r="E25" s="60">
        <v>122713.37</v>
      </c>
      <c r="F25" s="59" t="s">
        <v>311</v>
      </c>
      <c r="G25" s="60">
        <v>122692.5472</v>
      </c>
      <c r="H25" s="61"/>
      <c r="I25" s="61"/>
      <c r="J25" s="60">
        <f t="shared" si="0"/>
        <v>122702.9586</v>
      </c>
      <c r="K25" s="62" t="s">
        <v>2</v>
      </c>
      <c r="L25" s="77">
        <f t="shared" si="1"/>
        <v>7.6180399053682162E-3</v>
      </c>
    </row>
    <row r="26" spans="1:12" x14ac:dyDescent="0.25">
      <c r="A26" s="58">
        <v>24</v>
      </c>
      <c r="B26" s="59" t="s">
        <v>312</v>
      </c>
      <c r="C26" s="59" t="s">
        <v>313</v>
      </c>
      <c r="D26" s="59" t="s">
        <v>314</v>
      </c>
      <c r="E26" s="60">
        <v>108462.81</v>
      </c>
      <c r="F26" s="59" t="s">
        <v>314</v>
      </c>
      <c r="G26" s="60">
        <v>108476.1249</v>
      </c>
      <c r="H26" s="61"/>
      <c r="I26" s="61"/>
      <c r="J26" s="60">
        <f t="shared" si="0"/>
        <v>108469.46745</v>
      </c>
      <c r="K26" s="62" t="s">
        <v>2</v>
      </c>
      <c r="L26" s="77">
        <f t="shared" si="1"/>
        <v>6.7333658494455077E-3</v>
      </c>
    </row>
    <row r="27" spans="1:12" x14ac:dyDescent="0.25">
      <c r="A27" s="58">
        <v>25</v>
      </c>
      <c r="B27" s="59" t="s">
        <v>315</v>
      </c>
      <c r="C27" s="59" t="s">
        <v>316</v>
      </c>
      <c r="D27" s="59" t="s">
        <v>317</v>
      </c>
      <c r="E27" s="60">
        <v>107104.06</v>
      </c>
      <c r="F27" s="59" t="s">
        <v>317</v>
      </c>
      <c r="G27" s="60">
        <v>107137.0393</v>
      </c>
      <c r="H27" s="61"/>
      <c r="I27" s="61"/>
      <c r="J27" s="60">
        <f t="shared" si="0"/>
        <v>107120.54965</v>
      </c>
      <c r="K27" s="62" t="s">
        <v>2</v>
      </c>
      <c r="L27" s="77">
        <f t="shared" si="1"/>
        <v>6.6490147170349227E-3</v>
      </c>
    </row>
    <row r="28" spans="1:12" x14ac:dyDescent="0.25">
      <c r="A28" s="58">
        <v>26</v>
      </c>
      <c r="B28" s="59" t="s">
        <v>318</v>
      </c>
      <c r="C28" s="59" t="s">
        <v>319</v>
      </c>
      <c r="D28" s="59" t="s">
        <v>320</v>
      </c>
      <c r="E28" s="60">
        <v>107105.89</v>
      </c>
      <c r="F28" s="59" t="s">
        <v>320</v>
      </c>
      <c r="G28" s="60">
        <v>107117.4564</v>
      </c>
      <c r="H28" s="61"/>
      <c r="I28" s="61"/>
      <c r="J28" s="60">
        <f t="shared" si="0"/>
        <v>107111.67319999999</v>
      </c>
      <c r="K28" s="62" t="s">
        <v>2</v>
      </c>
      <c r="L28" s="77">
        <f t="shared" si="1"/>
        <v>6.6491283233438914E-3</v>
      </c>
    </row>
    <row r="29" spans="1:12" x14ac:dyDescent="0.25">
      <c r="A29" s="58">
        <v>27</v>
      </c>
      <c r="B29" s="59" t="s">
        <v>321</v>
      </c>
      <c r="C29" s="59" t="s">
        <v>322</v>
      </c>
      <c r="D29" s="59" t="s">
        <v>323</v>
      </c>
      <c r="E29" s="60">
        <v>97902.85</v>
      </c>
      <c r="F29" s="59" t="s">
        <v>323</v>
      </c>
      <c r="G29" s="60">
        <v>97897.977400000003</v>
      </c>
      <c r="H29" s="61"/>
      <c r="I29" s="61"/>
      <c r="J29" s="60">
        <f t="shared" si="0"/>
        <v>97900.413700000005</v>
      </c>
      <c r="K29" s="62" t="s">
        <v>2</v>
      </c>
      <c r="L29" s="77">
        <f t="shared" si="1"/>
        <v>6.0778040579382566E-3</v>
      </c>
    </row>
    <row r="30" spans="1:12" x14ac:dyDescent="0.25">
      <c r="A30" s="58">
        <v>28</v>
      </c>
      <c r="B30" s="59" t="s">
        <v>324</v>
      </c>
      <c r="C30" s="59" t="s">
        <v>325</v>
      </c>
      <c r="D30" s="59" t="s">
        <v>326</v>
      </c>
      <c r="E30" s="60">
        <v>93039.56</v>
      </c>
      <c r="F30" s="59" t="s">
        <v>326</v>
      </c>
      <c r="G30" s="60">
        <v>93037.130300000004</v>
      </c>
      <c r="H30" s="61"/>
      <c r="I30" s="61"/>
      <c r="J30" s="60">
        <f t="shared" si="0"/>
        <v>93038.345150000008</v>
      </c>
      <c r="K30" s="62" t="s">
        <v>2</v>
      </c>
      <c r="L30" s="77">
        <f t="shared" si="1"/>
        <v>5.7758912566568789E-3</v>
      </c>
    </row>
    <row r="31" spans="1:12" x14ac:dyDescent="0.25">
      <c r="A31" s="58">
        <v>29</v>
      </c>
      <c r="B31" s="59" t="s">
        <v>327</v>
      </c>
      <c r="C31" s="59" t="s">
        <v>328</v>
      </c>
      <c r="D31" s="59" t="s">
        <v>329</v>
      </c>
      <c r="E31" s="60">
        <v>92854.82</v>
      </c>
      <c r="F31" s="59" t="s">
        <v>329</v>
      </c>
      <c r="G31" s="60">
        <v>92856.953299999994</v>
      </c>
      <c r="H31" s="61"/>
      <c r="I31" s="61"/>
      <c r="J31" s="60">
        <f t="shared" si="0"/>
        <v>92855.88665</v>
      </c>
      <c r="K31" s="62" t="s">
        <v>2</v>
      </c>
      <c r="L31" s="77">
        <f t="shared" si="1"/>
        <v>5.7644226066465524E-3</v>
      </c>
    </row>
    <row r="32" spans="1:12" x14ac:dyDescent="0.25">
      <c r="A32" s="58">
        <v>30</v>
      </c>
      <c r="B32" s="59" t="s">
        <v>99</v>
      </c>
      <c r="C32" s="59" t="s">
        <v>330</v>
      </c>
      <c r="D32" s="59" t="s">
        <v>331</v>
      </c>
      <c r="E32" s="60">
        <v>90427.43</v>
      </c>
      <c r="F32" s="59" t="s">
        <v>331</v>
      </c>
      <c r="G32" s="60">
        <v>90428.966799999995</v>
      </c>
      <c r="H32" s="61"/>
      <c r="I32" s="61"/>
      <c r="J32" s="60">
        <f t="shared" si="0"/>
        <v>90428.198399999994</v>
      </c>
      <c r="K32" s="62" t="s">
        <v>2</v>
      </c>
      <c r="L32" s="77">
        <f t="shared" si="1"/>
        <v>5.6137303561942025E-3</v>
      </c>
    </row>
    <row r="33" spans="1:12" x14ac:dyDescent="0.25">
      <c r="A33" s="58">
        <v>31</v>
      </c>
      <c r="B33" s="59" t="s">
        <v>332</v>
      </c>
      <c r="C33" s="59" t="s">
        <v>333</v>
      </c>
      <c r="D33" s="59" t="s">
        <v>334</v>
      </c>
      <c r="E33" s="60">
        <v>88948.58</v>
      </c>
      <c r="F33" s="59" t="s">
        <v>334</v>
      </c>
      <c r="G33" s="60">
        <v>88900.688200000004</v>
      </c>
      <c r="H33" s="61"/>
      <c r="I33" s="61"/>
      <c r="J33" s="60">
        <f t="shared" si="0"/>
        <v>88924.634099999996</v>
      </c>
      <c r="K33" s="62" t="s">
        <v>2</v>
      </c>
      <c r="L33" s="77">
        <f t="shared" si="1"/>
        <v>5.5219234217578515E-3</v>
      </c>
    </row>
    <row r="34" spans="1:12" x14ac:dyDescent="0.25">
      <c r="A34" s="58">
        <v>32</v>
      </c>
      <c r="B34" s="59" t="s">
        <v>335</v>
      </c>
      <c r="C34" s="59" t="s">
        <v>336</v>
      </c>
      <c r="D34" s="59" t="s">
        <v>337</v>
      </c>
      <c r="E34" s="60">
        <v>88798.6</v>
      </c>
      <c r="F34" s="59" t="s">
        <v>337</v>
      </c>
      <c r="G34" s="60">
        <v>88798.979399999997</v>
      </c>
      <c r="H34" s="61"/>
      <c r="I34" s="61"/>
      <c r="J34" s="60">
        <f t="shared" si="0"/>
        <v>88798.789699999994</v>
      </c>
      <c r="K34" s="62" t="s">
        <v>2</v>
      </c>
      <c r="L34" s="77">
        <f t="shared" si="1"/>
        <v>5.5126126708184295E-3</v>
      </c>
    </row>
    <row r="35" spans="1:12" x14ac:dyDescent="0.25">
      <c r="A35" s="58">
        <v>33</v>
      </c>
      <c r="B35" s="59" t="s">
        <v>338</v>
      </c>
      <c r="C35" s="59" t="s">
        <v>339</v>
      </c>
      <c r="D35" s="59" t="s">
        <v>340</v>
      </c>
      <c r="E35" s="60">
        <v>88104.88</v>
      </c>
      <c r="F35" s="59" t="s">
        <v>340</v>
      </c>
      <c r="G35" s="60">
        <v>88113.087599999999</v>
      </c>
      <c r="H35" s="61"/>
      <c r="I35" s="61"/>
      <c r="J35" s="60">
        <f t="shared" si="0"/>
        <v>88108.983800000002</v>
      </c>
      <c r="K35" s="62" t="s">
        <v>2</v>
      </c>
      <c r="L35" s="77">
        <f t="shared" si="1"/>
        <v>5.4695465677267125E-3</v>
      </c>
    </row>
    <row r="36" spans="1:12" x14ac:dyDescent="0.25">
      <c r="A36" s="58">
        <v>34</v>
      </c>
      <c r="B36" s="59" t="s">
        <v>341</v>
      </c>
      <c r="C36" s="59" t="s">
        <v>342</v>
      </c>
      <c r="D36" s="59" t="s">
        <v>343</v>
      </c>
      <c r="E36" s="60">
        <v>84691.33</v>
      </c>
      <c r="F36" s="59" t="s">
        <v>343</v>
      </c>
      <c r="G36" s="60">
        <v>84698.809699999998</v>
      </c>
      <c r="H36" s="61"/>
      <c r="I36" s="61"/>
      <c r="J36" s="60">
        <f t="shared" si="0"/>
        <v>84695.06985</v>
      </c>
      <c r="K36" s="62" t="s">
        <v>2</v>
      </c>
      <c r="L36" s="77">
        <f t="shared" si="1"/>
        <v>5.2576335535297293E-3</v>
      </c>
    </row>
    <row r="37" spans="1:12" x14ac:dyDescent="0.25">
      <c r="A37" s="58">
        <v>35</v>
      </c>
      <c r="B37" s="59" t="s">
        <v>344</v>
      </c>
      <c r="C37" s="59" t="s">
        <v>345</v>
      </c>
      <c r="D37" s="59" t="s">
        <v>346</v>
      </c>
      <c r="E37" s="60">
        <v>84179.97</v>
      </c>
      <c r="F37" s="59" t="s">
        <v>346</v>
      </c>
      <c r="G37" s="60">
        <v>84188.800799999997</v>
      </c>
      <c r="H37" s="61"/>
      <c r="I37" s="61"/>
      <c r="J37" s="60">
        <f t="shared" si="0"/>
        <v>84184.385399999999</v>
      </c>
      <c r="K37" s="62" t="s">
        <v>2</v>
      </c>
      <c r="L37" s="77">
        <f t="shared" si="1"/>
        <v>5.2258883501667287E-3</v>
      </c>
    </row>
    <row r="38" spans="1:12" x14ac:dyDescent="0.25">
      <c r="A38" s="58">
        <v>36</v>
      </c>
      <c r="B38" s="59" t="s">
        <v>347</v>
      </c>
      <c r="C38" s="59" t="s">
        <v>348</v>
      </c>
      <c r="D38" s="59" t="s">
        <v>349</v>
      </c>
      <c r="E38" s="60">
        <v>82673.740000000005</v>
      </c>
      <c r="F38" s="59" t="s">
        <v>349</v>
      </c>
      <c r="G38" s="60">
        <v>82683.739100000006</v>
      </c>
      <c r="H38" s="61"/>
      <c r="I38" s="61"/>
      <c r="J38" s="60">
        <f t="shared" si="0"/>
        <v>82678.739549999998</v>
      </c>
      <c r="K38" s="62" t="s">
        <v>2</v>
      </c>
      <c r="L38" s="77">
        <f t="shared" si="1"/>
        <v>5.1323816666923629E-3</v>
      </c>
    </row>
    <row r="39" spans="1:12" x14ac:dyDescent="0.25">
      <c r="A39" s="58">
        <v>37</v>
      </c>
      <c r="B39" s="59" t="s">
        <v>350</v>
      </c>
      <c r="C39" s="59" t="s">
        <v>351</v>
      </c>
      <c r="D39" s="59" t="s">
        <v>352</v>
      </c>
      <c r="E39" s="60">
        <v>79718.59</v>
      </c>
      <c r="F39" s="59" t="s">
        <v>352</v>
      </c>
      <c r="G39" s="60">
        <v>79720.046499999997</v>
      </c>
      <c r="H39" s="61"/>
      <c r="I39" s="61"/>
      <c r="J39" s="60">
        <f t="shared" si="0"/>
        <v>79719.318249999997</v>
      </c>
      <c r="K39" s="62" t="s">
        <v>2</v>
      </c>
      <c r="L39" s="77">
        <f t="shared" si="1"/>
        <v>4.9489261016928115E-3</v>
      </c>
    </row>
    <row r="40" spans="1:12" x14ac:dyDescent="0.25">
      <c r="A40" s="58">
        <v>38</v>
      </c>
      <c r="B40" s="59" t="s">
        <v>353</v>
      </c>
      <c r="C40" s="59" t="s">
        <v>354</v>
      </c>
      <c r="D40" s="59" t="s">
        <v>355</v>
      </c>
      <c r="E40" s="60">
        <v>79349.3</v>
      </c>
      <c r="F40" s="59" t="s">
        <v>355</v>
      </c>
      <c r="G40" s="60">
        <v>79361.880600000004</v>
      </c>
      <c r="H40" s="61"/>
      <c r="I40" s="61"/>
      <c r="J40" s="60">
        <f t="shared" si="0"/>
        <v>79355.590300000011</v>
      </c>
      <c r="K40" s="62" t="s">
        <v>2</v>
      </c>
      <c r="L40" s="77">
        <f t="shared" si="1"/>
        <v>4.9260005968627075E-3</v>
      </c>
    </row>
    <row r="41" spans="1:12" x14ac:dyDescent="0.25">
      <c r="A41" s="58">
        <v>39</v>
      </c>
      <c r="B41" s="59" t="s">
        <v>356</v>
      </c>
      <c r="C41" s="59" t="s">
        <v>357</v>
      </c>
      <c r="D41" s="59" t="s">
        <v>358</v>
      </c>
      <c r="E41" s="60">
        <v>79130.509999999995</v>
      </c>
      <c r="F41" s="59" t="s">
        <v>358</v>
      </c>
      <c r="G41" s="60">
        <v>78560.215400000001</v>
      </c>
      <c r="H41" s="61"/>
      <c r="I41" s="61"/>
      <c r="J41" s="60">
        <f t="shared" si="0"/>
        <v>78845.362699999998</v>
      </c>
      <c r="K41" s="62" t="s">
        <v>2</v>
      </c>
      <c r="L41" s="77">
        <f t="shared" si="1"/>
        <v>4.9124181245461572E-3</v>
      </c>
    </row>
    <row r="42" spans="1:12" x14ac:dyDescent="0.25">
      <c r="A42" s="58">
        <v>40</v>
      </c>
      <c r="B42" s="59" t="s">
        <v>359</v>
      </c>
      <c r="C42" s="59" t="s">
        <v>360</v>
      </c>
      <c r="D42" s="59" t="s">
        <v>361</v>
      </c>
      <c r="E42" s="60">
        <v>78752.679999999993</v>
      </c>
      <c r="F42" s="59" t="s">
        <v>361</v>
      </c>
      <c r="G42" s="60">
        <v>78762.367299999998</v>
      </c>
      <c r="H42" s="61"/>
      <c r="I42" s="61"/>
      <c r="J42" s="60">
        <f t="shared" si="0"/>
        <v>78757.523649999988</v>
      </c>
      <c r="K42" s="62" t="s">
        <v>2</v>
      </c>
      <c r="L42" s="77">
        <f t="shared" si="1"/>
        <v>4.8889624569408647E-3</v>
      </c>
    </row>
    <row r="43" spans="1:12" x14ac:dyDescent="0.25">
      <c r="A43" s="58">
        <v>41</v>
      </c>
      <c r="B43" s="59" t="s">
        <v>362</v>
      </c>
      <c r="C43" s="59" t="s">
        <v>363</v>
      </c>
      <c r="D43" s="59" t="s">
        <v>364</v>
      </c>
      <c r="E43" s="60">
        <v>78161.149999999994</v>
      </c>
      <c r="F43" s="59" t="s">
        <v>364</v>
      </c>
      <c r="G43" s="60">
        <v>78153.723499999993</v>
      </c>
      <c r="H43" s="61"/>
      <c r="I43" s="61"/>
      <c r="J43" s="60">
        <f t="shared" si="0"/>
        <v>78157.436749999993</v>
      </c>
      <c r="K43" s="62" t="s">
        <v>2</v>
      </c>
      <c r="L43" s="77">
        <f t="shared" si="1"/>
        <v>4.8522403039658263E-3</v>
      </c>
    </row>
    <row r="44" spans="1:12" x14ac:dyDescent="0.25">
      <c r="A44" s="58">
        <v>42</v>
      </c>
      <c r="B44" s="59" t="s">
        <v>365</v>
      </c>
      <c r="C44" s="59" t="s">
        <v>366</v>
      </c>
      <c r="D44" s="59" t="s">
        <v>367</v>
      </c>
      <c r="E44" s="60">
        <v>75826.16</v>
      </c>
      <c r="F44" s="59" t="s">
        <v>367</v>
      </c>
      <c r="G44" s="60">
        <v>75845.291800000006</v>
      </c>
      <c r="H44" s="61"/>
      <c r="I44" s="61"/>
      <c r="J44" s="60">
        <f t="shared" si="0"/>
        <v>75835.725900000005</v>
      </c>
      <c r="K44" s="62" t="s">
        <v>2</v>
      </c>
      <c r="L44" s="77">
        <f t="shared" si="1"/>
        <v>4.707284240917149E-3</v>
      </c>
    </row>
    <row r="45" spans="1:12" x14ac:dyDescent="0.25">
      <c r="A45" s="58">
        <v>43</v>
      </c>
      <c r="B45" s="59" t="s">
        <v>368</v>
      </c>
      <c r="C45" s="59" t="s">
        <v>369</v>
      </c>
      <c r="D45" s="59" t="s">
        <v>370</v>
      </c>
      <c r="E45" s="60">
        <v>75592.45</v>
      </c>
      <c r="F45" s="59" t="s">
        <v>370</v>
      </c>
      <c r="G45" s="60">
        <v>75559.054199999999</v>
      </c>
      <c r="H45" s="61"/>
      <c r="I45" s="61"/>
      <c r="J45" s="60">
        <f t="shared" si="0"/>
        <v>75575.752099999998</v>
      </c>
      <c r="K45" s="62" t="s">
        <v>2</v>
      </c>
      <c r="L45" s="77">
        <f t="shared" si="1"/>
        <v>4.6927755357427771E-3</v>
      </c>
    </row>
    <row r="46" spans="1:12" x14ac:dyDescent="0.25">
      <c r="A46" s="58">
        <v>44</v>
      </c>
      <c r="B46" s="59" t="s">
        <v>88</v>
      </c>
      <c r="C46" s="59" t="s">
        <v>371</v>
      </c>
      <c r="D46" s="59" t="s">
        <v>372</v>
      </c>
      <c r="E46" s="60">
        <v>75545.88</v>
      </c>
      <c r="F46" s="59" t="s">
        <v>372</v>
      </c>
      <c r="G46" s="60">
        <v>75519.9136</v>
      </c>
      <c r="H46" s="61"/>
      <c r="I46" s="61"/>
      <c r="J46" s="60">
        <f t="shared" si="0"/>
        <v>75532.896800000002</v>
      </c>
      <c r="K46" s="62" t="s">
        <v>2</v>
      </c>
      <c r="L46" s="77">
        <f t="shared" si="1"/>
        <v>4.6898844724593478E-3</v>
      </c>
    </row>
    <row r="47" spans="1:12" x14ac:dyDescent="0.25">
      <c r="A47" s="58">
        <v>45</v>
      </c>
      <c r="B47" s="59" t="s">
        <v>373</v>
      </c>
      <c r="C47" s="59" t="s">
        <v>374</v>
      </c>
      <c r="D47" s="59" t="s">
        <v>375</v>
      </c>
      <c r="E47" s="60">
        <v>74825.87</v>
      </c>
      <c r="F47" s="59" t="s">
        <v>375</v>
      </c>
      <c r="G47" s="60">
        <v>74827.763600000006</v>
      </c>
      <c r="H47" s="61"/>
      <c r="I47" s="61"/>
      <c r="J47" s="60">
        <f t="shared" si="0"/>
        <v>74826.816800000001</v>
      </c>
      <c r="K47" s="62" t="s">
        <v>2</v>
      </c>
      <c r="L47" s="77">
        <f t="shared" si="1"/>
        <v>4.6451862874753941E-3</v>
      </c>
    </row>
    <row r="48" spans="1:12" x14ac:dyDescent="0.25">
      <c r="A48" s="58">
        <v>46</v>
      </c>
      <c r="B48" s="59" t="s">
        <v>376</v>
      </c>
      <c r="C48" s="59" t="s">
        <v>377</v>
      </c>
      <c r="D48" s="59" t="s">
        <v>378</v>
      </c>
      <c r="E48" s="60">
        <v>71049.55</v>
      </c>
      <c r="F48" s="59" t="s">
        <v>378</v>
      </c>
      <c r="G48" s="60">
        <v>71052.575400000002</v>
      </c>
      <c r="H48" s="61"/>
      <c r="I48" s="61"/>
      <c r="J48" s="60">
        <f t="shared" si="0"/>
        <v>71051.062700000009</v>
      </c>
      <c r="K48" s="62" t="s">
        <v>2</v>
      </c>
      <c r="L48" s="77">
        <f t="shared" si="1"/>
        <v>4.4107525297239769E-3</v>
      </c>
    </row>
    <row r="49" spans="1:12" x14ac:dyDescent="0.25">
      <c r="A49" s="58">
        <v>47</v>
      </c>
      <c r="B49" s="59" t="s">
        <v>379</v>
      </c>
      <c r="C49" s="59" t="s">
        <v>380</v>
      </c>
      <c r="D49" s="59" t="s">
        <v>381</v>
      </c>
      <c r="E49" s="60">
        <v>70327.53</v>
      </c>
      <c r="F49" s="59" t="s">
        <v>381</v>
      </c>
      <c r="G49" s="60">
        <v>70338.491500000004</v>
      </c>
      <c r="H49" s="61"/>
      <c r="I49" s="61"/>
      <c r="J49" s="60">
        <f t="shared" si="0"/>
        <v>70333.010750000001</v>
      </c>
      <c r="K49" s="62" t="s">
        <v>2</v>
      </c>
      <c r="L49" s="77">
        <f t="shared" si="1"/>
        <v>4.3659295640400102E-3</v>
      </c>
    </row>
    <row r="50" spans="1:12" x14ac:dyDescent="0.25">
      <c r="A50" s="58">
        <v>48</v>
      </c>
      <c r="B50" s="59" t="s">
        <v>382</v>
      </c>
      <c r="C50" s="59" t="s">
        <v>383</v>
      </c>
      <c r="D50" s="59" t="s">
        <v>384</v>
      </c>
      <c r="E50" s="60">
        <v>63566.47</v>
      </c>
      <c r="F50" s="59" t="s">
        <v>384</v>
      </c>
      <c r="G50" s="60">
        <v>63572.987999999998</v>
      </c>
      <c r="H50" s="61"/>
      <c r="I50" s="61"/>
      <c r="J50" s="60">
        <f t="shared" si="0"/>
        <v>63569.728999999999</v>
      </c>
      <c r="K50" s="62" t="s">
        <v>2</v>
      </c>
      <c r="L50" s="77">
        <f t="shared" si="1"/>
        <v>3.9462032955609617E-3</v>
      </c>
    </row>
    <row r="51" spans="1:12" x14ac:dyDescent="0.25">
      <c r="A51" s="58">
        <v>49</v>
      </c>
      <c r="B51" s="59" t="s">
        <v>385</v>
      </c>
      <c r="C51" s="59" t="s">
        <v>386</v>
      </c>
      <c r="D51" s="59" t="s">
        <v>387</v>
      </c>
      <c r="E51" s="60">
        <v>60679.14</v>
      </c>
      <c r="F51" s="59" t="s">
        <v>387</v>
      </c>
      <c r="G51" s="60">
        <v>60674.781300000002</v>
      </c>
      <c r="H51" s="61"/>
      <c r="I51" s="61"/>
      <c r="J51" s="60">
        <f t="shared" si="0"/>
        <v>60676.960650000001</v>
      </c>
      <c r="K51" s="62" t="s">
        <v>2</v>
      </c>
      <c r="L51" s="77">
        <f t="shared" si="1"/>
        <v>3.7669579927877847E-3</v>
      </c>
    </row>
    <row r="52" spans="1:12" x14ac:dyDescent="0.25">
      <c r="A52" s="58">
        <v>50</v>
      </c>
      <c r="B52" s="59" t="s">
        <v>388</v>
      </c>
      <c r="C52" s="59" t="s">
        <v>389</v>
      </c>
      <c r="D52" s="59" t="s">
        <v>390</v>
      </c>
      <c r="E52" s="60">
        <v>59948.88</v>
      </c>
      <c r="F52" s="59" t="s">
        <v>390</v>
      </c>
      <c r="G52" s="60">
        <v>59948.531900000002</v>
      </c>
      <c r="H52" s="61"/>
      <c r="I52" s="61"/>
      <c r="J52" s="60">
        <f t="shared" si="0"/>
        <v>59948.705950000003</v>
      </c>
      <c r="K52" s="62" t="s">
        <v>2</v>
      </c>
      <c r="L52" s="77">
        <f t="shared" si="1"/>
        <v>3.7216234883137066E-3</v>
      </c>
    </row>
    <row r="53" spans="1:12" x14ac:dyDescent="0.25">
      <c r="A53" s="58">
        <v>51</v>
      </c>
      <c r="B53" s="59" t="s">
        <v>391</v>
      </c>
      <c r="C53" s="59" t="s">
        <v>392</v>
      </c>
      <c r="D53" s="59" t="s">
        <v>393</v>
      </c>
      <c r="E53" s="60">
        <v>59938.28</v>
      </c>
      <c r="F53" s="59" t="s">
        <v>393</v>
      </c>
      <c r="G53" s="60">
        <v>59940.061699999998</v>
      </c>
      <c r="H53" s="61"/>
      <c r="I53" s="61"/>
      <c r="J53" s="60">
        <f t="shared" si="0"/>
        <v>59939.170849999995</v>
      </c>
      <c r="K53" s="62" t="s">
        <v>2</v>
      </c>
      <c r="L53" s="77">
        <f t="shared" si="1"/>
        <v>3.7209654408409914E-3</v>
      </c>
    </row>
    <row r="54" spans="1:12" x14ac:dyDescent="0.25">
      <c r="A54" s="58">
        <v>52</v>
      </c>
      <c r="B54" s="59" t="s">
        <v>394</v>
      </c>
      <c r="C54" s="59" t="s">
        <v>395</v>
      </c>
      <c r="D54" s="59" t="s">
        <v>396</v>
      </c>
      <c r="E54" s="60">
        <v>59466.18</v>
      </c>
      <c r="F54" s="59" t="s">
        <v>396</v>
      </c>
      <c r="G54" s="60">
        <v>59462.981200000002</v>
      </c>
      <c r="H54" s="61"/>
      <c r="I54" s="61"/>
      <c r="J54" s="60">
        <f t="shared" si="0"/>
        <v>59464.580600000001</v>
      </c>
      <c r="K54" s="62" t="s">
        <v>2</v>
      </c>
      <c r="L54" s="77">
        <f t="shared" si="1"/>
        <v>3.6916574963250489E-3</v>
      </c>
    </row>
    <row r="55" spans="1:12" x14ac:dyDescent="0.25">
      <c r="A55" s="58">
        <v>53</v>
      </c>
      <c r="B55" s="59" t="s">
        <v>397</v>
      </c>
      <c r="C55" s="59" t="s">
        <v>398</v>
      </c>
      <c r="D55" s="59" t="s">
        <v>399</v>
      </c>
      <c r="E55" s="60">
        <v>57886.92</v>
      </c>
      <c r="F55" s="59" t="s">
        <v>399</v>
      </c>
      <c r="G55" s="60">
        <v>57887.6351</v>
      </c>
      <c r="H55" s="61"/>
      <c r="I55" s="61"/>
      <c r="J55" s="60">
        <f t="shared" si="0"/>
        <v>57887.277549999999</v>
      </c>
      <c r="K55" s="62" t="s">
        <v>2</v>
      </c>
      <c r="L55" s="77">
        <f t="shared" si="1"/>
        <v>3.5936171140834739E-3</v>
      </c>
    </row>
    <row r="56" spans="1:12" x14ac:dyDescent="0.25">
      <c r="A56" s="58">
        <v>54</v>
      </c>
      <c r="B56" s="59" t="s">
        <v>400</v>
      </c>
      <c r="C56" s="59" t="s">
        <v>401</v>
      </c>
      <c r="D56" s="59" t="s">
        <v>402</v>
      </c>
      <c r="E56" s="60">
        <v>53652.61</v>
      </c>
      <c r="F56" s="59" t="s">
        <v>402</v>
      </c>
      <c r="G56" s="60">
        <v>53655.7958</v>
      </c>
      <c r="H56" s="61"/>
      <c r="I56" s="61"/>
      <c r="J56" s="60">
        <f t="shared" si="0"/>
        <v>53654.202900000004</v>
      </c>
      <c r="K56" s="62" t="s">
        <v>2</v>
      </c>
      <c r="L56" s="77">
        <f t="shared" si="1"/>
        <v>3.330751359914228E-3</v>
      </c>
    </row>
    <row r="57" spans="1:12" x14ac:dyDescent="0.25">
      <c r="A57" s="58">
        <v>55</v>
      </c>
      <c r="B57" s="59" t="s">
        <v>403</v>
      </c>
      <c r="C57" s="59" t="s">
        <v>404</v>
      </c>
      <c r="D57" s="59" t="s">
        <v>405</v>
      </c>
      <c r="E57" s="60">
        <v>52249.7</v>
      </c>
      <c r="F57" s="59" t="s">
        <v>405</v>
      </c>
      <c r="G57" s="60">
        <v>52248.31</v>
      </c>
      <c r="H57" s="61"/>
      <c r="I57" s="61"/>
      <c r="J57" s="60">
        <f t="shared" si="0"/>
        <v>52249.004999999997</v>
      </c>
      <c r="K57" s="62" t="s">
        <v>2</v>
      </c>
      <c r="L57" s="77">
        <f t="shared" si="1"/>
        <v>3.2436587769003305E-3</v>
      </c>
    </row>
    <row r="58" spans="1:12" x14ac:dyDescent="0.25">
      <c r="A58" s="58">
        <v>56</v>
      </c>
      <c r="B58" s="59" t="s">
        <v>406</v>
      </c>
      <c r="C58" s="59" t="s">
        <v>407</v>
      </c>
      <c r="D58" s="59" t="s">
        <v>408</v>
      </c>
      <c r="E58" s="60">
        <v>51053.07</v>
      </c>
      <c r="F58" s="59" t="s">
        <v>408</v>
      </c>
      <c r="G58" s="60">
        <v>51061.162799999998</v>
      </c>
      <c r="H58" s="61"/>
      <c r="I58" s="61"/>
      <c r="J58" s="60">
        <f t="shared" si="0"/>
        <v>51057.116399999999</v>
      </c>
      <c r="K58" s="62" t="s">
        <v>2</v>
      </c>
      <c r="L58" s="77">
        <f t="shared" si="1"/>
        <v>3.1693720460252779E-3</v>
      </c>
    </row>
    <row r="59" spans="1:12" x14ac:dyDescent="0.25">
      <c r="A59" s="58">
        <v>57</v>
      </c>
      <c r="B59" s="59" t="s">
        <v>409</v>
      </c>
      <c r="C59" s="59" t="s">
        <v>410</v>
      </c>
      <c r="D59" s="59" t="s">
        <v>411</v>
      </c>
      <c r="E59" s="60">
        <v>50532.04</v>
      </c>
      <c r="F59" s="59" t="s">
        <v>411</v>
      </c>
      <c r="G59" s="60">
        <v>50534.967199999999</v>
      </c>
      <c r="H59" s="61"/>
      <c r="I59" s="61"/>
      <c r="J59" s="60">
        <f t="shared" si="0"/>
        <v>50533.503599999996</v>
      </c>
      <c r="K59" s="62" t="s">
        <v>2</v>
      </c>
      <c r="L59" s="77">
        <f t="shared" si="1"/>
        <v>3.1370265295433005E-3</v>
      </c>
    </row>
    <row r="60" spans="1:12" x14ac:dyDescent="0.25">
      <c r="A60" s="58">
        <v>58</v>
      </c>
      <c r="B60" s="59" t="s">
        <v>412</v>
      </c>
      <c r="C60" s="59" t="s">
        <v>413</v>
      </c>
      <c r="D60" s="59" t="s">
        <v>414</v>
      </c>
      <c r="E60" s="60">
        <v>50592.88</v>
      </c>
      <c r="F60" s="59" t="s">
        <v>414</v>
      </c>
      <c r="G60" s="60">
        <v>50368.929299999996</v>
      </c>
      <c r="H60" s="61"/>
      <c r="I60" s="61"/>
      <c r="J60" s="60">
        <f t="shared" si="0"/>
        <v>50480.904649999997</v>
      </c>
      <c r="K60" s="62" t="s">
        <v>2</v>
      </c>
      <c r="L60" s="77">
        <f t="shared" si="1"/>
        <v>3.1408034737168862E-3</v>
      </c>
    </row>
    <row r="61" spans="1:12" x14ac:dyDescent="0.25">
      <c r="A61" s="58">
        <v>59</v>
      </c>
      <c r="B61" s="59" t="s">
        <v>415</v>
      </c>
      <c r="C61" s="59" t="s">
        <v>416</v>
      </c>
      <c r="D61" s="59" t="s">
        <v>417</v>
      </c>
      <c r="E61" s="60">
        <v>48958.55</v>
      </c>
      <c r="F61" s="59" t="s">
        <v>417</v>
      </c>
      <c r="G61" s="60">
        <v>48963.650999999998</v>
      </c>
      <c r="H61" s="61"/>
      <c r="I61" s="61"/>
      <c r="J61" s="60">
        <f t="shared" si="0"/>
        <v>48961.1005</v>
      </c>
      <c r="K61" s="62" t="s">
        <v>2</v>
      </c>
      <c r="L61" s="77">
        <f t="shared" si="1"/>
        <v>3.0393443486147038E-3</v>
      </c>
    </row>
    <row r="62" spans="1:12" x14ac:dyDescent="0.25">
      <c r="A62" s="58">
        <v>60</v>
      </c>
      <c r="B62" s="59" t="s">
        <v>418</v>
      </c>
      <c r="C62" s="59" t="s">
        <v>419</v>
      </c>
      <c r="D62" s="59" t="s">
        <v>420</v>
      </c>
      <c r="E62" s="60">
        <v>48912.52</v>
      </c>
      <c r="F62" s="59" t="s">
        <v>420</v>
      </c>
      <c r="G62" s="60">
        <v>48916.244500000001</v>
      </c>
      <c r="H62" s="61"/>
      <c r="I62" s="61"/>
      <c r="J62" s="60">
        <f t="shared" si="0"/>
        <v>48914.382249999995</v>
      </c>
      <c r="K62" s="62" t="s">
        <v>2</v>
      </c>
      <c r="L62" s="77">
        <f t="shared" si="1"/>
        <v>3.0364868085044116E-3</v>
      </c>
    </row>
    <row r="63" spans="1:12" x14ac:dyDescent="0.25">
      <c r="A63" s="58">
        <v>61</v>
      </c>
      <c r="B63" s="59" t="s">
        <v>421</v>
      </c>
      <c r="C63" s="59" t="s">
        <v>422</v>
      </c>
      <c r="D63" s="59" t="s">
        <v>423</v>
      </c>
      <c r="E63" s="60">
        <v>48274.45</v>
      </c>
      <c r="F63" s="59" t="s">
        <v>423</v>
      </c>
      <c r="G63" s="60">
        <v>48248.752</v>
      </c>
      <c r="H63" s="61"/>
      <c r="I63" s="61"/>
      <c r="J63" s="60">
        <f t="shared" si="0"/>
        <v>48261.600999999995</v>
      </c>
      <c r="K63" s="62" t="s">
        <v>2</v>
      </c>
      <c r="L63" s="77">
        <f t="shared" si="1"/>
        <v>2.9968754546444505E-3</v>
      </c>
    </row>
    <row r="64" spans="1:12" x14ac:dyDescent="0.25">
      <c r="A64" s="58">
        <v>62</v>
      </c>
      <c r="B64" s="59" t="s">
        <v>424</v>
      </c>
      <c r="C64" s="59" t="s">
        <v>425</v>
      </c>
      <c r="D64" s="59" t="s">
        <v>426</v>
      </c>
      <c r="E64" s="60">
        <v>47964.83</v>
      </c>
      <c r="F64" s="59" t="s">
        <v>426</v>
      </c>
      <c r="G64" s="60">
        <v>47780.544699999999</v>
      </c>
      <c r="H64" s="61"/>
      <c r="I64" s="61"/>
      <c r="J64" s="60">
        <f t="shared" si="0"/>
        <v>47872.68735</v>
      </c>
      <c r="K64" s="62" t="s">
        <v>2</v>
      </c>
      <c r="L64" s="77">
        <f t="shared" si="1"/>
        <v>2.9776542604461323E-3</v>
      </c>
    </row>
    <row r="65" spans="1:12" x14ac:dyDescent="0.25">
      <c r="A65" s="58">
        <v>63</v>
      </c>
      <c r="B65" s="59" t="s">
        <v>427</v>
      </c>
      <c r="C65" s="59" t="s">
        <v>428</v>
      </c>
      <c r="D65" s="59" t="s">
        <v>429</v>
      </c>
      <c r="E65" s="60">
        <v>47830.559999999998</v>
      </c>
      <c r="F65" s="59" t="s">
        <v>429</v>
      </c>
      <c r="G65" s="60">
        <v>47837.4499</v>
      </c>
      <c r="H65" s="61"/>
      <c r="I65" s="61"/>
      <c r="J65" s="60">
        <f t="shared" si="0"/>
        <v>47834.004950000002</v>
      </c>
      <c r="K65" s="62" t="s">
        <v>2</v>
      </c>
      <c r="L65" s="77">
        <f t="shared" si="1"/>
        <v>2.969318785525235E-3</v>
      </c>
    </row>
    <row r="66" spans="1:12" x14ac:dyDescent="0.25">
      <c r="A66" s="58">
        <v>64</v>
      </c>
      <c r="B66" s="59" t="s">
        <v>430</v>
      </c>
      <c r="C66" s="59" t="s">
        <v>431</v>
      </c>
      <c r="D66" s="59" t="s">
        <v>432</v>
      </c>
      <c r="E66" s="60">
        <v>47204.46</v>
      </c>
      <c r="F66" s="59" t="s">
        <v>432</v>
      </c>
      <c r="G66" s="60">
        <v>47204.140599999999</v>
      </c>
      <c r="H66" s="61"/>
      <c r="I66" s="61"/>
      <c r="J66" s="60">
        <f t="shared" si="0"/>
        <v>47204.300300000003</v>
      </c>
      <c r="K66" s="62" t="s">
        <v>2</v>
      </c>
      <c r="L66" s="77">
        <f t="shared" si="1"/>
        <v>2.9304505286698408E-3</v>
      </c>
    </row>
    <row r="67" spans="1:12" x14ac:dyDescent="0.25">
      <c r="A67" s="58">
        <v>65</v>
      </c>
      <c r="B67" s="59" t="s">
        <v>433</v>
      </c>
      <c r="C67" s="59" t="s">
        <v>434</v>
      </c>
      <c r="D67" s="59" t="s">
        <v>435</v>
      </c>
      <c r="E67" s="60">
        <v>46606.01</v>
      </c>
      <c r="F67" s="59" t="s">
        <v>435</v>
      </c>
      <c r="G67" s="60">
        <v>46614.050300000003</v>
      </c>
      <c r="H67" s="61"/>
      <c r="I67" s="61"/>
      <c r="J67" s="60">
        <f t="shared" ref="J67:J130" si="2">AVERAGE(E67,G67,I67)</f>
        <v>46610.030150000006</v>
      </c>
      <c r="K67" s="62" t="s">
        <v>2</v>
      </c>
      <c r="L67" s="77">
        <f t="shared" si="1"/>
        <v>2.8932987824390301E-3</v>
      </c>
    </row>
    <row r="68" spans="1:12" x14ac:dyDescent="0.25">
      <c r="A68" s="58">
        <v>66</v>
      </c>
      <c r="B68" s="59" t="s">
        <v>436</v>
      </c>
      <c r="C68" s="59" t="s">
        <v>437</v>
      </c>
      <c r="D68" s="59" t="s">
        <v>438</v>
      </c>
      <c r="E68" s="60">
        <v>46176.3</v>
      </c>
      <c r="F68" s="59" t="s">
        <v>438</v>
      </c>
      <c r="G68" s="60">
        <v>46081.154800000004</v>
      </c>
      <c r="H68" s="61"/>
      <c r="I68" s="61"/>
      <c r="J68" s="60">
        <f t="shared" si="2"/>
        <v>46128.727400000003</v>
      </c>
      <c r="K68" s="62" t="s">
        <v>2</v>
      </c>
      <c r="L68" s="77">
        <f t="shared" ref="L68:L131" si="3">E68/SUM($E$3:$E$5046)</f>
        <v>2.866622407014447E-3</v>
      </c>
    </row>
    <row r="69" spans="1:12" x14ac:dyDescent="0.25">
      <c r="A69" s="58">
        <v>67</v>
      </c>
      <c r="B69" s="59" t="s">
        <v>439</v>
      </c>
      <c r="C69" s="59" t="s">
        <v>440</v>
      </c>
      <c r="D69" s="59" t="s">
        <v>441</v>
      </c>
      <c r="E69" s="60">
        <v>46037.75</v>
      </c>
      <c r="F69" s="59" t="s">
        <v>441</v>
      </c>
      <c r="G69" s="60">
        <v>46045.161899999999</v>
      </c>
      <c r="H69" s="61"/>
      <c r="I69" s="61"/>
      <c r="J69" s="60">
        <f t="shared" si="2"/>
        <v>46041.455950000003</v>
      </c>
      <c r="K69" s="62" t="s">
        <v>2</v>
      </c>
      <c r="L69" s="77">
        <f t="shared" si="3"/>
        <v>2.8580212299064529E-3</v>
      </c>
    </row>
    <row r="70" spans="1:12" x14ac:dyDescent="0.25">
      <c r="A70" s="58">
        <v>68</v>
      </c>
      <c r="B70" s="59" t="s">
        <v>442</v>
      </c>
      <c r="C70" s="59" t="s">
        <v>443</v>
      </c>
      <c r="D70" s="59" t="s">
        <v>444</v>
      </c>
      <c r="E70" s="60">
        <v>45726.33</v>
      </c>
      <c r="F70" s="59" t="s">
        <v>444</v>
      </c>
      <c r="G70" s="60">
        <v>45727.100700000003</v>
      </c>
      <c r="H70" s="61"/>
      <c r="I70" s="61"/>
      <c r="J70" s="60">
        <f t="shared" si="2"/>
        <v>45726.715349999999</v>
      </c>
      <c r="K70" s="62" t="s">
        <v>2</v>
      </c>
      <c r="L70" s="77">
        <f t="shared" si="3"/>
        <v>2.8386882917976735E-3</v>
      </c>
    </row>
    <row r="71" spans="1:12" x14ac:dyDescent="0.25">
      <c r="A71" s="58">
        <v>69</v>
      </c>
      <c r="B71" s="59" t="s">
        <v>445</v>
      </c>
      <c r="C71" s="59" t="s">
        <v>446</v>
      </c>
      <c r="D71" s="59" t="s">
        <v>447</v>
      </c>
      <c r="E71" s="60">
        <v>45812.68</v>
      </c>
      <c r="F71" s="59" t="s">
        <v>447</v>
      </c>
      <c r="G71" s="60">
        <v>45296.850599999998</v>
      </c>
      <c r="H71" s="61"/>
      <c r="I71" s="61"/>
      <c r="J71" s="60">
        <f t="shared" si="2"/>
        <v>45554.765299999999</v>
      </c>
      <c r="K71" s="62" t="s">
        <v>2</v>
      </c>
      <c r="L71" s="77">
        <f t="shared" si="3"/>
        <v>2.8440488955022943E-3</v>
      </c>
    </row>
    <row r="72" spans="1:12" x14ac:dyDescent="0.25">
      <c r="A72" s="58">
        <v>70</v>
      </c>
      <c r="B72" s="59" t="s">
        <v>448</v>
      </c>
      <c r="C72" s="59" t="s">
        <v>449</v>
      </c>
      <c r="D72" s="59" t="s">
        <v>450</v>
      </c>
      <c r="E72" s="60">
        <v>45117.61</v>
      </c>
      <c r="F72" s="59" t="s">
        <v>450</v>
      </c>
      <c r="G72" s="60">
        <v>45124.609100000001</v>
      </c>
      <c r="H72" s="61"/>
      <c r="I72" s="61"/>
      <c r="J72" s="60">
        <f t="shared" si="2"/>
        <v>45121.109550000001</v>
      </c>
      <c r="K72" s="62" t="s">
        <v>2</v>
      </c>
      <c r="L72" s="77">
        <f t="shared" si="3"/>
        <v>2.8008989844777316E-3</v>
      </c>
    </row>
    <row r="73" spans="1:12" x14ac:dyDescent="0.25">
      <c r="A73" s="58">
        <v>71</v>
      </c>
      <c r="B73" s="59" t="s">
        <v>451</v>
      </c>
      <c r="C73" s="59" t="s">
        <v>452</v>
      </c>
      <c r="D73" s="59" t="s">
        <v>453</v>
      </c>
      <c r="E73" s="60">
        <v>44976.06</v>
      </c>
      <c r="F73" s="59" t="s">
        <v>453</v>
      </c>
      <c r="G73" s="60">
        <v>44974.765599999999</v>
      </c>
      <c r="H73" s="61"/>
      <c r="I73" s="61"/>
      <c r="J73" s="60">
        <f t="shared" si="2"/>
        <v>44975.412799999998</v>
      </c>
      <c r="K73" s="62" t="s">
        <v>2</v>
      </c>
      <c r="L73" s="77">
        <f t="shared" si="3"/>
        <v>2.7921115675189688E-3</v>
      </c>
    </row>
    <row r="74" spans="1:12" x14ac:dyDescent="0.25">
      <c r="A74" s="58">
        <v>72</v>
      </c>
      <c r="B74" s="59" t="s">
        <v>454</v>
      </c>
      <c r="C74" s="59" t="s">
        <v>455</v>
      </c>
      <c r="D74" s="59" t="s">
        <v>456</v>
      </c>
      <c r="E74" s="60">
        <v>44372.63</v>
      </c>
      <c r="F74" s="59" t="s">
        <v>456</v>
      </c>
      <c r="G74" s="60">
        <v>44375.950100000002</v>
      </c>
      <c r="H74" s="61"/>
      <c r="I74" s="61"/>
      <c r="J74" s="60">
        <f t="shared" si="2"/>
        <v>44374.290049999996</v>
      </c>
      <c r="K74" s="62" t="s">
        <v>2</v>
      </c>
      <c r="L74" s="77">
        <f t="shared" si="3"/>
        <v>2.7546506631358821E-3</v>
      </c>
    </row>
    <row r="75" spans="1:12" x14ac:dyDescent="0.25">
      <c r="A75" s="58">
        <v>73</v>
      </c>
      <c r="B75" s="59" t="s">
        <v>457</v>
      </c>
      <c r="C75" s="59" t="s">
        <v>458</v>
      </c>
      <c r="D75" s="59" t="s">
        <v>459</v>
      </c>
      <c r="E75" s="60">
        <v>44250.99</v>
      </c>
      <c r="F75" s="59" t="s">
        <v>459</v>
      </c>
      <c r="G75" s="60">
        <v>44252.301299999999</v>
      </c>
      <c r="H75" s="61"/>
      <c r="I75" s="61"/>
      <c r="J75" s="60">
        <f t="shared" si="2"/>
        <v>44251.645649999999</v>
      </c>
      <c r="K75" s="62" t="s">
        <v>2</v>
      </c>
      <c r="L75" s="77">
        <f t="shared" si="3"/>
        <v>2.7470992579867203E-3</v>
      </c>
    </row>
    <row r="76" spans="1:12" x14ac:dyDescent="0.25">
      <c r="A76" s="58">
        <v>74</v>
      </c>
      <c r="B76" s="59" t="s">
        <v>460</v>
      </c>
      <c r="C76" s="59" t="s">
        <v>461</v>
      </c>
      <c r="D76" s="59" t="s">
        <v>462</v>
      </c>
      <c r="E76" s="60">
        <v>42865.78</v>
      </c>
      <c r="F76" s="59" t="s">
        <v>462</v>
      </c>
      <c r="G76" s="60">
        <v>42862.865899999997</v>
      </c>
      <c r="H76" s="61"/>
      <c r="I76" s="61"/>
      <c r="J76" s="60">
        <f t="shared" si="2"/>
        <v>42864.322950000002</v>
      </c>
      <c r="K76" s="62" t="s">
        <v>2</v>
      </c>
      <c r="L76" s="77">
        <f t="shared" si="3"/>
        <v>2.6611054900923573E-3</v>
      </c>
    </row>
    <row r="77" spans="1:12" x14ac:dyDescent="0.25">
      <c r="A77" s="58">
        <v>75</v>
      </c>
      <c r="B77" s="59" t="s">
        <v>463</v>
      </c>
      <c r="C77" s="59" t="s">
        <v>464</v>
      </c>
      <c r="D77" s="59" t="s">
        <v>465</v>
      </c>
      <c r="E77" s="60">
        <v>42784.17</v>
      </c>
      <c r="F77" s="59" t="s">
        <v>465</v>
      </c>
      <c r="G77" s="60">
        <v>42789.282800000001</v>
      </c>
      <c r="H77" s="61"/>
      <c r="I77" s="61"/>
      <c r="J77" s="60">
        <f t="shared" si="2"/>
        <v>42786.7264</v>
      </c>
      <c r="K77" s="62" t="s">
        <v>2</v>
      </c>
      <c r="L77" s="77">
        <f t="shared" si="3"/>
        <v>2.6560391453519508E-3</v>
      </c>
    </row>
    <row r="78" spans="1:12" x14ac:dyDescent="0.25">
      <c r="A78" s="58">
        <v>76</v>
      </c>
      <c r="B78" s="59" t="s">
        <v>466</v>
      </c>
      <c r="C78" s="59" t="s">
        <v>467</v>
      </c>
      <c r="D78" s="59" t="s">
        <v>468</v>
      </c>
      <c r="E78" s="60">
        <v>41899.839999999997</v>
      </c>
      <c r="F78" s="59" t="s">
        <v>468</v>
      </c>
      <c r="G78" s="60">
        <v>41910.672700000003</v>
      </c>
      <c r="H78" s="61"/>
      <c r="I78" s="61"/>
      <c r="J78" s="60">
        <f t="shared" si="2"/>
        <v>41905.256349999996</v>
      </c>
      <c r="K78" s="62" t="s">
        <v>2</v>
      </c>
      <c r="L78" s="77">
        <f t="shared" si="3"/>
        <v>2.6011399829419029E-3</v>
      </c>
    </row>
    <row r="79" spans="1:12" x14ac:dyDescent="0.25">
      <c r="A79" s="58">
        <v>77</v>
      </c>
      <c r="B79" s="59" t="s">
        <v>469</v>
      </c>
      <c r="C79" s="59" t="s">
        <v>470</v>
      </c>
      <c r="D79" s="59" t="s">
        <v>471</v>
      </c>
      <c r="E79" s="60">
        <v>41664.959999999999</v>
      </c>
      <c r="F79" s="59" t="s">
        <v>471</v>
      </c>
      <c r="G79" s="60">
        <v>41671.353000000003</v>
      </c>
      <c r="H79" s="61"/>
      <c r="I79" s="61"/>
      <c r="J79" s="60">
        <f t="shared" si="2"/>
        <v>41668.156499999997</v>
      </c>
      <c r="K79" s="62" t="s">
        <v>2</v>
      </c>
      <c r="L79" s="77">
        <f t="shared" si="3"/>
        <v>2.5865586442257314E-3</v>
      </c>
    </row>
    <row r="80" spans="1:12" x14ac:dyDescent="0.25">
      <c r="A80" s="58">
        <v>78</v>
      </c>
      <c r="B80" s="59" t="s">
        <v>472</v>
      </c>
      <c r="C80" s="59" t="s">
        <v>473</v>
      </c>
      <c r="D80" s="59" t="s">
        <v>474</v>
      </c>
      <c r="E80" s="60">
        <v>40852.92</v>
      </c>
      <c r="F80" s="59" t="s">
        <v>475</v>
      </c>
      <c r="G80" s="60">
        <v>40859.035799999998</v>
      </c>
      <c r="H80" s="61"/>
      <c r="I80" s="61"/>
      <c r="J80" s="60">
        <f t="shared" si="2"/>
        <v>40855.977899999998</v>
      </c>
      <c r="K80" s="62" t="s">
        <v>2</v>
      </c>
      <c r="L80" s="77">
        <f t="shared" si="3"/>
        <v>2.5361472414197027E-3</v>
      </c>
    </row>
    <row r="81" spans="1:12" x14ac:dyDescent="0.25">
      <c r="A81" s="58">
        <v>79</v>
      </c>
      <c r="B81" s="59" t="s">
        <v>476</v>
      </c>
      <c r="C81" s="59" t="s">
        <v>477</v>
      </c>
      <c r="D81" s="59" t="s">
        <v>478</v>
      </c>
      <c r="E81" s="60">
        <v>41210.18</v>
      </c>
      <c r="F81" s="59" t="s">
        <v>478</v>
      </c>
      <c r="G81" s="60">
        <v>40172.162700000001</v>
      </c>
      <c r="H81" s="61"/>
      <c r="I81" s="61"/>
      <c r="J81" s="60">
        <f t="shared" si="2"/>
        <v>40691.171350000004</v>
      </c>
      <c r="K81" s="62" t="s">
        <v>2</v>
      </c>
      <c r="L81" s="77">
        <f t="shared" si="3"/>
        <v>2.5583259244482261E-3</v>
      </c>
    </row>
    <row r="82" spans="1:12" x14ac:dyDescent="0.25">
      <c r="A82" s="58">
        <v>80</v>
      </c>
      <c r="B82" s="59" t="s">
        <v>479</v>
      </c>
      <c r="C82" s="59" t="s">
        <v>480</v>
      </c>
      <c r="D82" s="59" t="s">
        <v>481</v>
      </c>
      <c r="E82" s="60">
        <v>40004.93</v>
      </c>
      <c r="F82" s="59" t="s">
        <v>481</v>
      </c>
      <c r="G82" s="60">
        <v>39968.505700000002</v>
      </c>
      <c r="H82" s="61"/>
      <c r="I82" s="61"/>
      <c r="J82" s="60">
        <f t="shared" si="2"/>
        <v>39986.717850000001</v>
      </c>
      <c r="K82" s="62" t="s">
        <v>2</v>
      </c>
      <c r="L82" s="77">
        <f t="shared" si="3"/>
        <v>2.4835040644019648E-3</v>
      </c>
    </row>
    <row r="83" spans="1:12" x14ac:dyDescent="0.25">
      <c r="A83" s="58">
        <v>81</v>
      </c>
      <c r="B83" s="59" t="s">
        <v>482</v>
      </c>
      <c r="C83" s="59" t="s">
        <v>483</v>
      </c>
      <c r="D83" s="59" t="s">
        <v>484</v>
      </c>
      <c r="E83" s="60">
        <v>39683.440000000002</v>
      </c>
      <c r="F83" s="59" t="s">
        <v>484</v>
      </c>
      <c r="G83" s="60">
        <v>39689.851499999997</v>
      </c>
      <c r="H83" s="61"/>
      <c r="I83" s="61"/>
      <c r="J83" s="60">
        <f t="shared" si="2"/>
        <v>39686.645749999996</v>
      </c>
      <c r="K83" s="62" t="s">
        <v>2</v>
      </c>
      <c r="L83" s="77">
        <f t="shared" si="3"/>
        <v>2.4635459811941057E-3</v>
      </c>
    </row>
    <row r="84" spans="1:12" x14ac:dyDescent="0.25">
      <c r="A84" s="58">
        <v>82</v>
      </c>
      <c r="B84" s="59" t="s">
        <v>485</v>
      </c>
      <c r="C84" s="59" t="s">
        <v>486</v>
      </c>
      <c r="D84" s="59" t="s">
        <v>487</v>
      </c>
      <c r="E84" s="60">
        <v>37878.129999999997</v>
      </c>
      <c r="F84" s="59" t="s">
        <v>487</v>
      </c>
      <c r="G84" s="60">
        <v>37886.686300000001</v>
      </c>
      <c r="H84" s="61"/>
      <c r="I84" s="61"/>
      <c r="J84" s="60">
        <f t="shared" si="2"/>
        <v>37882.408150000003</v>
      </c>
      <c r="K84" s="62" t="s">
        <v>2</v>
      </c>
      <c r="L84" s="77">
        <f t="shared" si="3"/>
        <v>2.3514724261971208E-3</v>
      </c>
    </row>
    <row r="85" spans="1:12" x14ac:dyDescent="0.25">
      <c r="A85" s="58">
        <v>83</v>
      </c>
      <c r="B85" s="59" t="s">
        <v>488</v>
      </c>
      <c r="C85" s="59" t="s">
        <v>489</v>
      </c>
      <c r="D85" s="59" t="s">
        <v>490</v>
      </c>
      <c r="E85" s="60">
        <v>37863.040000000001</v>
      </c>
      <c r="F85" s="59" t="s">
        <v>490</v>
      </c>
      <c r="G85" s="60">
        <v>37864.977899999998</v>
      </c>
      <c r="H85" s="61"/>
      <c r="I85" s="61"/>
      <c r="J85" s="60">
        <f t="shared" si="2"/>
        <v>37864.008950000003</v>
      </c>
      <c r="K85" s="62" t="s">
        <v>2</v>
      </c>
      <c r="L85" s="77">
        <f t="shared" si="3"/>
        <v>2.3505356397477556E-3</v>
      </c>
    </row>
    <row r="86" spans="1:12" x14ac:dyDescent="0.25">
      <c r="A86" s="58">
        <v>84</v>
      </c>
      <c r="B86" s="59" t="s">
        <v>491</v>
      </c>
      <c r="C86" s="59" t="s">
        <v>492</v>
      </c>
      <c r="D86" s="59" t="s">
        <v>493</v>
      </c>
      <c r="E86" s="60">
        <v>36595.35</v>
      </c>
      <c r="F86" s="59" t="s">
        <v>493</v>
      </c>
      <c r="G86" s="60">
        <v>36596.397499999999</v>
      </c>
      <c r="H86" s="61"/>
      <c r="I86" s="61"/>
      <c r="J86" s="60">
        <f t="shared" si="2"/>
        <v>36595.873749999999</v>
      </c>
      <c r="K86" s="62" t="s">
        <v>2</v>
      </c>
      <c r="L86" s="77">
        <f t="shared" si="3"/>
        <v>2.2718375076074982E-3</v>
      </c>
    </row>
    <row r="87" spans="1:12" x14ac:dyDescent="0.25">
      <c r="A87" s="58">
        <v>85</v>
      </c>
      <c r="B87" s="59" t="s">
        <v>494</v>
      </c>
      <c r="C87" s="59" t="s">
        <v>495</v>
      </c>
      <c r="D87" s="59" t="s">
        <v>496</v>
      </c>
      <c r="E87" s="60">
        <v>36343.64</v>
      </c>
      <c r="F87" s="59" t="s">
        <v>496</v>
      </c>
      <c r="G87" s="60">
        <v>36319.260699999999</v>
      </c>
      <c r="H87" s="61"/>
      <c r="I87" s="61"/>
      <c r="J87" s="60">
        <f t="shared" si="2"/>
        <v>36331.450349999999</v>
      </c>
      <c r="K87" s="62" t="s">
        <v>2</v>
      </c>
      <c r="L87" s="77">
        <f t="shared" si="3"/>
        <v>2.2562113633285154E-3</v>
      </c>
    </row>
    <row r="88" spans="1:12" x14ac:dyDescent="0.25">
      <c r="A88" s="58">
        <v>86</v>
      </c>
      <c r="B88" s="59" t="s">
        <v>106</v>
      </c>
      <c r="C88" s="59" t="s">
        <v>497</v>
      </c>
      <c r="D88" s="59" t="s">
        <v>498</v>
      </c>
      <c r="E88" s="60">
        <v>35737.72</v>
      </c>
      <c r="F88" s="59" t="s">
        <v>498</v>
      </c>
      <c r="G88" s="60">
        <v>35740.980300000003</v>
      </c>
      <c r="H88" s="61"/>
      <c r="I88" s="61"/>
      <c r="J88" s="60">
        <f t="shared" si="2"/>
        <v>35739.350149999998</v>
      </c>
      <c r="K88" s="62" t="s">
        <v>2</v>
      </c>
      <c r="L88" s="77">
        <f t="shared" si="3"/>
        <v>2.218595879869291E-3</v>
      </c>
    </row>
    <row r="89" spans="1:12" x14ac:dyDescent="0.25">
      <c r="A89" s="58">
        <v>87</v>
      </c>
      <c r="B89" s="59" t="s">
        <v>499</v>
      </c>
      <c r="C89" s="59" t="s">
        <v>500</v>
      </c>
      <c r="D89" s="59" t="s">
        <v>501</v>
      </c>
      <c r="E89" s="60">
        <v>35107.75</v>
      </c>
      <c r="F89" s="59" t="s">
        <v>501</v>
      </c>
      <c r="G89" s="60">
        <v>34629.840100000001</v>
      </c>
      <c r="H89" s="61"/>
      <c r="I89" s="61"/>
      <c r="J89" s="60">
        <f t="shared" si="2"/>
        <v>34868.795050000001</v>
      </c>
      <c r="K89" s="62" t="s">
        <v>2</v>
      </c>
      <c r="L89" s="77">
        <f t="shared" si="3"/>
        <v>2.1794873736064048E-3</v>
      </c>
    </row>
    <row r="90" spans="1:12" x14ac:dyDescent="0.25">
      <c r="A90" s="58">
        <v>88</v>
      </c>
      <c r="B90" s="59" t="s">
        <v>502</v>
      </c>
      <c r="C90" s="59" t="s">
        <v>503</v>
      </c>
      <c r="D90" s="59" t="s">
        <v>504</v>
      </c>
      <c r="E90" s="60">
        <v>33789.949999999997</v>
      </c>
      <c r="F90" s="59"/>
      <c r="G90" s="60"/>
      <c r="H90" s="61"/>
      <c r="I90" s="61"/>
      <c r="J90" s="60">
        <f t="shared" si="2"/>
        <v>33789.949999999997</v>
      </c>
      <c r="K90" s="62" t="s">
        <v>2</v>
      </c>
      <c r="L90" s="77">
        <f t="shared" si="3"/>
        <v>2.0976784151588109E-3</v>
      </c>
    </row>
    <row r="91" spans="1:12" x14ac:dyDescent="0.25">
      <c r="A91" s="58">
        <v>89</v>
      </c>
      <c r="B91" s="59" t="s">
        <v>505</v>
      </c>
      <c r="C91" s="59" t="s">
        <v>506</v>
      </c>
      <c r="D91" s="59" t="s">
        <v>507</v>
      </c>
      <c r="E91" s="60">
        <v>33743.07</v>
      </c>
      <c r="F91" s="59" t="s">
        <v>507</v>
      </c>
      <c r="G91" s="60">
        <v>33749.558100000002</v>
      </c>
      <c r="H91" s="61"/>
      <c r="I91" s="61"/>
      <c r="J91" s="60">
        <f t="shared" si="2"/>
        <v>33746.314050000001</v>
      </c>
      <c r="K91" s="62" t="s">
        <v>2</v>
      </c>
      <c r="L91" s="77">
        <f t="shared" si="3"/>
        <v>2.0947681070908014E-3</v>
      </c>
    </row>
    <row r="92" spans="1:12" x14ac:dyDescent="0.25">
      <c r="A92" s="58">
        <v>90</v>
      </c>
      <c r="B92" s="59" t="s">
        <v>508</v>
      </c>
      <c r="C92" s="59" t="s">
        <v>509</v>
      </c>
      <c r="D92" s="59" t="s">
        <v>510</v>
      </c>
      <c r="E92" s="60">
        <v>33298.370000000003</v>
      </c>
      <c r="F92" s="59" t="s">
        <v>510</v>
      </c>
      <c r="G92" s="60">
        <v>33302.121400000004</v>
      </c>
      <c r="H92" s="61"/>
      <c r="I92" s="61"/>
      <c r="J92" s="60">
        <f t="shared" si="2"/>
        <v>33300.245699999999</v>
      </c>
      <c r="K92" s="62" t="s">
        <v>2</v>
      </c>
      <c r="L92" s="77">
        <f t="shared" si="3"/>
        <v>2.0671611532118782E-3</v>
      </c>
    </row>
    <row r="93" spans="1:12" x14ac:dyDescent="0.25">
      <c r="A93" s="58">
        <v>91</v>
      </c>
      <c r="B93" s="59" t="s">
        <v>511</v>
      </c>
      <c r="C93" s="59" t="s">
        <v>512</v>
      </c>
      <c r="D93" s="59" t="s">
        <v>513</v>
      </c>
      <c r="E93" s="60">
        <v>33072.35</v>
      </c>
      <c r="F93" s="59" t="s">
        <v>513</v>
      </c>
      <c r="G93" s="60">
        <v>33086.763299999999</v>
      </c>
      <c r="H93" s="61"/>
      <c r="I93" s="61"/>
      <c r="J93" s="60">
        <f t="shared" si="2"/>
        <v>33079.556649999999</v>
      </c>
      <c r="K93" s="62" t="s">
        <v>2</v>
      </c>
      <c r="L93" s="77">
        <f t="shared" si="3"/>
        <v>2.0531298428549762E-3</v>
      </c>
    </row>
    <row r="94" spans="1:12" x14ac:dyDescent="0.25">
      <c r="A94" s="58">
        <v>92</v>
      </c>
      <c r="B94" s="59" t="s">
        <v>514</v>
      </c>
      <c r="C94" s="59" t="s">
        <v>515</v>
      </c>
      <c r="D94" s="59" t="s">
        <v>516</v>
      </c>
      <c r="E94" s="60">
        <v>32733.22</v>
      </c>
      <c r="F94" s="59" t="s">
        <v>516</v>
      </c>
      <c r="G94" s="60">
        <v>32746.0173</v>
      </c>
      <c r="H94" s="61"/>
      <c r="I94" s="61"/>
      <c r="J94" s="60">
        <f t="shared" si="2"/>
        <v>32739.61865</v>
      </c>
      <c r="K94" s="62" t="s">
        <v>2</v>
      </c>
      <c r="L94" s="77">
        <f t="shared" si="3"/>
        <v>2.0320766693245978E-3</v>
      </c>
    </row>
    <row r="95" spans="1:12" x14ac:dyDescent="0.25">
      <c r="A95" s="58">
        <v>93</v>
      </c>
      <c r="B95" s="59" t="s">
        <v>517</v>
      </c>
      <c r="C95" s="59" t="s">
        <v>518</v>
      </c>
      <c r="D95" s="59" t="s">
        <v>519</v>
      </c>
      <c r="E95" s="60">
        <v>31228.65</v>
      </c>
      <c r="F95" s="59" t="s">
        <v>519</v>
      </c>
      <c r="G95" s="60">
        <v>31230.969300000001</v>
      </c>
      <c r="H95" s="61"/>
      <c r="I95" s="61"/>
      <c r="J95" s="60">
        <f t="shared" si="2"/>
        <v>31229.809650000003</v>
      </c>
      <c r="K95" s="62" t="s">
        <v>2</v>
      </c>
      <c r="L95" s="77">
        <f t="shared" si="3"/>
        <v>1.938673038567657E-3</v>
      </c>
    </row>
    <row r="96" spans="1:12" x14ac:dyDescent="0.25">
      <c r="A96" s="58">
        <v>94</v>
      </c>
      <c r="B96" s="59" t="s">
        <v>520</v>
      </c>
      <c r="C96" s="59" t="s">
        <v>521</v>
      </c>
      <c r="D96" s="59" t="s">
        <v>522</v>
      </c>
      <c r="E96" s="60">
        <v>31106</v>
      </c>
      <c r="F96" s="59" t="s">
        <v>523</v>
      </c>
      <c r="G96" s="60">
        <v>31115.512999999999</v>
      </c>
      <c r="H96" s="61"/>
      <c r="I96" s="61"/>
      <c r="J96" s="60">
        <f t="shared" si="2"/>
        <v>31110.7565</v>
      </c>
      <c r="K96" s="62" t="s">
        <v>2</v>
      </c>
      <c r="L96" s="77">
        <f t="shared" si="3"/>
        <v>1.9310589326687365E-3</v>
      </c>
    </row>
    <row r="97" spans="1:13" x14ac:dyDescent="0.25">
      <c r="A97" s="58">
        <v>95</v>
      </c>
      <c r="B97" s="59" t="s">
        <v>524</v>
      </c>
      <c r="C97" s="59" t="s">
        <v>525</v>
      </c>
      <c r="D97" s="59" t="s">
        <v>526</v>
      </c>
      <c r="E97" s="60">
        <v>30766.87</v>
      </c>
      <c r="F97" s="59" t="s">
        <v>526</v>
      </c>
      <c r="G97" s="60">
        <v>30672.127199999999</v>
      </c>
      <c r="H97" s="61"/>
      <c r="I97" s="61"/>
      <c r="J97" s="60">
        <f t="shared" si="2"/>
        <v>30719.498599999999</v>
      </c>
      <c r="K97" s="62" t="s">
        <v>2</v>
      </c>
      <c r="L97" s="77">
        <f t="shared" si="3"/>
        <v>1.9100057591383581E-3</v>
      </c>
    </row>
    <row r="98" spans="1:13" x14ac:dyDescent="0.25">
      <c r="A98" s="58">
        <v>96</v>
      </c>
      <c r="B98" s="59" t="s">
        <v>527</v>
      </c>
      <c r="C98" s="59" t="s">
        <v>528</v>
      </c>
      <c r="D98" s="59" t="s">
        <v>529</v>
      </c>
      <c r="E98" s="60">
        <v>30610.27</v>
      </c>
      <c r="F98" s="59" t="s">
        <v>529</v>
      </c>
      <c r="G98" s="60">
        <v>30449.951400000002</v>
      </c>
      <c r="H98" s="61"/>
      <c r="I98" s="61"/>
      <c r="J98" s="60">
        <f t="shared" si="2"/>
        <v>30530.110700000001</v>
      </c>
      <c r="K98" s="62" t="s">
        <v>2</v>
      </c>
      <c r="L98" s="77">
        <f t="shared" si="3"/>
        <v>1.9002840389282403E-3</v>
      </c>
    </row>
    <row r="99" spans="1:13" x14ac:dyDescent="0.25">
      <c r="A99" s="58">
        <v>97</v>
      </c>
      <c r="B99" s="59" t="s">
        <v>530</v>
      </c>
      <c r="C99" s="59" t="s">
        <v>531</v>
      </c>
      <c r="D99" s="59" t="s">
        <v>532</v>
      </c>
      <c r="E99" s="60">
        <v>29704.7</v>
      </c>
      <c r="F99" s="59" t="s">
        <v>532</v>
      </c>
      <c r="G99" s="60">
        <v>29704.746800000001</v>
      </c>
      <c r="H99" s="61"/>
      <c r="I99" s="61"/>
      <c r="J99" s="60">
        <f t="shared" si="2"/>
        <v>29704.723400000003</v>
      </c>
      <c r="K99" s="62" t="s">
        <v>2</v>
      </c>
      <c r="L99" s="77">
        <f t="shared" si="3"/>
        <v>1.8440662983747514E-3</v>
      </c>
    </row>
    <row r="100" spans="1:13" x14ac:dyDescent="0.25">
      <c r="A100" s="58">
        <v>98</v>
      </c>
      <c r="B100" s="59" t="s">
        <v>533</v>
      </c>
      <c r="C100" s="59" t="s">
        <v>534</v>
      </c>
      <c r="D100" s="59" t="s">
        <v>535</v>
      </c>
      <c r="E100" s="60">
        <v>29483.95</v>
      </c>
      <c r="F100" s="59" t="s">
        <v>535</v>
      </c>
      <c r="G100" s="60">
        <v>29488.971699999998</v>
      </c>
      <c r="H100" s="61"/>
      <c r="I100" s="61"/>
      <c r="J100" s="60">
        <f t="shared" si="2"/>
        <v>29486.460849999999</v>
      </c>
      <c r="K100" s="62" t="s">
        <v>2</v>
      </c>
      <c r="L100" s="77">
        <f t="shared" si="3"/>
        <v>1.8303621493556998E-3</v>
      </c>
    </row>
    <row r="101" spans="1:13" x14ac:dyDescent="0.25">
      <c r="A101" s="58">
        <v>99</v>
      </c>
      <c r="B101" s="59" t="s">
        <v>536</v>
      </c>
      <c r="C101" s="59" t="s">
        <v>537</v>
      </c>
      <c r="D101" s="59" t="s">
        <v>538</v>
      </c>
      <c r="E101" s="60">
        <v>29151.64</v>
      </c>
      <c r="F101" s="59" t="s">
        <v>538</v>
      </c>
      <c r="G101" s="60">
        <v>29152.180899999999</v>
      </c>
      <c r="H101" s="61"/>
      <c r="I101" s="61"/>
      <c r="J101" s="60">
        <f t="shared" si="2"/>
        <v>29151.910449999999</v>
      </c>
      <c r="K101" s="62" t="s">
        <v>2</v>
      </c>
      <c r="L101" s="77">
        <f t="shared" si="3"/>
        <v>1.8097323610860685E-3</v>
      </c>
    </row>
    <row r="102" spans="1:13" x14ac:dyDescent="0.25">
      <c r="A102" s="58">
        <v>100</v>
      </c>
      <c r="B102" s="59" t="s">
        <v>539</v>
      </c>
      <c r="C102" s="59" t="s">
        <v>540</v>
      </c>
      <c r="D102" s="59" t="s">
        <v>541</v>
      </c>
      <c r="E102" s="60">
        <v>28894.2</v>
      </c>
      <c r="F102" s="59" t="s">
        <v>541</v>
      </c>
      <c r="G102" s="60">
        <v>28900.308099999998</v>
      </c>
      <c r="H102" s="61"/>
      <c r="I102" s="61"/>
      <c r="J102" s="60">
        <f t="shared" si="2"/>
        <v>28897.25405</v>
      </c>
      <c r="K102" s="62" t="s">
        <v>2</v>
      </c>
      <c r="L102" s="77">
        <f t="shared" si="3"/>
        <v>1.7937504986921175E-3</v>
      </c>
      <c r="M102" s="78">
        <f>SUM(L3:L102)</f>
        <v>0.73856028312648847</v>
      </c>
    </row>
    <row r="103" spans="1:13" x14ac:dyDescent="0.25">
      <c r="A103" s="63">
        <v>101</v>
      </c>
      <c r="B103" s="64" t="s">
        <v>542</v>
      </c>
      <c r="C103" s="64" t="s">
        <v>543</v>
      </c>
      <c r="D103" s="64" t="s">
        <v>544</v>
      </c>
      <c r="E103" s="65">
        <v>28140.06</v>
      </c>
      <c r="F103" s="64" t="s">
        <v>544</v>
      </c>
      <c r="G103" s="65">
        <v>28142.789400000001</v>
      </c>
      <c r="H103" s="66"/>
      <c r="I103" s="66"/>
      <c r="J103" s="65">
        <f t="shared" si="2"/>
        <v>28141.424700000003</v>
      </c>
      <c r="K103" s="67" t="s">
        <v>3</v>
      </c>
      <c r="L103" s="77">
        <f t="shared" si="3"/>
        <v>1.746933525005922E-3</v>
      </c>
    </row>
    <row r="104" spans="1:13" x14ac:dyDescent="0.25">
      <c r="A104" s="63">
        <v>102</v>
      </c>
      <c r="B104" s="64" t="s">
        <v>545</v>
      </c>
      <c r="C104" s="64" t="s">
        <v>546</v>
      </c>
      <c r="D104" s="64" t="s">
        <v>547</v>
      </c>
      <c r="E104" s="65">
        <v>28031.82</v>
      </c>
      <c r="F104" s="64" t="s">
        <v>547</v>
      </c>
      <c r="G104" s="65">
        <v>28036.2817</v>
      </c>
      <c r="H104" s="66"/>
      <c r="I104" s="66"/>
      <c r="J104" s="65">
        <f t="shared" si="2"/>
        <v>28034.05085</v>
      </c>
      <c r="K104" s="67" t="s">
        <v>3</v>
      </c>
      <c r="L104" s="77">
        <f t="shared" si="3"/>
        <v>1.7402139911901929E-3</v>
      </c>
    </row>
    <row r="105" spans="1:13" x14ac:dyDescent="0.25">
      <c r="A105" s="63">
        <v>103</v>
      </c>
      <c r="B105" s="64" t="s">
        <v>548</v>
      </c>
      <c r="C105" s="64" t="s">
        <v>549</v>
      </c>
      <c r="D105" s="64" t="s">
        <v>550</v>
      </c>
      <c r="E105" s="65">
        <v>27910.42</v>
      </c>
      <c r="F105" s="64" t="s">
        <v>550</v>
      </c>
      <c r="G105" s="65">
        <v>27911.490099999999</v>
      </c>
      <c r="H105" s="66"/>
      <c r="I105" s="66"/>
      <c r="J105" s="65">
        <f t="shared" si="2"/>
        <v>27910.955049999997</v>
      </c>
      <c r="K105" s="67" t="s">
        <v>3</v>
      </c>
      <c r="L105" s="77">
        <f t="shared" si="3"/>
        <v>1.7326774852290925E-3</v>
      </c>
    </row>
    <row r="106" spans="1:13" x14ac:dyDescent="0.25">
      <c r="A106" s="63">
        <v>104</v>
      </c>
      <c r="B106" s="64" t="s">
        <v>551</v>
      </c>
      <c r="C106" s="64" t="s">
        <v>552</v>
      </c>
      <c r="D106" s="64" t="s">
        <v>553</v>
      </c>
      <c r="E106" s="65">
        <v>27477.07</v>
      </c>
      <c r="F106" s="64" t="s">
        <v>553</v>
      </c>
      <c r="G106" s="65">
        <v>27477.5553</v>
      </c>
      <c r="H106" s="66"/>
      <c r="I106" s="66"/>
      <c r="J106" s="65">
        <f t="shared" si="2"/>
        <v>27477.31265</v>
      </c>
      <c r="K106" s="67" t="s">
        <v>3</v>
      </c>
      <c r="L106" s="77">
        <f t="shared" si="3"/>
        <v>1.7057751387855771E-3</v>
      </c>
    </row>
    <row r="107" spans="1:13" x14ac:dyDescent="0.25">
      <c r="A107" s="63">
        <v>105</v>
      </c>
      <c r="B107" s="64" t="s">
        <v>554</v>
      </c>
      <c r="C107" s="64" t="s">
        <v>555</v>
      </c>
      <c r="D107" s="64" t="s">
        <v>556</v>
      </c>
      <c r="E107" s="65">
        <v>27404.94</v>
      </c>
      <c r="F107" s="64" t="s">
        <v>556</v>
      </c>
      <c r="G107" s="65">
        <v>27404.052899999999</v>
      </c>
      <c r="H107" s="66"/>
      <c r="I107" s="66"/>
      <c r="J107" s="65">
        <f t="shared" si="2"/>
        <v>27404.496449999999</v>
      </c>
      <c r="K107" s="67" t="s">
        <v>3</v>
      </c>
      <c r="L107" s="77">
        <f t="shared" si="3"/>
        <v>1.7012973119735987E-3</v>
      </c>
    </row>
    <row r="108" spans="1:13" x14ac:dyDescent="0.25">
      <c r="A108" s="63">
        <v>106</v>
      </c>
      <c r="B108" s="64" t="s">
        <v>557</v>
      </c>
      <c r="C108" s="64" t="s">
        <v>558</v>
      </c>
      <c r="D108" s="64" t="s">
        <v>559</v>
      </c>
      <c r="E108" s="65">
        <v>27291.86</v>
      </c>
      <c r="F108" s="64" t="s">
        <v>559</v>
      </c>
      <c r="G108" s="65">
        <v>27294.723600000001</v>
      </c>
      <c r="H108" s="66"/>
      <c r="I108" s="66"/>
      <c r="J108" s="65">
        <f t="shared" si="2"/>
        <v>27293.291799999999</v>
      </c>
      <c r="K108" s="67" t="s">
        <v>3</v>
      </c>
      <c r="L108" s="77">
        <f t="shared" si="3"/>
        <v>1.6942773111986299E-3</v>
      </c>
    </row>
    <row r="109" spans="1:13" x14ac:dyDescent="0.25">
      <c r="A109" s="63">
        <v>107</v>
      </c>
      <c r="B109" s="64" t="s">
        <v>560</v>
      </c>
      <c r="C109" s="64" t="s">
        <v>561</v>
      </c>
      <c r="D109" s="64" t="s">
        <v>562</v>
      </c>
      <c r="E109" s="65">
        <v>27080.39</v>
      </c>
      <c r="F109" s="64" t="s">
        <v>562</v>
      </c>
      <c r="G109" s="65">
        <v>27082.286800000002</v>
      </c>
      <c r="H109" s="66"/>
      <c r="I109" s="66"/>
      <c r="J109" s="65">
        <f t="shared" si="2"/>
        <v>27081.338400000001</v>
      </c>
      <c r="K109" s="67" t="s">
        <v>3</v>
      </c>
      <c r="L109" s="77">
        <f t="shared" si="3"/>
        <v>1.6811492641179554E-3</v>
      </c>
    </row>
    <row r="110" spans="1:13" x14ac:dyDescent="0.25">
      <c r="A110" s="63">
        <v>108</v>
      </c>
      <c r="B110" s="64" t="s">
        <v>563</v>
      </c>
      <c r="C110" s="64" t="s">
        <v>564</v>
      </c>
      <c r="D110" s="64" t="s">
        <v>565</v>
      </c>
      <c r="E110" s="65">
        <v>27048.240000000002</v>
      </c>
      <c r="F110" s="64" t="s">
        <v>565</v>
      </c>
      <c r="G110" s="65">
        <v>27035.768899999999</v>
      </c>
      <c r="H110" s="66"/>
      <c r="I110" s="66"/>
      <c r="J110" s="65">
        <f t="shared" si="2"/>
        <v>27042.00445</v>
      </c>
      <c r="K110" s="67" t="s">
        <v>3</v>
      </c>
      <c r="L110" s="77">
        <f t="shared" si="3"/>
        <v>1.6791533937172195E-3</v>
      </c>
    </row>
    <row r="111" spans="1:13" x14ac:dyDescent="0.25">
      <c r="A111" s="63">
        <v>109</v>
      </c>
      <c r="B111" s="64" t="s">
        <v>566</v>
      </c>
      <c r="C111" s="64" t="s">
        <v>567</v>
      </c>
      <c r="D111" s="64" t="s">
        <v>568</v>
      </c>
      <c r="E111" s="65">
        <v>27041.55</v>
      </c>
      <c r="F111" s="64" t="s">
        <v>568</v>
      </c>
      <c r="G111" s="65">
        <v>27042.415799999999</v>
      </c>
      <c r="H111" s="66"/>
      <c r="I111" s="66"/>
      <c r="J111" s="65">
        <f t="shared" si="2"/>
        <v>27041.982899999999</v>
      </c>
      <c r="K111" s="67" t="s">
        <v>3</v>
      </c>
      <c r="L111" s="77">
        <f t="shared" si="3"/>
        <v>1.6787380788500054E-3</v>
      </c>
    </row>
    <row r="112" spans="1:13" x14ac:dyDescent="0.25">
      <c r="A112" s="63">
        <v>110</v>
      </c>
      <c r="B112" s="64" t="s">
        <v>569</v>
      </c>
      <c r="C112" s="64" t="s">
        <v>570</v>
      </c>
      <c r="D112" s="64" t="s">
        <v>571</v>
      </c>
      <c r="E112" s="65">
        <v>26816.02</v>
      </c>
      <c r="F112" s="64" t="s">
        <v>571</v>
      </c>
      <c r="G112" s="65">
        <v>26828.802299999999</v>
      </c>
      <c r="H112" s="66"/>
      <c r="I112" s="66"/>
      <c r="J112" s="65">
        <f t="shared" si="2"/>
        <v>26822.41115</v>
      </c>
      <c r="K112" s="67" t="s">
        <v>3</v>
      </c>
      <c r="L112" s="77">
        <f t="shared" si="3"/>
        <v>1.6647371876687292E-3</v>
      </c>
    </row>
    <row r="113" spans="1:12" x14ac:dyDescent="0.25">
      <c r="A113" s="63">
        <v>111</v>
      </c>
      <c r="B113" s="64" t="s">
        <v>572</v>
      </c>
      <c r="C113" s="64" t="s">
        <v>573</v>
      </c>
      <c r="D113" s="64" t="s">
        <v>574</v>
      </c>
      <c r="E113" s="65">
        <v>26241.14</v>
      </c>
      <c r="F113" s="64" t="s">
        <v>574</v>
      </c>
      <c r="G113" s="65">
        <v>26236.6397</v>
      </c>
      <c r="H113" s="66"/>
      <c r="I113" s="66"/>
      <c r="J113" s="65">
        <f t="shared" si="2"/>
        <v>26238.88985</v>
      </c>
      <c r="K113" s="67" t="s">
        <v>3</v>
      </c>
      <c r="L113" s="77">
        <f t="shared" si="3"/>
        <v>1.6290486658654564E-3</v>
      </c>
    </row>
    <row r="114" spans="1:12" x14ac:dyDescent="0.25">
      <c r="A114" s="63">
        <v>112</v>
      </c>
      <c r="B114" s="64" t="s">
        <v>575</v>
      </c>
      <c r="C114" s="64" t="s">
        <v>576</v>
      </c>
      <c r="D114" s="64" t="s">
        <v>577</v>
      </c>
      <c r="E114" s="65">
        <v>25999.45</v>
      </c>
      <c r="F114" s="64" t="s">
        <v>577</v>
      </c>
      <c r="G114" s="65">
        <v>26019.502700000001</v>
      </c>
      <c r="H114" s="66"/>
      <c r="I114" s="66"/>
      <c r="J114" s="65">
        <f t="shared" si="2"/>
        <v>26009.476350000001</v>
      </c>
      <c r="K114" s="67" t="s">
        <v>3</v>
      </c>
      <c r="L114" s="77">
        <f t="shared" si="3"/>
        <v>1.6140445626880403E-3</v>
      </c>
    </row>
    <row r="115" spans="1:12" x14ac:dyDescent="0.25">
      <c r="A115" s="63">
        <v>113</v>
      </c>
      <c r="B115" s="64" t="s">
        <v>578</v>
      </c>
      <c r="C115" s="64" t="s">
        <v>579</v>
      </c>
      <c r="D115" s="64" t="s">
        <v>580</v>
      </c>
      <c r="E115" s="65">
        <v>25939.56</v>
      </c>
      <c r="F115" s="64" t="s">
        <v>580</v>
      </c>
      <c r="G115" s="65">
        <v>25942.400099999999</v>
      </c>
      <c r="H115" s="66"/>
      <c r="I115" s="66"/>
      <c r="J115" s="65">
        <f t="shared" si="2"/>
        <v>25940.980049999998</v>
      </c>
      <c r="K115" s="67" t="s">
        <v>3</v>
      </c>
      <c r="L115" s="77">
        <f t="shared" si="3"/>
        <v>1.6103265944671977E-3</v>
      </c>
    </row>
    <row r="116" spans="1:12" x14ac:dyDescent="0.25">
      <c r="A116" s="63">
        <v>114</v>
      </c>
      <c r="B116" s="64" t="s">
        <v>581</v>
      </c>
      <c r="C116" s="64" t="s">
        <v>582</v>
      </c>
      <c r="D116" s="64" t="s">
        <v>583</v>
      </c>
      <c r="E116" s="65">
        <v>25993.1</v>
      </c>
      <c r="F116" s="64" t="s">
        <v>583</v>
      </c>
      <c r="G116" s="65">
        <v>25648.808400000002</v>
      </c>
      <c r="H116" s="66"/>
      <c r="I116" s="66"/>
      <c r="J116" s="65">
        <f t="shared" si="2"/>
        <v>25820.9542</v>
      </c>
      <c r="K116" s="67" t="s">
        <v>3</v>
      </c>
      <c r="L116" s="77">
        <f t="shared" si="3"/>
        <v>1.6136503550039135E-3</v>
      </c>
    </row>
    <row r="117" spans="1:12" x14ac:dyDescent="0.25">
      <c r="A117" s="63">
        <v>115</v>
      </c>
      <c r="B117" s="64" t="s">
        <v>584</v>
      </c>
      <c r="C117" s="64" t="s">
        <v>585</v>
      </c>
      <c r="D117" s="64" t="s">
        <v>586</v>
      </c>
      <c r="E117" s="65">
        <v>25283.46</v>
      </c>
      <c r="F117" s="64"/>
      <c r="G117" s="65"/>
      <c r="H117" s="66"/>
      <c r="I117" s="66"/>
      <c r="J117" s="65">
        <f t="shared" si="2"/>
        <v>25283.46</v>
      </c>
      <c r="K117" s="67" t="s">
        <v>3</v>
      </c>
      <c r="L117" s="77">
        <f t="shared" si="3"/>
        <v>1.5695959391041178E-3</v>
      </c>
    </row>
    <row r="118" spans="1:12" x14ac:dyDescent="0.25">
      <c r="A118" s="63">
        <v>116</v>
      </c>
      <c r="B118" s="64" t="s">
        <v>587</v>
      </c>
      <c r="C118" s="64" t="s">
        <v>588</v>
      </c>
      <c r="D118" s="64" t="s">
        <v>589</v>
      </c>
      <c r="E118" s="65">
        <v>25160.04</v>
      </c>
      <c r="F118" s="64" t="s">
        <v>589</v>
      </c>
      <c r="G118" s="65">
        <v>25153.536599999999</v>
      </c>
      <c r="H118" s="66"/>
      <c r="I118" s="66"/>
      <c r="J118" s="65">
        <f t="shared" si="2"/>
        <v>25156.7883</v>
      </c>
      <c r="K118" s="67" t="s">
        <v>3</v>
      </c>
      <c r="L118" s="77">
        <f t="shared" si="3"/>
        <v>1.5619340316435002E-3</v>
      </c>
    </row>
    <row r="119" spans="1:12" x14ac:dyDescent="0.25">
      <c r="A119" s="63">
        <v>117</v>
      </c>
      <c r="B119" s="64" t="s">
        <v>590</v>
      </c>
      <c r="C119" s="64" t="s">
        <v>591</v>
      </c>
      <c r="D119" s="64" t="s">
        <v>592</v>
      </c>
      <c r="E119" s="65">
        <v>25055.09</v>
      </c>
      <c r="F119" s="64" t="s">
        <v>592</v>
      </c>
      <c r="G119" s="65">
        <v>25058.772700000001</v>
      </c>
      <c r="H119" s="66"/>
      <c r="I119" s="66"/>
      <c r="J119" s="65">
        <f t="shared" si="2"/>
        <v>25056.931349999999</v>
      </c>
      <c r="K119" s="67" t="s">
        <v>3</v>
      </c>
      <c r="L119" s="77">
        <f t="shared" si="3"/>
        <v>1.5554187408641142E-3</v>
      </c>
    </row>
    <row r="120" spans="1:12" x14ac:dyDescent="0.25">
      <c r="A120" s="63">
        <v>118</v>
      </c>
      <c r="B120" s="64" t="s">
        <v>593</v>
      </c>
      <c r="C120" s="64" t="s">
        <v>594</v>
      </c>
      <c r="D120" s="64" t="s">
        <v>595</v>
      </c>
      <c r="E120" s="65">
        <v>24945.71</v>
      </c>
      <c r="F120" s="64" t="s">
        <v>595</v>
      </c>
      <c r="G120" s="65">
        <v>24943.3115</v>
      </c>
      <c r="H120" s="66"/>
      <c r="I120" s="66"/>
      <c r="J120" s="65">
        <f t="shared" si="2"/>
        <v>24944.510750000001</v>
      </c>
      <c r="K120" s="67" t="s">
        <v>3</v>
      </c>
      <c r="L120" s="77">
        <f t="shared" si="3"/>
        <v>1.5486284359050931E-3</v>
      </c>
    </row>
    <row r="121" spans="1:12" x14ac:dyDescent="0.25">
      <c r="A121" s="63">
        <v>119</v>
      </c>
      <c r="B121" s="64" t="s">
        <v>596</v>
      </c>
      <c r="C121" s="64" t="s">
        <v>597</v>
      </c>
      <c r="D121" s="64" t="s">
        <v>598</v>
      </c>
      <c r="E121" s="65">
        <v>24900.75</v>
      </c>
      <c r="F121" s="64" t="s">
        <v>598</v>
      </c>
      <c r="G121" s="65">
        <v>24903.963199999998</v>
      </c>
      <c r="H121" s="66"/>
      <c r="I121" s="66"/>
      <c r="J121" s="65">
        <f t="shared" si="2"/>
        <v>24902.356599999999</v>
      </c>
      <c r="K121" s="67" t="s">
        <v>3</v>
      </c>
      <c r="L121" s="77">
        <f t="shared" si="3"/>
        <v>1.5458373213415753E-3</v>
      </c>
    </row>
    <row r="122" spans="1:12" x14ac:dyDescent="0.25">
      <c r="A122" s="63">
        <v>120</v>
      </c>
      <c r="B122" s="64" t="s">
        <v>599</v>
      </c>
      <c r="C122" s="64" t="s">
        <v>600</v>
      </c>
      <c r="D122" s="64" t="s">
        <v>601</v>
      </c>
      <c r="E122" s="65">
        <v>24626.84</v>
      </c>
      <c r="F122" s="64" t="s">
        <v>601</v>
      </c>
      <c r="G122" s="65">
        <v>24633.529200000001</v>
      </c>
      <c r="H122" s="66"/>
      <c r="I122" s="66"/>
      <c r="J122" s="65">
        <f t="shared" si="2"/>
        <v>24630.184600000001</v>
      </c>
      <c r="K122" s="67" t="s">
        <v>3</v>
      </c>
      <c r="L122" s="77">
        <f t="shared" si="3"/>
        <v>1.528833002166905E-3</v>
      </c>
    </row>
    <row r="123" spans="1:12" x14ac:dyDescent="0.25">
      <c r="A123" s="63">
        <v>121</v>
      </c>
      <c r="B123" s="64" t="s">
        <v>602</v>
      </c>
      <c r="C123" s="64" t="s">
        <v>603</v>
      </c>
      <c r="D123" s="64" t="s">
        <v>604</v>
      </c>
      <c r="E123" s="65">
        <v>24443.31</v>
      </c>
      <c r="F123" s="64" t="s">
        <v>604</v>
      </c>
      <c r="G123" s="65">
        <v>24447.841199999999</v>
      </c>
      <c r="H123" s="66"/>
      <c r="I123" s="66"/>
      <c r="J123" s="65">
        <f t="shared" si="2"/>
        <v>24445.5756</v>
      </c>
      <c r="K123" s="67" t="s">
        <v>3</v>
      </c>
      <c r="L123" s="77">
        <f t="shared" si="3"/>
        <v>1.5174394688963883E-3</v>
      </c>
    </row>
    <row r="124" spans="1:12" x14ac:dyDescent="0.25">
      <c r="A124" s="63">
        <v>122</v>
      </c>
      <c r="B124" s="64" t="s">
        <v>605</v>
      </c>
      <c r="C124" s="64" t="s">
        <v>606</v>
      </c>
      <c r="D124" s="64" t="s">
        <v>607</v>
      </c>
      <c r="E124" s="65">
        <v>24053.16</v>
      </c>
      <c r="F124" s="64" t="s">
        <v>607</v>
      </c>
      <c r="G124" s="65">
        <v>24053.572</v>
      </c>
      <c r="H124" s="66"/>
      <c r="I124" s="66"/>
      <c r="J124" s="65">
        <f t="shared" si="2"/>
        <v>24053.366000000002</v>
      </c>
      <c r="K124" s="67" t="s">
        <v>3</v>
      </c>
      <c r="L124" s="77">
        <f t="shared" si="3"/>
        <v>1.4932189763039395E-3</v>
      </c>
    </row>
    <row r="125" spans="1:12" x14ac:dyDescent="0.25">
      <c r="A125" s="63">
        <v>123</v>
      </c>
      <c r="B125" s="64" t="s">
        <v>608</v>
      </c>
      <c r="C125" s="64" t="s">
        <v>609</v>
      </c>
      <c r="D125" s="64" t="s">
        <v>610</v>
      </c>
      <c r="E125" s="65">
        <v>23478.07</v>
      </c>
      <c r="F125" s="64" t="s">
        <v>610</v>
      </c>
      <c r="G125" s="65">
        <v>23479.2173</v>
      </c>
      <c r="H125" s="66"/>
      <c r="I125" s="66"/>
      <c r="J125" s="65">
        <f t="shared" si="2"/>
        <v>23478.643649999998</v>
      </c>
      <c r="K125" s="67" t="s">
        <v>3</v>
      </c>
      <c r="L125" s="77">
        <f t="shared" si="3"/>
        <v>1.4575174177111131E-3</v>
      </c>
    </row>
    <row r="126" spans="1:12" x14ac:dyDescent="0.25">
      <c r="A126" s="63">
        <v>124</v>
      </c>
      <c r="B126" s="64" t="s">
        <v>116</v>
      </c>
      <c r="C126" s="64" t="s">
        <v>611</v>
      </c>
      <c r="D126" s="64" t="s">
        <v>612</v>
      </c>
      <c r="E126" s="65">
        <v>23337.68</v>
      </c>
      <c r="F126" s="64" t="s">
        <v>612</v>
      </c>
      <c r="G126" s="65">
        <v>23328.724699999999</v>
      </c>
      <c r="H126" s="66"/>
      <c r="I126" s="66"/>
      <c r="J126" s="65">
        <f t="shared" si="2"/>
        <v>23333.20235</v>
      </c>
      <c r="K126" s="67" t="s">
        <v>3</v>
      </c>
      <c r="L126" s="77">
        <f t="shared" si="3"/>
        <v>1.448802013494648E-3</v>
      </c>
    </row>
    <row r="127" spans="1:12" x14ac:dyDescent="0.25">
      <c r="A127" s="63">
        <v>125</v>
      </c>
      <c r="B127" s="64" t="s">
        <v>613</v>
      </c>
      <c r="C127" s="64" t="s">
        <v>614</v>
      </c>
      <c r="D127" s="64" t="s">
        <v>615</v>
      </c>
      <c r="E127" s="65">
        <v>23292.240000000002</v>
      </c>
      <c r="F127" s="64" t="s">
        <v>615</v>
      </c>
      <c r="G127" s="65">
        <v>23295.4516</v>
      </c>
      <c r="H127" s="66"/>
      <c r="I127" s="66"/>
      <c r="J127" s="65">
        <f t="shared" si="2"/>
        <v>23293.845800000003</v>
      </c>
      <c r="K127" s="67" t="s">
        <v>3</v>
      </c>
      <c r="L127" s="77">
        <f t="shared" si="3"/>
        <v>1.4459811005550073E-3</v>
      </c>
    </row>
    <row r="128" spans="1:12" x14ac:dyDescent="0.25">
      <c r="A128" s="63">
        <v>126</v>
      </c>
      <c r="B128" s="64" t="s">
        <v>616</v>
      </c>
      <c r="C128" s="64" t="s">
        <v>617</v>
      </c>
      <c r="D128" s="64" t="s">
        <v>618</v>
      </c>
      <c r="E128" s="65">
        <v>23133.79</v>
      </c>
      <c r="F128" s="64" t="s">
        <v>618</v>
      </c>
      <c r="G128" s="65">
        <v>23133.534800000001</v>
      </c>
      <c r="H128" s="66"/>
      <c r="I128" s="66"/>
      <c r="J128" s="65">
        <f t="shared" si="2"/>
        <v>23133.662400000001</v>
      </c>
      <c r="K128" s="67" t="s">
        <v>3</v>
      </c>
      <c r="L128" s="77">
        <f t="shared" si="3"/>
        <v>1.4361445324369154E-3</v>
      </c>
    </row>
    <row r="129" spans="1:12" x14ac:dyDescent="0.25">
      <c r="A129" s="63">
        <v>127</v>
      </c>
      <c r="B129" s="64" t="s">
        <v>619</v>
      </c>
      <c r="C129" s="64" t="s">
        <v>620</v>
      </c>
      <c r="D129" s="64" t="s">
        <v>621</v>
      </c>
      <c r="E129" s="65">
        <v>22896.45</v>
      </c>
      <c r="F129" s="64" t="s">
        <v>621</v>
      </c>
      <c r="G129" s="65">
        <v>22894.086899999998</v>
      </c>
      <c r="H129" s="66"/>
      <c r="I129" s="66"/>
      <c r="J129" s="65">
        <f t="shared" si="2"/>
        <v>22895.26845</v>
      </c>
      <c r="K129" s="67" t="s">
        <v>3</v>
      </c>
      <c r="L129" s="77">
        <f t="shared" si="3"/>
        <v>1.4214104770431137E-3</v>
      </c>
    </row>
    <row r="130" spans="1:12" x14ac:dyDescent="0.25">
      <c r="A130" s="63">
        <v>128</v>
      </c>
      <c r="B130" s="64" t="s">
        <v>622</v>
      </c>
      <c r="C130" s="64" t="s">
        <v>623</v>
      </c>
      <c r="D130" s="64" t="s">
        <v>624</v>
      </c>
      <c r="E130" s="65">
        <v>22718.87</v>
      </c>
      <c r="F130" s="64" t="s">
        <v>624</v>
      </c>
      <c r="G130" s="65">
        <v>22723.766</v>
      </c>
      <c r="H130" s="66"/>
      <c r="I130" s="66"/>
      <c r="J130" s="65">
        <f t="shared" si="2"/>
        <v>22721.317999999999</v>
      </c>
      <c r="K130" s="67" t="s">
        <v>3</v>
      </c>
      <c r="L130" s="77">
        <f t="shared" si="3"/>
        <v>1.4103863194766212E-3</v>
      </c>
    </row>
    <row r="131" spans="1:12" x14ac:dyDescent="0.25">
      <c r="A131" s="63">
        <v>129</v>
      </c>
      <c r="B131" s="64" t="s">
        <v>625</v>
      </c>
      <c r="C131" s="64" t="s">
        <v>626</v>
      </c>
      <c r="D131" s="64" t="s">
        <v>627</v>
      </c>
      <c r="E131" s="65">
        <v>22611.23</v>
      </c>
      <c r="F131" s="64" t="s">
        <v>627</v>
      </c>
      <c r="G131" s="65">
        <v>22610.330699999999</v>
      </c>
      <c r="H131" s="66"/>
      <c r="I131" s="66"/>
      <c r="J131" s="65">
        <f t="shared" ref="J131:J194" si="4">AVERAGE(E131,G131,I131)</f>
        <v>22610.780350000001</v>
      </c>
      <c r="K131" s="67" t="s">
        <v>3</v>
      </c>
      <c r="L131" s="77">
        <f t="shared" si="3"/>
        <v>1.4037040336310458E-3</v>
      </c>
    </row>
    <row r="132" spans="1:12" x14ac:dyDescent="0.25">
      <c r="A132" s="63">
        <v>130</v>
      </c>
      <c r="B132" s="64" t="s">
        <v>117</v>
      </c>
      <c r="C132" s="64" t="s">
        <v>628</v>
      </c>
      <c r="D132" s="64" t="s">
        <v>629</v>
      </c>
      <c r="E132" s="65">
        <v>22537.89</v>
      </c>
      <c r="F132" s="64" t="s">
        <v>629</v>
      </c>
      <c r="G132" s="65">
        <v>22533.754199999999</v>
      </c>
      <c r="H132" s="66"/>
      <c r="I132" s="66"/>
      <c r="J132" s="65">
        <f t="shared" si="4"/>
        <v>22535.822099999998</v>
      </c>
      <c r="K132" s="67" t="s">
        <v>3</v>
      </c>
      <c r="L132" s="77">
        <f t="shared" ref="L132:L195" si="5">E132/SUM($E$3:$E$5046)</f>
        <v>1.3991510900792576E-3</v>
      </c>
    </row>
    <row r="133" spans="1:12" x14ac:dyDescent="0.25">
      <c r="A133" s="63">
        <v>131</v>
      </c>
      <c r="B133" s="64" t="s">
        <v>630</v>
      </c>
      <c r="C133" s="64" t="s">
        <v>631</v>
      </c>
      <c r="D133" s="64" t="s">
        <v>632</v>
      </c>
      <c r="E133" s="65">
        <v>22021.96</v>
      </c>
      <c r="F133" s="64" t="s">
        <v>632</v>
      </c>
      <c r="G133" s="65">
        <v>22025.892800000001</v>
      </c>
      <c r="H133" s="66"/>
      <c r="I133" s="66"/>
      <c r="J133" s="65">
        <f t="shared" si="4"/>
        <v>22023.9264</v>
      </c>
      <c r="K133" s="67" t="s">
        <v>3</v>
      </c>
      <c r="L133" s="77">
        <f t="shared" si="5"/>
        <v>1.3671221813435868E-3</v>
      </c>
    </row>
    <row r="134" spans="1:12" x14ac:dyDescent="0.25">
      <c r="A134" s="63">
        <v>132</v>
      </c>
      <c r="B134" s="64" t="s">
        <v>633</v>
      </c>
      <c r="C134" s="64" t="s">
        <v>634</v>
      </c>
      <c r="D134" s="64" t="s">
        <v>635</v>
      </c>
      <c r="E134" s="65">
        <v>21994.39</v>
      </c>
      <c r="F134" s="64" t="s">
        <v>635</v>
      </c>
      <c r="G134" s="65">
        <v>21996.415499999999</v>
      </c>
      <c r="H134" s="66"/>
      <c r="I134" s="66"/>
      <c r="J134" s="65">
        <f t="shared" si="4"/>
        <v>21995.402750000001</v>
      </c>
      <c r="K134" s="67" t="s">
        <v>3</v>
      </c>
      <c r="L134" s="77">
        <f t="shared" si="5"/>
        <v>1.3654106371150238E-3</v>
      </c>
    </row>
    <row r="135" spans="1:12" x14ac:dyDescent="0.25">
      <c r="A135" s="63">
        <v>133</v>
      </c>
      <c r="B135" s="64" t="s">
        <v>636</v>
      </c>
      <c r="C135" s="64" t="s">
        <v>637</v>
      </c>
      <c r="D135" s="64" t="s">
        <v>638</v>
      </c>
      <c r="E135" s="65">
        <v>21958.01</v>
      </c>
      <c r="F135" s="64" t="s">
        <v>638</v>
      </c>
      <c r="G135" s="65">
        <v>21961.678800000002</v>
      </c>
      <c r="H135" s="66"/>
      <c r="I135" s="66"/>
      <c r="J135" s="65">
        <f t="shared" si="4"/>
        <v>21959.844400000002</v>
      </c>
      <c r="K135" s="67" t="s">
        <v>3</v>
      </c>
      <c r="L135" s="77">
        <f t="shared" si="5"/>
        <v>1.3631521685247038E-3</v>
      </c>
    </row>
    <row r="136" spans="1:12" x14ac:dyDescent="0.25">
      <c r="A136" s="63">
        <v>134</v>
      </c>
      <c r="B136" s="64" t="s">
        <v>639</v>
      </c>
      <c r="C136" s="64" t="s">
        <v>640</v>
      </c>
      <c r="D136" s="64" t="s">
        <v>641</v>
      </c>
      <c r="E136" s="65">
        <v>21875.89</v>
      </c>
      <c r="F136" s="64" t="s">
        <v>641</v>
      </c>
      <c r="G136" s="65">
        <v>21876.426899999999</v>
      </c>
      <c r="H136" s="66"/>
      <c r="I136" s="66"/>
      <c r="J136" s="65">
        <f t="shared" si="4"/>
        <v>21876.158449999999</v>
      </c>
      <c r="K136" s="67" t="s">
        <v>3</v>
      </c>
      <c r="L136" s="77">
        <f t="shared" si="5"/>
        <v>1.3580541630096666E-3</v>
      </c>
    </row>
    <row r="137" spans="1:12" x14ac:dyDescent="0.25">
      <c r="A137" s="63">
        <v>135</v>
      </c>
      <c r="B137" s="64" t="s">
        <v>642</v>
      </c>
      <c r="C137" s="64" t="s">
        <v>643</v>
      </c>
      <c r="D137" s="64" t="s">
        <v>644</v>
      </c>
      <c r="E137" s="65">
        <v>21701.06</v>
      </c>
      <c r="F137" s="64" t="s">
        <v>644</v>
      </c>
      <c r="G137" s="65">
        <v>21703.786800000002</v>
      </c>
      <c r="H137" s="66"/>
      <c r="I137" s="66"/>
      <c r="J137" s="65">
        <f t="shared" si="4"/>
        <v>21702.4234</v>
      </c>
      <c r="K137" s="67" t="s">
        <v>3</v>
      </c>
      <c r="L137" s="77">
        <f t="shared" si="5"/>
        <v>1.3472007253063785E-3</v>
      </c>
    </row>
    <row r="138" spans="1:12" x14ac:dyDescent="0.25">
      <c r="A138" s="63">
        <v>136</v>
      </c>
      <c r="B138" s="64" t="s">
        <v>645</v>
      </c>
      <c r="C138" s="64" t="s">
        <v>646</v>
      </c>
      <c r="D138" s="64" t="s">
        <v>647</v>
      </c>
      <c r="E138" s="65">
        <v>21671.91</v>
      </c>
      <c r="F138" s="64" t="s">
        <v>648</v>
      </c>
      <c r="G138" s="65">
        <v>21676.5245</v>
      </c>
      <c r="H138" s="66"/>
      <c r="I138" s="66"/>
      <c r="J138" s="65">
        <f t="shared" si="4"/>
        <v>21674.217250000002</v>
      </c>
      <c r="K138" s="67" t="s">
        <v>3</v>
      </c>
      <c r="L138" s="77">
        <f t="shared" si="5"/>
        <v>1.3453910947564109E-3</v>
      </c>
    </row>
    <row r="139" spans="1:12" x14ac:dyDescent="0.25">
      <c r="A139" s="63">
        <v>137</v>
      </c>
      <c r="B139" s="64" t="s">
        <v>649</v>
      </c>
      <c r="C139" s="64" t="s">
        <v>650</v>
      </c>
      <c r="D139" s="64" t="s">
        <v>651</v>
      </c>
      <c r="E139" s="65">
        <v>21621.85</v>
      </c>
      <c r="F139" s="64" t="s">
        <v>651</v>
      </c>
      <c r="G139" s="65">
        <v>21625.563300000002</v>
      </c>
      <c r="H139" s="66"/>
      <c r="I139" s="66"/>
      <c r="J139" s="65">
        <f t="shared" si="4"/>
        <v>21623.70665</v>
      </c>
      <c r="K139" s="67" t="s">
        <v>3</v>
      </c>
      <c r="L139" s="77">
        <f t="shared" si="5"/>
        <v>1.3422833724465865E-3</v>
      </c>
    </row>
    <row r="140" spans="1:12" x14ac:dyDescent="0.25">
      <c r="A140" s="63">
        <v>138</v>
      </c>
      <c r="B140" s="64" t="s">
        <v>652</v>
      </c>
      <c r="C140" s="64" t="s">
        <v>653</v>
      </c>
      <c r="D140" s="64" t="s">
        <v>654</v>
      </c>
      <c r="E140" s="65">
        <v>21564.89</v>
      </c>
      <c r="F140" s="64" t="s">
        <v>654</v>
      </c>
      <c r="G140" s="65">
        <v>21570.082699999999</v>
      </c>
      <c r="H140" s="66"/>
      <c r="I140" s="66"/>
      <c r="J140" s="65">
        <f t="shared" si="4"/>
        <v>21567.486349999999</v>
      </c>
      <c r="K140" s="67" t="s">
        <v>3</v>
      </c>
      <c r="L140" s="77">
        <f t="shared" si="5"/>
        <v>1.3387472984799946E-3</v>
      </c>
    </row>
    <row r="141" spans="1:12" x14ac:dyDescent="0.25">
      <c r="A141" s="63">
        <v>139</v>
      </c>
      <c r="B141" s="64" t="s">
        <v>655</v>
      </c>
      <c r="C141" s="64" t="s">
        <v>656</v>
      </c>
      <c r="D141" s="64" t="s">
        <v>657</v>
      </c>
      <c r="E141" s="65">
        <v>21378.82</v>
      </c>
      <c r="F141" s="64" t="s">
        <v>657</v>
      </c>
      <c r="G141" s="65">
        <v>21381.0766</v>
      </c>
      <c r="H141" s="66"/>
      <c r="I141" s="66"/>
      <c r="J141" s="65">
        <f t="shared" si="4"/>
        <v>21379.9483</v>
      </c>
      <c r="K141" s="67" t="s">
        <v>3</v>
      </c>
      <c r="L141" s="77">
        <f t="shared" si="5"/>
        <v>1.3271960821358271E-3</v>
      </c>
    </row>
    <row r="142" spans="1:12" x14ac:dyDescent="0.25">
      <c r="A142" s="63">
        <v>140</v>
      </c>
      <c r="B142" s="64" t="s">
        <v>658</v>
      </c>
      <c r="C142" s="64" t="s">
        <v>659</v>
      </c>
      <c r="D142" s="64" t="s">
        <v>660</v>
      </c>
      <c r="E142" s="65">
        <v>21300.75</v>
      </c>
      <c r="F142" s="64" t="s">
        <v>660</v>
      </c>
      <c r="G142" s="65">
        <v>21305.2448</v>
      </c>
      <c r="H142" s="66"/>
      <c r="I142" s="66"/>
      <c r="J142" s="65">
        <f t="shared" si="4"/>
        <v>21302.9974</v>
      </c>
      <c r="K142" s="67" t="s">
        <v>3</v>
      </c>
      <c r="L142" s="77">
        <f t="shared" si="5"/>
        <v>1.3223495004193271E-3</v>
      </c>
    </row>
    <row r="143" spans="1:12" x14ac:dyDescent="0.25">
      <c r="A143" s="63">
        <v>141</v>
      </c>
      <c r="B143" s="64" t="s">
        <v>661</v>
      </c>
      <c r="C143" s="64" t="s">
        <v>662</v>
      </c>
      <c r="D143" s="64" t="s">
        <v>663</v>
      </c>
      <c r="E143" s="65">
        <v>21014.37</v>
      </c>
      <c r="F143" s="64" t="s">
        <v>663</v>
      </c>
      <c r="G143" s="65">
        <v>21013.200499999999</v>
      </c>
      <c r="H143" s="66"/>
      <c r="I143" s="66"/>
      <c r="J143" s="65">
        <f t="shared" si="4"/>
        <v>21013.785250000001</v>
      </c>
      <c r="K143" s="67" t="s">
        <v>3</v>
      </c>
      <c r="L143" s="77">
        <f t="shared" si="5"/>
        <v>1.3045710442649622E-3</v>
      </c>
    </row>
    <row r="144" spans="1:12" x14ac:dyDescent="0.25">
      <c r="A144" s="63">
        <v>142</v>
      </c>
      <c r="B144" s="64" t="s">
        <v>664</v>
      </c>
      <c r="C144" s="64" t="s">
        <v>665</v>
      </c>
      <c r="D144" s="64" t="s">
        <v>666</v>
      </c>
      <c r="E144" s="65">
        <v>20978.6</v>
      </c>
      <c r="F144" s="64" t="s">
        <v>666</v>
      </c>
      <c r="G144" s="65">
        <v>20975.2713</v>
      </c>
      <c r="H144" s="66"/>
      <c r="I144" s="66"/>
      <c r="J144" s="65">
        <f t="shared" si="4"/>
        <v>20976.935649999999</v>
      </c>
      <c r="K144" s="67" t="s">
        <v>3</v>
      </c>
      <c r="L144" s="77">
        <f t="shared" si="5"/>
        <v>1.3023504444442987E-3</v>
      </c>
    </row>
    <row r="145" spans="1:12" x14ac:dyDescent="0.25">
      <c r="A145" s="63">
        <v>143</v>
      </c>
      <c r="B145" s="64" t="s">
        <v>667</v>
      </c>
      <c r="C145" s="64" t="s">
        <v>668</v>
      </c>
      <c r="D145" s="64" t="s">
        <v>669</v>
      </c>
      <c r="E145" s="65">
        <v>20942.87</v>
      </c>
      <c r="F145" s="64" t="s">
        <v>669</v>
      </c>
      <c r="G145" s="65">
        <v>20938.057199999999</v>
      </c>
      <c r="H145" s="66"/>
      <c r="I145" s="66"/>
      <c r="J145" s="65">
        <f t="shared" si="4"/>
        <v>20940.463599999999</v>
      </c>
      <c r="K145" s="67" t="s">
        <v>3</v>
      </c>
      <c r="L145" s="77">
        <f t="shared" si="5"/>
        <v>1.3001323278216453E-3</v>
      </c>
    </row>
    <row r="146" spans="1:12" x14ac:dyDescent="0.25">
      <c r="A146" s="63">
        <v>144</v>
      </c>
      <c r="B146" s="64" t="s">
        <v>670</v>
      </c>
      <c r="C146" s="64" t="s">
        <v>671</v>
      </c>
      <c r="D146" s="64" t="s">
        <v>672</v>
      </c>
      <c r="E146" s="65">
        <v>20558.349999999999</v>
      </c>
      <c r="F146" s="64" t="s">
        <v>672</v>
      </c>
      <c r="G146" s="65">
        <v>20558.249899999999</v>
      </c>
      <c r="H146" s="66"/>
      <c r="I146" s="66"/>
      <c r="J146" s="65">
        <f t="shared" si="4"/>
        <v>20558.299950000001</v>
      </c>
      <c r="K146" s="67" t="s">
        <v>3</v>
      </c>
      <c r="L146" s="77">
        <f t="shared" si="5"/>
        <v>1.2762613453491389E-3</v>
      </c>
    </row>
    <row r="147" spans="1:12" x14ac:dyDescent="0.25">
      <c r="A147" s="63">
        <v>145</v>
      </c>
      <c r="B147" s="64" t="s">
        <v>673</v>
      </c>
      <c r="C147" s="64" t="s">
        <v>674</v>
      </c>
      <c r="D147" s="64" t="s">
        <v>675</v>
      </c>
      <c r="E147" s="65">
        <v>19583.09</v>
      </c>
      <c r="F147" s="64" t="s">
        <v>676</v>
      </c>
      <c r="G147" s="65">
        <v>19602.643</v>
      </c>
      <c r="H147" s="66"/>
      <c r="I147" s="66"/>
      <c r="J147" s="65">
        <f t="shared" si="4"/>
        <v>19592.8665</v>
      </c>
      <c r="K147" s="67" t="s">
        <v>3</v>
      </c>
      <c r="L147" s="77">
        <f t="shared" si="5"/>
        <v>1.2157172530622969E-3</v>
      </c>
    </row>
    <row r="148" spans="1:12" x14ac:dyDescent="0.25">
      <c r="A148" s="63">
        <v>146</v>
      </c>
      <c r="B148" s="64" t="s">
        <v>677</v>
      </c>
      <c r="C148" s="64" t="s">
        <v>678</v>
      </c>
      <c r="D148" s="64" t="s">
        <v>679</v>
      </c>
      <c r="E148" s="65">
        <v>19409.830000000002</v>
      </c>
      <c r="F148" s="64" t="s">
        <v>679</v>
      </c>
      <c r="G148" s="65">
        <v>19411.111799999999</v>
      </c>
      <c r="H148" s="66"/>
      <c r="I148" s="66"/>
      <c r="J148" s="65">
        <f t="shared" si="4"/>
        <v>19410.4709</v>
      </c>
      <c r="K148" s="67" t="s">
        <v>3</v>
      </c>
      <c r="L148" s="77">
        <f t="shared" si="5"/>
        <v>1.2049612808809112E-3</v>
      </c>
    </row>
    <row r="149" spans="1:12" x14ac:dyDescent="0.25">
      <c r="A149" s="63">
        <v>147</v>
      </c>
      <c r="B149" s="64" t="s">
        <v>680</v>
      </c>
      <c r="C149" s="64" t="s">
        <v>681</v>
      </c>
      <c r="D149" s="64" t="s">
        <v>682</v>
      </c>
      <c r="E149" s="65">
        <v>19177.71</v>
      </c>
      <c r="F149" s="64" t="s">
        <v>682</v>
      </c>
      <c r="G149" s="65">
        <v>18974.191299999999</v>
      </c>
      <c r="H149" s="66"/>
      <c r="I149" s="66"/>
      <c r="J149" s="65">
        <f t="shared" si="4"/>
        <v>19075.950649999999</v>
      </c>
      <c r="K149" s="67" t="s">
        <v>3</v>
      </c>
      <c r="L149" s="77">
        <f t="shared" si="5"/>
        <v>1.1905512828274466E-3</v>
      </c>
    </row>
    <row r="150" spans="1:12" x14ac:dyDescent="0.25">
      <c r="A150" s="63">
        <v>148</v>
      </c>
      <c r="B150" s="64" t="s">
        <v>683</v>
      </c>
      <c r="C150" s="64" t="s">
        <v>684</v>
      </c>
      <c r="D150" s="64" t="s">
        <v>685</v>
      </c>
      <c r="E150" s="65">
        <v>18907.63</v>
      </c>
      <c r="F150" s="64" t="s">
        <v>685</v>
      </c>
      <c r="G150" s="65">
        <v>18911.279299999998</v>
      </c>
      <c r="H150" s="66"/>
      <c r="I150" s="66"/>
      <c r="J150" s="65">
        <f t="shared" si="4"/>
        <v>18909.45465</v>
      </c>
      <c r="K150" s="67" t="s">
        <v>3</v>
      </c>
      <c r="L150" s="77">
        <f t="shared" si="5"/>
        <v>1.1737847298622576E-3</v>
      </c>
    </row>
    <row r="151" spans="1:12" x14ac:dyDescent="0.25">
      <c r="A151" s="63">
        <v>149</v>
      </c>
      <c r="B151" s="64" t="s">
        <v>686</v>
      </c>
      <c r="C151" s="64" t="s">
        <v>687</v>
      </c>
      <c r="D151" s="64" t="s">
        <v>688</v>
      </c>
      <c r="E151" s="65">
        <v>18718.47</v>
      </c>
      <c r="F151" s="64" t="s">
        <v>688</v>
      </c>
      <c r="G151" s="65">
        <v>18719.427599999999</v>
      </c>
      <c r="H151" s="66"/>
      <c r="I151" s="66"/>
      <c r="J151" s="65">
        <f t="shared" si="4"/>
        <v>18718.948799999998</v>
      </c>
      <c r="K151" s="67" t="s">
        <v>3</v>
      </c>
      <c r="L151" s="77">
        <f t="shared" si="5"/>
        <v>1.1620416864717986E-3</v>
      </c>
    </row>
    <row r="152" spans="1:12" x14ac:dyDescent="0.25">
      <c r="A152" s="63">
        <v>150</v>
      </c>
      <c r="B152" s="64" t="s">
        <v>689</v>
      </c>
      <c r="C152" s="64" t="s">
        <v>690</v>
      </c>
      <c r="D152" s="64" t="s">
        <v>691</v>
      </c>
      <c r="E152" s="65">
        <v>18425.3</v>
      </c>
      <c r="F152" s="64" t="s">
        <v>691</v>
      </c>
      <c r="G152" s="65">
        <v>18427.443200000002</v>
      </c>
      <c r="H152" s="66"/>
      <c r="I152" s="66"/>
      <c r="J152" s="65">
        <f t="shared" si="4"/>
        <v>18426.371599999999</v>
      </c>
      <c r="K152" s="67" t="s">
        <v>3</v>
      </c>
      <c r="L152" s="77">
        <f t="shared" si="5"/>
        <v>1.1438417074551941E-3</v>
      </c>
    </row>
    <row r="153" spans="1:12" x14ac:dyDescent="0.25">
      <c r="A153" s="63">
        <v>151</v>
      </c>
      <c r="B153" s="64" t="s">
        <v>692</v>
      </c>
      <c r="C153" s="64" t="s">
        <v>693</v>
      </c>
      <c r="D153" s="64" t="s">
        <v>694</v>
      </c>
      <c r="E153" s="65">
        <v>18295.97</v>
      </c>
      <c r="F153" s="64" t="s">
        <v>694</v>
      </c>
      <c r="G153" s="65">
        <v>18298.950499999999</v>
      </c>
      <c r="H153" s="66"/>
      <c r="I153" s="66"/>
      <c r="J153" s="65">
        <f t="shared" si="4"/>
        <v>18297.46025</v>
      </c>
      <c r="K153" s="67" t="s">
        <v>3</v>
      </c>
      <c r="L153" s="77">
        <f t="shared" si="5"/>
        <v>1.1358129074885625E-3</v>
      </c>
    </row>
    <row r="154" spans="1:12" x14ac:dyDescent="0.25">
      <c r="A154" s="63">
        <v>152</v>
      </c>
      <c r="B154" s="64" t="s">
        <v>695</v>
      </c>
      <c r="C154" s="64" t="s">
        <v>696</v>
      </c>
      <c r="D154" s="64" t="s">
        <v>697</v>
      </c>
      <c r="E154" s="65">
        <v>18112</v>
      </c>
      <c r="F154" s="64" t="s">
        <v>697</v>
      </c>
      <c r="G154" s="65">
        <v>18112.496599999999</v>
      </c>
      <c r="H154" s="66"/>
      <c r="I154" s="66"/>
      <c r="J154" s="65">
        <f t="shared" si="4"/>
        <v>18112.248299999999</v>
      </c>
      <c r="K154" s="67" t="s">
        <v>3</v>
      </c>
      <c r="L154" s="77">
        <f t="shared" si="5"/>
        <v>1.124392059039933E-3</v>
      </c>
    </row>
    <row r="155" spans="1:12" x14ac:dyDescent="0.25">
      <c r="A155" s="63">
        <v>153</v>
      </c>
      <c r="B155" s="64" t="s">
        <v>698</v>
      </c>
      <c r="C155" s="64" t="s">
        <v>699</v>
      </c>
      <c r="D155" s="64" t="s">
        <v>700</v>
      </c>
      <c r="E155" s="65">
        <v>18021.810000000001</v>
      </c>
      <c r="F155" s="64" t="s">
        <v>700</v>
      </c>
      <c r="G155" s="65">
        <v>18017.1751</v>
      </c>
      <c r="H155" s="66"/>
      <c r="I155" s="66"/>
      <c r="J155" s="65">
        <f t="shared" si="4"/>
        <v>18019.492550000003</v>
      </c>
      <c r="K155" s="67" t="s">
        <v>3</v>
      </c>
      <c r="L155" s="77">
        <f t="shared" si="5"/>
        <v>1.1187930683263282E-3</v>
      </c>
    </row>
    <row r="156" spans="1:12" x14ac:dyDescent="0.25">
      <c r="A156" s="63">
        <v>154</v>
      </c>
      <c r="B156" s="64" t="s">
        <v>701</v>
      </c>
      <c r="C156" s="64" t="s">
        <v>702</v>
      </c>
      <c r="D156" s="64" t="s">
        <v>703</v>
      </c>
      <c r="E156" s="65">
        <v>17834.740000000002</v>
      </c>
      <c r="F156" s="64" t="s">
        <v>703</v>
      </c>
      <c r="G156" s="65">
        <v>17841.160199999998</v>
      </c>
      <c r="H156" s="66"/>
      <c r="I156" s="66"/>
      <c r="J156" s="65">
        <f t="shared" si="4"/>
        <v>17837.950100000002</v>
      </c>
      <c r="K156" s="67" t="s">
        <v>3</v>
      </c>
      <c r="L156" s="77">
        <f t="shared" si="5"/>
        <v>1.1071797720319046E-3</v>
      </c>
    </row>
    <row r="157" spans="1:12" x14ac:dyDescent="0.25">
      <c r="A157" s="63">
        <v>155</v>
      </c>
      <c r="B157" s="64" t="s">
        <v>704</v>
      </c>
      <c r="C157" s="64" t="s">
        <v>705</v>
      </c>
      <c r="D157" s="64" t="s">
        <v>706</v>
      </c>
      <c r="E157" s="65">
        <v>17836.75</v>
      </c>
      <c r="F157" s="64" t="s">
        <v>706</v>
      </c>
      <c r="G157" s="65">
        <v>17831.2356</v>
      </c>
      <c r="H157" s="66"/>
      <c r="I157" s="66"/>
      <c r="J157" s="65">
        <f t="shared" si="4"/>
        <v>17833.9928</v>
      </c>
      <c r="K157" s="67" t="s">
        <v>3</v>
      </c>
      <c r="L157" s="77">
        <f t="shared" si="5"/>
        <v>1.1073045527319194E-3</v>
      </c>
    </row>
    <row r="158" spans="1:12" x14ac:dyDescent="0.25">
      <c r="A158" s="63">
        <v>156</v>
      </c>
      <c r="B158" s="64" t="s">
        <v>707</v>
      </c>
      <c r="C158" s="64" t="s">
        <v>708</v>
      </c>
      <c r="D158" s="64" t="s">
        <v>709</v>
      </c>
      <c r="E158" s="65">
        <v>17803.759999999998</v>
      </c>
      <c r="F158" s="64" t="s">
        <v>709</v>
      </c>
      <c r="G158" s="65">
        <v>17806.452399999998</v>
      </c>
      <c r="H158" s="66"/>
      <c r="I158" s="66"/>
      <c r="J158" s="65">
        <f t="shared" si="4"/>
        <v>17805.106199999998</v>
      </c>
      <c r="K158" s="67" t="s">
        <v>3</v>
      </c>
      <c r="L158" s="77">
        <f t="shared" si="5"/>
        <v>1.105256535172968E-3</v>
      </c>
    </row>
    <row r="159" spans="1:12" x14ac:dyDescent="0.25">
      <c r="A159" s="63">
        <v>157</v>
      </c>
      <c r="B159" s="64" t="s">
        <v>710</v>
      </c>
      <c r="C159" s="64" t="s">
        <v>711</v>
      </c>
      <c r="D159" s="64" t="s">
        <v>712</v>
      </c>
      <c r="E159" s="65">
        <v>17869.240000000002</v>
      </c>
      <c r="F159" s="64" t="s">
        <v>712</v>
      </c>
      <c r="G159" s="65">
        <v>17636.3622</v>
      </c>
      <c r="H159" s="66"/>
      <c r="I159" s="66"/>
      <c r="J159" s="65">
        <f t="shared" si="4"/>
        <v>17752.801100000001</v>
      </c>
      <c r="K159" s="67" t="s">
        <v>3</v>
      </c>
      <c r="L159" s="77">
        <f t="shared" si="5"/>
        <v>1.1093215303157428E-3</v>
      </c>
    </row>
    <row r="160" spans="1:12" x14ac:dyDescent="0.25">
      <c r="A160" s="63">
        <v>158</v>
      </c>
      <c r="B160" s="64" t="s">
        <v>713</v>
      </c>
      <c r="C160" s="64" t="s">
        <v>714</v>
      </c>
      <c r="D160" s="64" t="s">
        <v>715</v>
      </c>
      <c r="E160" s="65">
        <v>17600.900000000001</v>
      </c>
      <c r="F160" s="64" t="s">
        <v>715</v>
      </c>
      <c r="G160" s="65">
        <v>17603.8174</v>
      </c>
      <c r="H160" s="66"/>
      <c r="I160" s="66"/>
      <c r="J160" s="65">
        <f t="shared" si="4"/>
        <v>17602.358700000001</v>
      </c>
      <c r="K160" s="67" t="s">
        <v>3</v>
      </c>
      <c r="L160" s="77">
        <f t="shared" si="5"/>
        <v>1.0926629964639995E-3</v>
      </c>
    </row>
    <row r="161" spans="1:12" x14ac:dyDescent="0.25">
      <c r="A161" s="63">
        <v>159</v>
      </c>
      <c r="B161" s="64" t="s">
        <v>716</v>
      </c>
      <c r="C161" s="64" t="s">
        <v>717</v>
      </c>
      <c r="D161" s="64" t="s">
        <v>718</v>
      </c>
      <c r="E161" s="65">
        <v>17579.79</v>
      </c>
      <c r="F161" s="64" t="s">
        <v>718</v>
      </c>
      <c r="G161" s="65">
        <v>17583.284800000001</v>
      </c>
      <c r="H161" s="66"/>
      <c r="I161" s="66"/>
      <c r="J161" s="65">
        <f t="shared" si="4"/>
        <v>17581.537400000001</v>
      </c>
      <c r="K161" s="67" t="s">
        <v>3</v>
      </c>
      <c r="L161" s="77">
        <f t="shared" si="5"/>
        <v>1.0913524887140914E-3</v>
      </c>
    </row>
    <row r="162" spans="1:12" x14ac:dyDescent="0.25">
      <c r="A162" s="63">
        <v>160</v>
      </c>
      <c r="B162" s="64" t="s">
        <v>719</v>
      </c>
      <c r="C162" s="64" t="s">
        <v>720</v>
      </c>
      <c r="D162" s="64" t="s">
        <v>721</v>
      </c>
      <c r="E162" s="65">
        <v>17517.66</v>
      </c>
      <c r="F162" s="64" t="s">
        <v>721</v>
      </c>
      <c r="G162" s="65">
        <v>17322.033100000001</v>
      </c>
      <c r="H162" s="66"/>
      <c r="I162" s="66"/>
      <c r="J162" s="65">
        <f t="shared" si="4"/>
        <v>17419.846550000002</v>
      </c>
      <c r="K162" s="67" t="s">
        <v>3</v>
      </c>
      <c r="L162" s="77">
        <f t="shared" si="5"/>
        <v>1.0874954614046748E-3</v>
      </c>
    </row>
    <row r="163" spans="1:12" x14ac:dyDescent="0.25">
      <c r="A163" s="63">
        <v>161</v>
      </c>
      <c r="B163" s="64" t="s">
        <v>722</v>
      </c>
      <c r="C163" s="64" t="s">
        <v>723</v>
      </c>
      <c r="D163" s="64" t="s">
        <v>724</v>
      </c>
      <c r="E163" s="65">
        <v>17383.89</v>
      </c>
      <c r="F163" s="64" t="s">
        <v>724</v>
      </c>
      <c r="G163" s="65">
        <v>17354.671699999999</v>
      </c>
      <c r="H163" s="66"/>
      <c r="I163" s="66"/>
      <c r="J163" s="65">
        <f t="shared" si="4"/>
        <v>17369.280849999999</v>
      </c>
      <c r="K163" s="67" t="s">
        <v>3</v>
      </c>
      <c r="L163" s="77">
        <f t="shared" si="5"/>
        <v>1.0791910264589058E-3</v>
      </c>
    </row>
    <row r="164" spans="1:12" x14ac:dyDescent="0.25">
      <c r="A164" s="63">
        <v>162</v>
      </c>
      <c r="B164" s="64" t="s">
        <v>725</v>
      </c>
      <c r="C164" s="64" t="s">
        <v>726</v>
      </c>
      <c r="D164" s="64" t="s">
        <v>727</v>
      </c>
      <c r="E164" s="65">
        <v>17309.650000000001</v>
      </c>
      <c r="F164" s="64" t="s">
        <v>727</v>
      </c>
      <c r="G164" s="65">
        <v>17309.508699999998</v>
      </c>
      <c r="H164" s="66"/>
      <c r="I164" s="66"/>
      <c r="J164" s="65">
        <f t="shared" si="4"/>
        <v>17309.57935</v>
      </c>
      <c r="K164" s="67" t="s">
        <v>3</v>
      </c>
      <c r="L164" s="77">
        <f t="shared" si="5"/>
        <v>1.074582210951887E-3</v>
      </c>
    </row>
    <row r="165" spans="1:12" x14ac:dyDescent="0.25">
      <c r="A165" s="63">
        <v>163</v>
      </c>
      <c r="B165" s="64" t="s">
        <v>728</v>
      </c>
      <c r="C165" s="64" t="s">
        <v>729</v>
      </c>
      <c r="D165" s="64" t="s">
        <v>730</v>
      </c>
      <c r="E165" s="65">
        <v>17303.87</v>
      </c>
      <c r="F165" s="64" t="s">
        <v>730</v>
      </c>
      <c r="G165" s="65">
        <v>17305.049900000002</v>
      </c>
      <c r="H165" s="66"/>
      <c r="I165" s="66"/>
      <c r="J165" s="65">
        <f t="shared" si="4"/>
        <v>17304.45995</v>
      </c>
      <c r="K165" s="67" t="s">
        <v>3</v>
      </c>
      <c r="L165" s="77">
        <f t="shared" si="5"/>
        <v>1.0742233888394062E-3</v>
      </c>
    </row>
    <row r="166" spans="1:12" x14ac:dyDescent="0.25">
      <c r="A166" s="63">
        <v>164</v>
      </c>
      <c r="B166" s="64" t="s">
        <v>731</v>
      </c>
      <c r="C166" s="64" t="s">
        <v>732</v>
      </c>
      <c r="D166" s="64" t="s">
        <v>733</v>
      </c>
      <c r="E166" s="65">
        <v>17271.88</v>
      </c>
      <c r="F166" s="64" t="s">
        <v>733</v>
      </c>
      <c r="G166" s="65">
        <v>17272.364000000001</v>
      </c>
      <c r="H166" s="66"/>
      <c r="I166" s="66"/>
      <c r="J166" s="65">
        <f t="shared" si="4"/>
        <v>17272.122000000003</v>
      </c>
      <c r="K166" s="67" t="s">
        <v>3</v>
      </c>
      <c r="L166" s="77">
        <f t="shared" si="5"/>
        <v>1.072237451230711E-3</v>
      </c>
    </row>
    <row r="167" spans="1:12" x14ac:dyDescent="0.25">
      <c r="A167" s="63">
        <v>165</v>
      </c>
      <c r="B167" s="64" t="s">
        <v>734</v>
      </c>
      <c r="C167" s="64" t="s">
        <v>735</v>
      </c>
      <c r="D167" s="64" t="s">
        <v>736</v>
      </c>
      <c r="E167" s="65">
        <v>16963.439999999999</v>
      </c>
      <c r="F167" s="64" t="s">
        <v>736</v>
      </c>
      <c r="G167" s="65">
        <v>16965.262500000001</v>
      </c>
      <c r="H167" s="66"/>
      <c r="I167" s="66"/>
      <c r="J167" s="65">
        <f t="shared" si="4"/>
        <v>16964.35125</v>
      </c>
      <c r="K167" s="67" t="s">
        <v>3</v>
      </c>
      <c r="L167" s="77">
        <f t="shared" si="5"/>
        <v>1.0530895113736948E-3</v>
      </c>
    </row>
    <row r="168" spans="1:12" x14ac:dyDescent="0.25">
      <c r="A168" s="63">
        <v>166</v>
      </c>
      <c r="B168" s="64" t="s">
        <v>737</v>
      </c>
      <c r="C168" s="64" t="s">
        <v>738</v>
      </c>
      <c r="D168" s="64" t="s">
        <v>739</v>
      </c>
      <c r="E168" s="65">
        <v>16842.07</v>
      </c>
      <c r="F168" s="64" t="s">
        <v>739</v>
      </c>
      <c r="G168" s="65">
        <v>16846.277099999999</v>
      </c>
      <c r="H168" s="66"/>
      <c r="I168" s="66"/>
      <c r="J168" s="65">
        <f t="shared" si="4"/>
        <v>16844.17355</v>
      </c>
      <c r="K168" s="67" t="s">
        <v>3</v>
      </c>
      <c r="L168" s="77">
        <f t="shared" si="5"/>
        <v>1.0455548678111022E-3</v>
      </c>
    </row>
    <row r="169" spans="1:12" x14ac:dyDescent="0.25">
      <c r="A169" s="63">
        <v>167</v>
      </c>
      <c r="B169" s="64" t="s">
        <v>740</v>
      </c>
      <c r="C169" s="64" t="s">
        <v>741</v>
      </c>
      <c r="D169" s="64" t="s">
        <v>742</v>
      </c>
      <c r="E169" s="65">
        <v>16812.93</v>
      </c>
      <c r="F169" s="64" t="s">
        <v>742</v>
      </c>
      <c r="G169" s="65">
        <v>16813.471699999998</v>
      </c>
      <c r="H169" s="66"/>
      <c r="I169" s="66"/>
      <c r="J169" s="65">
        <f t="shared" si="4"/>
        <v>16813.200850000001</v>
      </c>
      <c r="K169" s="67" t="s">
        <v>3</v>
      </c>
      <c r="L169" s="77">
        <f t="shared" si="5"/>
        <v>1.0437458580606373E-3</v>
      </c>
    </row>
    <row r="170" spans="1:12" x14ac:dyDescent="0.25">
      <c r="A170" s="63">
        <v>168</v>
      </c>
      <c r="B170" s="64" t="s">
        <v>743</v>
      </c>
      <c r="C170" s="64" t="s">
        <v>744</v>
      </c>
      <c r="D170" s="64" t="s">
        <v>745</v>
      </c>
      <c r="E170" s="65">
        <v>16812.75</v>
      </c>
      <c r="F170" s="64" t="s">
        <v>745</v>
      </c>
      <c r="G170" s="65">
        <v>16803.316599999998</v>
      </c>
      <c r="H170" s="66"/>
      <c r="I170" s="66"/>
      <c r="J170" s="65">
        <f t="shared" si="4"/>
        <v>16808.033299999999</v>
      </c>
      <c r="K170" s="67" t="s">
        <v>3</v>
      </c>
      <c r="L170" s="77">
        <f t="shared" si="5"/>
        <v>1.0437346836695911E-3</v>
      </c>
    </row>
    <row r="171" spans="1:12" x14ac:dyDescent="0.25">
      <c r="A171" s="63">
        <v>169</v>
      </c>
      <c r="B171" s="64" t="s">
        <v>746</v>
      </c>
      <c r="C171" s="64" t="s">
        <v>747</v>
      </c>
      <c r="D171" s="64" t="s">
        <v>748</v>
      </c>
      <c r="E171" s="65">
        <v>16806.43</v>
      </c>
      <c r="F171" s="64" t="s">
        <v>748</v>
      </c>
      <c r="G171" s="65">
        <v>16806.2749</v>
      </c>
      <c r="H171" s="66"/>
      <c r="I171" s="66"/>
      <c r="J171" s="65">
        <f t="shared" si="4"/>
        <v>16806.352449999998</v>
      </c>
      <c r="K171" s="67" t="s">
        <v>3</v>
      </c>
      <c r="L171" s="77">
        <f t="shared" si="5"/>
        <v>1.0433423383839719E-3</v>
      </c>
    </row>
    <row r="172" spans="1:12" x14ac:dyDescent="0.25">
      <c r="A172" s="63">
        <v>170</v>
      </c>
      <c r="B172" s="64" t="s">
        <v>749</v>
      </c>
      <c r="C172" s="64" t="s">
        <v>750</v>
      </c>
      <c r="D172" s="64" t="s">
        <v>751</v>
      </c>
      <c r="E172" s="65">
        <v>16800.68</v>
      </c>
      <c r="F172" s="64" t="s">
        <v>751</v>
      </c>
      <c r="G172" s="65">
        <v>16802.691299999999</v>
      </c>
      <c r="H172" s="66"/>
      <c r="I172" s="66"/>
      <c r="J172" s="65">
        <f t="shared" si="4"/>
        <v>16801.685649999999</v>
      </c>
      <c r="K172" s="67" t="s">
        <v>3</v>
      </c>
      <c r="L172" s="77">
        <f t="shared" si="5"/>
        <v>1.042985378669999E-3</v>
      </c>
    </row>
    <row r="173" spans="1:12" x14ac:dyDescent="0.25">
      <c r="A173" s="63">
        <v>171</v>
      </c>
      <c r="B173" s="64" t="s">
        <v>752</v>
      </c>
      <c r="C173" s="64" t="s">
        <v>753</v>
      </c>
      <c r="D173" s="64" t="s">
        <v>754</v>
      </c>
      <c r="E173" s="65">
        <v>16738.46</v>
      </c>
      <c r="F173" s="64" t="s">
        <v>754</v>
      </c>
      <c r="G173" s="65">
        <v>16738.5452</v>
      </c>
      <c r="H173" s="66"/>
      <c r="I173" s="66"/>
      <c r="J173" s="65">
        <f t="shared" si="4"/>
        <v>16738.5026</v>
      </c>
      <c r="K173" s="67" t="s">
        <v>3</v>
      </c>
      <c r="L173" s="77">
        <f t="shared" si="5"/>
        <v>1.0391227641650593E-3</v>
      </c>
    </row>
    <row r="174" spans="1:12" x14ac:dyDescent="0.25">
      <c r="A174" s="63">
        <v>172</v>
      </c>
      <c r="B174" s="64" t="s">
        <v>755</v>
      </c>
      <c r="C174" s="64" t="s">
        <v>756</v>
      </c>
      <c r="D174" s="64" t="s">
        <v>757</v>
      </c>
      <c r="E174" s="65">
        <v>16331.62</v>
      </c>
      <c r="F174" s="64" t="s">
        <v>757</v>
      </c>
      <c r="G174" s="65">
        <v>16342.163399999999</v>
      </c>
      <c r="H174" s="66"/>
      <c r="I174" s="66"/>
      <c r="J174" s="65">
        <f t="shared" si="4"/>
        <v>16336.8917</v>
      </c>
      <c r="K174" s="67" t="s">
        <v>3</v>
      </c>
      <c r="L174" s="77">
        <f t="shared" si="5"/>
        <v>1.0138661572028352E-3</v>
      </c>
    </row>
    <row r="175" spans="1:12" x14ac:dyDescent="0.25">
      <c r="A175" s="63">
        <v>173</v>
      </c>
      <c r="B175" s="64" t="s">
        <v>758</v>
      </c>
      <c r="C175" s="64" t="s">
        <v>759</v>
      </c>
      <c r="D175" s="64" t="s">
        <v>760</v>
      </c>
      <c r="E175" s="65">
        <v>16251.2</v>
      </c>
      <c r="F175" s="64" t="s">
        <v>760</v>
      </c>
      <c r="G175" s="65">
        <v>16165.938</v>
      </c>
      <c r="H175" s="66"/>
      <c r="I175" s="66"/>
      <c r="J175" s="65">
        <f t="shared" si="4"/>
        <v>16208.569</v>
      </c>
      <c r="K175" s="67" t="s">
        <v>3</v>
      </c>
      <c r="L175" s="77">
        <f t="shared" si="5"/>
        <v>1.0088736876032332E-3</v>
      </c>
    </row>
    <row r="176" spans="1:12" x14ac:dyDescent="0.25">
      <c r="A176" s="63">
        <v>174</v>
      </c>
      <c r="B176" s="64" t="s">
        <v>761</v>
      </c>
      <c r="C176" s="64" t="s">
        <v>762</v>
      </c>
      <c r="D176" s="64" t="s">
        <v>763</v>
      </c>
      <c r="E176" s="65">
        <v>16070.27</v>
      </c>
      <c r="F176" s="64" t="s">
        <v>763</v>
      </c>
      <c r="G176" s="65">
        <v>16071.5304</v>
      </c>
      <c r="H176" s="66"/>
      <c r="I176" s="66"/>
      <c r="J176" s="65">
        <f t="shared" si="4"/>
        <v>16070.9002</v>
      </c>
      <c r="K176" s="67" t="s">
        <v>3</v>
      </c>
      <c r="L176" s="77">
        <f t="shared" si="5"/>
        <v>9.9764156220338244E-4</v>
      </c>
    </row>
    <row r="177" spans="1:12" x14ac:dyDescent="0.25">
      <c r="A177" s="63">
        <v>175</v>
      </c>
      <c r="B177" s="64" t="s">
        <v>764</v>
      </c>
      <c r="C177" s="64" t="s">
        <v>765</v>
      </c>
      <c r="D177" s="64" t="s">
        <v>766</v>
      </c>
      <c r="E177" s="65">
        <v>15952.37</v>
      </c>
      <c r="F177" s="64" t="s">
        <v>766</v>
      </c>
      <c r="G177" s="65">
        <v>15802.284299999999</v>
      </c>
      <c r="H177" s="66"/>
      <c r="I177" s="66"/>
      <c r="J177" s="65">
        <f t="shared" si="4"/>
        <v>15877.327150000001</v>
      </c>
      <c r="K177" s="67" t="s">
        <v>3</v>
      </c>
      <c r="L177" s="77">
        <f t="shared" si="5"/>
        <v>9.9032233606817901E-4</v>
      </c>
    </row>
    <row r="178" spans="1:12" x14ac:dyDescent="0.25">
      <c r="A178" s="63">
        <v>176</v>
      </c>
      <c r="B178" s="64" t="s">
        <v>767</v>
      </c>
      <c r="C178" s="64" t="s">
        <v>768</v>
      </c>
      <c r="D178" s="64" t="s">
        <v>769</v>
      </c>
      <c r="E178" s="65">
        <v>15467.47</v>
      </c>
      <c r="F178" s="64" t="s">
        <v>769</v>
      </c>
      <c r="G178" s="65">
        <v>15522.3583</v>
      </c>
      <c r="H178" s="66"/>
      <c r="I178" s="66"/>
      <c r="J178" s="65">
        <f t="shared" si="4"/>
        <v>15494.914150000001</v>
      </c>
      <c r="K178" s="67" t="s">
        <v>3</v>
      </c>
      <c r="L178" s="77">
        <f t="shared" si="5"/>
        <v>9.6021976818895711E-4</v>
      </c>
    </row>
    <row r="179" spans="1:12" x14ac:dyDescent="0.25">
      <c r="A179" s="63">
        <v>177</v>
      </c>
      <c r="B179" s="64" t="s">
        <v>770</v>
      </c>
      <c r="C179" s="64" t="s">
        <v>771</v>
      </c>
      <c r="D179" s="64" t="s">
        <v>772</v>
      </c>
      <c r="E179" s="65">
        <v>15483.05</v>
      </c>
      <c r="F179" s="64" t="s">
        <v>772</v>
      </c>
      <c r="G179" s="65">
        <v>15485.6032</v>
      </c>
      <c r="H179" s="66"/>
      <c r="I179" s="66"/>
      <c r="J179" s="65">
        <f t="shared" si="4"/>
        <v>15484.3266</v>
      </c>
      <c r="K179" s="67" t="s">
        <v>3</v>
      </c>
      <c r="L179" s="77">
        <f t="shared" si="5"/>
        <v>9.6118697381394837E-4</v>
      </c>
    </row>
    <row r="180" spans="1:12" x14ac:dyDescent="0.25">
      <c r="A180" s="63">
        <v>178</v>
      </c>
      <c r="B180" s="64" t="s">
        <v>773</v>
      </c>
      <c r="C180" s="64" t="s">
        <v>774</v>
      </c>
      <c r="D180" s="64" t="s">
        <v>775</v>
      </c>
      <c r="E180" s="65">
        <v>15447.74</v>
      </c>
      <c r="F180" s="64" t="s">
        <v>775</v>
      </c>
      <c r="G180" s="65">
        <v>15446.802299999999</v>
      </c>
      <c r="H180" s="66"/>
      <c r="I180" s="66"/>
      <c r="J180" s="65">
        <f t="shared" si="4"/>
        <v>15447.27115</v>
      </c>
      <c r="K180" s="67" t="s">
        <v>3</v>
      </c>
      <c r="L180" s="77">
        <f t="shared" si="5"/>
        <v>9.5899493077040271E-4</v>
      </c>
    </row>
    <row r="181" spans="1:12" x14ac:dyDescent="0.25">
      <c r="A181" s="63">
        <v>179</v>
      </c>
      <c r="B181" s="64" t="s">
        <v>776</v>
      </c>
      <c r="C181" s="64" t="s">
        <v>777</v>
      </c>
      <c r="D181" s="64" t="s">
        <v>778</v>
      </c>
      <c r="E181" s="65">
        <v>15343.55</v>
      </c>
      <c r="F181" s="64" t="s">
        <v>778</v>
      </c>
      <c r="G181" s="65">
        <v>15347.143099999999</v>
      </c>
      <c r="H181" s="66"/>
      <c r="I181" s="66"/>
      <c r="J181" s="65">
        <f t="shared" si="4"/>
        <v>15345.346549999998</v>
      </c>
      <c r="K181" s="67" t="s">
        <v>3</v>
      </c>
      <c r="L181" s="77">
        <f t="shared" si="5"/>
        <v>9.5252682075321125E-4</v>
      </c>
    </row>
    <row r="182" spans="1:12" x14ac:dyDescent="0.25">
      <c r="A182" s="63">
        <v>180</v>
      </c>
      <c r="B182" s="64" t="s">
        <v>779</v>
      </c>
      <c r="C182" s="64" t="s">
        <v>780</v>
      </c>
      <c r="D182" s="64" t="s">
        <v>781</v>
      </c>
      <c r="E182" s="65">
        <v>15170.76</v>
      </c>
      <c r="F182" s="64" t="s">
        <v>781</v>
      </c>
      <c r="G182" s="65">
        <v>15172.8887</v>
      </c>
      <c r="H182" s="66"/>
      <c r="I182" s="66"/>
      <c r="J182" s="65">
        <f t="shared" si="4"/>
        <v>15171.824349999999</v>
      </c>
      <c r="K182" s="67" t="s">
        <v>3</v>
      </c>
      <c r="L182" s="77">
        <f t="shared" si="5"/>
        <v>9.4180002614844605E-4</v>
      </c>
    </row>
    <row r="183" spans="1:12" x14ac:dyDescent="0.25">
      <c r="A183" s="63">
        <v>181</v>
      </c>
      <c r="B183" s="64" t="s">
        <v>782</v>
      </c>
      <c r="C183" s="64" t="s">
        <v>783</v>
      </c>
      <c r="D183" s="64" t="s">
        <v>784</v>
      </c>
      <c r="E183" s="65">
        <v>15167.32</v>
      </c>
      <c r="F183" s="64" t="s">
        <v>784</v>
      </c>
      <c r="G183" s="65">
        <v>15167.6441</v>
      </c>
      <c r="H183" s="66"/>
      <c r="I183" s="66"/>
      <c r="J183" s="65">
        <f t="shared" si="4"/>
        <v>15167.482049999999</v>
      </c>
      <c r="K183" s="67" t="s">
        <v>3</v>
      </c>
      <c r="L183" s="77">
        <f t="shared" si="5"/>
        <v>9.415864711195647E-4</v>
      </c>
    </row>
    <row r="184" spans="1:12" x14ac:dyDescent="0.25">
      <c r="A184" s="63">
        <v>182</v>
      </c>
      <c r="B184" s="64" t="s">
        <v>785</v>
      </c>
      <c r="C184" s="64" t="s">
        <v>786</v>
      </c>
      <c r="D184" s="64" t="s">
        <v>787</v>
      </c>
      <c r="E184" s="65">
        <v>14976.3</v>
      </c>
      <c r="F184" s="64" t="s">
        <v>787</v>
      </c>
      <c r="G184" s="65">
        <v>14977.8259</v>
      </c>
      <c r="H184" s="66"/>
      <c r="I184" s="66"/>
      <c r="J184" s="65">
        <f t="shared" si="4"/>
        <v>14977.06295</v>
      </c>
      <c r="K184" s="67" t="s">
        <v>3</v>
      </c>
      <c r="L184" s="77">
        <f t="shared" si="5"/>
        <v>9.2972795902162913E-4</v>
      </c>
    </row>
    <row r="185" spans="1:12" x14ac:dyDescent="0.25">
      <c r="A185" s="63">
        <v>183</v>
      </c>
      <c r="B185" s="64" t="s">
        <v>788</v>
      </c>
      <c r="C185" s="64" t="s">
        <v>789</v>
      </c>
      <c r="D185" s="64" t="s">
        <v>790</v>
      </c>
      <c r="E185" s="65">
        <v>14941.6</v>
      </c>
      <c r="F185" s="64" t="s">
        <v>790</v>
      </c>
      <c r="G185" s="65">
        <v>14939.5092</v>
      </c>
      <c r="H185" s="66"/>
      <c r="I185" s="66"/>
      <c r="J185" s="65">
        <f t="shared" si="4"/>
        <v>14940.554599999999</v>
      </c>
      <c r="K185" s="67" t="s">
        <v>3</v>
      </c>
      <c r="L185" s="77">
        <f t="shared" si="5"/>
        <v>9.2757378474773978E-4</v>
      </c>
    </row>
    <row r="186" spans="1:12" x14ac:dyDescent="0.25">
      <c r="A186" s="63">
        <v>184</v>
      </c>
      <c r="B186" s="64" t="s">
        <v>77</v>
      </c>
      <c r="C186" s="64" t="s">
        <v>791</v>
      </c>
      <c r="D186" s="64" t="s">
        <v>792</v>
      </c>
      <c r="E186" s="65">
        <v>14857.16</v>
      </c>
      <c r="F186" s="64" t="s">
        <v>792</v>
      </c>
      <c r="G186" s="65">
        <v>14861.673199999999</v>
      </c>
      <c r="H186" s="66"/>
      <c r="I186" s="66"/>
      <c r="J186" s="65">
        <f t="shared" si="4"/>
        <v>14859.4166</v>
      </c>
      <c r="K186" s="67" t="s">
        <v>3</v>
      </c>
      <c r="L186" s="77">
        <f t="shared" si="5"/>
        <v>9.2233175374810796E-4</v>
      </c>
    </row>
    <row r="187" spans="1:12" x14ac:dyDescent="0.25">
      <c r="A187" s="63">
        <v>185</v>
      </c>
      <c r="B187" s="64" t="s">
        <v>793</v>
      </c>
      <c r="C187" s="64" t="s">
        <v>794</v>
      </c>
      <c r="D187" s="64" t="s">
        <v>795</v>
      </c>
      <c r="E187" s="65">
        <v>14959.91</v>
      </c>
      <c r="F187" s="64" t="s">
        <v>795</v>
      </c>
      <c r="G187" s="65">
        <v>14740.7024</v>
      </c>
      <c r="H187" s="66"/>
      <c r="I187" s="66"/>
      <c r="J187" s="65">
        <f t="shared" si="4"/>
        <v>14850.306199999999</v>
      </c>
      <c r="K187" s="67" t="s">
        <v>3</v>
      </c>
      <c r="L187" s="77">
        <f t="shared" si="5"/>
        <v>9.2871046863693039E-4</v>
      </c>
    </row>
    <row r="188" spans="1:12" x14ac:dyDescent="0.25">
      <c r="A188" s="63">
        <v>186</v>
      </c>
      <c r="B188" s="64" t="s">
        <v>796</v>
      </c>
      <c r="C188" s="64" t="s">
        <v>797</v>
      </c>
      <c r="D188" s="64" t="s">
        <v>798</v>
      </c>
      <c r="E188" s="65">
        <v>14236.17</v>
      </c>
      <c r="F188" s="64" t="s">
        <v>798</v>
      </c>
      <c r="G188" s="65">
        <v>14240.619699999999</v>
      </c>
      <c r="H188" s="66"/>
      <c r="I188" s="66"/>
      <c r="J188" s="65">
        <f t="shared" si="4"/>
        <v>14238.394850000001</v>
      </c>
      <c r="K188" s="67" t="s">
        <v>3</v>
      </c>
      <c r="L188" s="77">
        <f t="shared" si="5"/>
        <v>8.8378072543852265E-4</v>
      </c>
    </row>
    <row r="189" spans="1:12" x14ac:dyDescent="0.25">
      <c r="A189" s="63">
        <v>187</v>
      </c>
      <c r="B189" s="64" t="s">
        <v>799</v>
      </c>
      <c r="C189" s="64" t="s">
        <v>800</v>
      </c>
      <c r="D189" s="64" t="s">
        <v>801</v>
      </c>
      <c r="E189" s="65">
        <v>14170.36</v>
      </c>
      <c r="F189" s="64" t="s">
        <v>801</v>
      </c>
      <c r="G189" s="65">
        <v>14173.6841</v>
      </c>
      <c r="H189" s="66"/>
      <c r="I189" s="66"/>
      <c r="J189" s="65">
        <f t="shared" si="4"/>
        <v>14172.02205</v>
      </c>
      <c r="K189" s="67" t="s">
        <v>3</v>
      </c>
      <c r="L189" s="77">
        <f t="shared" si="5"/>
        <v>8.7969524391216347E-4</v>
      </c>
    </row>
    <row r="190" spans="1:12" x14ac:dyDescent="0.25">
      <c r="A190" s="63">
        <v>188</v>
      </c>
      <c r="B190" s="64" t="s">
        <v>802</v>
      </c>
      <c r="C190" s="64" t="s">
        <v>803</v>
      </c>
      <c r="D190" s="64" t="s">
        <v>804</v>
      </c>
      <c r="E190" s="65">
        <v>14067.86</v>
      </c>
      <c r="F190" s="64" t="s">
        <v>804</v>
      </c>
      <c r="G190" s="65">
        <v>14072.872300000001</v>
      </c>
      <c r="H190" s="66"/>
      <c r="I190" s="66"/>
      <c r="J190" s="65">
        <f t="shared" si="4"/>
        <v>14070.366150000002</v>
      </c>
      <c r="K190" s="67" t="s">
        <v>3</v>
      </c>
      <c r="L190" s="77">
        <f t="shared" si="5"/>
        <v>8.7333204901090503E-4</v>
      </c>
    </row>
    <row r="191" spans="1:12" x14ac:dyDescent="0.25">
      <c r="A191" s="63">
        <v>189</v>
      </c>
      <c r="B191" s="64" t="s">
        <v>805</v>
      </c>
      <c r="C191" s="64" t="s">
        <v>806</v>
      </c>
      <c r="D191" s="64" t="s">
        <v>807</v>
      </c>
      <c r="E191" s="65">
        <v>13986.41</v>
      </c>
      <c r="F191" s="64" t="s">
        <v>807</v>
      </c>
      <c r="G191" s="65">
        <v>13982.8814</v>
      </c>
      <c r="H191" s="66"/>
      <c r="I191" s="66"/>
      <c r="J191" s="65">
        <f t="shared" si="4"/>
        <v>13984.645700000001</v>
      </c>
      <c r="K191" s="67" t="s">
        <v>3</v>
      </c>
      <c r="L191" s="77">
        <f t="shared" si="5"/>
        <v>8.6827563706253917E-4</v>
      </c>
    </row>
    <row r="192" spans="1:12" x14ac:dyDescent="0.25">
      <c r="A192" s="63">
        <v>190</v>
      </c>
      <c r="B192" s="64" t="s">
        <v>808</v>
      </c>
      <c r="C192" s="64" t="s">
        <v>809</v>
      </c>
      <c r="D192" s="64" t="s">
        <v>810</v>
      </c>
      <c r="E192" s="65">
        <v>13775.36</v>
      </c>
      <c r="F192" s="64" t="s">
        <v>810</v>
      </c>
      <c r="G192" s="65">
        <v>13764.1319</v>
      </c>
      <c r="H192" s="66"/>
      <c r="I192" s="66"/>
      <c r="J192" s="65">
        <f t="shared" si="4"/>
        <v>13769.74595</v>
      </c>
      <c r="K192" s="67" t="s">
        <v>3</v>
      </c>
      <c r="L192" s="77">
        <f t="shared" si="5"/>
        <v>8.5517366356097242E-4</v>
      </c>
    </row>
    <row r="193" spans="1:12" x14ac:dyDescent="0.25">
      <c r="A193" s="63">
        <v>191</v>
      </c>
      <c r="B193" s="64" t="s">
        <v>811</v>
      </c>
      <c r="C193" s="64" t="s">
        <v>812</v>
      </c>
      <c r="D193" s="64" t="s">
        <v>813</v>
      </c>
      <c r="E193" s="65">
        <v>13703.38</v>
      </c>
      <c r="F193" s="64" t="s">
        <v>813</v>
      </c>
      <c r="G193" s="65">
        <v>13697.0663</v>
      </c>
      <c r="H193" s="66"/>
      <c r="I193" s="66"/>
      <c r="J193" s="65">
        <f t="shared" si="4"/>
        <v>13700.22315</v>
      </c>
      <c r="K193" s="67" t="s">
        <v>3</v>
      </c>
      <c r="L193" s="77">
        <f t="shared" si="5"/>
        <v>8.5070514874153243E-4</v>
      </c>
    </row>
    <row r="194" spans="1:12" x14ac:dyDescent="0.25">
      <c r="A194" s="63">
        <v>192</v>
      </c>
      <c r="B194" s="64" t="s">
        <v>814</v>
      </c>
      <c r="C194" s="64" t="s">
        <v>815</v>
      </c>
      <c r="D194" s="64" t="s">
        <v>816</v>
      </c>
      <c r="E194" s="65">
        <v>13693.2</v>
      </c>
      <c r="F194" s="64" t="s">
        <v>816</v>
      </c>
      <c r="G194" s="65">
        <v>13694.397199999999</v>
      </c>
      <c r="H194" s="66"/>
      <c r="I194" s="66"/>
      <c r="J194" s="65">
        <f t="shared" si="4"/>
        <v>13693.7986</v>
      </c>
      <c r="K194" s="67" t="s">
        <v>3</v>
      </c>
      <c r="L194" s="77">
        <f t="shared" si="5"/>
        <v>8.5007317484792468E-4</v>
      </c>
    </row>
    <row r="195" spans="1:12" x14ac:dyDescent="0.25">
      <c r="A195" s="63">
        <v>193</v>
      </c>
      <c r="B195" s="64" t="s">
        <v>817</v>
      </c>
      <c r="C195" s="64" t="s">
        <v>818</v>
      </c>
      <c r="D195" s="64" t="s">
        <v>819</v>
      </c>
      <c r="E195" s="65">
        <v>13664.25</v>
      </c>
      <c r="F195" s="64" t="s">
        <v>819</v>
      </c>
      <c r="G195" s="65">
        <v>13666.822899999999</v>
      </c>
      <c r="H195" s="66"/>
      <c r="I195" s="66"/>
      <c r="J195" s="65">
        <f t="shared" ref="J195:J258" si="6">AVERAGE(E195,G195,I195)</f>
        <v>13665.53645</v>
      </c>
      <c r="K195" s="67" t="s">
        <v>3</v>
      </c>
      <c r="L195" s="77">
        <f t="shared" si="5"/>
        <v>8.4827596028800819E-4</v>
      </c>
    </row>
    <row r="196" spans="1:12" x14ac:dyDescent="0.25">
      <c r="A196" s="63">
        <v>194</v>
      </c>
      <c r="B196" s="64" t="s">
        <v>820</v>
      </c>
      <c r="C196" s="64" t="s">
        <v>821</v>
      </c>
      <c r="D196" s="64" t="s">
        <v>822</v>
      </c>
      <c r="E196" s="65">
        <v>13432.59</v>
      </c>
      <c r="F196" s="64" t="s">
        <v>822</v>
      </c>
      <c r="G196" s="65">
        <v>13432.678</v>
      </c>
      <c r="H196" s="66"/>
      <c r="I196" s="66"/>
      <c r="J196" s="65">
        <f t="shared" si="6"/>
        <v>13432.634</v>
      </c>
      <c r="K196" s="67" t="s">
        <v>3</v>
      </c>
      <c r="L196" s="77">
        <f t="shared" ref="L196:L252" si="7">E196/SUM($E$3:$E$5046)</f>
        <v>8.3389451901166151E-4</v>
      </c>
    </row>
    <row r="197" spans="1:12" x14ac:dyDescent="0.25">
      <c r="A197" s="63">
        <v>195</v>
      </c>
      <c r="B197" s="64" t="s">
        <v>823</v>
      </c>
      <c r="C197" s="64" t="s">
        <v>824</v>
      </c>
      <c r="D197" s="64" t="s">
        <v>825</v>
      </c>
      <c r="E197" s="65">
        <v>13411.79</v>
      </c>
      <c r="F197" s="64" t="s">
        <v>825</v>
      </c>
      <c r="G197" s="65">
        <v>13415.192800000001</v>
      </c>
      <c r="H197" s="66"/>
      <c r="I197" s="66"/>
      <c r="J197" s="65">
        <f t="shared" si="6"/>
        <v>13413.491400000001</v>
      </c>
      <c r="K197" s="67" t="s">
        <v>3</v>
      </c>
      <c r="L197" s="77">
        <f t="shared" si="7"/>
        <v>8.3260325604633302E-4</v>
      </c>
    </row>
    <row r="198" spans="1:12" x14ac:dyDescent="0.25">
      <c r="A198" s="63">
        <v>196</v>
      </c>
      <c r="B198" s="64" t="s">
        <v>826</v>
      </c>
      <c r="C198" s="64" t="s">
        <v>827</v>
      </c>
      <c r="D198" s="64" t="s">
        <v>828</v>
      </c>
      <c r="E198" s="65">
        <v>13330.24</v>
      </c>
      <c r="F198" s="64" t="s">
        <v>828</v>
      </c>
      <c r="G198" s="65">
        <v>13330.565000000001</v>
      </c>
      <c r="H198" s="66"/>
      <c r="I198" s="66"/>
      <c r="J198" s="65">
        <f t="shared" si="6"/>
        <v>13330.4025</v>
      </c>
      <c r="K198" s="67" t="s">
        <v>3</v>
      </c>
      <c r="L198" s="77">
        <f t="shared" si="7"/>
        <v>8.2754063610294146E-4</v>
      </c>
    </row>
    <row r="199" spans="1:12" x14ac:dyDescent="0.25">
      <c r="A199" s="63">
        <v>197</v>
      </c>
      <c r="B199" s="64" t="s">
        <v>829</v>
      </c>
      <c r="C199" s="64" t="s">
        <v>830</v>
      </c>
      <c r="D199" s="64" t="s">
        <v>831</v>
      </c>
      <c r="E199" s="65">
        <v>13303.74</v>
      </c>
      <c r="F199" s="64" t="s">
        <v>831</v>
      </c>
      <c r="G199" s="65">
        <v>13299.9746</v>
      </c>
      <c r="H199" s="66"/>
      <c r="I199" s="66"/>
      <c r="J199" s="65">
        <f t="shared" si="6"/>
        <v>13301.8573</v>
      </c>
      <c r="K199" s="67" t="s">
        <v>3</v>
      </c>
      <c r="L199" s="77">
        <f t="shared" si="7"/>
        <v>8.2589551742115268E-4</v>
      </c>
    </row>
    <row r="200" spans="1:12" x14ac:dyDescent="0.25">
      <c r="A200" s="63">
        <v>198</v>
      </c>
      <c r="B200" s="64" t="s">
        <v>832</v>
      </c>
      <c r="C200" s="64" t="s">
        <v>833</v>
      </c>
      <c r="D200" s="64" t="s">
        <v>834</v>
      </c>
      <c r="E200" s="65">
        <v>13279.07</v>
      </c>
      <c r="F200" s="64" t="s">
        <v>834</v>
      </c>
      <c r="G200" s="65">
        <v>13276.036099999999</v>
      </c>
      <c r="H200" s="66"/>
      <c r="I200" s="66"/>
      <c r="J200" s="65">
        <f t="shared" si="6"/>
        <v>13277.553049999999</v>
      </c>
      <c r="K200" s="67" t="s">
        <v>3</v>
      </c>
      <c r="L200" s="77">
        <f t="shared" si="7"/>
        <v>8.243640050483328E-4</v>
      </c>
    </row>
    <row r="201" spans="1:12" x14ac:dyDescent="0.25">
      <c r="A201" s="63">
        <v>199</v>
      </c>
      <c r="B201" s="64" t="s">
        <v>835</v>
      </c>
      <c r="C201" s="64" t="s">
        <v>836</v>
      </c>
      <c r="D201" s="64" t="s">
        <v>837</v>
      </c>
      <c r="E201" s="65">
        <v>13137.64</v>
      </c>
      <c r="F201" s="64" t="s">
        <v>837</v>
      </c>
      <c r="G201" s="65">
        <v>13255.2714</v>
      </c>
      <c r="H201" s="66"/>
      <c r="I201" s="66"/>
      <c r="J201" s="65">
        <f t="shared" si="6"/>
        <v>13196.455699999999</v>
      </c>
      <c r="K201" s="67" t="s">
        <v>3</v>
      </c>
      <c r="L201" s="77">
        <f t="shared" si="7"/>
        <v>8.155840376836012E-4</v>
      </c>
    </row>
    <row r="202" spans="1:12" x14ac:dyDescent="0.25">
      <c r="A202" s="63">
        <v>200</v>
      </c>
      <c r="B202" s="64" t="s">
        <v>838</v>
      </c>
      <c r="C202" s="64" t="s">
        <v>839</v>
      </c>
      <c r="D202" s="64" t="s">
        <v>840</v>
      </c>
      <c r="E202" s="65">
        <v>13140.18</v>
      </c>
      <c r="F202" s="64" t="s">
        <v>840</v>
      </c>
      <c r="G202" s="65">
        <v>13142.8406</v>
      </c>
      <c r="H202" s="66"/>
      <c r="I202" s="66"/>
      <c r="J202" s="65">
        <f t="shared" si="6"/>
        <v>13141.5103</v>
      </c>
      <c r="K202" s="67" t="s">
        <v>3</v>
      </c>
      <c r="L202" s="77">
        <f t="shared" si="7"/>
        <v>8.1574172075725199E-4</v>
      </c>
    </row>
    <row r="203" spans="1:12" x14ac:dyDescent="0.25">
      <c r="A203" s="63">
        <v>201</v>
      </c>
      <c r="B203" s="64" t="s">
        <v>841</v>
      </c>
      <c r="C203" s="64" t="s">
        <v>842</v>
      </c>
      <c r="D203" s="64" t="s">
        <v>843</v>
      </c>
      <c r="E203" s="65">
        <v>13022.02</v>
      </c>
      <c r="F203" s="64" t="s">
        <v>843</v>
      </c>
      <c r="G203" s="65">
        <v>13024.3817</v>
      </c>
      <c r="H203" s="66"/>
      <c r="I203" s="66"/>
      <c r="J203" s="65">
        <f t="shared" si="6"/>
        <v>13023.200850000001</v>
      </c>
      <c r="K203" s="67" t="s">
        <v>3</v>
      </c>
      <c r="L203" s="77">
        <f t="shared" si="7"/>
        <v>8.0840635383498173E-4</v>
      </c>
    </row>
    <row r="204" spans="1:12" x14ac:dyDescent="0.25">
      <c r="A204" s="63">
        <v>202</v>
      </c>
      <c r="B204" s="64" t="s">
        <v>844</v>
      </c>
      <c r="C204" s="64" t="s">
        <v>845</v>
      </c>
      <c r="D204" s="64" t="s">
        <v>846</v>
      </c>
      <c r="E204" s="65">
        <v>12974.41</v>
      </c>
      <c r="F204" s="64" t="s">
        <v>846</v>
      </c>
      <c r="G204" s="65">
        <v>12982.6684</v>
      </c>
      <c r="H204" s="66"/>
      <c r="I204" s="66"/>
      <c r="J204" s="65">
        <f t="shared" si="6"/>
        <v>12978.539199999999</v>
      </c>
      <c r="K204" s="67" t="s">
        <v>3</v>
      </c>
      <c r="L204" s="77">
        <f t="shared" si="7"/>
        <v>8.0545072740328494E-4</v>
      </c>
    </row>
    <row r="205" spans="1:12" x14ac:dyDescent="0.25">
      <c r="A205" s="63">
        <v>203</v>
      </c>
      <c r="B205" s="64" t="s">
        <v>847</v>
      </c>
      <c r="C205" s="64" t="s">
        <v>848</v>
      </c>
      <c r="D205" s="64" t="s">
        <v>849</v>
      </c>
      <c r="E205" s="65">
        <v>12835.79</v>
      </c>
      <c r="F205" s="64" t="s">
        <v>849</v>
      </c>
      <c r="G205" s="65">
        <v>12828.873799999999</v>
      </c>
      <c r="H205" s="66"/>
      <c r="I205" s="66"/>
      <c r="J205" s="65">
        <f t="shared" si="6"/>
        <v>12832.331900000001</v>
      </c>
      <c r="K205" s="67" t="s">
        <v>3</v>
      </c>
      <c r="L205" s="77">
        <f t="shared" si="7"/>
        <v>7.9684520469877336E-4</v>
      </c>
    </row>
    <row r="206" spans="1:12" x14ac:dyDescent="0.25">
      <c r="A206" s="63">
        <v>204</v>
      </c>
      <c r="B206" s="64" t="s">
        <v>850</v>
      </c>
      <c r="C206" s="64" t="s">
        <v>851</v>
      </c>
      <c r="D206" s="64" t="s">
        <v>852</v>
      </c>
      <c r="E206" s="65">
        <v>12389.18</v>
      </c>
      <c r="F206" s="64" t="s">
        <v>852</v>
      </c>
      <c r="G206" s="65">
        <v>12341.8938</v>
      </c>
      <c r="H206" s="66"/>
      <c r="I206" s="66"/>
      <c r="J206" s="65">
        <f t="shared" si="6"/>
        <v>12365.536899999999</v>
      </c>
      <c r="K206" s="67" t="s">
        <v>3</v>
      </c>
      <c r="L206" s="77">
        <f t="shared" si="7"/>
        <v>7.6911967811486067E-4</v>
      </c>
    </row>
    <row r="207" spans="1:12" x14ac:dyDescent="0.25">
      <c r="A207" s="63">
        <v>205</v>
      </c>
      <c r="B207" s="64" t="s">
        <v>853</v>
      </c>
      <c r="C207" s="64" t="s">
        <v>854</v>
      </c>
      <c r="D207" s="64" t="s">
        <v>855</v>
      </c>
      <c r="E207" s="65">
        <v>12065.71</v>
      </c>
      <c r="F207" s="64" t="s">
        <v>855</v>
      </c>
      <c r="G207" s="65">
        <v>12068.281199999999</v>
      </c>
      <c r="H207" s="66"/>
      <c r="I207" s="66"/>
      <c r="J207" s="65">
        <f t="shared" si="6"/>
        <v>12066.995599999998</v>
      </c>
      <c r="K207" s="67" t="s">
        <v>3</v>
      </c>
      <c r="L207" s="77">
        <f t="shared" si="7"/>
        <v>7.4903867660549412E-4</v>
      </c>
    </row>
    <row r="208" spans="1:12" x14ac:dyDescent="0.25">
      <c r="A208" s="63">
        <v>206</v>
      </c>
      <c r="B208" s="64" t="s">
        <v>856</v>
      </c>
      <c r="C208" s="64" t="s">
        <v>857</v>
      </c>
      <c r="D208" s="64" t="s">
        <v>858</v>
      </c>
      <c r="E208" s="65">
        <v>11991.9</v>
      </c>
      <c r="F208" s="64" t="s">
        <v>858</v>
      </c>
      <c r="G208" s="65">
        <v>11993.1531</v>
      </c>
      <c r="H208" s="66"/>
      <c r="I208" s="66"/>
      <c r="J208" s="65">
        <f t="shared" si="6"/>
        <v>11992.526549999999</v>
      </c>
      <c r="K208" s="67" t="s">
        <v>3</v>
      </c>
      <c r="L208" s="77">
        <f t="shared" si="7"/>
        <v>7.4445655547708545E-4</v>
      </c>
    </row>
    <row r="209" spans="1:12" x14ac:dyDescent="0.25">
      <c r="A209" s="63">
        <v>207</v>
      </c>
      <c r="B209" s="64" t="s">
        <v>859</v>
      </c>
      <c r="C209" s="64" t="s">
        <v>860</v>
      </c>
      <c r="D209" s="64" t="s">
        <v>861</v>
      </c>
      <c r="E209" s="65">
        <v>11949.1</v>
      </c>
      <c r="F209" s="64" t="s">
        <v>861</v>
      </c>
      <c r="G209" s="65">
        <v>11928.159900000001</v>
      </c>
      <c r="H209" s="66"/>
      <c r="I209" s="66"/>
      <c r="J209" s="65">
        <f t="shared" si="6"/>
        <v>11938.62995</v>
      </c>
      <c r="K209" s="67" t="s">
        <v>3</v>
      </c>
      <c r="L209" s="77">
        <f t="shared" si="7"/>
        <v>7.41799533606121E-4</v>
      </c>
    </row>
    <row r="210" spans="1:12" x14ac:dyDescent="0.25">
      <c r="A210" s="63">
        <v>208</v>
      </c>
      <c r="B210" s="64" t="s">
        <v>862</v>
      </c>
      <c r="C210" s="64" t="s">
        <v>863</v>
      </c>
      <c r="D210" s="64" t="s">
        <v>864</v>
      </c>
      <c r="E210" s="65">
        <v>11905.01</v>
      </c>
      <c r="F210" s="64" t="s">
        <v>864</v>
      </c>
      <c r="G210" s="65">
        <v>11904.742700000001</v>
      </c>
      <c r="H210" s="66"/>
      <c r="I210" s="66"/>
      <c r="J210" s="65">
        <f t="shared" si="6"/>
        <v>11904.87635</v>
      </c>
      <c r="K210" s="67" t="s">
        <v>3</v>
      </c>
      <c r="L210" s="77">
        <f t="shared" si="7"/>
        <v>7.3906242859932603E-4</v>
      </c>
    </row>
    <row r="211" spans="1:12" x14ac:dyDescent="0.25">
      <c r="A211" s="63">
        <v>209</v>
      </c>
      <c r="B211" s="64" t="s">
        <v>865</v>
      </c>
      <c r="C211" s="64" t="s">
        <v>866</v>
      </c>
      <c r="D211" s="64" t="s">
        <v>867</v>
      </c>
      <c r="E211" s="65">
        <v>11897.96</v>
      </c>
      <c r="F211" s="64" t="s">
        <v>867</v>
      </c>
      <c r="G211" s="65">
        <v>11900.347100000001</v>
      </c>
      <c r="H211" s="66"/>
      <c r="I211" s="66"/>
      <c r="J211" s="65">
        <f t="shared" si="6"/>
        <v>11899.153549999999</v>
      </c>
      <c r="K211" s="67" t="s">
        <v>3</v>
      </c>
      <c r="L211" s="77">
        <f t="shared" si="7"/>
        <v>7.3862476495001989E-4</v>
      </c>
    </row>
    <row r="212" spans="1:12" x14ac:dyDescent="0.25">
      <c r="A212" s="63">
        <v>210</v>
      </c>
      <c r="B212" s="64" t="s">
        <v>868</v>
      </c>
      <c r="C212" s="64" t="s">
        <v>869</v>
      </c>
      <c r="D212" s="64" t="s">
        <v>870</v>
      </c>
      <c r="E212" s="65">
        <v>11826.65</v>
      </c>
      <c r="F212" s="64" t="s">
        <v>870</v>
      </c>
      <c r="G212" s="65">
        <v>11830.342199999999</v>
      </c>
      <c r="H212" s="66"/>
      <c r="I212" s="66"/>
      <c r="J212" s="65">
        <f t="shared" si="6"/>
        <v>11828.4961</v>
      </c>
      <c r="K212" s="67" t="s">
        <v>3</v>
      </c>
      <c r="L212" s="77">
        <f t="shared" si="7"/>
        <v>7.3419784369725173E-4</v>
      </c>
    </row>
    <row r="213" spans="1:12" x14ac:dyDescent="0.25">
      <c r="A213" s="63">
        <v>211</v>
      </c>
      <c r="B213" s="64" t="s">
        <v>871</v>
      </c>
      <c r="C213" s="64" t="s">
        <v>872</v>
      </c>
      <c r="D213" s="64" t="s">
        <v>873</v>
      </c>
      <c r="E213" s="65">
        <v>11901.94</v>
      </c>
      <c r="F213" s="64" t="s">
        <v>873</v>
      </c>
      <c r="G213" s="65">
        <v>11707.232400000001</v>
      </c>
      <c r="H213" s="66"/>
      <c r="I213" s="66"/>
      <c r="J213" s="65">
        <f t="shared" si="6"/>
        <v>11804.586200000002</v>
      </c>
      <c r="K213" s="67" t="s">
        <v>3</v>
      </c>
      <c r="L213" s="77">
        <f t="shared" si="7"/>
        <v>7.3887184315203961E-4</v>
      </c>
    </row>
    <row r="214" spans="1:12" x14ac:dyDescent="0.25">
      <c r="A214" s="63">
        <v>212</v>
      </c>
      <c r="B214" s="64" t="s">
        <v>874</v>
      </c>
      <c r="C214" s="64" t="s">
        <v>875</v>
      </c>
      <c r="D214" s="64" t="s">
        <v>876</v>
      </c>
      <c r="E214" s="65">
        <v>11724.51</v>
      </c>
      <c r="F214" s="64" t="s">
        <v>876</v>
      </c>
      <c r="G214" s="65">
        <v>11735.592000000001</v>
      </c>
      <c r="H214" s="66"/>
      <c r="I214" s="66"/>
      <c r="J214" s="65">
        <f t="shared" si="6"/>
        <v>11730.050999999999</v>
      </c>
      <c r="K214" s="67" t="s">
        <v>3</v>
      </c>
      <c r="L214" s="77">
        <f t="shared" si="7"/>
        <v>7.2785699757808549E-4</v>
      </c>
    </row>
    <row r="215" spans="1:12" x14ac:dyDescent="0.25">
      <c r="A215" s="63">
        <v>213</v>
      </c>
      <c r="B215" s="64" t="s">
        <v>877</v>
      </c>
      <c r="C215" s="64" t="s">
        <v>878</v>
      </c>
      <c r="D215" s="64" t="s">
        <v>879</v>
      </c>
      <c r="E215" s="65">
        <v>12079.34</v>
      </c>
      <c r="F215" s="64" t="s">
        <v>879</v>
      </c>
      <c r="G215" s="65">
        <v>11146.3593</v>
      </c>
      <c r="H215" s="66"/>
      <c r="I215" s="66"/>
      <c r="J215" s="65">
        <f t="shared" si="6"/>
        <v>11612.84965</v>
      </c>
      <c r="K215" s="67" t="s">
        <v>3</v>
      </c>
      <c r="L215" s="77">
        <f t="shared" si="7"/>
        <v>7.4988482632748585E-4</v>
      </c>
    </row>
    <row r="216" spans="1:12" x14ac:dyDescent="0.25">
      <c r="A216" s="63">
        <v>214</v>
      </c>
      <c r="B216" s="64" t="s">
        <v>880</v>
      </c>
      <c r="C216" s="64" t="s">
        <v>881</v>
      </c>
      <c r="D216" s="64" t="s">
        <v>882</v>
      </c>
      <c r="E216" s="65">
        <v>11610.54</v>
      </c>
      <c r="F216" s="64" t="s">
        <v>882</v>
      </c>
      <c r="G216" s="65">
        <v>11612.5324</v>
      </c>
      <c r="H216" s="66"/>
      <c r="I216" s="66"/>
      <c r="J216" s="65">
        <f t="shared" si="6"/>
        <v>11611.5362</v>
      </c>
      <c r="K216" s="67" t="s">
        <v>3</v>
      </c>
      <c r="L216" s="77">
        <f t="shared" si="7"/>
        <v>7.2078174564738876E-4</v>
      </c>
    </row>
    <row r="217" spans="1:12" x14ac:dyDescent="0.25">
      <c r="A217" s="63">
        <v>215</v>
      </c>
      <c r="B217" s="64" t="s">
        <v>883</v>
      </c>
      <c r="C217" s="64" t="s">
        <v>884</v>
      </c>
      <c r="D217" s="64" t="s">
        <v>885</v>
      </c>
      <c r="E217" s="65">
        <v>11549.95</v>
      </c>
      <c r="F217" s="64" t="s">
        <v>885</v>
      </c>
      <c r="G217" s="65">
        <v>11549.104600000001</v>
      </c>
      <c r="H217" s="66"/>
      <c r="I217" s="66"/>
      <c r="J217" s="65">
        <f t="shared" si="6"/>
        <v>11549.527300000002</v>
      </c>
      <c r="K217" s="67" t="s">
        <v>3</v>
      </c>
      <c r="L217" s="77">
        <f t="shared" si="7"/>
        <v>7.1702032146136682E-4</v>
      </c>
    </row>
    <row r="218" spans="1:12" x14ac:dyDescent="0.25">
      <c r="A218" s="63">
        <v>216</v>
      </c>
      <c r="B218" s="64" t="s">
        <v>886</v>
      </c>
      <c r="C218" s="64" t="s">
        <v>887</v>
      </c>
      <c r="D218" s="64" t="s">
        <v>888</v>
      </c>
      <c r="E218" s="65">
        <v>11478.39</v>
      </c>
      <c r="F218" s="64" t="s">
        <v>888</v>
      </c>
      <c r="G218" s="65">
        <v>11479.910400000001</v>
      </c>
      <c r="H218" s="66"/>
      <c r="I218" s="66"/>
      <c r="J218" s="65">
        <f t="shared" si="6"/>
        <v>11479.1502</v>
      </c>
      <c r="K218" s="68" t="s">
        <v>889</v>
      </c>
      <c r="L218" s="77">
        <f t="shared" si="7"/>
        <v>7.1257788022103445E-4</v>
      </c>
    </row>
    <row r="219" spans="1:12" x14ac:dyDescent="0.25">
      <c r="A219" s="63">
        <v>217</v>
      </c>
      <c r="B219" s="64" t="s">
        <v>890</v>
      </c>
      <c r="C219" s="64" t="s">
        <v>891</v>
      </c>
      <c r="D219" s="64" t="s">
        <v>892</v>
      </c>
      <c r="E219" s="65">
        <v>11418.58</v>
      </c>
      <c r="F219" s="64" t="s">
        <v>892</v>
      </c>
      <c r="G219" s="65">
        <v>11423.8285</v>
      </c>
      <c r="H219" s="66"/>
      <c r="I219" s="66"/>
      <c r="J219" s="65">
        <f t="shared" si="6"/>
        <v>11421.204249999999</v>
      </c>
      <c r="K219" s="67" t="s">
        <v>3</v>
      </c>
      <c r="L219" s="77">
        <f t="shared" si="7"/>
        <v>7.0886487839621234E-4</v>
      </c>
    </row>
    <row r="220" spans="1:12" x14ac:dyDescent="0.25">
      <c r="A220" s="63">
        <v>218</v>
      </c>
      <c r="B220" s="64" t="s">
        <v>893</v>
      </c>
      <c r="C220" s="64" t="s">
        <v>894</v>
      </c>
      <c r="D220" s="64" t="s">
        <v>895</v>
      </c>
      <c r="E220" s="65">
        <v>11184.57</v>
      </c>
      <c r="F220" s="64" t="s">
        <v>895</v>
      </c>
      <c r="G220" s="65">
        <v>11187.684300000001</v>
      </c>
      <c r="H220" s="66"/>
      <c r="I220" s="66"/>
      <c r="J220" s="65">
        <f t="shared" si="6"/>
        <v>11186.12715</v>
      </c>
      <c r="K220" s="67" t="s">
        <v>3</v>
      </c>
      <c r="L220" s="77">
        <f t="shared" si="7"/>
        <v>6.9433754923676366E-4</v>
      </c>
    </row>
    <row r="221" spans="1:12" x14ac:dyDescent="0.25">
      <c r="A221" s="63">
        <v>219</v>
      </c>
      <c r="B221" s="64" t="s">
        <v>896</v>
      </c>
      <c r="C221" s="64" t="s">
        <v>897</v>
      </c>
      <c r="D221" s="64" t="s">
        <v>898</v>
      </c>
      <c r="E221" s="65">
        <v>10968.44</v>
      </c>
      <c r="F221" s="64" t="s">
        <v>898</v>
      </c>
      <c r="G221" s="65">
        <v>10960.7646</v>
      </c>
      <c r="H221" s="66"/>
      <c r="I221" s="66"/>
      <c r="J221" s="65">
        <f t="shared" si="6"/>
        <v>10964.6023</v>
      </c>
      <c r="K221" s="67" t="s">
        <v>3</v>
      </c>
      <c r="L221" s="77">
        <f t="shared" si="7"/>
        <v>6.8092020958789555E-4</v>
      </c>
    </row>
    <row r="222" spans="1:12" x14ac:dyDescent="0.25">
      <c r="A222" s="63">
        <v>220</v>
      </c>
      <c r="B222" s="64" t="s">
        <v>899</v>
      </c>
      <c r="C222" s="64" t="s">
        <v>900</v>
      </c>
      <c r="D222" s="64" t="s">
        <v>901</v>
      </c>
      <c r="E222" s="65">
        <v>10862.75</v>
      </c>
      <c r="F222" s="64" t="s">
        <v>901</v>
      </c>
      <c r="G222" s="65">
        <v>10856.307500000001</v>
      </c>
      <c r="H222" s="66"/>
      <c r="I222" s="66"/>
      <c r="J222" s="65">
        <f t="shared" si="6"/>
        <v>10859.528750000001</v>
      </c>
      <c r="K222" s="67" t="s">
        <v>3</v>
      </c>
      <c r="L222" s="77">
        <f t="shared" si="7"/>
        <v>6.7435897964531985E-4</v>
      </c>
    </row>
    <row r="223" spans="1:12" x14ac:dyDescent="0.25">
      <c r="A223" s="63">
        <v>221</v>
      </c>
      <c r="B223" s="64" t="s">
        <v>902</v>
      </c>
      <c r="C223" s="64" t="s">
        <v>903</v>
      </c>
      <c r="D223" s="64" t="s">
        <v>904</v>
      </c>
      <c r="E223" s="65">
        <v>10763.65</v>
      </c>
      <c r="F223" s="64" t="s">
        <v>904</v>
      </c>
      <c r="G223" s="65">
        <v>10722.809300000001</v>
      </c>
      <c r="H223" s="66"/>
      <c r="I223" s="66"/>
      <c r="J223" s="65">
        <f t="shared" si="6"/>
        <v>10743.229650000001</v>
      </c>
      <c r="K223" s="67" t="s">
        <v>3</v>
      </c>
      <c r="L223" s="77">
        <f t="shared" si="7"/>
        <v>6.6820685657493237E-4</v>
      </c>
    </row>
    <row r="224" spans="1:12" x14ac:dyDescent="0.25">
      <c r="A224" s="63">
        <v>222</v>
      </c>
      <c r="B224" s="64" t="s">
        <v>905</v>
      </c>
      <c r="C224" s="64" t="s">
        <v>906</v>
      </c>
      <c r="D224" s="64" t="s">
        <v>907</v>
      </c>
      <c r="E224" s="65">
        <v>10639.71</v>
      </c>
      <c r="F224" s="64" t="s">
        <v>907</v>
      </c>
      <c r="G224" s="65">
        <v>10635.5612</v>
      </c>
      <c r="H224" s="66"/>
      <c r="I224" s="66"/>
      <c r="J224" s="65">
        <f t="shared" si="6"/>
        <v>10637.6356</v>
      </c>
      <c r="K224" s="67" t="s">
        <v>3</v>
      </c>
      <c r="L224" s="77">
        <f t="shared" si="7"/>
        <v>6.6051266754018137E-4</v>
      </c>
    </row>
    <row r="225" spans="1:12" x14ac:dyDescent="0.25">
      <c r="A225" s="63">
        <v>223</v>
      </c>
      <c r="B225" s="64" t="s">
        <v>908</v>
      </c>
      <c r="C225" s="64" t="s">
        <v>909</v>
      </c>
      <c r="D225" s="64" t="s">
        <v>910</v>
      </c>
      <c r="E225" s="65">
        <v>10488.33</v>
      </c>
      <c r="F225" s="64" t="s">
        <v>910</v>
      </c>
      <c r="G225" s="65">
        <v>10387.584000000001</v>
      </c>
      <c r="H225" s="66"/>
      <c r="I225" s="66"/>
      <c r="J225" s="65">
        <f t="shared" si="6"/>
        <v>10437.957</v>
      </c>
      <c r="K225" s="67" t="s">
        <v>3</v>
      </c>
      <c r="L225" s="77">
        <f t="shared" si="7"/>
        <v>6.5111500467040086E-4</v>
      </c>
    </row>
    <row r="226" spans="1:12" x14ac:dyDescent="0.25">
      <c r="A226" s="63">
        <v>224</v>
      </c>
      <c r="B226" s="64" t="s">
        <v>911</v>
      </c>
      <c r="C226" s="64" t="s">
        <v>912</v>
      </c>
      <c r="D226" s="64" t="s">
        <v>913</v>
      </c>
      <c r="E226" s="65">
        <v>10465.08</v>
      </c>
      <c r="F226" s="64" t="s">
        <v>913</v>
      </c>
      <c r="G226" s="65">
        <v>10381.893</v>
      </c>
      <c r="H226" s="66"/>
      <c r="I226" s="66"/>
      <c r="J226" s="65">
        <f t="shared" si="6"/>
        <v>10423.486499999999</v>
      </c>
      <c r="K226" s="67" t="s">
        <v>3</v>
      </c>
      <c r="L226" s="77">
        <f t="shared" si="7"/>
        <v>6.4967164582694465E-4</v>
      </c>
    </row>
    <row r="227" spans="1:12" x14ac:dyDescent="0.25">
      <c r="A227" s="63">
        <v>225</v>
      </c>
      <c r="B227" s="64" t="s">
        <v>914</v>
      </c>
      <c r="C227" s="64" t="s">
        <v>915</v>
      </c>
      <c r="D227" s="64" t="s">
        <v>916</v>
      </c>
      <c r="E227" s="65">
        <v>10361.700000000001</v>
      </c>
      <c r="F227" s="64" t="s">
        <v>916</v>
      </c>
      <c r="G227" s="65">
        <v>10361.7438</v>
      </c>
      <c r="H227" s="66"/>
      <c r="I227" s="66"/>
      <c r="J227" s="65">
        <f t="shared" si="6"/>
        <v>10361.7219</v>
      </c>
      <c r="K227" s="67" t="s">
        <v>3</v>
      </c>
      <c r="L227" s="77">
        <f t="shared" si="7"/>
        <v>6.4325382056946078E-4</v>
      </c>
    </row>
    <row r="228" spans="1:12" x14ac:dyDescent="0.25">
      <c r="A228" s="63">
        <v>226</v>
      </c>
      <c r="B228" s="64" t="s">
        <v>917</v>
      </c>
      <c r="C228" s="64" t="s">
        <v>918</v>
      </c>
      <c r="D228" s="64" t="s">
        <v>919</v>
      </c>
      <c r="E228" s="65">
        <v>10320.950000000001</v>
      </c>
      <c r="F228" s="64" t="s">
        <v>919</v>
      </c>
      <c r="G228" s="65">
        <v>10324.111199999999</v>
      </c>
      <c r="H228" s="66"/>
      <c r="I228" s="66"/>
      <c r="J228" s="65">
        <f t="shared" si="6"/>
        <v>10322.5306</v>
      </c>
      <c r="K228" s="67" t="s">
        <v>3</v>
      </c>
      <c r="L228" s="77">
        <f t="shared" si="7"/>
        <v>6.4072406259652146E-4</v>
      </c>
    </row>
    <row r="229" spans="1:12" x14ac:dyDescent="0.25">
      <c r="A229" s="63">
        <v>227</v>
      </c>
      <c r="B229" s="64" t="s">
        <v>920</v>
      </c>
      <c r="C229" s="64" t="s">
        <v>921</v>
      </c>
      <c r="D229" s="64" t="s">
        <v>922</v>
      </c>
      <c r="E229" s="65">
        <v>10161.48</v>
      </c>
      <c r="F229" s="64" t="s">
        <v>922</v>
      </c>
      <c r="G229" s="65">
        <v>10032.3583</v>
      </c>
      <c r="H229" s="66"/>
      <c r="I229" s="66"/>
      <c r="J229" s="65">
        <f t="shared" si="6"/>
        <v>10096.91915</v>
      </c>
      <c r="K229" s="67" t="s">
        <v>3</v>
      </c>
      <c r="L229" s="77">
        <f t="shared" si="7"/>
        <v>6.3082417292916837E-4</v>
      </c>
    </row>
    <row r="230" spans="1:12" x14ac:dyDescent="0.25">
      <c r="A230" s="63">
        <v>228</v>
      </c>
      <c r="B230" s="64" t="s">
        <v>923</v>
      </c>
      <c r="C230" s="64" t="s">
        <v>924</v>
      </c>
      <c r="D230" s="64" t="s">
        <v>925</v>
      </c>
      <c r="E230" s="65">
        <v>10026.32</v>
      </c>
      <c r="F230" s="64" t="s">
        <v>925</v>
      </c>
      <c r="G230" s="65">
        <v>10026.655000000001</v>
      </c>
      <c r="H230" s="66"/>
      <c r="I230" s="66"/>
      <c r="J230" s="65">
        <f t="shared" si="6"/>
        <v>10026.487499999999</v>
      </c>
      <c r="K230" s="67" t="s">
        <v>3</v>
      </c>
      <c r="L230" s="77">
        <f t="shared" si="7"/>
        <v>6.2243344685254307E-4</v>
      </c>
    </row>
    <row r="231" spans="1:12" x14ac:dyDescent="0.25">
      <c r="A231" s="63">
        <v>229</v>
      </c>
      <c r="B231" s="64" t="s">
        <v>926</v>
      </c>
      <c r="C231" s="64" t="s">
        <v>927</v>
      </c>
      <c r="D231" s="64" t="s">
        <v>928</v>
      </c>
      <c r="E231" s="65">
        <v>10031.32</v>
      </c>
      <c r="F231" s="64" t="s">
        <v>928</v>
      </c>
      <c r="G231" s="65">
        <v>9995.2880999999998</v>
      </c>
      <c r="H231" s="66"/>
      <c r="I231" s="66"/>
      <c r="J231" s="65">
        <f t="shared" si="6"/>
        <v>10013.304049999999</v>
      </c>
      <c r="K231" s="67" t="s">
        <v>3</v>
      </c>
      <c r="L231" s="77">
        <f t="shared" si="7"/>
        <v>6.2274384660382398E-4</v>
      </c>
    </row>
    <row r="232" spans="1:12" x14ac:dyDescent="0.25">
      <c r="A232" s="63">
        <v>230</v>
      </c>
      <c r="B232" s="64" t="s">
        <v>929</v>
      </c>
      <c r="C232" s="64" t="s">
        <v>930</v>
      </c>
      <c r="D232" s="64" t="s">
        <v>931</v>
      </c>
      <c r="E232" s="65">
        <v>10001.26</v>
      </c>
      <c r="F232" s="64" t="s">
        <v>932</v>
      </c>
      <c r="G232" s="65">
        <v>10003.6471</v>
      </c>
      <c r="H232" s="66"/>
      <c r="I232" s="66"/>
      <c r="J232" s="65">
        <f t="shared" si="6"/>
        <v>10002.45355</v>
      </c>
      <c r="K232" s="67" t="s">
        <v>3</v>
      </c>
      <c r="L232" s="77">
        <f t="shared" si="7"/>
        <v>6.2087772329912322E-4</v>
      </c>
    </row>
    <row r="233" spans="1:12" x14ac:dyDescent="0.25">
      <c r="A233" s="63">
        <v>231</v>
      </c>
      <c r="B233" s="64" t="s">
        <v>933</v>
      </c>
      <c r="C233" s="64" t="s">
        <v>934</v>
      </c>
      <c r="D233" s="64" t="s">
        <v>935</v>
      </c>
      <c r="E233" s="65">
        <v>9779.5</v>
      </c>
      <c r="F233" s="64" t="s">
        <v>935</v>
      </c>
      <c r="G233" s="65">
        <v>9782.2829000000002</v>
      </c>
      <c r="H233" s="66"/>
      <c r="I233" s="66"/>
      <c r="J233" s="65">
        <f t="shared" si="6"/>
        <v>9780.8914499999992</v>
      </c>
      <c r="K233" s="67" t="s">
        <v>3</v>
      </c>
      <c r="L233" s="77">
        <f t="shared" si="7"/>
        <v>6.0711087353031276E-4</v>
      </c>
    </row>
    <row r="234" spans="1:12" x14ac:dyDescent="0.25">
      <c r="A234" s="63">
        <v>232</v>
      </c>
      <c r="B234" s="64" t="s">
        <v>936</v>
      </c>
      <c r="C234" s="64" t="s">
        <v>937</v>
      </c>
      <c r="D234" s="64" t="s">
        <v>938</v>
      </c>
      <c r="E234" s="65">
        <v>9576.1299999999992</v>
      </c>
      <c r="F234" s="64" t="s">
        <v>938</v>
      </c>
      <c r="G234" s="65">
        <v>9579.8197</v>
      </c>
      <c r="H234" s="66"/>
      <c r="I234" s="66"/>
      <c r="J234" s="65">
        <f t="shared" si="6"/>
        <v>9577.9748499999987</v>
      </c>
      <c r="K234" s="67" t="s">
        <v>3</v>
      </c>
      <c r="L234" s="77">
        <f t="shared" si="7"/>
        <v>5.9448567404671337E-4</v>
      </c>
    </row>
    <row r="235" spans="1:12" x14ac:dyDescent="0.25">
      <c r="A235" s="63">
        <v>233</v>
      </c>
      <c r="B235" s="64" t="s">
        <v>939</v>
      </c>
      <c r="C235" s="64" t="s">
        <v>940</v>
      </c>
      <c r="D235" s="64" t="s">
        <v>941</v>
      </c>
      <c r="E235" s="65">
        <v>9463.85</v>
      </c>
      <c r="F235" s="64" t="s">
        <v>941</v>
      </c>
      <c r="G235" s="65">
        <v>9462.5884999999998</v>
      </c>
      <c r="H235" s="66"/>
      <c r="I235" s="66"/>
      <c r="J235" s="65">
        <f t="shared" si="6"/>
        <v>9463.2192500000001</v>
      </c>
      <c r="K235" s="67" t="s">
        <v>3</v>
      </c>
      <c r="L235" s="77">
        <f t="shared" si="7"/>
        <v>5.8751533723194955E-4</v>
      </c>
    </row>
    <row r="236" spans="1:12" x14ac:dyDescent="0.25">
      <c r="A236" s="63">
        <v>234</v>
      </c>
      <c r="B236" s="64" t="s">
        <v>942</v>
      </c>
      <c r="C236" s="64" t="s">
        <v>943</v>
      </c>
      <c r="D236" s="64" t="s">
        <v>944</v>
      </c>
      <c r="E236" s="65">
        <v>9441.1</v>
      </c>
      <c r="F236" s="64" t="s">
        <v>944</v>
      </c>
      <c r="G236" s="65">
        <v>9446.1090999999997</v>
      </c>
      <c r="H236" s="66"/>
      <c r="I236" s="66"/>
      <c r="J236" s="65">
        <f t="shared" si="6"/>
        <v>9443.60455</v>
      </c>
      <c r="K236" s="67" t="s">
        <v>3</v>
      </c>
      <c r="L236" s="77">
        <f t="shared" si="7"/>
        <v>5.8610301836362142E-4</v>
      </c>
    </row>
    <row r="237" spans="1:12" x14ac:dyDescent="0.25">
      <c r="A237" s="63">
        <v>235</v>
      </c>
      <c r="B237" s="64" t="s">
        <v>945</v>
      </c>
      <c r="C237" s="64" t="s">
        <v>946</v>
      </c>
      <c r="D237" s="64" t="s">
        <v>947</v>
      </c>
      <c r="E237" s="65">
        <v>9407.93</v>
      </c>
      <c r="F237" s="64" t="s">
        <v>947</v>
      </c>
      <c r="G237" s="65">
        <v>9407.9164000000001</v>
      </c>
      <c r="H237" s="66"/>
      <c r="I237" s="66"/>
      <c r="J237" s="65">
        <f t="shared" si="6"/>
        <v>9407.9232000000011</v>
      </c>
      <c r="K237" s="67" t="s">
        <v>3</v>
      </c>
      <c r="L237" s="77">
        <f t="shared" si="7"/>
        <v>5.8404382641362397E-4</v>
      </c>
    </row>
    <row r="238" spans="1:12" x14ac:dyDescent="0.25">
      <c r="A238" s="63">
        <v>236</v>
      </c>
      <c r="B238" s="64" t="s">
        <v>948</v>
      </c>
      <c r="C238" s="64" t="s">
        <v>949</v>
      </c>
      <c r="D238" s="64" t="s">
        <v>950</v>
      </c>
      <c r="E238" s="65">
        <v>9387.75</v>
      </c>
      <c r="F238" s="64" t="s">
        <v>950</v>
      </c>
      <c r="G238" s="65">
        <v>9390.5738999999994</v>
      </c>
      <c r="H238" s="66"/>
      <c r="I238" s="66"/>
      <c r="J238" s="65">
        <f t="shared" si="6"/>
        <v>9389.1619499999997</v>
      </c>
      <c r="K238" s="67" t="s">
        <v>3</v>
      </c>
      <c r="L238" s="77">
        <f t="shared" si="7"/>
        <v>5.8279105301745418E-4</v>
      </c>
    </row>
    <row r="239" spans="1:12" x14ac:dyDescent="0.25">
      <c r="A239" s="63">
        <v>237</v>
      </c>
      <c r="B239" s="64" t="s">
        <v>951</v>
      </c>
      <c r="C239" s="64" t="s">
        <v>952</v>
      </c>
      <c r="D239" s="64" t="s">
        <v>953</v>
      </c>
      <c r="E239" s="65">
        <v>9339.15</v>
      </c>
      <c r="F239" s="64" t="s">
        <v>953</v>
      </c>
      <c r="G239" s="65">
        <v>9380.6223000000009</v>
      </c>
      <c r="H239" s="66"/>
      <c r="I239" s="66"/>
      <c r="J239" s="65">
        <f t="shared" si="6"/>
        <v>9359.8861500000003</v>
      </c>
      <c r="K239" s="67" t="s">
        <v>3</v>
      </c>
      <c r="L239" s="77">
        <f t="shared" si="7"/>
        <v>5.7977396743500386E-4</v>
      </c>
    </row>
    <row r="240" spans="1:12" x14ac:dyDescent="0.25">
      <c r="A240" s="63">
        <v>238</v>
      </c>
      <c r="B240" s="64" t="s">
        <v>954</v>
      </c>
      <c r="C240" s="64" t="s">
        <v>955</v>
      </c>
      <c r="D240" s="64" t="s">
        <v>956</v>
      </c>
      <c r="E240" s="65">
        <v>9313.9</v>
      </c>
      <c r="F240" s="64" t="s">
        <v>956</v>
      </c>
      <c r="G240" s="65">
        <v>9314.5377000000008</v>
      </c>
      <c r="H240" s="66"/>
      <c r="I240" s="66"/>
      <c r="J240" s="65">
        <f t="shared" si="6"/>
        <v>9314.2188500000011</v>
      </c>
      <c r="K240" s="67" t="s">
        <v>3</v>
      </c>
      <c r="L240" s="77">
        <f t="shared" si="7"/>
        <v>5.7820644869103534E-4</v>
      </c>
    </row>
    <row r="241" spans="1:13" x14ac:dyDescent="0.25">
      <c r="A241" s="63">
        <v>239</v>
      </c>
      <c r="B241" s="64" t="s">
        <v>957</v>
      </c>
      <c r="C241" s="64" t="s">
        <v>958</v>
      </c>
      <c r="D241" s="64" t="s">
        <v>959</v>
      </c>
      <c r="E241" s="65">
        <v>9303.8700000000008</v>
      </c>
      <c r="F241" s="64" t="s">
        <v>959</v>
      </c>
      <c r="G241" s="65">
        <v>9305.3212000000003</v>
      </c>
      <c r="H241" s="66"/>
      <c r="I241" s="66"/>
      <c r="J241" s="65">
        <f t="shared" si="6"/>
        <v>9304.5956000000006</v>
      </c>
      <c r="K241" s="67" t="s">
        <v>3</v>
      </c>
      <c r="L241" s="77">
        <f t="shared" si="7"/>
        <v>5.7758378678996586E-4</v>
      </c>
    </row>
    <row r="242" spans="1:13" x14ac:dyDescent="0.25">
      <c r="A242" s="63">
        <v>240</v>
      </c>
      <c r="B242" s="64" t="s">
        <v>960</v>
      </c>
      <c r="C242" s="64" t="s">
        <v>961</v>
      </c>
      <c r="D242" s="64" t="s">
        <v>962</v>
      </c>
      <c r="E242" s="65">
        <v>9260.44</v>
      </c>
      <c r="F242" s="64" t="s">
        <v>962</v>
      </c>
      <c r="G242" s="65">
        <v>9247.5566999999992</v>
      </c>
      <c r="H242" s="66"/>
      <c r="I242" s="66"/>
      <c r="J242" s="65">
        <f t="shared" si="6"/>
        <v>9253.9983499999998</v>
      </c>
      <c r="K242" s="67" t="s">
        <v>3</v>
      </c>
      <c r="L242" s="77">
        <f t="shared" si="7"/>
        <v>5.7488765455033998E-4</v>
      </c>
    </row>
    <row r="243" spans="1:13" x14ac:dyDescent="0.25">
      <c r="A243" s="63">
        <v>241</v>
      </c>
      <c r="B243" s="64" t="s">
        <v>963</v>
      </c>
      <c r="C243" s="64" t="s">
        <v>964</v>
      </c>
      <c r="D243" s="64" t="s">
        <v>965</v>
      </c>
      <c r="E243" s="65">
        <v>9019.84</v>
      </c>
      <c r="F243" s="64" t="s">
        <v>965</v>
      </c>
      <c r="G243" s="65">
        <v>9085.0141999999996</v>
      </c>
      <c r="H243" s="66"/>
      <c r="I243" s="66"/>
      <c r="J243" s="65">
        <f t="shared" si="6"/>
        <v>9052.4271000000008</v>
      </c>
      <c r="K243" s="67" t="s">
        <v>3</v>
      </c>
      <c r="L243" s="77">
        <f t="shared" si="7"/>
        <v>5.5995121851870307E-4</v>
      </c>
    </row>
    <row r="244" spans="1:13" x14ac:dyDescent="0.25">
      <c r="A244" s="63">
        <v>242</v>
      </c>
      <c r="B244" s="64" t="s">
        <v>966</v>
      </c>
      <c r="C244" s="64" t="s">
        <v>967</v>
      </c>
      <c r="D244" s="64" t="s">
        <v>968</v>
      </c>
      <c r="E244" s="65">
        <v>9036.58</v>
      </c>
      <c r="F244" s="64" t="s">
        <v>968</v>
      </c>
      <c r="G244" s="65">
        <v>9039.1092000000008</v>
      </c>
      <c r="H244" s="66"/>
      <c r="I244" s="66"/>
      <c r="J244" s="65">
        <f t="shared" si="6"/>
        <v>9037.8446000000004</v>
      </c>
      <c r="K244" s="67" t="s">
        <v>3</v>
      </c>
      <c r="L244" s="77">
        <f t="shared" si="7"/>
        <v>5.609904368859915E-4</v>
      </c>
    </row>
    <row r="245" spans="1:13" x14ac:dyDescent="0.25">
      <c r="A245" s="63">
        <v>243</v>
      </c>
      <c r="B245" s="64" t="s">
        <v>969</v>
      </c>
      <c r="C245" s="64" t="s">
        <v>970</v>
      </c>
      <c r="D245" s="64" t="s">
        <v>971</v>
      </c>
      <c r="E245" s="65">
        <v>9033.65</v>
      </c>
      <c r="F245" s="64" t="s">
        <v>971</v>
      </c>
      <c r="G245" s="65">
        <v>9029.9991000000009</v>
      </c>
      <c r="H245" s="66"/>
      <c r="I245" s="66"/>
      <c r="J245" s="65">
        <f t="shared" si="6"/>
        <v>9031.8245500000012</v>
      </c>
      <c r="K245" s="67" t="s">
        <v>3</v>
      </c>
      <c r="L245" s="77">
        <f t="shared" si="7"/>
        <v>5.6080854263174085E-4</v>
      </c>
    </row>
    <row r="246" spans="1:13" x14ac:dyDescent="0.25">
      <c r="A246" s="63">
        <v>244</v>
      </c>
      <c r="B246" s="64" t="s">
        <v>972</v>
      </c>
      <c r="C246" s="64" t="s">
        <v>973</v>
      </c>
      <c r="D246" s="64" t="s">
        <v>974</v>
      </c>
      <c r="E246" s="65">
        <v>8868.34</v>
      </c>
      <c r="F246" s="64" t="s">
        <v>974</v>
      </c>
      <c r="G246" s="65">
        <v>8868.8012999999992</v>
      </c>
      <c r="H246" s="66"/>
      <c r="I246" s="66"/>
      <c r="J246" s="65">
        <f t="shared" si="6"/>
        <v>8868.5706499999997</v>
      </c>
      <c r="K246" s="67" t="s">
        <v>3</v>
      </c>
      <c r="L246" s="77">
        <f t="shared" si="7"/>
        <v>5.5054610605489171E-4</v>
      </c>
    </row>
    <row r="247" spans="1:13" x14ac:dyDescent="0.25">
      <c r="A247" s="63">
        <v>245</v>
      </c>
      <c r="B247" s="64" t="s">
        <v>975</v>
      </c>
      <c r="C247" s="64" t="s">
        <v>976</v>
      </c>
      <c r="D247" s="64" t="s">
        <v>977</v>
      </c>
      <c r="E247" s="65">
        <v>8722.33</v>
      </c>
      <c r="F247" s="64" t="s">
        <v>977</v>
      </c>
      <c r="G247" s="65">
        <v>8722.6008000000002</v>
      </c>
      <c r="H247" s="66"/>
      <c r="I247" s="66"/>
      <c r="J247" s="65">
        <f t="shared" si="6"/>
        <v>8722.465400000001</v>
      </c>
      <c r="K247" s="67" t="s">
        <v>3</v>
      </c>
      <c r="L247" s="77">
        <f t="shared" si="7"/>
        <v>5.4148181251798694E-4</v>
      </c>
    </row>
    <row r="248" spans="1:13" x14ac:dyDescent="0.25">
      <c r="A248" s="63">
        <v>246</v>
      </c>
      <c r="B248" s="64" t="s">
        <v>978</v>
      </c>
      <c r="C248" s="64" t="s">
        <v>979</v>
      </c>
      <c r="D248" s="64" t="s">
        <v>980</v>
      </c>
      <c r="E248" s="65">
        <v>8676.36</v>
      </c>
      <c r="F248" s="64" t="s">
        <v>980</v>
      </c>
      <c r="G248" s="65">
        <v>8678.2924000000003</v>
      </c>
      <c r="H248" s="66"/>
      <c r="I248" s="66"/>
      <c r="J248" s="65">
        <f t="shared" si="6"/>
        <v>8677.3261999999995</v>
      </c>
      <c r="K248" s="67" t="s">
        <v>3</v>
      </c>
      <c r="L248" s="77">
        <f t="shared" si="7"/>
        <v>5.3862799720471037E-4</v>
      </c>
    </row>
    <row r="249" spans="1:13" x14ac:dyDescent="0.25">
      <c r="A249" s="63">
        <v>247</v>
      </c>
      <c r="B249" s="64" t="s">
        <v>981</v>
      </c>
      <c r="C249" s="64" t="s">
        <v>982</v>
      </c>
      <c r="D249" s="64" t="s">
        <v>983</v>
      </c>
      <c r="E249" s="65">
        <v>8630.6</v>
      </c>
      <c r="F249" s="64" t="s">
        <v>983</v>
      </c>
      <c r="G249" s="65">
        <v>8625.3433999999997</v>
      </c>
      <c r="H249" s="66"/>
      <c r="I249" s="66"/>
      <c r="J249" s="65">
        <f t="shared" si="6"/>
        <v>8627.9717000000001</v>
      </c>
      <c r="K249" s="67" t="s">
        <v>3</v>
      </c>
      <c r="L249" s="77">
        <f t="shared" si="7"/>
        <v>5.3578721868098751E-4</v>
      </c>
    </row>
    <row r="250" spans="1:13" x14ac:dyDescent="0.25">
      <c r="A250" s="63">
        <v>248</v>
      </c>
      <c r="B250" s="64" t="s">
        <v>984</v>
      </c>
      <c r="C250" s="64" t="s">
        <v>985</v>
      </c>
      <c r="D250" s="64" t="s">
        <v>986</v>
      </c>
      <c r="E250" s="65">
        <v>8566.32</v>
      </c>
      <c r="F250" s="64" t="s">
        <v>986</v>
      </c>
      <c r="G250" s="65">
        <v>8634.5737000000008</v>
      </c>
      <c r="H250" s="66"/>
      <c r="I250" s="66"/>
      <c r="J250" s="65">
        <f t="shared" si="6"/>
        <v>8600.4468500000003</v>
      </c>
      <c r="K250" s="67" t="s">
        <v>3</v>
      </c>
      <c r="L250" s="77">
        <f t="shared" si="7"/>
        <v>5.3179671947852023E-4</v>
      </c>
    </row>
    <row r="251" spans="1:13" x14ac:dyDescent="0.25">
      <c r="A251" s="63">
        <v>249</v>
      </c>
      <c r="B251" s="64" t="s">
        <v>987</v>
      </c>
      <c r="C251" s="64" t="s">
        <v>988</v>
      </c>
      <c r="D251" s="64" t="s">
        <v>989</v>
      </c>
      <c r="E251" s="65">
        <v>8623.0300000000007</v>
      </c>
      <c r="F251" s="64" t="s">
        <v>989</v>
      </c>
      <c r="G251" s="65">
        <v>8515.5136000000002</v>
      </c>
      <c r="H251" s="66"/>
      <c r="I251" s="66"/>
      <c r="J251" s="65">
        <f t="shared" si="6"/>
        <v>8569.2718000000004</v>
      </c>
      <c r="K251" s="67" t="s">
        <v>3</v>
      </c>
      <c r="L251" s="77">
        <f t="shared" si="7"/>
        <v>5.3531727345754827E-4</v>
      </c>
    </row>
    <row r="252" spans="1:13" x14ac:dyDescent="0.25">
      <c r="A252" s="63">
        <v>250</v>
      </c>
      <c r="B252" s="64" t="s">
        <v>990</v>
      </c>
      <c r="C252" s="64" t="s">
        <v>991</v>
      </c>
      <c r="D252" s="64" t="s">
        <v>992</v>
      </c>
      <c r="E252" s="65">
        <v>8388.61</v>
      </c>
      <c r="F252" s="64" t="s">
        <v>992</v>
      </c>
      <c r="G252" s="65">
        <v>8389.6758000000009</v>
      </c>
      <c r="H252" s="66"/>
      <c r="I252" s="66"/>
      <c r="J252" s="65">
        <f t="shared" si="6"/>
        <v>8389.1429000000007</v>
      </c>
      <c r="K252" s="67" t="s">
        <v>3</v>
      </c>
      <c r="L252" s="77">
        <f t="shared" si="7"/>
        <v>5.2076449151849458E-4</v>
      </c>
      <c r="M252" s="78">
        <f>SUM(L103:L252)</f>
        <v>0.15425023864138132</v>
      </c>
    </row>
    <row r="253" spans="1:13" x14ac:dyDescent="0.25">
      <c r="A253" s="69">
        <v>251</v>
      </c>
      <c r="B253" s="70" t="s">
        <v>993</v>
      </c>
      <c r="C253" s="70" t="s">
        <v>994</v>
      </c>
      <c r="D253" s="70" t="s">
        <v>995</v>
      </c>
      <c r="E253" s="71">
        <v>8368.9500000000007</v>
      </c>
      <c r="F253" s="70" t="s">
        <v>995</v>
      </c>
      <c r="G253" s="71">
        <v>8339.6723999999995</v>
      </c>
      <c r="H253" s="72"/>
      <c r="I253" s="72"/>
      <c r="J253" s="73">
        <f t="shared" si="6"/>
        <v>8354.3112000000001</v>
      </c>
      <c r="K253" s="74" t="s">
        <v>4</v>
      </c>
    </row>
    <row r="254" spans="1:13" x14ac:dyDescent="0.25">
      <c r="A254" s="69">
        <v>252</v>
      </c>
      <c r="B254" s="70" t="s">
        <v>996</v>
      </c>
      <c r="C254" s="70" t="s">
        <v>997</v>
      </c>
      <c r="D254" s="70" t="s">
        <v>998</v>
      </c>
      <c r="E254" s="71">
        <v>8326.18</v>
      </c>
      <c r="F254" s="70" t="s">
        <v>998</v>
      </c>
      <c r="G254" s="71">
        <v>8330.8191000000006</v>
      </c>
      <c r="H254" s="72"/>
      <c r="I254" s="72"/>
      <c r="J254" s="73">
        <f t="shared" si="6"/>
        <v>8328.4995500000005</v>
      </c>
      <c r="K254" s="75" t="s">
        <v>4</v>
      </c>
    </row>
    <row r="255" spans="1:13" x14ac:dyDescent="0.25">
      <c r="A255" s="69">
        <v>253</v>
      </c>
      <c r="B255" s="70" t="s">
        <v>999</v>
      </c>
      <c r="C255" s="70" t="s">
        <v>1000</v>
      </c>
      <c r="D255" s="70" t="s">
        <v>1001</v>
      </c>
      <c r="E255" s="71">
        <v>8326.3700000000008</v>
      </c>
      <c r="F255" s="70"/>
      <c r="G255" s="71"/>
      <c r="H255" s="72"/>
      <c r="I255" s="72"/>
      <c r="J255" s="73">
        <f t="shared" si="6"/>
        <v>8326.3700000000008</v>
      </c>
      <c r="K255" s="75" t="s">
        <v>4</v>
      </c>
    </row>
    <row r="256" spans="1:13" x14ac:dyDescent="0.25">
      <c r="A256" s="69">
        <v>254</v>
      </c>
      <c r="B256" s="70" t="s">
        <v>1002</v>
      </c>
      <c r="C256" s="70" t="s">
        <v>1003</v>
      </c>
      <c r="D256" s="70" t="s">
        <v>1004</v>
      </c>
      <c r="E256" s="71">
        <v>8320.93</v>
      </c>
      <c r="F256" s="70" t="s">
        <v>1004</v>
      </c>
      <c r="G256" s="71">
        <v>8323.4796000000006</v>
      </c>
      <c r="H256" s="72"/>
      <c r="I256" s="72"/>
      <c r="J256" s="73">
        <f t="shared" si="6"/>
        <v>8322.2047999999995</v>
      </c>
      <c r="K256" s="75" t="s">
        <v>4</v>
      </c>
    </row>
    <row r="257" spans="1:11" x14ac:dyDescent="0.25">
      <c r="A257" s="69">
        <v>255</v>
      </c>
      <c r="B257" s="70" t="s">
        <v>1005</v>
      </c>
      <c r="C257" s="70" t="s">
        <v>1006</v>
      </c>
      <c r="D257" s="70" t="s">
        <v>1007</v>
      </c>
      <c r="E257" s="71">
        <v>8167.45</v>
      </c>
      <c r="F257" s="70" t="s">
        <v>1007</v>
      </c>
      <c r="G257" s="71">
        <v>8170.0002999999997</v>
      </c>
      <c r="H257" s="72"/>
      <c r="I257" s="72"/>
      <c r="J257" s="73">
        <f t="shared" si="6"/>
        <v>8168.7251500000002</v>
      </c>
      <c r="K257" s="75" t="s">
        <v>4</v>
      </c>
    </row>
    <row r="258" spans="1:11" x14ac:dyDescent="0.25">
      <c r="A258" s="69">
        <v>256</v>
      </c>
      <c r="B258" s="70" t="s">
        <v>1008</v>
      </c>
      <c r="C258" s="70" t="s">
        <v>1009</v>
      </c>
      <c r="D258" s="70" t="s">
        <v>1010</v>
      </c>
      <c r="E258" s="71">
        <v>8151.13</v>
      </c>
      <c r="F258" s="70" t="s">
        <v>1010</v>
      </c>
      <c r="G258" s="71">
        <v>8152.9236000000001</v>
      </c>
      <c r="H258" s="72"/>
      <c r="I258" s="72"/>
      <c r="J258" s="73">
        <f t="shared" si="6"/>
        <v>8152.0267999999996</v>
      </c>
      <c r="K258" s="75" t="s">
        <v>4</v>
      </c>
    </row>
    <row r="259" spans="1:11" x14ac:dyDescent="0.25">
      <c r="A259" s="69">
        <v>257</v>
      </c>
      <c r="B259" s="70" t="s">
        <v>1011</v>
      </c>
      <c r="C259" s="70" t="s">
        <v>1012</v>
      </c>
      <c r="D259" s="70" t="s">
        <v>1013</v>
      </c>
      <c r="E259" s="71">
        <v>8088.16</v>
      </c>
      <c r="F259" s="70" t="s">
        <v>1013</v>
      </c>
      <c r="G259" s="71">
        <v>8052.7120999999997</v>
      </c>
      <c r="H259" s="72"/>
      <c r="I259" s="72"/>
      <c r="J259" s="73">
        <f t="shared" ref="J259:J322" si="8">AVERAGE(E259,G259,I259)</f>
        <v>8070.4360500000003</v>
      </c>
      <c r="K259" s="75" t="s">
        <v>4</v>
      </c>
    </row>
    <row r="260" spans="1:11" x14ac:dyDescent="0.25">
      <c r="A260" s="69">
        <v>258</v>
      </c>
      <c r="B260" s="70" t="s">
        <v>1014</v>
      </c>
      <c r="C260" s="70" t="s">
        <v>1015</v>
      </c>
      <c r="D260" s="70" t="s">
        <v>1016</v>
      </c>
      <c r="E260" s="71">
        <v>8006.05</v>
      </c>
      <c r="F260" s="70" t="s">
        <v>1016</v>
      </c>
      <c r="G260" s="71">
        <v>8005.6345000000001</v>
      </c>
      <c r="H260" s="72"/>
      <c r="I260" s="72"/>
      <c r="J260" s="73">
        <f t="shared" si="8"/>
        <v>8005.8422499999997</v>
      </c>
      <c r="K260" s="75" t="s">
        <v>4</v>
      </c>
    </row>
    <row r="261" spans="1:11" x14ac:dyDescent="0.25">
      <c r="A261" s="69">
        <v>259</v>
      </c>
      <c r="B261" s="70" t="s">
        <v>1017</v>
      </c>
      <c r="C261" s="70" t="s">
        <v>1018</v>
      </c>
      <c r="D261" s="70" t="s">
        <v>1019</v>
      </c>
      <c r="E261" s="71">
        <v>7884.57</v>
      </c>
      <c r="F261" s="70" t="s">
        <v>1019</v>
      </c>
      <c r="G261" s="71">
        <v>7887.1800999999996</v>
      </c>
      <c r="H261" s="72"/>
      <c r="I261" s="72"/>
      <c r="J261" s="73">
        <f t="shared" si="8"/>
        <v>7885.8750499999996</v>
      </c>
      <c r="K261" s="75" t="s">
        <v>4</v>
      </c>
    </row>
    <row r="262" spans="1:11" x14ac:dyDescent="0.25">
      <c r="A262" s="69">
        <v>260</v>
      </c>
      <c r="B262" s="70" t="s">
        <v>1020</v>
      </c>
      <c r="C262" s="70" t="s">
        <v>1021</v>
      </c>
      <c r="D262" s="70" t="s">
        <v>1022</v>
      </c>
      <c r="E262" s="71">
        <v>7801.58</v>
      </c>
      <c r="F262" s="70" t="s">
        <v>1022</v>
      </c>
      <c r="G262" s="71">
        <v>7806.5883999999996</v>
      </c>
      <c r="H262" s="72"/>
      <c r="I262" s="72"/>
      <c r="J262" s="73">
        <f t="shared" si="8"/>
        <v>7804.0841999999993</v>
      </c>
      <c r="K262" s="75" t="s">
        <v>4</v>
      </c>
    </row>
    <row r="263" spans="1:11" x14ac:dyDescent="0.25">
      <c r="A263" s="69">
        <v>261</v>
      </c>
      <c r="B263" s="70" t="s">
        <v>1023</v>
      </c>
      <c r="C263" s="70" t="s">
        <v>1024</v>
      </c>
      <c r="D263" s="70" t="s">
        <v>1025</v>
      </c>
      <c r="E263" s="71">
        <v>7544.99</v>
      </c>
      <c r="F263" s="70" t="s">
        <v>1025</v>
      </c>
      <c r="G263" s="71">
        <v>8008.2334000000001</v>
      </c>
      <c r="H263" s="72"/>
      <c r="I263" s="72"/>
      <c r="J263" s="73">
        <f t="shared" si="8"/>
        <v>7776.6116999999995</v>
      </c>
      <c r="K263" s="75" t="s">
        <v>4</v>
      </c>
    </row>
    <row r="264" spans="1:11" x14ac:dyDescent="0.25">
      <c r="A264" s="69">
        <v>262</v>
      </c>
      <c r="B264" s="70" t="s">
        <v>1026</v>
      </c>
      <c r="C264" s="70" t="s">
        <v>1027</v>
      </c>
      <c r="D264" s="70" t="s">
        <v>1028</v>
      </c>
      <c r="E264" s="71">
        <v>7741.03</v>
      </c>
      <c r="F264" s="70" t="s">
        <v>1028</v>
      </c>
      <c r="G264" s="71">
        <v>7744.9531999999999</v>
      </c>
      <c r="H264" s="72"/>
      <c r="I264" s="72"/>
      <c r="J264" s="73">
        <f t="shared" si="8"/>
        <v>7742.9915999999994</v>
      </c>
      <c r="K264" s="75" t="s">
        <v>4</v>
      </c>
    </row>
    <row r="265" spans="1:11" x14ac:dyDescent="0.25">
      <c r="A265" s="69">
        <v>263</v>
      </c>
      <c r="B265" s="70" t="s">
        <v>1029</v>
      </c>
      <c r="C265" s="70" t="s">
        <v>1030</v>
      </c>
      <c r="D265" s="70" t="s">
        <v>1031</v>
      </c>
      <c r="E265" s="71">
        <v>7616.83</v>
      </c>
      <c r="F265" s="70" t="s">
        <v>1031</v>
      </c>
      <c r="G265" s="71">
        <v>7612.3689000000004</v>
      </c>
      <c r="H265" s="72" t="s">
        <v>1031</v>
      </c>
      <c r="I265" s="71">
        <v>7602.7242105490222</v>
      </c>
      <c r="J265" s="73">
        <f t="shared" si="8"/>
        <v>7610.6410368496736</v>
      </c>
      <c r="K265" s="75" t="s">
        <v>4</v>
      </c>
    </row>
    <row r="266" spans="1:11" x14ac:dyDescent="0.25">
      <c r="A266" s="69">
        <v>264</v>
      </c>
      <c r="B266" s="70" t="s">
        <v>1032</v>
      </c>
      <c r="C266" s="70" t="s">
        <v>1033</v>
      </c>
      <c r="D266" s="70" t="s">
        <v>1034</v>
      </c>
      <c r="E266" s="71">
        <v>7581.55</v>
      </c>
      <c r="F266" s="70" t="s">
        <v>1034</v>
      </c>
      <c r="G266" s="71">
        <v>7579.4969000000001</v>
      </c>
      <c r="H266" s="72"/>
      <c r="I266" s="72"/>
      <c r="J266" s="73">
        <f t="shared" si="8"/>
        <v>7580.5234500000006</v>
      </c>
      <c r="K266" s="75" t="s">
        <v>4</v>
      </c>
    </row>
    <row r="267" spans="1:11" x14ac:dyDescent="0.25">
      <c r="A267" s="69">
        <v>265</v>
      </c>
      <c r="B267" s="70" t="s">
        <v>1035</v>
      </c>
      <c r="C267" s="70" t="s">
        <v>1036</v>
      </c>
      <c r="D267" s="70" t="s">
        <v>1037</v>
      </c>
      <c r="E267" s="71">
        <v>7572.44</v>
      </c>
      <c r="F267" s="70" t="s">
        <v>1037</v>
      </c>
      <c r="G267" s="71">
        <v>7572.4709999999995</v>
      </c>
      <c r="H267" s="72"/>
      <c r="I267" s="72"/>
      <c r="J267" s="73">
        <f t="shared" si="8"/>
        <v>7572.4555</v>
      </c>
      <c r="K267" s="75" t="s">
        <v>4</v>
      </c>
    </row>
    <row r="268" spans="1:11" x14ac:dyDescent="0.25">
      <c r="A268" s="69">
        <v>266</v>
      </c>
      <c r="B268" s="70" t="s">
        <v>1038</v>
      </c>
      <c r="C268" s="70" t="s">
        <v>1039</v>
      </c>
      <c r="D268" s="70" t="s">
        <v>1040</v>
      </c>
      <c r="E268" s="71">
        <v>7550.03</v>
      </c>
      <c r="F268" s="70" t="s">
        <v>1040</v>
      </c>
      <c r="G268" s="71">
        <v>7482.5697</v>
      </c>
      <c r="H268" s="72"/>
      <c r="I268" s="72"/>
      <c r="J268" s="73">
        <f t="shared" si="8"/>
        <v>7516.2998499999994</v>
      </c>
      <c r="K268" s="75" t="s">
        <v>4</v>
      </c>
    </row>
    <row r="269" spans="1:11" x14ac:dyDescent="0.25">
      <c r="A269" s="69">
        <v>267</v>
      </c>
      <c r="B269" s="70" t="s">
        <v>1041</v>
      </c>
      <c r="C269" s="70" t="s">
        <v>1042</v>
      </c>
      <c r="D269" s="70" t="s">
        <v>1043</v>
      </c>
      <c r="E269" s="71">
        <v>7412.1</v>
      </c>
      <c r="F269" s="70" t="s">
        <v>1044</v>
      </c>
      <c r="G269" s="71">
        <v>7386.6198000000004</v>
      </c>
      <c r="H269" s="72"/>
      <c r="I269" s="72"/>
      <c r="J269" s="73">
        <f t="shared" si="8"/>
        <v>7399.3599000000004</v>
      </c>
      <c r="K269" s="75" t="s">
        <v>4</v>
      </c>
    </row>
    <row r="270" spans="1:11" x14ac:dyDescent="0.25">
      <c r="A270" s="69">
        <v>268</v>
      </c>
      <c r="B270" s="70" t="s">
        <v>1045</v>
      </c>
      <c r="C270" s="70" t="s">
        <v>1046</v>
      </c>
      <c r="D270" s="70" t="s">
        <v>1047</v>
      </c>
      <c r="E270" s="71">
        <v>7400.11</v>
      </c>
      <c r="F270" s="70" t="s">
        <v>1047</v>
      </c>
      <c r="G270" s="71">
        <v>7397.0208000000002</v>
      </c>
      <c r="H270" s="72"/>
      <c r="I270" s="72"/>
      <c r="J270" s="73">
        <f t="shared" si="8"/>
        <v>7398.5653999999995</v>
      </c>
      <c r="K270" s="75" t="s">
        <v>4</v>
      </c>
    </row>
    <row r="271" spans="1:11" x14ac:dyDescent="0.25">
      <c r="A271" s="69">
        <v>269</v>
      </c>
      <c r="B271" s="70" t="s">
        <v>1048</v>
      </c>
      <c r="C271" s="70" t="s">
        <v>1049</v>
      </c>
      <c r="D271" s="70" t="s">
        <v>1050</v>
      </c>
      <c r="E271" s="71">
        <v>7693.26</v>
      </c>
      <c r="F271" s="70" t="s">
        <v>1051</v>
      </c>
      <c r="G271" s="71">
        <v>7095.6232</v>
      </c>
      <c r="H271" s="72"/>
      <c r="I271" s="72"/>
      <c r="J271" s="73">
        <f t="shared" si="8"/>
        <v>7394.4416000000001</v>
      </c>
      <c r="K271" s="75" t="s">
        <v>4</v>
      </c>
    </row>
    <row r="272" spans="1:11" x14ac:dyDescent="0.25">
      <c r="A272" s="69">
        <v>270</v>
      </c>
      <c r="B272" s="70" t="s">
        <v>1052</v>
      </c>
      <c r="C272" s="70" t="s">
        <v>1053</v>
      </c>
      <c r="D272" s="70" t="s">
        <v>1054</v>
      </c>
      <c r="E272" s="71">
        <v>7362.51</v>
      </c>
      <c r="F272" s="70" t="s">
        <v>1054</v>
      </c>
      <c r="G272" s="71">
        <v>7363.4263000000001</v>
      </c>
      <c r="H272" s="72"/>
      <c r="I272" s="72"/>
      <c r="J272" s="73">
        <f t="shared" si="8"/>
        <v>7362.9681500000006</v>
      </c>
      <c r="K272" s="75" t="s">
        <v>4</v>
      </c>
    </row>
    <row r="273" spans="1:11" x14ac:dyDescent="0.25">
      <c r="A273" s="69">
        <v>271</v>
      </c>
      <c r="B273" s="70" t="s">
        <v>1055</v>
      </c>
      <c r="C273" s="70" t="s">
        <v>1056</v>
      </c>
      <c r="D273" s="70" t="s">
        <v>1057</v>
      </c>
      <c r="E273" s="71">
        <v>7076.7</v>
      </c>
      <c r="F273" s="70" t="s">
        <v>1057</v>
      </c>
      <c r="G273" s="71">
        <v>7077.7112999999999</v>
      </c>
      <c r="H273" s="72"/>
      <c r="I273" s="72"/>
      <c r="J273" s="73">
        <f t="shared" si="8"/>
        <v>7077.2056499999999</v>
      </c>
      <c r="K273" s="75" t="s">
        <v>4</v>
      </c>
    </row>
    <row r="274" spans="1:11" x14ac:dyDescent="0.25">
      <c r="A274" s="69">
        <v>272</v>
      </c>
      <c r="B274" s="70" t="s">
        <v>1058</v>
      </c>
      <c r="C274" s="70" t="s">
        <v>1059</v>
      </c>
      <c r="D274" s="70" t="s">
        <v>1060</v>
      </c>
      <c r="E274" s="71">
        <v>7053.2</v>
      </c>
      <c r="F274" s="70" t="s">
        <v>1060</v>
      </c>
      <c r="G274" s="71">
        <v>7053.2793000000001</v>
      </c>
      <c r="H274" s="72"/>
      <c r="I274" s="72"/>
      <c r="J274" s="73">
        <f t="shared" si="8"/>
        <v>7053.2396499999995</v>
      </c>
      <c r="K274" s="75" t="s">
        <v>4</v>
      </c>
    </row>
    <row r="275" spans="1:11" x14ac:dyDescent="0.25">
      <c r="A275" s="69">
        <v>273</v>
      </c>
      <c r="B275" s="70" t="s">
        <v>1061</v>
      </c>
      <c r="C275" s="70" t="s">
        <v>1062</v>
      </c>
      <c r="D275" s="70" t="s">
        <v>1063</v>
      </c>
      <c r="E275" s="71">
        <v>7173.69</v>
      </c>
      <c r="F275" s="70" t="s">
        <v>1063</v>
      </c>
      <c r="G275" s="71">
        <v>6929.1666999999998</v>
      </c>
      <c r="H275" s="72"/>
      <c r="I275" s="72"/>
      <c r="J275" s="73">
        <f t="shared" si="8"/>
        <v>7051.4283500000001</v>
      </c>
      <c r="K275" s="75" t="s">
        <v>4</v>
      </c>
    </row>
    <row r="276" spans="1:11" x14ac:dyDescent="0.25">
      <c r="A276" s="69">
        <v>274</v>
      </c>
      <c r="B276" s="70" t="s">
        <v>1064</v>
      </c>
      <c r="C276" s="70" t="s">
        <v>1065</v>
      </c>
      <c r="D276" s="70" t="s">
        <v>1066</v>
      </c>
      <c r="E276" s="71">
        <v>7040.41</v>
      </c>
      <c r="F276" s="70" t="s">
        <v>1066</v>
      </c>
      <c r="G276" s="71">
        <v>7039.4381000000003</v>
      </c>
      <c r="H276" s="72"/>
      <c r="I276" s="72"/>
      <c r="J276" s="73">
        <f t="shared" si="8"/>
        <v>7039.9240499999996</v>
      </c>
      <c r="K276" s="75" t="s">
        <v>4</v>
      </c>
    </row>
    <row r="277" spans="1:11" x14ac:dyDescent="0.25">
      <c r="A277" s="69">
        <v>275</v>
      </c>
      <c r="B277" s="70" t="s">
        <v>1067</v>
      </c>
      <c r="C277" s="70" t="s">
        <v>1068</v>
      </c>
      <c r="D277" s="70" t="s">
        <v>1069</v>
      </c>
      <c r="E277" s="71">
        <v>7016.73</v>
      </c>
      <c r="F277" s="70" t="s">
        <v>1069</v>
      </c>
      <c r="G277" s="71">
        <v>7019.3188</v>
      </c>
      <c r="H277" s="72"/>
      <c r="I277" s="72"/>
      <c r="J277" s="73">
        <f t="shared" si="8"/>
        <v>7018.0244000000002</v>
      </c>
      <c r="K277" s="75" t="s">
        <v>4</v>
      </c>
    </row>
    <row r="278" spans="1:11" x14ac:dyDescent="0.25">
      <c r="A278" s="69">
        <v>276</v>
      </c>
      <c r="B278" s="70" t="s">
        <v>1070</v>
      </c>
      <c r="C278" s="70" t="s">
        <v>1071</v>
      </c>
      <c r="D278" s="70" t="s">
        <v>1072</v>
      </c>
      <c r="E278" s="71">
        <v>6999.74</v>
      </c>
      <c r="F278" s="70" t="s">
        <v>1072</v>
      </c>
      <c r="G278" s="71">
        <v>7000.5201999999999</v>
      </c>
      <c r="H278" s="72"/>
      <c r="I278" s="72"/>
      <c r="J278" s="73">
        <f t="shared" si="8"/>
        <v>7000.1301000000003</v>
      </c>
      <c r="K278" s="75" t="s">
        <v>4</v>
      </c>
    </row>
    <row r="279" spans="1:11" x14ac:dyDescent="0.25">
      <c r="A279" s="69">
        <v>277</v>
      </c>
      <c r="B279" s="70" t="s">
        <v>1073</v>
      </c>
      <c r="C279" s="70" t="s">
        <v>1074</v>
      </c>
      <c r="D279" s="70" t="s">
        <v>1075</v>
      </c>
      <c r="E279" s="71">
        <v>6968.19</v>
      </c>
      <c r="F279" s="70" t="s">
        <v>1075</v>
      </c>
      <c r="G279" s="71">
        <v>6968.8509999999997</v>
      </c>
      <c r="H279" s="72"/>
      <c r="I279" s="72"/>
      <c r="J279" s="73">
        <f t="shared" si="8"/>
        <v>6968.5204999999996</v>
      </c>
      <c r="K279" s="75" t="s">
        <v>4</v>
      </c>
    </row>
    <row r="280" spans="1:11" x14ac:dyDescent="0.25">
      <c r="A280" s="69">
        <v>278</v>
      </c>
      <c r="B280" s="70" t="s">
        <v>1076</v>
      </c>
      <c r="C280" s="70" t="s">
        <v>1077</v>
      </c>
      <c r="D280" s="70" t="s">
        <v>1078</v>
      </c>
      <c r="E280" s="71">
        <v>7006.8</v>
      </c>
      <c r="F280" s="70" t="s">
        <v>1078</v>
      </c>
      <c r="G280" s="71">
        <v>6924.3923000000004</v>
      </c>
      <c r="H280" s="72"/>
      <c r="I280" s="72"/>
      <c r="J280" s="73">
        <f t="shared" si="8"/>
        <v>6965.5961500000003</v>
      </c>
      <c r="K280" s="75" t="s">
        <v>4</v>
      </c>
    </row>
    <row r="281" spans="1:11" x14ac:dyDescent="0.25">
      <c r="A281" s="69">
        <v>279</v>
      </c>
      <c r="B281" s="70" t="s">
        <v>1079</v>
      </c>
      <c r="C281" s="70" t="s">
        <v>1080</v>
      </c>
      <c r="D281" s="70" t="s">
        <v>1081</v>
      </c>
      <c r="E281" s="71">
        <v>6960.66</v>
      </c>
      <c r="F281" s="70"/>
      <c r="G281" s="71"/>
      <c r="H281" s="72"/>
      <c r="I281" s="72"/>
      <c r="J281" s="73">
        <f t="shared" si="8"/>
        <v>6960.66</v>
      </c>
      <c r="K281" s="75" t="s">
        <v>4</v>
      </c>
    </row>
    <row r="282" spans="1:11" x14ac:dyDescent="0.25">
      <c r="A282" s="69">
        <v>280</v>
      </c>
      <c r="B282" s="70" t="s">
        <v>1082</v>
      </c>
      <c r="C282" s="70" t="s">
        <v>1083</v>
      </c>
      <c r="D282" s="70" t="s">
        <v>1084</v>
      </c>
      <c r="E282" s="71">
        <v>6956.15</v>
      </c>
      <c r="F282" s="70" t="s">
        <v>1084</v>
      </c>
      <c r="G282" s="71">
        <v>6956.6001999999999</v>
      </c>
      <c r="H282" s="72"/>
      <c r="I282" s="72"/>
      <c r="J282" s="73">
        <f t="shared" si="8"/>
        <v>6956.3750999999993</v>
      </c>
      <c r="K282" s="75" t="s">
        <v>4</v>
      </c>
    </row>
    <row r="283" spans="1:11" x14ac:dyDescent="0.25">
      <c r="A283" s="69">
        <v>281</v>
      </c>
      <c r="B283" s="70" t="s">
        <v>1085</v>
      </c>
      <c r="C283" s="70" t="s">
        <v>1086</v>
      </c>
      <c r="D283" s="70" t="s">
        <v>1087</v>
      </c>
      <c r="E283" s="71">
        <v>6887.46</v>
      </c>
      <c r="F283" s="70" t="s">
        <v>1087</v>
      </c>
      <c r="G283" s="71">
        <v>6887.0519999999997</v>
      </c>
      <c r="H283" s="72"/>
      <c r="I283" s="72"/>
      <c r="J283" s="73">
        <f t="shared" si="8"/>
        <v>6887.2559999999994</v>
      </c>
      <c r="K283" s="75" t="s">
        <v>4</v>
      </c>
    </row>
    <row r="284" spans="1:11" x14ac:dyDescent="0.25">
      <c r="A284" s="69">
        <v>282</v>
      </c>
      <c r="B284" s="70" t="s">
        <v>95</v>
      </c>
      <c r="C284" s="70" t="s">
        <v>1088</v>
      </c>
      <c r="D284" s="70" t="s">
        <v>1089</v>
      </c>
      <c r="E284" s="71">
        <v>6854.61</v>
      </c>
      <c r="F284" s="70" t="s">
        <v>1089</v>
      </c>
      <c r="G284" s="71">
        <v>6851.5315000000001</v>
      </c>
      <c r="H284" s="72"/>
      <c r="I284" s="72"/>
      <c r="J284" s="73">
        <f t="shared" si="8"/>
        <v>6853.0707499999999</v>
      </c>
      <c r="K284" s="75" t="s">
        <v>4</v>
      </c>
    </row>
    <row r="285" spans="1:11" x14ac:dyDescent="0.25">
      <c r="A285" s="69">
        <v>283</v>
      </c>
      <c r="B285" s="70" t="s">
        <v>1090</v>
      </c>
      <c r="C285" s="70" t="s">
        <v>1091</v>
      </c>
      <c r="D285" s="70" t="s">
        <v>1092</v>
      </c>
      <c r="E285" s="71">
        <v>6793.55</v>
      </c>
      <c r="F285" s="70" t="s">
        <v>1093</v>
      </c>
      <c r="G285" s="71">
        <v>6794.6540999999997</v>
      </c>
      <c r="H285" s="72"/>
      <c r="I285" s="72"/>
      <c r="J285" s="73">
        <f t="shared" si="8"/>
        <v>6794.1020499999995</v>
      </c>
      <c r="K285" s="75" t="s">
        <v>4</v>
      </c>
    </row>
    <row r="286" spans="1:11" x14ac:dyDescent="0.25">
      <c r="A286" s="69">
        <v>284</v>
      </c>
      <c r="B286" s="70" t="s">
        <v>1094</v>
      </c>
      <c r="C286" s="70" t="s">
        <v>1095</v>
      </c>
      <c r="D286" s="70" t="s">
        <v>1096</v>
      </c>
      <c r="E286" s="71">
        <v>6752.07</v>
      </c>
      <c r="F286" s="70" t="s">
        <v>1096</v>
      </c>
      <c r="G286" s="71">
        <v>6751.7155000000002</v>
      </c>
      <c r="H286" s="72"/>
      <c r="I286" s="72"/>
      <c r="J286" s="73">
        <f t="shared" si="8"/>
        <v>6751.89275</v>
      </c>
      <c r="K286" s="75" t="s">
        <v>4</v>
      </c>
    </row>
    <row r="287" spans="1:11" x14ac:dyDescent="0.25">
      <c r="A287" s="69">
        <v>285</v>
      </c>
      <c r="B287" s="70" t="s">
        <v>1097</v>
      </c>
      <c r="C287" s="70" t="s">
        <v>1098</v>
      </c>
      <c r="D287" s="70" t="s">
        <v>1099</v>
      </c>
      <c r="E287" s="71">
        <v>6689.93</v>
      </c>
      <c r="F287" s="70" t="s">
        <v>1099</v>
      </c>
      <c r="G287" s="71">
        <v>6690.3720999999996</v>
      </c>
      <c r="H287" s="72"/>
      <c r="I287" s="72"/>
      <c r="J287" s="73">
        <f t="shared" si="8"/>
        <v>6690.1510500000004</v>
      </c>
      <c r="K287" s="75" t="s">
        <v>4</v>
      </c>
    </row>
    <row r="288" spans="1:11" x14ac:dyDescent="0.25">
      <c r="A288" s="69">
        <v>286</v>
      </c>
      <c r="B288" s="70" t="s">
        <v>1100</v>
      </c>
      <c r="C288" s="70" t="s">
        <v>1101</v>
      </c>
      <c r="D288" s="70" t="s">
        <v>1102</v>
      </c>
      <c r="E288" s="71">
        <v>6625.69</v>
      </c>
      <c r="F288" s="70" t="s">
        <v>1102</v>
      </c>
      <c r="G288" s="71">
        <v>6627.7925999999998</v>
      </c>
      <c r="H288" s="72"/>
      <c r="I288" s="72"/>
      <c r="J288" s="73">
        <f t="shared" si="8"/>
        <v>6626.7412999999997</v>
      </c>
      <c r="K288" s="75" t="s">
        <v>4</v>
      </c>
    </row>
    <row r="289" spans="1:11" x14ac:dyDescent="0.25">
      <c r="A289" s="69">
        <v>287</v>
      </c>
      <c r="B289" s="70" t="s">
        <v>1103</v>
      </c>
      <c r="C289" s="70" t="s">
        <v>1104</v>
      </c>
      <c r="D289" s="70" t="s">
        <v>1105</v>
      </c>
      <c r="E289" s="71">
        <v>6616.94</v>
      </c>
      <c r="F289" s="70" t="s">
        <v>1106</v>
      </c>
      <c r="G289" s="71">
        <v>6616.607</v>
      </c>
      <c r="H289" s="72"/>
      <c r="I289" s="72"/>
      <c r="J289" s="73">
        <f t="shared" si="8"/>
        <v>6616.7734999999993</v>
      </c>
      <c r="K289" s="75" t="s">
        <v>4</v>
      </c>
    </row>
    <row r="290" spans="1:11" x14ac:dyDescent="0.25">
      <c r="A290" s="69">
        <v>288</v>
      </c>
      <c r="B290" s="70" t="s">
        <v>1107</v>
      </c>
      <c r="C290" s="70" t="s">
        <v>1108</v>
      </c>
      <c r="D290" s="70" t="s">
        <v>1109</v>
      </c>
      <c r="E290" s="71">
        <v>6580.86</v>
      </c>
      <c r="F290" s="70" t="s">
        <v>1109</v>
      </c>
      <c r="G290" s="71">
        <v>6580.7125999999998</v>
      </c>
      <c r="H290" s="72"/>
      <c r="I290" s="72"/>
      <c r="J290" s="73">
        <f t="shared" si="8"/>
        <v>6580.7862999999998</v>
      </c>
      <c r="K290" s="75" t="s">
        <v>4</v>
      </c>
    </row>
    <row r="291" spans="1:11" x14ac:dyDescent="0.25">
      <c r="A291" s="69">
        <v>289</v>
      </c>
      <c r="B291" s="70" t="s">
        <v>1110</v>
      </c>
      <c r="C291" s="70" t="s">
        <v>1111</v>
      </c>
      <c r="D291" s="70" t="s">
        <v>1112</v>
      </c>
      <c r="E291" s="71">
        <v>6603.07</v>
      </c>
      <c r="F291" s="70" t="s">
        <v>1112</v>
      </c>
      <c r="G291" s="71">
        <v>6541.8535000000002</v>
      </c>
      <c r="H291" s="72"/>
      <c r="I291" s="72"/>
      <c r="J291" s="73">
        <f t="shared" si="8"/>
        <v>6572.4617500000004</v>
      </c>
      <c r="K291" s="75" t="s">
        <v>4</v>
      </c>
    </row>
    <row r="292" spans="1:11" x14ac:dyDescent="0.25">
      <c r="A292" s="69">
        <v>290</v>
      </c>
      <c r="B292" s="70" t="s">
        <v>1113</v>
      </c>
      <c r="C292" s="70" t="s">
        <v>1114</v>
      </c>
      <c r="D292" s="70" t="s">
        <v>1115</v>
      </c>
      <c r="E292" s="71">
        <v>6506.27</v>
      </c>
      <c r="F292" s="70" t="s">
        <v>1115</v>
      </c>
      <c r="G292" s="71">
        <v>6478.9003000000002</v>
      </c>
      <c r="H292" s="72"/>
      <c r="I292" s="72"/>
      <c r="J292" s="73">
        <f t="shared" si="8"/>
        <v>6492.5851500000008</v>
      </c>
      <c r="K292" s="75" t="s">
        <v>4</v>
      </c>
    </row>
    <row r="293" spans="1:11" x14ac:dyDescent="0.25">
      <c r="A293" s="69">
        <v>291</v>
      </c>
      <c r="B293" s="70" t="s">
        <v>1116</v>
      </c>
      <c r="C293" s="70" t="s">
        <v>1117</v>
      </c>
      <c r="D293" s="70" t="s">
        <v>1118</v>
      </c>
      <c r="E293" s="71">
        <v>6369.14</v>
      </c>
      <c r="F293" s="70" t="s">
        <v>1118</v>
      </c>
      <c r="G293" s="71">
        <v>6371.3037999999997</v>
      </c>
      <c r="H293" s="72"/>
      <c r="I293" s="72"/>
      <c r="J293" s="73">
        <f t="shared" si="8"/>
        <v>6370.2219000000005</v>
      </c>
      <c r="K293" s="75" t="s">
        <v>4</v>
      </c>
    </row>
    <row r="294" spans="1:11" x14ac:dyDescent="0.25">
      <c r="A294" s="69">
        <v>292</v>
      </c>
      <c r="B294" s="70" t="s">
        <v>1119</v>
      </c>
      <c r="C294" s="70" t="s">
        <v>1120</v>
      </c>
      <c r="D294" s="70" t="s">
        <v>1121</v>
      </c>
      <c r="E294" s="71">
        <v>6354.01</v>
      </c>
      <c r="F294" s="70" t="s">
        <v>1121</v>
      </c>
      <c r="G294" s="71">
        <v>6351.5407999999998</v>
      </c>
      <c r="H294" s="72"/>
      <c r="I294" s="72"/>
      <c r="J294" s="73">
        <f t="shared" si="8"/>
        <v>6352.7754000000004</v>
      </c>
      <c r="K294" s="75" t="s">
        <v>4</v>
      </c>
    </row>
    <row r="295" spans="1:11" x14ac:dyDescent="0.25">
      <c r="A295" s="69">
        <v>293</v>
      </c>
      <c r="B295" s="70" t="s">
        <v>1122</v>
      </c>
      <c r="C295" s="70" t="s">
        <v>1123</v>
      </c>
      <c r="D295" s="70" t="s">
        <v>1124</v>
      </c>
      <c r="E295" s="71">
        <v>6330.82</v>
      </c>
      <c r="F295" s="70" t="s">
        <v>1124</v>
      </c>
      <c r="G295" s="71">
        <v>6330.5559000000003</v>
      </c>
      <c r="H295" s="72"/>
      <c r="I295" s="72"/>
      <c r="J295" s="73">
        <f t="shared" si="8"/>
        <v>6330.6879499999995</v>
      </c>
      <c r="K295" s="75" t="s">
        <v>4</v>
      </c>
    </row>
    <row r="296" spans="1:11" x14ac:dyDescent="0.25">
      <c r="A296" s="69">
        <v>294</v>
      </c>
      <c r="B296" s="70" t="s">
        <v>1125</v>
      </c>
      <c r="C296" s="70" t="s">
        <v>1126</v>
      </c>
      <c r="D296" s="70" t="s">
        <v>1127</v>
      </c>
      <c r="E296" s="71">
        <v>6315.5</v>
      </c>
      <c r="F296" s="70" t="s">
        <v>1127</v>
      </c>
      <c r="G296" s="71">
        <v>6315.0825999999997</v>
      </c>
      <c r="H296" s="72"/>
      <c r="I296" s="72"/>
      <c r="J296" s="73">
        <f t="shared" si="8"/>
        <v>6315.2912999999999</v>
      </c>
      <c r="K296" s="75" t="s">
        <v>4</v>
      </c>
    </row>
    <row r="297" spans="1:11" x14ac:dyDescent="0.25">
      <c r="A297" s="69">
        <v>295</v>
      </c>
      <c r="B297" s="70" t="s">
        <v>1128</v>
      </c>
      <c r="C297" s="70" t="s">
        <v>1129</v>
      </c>
      <c r="D297" s="70" t="s">
        <v>1130</v>
      </c>
      <c r="E297" s="71">
        <v>6302.2</v>
      </c>
      <c r="F297" s="70" t="s">
        <v>1130</v>
      </c>
      <c r="G297" s="71">
        <v>6303.2968000000001</v>
      </c>
      <c r="H297" s="72"/>
      <c r="I297" s="72"/>
      <c r="J297" s="73">
        <f t="shared" si="8"/>
        <v>6302.7484000000004</v>
      </c>
      <c r="K297" s="75" t="s">
        <v>4</v>
      </c>
    </row>
    <row r="298" spans="1:11" x14ac:dyDescent="0.25">
      <c r="A298" s="69">
        <v>296</v>
      </c>
      <c r="B298" s="70" t="s">
        <v>1131</v>
      </c>
      <c r="C298" s="70" t="s">
        <v>1132</v>
      </c>
      <c r="D298" s="70" t="s">
        <v>1133</v>
      </c>
      <c r="E298" s="71">
        <v>6270.97</v>
      </c>
      <c r="F298" s="70" t="s">
        <v>1134</v>
      </c>
      <c r="G298" s="71">
        <v>6268.0564999999997</v>
      </c>
      <c r="H298" s="72"/>
      <c r="I298" s="72"/>
      <c r="J298" s="73">
        <f t="shared" si="8"/>
        <v>6269.51325</v>
      </c>
      <c r="K298" s="75" t="s">
        <v>4</v>
      </c>
    </row>
    <row r="299" spans="1:11" x14ac:dyDescent="0.25">
      <c r="A299" s="69">
        <v>297</v>
      </c>
      <c r="B299" s="70" t="s">
        <v>1135</v>
      </c>
      <c r="C299" s="70" t="s">
        <v>1136</v>
      </c>
      <c r="D299" s="70" t="s">
        <v>1137</v>
      </c>
      <c r="E299" s="71">
        <v>6265.16</v>
      </c>
      <c r="F299" s="70" t="s">
        <v>1137</v>
      </c>
      <c r="G299" s="71">
        <v>6266.4921999999997</v>
      </c>
      <c r="H299" s="72"/>
      <c r="I299" s="72"/>
      <c r="J299" s="73">
        <f t="shared" si="8"/>
        <v>6265.8261000000002</v>
      </c>
      <c r="K299" s="75" t="s">
        <v>4</v>
      </c>
    </row>
    <row r="300" spans="1:11" x14ac:dyDescent="0.25">
      <c r="A300" s="69">
        <v>298</v>
      </c>
      <c r="B300" s="70" t="s">
        <v>1138</v>
      </c>
      <c r="C300" s="70" t="s">
        <v>1139</v>
      </c>
      <c r="D300" s="70" t="s">
        <v>1140</v>
      </c>
      <c r="E300" s="71">
        <v>6255.52</v>
      </c>
      <c r="F300" s="70" t="s">
        <v>1140</v>
      </c>
      <c r="G300" s="71">
        <v>6254.4188999999997</v>
      </c>
      <c r="H300" s="72"/>
      <c r="I300" s="72"/>
      <c r="J300" s="73">
        <f t="shared" si="8"/>
        <v>6254.9694500000005</v>
      </c>
      <c r="K300" s="75" t="s">
        <v>4</v>
      </c>
    </row>
    <row r="301" spans="1:11" x14ac:dyDescent="0.25">
      <c r="A301" s="69">
        <v>299</v>
      </c>
      <c r="B301" s="70" t="s">
        <v>1141</v>
      </c>
      <c r="C301" s="70" t="s">
        <v>1142</v>
      </c>
      <c r="D301" s="70" t="s">
        <v>1143</v>
      </c>
      <c r="E301" s="71">
        <v>6134.28</v>
      </c>
      <c r="F301" s="70" t="s">
        <v>1143</v>
      </c>
      <c r="G301" s="71">
        <v>6133.4674000000005</v>
      </c>
      <c r="H301" s="72"/>
      <c r="I301" s="72"/>
      <c r="J301" s="73">
        <f t="shared" si="8"/>
        <v>6133.8737000000001</v>
      </c>
      <c r="K301" s="75" t="s">
        <v>4</v>
      </c>
    </row>
    <row r="302" spans="1:11" x14ac:dyDescent="0.25">
      <c r="A302" s="69">
        <v>300</v>
      </c>
      <c r="B302" s="70" t="s">
        <v>1144</v>
      </c>
      <c r="C302" s="70" t="s">
        <v>1145</v>
      </c>
      <c r="D302" s="70" t="s">
        <v>1146</v>
      </c>
      <c r="E302" s="71">
        <v>6090.8</v>
      </c>
      <c r="F302" s="70" t="s">
        <v>1146</v>
      </c>
      <c r="G302" s="71">
        <v>6090.5838999999996</v>
      </c>
      <c r="H302" s="72"/>
      <c r="I302" s="72"/>
      <c r="J302" s="73">
        <f t="shared" si="8"/>
        <v>6090.6919500000004</v>
      </c>
      <c r="K302" s="75" t="s">
        <v>4</v>
      </c>
    </row>
    <row r="303" spans="1:11" x14ac:dyDescent="0.25">
      <c r="A303" s="69">
        <v>301</v>
      </c>
      <c r="B303" s="70" t="s">
        <v>1147</v>
      </c>
      <c r="C303" s="70" t="s">
        <v>1148</v>
      </c>
      <c r="D303" s="70" t="s">
        <v>1149</v>
      </c>
      <c r="E303" s="71">
        <v>6085.79</v>
      </c>
      <c r="F303" s="70" t="s">
        <v>1149</v>
      </c>
      <c r="G303" s="71">
        <v>6086.8212000000003</v>
      </c>
      <c r="H303" s="72"/>
      <c r="I303" s="72"/>
      <c r="J303" s="73">
        <f t="shared" si="8"/>
        <v>6086.3055999999997</v>
      </c>
      <c r="K303" s="75" t="s">
        <v>4</v>
      </c>
    </row>
    <row r="304" spans="1:11" x14ac:dyDescent="0.25">
      <c r="A304" s="69">
        <v>302</v>
      </c>
      <c r="B304" s="70" t="s">
        <v>1150</v>
      </c>
      <c r="C304" s="70" t="s">
        <v>1151</v>
      </c>
      <c r="D304" s="70" t="s">
        <v>1152</v>
      </c>
      <c r="E304" s="71">
        <v>6061.27</v>
      </c>
      <c r="F304" s="70" t="s">
        <v>1152</v>
      </c>
      <c r="G304" s="71">
        <v>6061.4823999999999</v>
      </c>
      <c r="H304" s="72"/>
      <c r="I304" s="72"/>
      <c r="J304" s="73">
        <f t="shared" si="8"/>
        <v>6061.3762000000006</v>
      </c>
      <c r="K304" s="75" t="s">
        <v>4</v>
      </c>
    </row>
    <row r="305" spans="1:11" x14ac:dyDescent="0.25">
      <c r="A305" s="69">
        <v>303</v>
      </c>
      <c r="B305" s="70" t="s">
        <v>1153</v>
      </c>
      <c r="C305" s="70" t="s">
        <v>1154</v>
      </c>
      <c r="D305" s="70" t="s">
        <v>1155</v>
      </c>
      <c r="E305" s="71">
        <v>6019.58</v>
      </c>
      <c r="F305" s="70" t="s">
        <v>1155</v>
      </c>
      <c r="G305" s="71">
        <v>6020.4462999999996</v>
      </c>
      <c r="H305" s="72"/>
      <c r="I305" s="72"/>
      <c r="J305" s="73">
        <f t="shared" si="8"/>
        <v>6020.0131499999998</v>
      </c>
      <c r="K305" s="75" t="s">
        <v>4</v>
      </c>
    </row>
    <row r="306" spans="1:11" x14ac:dyDescent="0.25">
      <c r="A306" s="69">
        <v>304</v>
      </c>
      <c r="B306" s="70" t="s">
        <v>1156</v>
      </c>
      <c r="C306" s="70" t="s">
        <v>1157</v>
      </c>
      <c r="D306" s="70" t="s">
        <v>1158</v>
      </c>
      <c r="E306" s="71">
        <v>6012.39</v>
      </c>
      <c r="F306" s="70" t="s">
        <v>1158</v>
      </c>
      <c r="G306" s="71">
        <v>6011.0828000000001</v>
      </c>
      <c r="H306" s="72"/>
      <c r="I306" s="72"/>
      <c r="J306" s="73">
        <f t="shared" si="8"/>
        <v>6011.7363999999998</v>
      </c>
      <c r="K306" s="75" t="s">
        <v>4</v>
      </c>
    </row>
    <row r="307" spans="1:11" x14ac:dyDescent="0.25">
      <c r="A307" s="69">
        <v>305</v>
      </c>
      <c r="B307" s="70" t="s">
        <v>1159</v>
      </c>
      <c r="C307" s="70" t="s">
        <v>1160</v>
      </c>
      <c r="D307" s="70" t="s">
        <v>1161</v>
      </c>
      <c r="E307" s="71">
        <v>5995.7</v>
      </c>
      <c r="F307" s="70" t="s">
        <v>1161</v>
      </c>
      <c r="G307" s="71">
        <v>5996.4047</v>
      </c>
      <c r="H307" s="72"/>
      <c r="I307" s="72"/>
      <c r="J307" s="73">
        <f t="shared" si="8"/>
        <v>5996.0523499999999</v>
      </c>
      <c r="K307" s="75" t="s">
        <v>4</v>
      </c>
    </row>
    <row r="308" spans="1:11" x14ac:dyDescent="0.25">
      <c r="A308" s="69">
        <v>306</v>
      </c>
      <c r="B308" s="70" t="s">
        <v>1162</v>
      </c>
      <c r="C308" s="70" t="s">
        <v>1163</v>
      </c>
      <c r="D308" s="70" t="s">
        <v>1164</v>
      </c>
      <c r="E308" s="71">
        <v>5977.22</v>
      </c>
      <c r="F308" s="70" t="s">
        <v>1164</v>
      </c>
      <c r="G308" s="71">
        <v>5976.9332000000004</v>
      </c>
      <c r="H308" s="72"/>
      <c r="I308" s="72"/>
      <c r="J308" s="73">
        <f t="shared" si="8"/>
        <v>5977.0766000000003</v>
      </c>
      <c r="K308" s="75" t="s">
        <v>4</v>
      </c>
    </row>
    <row r="309" spans="1:11" x14ac:dyDescent="0.25">
      <c r="A309" s="69">
        <v>307</v>
      </c>
      <c r="B309" s="70" t="s">
        <v>1165</v>
      </c>
      <c r="C309" s="70" t="s">
        <v>1166</v>
      </c>
      <c r="D309" s="70" t="s">
        <v>1167</v>
      </c>
      <c r="E309" s="71">
        <v>5972.74</v>
      </c>
      <c r="F309" s="70" t="s">
        <v>1167</v>
      </c>
      <c r="G309" s="71">
        <v>5973.9911000000002</v>
      </c>
      <c r="H309" s="72"/>
      <c r="I309" s="72"/>
      <c r="J309" s="73">
        <f t="shared" si="8"/>
        <v>5973.3655500000004</v>
      </c>
      <c r="K309" s="75" t="s">
        <v>4</v>
      </c>
    </row>
    <row r="310" spans="1:11" x14ac:dyDescent="0.25">
      <c r="A310" s="69">
        <v>308</v>
      </c>
      <c r="B310" s="70" t="s">
        <v>1168</v>
      </c>
      <c r="C310" s="70" t="s">
        <v>1169</v>
      </c>
      <c r="D310" s="70" t="s">
        <v>1170</v>
      </c>
      <c r="E310" s="71">
        <v>5930.22</v>
      </c>
      <c r="F310" s="70" t="s">
        <v>1170</v>
      </c>
      <c r="G310" s="71">
        <v>5936.5496000000003</v>
      </c>
      <c r="H310" s="72"/>
      <c r="I310" s="72"/>
      <c r="J310" s="73">
        <f t="shared" si="8"/>
        <v>5933.3847999999998</v>
      </c>
      <c r="K310" s="75" t="s">
        <v>4</v>
      </c>
    </row>
    <row r="311" spans="1:11" x14ac:dyDescent="0.25">
      <c r="A311" s="69">
        <v>309</v>
      </c>
      <c r="B311" s="70" t="s">
        <v>1171</v>
      </c>
      <c r="C311" s="70" t="s">
        <v>1172</v>
      </c>
      <c r="D311" s="70" t="s">
        <v>1173</v>
      </c>
      <c r="E311" s="71">
        <v>5905.48</v>
      </c>
      <c r="F311" s="70" t="s">
        <v>1173</v>
      </c>
      <c r="G311" s="71">
        <v>5907.1962999999996</v>
      </c>
      <c r="H311" s="72"/>
      <c r="I311" s="72"/>
      <c r="J311" s="73">
        <f t="shared" si="8"/>
        <v>5906.3381499999996</v>
      </c>
      <c r="K311" s="75" t="s">
        <v>4</v>
      </c>
    </row>
    <row r="312" spans="1:11" x14ac:dyDescent="0.25">
      <c r="A312" s="69">
        <v>310</v>
      </c>
      <c r="B312" s="70" t="s">
        <v>1174</v>
      </c>
      <c r="C312" s="70" t="s">
        <v>1175</v>
      </c>
      <c r="D312" s="70" t="s">
        <v>1176</v>
      </c>
      <c r="E312" s="71">
        <v>5899.15</v>
      </c>
      <c r="F312" s="70"/>
      <c r="G312" s="71"/>
      <c r="H312" s="72"/>
      <c r="I312" s="72"/>
      <c r="J312" s="73">
        <f t="shared" si="8"/>
        <v>5899.15</v>
      </c>
      <c r="K312" s="75" t="s">
        <v>4</v>
      </c>
    </row>
    <row r="313" spans="1:11" x14ac:dyDescent="0.25">
      <c r="A313" s="69">
        <v>311</v>
      </c>
      <c r="B313" s="70" t="s">
        <v>1177</v>
      </c>
      <c r="C313" s="70" t="s">
        <v>1178</v>
      </c>
      <c r="D313" s="70" t="s">
        <v>1179</v>
      </c>
      <c r="E313" s="71">
        <v>5886.36</v>
      </c>
      <c r="F313" s="70" t="s">
        <v>1179</v>
      </c>
      <c r="G313" s="71">
        <v>5876.75</v>
      </c>
      <c r="H313" s="72"/>
      <c r="I313" s="72"/>
      <c r="J313" s="73">
        <f t="shared" si="8"/>
        <v>5881.5550000000003</v>
      </c>
      <c r="K313" s="75" t="s">
        <v>4</v>
      </c>
    </row>
    <row r="314" spans="1:11" x14ac:dyDescent="0.25">
      <c r="A314" s="69">
        <v>312</v>
      </c>
      <c r="B314" s="70" t="s">
        <v>1180</v>
      </c>
      <c r="C314" s="70" t="s">
        <v>1181</v>
      </c>
      <c r="D314" s="70" t="s">
        <v>1182</v>
      </c>
      <c r="E314" s="71">
        <v>5829.4</v>
      </c>
      <c r="F314" s="70" t="s">
        <v>1182</v>
      </c>
      <c r="G314" s="71">
        <v>5829.1656999999996</v>
      </c>
      <c r="H314" s="72"/>
      <c r="I314" s="72"/>
      <c r="J314" s="73">
        <f t="shared" si="8"/>
        <v>5829.2828499999996</v>
      </c>
      <c r="K314" s="75" t="s">
        <v>4</v>
      </c>
    </row>
    <row r="315" spans="1:11" x14ac:dyDescent="0.25">
      <c r="A315" s="69">
        <v>313</v>
      </c>
      <c r="B315" s="70" t="s">
        <v>1183</v>
      </c>
      <c r="C315" s="70" t="s">
        <v>1184</v>
      </c>
      <c r="D315" s="70" t="s">
        <v>1185</v>
      </c>
      <c r="E315" s="71">
        <v>5819.85</v>
      </c>
      <c r="F315" s="70" t="s">
        <v>1185</v>
      </c>
      <c r="G315" s="71">
        <v>5817.1638999999996</v>
      </c>
      <c r="H315" s="72"/>
      <c r="I315" s="72"/>
      <c r="J315" s="73">
        <f t="shared" si="8"/>
        <v>5818.50695</v>
      </c>
      <c r="K315" s="75" t="s">
        <v>4</v>
      </c>
    </row>
    <row r="316" spans="1:11" x14ac:dyDescent="0.25">
      <c r="A316" s="69">
        <v>314</v>
      </c>
      <c r="B316" s="70" t="s">
        <v>1186</v>
      </c>
      <c r="C316" s="70" t="s">
        <v>1187</v>
      </c>
      <c r="D316" s="70" t="s">
        <v>1188</v>
      </c>
      <c r="E316" s="71">
        <v>5758.5</v>
      </c>
      <c r="F316" s="70" t="s">
        <v>1188</v>
      </c>
      <c r="G316" s="71">
        <v>5759.7749999999996</v>
      </c>
      <c r="H316" s="72"/>
      <c r="I316" s="72"/>
      <c r="J316" s="73">
        <f t="shared" si="8"/>
        <v>5759.1374999999998</v>
      </c>
      <c r="K316" s="75" t="s">
        <v>4</v>
      </c>
    </row>
    <row r="317" spans="1:11" x14ac:dyDescent="0.25">
      <c r="A317" s="69">
        <v>315</v>
      </c>
      <c r="B317" s="70" t="s">
        <v>1189</v>
      </c>
      <c r="C317" s="70" t="s">
        <v>1190</v>
      </c>
      <c r="D317" s="70" t="s">
        <v>1191</v>
      </c>
      <c r="E317" s="71">
        <v>5867.74</v>
      </c>
      <c r="F317" s="70" t="s">
        <v>1191</v>
      </c>
      <c r="G317" s="71">
        <v>5517.0571</v>
      </c>
      <c r="H317" s="72"/>
      <c r="I317" s="72"/>
      <c r="J317" s="73">
        <f t="shared" si="8"/>
        <v>5692.3985499999999</v>
      </c>
      <c r="K317" s="75" t="s">
        <v>4</v>
      </c>
    </row>
    <row r="318" spans="1:11" x14ac:dyDescent="0.25">
      <c r="A318" s="69">
        <v>316</v>
      </c>
      <c r="B318" s="70" t="s">
        <v>1192</v>
      </c>
      <c r="C318" s="70" t="s">
        <v>1193</v>
      </c>
      <c r="D318" s="70" t="s">
        <v>1194</v>
      </c>
      <c r="E318" s="71">
        <v>5678.43</v>
      </c>
      <c r="F318" s="70" t="s">
        <v>1194</v>
      </c>
      <c r="G318" s="71">
        <v>5678.1981999999998</v>
      </c>
      <c r="H318" s="72"/>
      <c r="I318" s="72"/>
      <c r="J318" s="73">
        <f t="shared" si="8"/>
        <v>5678.3140999999996</v>
      </c>
      <c r="K318" s="75" t="s">
        <v>4</v>
      </c>
    </row>
    <row r="319" spans="1:11" x14ac:dyDescent="0.25">
      <c r="A319" s="69">
        <v>317</v>
      </c>
      <c r="B319" s="70" t="s">
        <v>1195</v>
      </c>
      <c r="C319" s="70" t="s">
        <v>1196</v>
      </c>
      <c r="D319" s="70" t="s">
        <v>1197</v>
      </c>
      <c r="E319" s="71">
        <v>5660.79</v>
      </c>
      <c r="F319" s="70" t="s">
        <v>1197</v>
      </c>
      <c r="G319" s="71">
        <v>5661.7960000000003</v>
      </c>
      <c r="H319" s="72"/>
      <c r="I319" s="72"/>
      <c r="J319" s="73">
        <f t="shared" si="8"/>
        <v>5661.2929999999997</v>
      </c>
      <c r="K319" s="75" t="s">
        <v>4</v>
      </c>
    </row>
    <row r="320" spans="1:11" x14ac:dyDescent="0.25">
      <c r="A320" s="69">
        <v>318</v>
      </c>
      <c r="B320" s="70" t="s">
        <v>1198</v>
      </c>
      <c r="C320" s="70" t="s">
        <v>1199</v>
      </c>
      <c r="D320" s="70" t="s">
        <v>1200</v>
      </c>
      <c r="E320" s="71">
        <v>5656.04</v>
      </c>
      <c r="F320" s="70" t="s">
        <v>1200</v>
      </c>
      <c r="G320" s="71">
        <v>5650.6841000000004</v>
      </c>
      <c r="H320" s="72"/>
      <c r="I320" s="72"/>
      <c r="J320" s="73">
        <f t="shared" si="8"/>
        <v>5653.3620499999997</v>
      </c>
      <c r="K320" s="75" t="s">
        <v>4</v>
      </c>
    </row>
    <row r="321" spans="1:11" x14ac:dyDescent="0.25">
      <c r="A321" s="69">
        <v>319</v>
      </c>
      <c r="B321" s="70" t="s">
        <v>1201</v>
      </c>
      <c r="C321" s="70" t="s">
        <v>1202</v>
      </c>
      <c r="D321" s="70" t="s">
        <v>1203</v>
      </c>
      <c r="E321" s="71">
        <v>5600.55</v>
      </c>
      <c r="F321" s="70" t="s">
        <v>1203</v>
      </c>
      <c r="G321" s="71">
        <v>5600.4863999999998</v>
      </c>
      <c r="H321" s="72"/>
      <c r="I321" s="72"/>
      <c r="J321" s="73">
        <f t="shared" si="8"/>
        <v>5600.5182000000004</v>
      </c>
      <c r="K321" s="75" t="s">
        <v>4</v>
      </c>
    </row>
    <row r="322" spans="1:11" x14ac:dyDescent="0.25">
      <c r="A322" s="69">
        <v>320</v>
      </c>
      <c r="B322" s="70" t="s">
        <v>1204</v>
      </c>
      <c r="C322" s="70" t="s">
        <v>1205</v>
      </c>
      <c r="D322" s="70" t="s">
        <v>1206</v>
      </c>
      <c r="E322" s="71">
        <v>5542.7</v>
      </c>
      <c r="F322" s="70" t="s">
        <v>1206</v>
      </c>
      <c r="G322" s="71">
        <v>5542.2879000000003</v>
      </c>
      <c r="H322" s="72"/>
      <c r="I322" s="72"/>
      <c r="J322" s="73">
        <f t="shared" si="8"/>
        <v>5542.49395</v>
      </c>
      <c r="K322" s="75" t="s">
        <v>4</v>
      </c>
    </row>
    <row r="323" spans="1:11" x14ac:dyDescent="0.25">
      <c r="A323" s="69">
        <v>321</v>
      </c>
      <c r="B323" s="70" t="s">
        <v>1207</v>
      </c>
      <c r="C323" s="70" t="s">
        <v>1208</v>
      </c>
      <c r="D323" s="70" t="s">
        <v>1209</v>
      </c>
      <c r="E323" s="71">
        <v>5526.22</v>
      </c>
      <c r="F323" s="70" t="s">
        <v>1209</v>
      </c>
      <c r="G323" s="71">
        <v>5547.5</v>
      </c>
      <c r="H323" s="72"/>
      <c r="I323" s="72"/>
      <c r="J323" s="73">
        <f t="shared" ref="J323:J386" si="9">AVERAGE(E323,G323,I323)</f>
        <v>5536.8600000000006</v>
      </c>
      <c r="K323" s="75" t="s">
        <v>4</v>
      </c>
    </row>
    <row r="324" spans="1:11" x14ac:dyDescent="0.25">
      <c r="A324" s="69">
        <v>322</v>
      </c>
      <c r="B324" s="70" t="s">
        <v>1210</v>
      </c>
      <c r="C324" s="70" t="s">
        <v>1211</v>
      </c>
      <c r="D324" s="70" t="s">
        <v>1212</v>
      </c>
      <c r="E324" s="71">
        <v>5481.41</v>
      </c>
      <c r="F324" s="70" t="s">
        <v>1212</v>
      </c>
      <c r="G324" s="71">
        <v>5482.3117000000002</v>
      </c>
      <c r="H324" s="72"/>
      <c r="I324" s="72"/>
      <c r="J324" s="73">
        <f t="shared" si="9"/>
        <v>5481.86085</v>
      </c>
      <c r="K324" s="75" t="s">
        <v>4</v>
      </c>
    </row>
    <row r="325" spans="1:11" x14ac:dyDescent="0.25">
      <c r="A325" s="69">
        <v>323</v>
      </c>
      <c r="B325" s="70" t="s">
        <v>1213</v>
      </c>
      <c r="C325" s="70" t="s">
        <v>1214</v>
      </c>
      <c r="D325" s="70" t="s">
        <v>1215</v>
      </c>
      <c r="E325" s="71">
        <v>5267.6</v>
      </c>
      <c r="F325" s="70" t="s">
        <v>1215</v>
      </c>
      <c r="G325" s="71">
        <v>5693.9937</v>
      </c>
      <c r="H325" s="72"/>
      <c r="I325" s="72"/>
      <c r="J325" s="73">
        <f t="shared" si="9"/>
        <v>5480.7968500000006</v>
      </c>
      <c r="K325" s="75" t="s">
        <v>4</v>
      </c>
    </row>
    <row r="326" spans="1:11" x14ac:dyDescent="0.25">
      <c r="A326" s="69">
        <v>324</v>
      </c>
      <c r="B326" s="70" t="s">
        <v>1216</v>
      </c>
      <c r="C326" s="70" t="s">
        <v>1217</v>
      </c>
      <c r="D326" s="70" t="s">
        <v>1218</v>
      </c>
      <c r="E326" s="71">
        <v>5433.44</v>
      </c>
      <c r="F326" s="70" t="s">
        <v>1218</v>
      </c>
      <c r="G326" s="71">
        <v>5418.87</v>
      </c>
      <c r="H326" s="72"/>
      <c r="I326" s="72"/>
      <c r="J326" s="73">
        <f t="shared" si="9"/>
        <v>5426.1549999999997</v>
      </c>
      <c r="K326" s="75" t="s">
        <v>4</v>
      </c>
    </row>
    <row r="327" spans="1:11" x14ac:dyDescent="0.25">
      <c r="A327" s="69">
        <v>325</v>
      </c>
      <c r="B327" s="70" t="s">
        <v>1219</v>
      </c>
      <c r="C327" s="70" t="s">
        <v>1220</v>
      </c>
      <c r="D327" s="70" t="s">
        <v>1221</v>
      </c>
      <c r="E327" s="71">
        <v>5422.32</v>
      </c>
      <c r="F327" s="70" t="s">
        <v>1221</v>
      </c>
      <c r="G327" s="71">
        <v>5422.4215999999997</v>
      </c>
      <c r="H327" s="72"/>
      <c r="I327" s="72"/>
      <c r="J327" s="73">
        <f t="shared" si="9"/>
        <v>5422.3707999999997</v>
      </c>
      <c r="K327" s="75" t="s">
        <v>4</v>
      </c>
    </row>
    <row r="328" spans="1:11" x14ac:dyDescent="0.25">
      <c r="A328" s="69">
        <v>326</v>
      </c>
      <c r="B328" s="70" t="s">
        <v>1222</v>
      </c>
      <c r="C328" s="70" t="s">
        <v>1223</v>
      </c>
      <c r="D328" s="70" t="s">
        <v>1224</v>
      </c>
      <c r="E328" s="71">
        <v>5421.23</v>
      </c>
      <c r="F328" s="70" t="s">
        <v>1224</v>
      </c>
      <c r="G328" s="71">
        <v>5419.5708999999997</v>
      </c>
      <c r="H328" s="72"/>
      <c r="I328" s="72"/>
      <c r="J328" s="73">
        <f t="shared" si="9"/>
        <v>5420.4004499999992</v>
      </c>
      <c r="K328" s="75" t="s">
        <v>4</v>
      </c>
    </row>
    <row r="329" spans="1:11" x14ac:dyDescent="0.25">
      <c r="A329" s="69">
        <v>327</v>
      </c>
      <c r="B329" s="70" t="s">
        <v>1225</v>
      </c>
      <c r="C329" s="70" t="s">
        <v>1226</v>
      </c>
      <c r="D329" s="70" t="s">
        <v>1227</v>
      </c>
      <c r="E329" s="71">
        <v>5417.98</v>
      </c>
      <c r="F329" s="70" t="s">
        <v>1227</v>
      </c>
      <c r="G329" s="71">
        <v>5420.2160999999996</v>
      </c>
      <c r="H329" s="72"/>
      <c r="I329" s="72"/>
      <c r="J329" s="73">
        <f t="shared" si="9"/>
        <v>5419.0980499999996</v>
      </c>
      <c r="K329" s="75" t="s">
        <v>4</v>
      </c>
    </row>
    <row r="330" spans="1:11" x14ac:dyDescent="0.25">
      <c r="A330" s="69">
        <v>328</v>
      </c>
      <c r="B330" s="70" t="s">
        <v>1228</v>
      </c>
      <c r="C330" s="70" t="s">
        <v>1229</v>
      </c>
      <c r="D330" s="70" t="s">
        <v>1230</v>
      </c>
      <c r="E330" s="71">
        <v>5342.71</v>
      </c>
      <c r="F330" s="70" t="s">
        <v>1230</v>
      </c>
      <c r="G330" s="71">
        <v>5342.5195000000003</v>
      </c>
      <c r="H330" s="72"/>
      <c r="I330" s="72"/>
      <c r="J330" s="73">
        <f t="shared" si="9"/>
        <v>5342.6147500000006</v>
      </c>
      <c r="K330" s="75" t="s">
        <v>4</v>
      </c>
    </row>
    <row r="331" spans="1:11" x14ac:dyDescent="0.25">
      <c r="A331" s="69">
        <v>329</v>
      </c>
      <c r="B331" s="70" t="s">
        <v>1231</v>
      </c>
      <c r="C331" s="70" t="s">
        <v>1232</v>
      </c>
      <c r="D331" s="70" t="s">
        <v>1233</v>
      </c>
      <c r="E331" s="71">
        <v>5311.61</v>
      </c>
      <c r="F331" s="70" t="s">
        <v>1233</v>
      </c>
      <c r="G331" s="71">
        <v>5309.6211999999996</v>
      </c>
      <c r="H331" s="72"/>
      <c r="I331" s="72"/>
      <c r="J331" s="73">
        <f t="shared" si="9"/>
        <v>5310.6155999999992</v>
      </c>
      <c r="K331" s="75" t="s">
        <v>4</v>
      </c>
    </row>
    <row r="332" spans="1:11" x14ac:dyDescent="0.25">
      <c r="A332" s="69">
        <v>330</v>
      </c>
      <c r="B332" s="70" t="s">
        <v>1234</v>
      </c>
      <c r="C332" s="70" t="s">
        <v>1235</v>
      </c>
      <c r="D332" s="70" t="s">
        <v>1236</v>
      </c>
      <c r="E332" s="71">
        <v>5239.71</v>
      </c>
      <c r="F332" s="70" t="s">
        <v>1236</v>
      </c>
      <c r="G332" s="71">
        <v>5240.8734999999997</v>
      </c>
      <c r="H332" s="72"/>
      <c r="I332" s="72"/>
      <c r="J332" s="73">
        <f t="shared" si="9"/>
        <v>5240.2917500000003</v>
      </c>
      <c r="K332" s="75" t="s">
        <v>4</v>
      </c>
    </row>
    <row r="333" spans="1:11" x14ac:dyDescent="0.25">
      <c r="A333" s="69">
        <v>331</v>
      </c>
      <c r="B333" s="70" t="s">
        <v>1237</v>
      </c>
      <c r="C333" s="70" t="s">
        <v>1238</v>
      </c>
      <c r="D333" s="70" t="s">
        <v>1239</v>
      </c>
      <c r="E333" s="71">
        <v>5230.28</v>
      </c>
      <c r="F333" s="70" t="s">
        <v>1239</v>
      </c>
      <c r="G333" s="71">
        <v>5231.1689999999999</v>
      </c>
      <c r="H333" s="72"/>
      <c r="I333" s="72"/>
      <c r="J333" s="73">
        <f t="shared" si="9"/>
        <v>5230.7245000000003</v>
      </c>
      <c r="K333" s="75" t="s">
        <v>4</v>
      </c>
    </row>
    <row r="334" spans="1:11" x14ac:dyDescent="0.25">
      <c r="A334" s="69">
        <v>332</v>
      </c>
      <c r="B334" s="70" t="s">
        <v>1240</v>
      </c>
      <c r="C334" s="70" t="s">
        <v>1241</v>
      </c>
      <c r="D334" s="70" t="s">
        <v>1242</v>
      </c>
      <c r="E334" s="71">
        <v>5120.38</v>
      </c>
      <c r="F334" s="70" t="s">
        <v>1242</v>
      </c>
      <c r="G334" s="71">
        <v>5121.4625999999998</v>
      </c>
      <c r="H334" s="72"/>
      <c r="I334" s="72"/>
      <c r="J334" s="73">
        <f t="shared" si="9"/>
        <v>5120.9213</v>
      </c>
      <c r="K334" s="75" t="s">
        <v>4</v>
      </c>
    </row>
    <row r="335" spans="1:11" x14ac:dyDescent="0.25">
      <c r="A335" s="69">
        <v>333</v>
      </c>
      <c r="B335" s="70" t="s">
        <v>1243</v>
      </c>
      <c r="C335" s="70" t="s">
        <v>1244</v>
      </c>
      <c r="D335" s="70" t="s">
        <v>1245</v>
      </c>
      <c r="E335" s="71">
        <v>5075.24</v>
      </c>
      <c r="F335" s="70" t="s">
        <v>1245</v>
      </c>
      <c r="G335" s="71">
        <v>5076.6026000000002</v>
      </c>
      <c r="H335" s="72"/>
      <c r="I335" s="72"/>
      <c r="J335" s="73">
        <f t="shared" si="9"/>
        <v>5075.9213</v>
      </c>
      <c r="K335" s="75" t="s">
        <v>4</v>
      </c>
    </row>
    <row r="336" spans="1:11" x14ac:dyDescent="0.25">
      <c r="A336" s="69">
        <v>334</v>
      </c>
      <c r="B336" s="70" t="s">
        <v>1246</v>
      </c>
      <c r="C336" s="70" t="s">
        <v>1247</v>
      </c>
      <c r="D336" s="70" t="s">
        <v>1248</v>
      </c>
      <c r="E336" s="71">
        <v>5069.8599999999997</v>
      </c>
      <c r="F336" s="70" t="s">
        <v>1248</v>
      </c>
      <c r="G336" s="71">
        <v>5069.9395999999997</v>
      </c>
      <c r="H336" s="72"/>
      <c r="I336" s="72"/>
      <c r="J336" s="73">
        <f t="shared" si="9"/>
        <v>5069.8997999999992</v>
      </c>
      <c r="K336" s="75" t="s">
        <v>4</v>
      </c>
    </row>
    <row r="337" spans="1:11" x14ac:dyDescent="0.25">
      <c r="A337" s="69">
        <v>335</v>
      </c>
      <c r="B337" s="70" t="s">
        <v>1249</v>
      </c>
      <c r="C337" s="70" t="s">
        <v>1250</v>
      </c>
      <c r="D337" s="70" t="s">
        <v>1251</v>
      </c>
      <c r="E337" s="71">
        <v>5022.7299999999996</v>
      </c>
      <c r="F337" s="70" t="s">
        <v>1251</v>
      </c>
      <c r="G337" s="71">
        <v>5022.1842999999999</v>
      </c>
      <c r="H337" s="72"/>
      <c r="I337" s="72"/>
      <c r="J337" s="73">
        <f t="shared" si="9"/>
        <v>5022.4571500000002</v>
      </c>
      <c r="K337" s="75" t="s">
        <v>4</v>
      </c>
    </row>
    <row r="338" spans="1:11" x14ac:dyDescent="0.25">
      <c r="A338" s="69">
        <v>336</v>
      </c>
      <c r="B338" s="70" t="s">
        <v>1252</v>
      </c>
      <c r="C338" s="70" t="s">
        <v>1253</v>
      </c>
      <c r="D338" s="70" t="s">
        <v>1254</v>
      </c>
      <c r="E338" s="71">
        <v>4900.24</v>
      </c>
      <c r="F338" s="70" t="s">
        <v>1254</v>
      </c>
      <c r="G338" s="71">
        <v>4900.4546</v>
      </c>
      <c r="H338" s="72"/>
      <c r="I338" s="72"/>
      <c r="J338" s="73">
        <f t="shared" si="9"/>
        <v>4900.3472999999994</v>
      </c>
      <c r="K338" s="75" t="s">
        <v>4</v>
      </c>
    </row>
    <row r="339" spans="1:11" x14ac:dyDescent="0.25">
      <c r="A339" s="69">
        <v>337</v>
      </c>
      <c r="B339" s="70" t="s">
        <v>1255</v>
      </c>
      <c r="C339" s="70" t="s">
        <v>1256</v>
      </c>
      <c r="D339" s="70" t="s">
        <v>1257</v>
      </c>
      <c r="E339" s="71">
        <v>4832.83</v>
      </c>
      <c r="F339" s="70" t="s">
        <v>1257</v>
      </c>
      <c r="G339" s="71">
        <v>4832.4606999999996</v>
      </c>
      <c r="H339" s="72"/>
      <c r="I339" s="72"/>
      <c r="J339" s="73">
        <f t="shared" si="9"/>
        <v>4832.6453499999998</v>
      </c>
      <c r="K339" s="75" t="s">
        <v>4</v>
      </c>
    </row>
    <row r="340" spans="1:11" x14ac:dyDescent="0.25">
      <c r="A340" s="69">
        <v>338</v>
      </c>
      <c r="B340" s="70" t="s">
        <v>1258</v>
      </c>
      <c r="C340" s="70" t="s">
        <v>1259</v>
      </c>
      <c r="D340" s="70" t="s">
        <v>1260</v>
      </c>
      <c r="E340" s="71">
        <v>4832.3</v>
      </c>
      <c r="F340" s="70" t="s">
        <v>1260</v>
      </c>
      <c r="G340" s="71">
        <v>4831.9260000000004</v>
      </c>
      <c r="H340" s="72"/>
      <c r="I340" s="72"/>
      <c r="J340" s="73">
        <f t="shared" si="9"/>
        <v>4832.1130000000003</v>
      </c>
      <c r="K340" s="75" t="s">
        <v>4</v>
      </c>
    </row>
    <row r="341" spans="1:11" x14ac:dyDescent="0.25">
      <c r="A341" s="69">
        <v>339</v>
      </c>
      <c r="B341" s="70" t="s">
        <v>1261</v>
      </c>
      <c r="C341" s="70" t="s">
        <v>1262</v>
      </c>
      <c r="D341" s="70" t="s">
        <v>1263</v>
      </c>
      <c r="E341" s="71">
        <v>4749.75</v>
      </c>
      <c r="F341" s="70" t="s">
        <v>1263</v>
      </c>
      <c r="G341" s="71">
        <v>4750.2024000000001</v>
      </c>
      <c r="H341" s="72"/>
      <c r="I341" s="72"/>
      <c r="J341" s="73">
        <f t="shared" si="9"/>
        <v>4749.9762000000001</v>
      </c>
      <c r="K341" s="75" t="s">
        <v>4</v>
      </c>
    </row>
    <row r="342" spans="1:11" x14ac:dyDescent="0.25">
      <c r="A342" s="69">
        <v>340</v>
      </c>
      <c r="B342" s="70" t="s">
        <v>1264</v>
      </c>
      <c r="C342" s="70" t="s">
        <v>1265</v>
      </c>
      <c r="D342" s="70" t="s">
        <v>1266</v>
      </c>
      <c r="E342" s="71">
        <v>4738.5600000000004</v>
      </c>
      <c r="F342" s="70" t="s">
        <v>1266</v>
      </c>
      <c r="G342" s="71">
        <v>4738.2560999999996</v>
      </c>
      <c r="H342" s="72"/>
      <c r="I342" s="72"/>
      <c r="J342" s="73">
        <f t="shared" si="9"/>
        <v>4738.40805</v>
      </c>
      <c r="K342" s="75" t="s">
        <v>4</v>
      </c>
    </row>
    <row r="343" spans="1:11" x14ac:dyDescent="0.25">
      <c r="A343" s="69">
        <v>341</v>
      </c>
      <c r="B343" s="70" t="s">
        <v>1267</v>
      </c>
      <c r="C343" s="70" t="s">
        <v>1268</v>
      </c>
      <c r="D343" s="70" t="s">
        <v>1269</v>
      </c>
      <c r="E343" s="71">
        <v>4709.63</v>
      </c>
      <c r="F343" s="70" t="s">
        <v>1269</v>
      </c>
      <c r="G343" s="71">
        <v>4709.7520000000004</v>
      </c>
      <c r="H343" s="72"/>
      <c r="I343" s="72"/>
      <c r="J343" s="73">
        <f t="shared" si="9"/>
        <v>4709.6910000000007</v>
      </c>
      <c r="K343" s="75" t="s">
        <v>4</v>
      </c>
    </row>
    <row r="344" spans="1:11" x14ac:dyDescent="0.25">
      <c r="A344" s="69">
        <v>342</v>
      </c>
      <c r="B344" s="70" t="s">
        <v>1270</v>
      </c>
      <c r="C344" s="70" t="s">
        <v>1271</v>
      </c>
      <c r="D344" s="70" t="s">
        <v>1272</v>
      </c>
      <c r="E344" s="71">
        <v>4611.07</v>
      </c>
      <c r="F344" s="70" t="s">
        <v>1272</v>
      </c>
      <c r="G344" s="71">
        <v>4610.5814</v>
      </c>
      <c r="H344" s="72"/>
      <c r="I344" s="72"/>
      <c r="J344" s="73">
        <f t="shared" si="9"/>
        <v>4610.8256999999994</v>
      </c>
      <c r="K344" s="75" t="s">
        <v>4</v>
      </c>
    </row>
    <row r="345" spans="1:11" x14ac:dyDescent="0.25">
      <c r="A345" s="69">
        <v>343</v>
      </c>
      <c r="B345" s="70" t="s">
        <v>1273</v>
      </c>
      <c r="C345" s="70" t="s">
        <v>1274</v>
      </c>
      <c r="D345" s="70" t="s">
        <v>1275</v>
      </c>
      <c r="E345" s="71">
        <v>4582.7299999999996</v>
      </c>
      <c r="F345" s="70" t="s">
        <v>1275</v>
      </c>
      <c r="G345" s="71">
        <v>4583.4958999999999</v>
      </c>
      <c r="H345" s="72"/>
      <c r="I345" s="72"/>
      <c r="J345" s="73">
        <f t="shared" si="9"/>
        <v>4583.1129499999997</v>
      </c>
      <c r="K345" s="75" t="s">
        <v>4</v>
      </c>
    </row>
    <row r="346" spans="1:11" x14ac:dyDescent="0.25">
      <c r="A346" s="69">
        <v>344</v>
      </c>
      <c r="B346" s="70" t="s">
        <v>1276</v>
      </c>
      <c r="C346" s="70" t="s">
        <v>1277</v>
      </c>
      <c r="D346" s="70" t="s">
        <v>1278</v>
      </c>
      <c r="E346" s="71">
        <v>4580.37</v>
      </c>
      <c r="F346" s="70" t="s">
        <v>1278</v>
      </c>
      <c r="G346" s="71">
        <v>4580.7471999999998</v>
      </c>
      <c r="H346" s="72"/>
      <c r="I346" s="72"/>
      <c r="J346" s="73">
        <f t="shared" si="9"/>
        <v>4580.5586000000003</v>
      </c>
      <c r="K346" s="75" t="s">
        <v>4</v>
      </c>
    </row>
    <row r="347" spans="1:11" x14ac:dyDescent="0.25">
      <c r="A347" s="69">
        <v>345</v>
      </c>
      <c r="B347" s="70" t="s">
        <v>1279</v>
      </c>
      <c r="C347" s="70" t="s">
        <v>1280</v>
      </c>
      <c r="D347" s="70" t="s">
        <v>1281</v>
      </c>
      <c r="E347" s="71">
        <v>4568.45</v>
      </c>
      <c r="F347" s="70" t="s">
        <v>1281</v>
      </c>
      <c r="G347" s="71">
        <v>4566.9026999999996</v>
      </c>
      <c r="H347" s="72"/>
      <c r="I347" s="72"/>
      <c r="J347" s="73">
        <f t="shared" si="9"/>
        <v>4567.6763499999997</v>
      </c>
      <c r="K347" s="75" t="s">
        <v>4</v>
      </c>
    </row>
    <row r="348" spans="1:11" x14ac:dyDescent="0.25">
      <c r="A348" s="69">
        <v>346</v>
      </c>
      <c r="B348" s="70" t="s">
        <v>1282</v>
      </c>
      <c r="C348" s="70" t="s">
        <v>1283</v>
      </c>
      <c r="D348" s="70" t="s">
        <v>1284</v>
      </c>
      <c r="E348" s="71">
        <v>4553.76</v>
      </c>
      <c r="F348" s="70" t="s">
        <v>1284</v>
      </c>
      <c r="G348" s="71">
        <v>4552.6823000000004</v>
      </c>
      <c r="H348" s="72"/>
      <c r="I348" s="72"/>
      <c r="J348" s="73">
        <f t="shared" si="9"/>
        <v>4553.2211500000003</v>
      </c>
      <c r="K348" s="75" t="s">
        <v>4</v>
      </c>
    </row>
    <row r="349" spans="1:11" x14ac:dyDescent="0.25">
      <c r="A349" s="69">
        <v>347</v>
      </c>
      <c r="B349" s="70" t="s">
        <v>1285</v>
      </c>
      <c r="C349" s="70" t="s">
        <v>1286</v>
      </c>
      <c r="D349" s="70"/>
      <c r="E349" s="71"/>
      <c r="F349" s="70" t="s">
        <v>1287</v>
      </c>
      <c r="G349" s="71">
        <v>4537.4993999999997</v>
      </c>
      <c r="H349" s="72"/>
      <c r="I349" s="72"/>
      <c r="J349" s="73">
        <f t="shared" si="9"/>
        <v>4537.4993999999997</v>
      </c>
      <c r="K349" s="75" t="s">
        <v>4</v>
      </c>
    </row>
    <row r="350" spans="1:11" x14ac:dyDescent="0.25">
      <c r="A350" s="69">
        <v>348</v>
      </c>
      <c r="B350" s="70" t="s">
        <v>1288</v>
      </c>
      <c r="C350" s="70" t="s">
        <v>1289</v>
      </c>
      <c r="D350" s="70"/>
      <c r="E350" s="71"/>
      <c r="F350" s="70"/>
      <c r="G350" s="73"/>
      <c r="H350" s="70" t="s">
        <v>1290</v>
      </c>
      <c r="I350" s="73">
        <v>4523.8571437500004</v>
      </c>
      <c r="J350" s="73">
        <f t="shared" si="9"/>
        <v>4523.8571437500004</v>
      </c>
      <c r="K350" s="75" t="s">
        <v>4</v>
      </c>
    </row>
    <row r="351" spans="1:11" x14ac:dyDescent="0.25">
      <c r="A351" s="69">
        <v>349</v>
      </c>
      <c r="B351" s="70" t="s">
        <v>1291</v>
      </c>
      <c r="C351" s="70" t="s">
        <v>1292</v>
      </c>
      <c r="D351" s="70" t="s">
        <v>1293</v>
      </c>
      <c r="E351" s="71">
        <v>4512.71</v>
      </c>
      <c r="F351" s="70" t="s">
        <v>1293</v>
      </c>
      <c r="G351" s="71">
        <v>4514.4132</v>
      </c>
      <c r="H351" s="72"/>
      <c r="I351" s="72"/>
      <c r="J351" s="73">
        <f t="shared" si="9"/>
        <v>4513.5616</v>
      </c>
      <c r="K351" s="75" t="s">
        <v>4</v>
      </c>
    </row>
    <row r="352" spans="1:11" x14ac:dyDescent="0.25">
      <c r="A352" s="69">
        <v>350</v>
      </c>
      <c r="B352" s="70" t="s">
        <v>1294</v>
      </c>
      <c r="C352" s="70" t="s">
        <v>1295</v>
      </c>
      <c r="D352" s="70" t="s">
        <v>1296</v>
      </c>
      <c r="E352" s="71">
        <v>4546.18</v>
      </c>
      <c r="F352" s="70" t="s">
        <v>1296</v>
      </c>
      <c r="G352" s="71">
        <v>4480.3031000000001</v>
      </c>
      <c r="H352" s="72"/>
      <c r="I352" s="72"/>
      <c r="J352" s="73">
        <f t="shared" si="9"/>
        <v>4513.2415500000006</v>
      </c>
      <c r="K352" s="75" t="s">
        <v>4</v>
      </c>
    </row>
    <row r="353" spans="1:11" x14ac:dyDescent="0.25">
      <c r="A353" s="69">
        <v>351</v>
      </c>
      <c r="B353" s="70" t="s">
        <v>1297</v>
      </c>
      <c r="C353" s="70" t="s">
        <v>1298</v>
      </c>
      <c r="D353" s="70" t="s">
        <v>1299</v>
      </c>
      <c r="E353" s="71">
        <v>4490.79</v>
      </c>
      <c r="F353" s="70" t="s">
        <v>1299</v>
      </c>
      <c r="G353" s="71">
        <v>4489.7749999999996</v>
      </c>
      <c r="H353" s="72"/>
      <c r="I353" s="72"/>
      <c r="J353" s="73">
        <f t="shared" si="9"/>
        <v>4490.2824999999993</v>
      </c>
      <c r="K353" s="75" t="s">
        <v>4</v>
      </c>
    </row>
    <row r="354" spans="1:11" x14ac:dyDescent="0.25">
      <c r="A354" s="69">
        <v>352</v>
      </c>
      <c r="B354" s="70" t="s">
        <v>1300</v>
      </c>
      <c r="C354" s="70" t="s">
        <v>1301</v>
      </c>
      <c r="D354" s="70" t="s">
        <v>1302</v>
      </c>
      <c r="E354" s="71">
        <v>4479.1499999999996</v>
      </c>
      <c r="F354" s="70" t="s">
        <v>1302</v>
      </c>
      <c r="G354" s="71">
        <v>4478.3545000000004</v>
      </c>
      <c r="H354" s="72"/>
      <c r="I354" s="72"/>
      <c r="J354" s="73">
        <f t="shared" si="9"/>
        <v>4478.7522499999995</v>
      </c>
      <c r="K354" s="75" t="s">
        <v>4</v>
      </c>
    </row>
    <row r="355" spans="1:11" x14ac:dyDescent="0.25">
      <c r="A355" s="69">
        <v>353</v>
      </c>
      <c r="B355" s="70" t="s">
        <v>1303</v>
      </c>
      <c r="C355" s="70" t="s">
        <v>1304</v>
      </c>
      <c r="D355" s="70" t="s">
        <v>1305</v>
      </c>
      <c r="E355" s="71">
        <v>4472.47</v>
      </c>
      <c r="F355" s="70" t="s">
        <v>1305</v>
      </c>
      <c r="G355" s="71">
        <v>4473.2502000000004</v>
      </c>
      <c r="H355" s="72"/>
      <c r="I355" s="72"/>
      <c r="J355" s="73">
        <f t="shared" si="9"/>
        <v>4472.8600999999999</v>
      </c>
      <c r="K355" s="75" t="s">
        <v>4</v>
      </c>
    </row>
    <row r="356" spans="1:11" x14ac:dyDescent="0.25">
      <c r="A356" s="69">
        <v>354</v>
      </c>
      <c r="B356" s="70" t="s">
        <v>1306</v>
      </c>
      <c r="C356" s="70" t="s">
        <v>1307</v>
      </c>
      <c r="D356" s="70" t="s">
        <v>1308</v>
      </c>
      <c r="E356" s="71">
        <v>4437.6899999999996</v>
      </c>
      <c r="F356" s="70" t="s">
        <v>1308</v>
      </c>
      <c r="G356" s="71">
        <v>4435.4286000000002</v>
      </c>
      <c r="H356" s="72"/>
      <c r="I356" s="72"/>
      <c r="J356" s="73">
        <f t="shared" si="9"/>
        <v>4436.5592999999999</v>
      </c>
      <c r="K356" s="75" t="s">
        <v>4</v>
      </c>
    </row>
    <row r="357" spans="1:11" x14ac:dyDescent="0.25">
      <c r="A357" s="69">
        <v>355</v>
      </c>
      <c r="B357" s="70" t="s">
        <v>1309</v>
      </c>
      <c r="C357" s="70" t="s">
        <v>1310</v>
      </c>
      <c r="D357" s="70" t="s">
        <v>1311</v>
      </c>
      <c r="E357" s="71">
        <v>4392.18</v>
      </c>
      <c r="F357" s="70" t="s">
        <v>1311</v>
      </c>
      <c r="G357" s="71">
        <v>4391.5149000000001</v>
      </c>
      <c r="H357" s="72"/>
      <c r="I357" s="72"/>
      <c r="J357" s="73">
        <f t="shared" si="9"/>
        <v>4391.8474500000002</v>
      </c>
      <c r="K357" s="75" t="s">
        <v>4</v>
      </c>
    </row>
    <row r="358" spans="1:11" x14ac:dyDescent="0.25">
      <c r="A358" s="69">
        <v>356</v>
      </c>
      <c r="B358" s="70" t="s">
        <v>1312</v>
      </c>
      <c r="C358" s="70" t="s">
        <v>1313</v>
      </c>
      <c r="D358" s="70" t="s">
        <v>1314</v>
      </c>
      <c r="E358" s="71">
        <v>4374.97</v>
      </c>
      <c r="F358" s="70" t="s">
        <v>1314</v>
      </c>
      <c r="G358" s="71">
        <v>4374.9876000000004</v>
      </c>
      <c r="H358" s="72"/>
      <c r="I358" s="72"/>
      <c r="J358" s="73">
        <f t="shared" si="9"/>
        <v>4374.9788000000008</v>
      </c>
      <c r="K358" s="75" t="s">
        <v>4</v>
      </c>
    </row>
    <row r="359" spans="1:11" x14ac:dyDescent="0.25">
      <c r="A359" s="69">
        <v>357</v>
      </c>
      <c r="B359" s="70" t="s">
        <v>1315</v>
      </c>
      <c r="C359" s="70" t="s">
        <v>1316</v>
      </c>
      <c r="D359" s="70" t="s">
        <v>1317</v>
      </c>
      <c r="E359" s="71">
        <v>4331.92</v>
      </c>
      <c r="F359" s="70" t="s">
        <v>1317</v>
      </c>
      <c r="G359" s="71">
        <v>4332.0083000000004</v>
      </c>
      <c r="H359" s="72"/>
      <c r="I359" s="72"/>
      <c r="J359" s="73">
        <f t="shared" si="9"/>
        <v>4331.9641499999998</v>
      </c>
      <c r="K359" s="75" t="s">
        <v>4</v>
      </c>
    </row>
    <row r="360" spans="1:11" x14ac:dyDescent="0.25">
      <c r="A360" s="69">
        <v>358</v>
      </c>
      <c r="B360" s="70" t="s">
        <v>1318</v>
      </c>
      <c r="C360" s="70" t="s">
        <v>1319</v>
      </c>
      <c r="D360" s="70" t="s">
        <v>1320</v>
      </c>
      <c r="E360" s="71">
        <v>4313.01</v>
      </c>
      <c r="F360" s="70" t="s">
        <v>1320</v>
      </c>
      <c r="G360" s="71">
        <v>4313.5568999999996</v>
      </c>
      <c r="H360" s="72"/>
      <c r="I360" s="72"/>
      <c r="J360" s="73">
        <f t="shared" si="9"/>
        <v>4313.2834499999999</v>
      </c>
      <c r="K360" s="75" t="s">
        <v>4</v>
      </c>
    </row>
    <row r="361" spans="1:11" x14ac:dyDescent="0.25">
      <c r="A361" s="69">
        <v>359</v>
      </c>
      <c r="B361" s="70" t="s">
        <v>1321</v>
      </c>
      <c r="C361" s="70" t="s">
        <v>1322</v>
      </c>
      <c r="D361" s="70" t="s">
        <v>1323</v>
      </c>
      <c r="E361" s="71">
        <v>4255.54</v>
      </c>
      <c r="F361" s="70" t="s">
        <v>1323</v>
      </c>
      <c r="G361" s="71">
        <v>4255.5421999999999</v>
      </c>
      <c r="H361" s="72"/>
      <c r="I361" s="72"/>
      <c r="J361" s="73">
        <f t="shared" si="9"/>
        <v>4255.5411000000004</v>
      </c>
      <c r="K361" s="75" t="s">
        <v>4</v>
      </c>
    </row>
    <row r="362" spans="1:11" x14ac:dyDescent="0.25">
      <c r="A362" s="69">
        <v>360</v>
      </c>
      <c r="B362" s="70" t="s">
        <v>1324</v>
      </c>
      <c r="C362" s="70" t="s">
        <v>1325</v>
      </c>
      <c r="D362" s="70" t="s">
        <v>1326</v>
      </c>
      <c r="E362" s="71">
        <v>4271.84</v>
      </c>
      <c r="F362" s="70" t="s">
        <v>1326</v>
      </c>
      <c r="G362" s="71">
        <v>4217.5700999999999</v>
      </c>
      <c r="H362" s="72"/>
      <c r="I362" s="72"/>
      <c r="J362" s="73">
        <f t="shared" si="9"/>
        <v>4244.7050500000005</v>
      </c>
      <c r="K362" s="75" t="s">
        <v>4</v>
      </c>
    </row>
    <row r="363" spans="1:11" x14ac:dyDescent="0.25">
      <c r="A363" s="69">
        <v>361</v>
      </c>
      <c r="B363" s="70" t="s">
        <v>1327</v>
      </c>
      <c r="C363" s="70" t="s">
        <v>1328</v>
      </c>
      <c r="D363" s="70" t="s">
        <v>1329</v>
      </c>
      <c r="E363" s="71">
        <v>4239.63</v>
      </c>
      <c r="F363" s="70" t="s">
        <v>1329</v>
      </c>
      <c r="G363" s="71">
        <v>4240.8688000000002</v>
      </c>
      <c r="H363" s="72"/>
      <c r="I363" s="72"/>
      <c r="J363" s="73">
        <f t="shared" si="9"/>
        <v>4240.2494000000006</v>
      </c>
      <c r="K363" s="75" t="s">
        <v>4</v>
      </c>
    </row>
    <row r="364" spans="1:11" x14ac:dyDescent="0.25">
      <c r="A364" s="69">
        <v>362</v>
      </c>
      <c r="B364" s="70" t="s">
        <v>1330</v>
      </c>
      <c r="C364" s="70" t="s">
        <v>1331</v>
      </c>
      <c r="D364" s="70" t="s">
        <v>1332</v>
      </c>
      <c r="E364" s="71">
        <v>4237.3900000000003</v>
      </c>
      <c r="F364" s="70" t="s">
        <v>1332</v>
      </c>
      <c r="G364" s="71">
        <v>4239.7048000000004</v>
      </c>
      <c r="H364" s="72"/>
      <c r="I364" s="72"/>
      <c r="J364" s="73">
        <f t="shared" si="9"/>
        <v>4238.5474000000004</v>
      </c>
      <c r="K364" s="75" t="s">
        <v>4</v>
      </c>
    </row>
    <row r="365" spans="1:11" x14ac:dyDescent="0.25">
      <c r="A365" s="69">
        <v>363</v>
      </c>
      <c r="B365" s="70" t="s">
        <v>1333</v>
      </c>
      <c r="C365" s="70" t="s">
        <v>1334</v>
      </c>
      <c r="D365" s="70" t="s">
        <v>1335</v>
      </c>
      <c r="E365" s="71">
        <v>4232.63</v>
      </c>
      <c r="F365" s="70" t="s">
        <v>1335</v>
      </c>
      <c r="G365" s="71">
        <v>4233.3026</v>
      </c>
      <c r="H365" s="72"/>
      <c r="I365" s="72"/>
      <c r="J365" s="73">
        <f t="shared" si="9"/>
        <v>4232.9663</v>
      </c>
      <c r="K365" s="75" t="s">
        <v>4</v>
      </c>
    </row>
    <row r="366" spans="1:11" x14ac:dyDescent="0.25">
      <c r="A366" s="69">
        <v>364</v>
      </c>
      <c r="B366" s="70" t="s">
        <v>1336</v>
      </c>
      <c r="C366" s="70" t="s">
        <v>1337</v>
      </c>
      <c r="D366" s="70" t="s">
        <v>1338</v>
      </c>
      <c r="E366" s="71">
        <v>4205.7</v>
      </c>
      <c r="F366" s="70" t="s">
        <v>1338</v>
      </c>
      <c r="G366" s="71">
        <v>4204.2358999999997</v>
      </c>
      <c r="H366" s="72"/>
      <c r="I366" s="72"/>
      <c r="J366" s="73">
        <f t="shared" si="9"/>
        <v>4204.9679500000002</v>
      </c>
      <c r="K366" s="75" t="s">
        <v>4</v>
      </c>
    </row>
    <row r="367" spans="1:11" x14ac:dyDescent="0.25">
      <c r="A367" s="69">
        <v>365</v>
      </c>
      <c r="B367" s="70" t="s">
        <v>1339</v>
      </c>
      <c r="C367" s="70" t="s">
        <v>1340</v>
      </c>
      <c r="D367" s="70" t="s">
        <v>1341</v>
      </c>
      <c r="E367" s="71">
        <v>4196.95</v>
      </c>
      <c r="F367" s="70" t="s">
        <v>1341</v>
      </c>
      <c r="G367" s="71">
        <v>4196.1000999999997</v>
      </c>
      <c r="H367" s="72"/>
      <c r="I367" s="72"/>
      <c r="J367" s="73">
        <f t="shared" si="9"/>
        <v>4196.5250500000002</v>
      </c>
      <c r="K367" s="75" t="s">
        <v>4</v>
      </c>
    </row>
    <row r="368" spans="1:11" x14ac:dyDescent="0.25">
      <c r="A368" s="69">
        <v>366</v>
      </c>
      <c r="B368" s="70" t="s">
        <v>1342</v>
      </c>
      <c r="C368" s="70" t="s">
        <v>1343</v>
      </c>
      <c r="D368" s="70" t="s">
        <v>1344</v>
      </c>
      <c r="E368" s="71">
        <v>4130.9799999999996</v>
      </c>
      <c r="F368" s="70" t="s">
        <v>1344</v>
      </c>
      <c r="G368" s="71">
        <v>4131.6872999999996</v>
      </c>
      <c r="H368" s="72"/>
      <c r="I368" s="72"/>
      <c r="J368" s="73">
        <f t="shared" si="9"/>
        <v>4131.3336499999996</v>
      </c>
      <c r="K368" s="75" t="s">
        <v>4</v>
      </c>
    </row>
    <row r="369" spans="1:11" x14ac:dyDescent="0.25">
      <c r="A369" s="69">
        <v>367</v>
      </c>
      <c r="B369" s="70" t="s">
        <v>1345</v>
      </c>
      <c r="C369" s="70" t="s">
        <v>1346</v>
      </c>
      <c r="D369" s="70" t="s">
        <v>1347</v>
      </c>
      <c r="E369" s="71">
        <v>4128.34</v>
      </c>
      <c r="F369" s="70" t="s">
        <v>1347</v>
      </c>
      <c r="G369" s="71">
        <v>4129.0087999999996</v>
      </c>
      <c r="H369" s="72"/>
      <c r="I369" s="72"/>
      <c r="J369" s="73">
        <f t="shared" si="9"/>
        <v>4128.6743999999999</v>
      </c>
      <c r="K369" s="75" t="s">
        <v>4</v>
      </c>
    </row>
    <row r="370" spans="1:11" x14ac:dyDescent="0.25">
      <c r="A370" s="69">
        <v>368</v>
      </c>
      <c r="B370" s="70" t="s">
        <v>1348</v>
      </c>
      <c r="C370" s="70" t="s">
        <v>1349</v>
      </c>
      <c r="D370" s="70" t="s">
        <v>1350</v>
      </c>
      <c r="E370" s="71">
        <v>4120.1000000000004</v>
      </c>
      <c r="F370" s="70" t="s">
        <v>1350</v>
      </c>
      <c r="G370" s="71">
        <v>4120.5649000000003</v>
      </c>
      <c r="H370" s="72"/>
      <c r="I370" s="72"/>
      <c r="J370" s="73">
        <f t="shared" si="9"/>
        <v>4120.3324499999999</v>
      </c>
      <c r="K370" s="75" t="s">
        <v>4</v>
      </c>
    </row>
    <row r="371" spans="1:11" x14ac:dyDescent="0.25">
      <c r="A371" s="69">
        <v>369</v>
      </c>
      <c r="B371" s="70" t="s">
        <v>1351</v>
      </c>
      <c r="C371" s="70" t="s">
        <v>1352</v>
      </c>
      <c r="D371" s="70" t="s">
        <v>1353</v>
      </c>
      <c r="E371" s="71">
        <v>4115.6000000000004</v>
      </c>
      <c r="F371" s="70" t="s">
        <v>1353</v>
      </c>
      <c r="G371" s="71">
        <v>4116.509</v>
      </c>
      <c r="H371" s="72"/>
      <c r="I371" s="72"/>
      <c r="J371" s="73">
        <f t="shared" si="9"/>
        <v>4116.0545000000002</v>
      </c>
      <c r="K371" s="75" t="s">
        <v>4</v>
      </c>
    </row>
    <row r="372" spans="1:11" x14ac:dyDescent="0.25">
      <c r="A372" s="69">
        <v>370</v>
      </c>
      <c r="B372" s="70" t="s">
        <v>1354</v>
      </c>
      <c r="C372" s="70" t="s">
        <v>1355</v>
      </c>
      <c r="D372" s="70" t="s">
        <v>1356</v>
      </c>
      <c r="E372" s="71">
        <v>4085.62</v>
      </c>
      <c r="F372" s="70" t="s">
        <v>1356</v>
      </c>
      <c r="G372" s="71">
        <v>4084.7274000000002</v>
      </c>
      <c r="H372" s="72"/>
      <c r="I372" s="72"/>
      <c r="J372" s="73">
        <f t="shared" si="9"/>
        <v>4085.1737000000003</v>
      </c>
      <c r="K372" s="75" t="s">
        <v>4</v>
      </c>
    </row>
    <row r="373" spans="1:11" x14ac:dyDescent="0.25">
      <c r="A373" s="69">
        <v>371</v>
      </c>
      <c r="B373" s="70" t="s">
        <v>1357</v>
      </c>
      <c r="C373" s="70" t="s">
        <v>1358</v>
      </c>
      <c r="D373" s="70" t="s">
        <v>1359</v>
      </c>
      <c r="E373" s="71">
        <v>4078.71</v>
      </c>
      <c r="F373" s="70" t="s">
        <v>1359</v>
      </c>
      <c r="G373" s="71">
        <v>4079.2991999999999</v>
      </c>
      <c r="H373" s="72"/>
      <c r="I373" s="72"/>
      <c r="J373" s="73">
        <f t="shared" si="9"/>
        <v>4079.0046000000002</v>
      </c>
      <c r="K373" s="75" t="s">
        <v>4</v>
      </c>
    </row>
    <row r="374" spans="1:11" x14ac:dyDescent="0.25">
      <c r="A374" s="69">
        <v>372</v>
      </c>
      <c r="B374" s="70" t="s">
        <v>1360</v>
      </c>
      <c r="C374" s="70" t="s">
        <v>1361</v>
      </c>
      <c r="D374" s="70" t="s">
        <v>1362</v>
      </c>
      <c r="E374" s="71">
        <v>4071.03</v>
      </c>
      <c r="F374" s="70" t="s">
        <v>1362</v>
      </c>
      <c r="G374" s="71">
        <v>4085.9949000000001</v>
      </c>
      <c r="H374" s="72"/>
      <c r="I374" s="72"/>
      <c r="J374" s="73">
        <f t="shared" si="9"/>
        <v>4078.5124500000002</v>
      </c>
      <c r="K374" s="75" t="s">
        <v>4</v>
      </c>
    </row>
    <row r="375" spans="1:11" x14ac:dyDescent="0.25">
      <c r="A375" s="69">
        <v>373</v>
      </c>
      <c r="B375" s="70" t="s">
        <v>1363</v>
      </c>
      <c r="C375" s="70" t="s">
        <v>1364</v>
      </c>
      <c r="D375" s="70" t="s">
        <v>1365</v>
      </c>
      <c r="E375" s="71">
        <v>4068.99</v>
      </c>
      <c r="F375" s="70" t="s">
        <v>1365</v>
      </c>
      <c r="G375" s="71">
        <v>4068.7512999999999</v>
      </c>
      <c r="H375" s="72"/>
      <c r="I375" s="72"/>
      <c r="J375" s="73">
        <f t="shared" si="9"/>
        <v>4068.8706499999998</v>
      </c>
      <c r="K375" s="75" t="s">
        <v>4</v>
      </c>
    </row>
    <row r="376" spans="1:11" x14ac:dyDescent="0.25">
      <c r="A376" s="69">
        <v>374</v>
      </c>
      <c r="B376" s="70" t="s">
        <v>1366</v>
      </c>
      <c r="C376" s="70" t="s">
        <v>1367</v>
      </c>
      <c r="D376" s="70" t="s">
        <v>1368</v>
      </c>
      <c r="E376" s="71">
        <v>4029.13</v>
      </c>
      <c r="F376" s="70" t="s">
        <v>1368</v>
      </c>
      <c r="G376" s="71">
        <v>4029.9472999999998</v>
      </c>
      <c r="H376" s="72"/>
      <c r="I376" s="72"/>
      <c r="J376" s="73">
        <f t="shared" si="9"/>
        <v>4029.53865</v>
      </c>
      <c r="K376" s="75" t="s">
        <v>4</v>
      </c>
    </row>
    <row r="377" spans="1:11" x14ac:dyDescent="0.25">
      <c r="A377" s="69">
        <v>375</v>
      </c>
      <c r="B377" s="70" t="s">
        <v>1369</v>
      </c>
      <c r="C377" s="70" t="s">
        <v>1370</v>
      </c>
      <c r="D377" s="70" t="s">
        <v>1371</v>
      </c>
      <c r="E377" s="71">
        <v>4023.52</v>
      </c>
      <c r="F377" s="70" t="s">
        <v>1371</v>
      </c>
      <c r="G377" s="71">
        <v>4024.5207999999998</v>
      </c>
      <c r="H377" s="72"/>
      <c r="I377" s="72"/>
      <c r="J377" s="73">
        <f t="shared" si="9"/>
        <v>4024.0203999999999</v>
      </c>
      <c r="K377" s="75" t="s">
        <v>4</v>
      </c>
    </row>
    <row r="378" spans="1:11" x14ac:dyDescent="0.25">
      <c r="A378" s="69">
        <v>376</v>
      </c>
      <c r="B378" s="70" t="s">
        <v>1372</v>
      </c>
      <c r="C378" s="70" t="s">
        <v>1373</v>
      </c>
      <c r="D378" s="70" t="s">
        <v>1374</v>
      </c>
      <c r="E378" s="71">
        <v>4018.91</v>
      </c>
      <c r="F378" s="70" t="s">
        <v>1374</v>
      </c>
      <c r="G378" s="71">
        <v>4016.9256999999998</v>
      </c>
      <c r="H378" s="72"/>
      <c r="I378" s="72"/>
      <c r="J378" s="73">
        <f t="shared" si="9"/>
        <v>4017.9178499999998</v>
      </c>
      <c r="K378" s="75" t="s">
        <v>4</v>
      </c>
    </row>
    <row r="379" spans="1:11" x14ac:dyDescent="0.25">
      <c r="A379" s="69">
        <v>377</v>
      </c>
      <c r="B379" s="70" t="s">
        <v>1375</v>
      </c>
      <c r="C379" s="70" t="s">
        <v>1376</v>
      </c>
      <c r="D379" s="70" t="s">
        <v>1377</v>
      </c>
      <c r="E379" s="71">
        <v>4010.81</v>
      </c>
      <c r="F379" s="70" t="s">
        <v>1377</v>
      </c>
      <c r="G379" s="71">
        <v>4010.5228000000002</v>
      </c>
      <c r="H379" s="72"/>
      <c r="I379" s="72"/>
      <c r="J379" s="73">
        <f t="shared" si="9"/>
        <v>4010.6664000000001</v>
      </c>
      <c r="K379" s="75" t="s">
        <v>4</v>
      </c>
    </row>
    <row r="380" spans="1:11" x14ac:dyDescent="0.25">
      <c r="A380" s="69">
        <v>378</v>
      </c>
      <c r="B380" s="70" t="s">
        <v>1378</v>
      </c>
      <c r="C380" s="70" t="s">
        <v>1379</v>
      </c>
      <c r="D380" s="70" t="s">
        <v>1380</v>
      </c>
      <c r="E380" s="71">
        <v>3998.87</v>
      </c>
      <c r="F380" s="70" t="s">
        <v>1380</v>
      </c>
      <c r="G380" s="71">
        <v>3997.6835999999998</v>
      </c>
      <c r="H380" s="72"/>
      <c r="I380" s="72"/>
      <c r="J380" s="73">
        <f t="shared" si="9"/>
        <v>3998.2767999999996</v>
      </c>
      <c r="K380" s="75" t="s">
        <v>4</v>
      </c>
    </row>
    <row r="381" spans="1:11" x14ac:dyDescent="0.25">
      <c r="A381" s="69">
        <v>379</v>
      </c>
      <c r="B381" s="70" t="s">
        <v>1381</v>
      </c>
      <c r="C381" s="70" t="s">
        <v>1382</v>
      </c>
      <c r="D381" s="70" t="s">
        <v>1383</v>
      </c>
      <c r="E381" s="71">
        <v>3981.72</v>
      </c>
      <c r="F381" s="70" t="s">
        <v>1383</v>
      </c>
      <c r="G381" s="71">
        <v>3982.4436999999998</v>
      </c>
      <c r="H381" s="72"/>
      <c r="I381" s="72"/>
      <c r="J381" s="73">
        <f t="shared" si="9"/>
        <v>3982.0818499999996</v>
      </c>
      <c r="K381" s="75" t="s">
        <v>4</v>
      </c>
    </row>
    <row r="382" spans="1:11" x14ac:dyDescent="0.25">
      <c r="A382" s="69">
        <v>380</v>
      </c>
      <c r="B382" s="70" t="s">
        <v>1384</v>
      </c>
      <c r="C382" s="70" t="s">
        <v>1385</v>
      </c>
      <c r="D382" s="70" t="s">
        <v>1386</v>
      </c>
      <c r="E382" s="71">
        <v>3968.08</v>
      </c>
      <c r="F382" s="70" t="s">
        <v>1386</v>
      </c>
      <c r="G382" s="71">
        <v>3967.4794999999999</v>
      </c>
      <c r="H382" s="72"/>
      <c r="I382" s="72"/>
      <c r="J382" s="73">
        <f t="shared" si="9"/>
        <v>3967.7797499999997</v>
      </c>
      <c r="K382" s="75" t="s">
        <v>4</v>
      </c>
    </row>
    <row r="383" spans="1:11" x14ac:dyDescent="0.25">
      <c r="A383" s="69">
        <v>381</v>
      </c>
      <c r="B383" s="70" t="s">
        <v>1387</v>
      </c>
      <c r="C383" s="70" t="s">
        <v>1388</v>
      </c>
      <c r="D383" s="70" t="s">
        <v>1389</v>
      </c>
      <c r="E383" s="71">
        <v>3936.84</v>
      </c>
      <c r="F383" s="70" t="s">
        <v>1389</v>
      </c>
      <c r="G383" s="71">
        <v>3935.1835000000001</v>
      </c>
      <c r="H383" s="72"/>
      <c r="I383" s="72"/>
      <c r="J383" s="73">
        <f t="shared" si="9"/>
        <v>3936.0117500000001</v>
      </c>
      <c r="K383" s="75" t="s">
        <v>4</v>
      </c>
    </row>
    <row r="384" spans="1:11" x14ac:dyDescent="0.25">
      <c r="A384" s="69">
        <v>382</v>
      </c>
      <c r="B384" s="70" t="s">
        <v>1390</v>
      </c>
      <c r="C384" s="70" t="s">
        <v>1391</v>
      </c>
      <c r="D384" s="70" t="s">
        <v>1392</v>
      </c>
      <c r="E384" s="71">
        <v>3914.21</v>
      </c>
      <c r="F384" s="70" t="s">
        <v>1392</v>
      </c>
      <c r="G384" s="71">
        <v>3913.9643000000001</v>
      </c>
      <c r="H384" s="72"/>
      <c r="I384" s="72"/>
      <c r="J384" s="73">
        <f t="shared" si="9"/>
        <v>3914.0871500000003</v>
      </c>
      <c r="K384" s="75" t="s">
        <v>4</v>
      </c>
    </row>
    <row r="385" spans="1:11" x14ac:dyDescent="0.25">
      <c r="A385" s="69">
        <v>383</v>
      </c>
      <c r="B385" s="70" t="s">
        <v>1393</v>
      </c>
      <c r="C385" s="70" t="s">
        <v>1394</v>
      </c>
      <c r="D385" s="70" t="s">
        <v>1395</v>
      </c>
      <c r="E385" s="71">
        <v>3910.83</v>
      </c>
      <c r="F385" s="70" t="s">
        <v>1395</v>
      </c>
      <c r="G385" s="71">
        <v>3911.2629999999999</v>
      </c>
      <c r="H385" s="72"/>
      <c r="I385" s="72"/>
      <c r="J385" s="73">
        <f t="shared" si="9"/>
        <v>3911.0464999999999</v>
      </c>
      <c r="K385" s="75" t="s">
        <v>4</v>
      </c>
    </row>
    <row r="386" spans="1:11" x14ac:dyDescent="0.25">
      <c r="A386" s="69">
        <v>384</v>
      </c>
      <c r="B386" s="70" t="s">
        <v>1396</v>
      </c>
      <c r="C386" s="70" t="s">
        <v>1397</v>
      </c>
      <c r="D386" s="70" t="s">
        <v>1398</v>
      </c>
      <c r="E386" s="71">
        <v>3835.23</v>
      </c>
      <c r="F386" s="70" t="s">
        <v>1398</v>
      </c>
      <c r="G386" s="71">
        <v>3836.1226999999999</v>
      </c>
      <c r="H386" s="72"/>
      <c r="I386" s="72"/>
      <c r="J386" s="73">
        <f t="shared" si="9"/>
        <v>3835.6763499999997</v>
      </c>
      <c r="K386" s="75" t="s">
        <v>4</v>
      </c>
    </row>
    <row r="387" spans="1:11" x14ac:dyDescent="0.25">
      <c r="A387" s="69">
        <v>385</v>
      </c>
      <c r="B387" s="70" t="s">
        <v>1399</v>
      </c>
      <c r="C387" s="70" t="s">
        <v>1400</v>
      </c>
      <c r="D387" s="70" t="s">
        <v>1401</v>
      </c>
      <c r="E387" s="71">
        <v>3807.44</v>
      </c>
      <c r="F387" s="70" t="s">
        <v>1401</v>
      </c>
      <c r="G387" s="71">
        <v>3808.2629999999999</v>
      </c>
      <c r="H387" s="72"/>
      <c r="I387" s="72"/>
      <c r="J387" s="73">
        <f t="shared" ref="J387:J450" si="10">AVERAGE(E387,G387,I387)</f>
        <v>3807.8514999999998</v>
      </c>
      <c r="K387" s="75" t="s">
        <v>4</v>
      </c>
    </row>
    <row r="388" spans="1:11" x14ac:dyDescent="0.25">
      <c r="A388" s="69">
        <v>386</v>
      </c>
      <c r="B388" s="70" t="s">
        <v>1402</v>
      </c>
      <c r="C388" s="70" t="s">
        <v>1403</v>
      </c>
      <c r="D388" s="70" t="s">
        <v>1404</v>
      </c>
      <c r="E388" s="71">
        <v>3810.12</v>
      </c>
      <c r="F388" s="70" t="s">
        <v>1404</v>
      </c>
      <c r="G388" s="71">
        <v>3805.1777999999999</v>
      </c>
      <c r="H388" s="72"/>
      <c r="I388" s="72"/>
      <c r="J388" s="73">
        <f t="shared" si="10"/>
        <v>3807.6489000000001</v>
      </c>
      <c r="K388" s="75" t="s">
        <v>4</v>
      </c>
    </row>
    <row r="389" spans="1:11" x14ac:dyDescent="0.25">
      <c r="A389" s="69">
        <v>387</v>
      </c>
      <c r="B389" s="70" t="s">
        <v>1405</v>
      </c>
      <c r="C389" s="70" t="s">
        <v>1406</v>
      </c>
      <c r="D389" s="70" t="s">
        <v>1407</v>
      </c>
      <c r="E389" s="71">
        <v>3803.51</v>
      </c>
      <c r="F389" s="70" t="s">
        <v>1407</v>
      </c>
      <c r="G389" s="71">
        <v>3805.2660000000001</v>
      </c>
      <c r="H389" s="72"/>
      <c r="I389" s="72"/>
      <c r="J389" s="73">
        <f t="shared" si="10"/>
        <v>3804.3879999999999</v>
      </c>
      <c r="K389" s="75" t="s">
        <v>4</v>
      </c>
    </row>
    <row r="390" spans="1:11" x14ac:dyDescent="0.25">
      <c r="A390" s="69">
        <v>388</v>
      </c>
      <c r="B390" s="70" t="s">
        <v>1408</v>
      </c>
      <c r="C390" s="70" t="s">
        <v>1409</v>
      </c>
      <c r="D390" s="70" t="s">
        <v>1410</v>
      </c>
      <c r="E390" s="71">
        <v>3798.38</v>
      </c>
      <c r="F390" s="70" t="s">
        <v>1410</v>
      </c>
      <c r="G390" s="71">
        <v>3798.7878000000001</v>
      </c>
      <c r="H390" s="72"/>
      <c r="I390" s="72"/>
      <c r="J390" s="73">
        <f t="shared" si="10"/>
        <v>3798.5839000000001</v>
      </c>
      <c r="K390" s="75" t="s">
        <v>4</v>
      </c>
    </row>
    <row r="391" spans="1:11" x14ac:dyDescent="0.25">
      <c r="A391" s="69">
        <v>389</v>
      </c>
      <c r="B391" s="70" t="s">
        <v>1411</v>
      </c>
      <c r="C391" s="70" t="s">
        <v>1412</v>
      </c>
      <c r="D391" s="70" t="s">
        <v>1413</v>
      </c>
      <c r="E391" s="71">
        <v>3784.33</v>
      </c>
      <c r="F391" s="70" t="s">
        <v>1413</v>
      </c>
      <c r="G391" s="71">
        <v>3784.1230999999998</v>
      </c>
      <c r="H391" s="72"/>
      <c r="I391" s="72"/>
      <c r="J391" s="73">
        <f t="shared" si="10"/>
        <v>3784.2265499999999</v>
      </c>
      <c r="K391" s="75" t="s">
        <v>4</v>
      </c>
    </row>
    <row r="392" spans="1:11" x14ac:dyDescent="0.25">
      <c r="A392" s="69">
        <v>390</v>
      </c>
      <c r="B392" s="70" t="s">
        <v>1414</v>
      </c>
      <c r="C392" s="70" t="s">
        <v>1415</v>
      </c>
      <c r="D392" s="70" t="s">
        <v>1416</v>
      </c>
      <c r="E392" s="71">
        <v>3753.69</v>
      </c>
      <c r="F392" s="70" t="s">
        <v>1417</v>
      </c>
      <c r="G392" s="71">
        <v>3753.1381999999999</v>
      </c>
      <c r="H392" s="72"/>
      <c r="I392" s="72"/>
      <c r="J392" s="73">
        <f t="shared" si="10"/>
        <v>3753.4141</v>
      </c>
      <c r="K392" s="75" t="s">
        <v>4</v>
      </c>
    </row>
    <row r="393" spans="1:11" x14ac:dyDescent="0.25">
      <c r="A393" s="69">
        <v>391</v>
      </c>
      <c r="B393" s="70" t="s">
        <v>1418</v>
      </c>
      <c r="C393" s="70" t="s">
        <v>1419</v>
      </c>
      <c r="D393" s="70" t="s">
        <v>1420</v>
      </c>
      <c r="E393" s="71">
        <v>3741.85</v>
      </c>
      <c r="F393" s="70" t="s">
        <v>1420</v>
      </c>
      <c r="G393" s="71">
        <v>3742.4214999999999</v>
      </c>
      <c r="H393" s="72"/>
      <c r="I393" s="72"/>
      <c r="J393" s="73">
        <f t="shared" si="10"/>
        <v>3742.1357499999999</v>
      </c>
      <c r="K393" s="75" t="s">
        <v>4</v>
      </c>
    </row>
    <row r="394" spans="1:11" x14ac:dyDescent="0.25">
      <c r="A394" s="69">
        <v>392</v>
      </c>
      <c r="B394" s="70" t="s">
        <v>1421</v>
      </c>
      <c r="C394" s="70" t="s">
        <v>1422</v>
      </c>
      <c r="D394" s="70" t="s">
        <v>1423</v>
      </c>
      <c r="E394" s="71">
        <v>3738.18</v>
      </c>
      <c r="F394" s="70" t="s">
        <v>1423</v>
      </c>
      <c r="G394" s="71">
        <v>3738.2725999999998</v>
      </c>
      <c r="H394" s="72"/>
      <c r="I394" s="72"/>
      <c r="J394" s="73">
        <f t="shared" si="10"/>
        <v>3738.2262999999998</v>
      </c>
      <c r="K394" s="75" t="s">
        <v>4</v>
      </c>
    </row>
    <row r="395" spans="1:11" x14ac:dyDescent="0.25">
      <c r="A395" s="69">
        <v>393</v>
      </c>
      <c r="B395" s="70" t="s">
        <v>1424</v>
      </c>
      <c r="C395" s="70" t="s">
        <v>1425</v>
      </c>
      <c r="D395" s="70" t="s">
        <v>1426</v>
      </c>
      <c r="E395" s="71">
        <v>3732.52</v>
      </c>
      <c r="F395" s="70" t="s">
        <v>1426</v>
      </c>
      <c r="G395" s="71">
        <v>3733.0165000000002</v>
      </c>
      <c r="H395" s="72"/>
      <c r="I395" s="72"/>
      <c r="J395" s="73">
        <f t="shared" si="10"/>
        <v>3732.7682500000001</v>
      </c>
      <c r="K395" s="75" t="s">
        <v>4</v>
      </c>
    </row>
    <row r="396" spans="1:11" x14ac:dyDescent="0.25">
      <c r="A396" s="69">
        <v>394</v>
      </c>
      <c r="B396" s="70" t="s">
        <v>1427</v>
      </c>
      <c r="C396" s="70" t="s">
        <v>1428</v>
      </c>
      <c r="D396" s="70" t="s">
        <v>1429</v>
      </c>
      <c r="E396" s="71">
        <v>3693.58</v>
      </c>
      <c r="F396" s="70" t="s">
        <v>1429</v>
      </c>
      <c r="G396" s="71">
        <v>3693.9780999999998</v>
      </c>
      <c r="H396" s="72"/>
      <c r="I396" s="72"/>
      <c r="J396" s="73">
        <f t="shared" si="10"/>
        <v>3693.7790500000001</v>
      </c>
      <c r="K396" s="75" t="s">
        <v>4</v>
      </c>
    </row>
    <row r="397" spans="1:11" x14ac:dyDescent="0.25">
      <c r="A397" s="69">
        <v>395</v>
      </c>
      <c r="B397" s="70" t="s">
        <v>1430</v>
      </c>
      <c r="C397" s="70" t="s">
        <v>1431</v>
      </c>
      <c r="D397" s="70" t="s">
        <v>1432</v>
      </c>
      <c r="E397" s="71">
        <v>3680.25</v>
      </c>
      <c r="F397" s="70" t="s">
        <v>1432</v>
      </c>
      <c r="G397" s="71">
        <v>3654.2249999999999</v>
      </c>
      <c r="H397" s="72"/>
      <c r="I397" s="72"/>
      <c r="J397" s="73">
        <f t="shared" si="10"/>
        <v>3667.2375000000002</v>
      </c>
      <c r="K397" s="75" t="s">
        <v>4</v>
      </c>
    </row>
    <row r="398" spans="1:11" x14ac:dyDescent="0.25">
      <c r="A398" s="69">
        <v>396</v>
      </c>
      <c r="B398" s="70" t="s">
        <v>1433</v>
      </c>
      <c r="C398" s="70" t="s">
        <v>1434</v>
      </c>
      <c r="D398" s="70" t="s">
        <v>1435</v>
      </c>
      <c r="E398" s="71">
        <v>3633.37</v>
      </c>
      <c r="F398" s="70" t="s">
        <v>1435</v>
      </c>
      <c r="G398" s="71">
        <v>3632.5994999999998</v>
      </c>
      <c r="H398" s="72"/>
      <c r="I398" s="72"/>
      <c r="J398" s="73">
        <f t="shared" si="10"/>
        <v>3632.9847499999996</v>
      </c>
      <c r="K398" s="75" t="s">
        <v>4</v>
      </c>
    </row>
    <row r="399" spans="1:11" x14ac:dyDescent="0.25">
      <c r="A399" s="69">
        <v>397</v>
      </c>
      <c r="B399" s="70" t="s">
        <v>1436</v>
      </c>
      <c r="C399" s="70" t="s">
        <v>1437</v>
      </c>
      <c r="D399" s="70" t="s">
        <v>1438</v>
      </c>
      <c r="E399" s="71">
        <v>3625.86</v>
      </c>
      <c r="F399" s="70" t="s">
        <v>1438</v>
      </c>
      <c r="G399" s="71">
        <v>3627.5012000000002</v>
      </c>
      <c r="H399" s="72"/>
      <c r="I399" s="72"/>
      <c r="J399" s="73">
        <f t="shared" si="10"/>
        <v>3626.6806000000001</v>
      </c>
      <c r="K399" s="75" t="s">
        <v>4</v>
      </c>
    </row>
    <row r="400" spans="1:11" x14ac:dyDescent="0.25">
      <c r="A400" s="69">
        <v>398</v>
      </c>
      <c r="B400" s="70" t="s">
        <v>1439</v>
      </c>
      <c r="C400" s="70" t="s">
        <v>1440</v>
      </c>
      <c r="D400" s="70" t="s">
        <v>1441</v>
      </c>
      <c r="E400" s="71">
        <v>3626.23</v>
      </c>
      <c r="F400" s="70" t="s">
        <v>1441</v>
      </c>
      <c r="G400" s="71">
        <v>3626.732</v>
      </c>
      <c r="H400" s="72"/>
      <c r="I400" s="72"/>
      <c r="J400" s="73">
        <f t="shared" si="10"/>
        <v>3626.4809999999998</v>
      </c>
      <c r="K400" s="75" t="s">
        <v>4</v>
      </c>
    </row>
    <row r="401" spans="1:11" x14ac:dyDescent="0.25">
      <c r="A401" s="69">
        <v>399</v>
      </c>
      <c r="B401" s="70" t="s">
        <v>1442</v>
      </c>
      <c r="C401" s="70" t="s">
        <v>1443</v>
      </c>
      <c r="D401" s="70" t="s">
        <v>1444</v>
      </c>
      <c r="E401" s="71">
        <v>3625.98</v>
      </c>
      <c r="F401" s="70" t="s">
        <v>1444</v>
      </c>
      <c r="G401" s="71">
        <v>3625.3818000000001</v>
      </c>
      <c r="H401" s="72"/>
      <c r="I401" s="72"/>
      <c r="J401" s="73">
        <f t="shared" si="10"/>
        <v>3625.6809000000003</v>
      </c>
      <c r="K401" s="75" t="s">
        <v>4</v>
      </c>
    </row>
    <row r="402" spans="1:11" x14ac:dyDescent="0.25">
      <c r="A402" s="69">
        <v>400</v>
      </c>
      <c r="B402" s="70" t="s">
        <v>1445</v>
      </c>
      <c r="C402" s="70" t="s">
        <v>1446</v>
      </c>
      <c r="D402" s="70" t="s">
        <v>1447</v>
      </c>
      <c r="E402" s="71">
        <v>3624.71</v>
      </c>
      <c r="F402" s="70" t="s">
        <v>1447</v>
      </c>
      <c r="G402" s="71">
        <v>3624.3076999999998</v>
      </c>
      <c r="H402" s="72"/>
      <c r="I402" s="72"/>
      <c r="J402" s="73">
        <f t="shared" si="10"/>
        <v>3624.5088500000002</v>
      </c>
      <c r="K402" s="75" t="s">
        <v>4</v>
      </c>
    </row>
    <row r="403" spans="1:11" x14ac:dyDescent="0.25">
      <c r="A403" s="69">
        <v>401</v>
      </c>
      <c r="B403" s="70" t="s">
        <v>1448</v>
      </c>
      <c r="C403" s="70" t="s">
        <v>1449</v>
      </c>
      <c r="D403" s="70" t="s">
        <v>1450</v>
      </c>
      <c r="E403" s="71">
        <v>3624.03</v>
      </c>
      <c r="F403" s="70" t="s">
        <v>1450</v>
      </c>
      <c r="G403" s="71">
        <v>3622.5358999999999</v>
      </c>
      <c r="H403" s="72"/>
      <c r="I403" s="72"/>
      <c r="J403" s="73">
        <f t="shared" si="10"/>
        <v>3623.2829499999998</v>
      </c>
      <c r="K403" s="75" t="s">
        <v>4</v>
      </c>
    </row>
    <row r="404" spans="1:11" x14ac:dyDescent="0.25">
      <c r="A404" s="69">
        <v>402</v>
      </c>
      <c r="B404" s="70" t="s">
        <v>1451</v>
      </c>
      <c r="C404" s="70" t="s">
        <v>1452</v>
      </c>
      <c r="D404" s="70" t="s">
        <v>1453</v>
      </c>
      <c r="E404" s="71">
        <v>3620.89</v>
      </c>
      <c r="F404" s="70" t="s">
        <v>1453</v>
      </c>
      <c r="G404" s="71">
        <v>3620.5702999999999</v>
      </c>
      <c r="H404" s="72"/>
      <c r="I404" s="72"/>
      <c r="J404" s="73">
        <f t="shared" si="10"/>
        <v>3620.7301499999999</v>
      </c>
      <c r="K404" s="75" t="s">
        <v>4</v>
      </c>
    </row>
    <row r="405" spans="1:11" x14ac:dyDescent="0.25">
      <c r="A405" s="69">
        <v>403</v>
      </c>
      <c r="B405" s="70" t="s">
        <v>1454</v>
      </c>
      <c r="C405" s="70" t="s">
        <v>1455</v>
      </c>
      <c r="D405" s="70" t="s">
        <v>1456</v>
      </c>
      <c r="E405" s="71">
        <v>3609.33</v>
      </c>
      <c r="F405" s="70" t="s">
        <v>1456</v>
      </c>
      <c r="G405" s="71">
        <v>3609.8932</v>
      </c>
      <c r="H405" s="72"/>
      <c r="I405" s="72"/>
      <c r="J405" s="73">
        <f t="shared" si="10"/>
        <v>3609.6116000000002</v>
      </c>
      <c r="K405" s="75" t="s">
        <v>4</v>
      </c>
    </row>
    <row r="406" spans="1:11" x14ac:dyDescent="0.25">
      <c r="A406" s="69">
        <v>404</v>
      </c>
      <c r="B406" s="70" t="s">
        <v>1457</v>
      </c>
      <c r="C406" s="70" t="s">
        <v>1458</v>
      </c>
      <c r="D406" s="70" t="s">
        <v>1459</v>
      </c>
      <c r="E406" s="71">
        <v>3604.65</v>
      </c>
      <c r="F406" s="70" t="s">
        <v>1459</v>
      </c>
      <c r="G406" s="71">
        <v>3604.165</v>
      </c>
      <c r="H406" s="72"/>
      <c r="I406" s="72"/>
      <c r="J406" s="73">
        <f t="shared" si="10"/>
        <v>3604.4075000000003</v>
      </c>
      <c r="K406" s="75" t="s">
        <v>4</v>
      </c>
    </row>
    <row r="407" spans="1:11" x14ac:dyDescent="0.25">
      <c r="A407" s="69">
        <v>405</v>
      </c>
      <c r="B407" s="70" t="s">
        <v>1460</v>
      </c>
      <c r="C407" s="70" t="s">
        <v>1461</v>
      </c>
      <c r="D407" s="70" t="s">
        <v>1462</v>
      </c>
      <c r="E407" s="71">
        <v>3596.95</v>
      </c>
      <c r="F407" s="70" t="s">
        <v>1462</v>
      </c>
      <c r="G407" s="71">
        <v>3597.4124999999999</v>
      </c>
      <c r="H407" s="72"/>
      <c r="I407" s="72"/>
      <c r="J407" s="73">
        <f t="shared" si="10"/>
        <v>3597.1812499999996</v>
      </c>
      <c r="K407" s="75" t="s">
        <v>4</v>
      </c>
    </row>
    <row r="408" spans="1:11" x14ac:dyDescent="0.25">
      <c r="A408" s="69">
        <v>406</v>
      </c>
      <c r="B408" s="70" t="s">
        <v>1463</v>
      </c>
      <c r="C408" s="70" t="s">
        <v>1464</v>
      </c>
      <c r="D408" s="70" t="s">
        <v>1465</v>
      </c>
      <c r="E408" s="71">
        <v>3595.31</v>
      </c>
      <c r="F408" s="70" t="s">
        <v>1465</v>
      </c>
      <c r="G408" s="71">
        <v>3596.9726000000001</v>
      </c>
      <c r="H408" s="72"/>
      <c r="I408" s="72"/>
      <c r="J408" s="73">
        <f t="shared" si="10"/>
        <v>3596.1413000000002</v>
      </c>
      <c r="K408" s="75" t="s">
        <v>4</v>
      </c>
    </row>
    <row r="409" spans="1:11" x14ac:dyDescent="0.25">
      <c r="A409" s="69">
        <v>407</v>
      </c>
      <c r="B409" s="70" t="s">
        <v>1466</v>
      </c>
      <c r="C409" s="70" t="s">
        <v>1467</v>
      </c>
      <c r="D409" s="70" t="s">
        <v>1468</v>
      </c>
      <c r="E409" s="71">
        <v>3575.54</v>
      </c>
      <c r="F409" s="70" t="s">
        <v>1468</v>
      </c>
      <c r="G409" s="71">
        <v>3575.511</v>
      </c>
      <c r="H409" s="72"/>
      <c r="I409" s="72"/>
      <c r="J409" s="73">
        <f t="shared" si="10"/>
        <v>3575.5254999999997</v>
      </c>
      <c r="K409" s="75" t="s">
        <v>4</v>
      </c>
    </row>
    <row r="410" spans="1:11" x14ac:dyDescent="0.25">
      <c r="A410" s="69">
        <v>408</v>
      </c>
      <c r="B410" s="70" t="s">
        <v>1469</v>
      </c>
      <c r="C410" s="70" t="s">
        <v>1470</v>
      </c>
      <c r="D410" s="70" t="s">
        <v>1471</v>
      </c>
      <c r="E410" s="71">
        <v>3560.33</v>
      </c>
      <c r="F410" s="70"/>
      <c r="G410" s="71"/>
      <c r="H410" s="72"/>
      <c r="I410" s="72"/>
      <c r="J410" s="73">
        <f t="shared" si="10"/>
        <v>3560.33</v>
      </c>
      <c r="K410" s="75" t="s">
        <v>4</v>
      </c>
    </row>
    <row r="411" spans="1:11" x14ac:dyDescent="0.25">
      <c r="A411" s="69">
        <v>409</v>
      </c>
      <c r="B411" s="70" t="s">
        <v>1472</v>
      </c>
      <c r="C411" s="70" t="s">
        <v>1473</v>
      </c>
      <c r="D411" s="70" t="s">
        <v>1474</v>
      </c>
      <c r="E411" s="71">
        <v>3534.15</v>
      </c>
      <c r="F411" s="70"/>
      <c r="G411" s="71"/>
      <c r="H411" s="72"/>
      <c r="I411" s="72"/>
      <c r="J411" s="73">
        <f t="shared" si="10"/>
        <v>3534.15</v>
      </c>
      <c r="K411" s="75" t="s">
        <v>4</v>
      </c>
    </row>
    <row r="412" spans="1:11" x14ac:dyDescent="0.25">
      <c r="A412" s="69">
        <v>410</v>
      </c>
      <c r="B412" s="70" t="s">
        <v>1475</v>
      </c>
      <c r="C412" s="70" t="s">
        <v>1476</v>
      </c>
      <c r="D412" s="70" t="s">
        <v>1477</v>
      </c>
      <c r="E412" s="71">
        <v>3524.45</v>
      </c>
      <c r="F412" s="70" t="s">
        <v>1477</v>
      </c>
      <c r="G412" s="71">
        <v>3524.2483999999999</v>
      </c>
      <c r="H412" s="72"/>
      <c r="I412" s="72"/>
      <c r="J412" s="73">
        <f t="shared" si="10"/>
        <v>3524.3491999999997</v>
      </c>
      <c r="K412" s="75" t="s">
        <v>4</v>
      </c>
    </row>
    <row r="413" spans="1:11" x14ac:dyDescent="0.25">
      <c r="A413" s="69">
        <v>411</v>
      </c>
      <c r="B413" s="70" t="s">
        <v>1478</v>
      </c>
      <c r="C413" s="70" t="s">
        <v>1479</v>
      </c>
      <c r="D413" s="70" t="s">
        <v>1480</v>
      </c>
      <c r="E413" s="71">
        <v>3523.81</v>
      </c>
      <c r="F413" s="70" t="s">
        <v>1480</v>
      </c>
      <c r="G413" s="71">
        <v>3524.6732000000002</v>
      </c>
      <c r="H413" s="72"/>
      <c r="I413" s="72"/>
      <c r="J413" s="73">
        <f t="shared" si="10"/>
        <v>3524.2416000000003</v>
      </c>
      <c r="K413" s="75" t="s">
        <v>4</v>
      </c>
    </row>
    <row r="414" spans="1:11" x14ac:dyDescent="0.25">
      <c r="A414" s="69">
        <v>412</v>
      </c>
      <c r="B414" s="70" t="s">
        <v>1481</v>
      </c>
      <c r="C414" s="70" t="s">
        <v>1482</v>
      </c>
      <c r="D414" s="70" t="s">
        <v>1483</v>
      </c>
      <c r="E414" s="71">
        <v>3522.27</v>
      </c>
      <c r="F414" s="70" t="s">
        <v>1483</v>
      </c>
      <c r="G414" s="71">
        <v>3520.5852</v>
      </c>
      <c r="H414" s="72"/>
      <c r="I414" s="72"/>
      <c r="J414" s="73">
        <f t="shared" si="10"/>
        <v>3521.4276</v>
      </c>
      <c r="K414" s="75" t="s">
        <v>4</v>
      </c>
    </row>
    <row r="415" spans="1:11" x14ac:dyDescent="0.25">
      <c r="A415" s="69">
        <v>413</v>
      </c>
      <c r="B415" s="70" t="s">
        <v>1484</v>
      </c>
      <c r="C415" s="70" t="s">
        <v>1485</v>
      </c>
      <c r="D415" s="70" t="s">
        <v>1486</v>
      </c>
      <c r="E415" s="71">
        <v>3513.83</v>
      </c>
      <c r="F415" s="70" t="s">
        <v>1486</v>
      </c>
      <c r="G415" s="71">
        <v>3515.1354000000001</v>
      </c>
      <c r="H415" s="72"/>
      <c r="I415" s="72"/>
      <c r="J415" s="73">
        <f t="shared" si="10"/>
        <v>3514.4827</v>
      </c>
      <c r="K415" s="75" t="s">
        <v>4</v>
      </c>
    </row>
    <row r="416" spans="1:11" x14ac:dyDescent="0.25">
      <c r="A416" s="69">
        <v>414</v>
      </c>
      <c r="B416" s="70" t="s">
        <v>1487</v>
      </c>
      <c r="C416" s="70" t="s">
        <v>1488</v>
      </c>
      <c r="D416" s="70" t="s">
        <v>1489</v>
      </c>
      <c r="E416" s="71">
        <v>3476.42</v>
      </c>
      <c r="F416" s="70" t="s">
        <v>1489</v>
      </c>
      <c r="G416" s="71">
        <v>3485.5772000000002</v>
      </c>
      <c r="H416" s="72"/>
      <c r="I416" s="72"/>
      <c r="J416" s="73">
        <f t="shared" si="10"/>
        <v>3480.9985999999999</v>
      </c>
      <c r="K416" s="75" t="s">
        <v>4</v>
      </c>
    </row>
    <row r="417" spans="1:11" x14ac:dyDescent="0.25">
      <c r="A417" s="69">
        <v>415</v>
      </c>
      <c r="B417" s="70" t="s">
        <v>1490</v>
      </c>
      <c r="C417" s="70" t="s">
        <v>1491</v>
      </c>
      <c r="D417" s="70" t="s">
        <v>1492</v>
      </c>
      <c r="E417" s="71">
        <v>3454.79</v>
      </c>
      <c r="F417" s="70" t="s">
        <v>1492</v>
      </c>
      <c r="G417" s="71">
        <v>3454.7293</v>
      </c>
      <c r="H417" s="72"/>
      <c r="I417" s="72"/>
      <c r="J417" s="73">
        <f t="shared" si="10"/>
        <v>3454.75965</v>
      </c>
      <c r="K417" s="75" t="s">
        <v>4</v>
      </c>
    </row>
    <row r="418" spans="1:11" x14ac:dyDescent="0.25">
      <c r="A418" s="69">
        <v>416</v>
      </c>
      <c r="B418" s="70" t="s">
        <v>1493</v>
      </c>
      <c r="C418" s="70" t="s">
        <v>1494</v>
      </c>
      <c r="D418" s="70" t="s">
        <v>1495</v>
      </c>
      <c r="E418" s="71">
        <v>3409.88</v>
      </c>
      <c r="F418" s="70" t="s">
        <v>1495</v>
      </c>
      <c r="G418" s="71">
        <v>3412.1374000000001</v>
      </c>
      <c r="H418" s="72"/>
      <c r="I418" s="72"/>
      <c r="J418" s="73">
        <f t="shared" si="10"/>
        <v>3411.0087000000003</v>
      </c>
      <c r="K418" s="75" t="s">
        <v>4</v>
      </c>
    </row>
    <row r="419" spans="1:11" x14ac:dyDescent="0.25">
      <c r="A419" s="69">
        <v>417</v>
      </c>
      <c r="B419" s="70" t="s">
        <v>1496</v>
      </c>
      <c r="C419" s="70" t="s">
        <v>1497</v>
      </c>
      <c r="D419" s="70" t="s">
        <v>1498</v>
      </c>
      <c r="E419" s="71">
        <v>3394.57</v>
      </c>
      <c r="F419" s="70" t="s">
        <v>1498</v>
      </c>
      <c r="G419" s="71">
        <v>3395.1561000000002</v>
      </c>
      <c r="H419" s="72"/>
      <c r="I419" s="72"/>
      <c r="J419" s="73">
        <f t="shared" si="10"/>
        <v>3394.8630499999999</v>
      </c>
      <c r="K419" s="75" t="s">
        <v>4</v>
      </c>
    </row>
    <row r="420" spans="1:11" x14ac:dyDescent="0.25">
      <c r="A420" s="69">
        <v>418</v>
      </c>
      <c r="B420" s="70" t="s">
        <v>1499</v>
      </c>
      <c r="C420" s="70" t="s">
        <v>1500</v>
      </c>
      <c r="D420" s="70" t="s">
        <v>1501</v>
      </c>
      <c r="E420" s="71">
        <v>3390.05</v>
      </c>
      <c r="F420" s="70" t="s">
        <v>1501</v>
      </c>
      <c r="G420" s="71">
        <v>3388.3797</v>
      </c>
      <c r="H420" s="72"/>
      <c r="I420" s="72"/>
      <c r="J420" s="73">
        <f t="shared" si="10"/>
        <v>3389.2148500000003</v>
      </c>
      <c r="K420" s="75" t="s">
        <v>4</v>
      </c>
    </row>
    <row r="421" spans="1:11" x14ac:dyDescent="0.25">
      <c r="A421" s="69">
        <v>419</v>
      </c>
      <c r="B421" s="70" t="s">
        <v>1502</v>
      </c>
      <c r="C421" s="70" t="s">
        <v>1503</v>
      </c>
      <c r="D421" s="70" t="s">
        <v>1504</v>
      </c>
      <c r="E421" s="71">
        <v>3346.2</v>
      </c>
      <c r="F421" s="70" t="s">
        <v>1504</v>
      </c>
      <c r="G421" s="71">
        <v>3344.6849000000002</v>
      </c>
      <c r="H421" s="72"/>
      <c r="I421" s="72"/>
      <c r="J421" s="73">
        <f t="shared" si="10"/>
        <v>3345.44245</v>
      </c>
      <c r="K421" s="75" t="s">
        <v>4</v>
      </c>
    </row>
    <row r="422" spans="1:11" x14ac:dyDescent="0.25">
      <c r="A422" s="69">
        <v>420</v>
      </c>
      <c r="B422" s="70" t="s">
        <v>1505</v>
      </c>
      <c r="C422" s="70" t="s">
        <v>1506</v>
      </c>
      <c r="D422" s="70" t="s">
        <v>1507</v>
      </c>
      <c r="E422" s="71">
        <v>3336.91</v>
      </c>
      <c r="F422" s="70" t="s">
        <v>1507</v>
      </c>
      <c r="G422" s="71">
        <v>3338.4985000000001</v>
      </c>
      <c r="H422" s="72"/>
      <c r="I422" s="72"/>
      <c r="J422" s="73">
        <f t="shared" si="10"/>
        <v>3337.7042499999998</v>
      </c>
      <c r="K422" s="75" t="s">
        <v>4</v>
      </c>
    </row>
    <row r="423" spans="1:11" x14ac:dyDescent="0.25">
      <c r="A423" s="69">
        <v>421</v>
      </c>
      <c r="B423" s="70" t="s">
        <v>1508</v>
      </c>
      <c r="C423" s="70" t="s">
        <v>1509</v>
      </c>
      <c r="D423" s="70" t="s">
        <v>1510</v>
      </c>
      <c r="E423" s="71">
        <v>3327.72</v>
      </c>
      <c r="F423" s="70" t="s">
        <v>1510</v>
      </c>
      <c r="G423" s="71">
        <v>3328.8137999999999</v>
      </c>
      <c r="H423" s="72"/>
      <c r="I423" s="72"/>
      <c r="J423" s="73">
        <f t="shared" si="10"/>
        <v>3328.2668999999996</v>
      </c>
      <c r="K423" s="75" t="s">
        <v>4</v>
      </c>
    </row>
    <row r="424" spans="1:11" x14ac:dyDescent="0.25">
      <c r="A424" s="69">
        <v>422</v>
      </c>
      <c r="B424" s="70" t="s">
        <v>1511</v>
      </c>
      <c r="C424" s="70" t="s">
        <v>1512</v>
      </c>
      <c r="D424" s="70" t="s">
        <v>1513</v>
      </c>
      <c r="E424" s="71">
        <v>3327.54</v>
      </c>
      <c r="F424" s="70" t="s">
        <v>1513</v>
      </c>
      <c r="G424" s="71">
        <v>3328.1464000000001</v>
      </c>
      <c r="H424" s="72"/>
      <c r="I424" s="72"/>
      <c r="J424" s="73">
        <f t="shared" si="10"/>
        <v>3327.8432000000003</v>
      </c>
      <c r="K424" s="75" t="s">
        <v>4</v>
      </c>
    </row>
    <row r="425" spans="1:11" x14ac:dyDescent="0.25">
      <c r="A425" s="69">
        <v>423</v>
      </c>
      <c r="B425" s="70" t="s">
        <v>1514</v>
      </c>
      <c r="C425" s="70" t="s">
        <v>1515</v>
      </c>
      <c r="D425" s="70" t="s">
        <v>1516</v>
      </c>
      <c r="E425" s="71">
        <v>3308.16</v>
      </c>
      <c r="F425" s="70" t="s">
        <v>1516</v>
      </c>
      <c r="G425" s="71">
        <v>3307.5538999999999</v>
      </c>
      <c r="H425" s="72"/>
      <c r="I425" s="72"/>
      <c r="J425" s="73">
        <f t="shared" si="10"/>
        <v>3307.8569499999999</v>
      </c>
      <c r="K425" s="75" t="s">
        <v>4</v>
      </c>
    </row>
    <row r="426" spans="1:11" x14ac:dyDescent="0.25">
      <c r="A426" s="69">
        <v>424</v>
      </c>
      <c r="B426" s="70" t="s">
        <v>1517</v>
      </c>
      <c r="C426" s="70" t="s">
        <v>1518</v>
      </c>
      <c r="D426" s="70" t="s">
        <v>1519</v>
      </c>
      <c r="E426" s="71">
        <v>3275.51</v>
      </c>
      <c r="F426" s="70" t="s">
        <v>1519</v>
      </c>
      <c r="G426" s="71">
        <v>3273.9715999999999</v>
      </c>
      <c r="H426" s="72"/>
      <c r="I426" s="72"/>
      <c r="J426" s="73">
        <f t="shared" si="10"/>
        <v>3274.7408</v>
      </c>
      <c r="K426" s="75" t="s">
        <v>4</v>
      </c>
    </row>
    <row r="427" spans="1:11" x14ac:dyDescent="0.25">
      <c r="A427" s="69">
        <v>425</v>
      </c>
      <c r="B427" s="70" t="s">
        <v>1520</v>
      </c>
      <c r="C427" s="70" t="s">
        <v>1521</v>
      </c>
      <c r="D427" s="70" t="s">
        <v>1522</v>
      </c>
      <c r="E427" s="71">
        <v>3240.56</v>
      </c>
      <c r="F427" s="70" t="s">
        <v>1522</v>
      </c>
      <c r="G427" s="71">
        <v>3242.7089000000001</v>
      </c>
      <c r="H427" s="72"/>
      <c r="I427" s="72"/>
      <c r="J427" s="73">
        <f t="shared" si="10"/>
        <v>3241.63445</v>
      </c>
      <c r="K427" s="75" t="s">
        <v>4</v>
      </c>
    </row>
    <row r="428" spans="1:11" x14ac:dyDescent="0.25">
      <c r="A428" s="69">
        <v>426</v>
      </c>
      <c r="B428" s="70" t="s">
        <v>1523</v>
      </c>
      <c r="C428" s="70" t="s">
        <v>1524</v>
      </c>
      <c r="D428" s="70" t="s">
        <v>1525</v>
      </c>
      <c r="E428" s="71">
        <v>3234.65</v>
      </c>
      <c r="F428" s="70"/>
      <c r="G428" s="71"/>
      <c r="H428" s="72"/>
      <c r="I428" s="72"/>
      <c r="J428" s="73">
        <f t="shared" si="10"/>
        <v>3234.65</v>
      </c>
      <c r="K428" s="75" t="s">
        <v>4</v>
      </c>
    </row>
    <row r="429" spans="1:11" x14ac:dyDescent="0.25">
      <c r="A429" s="69">
        <v>427</v>
      </c>
      <c r="B429" s="70" t="s">
        <v>1526</v>
      </c>
      <c r="C429" s="70" t="s">
        <v>1527</v>
      </c>
      <c r="D429" s="70" t="s">
        <v>1528</v>
      </c>
      <c r="E429" s="71">
        <v>3234.52</v>
      </c>
      <c r="F429" s="70" t="s">
        <v>1528</v>
      </c>
      <c r="G429" s="71">
        <v>3232.3937999999998</v>
      </c>
      <c r="H429" s="72"/>
      <c r="I429" s="72"/>
      <c r="J429" s="73">
        <f t="shared" si="10"/>
        <v>3233.4569000000001</v>
      </c>
      <c r="K429" s="75" t="s">
        <v>4</v>
      </c>
    </row>
    <row r="430" spans="1:11" x14ac:dyDescent="0.25">
      <c r="A430" s="69">
        <v>428</v>
      </c>
      <c r="B430" s="70" t="s">
        <v>1529</v>
      </c>
      <c r="C430" s="70" t="s">
        <v>1530</v>
      </c>
      <c r="D430" s="70" t="s">
        <v>1531</v>
      </c>
      <c r="E430" s="71">
        <v>3178.36</v>
      </c>
      <c r="F430" s="70" t="s">
        <v>1531</v>
      </c>
      <c r="G430" s="71">
        <v>3176.7764999999999</v>
      </c>
      <c r="H430" s="72"/>
      <c r="I430" s="72"/>
      <c r="J430" s="73">
        <f t="shared" si="10"/>
        <v>3177.5682500000003</v>
      </c>
      <c r="K430" s="75" t="s">
        <v>4</v>
      </c>
    </row>
    <row r="431" spans="1:11" x14ac:dyDescent="0.25">
      <c r="A431" s="69">
        <v>429</v>
      </c>
      <c r="B431" s="70" t="s">
        <v>1532</v>
      </c>
      <c r="C431" s="70" t="s">
        <v>1533</v>
      </c>
      <c r="D431" s="70" t="s">
        <v>1534</v>
      </c>
      <c r="E431" s="71">
        <v>3134.42</v>
      </c>
      <c r="F431" s="70" t="s">
        <v>1534</v>
      </c>
      <c r="G431" s="71">
        <v>3123.3148999999999</v>
      </c>
      <c r="H431" s="72"/>
      <c r="I431" s="72"/>
      <c r="J431" s="73">
        <f t="shared" si="10"/>
        <v>3128.8674499999997</v>
      </c>
      <c r="K431" s="75" t="s">
        <v>4</v>
      </c>
    </row>
    <row r="432" spans="1:11" x14ac:dyDescent="0.25">
      <c r="A432" s="69">
        <v>430</v>
      </c>
      <c r="B432" s="70" t="s">
        <v>1535</v>
      </c>
      <c r="C432" s="70" t="s">
        <v>1536</v>
      </c>
      <c r="D432" s="70" t="s">
        <v>1537</v>
      </c>
      <c r="E432" s="71">
        <v>3111.34</v>
      </c>
      <c r="F432" s="70" t="s">
        <v>1537</v>
      </c>
      <c r="G432" s="71">
        <v>3111.1048000000001</v>
      </c>
      <c r="H432" s="72"/>
      <c r="I432" s="72"/>
      <c r="J432" s="73">
        <f t="shared" si="10"/>
        <v>3111.2224000000001</v>
      </c>
      <c r="K432" s="75" t="s">
        <v>4</v>
      </c>
    </row>
    <row r="433" spans="1:11" x14ac:dyDescent="0.25">
      <c r="A433" s="69">
        <v>431</v>
      </c>
      <c r="B433" s="70" t="s">
        <v>1538</v>
      </c>
      <c r="C433" s="70" t="s">
        <v>1539</v>
      </c>
      <c r="D433" s="70" t="s">
        <v>1540</v>
      </c>
      <c r="E433" s="71">
        <v>3080.67</v>
      </c>
      <c r="F433" s="70" t="s">
        <v>1540</v>
      </c>
      <c r="G433" s="71">
        <v>3081.2797999999998</v>
      </c>
      <c r="H433" s="72"/>
      <c r="I433" s="72"/>
      <c r="J433" s="73">
        <f t="shared" si="10"/>
        <v>3080.9749000000002</v>
      </c>
      <c r="K433" s="75" t="s">
        <v>4</v>
      </c>
    </row>
    <row r="434" spans="1:11" x14ac:dyDescent="0.25">
      <c r="A434" s="69">
        <v>432</v>
      </c>
      <c r="B434" s="70" t="s">
        <v>1541</v>
      </c>
      <c r="C434" s="70" t="s">
        <v>1542</v>
      </c>
      <c r="D434" s="70" t="s">
        <v>1543</v>
      </c>
      <c r="E434" s="71">
        <v>3067.78</v>
      </c>
      <c r="F434" s="70" t="s">
        <v>1543</v>
      </c>
      <c r="G434" s="71">
        <v>3067.0140000000001</v>
      </c>
      <c r="H434" s="72"/>
      <c r="I434" s="72"/>
      <c r="J434" s="73">
        <f t="shared" si="10"/>
        <v>3067.3969999999999</v>
      </c>
      <c r="K434" s="75" t="s">
        <v>4</v>
      </c>
    </row>
    <row r="435" spans="1:11" x14ac:dyDescent="0.25">
      <c r="A435" s="69">
        <v>433</v>
      </c>
      <c r="B435" s="70" t="s">
        <v>1544</v>
      </c>
      <c r="C435" s="70" t="s">
        <v>1545</v>
      </c>
      <c r="D435" s="70" t="s">
        <v>1546</v>
      </c>
      <c r="E435" s="71">
        <v>3097.51</v>
      </c>
      <c r="F435" s="70" t="s">
        <v>1546</v>
      </c>
      <c r="G435" s="71">
        <v>3033.4767999999999</v>
      </c>
      <c r="H435" s="72"/>
      <c r="I435" s="72"/>
      <c r="J435" s="73">
        <f t="shared" si="10"/>
        <v>3065.4934000000003</v>
      </c>
      <c r="K435" s="75" t="s">
        <v>4</v>
      </c>
    </row>
    <row r="436" spans="1:11" x14ac:dyDescent="0.25">
      <c r="A436" s="69">
        <v>434</v>
      </c>
      <c r="B436" s="70" t="s">
        <v>1547</v>
      </c>
      <c r="C436" s="70" t="s">
        <v>1548</v>
      </c>
      <c r="D436" s="70" t="s">
        <v>1549</v>
      </c>
      <c r="E436" s="71">
        <v>3003.22</v>
      </c>
      <c r="F436" s="70" t="s">
        <v>1549</v>
      </c>
      <c r="G436" s="71">
        <v>3092.0880999999999</v>
      </c>
      <c r="H436" s="72" t="s">
        <v>1549</v>
      </c>
      <c r="I436" s="71">
        <v>3085.5261931470309</v>
      </c>
      <c r="J436" s="73">
        <f t="shared" si="10"/>
        <v>3060.2780977156767</v>
      </c>
      <c r="K436" s="75" t="s">
        <v>4</v>
      </c>
    </row>
    <row r="437" spans="1:11" x14ac:dyDescent="0.25">
      <c r="A437" s="69">
        <v>435</v>
      </c>
      <c r="B437" s="70" t="s">
        <v>1550</v>
      </c>
      <c r="C437" s="70" t="s">
        <v>1551</v>
      </c>
      <c r="D437" s="70" t="s">
        <v>1552</v>
      </c>
      <c r="E437" s="71">
        <v>3027.99</v>
      </c>
      <c r="F437" s="70" t="s">
        <v>1552</v>
      </c>
      <c r="G437" s="71">
        <v>3027.2988</v>
      </c>
      <c r="H437" s="72"/>
      <c r="I437" s="72"/>
      <c r="J437" s="73">
        <f t="shared" si="10"/>
        <v>3027.6444000000001</v>
      </c>
      <c r="K437" s="75" t="s">
        <v>4</v>
      </c>
    </row>
    <row r="438" spans="1:11" x14ac:dyDescent="0.25">
      <c r="A438" s="69">
        <v>436</v>
      </c>
      <c r="B438" s="70" t="s">
        <v>1553</v>
      </c>
      <c r="C438" s="70" t="s">
        <v>1554</v>
      </c>
      <c r="D438" s="70" t="s">
        <v>1555</v>
      </c>
      <c r="E438" s="71">
        <v>3025.83</v>
      </c>
      <c r="F438" s="70" t="s">
        <v>1555</v>
      </c>
      <c r="G438" s="71">
        <v>3026.7808</v>
      </c>
      <c r="H438" s="72"/>
      <c r="I438" s="72"/>
      <c r="J438" s="73">
        <f t="shared" si="10"/>
        <v>3026.3054000000002</v>
      </c>
      <c r="K438" s="75" t="s">
        <v>4</v>
      </c>
    </row>
    <row r="439" spans="1:11" x14ac:dyDescent="0.25">
      <c r="A439" s="69">
        <v>437</v>
      </c>
      <c r="B439" s="70" t="s">
        <v>1556</v>
      </c>
      <c r="C439" s="70" t="s">
        <v>1557</v>
      </c>
      <c r="D439" s="70" t="s">
        <v>1558</v>
      </c>
      <c r="E439" s="71">
        <v>3013.18</v>
      </c>
      <c r="F439" s="70" t="s">
        <v>1558</v>
      </c>
      <c r="G439" s="71">
        <v>3013.596</v>
      </c>
      <c r="H439" s="72"/>
      <c r="I439" s="72"/>
      <c r="J439" s="73">
        <f t="shared" si="10"/>
        <v>3013.3879999999999</v>
      </c>
      <c r="K439" s="75" t="s">
        <v>4</v>
      </c>
    </row>
    <row r="440" spans="1:11" x14ac:dyDescent="0.25">
      <c r="A440" s="69">
        <v>438</v>
      </c>
      <c r="B440" s="70" t="s">
        <v>1559</v>
      </c>
      <c r="C440" s="70" t="s">
        <v>1560</v>
      </c>
      <c r="D440" s="70" t="s">
        <v>1561</v>
      </c>
      <c r="E440" s="71">
        <v>2957.98</v>
      </c>
      <c r="F440" s="70" t="s">
        <v>1562</v>
      </c>
      <c r="G440" s="71">
        <v>2957.2982000000002</v>
      </c>
      <c r="H440" s="72"/>
      <c r="I440" s="72"/>
      <c r="J440" s="73">
        <f t="shared" si="10"/>
        <v>2957.6391000000003</v>
      </c>
      <c r="K440" s="75" t="s">
        <v>4</v>
      </c>
    </row>
    <row r="441" spans="1:11" x14ac:dyDescent="0.25">
      <c r="A441" s="69">
        <v>439</v>
      </c>
      <c r="B441" s="70" t="s">
        <v>1563</v>
      </c>
      <c r="C441" s="70" t="s">
        <v>1564</v>
      </c>
      <c r="D441" s="70" t="s">
        <v>1565</v>
      </c>
      <c r="E441" s="71">
        <v>2952.22</v>
      </c>
      <c r="F441" s="70" t="s">
        <v>1565</v>
      </c>
      <c r="G441" s="71">
        <v>2951.9780000000001</v>
      </c>
      <c r="H441" s="72"/>
      <c r="I441" s="72"/>
      <c r="J441" s="73">
        <f t="shared" si="10"/>
        <v>2952.0990000000002</v>
      </c>
      <c r="K441" s="75" t="s">
        <v>4</v>
      </c>
    </row>
    <row r="442" spans="1:11" x14ac:dyDescent="0.25">
      <c r="A442" s="69">
        <v>440</v>
      </c>
      <c r="B442" s="70" t="s">
        <v>1566</v>
      </c>
      <c r="C442" s="70" t="s">
        <v>1567</v>
      </c>
      <c r="D442" s="70" t="s">
        <v>1568</v>
      </c>
      <c r="E442" s="71">
        <v>3003.36</v>
      </c>
      <c r="F442" s="70" t="s">
        <v>1568</v>
      </c>
      <c r="G442" s="71">
        <v>2874.6224999999999</v>
      </c>
      <c r="H442" s="72"/>
      <c r="I442" s="72"/>
      <c r="J442" s="73">
        <f t="shared" si="10"/>
        <v>2938.99125</v>
      </c>
      <c r="K442" s="75" t="s">
        <v>4</v>
      </c>
    </row>
    <row r="443" spans="1:11" x14ac:dyDescent="0.25">
      <c r="A443" s="69">
        <v>441</v>
      </c>
      <c r="B443" s="70" t="s">
        <v>1569</v>
      </c>
      <c r="C443" s="70" t="s">
        <v>1570</v>
      </c>
      <c r="D443" s="70" t="s">
        <v>1571</v>
      </c>
      <c r="E443" s="71">
        <v>2913.42</v>
      </c>
      <c r="F443" s="70" t="s">
        <v>1571</v>
      </c>
      <c r="G443" s="71">
        <v>2912.9998000000001</v>
      </c>
      <c r="H443" s="72"/>
      <c r="I443" s="72"/>
      <c r="J443" s="73">
        <f t="shared" si="10"/>
        <v>2913.2098999999998</v>
      </c>
      <c r="K443" s="75" t="s">
        <v>4</v>
      </c>
    </row>
    <row r="444" spans="1:11" x14ac:dyDescent="0.25">
      <c r="A444" s="69">
        <v>442</v>
      </c>
      <c r="B444" s="70" t="s">
        <v>1572</v>
      </c>
      <c r="C444" s="70" t="s">
        <v>1573</v>
      </c>
      <c r="D444" s="70" t="s">
        <v>1574</v>
      </c>
      <c r="E444" s="71">
        <v>2880.81</v>
      </c>
      <c r="F444" s="70" t="s">
        <v>1574</v>
      </c>
      <c r="G444" s="71">
        <v>2879.3274000000001</v>
      </c>
      <c r="H444" s="72"/>
      <c r="I444" s="72"/>
      <c r="J444" s="73">
        <f t="shared" si="10"/>
        <v>2880.0686999999998</v>
      </c>
      <c r="K444" s="75" t="s">
        <v>4</v>
      </c>
    </row>
    <row r="445" spans="1:11" x14ac:dyDescent="0.25">
      <c r="A445" s="69">
        <v>443</v>
      </c>
      <c r="B445" s="70" t="s">
        <v>1575</v>
      </c>
      <c r="C445" s="70" t="s">
        <v>1576</v>
      </c>
      <c r="D445" s="70" t="s">
        <v>1577</v>
      </c>
      <c r="E445" s="71">
        <v>2864.5</v>
      </c>
      <c r="F445" s="70" t="s">
        <v>1577</v>
      </c>
      <c r="G445" s="71">
        <v>2862.328</v>
      </c>
      <c r="H445" s="72"/>
      <c r="I445" s="72"/>
      <c r="J445" s="73">
        <f t="shared" si="10"/>
        <v>2863.4139999999998</v>
      </c>
      <c r="K445" s="75" t="s">
        <v>4</v>
      </c>
    </row>
    <row r="446" spans="1:11" x14ac:dyDescent="0.25">
      <c r="A446" s="69">
        <v>444</v>
      </c>
      <c r="B446" s="70" t="s">
        <v>1578</v>
      </c>
      <c r="C446" s="70" t="s">
        <v>1579</v>
      </c>
      <c r="D446" s="70" t="s">
        <v>1580</v>
      </c>
      <c r="E446" s="71">
        <v>2843.15</v>
      </c>
      <c r="F446" s="70" t="s">
        <v>1580</v>
      </c>
      <c r="G446" s="71">
        <v>2845.8656000000001</v>
      </c>
      <c r="H446" s="72"/>
      <c r="I446" s="72"/>
      <c r="J446" s="73">
        <f t="shared" si="10"/>
        <v>2844.5078000000003</v>
      </c>
      <c r="K446" s="75" t="s">
        <v>4</v>
      </c>
    </row>
    <row r="447" spans="1:11" x14ac:dyDescent="0.25">
      <c r="A447" s="69">
        <v>445</v>
      </c>
      <c r="B447" s="70" t="s">
        <v>1581</v>
      </c>
      <c r="C447" s="70" t="s">
        <v>1582</v>
      </c>
      <c r="D447" s="70" t="s">
        <v>1583</v>
      </c>
      <c r="E447" s="71">
        <v>2836.89</v>
      </c>
      <c r="F447" s="70" t="s">
        <v>1583</v>
      </c>
      <c r="G447" s="71">
        <v>2837.9070999999999</v>
      </c>
      <c r="H447" s="72"/>
      <c r="I447" s="72"/>
      <c r="J447" s="73">
        <f t="shared" si="10"/>
        <v>2837.3985499999999</v>
      </c>
      <c r="K447" s="75" t="s">
        <v>4</v>
      </c>
    </row>
    <row r="448" spans="1:11" x14ac:dyDescent="0.25">
      <c r="A448" s="69">
        <v>446</v>
      </c>
      <c r="B448" s="70" t="s">
        <v>1584</v>
      </c>
      <c r="C448" s="70" t="s">
        <v>1585</v>
      </c>
      <c r="D448" s="70" t="s">
        <v>1586</v>
      </c>
      <c r="E448" s="71">
        <v>2826.38</v>
      </c>
      <c r="F448" s="70" t="s">
        <v>1586</v>
      </c>
      <c r="G448" s="71">
        <v>2826.9319999999998</v>
      </c>
      <c r="H448" s="72"/>
      <c r="I448" s="72"/>
      <c r="J448" s="73">
        <f t="shared" si="10"/>
        <v>2826.6559999999999</v>
      </c>
      <c r="K448" s="75" t="s">
        <v>4</v>
      </c>
    </row>
    <row r="449" spans="1:11" x14ac:dyDescent="0.25">
      <c r="A449" s="69">
        <v>447</v>
      </c>
      <c r="B449" s="70" t="s">
        <v>1587</v>
      </c>
      <c r="C449" s="70" t="s">
        <v>1588</v>
      </c>
      <c r="D449" s="70" t="s">
        <v>1589</v>
      </c>
      <c r="E449" s="71">
        <v>2807.3</v>
      </c>
      <c r="F449" s="70" t="s">
        <v>1589</v>
      </c>
      <c r="G449" s="71">
        <v>2806.924</v>
      </c>
      <c r="H449" s="72"/>
      <c r="I449" s="72"/>
      <c r="J449" s="73">
        <f t="shared" si="10"/>
        <v>2807.1120000000001</v>
      </c>
      <c r="K449" s="75" t="s">
        <v>4</v>
      </c>
    </row>
    <row r="450" spans="1:11" x14ac:dyDescent="0.25">
      <c r="A450" s="69">
        <v>448</v>
      </c>
      <c r="B450" s="70" t="s">
        <v>1590</v>
      </c>
      <c r="C450" s="70" t="s">
        <v>1591</v>
      </c>
      <c r="D450" s="70" t="s">
        <v>1592</v>
      </c>
      <c r="E450" s="71">
        <v>2811.56</v>
      </c>
      <c r="F450" s="70" t="s">
        <v>1592</v>
      </c>
      <c r="G450" s="71">
        <v>2797.2622999999999</v>
      </c>
      <c r="H450" s="72"/>
      <c r="I450" s="72"/>
      <c r="J450" s="73">
        <f t="shared" si="10"/>
        <v>2804.4111499999999</v>
      </c>
      <c r="K450" s="75" t="s">
        <v>4</v>
      </c>
    </row>
    <row r="451" spans="1:11" x14ac:dyDescent="0.25">
      <c r="A451" s="69">
        <v>449</v>
      </c>
      <c r="B451" s="70" t="s">
        <v>1593</v>
      </c>
      <c r="C451" s="70" t="s">
        <v>1594</v>
      </c>
      <c r="D451" s="70" t="s">
        <v>1595</v>
      </c>
      <c r="E451" s="71">
        <v>2805</v>
      </c>
      <c r="F451" s="70" t="s">
        <v>1595</v>
      </c>
      <c r="G451" s="71">
        <v>2803.4301999999998</v>
      </c>
      <c r="H451" s="72"/>
      <c r="I451" s="72"/>
      <c r="J451" s="73">
        <f t="shared" ref="J451:J514" si="11">AVERAGE(E451,G451,I451)</f>
        <v>2804.2150999999999</v>
      </c>
      <c r="K451" s="75" t="s">
        <v>4</v>
      </c>
    </row>
    <row r="452" spans="1:11" x14ac:dyDescent="0.25">
      <c r="A452" s="69">
        <v>450</v>
      </c>
      <c r="B452" s="70" t="s">
        <v>1596</v>
      </c>
      <c r="C452" s="70" t="s">
        <v>1597</v>
      </c>
      <c r="D452" s="70" t="s">
        <v>1598</v>
      </c>
      <c r="E452" s="71">
        <v>2800.75</v>
      </c>
      <c r="F452" s="70" t="s">
        <v>1598</v>
      </c>
      <c r="G452" s="71">
        <v>2801.2936</v>
      </c>
      <c r="H452" s="72"/>
      <c r="I452" s="72"/>
      <c r="J452" s="73">
        <f t="shared" si="11"/>
        <v>2801.0218</v>
      </c>
      <c r="K452" s="75" t="s">
        <v>4</v>
      </c>
    </row>
    <row r="453" spans="1:11" x14ac:dyDescent="0.25">
      <c r="A453" s="69">
        <v>451</v>
      </c>
      <c r="B453" s="70" t="s">
        <v>1599</v>
      </c>
      <c r="C453" s="70" t="s">
        <v>1600</v>
      </c>
      <c r="D453" s="70" t="s">
        <v>1601</v>
      </c>
      <c r="E453" s="71">
        <v>2789.38</v>
      </c>
      <c r="F453" s="70" t="s">
        <v>1601</v>
      </c>
      <c r="G453" s="71">
        <v>2789.7873</v>
      </c>
      <c r="H453" s="72"/>
      <c r="I453" s="72"/>
      <c r="J453" s="73">
        <f t="shared" si="11"/>
        <v>2789.58365</v>
      </c>
      <c r="K453" s="75" t="s">
        <v>4</v>
      </c>
    </row>
    <row r="454" spans="1:11" x14ac:dyDescent="0.25">
      <c r="A454" s="69">
        <v>452</v>
      </c>
      <c r="B454" s="70" t="s">
        <v>1602</v>
      </c>
      <c r="C454" s="70" t="s">
        <v>1603</v>
      </c>
      <c r="D454" s="70" t="s">
        <v>1604</v>
      </c>
      <c r="E454" s="71">
        <v>2709.99</v>
      </c>
      <c r="F454" s="70" t="s">
        <v>1604</v>
      </c>
      <c r="G454" s="71">
        <v>2709.9200999999998</v>
      </c>
      <c r="H454" s="72"/>
      <c r="I454" s="72"/>
      <c r="J454" s="73">
        <f t="shared" si="11"/>
        <v>2709.9550499999996</v>
      </c>
      <c r="K454" s="75" t="s">
        <v>4</v>
      </c>
    </row>
    <row r="455" spans="1:11" x14ac:dyDescent="0.25">
      <c r="A455" s="69">
        <v>453</v>
      </c>
      <c r="B455" s="70" t="s">
        <v>1605</v>
      </c>
      <c r="C455" s="70" t="s">
        <v>1606</v>
      </c>
      <c r="D455" s="70" t="s">
        <v>1607</v>
      </c>
      <c r="E455" s="71">
        <v>2690.68</v>
      </c>
      <c r="F455" s="70" t="s">
        <v>1607</v>
      </c>
      <c r="G455" s="71">
        <v>2691.1750999999999</v>
      </c>
      <c r="H455" s="72"/>
      <c r="I455" s="72"/>
      <c r="J455" s="73">
        <f t="shared" si="11"/>
        <v>2690.9275499999999</v>
      </c>
      <c r="K455" s="75" t="s">
        <v>4</v>
      </c>
    </row>
    <row r="456" spans="1:11" x14ac:dyDescent="0.25">
      <c r="A456" s="69">
        <v>454</v>
      </c>
      <c r="B456" s="70" t="s">
        <v>1608</v>
      </c>
      <c r="C456" s="70" t="s">
        <v>1609</v>
      </c>
      <c r="D456" s="70" t="s">
        <v>1610</v>
      </c>
      <c r="E456" s="71">
        <v>2657.53</v>
      </c>
      <c r="F456" s="70" t="s">
        <v>1610</v>
      </c>
      <c r="G456" s="71">
        <v>2658.0648000000001</v>
      </c>
      <c r="H456" s="72"/>
      <c r="I456" s="72"/>
      <c r="J456" s="73">
        <f t="shared" si="11"/>
        <v>2657.7974000000004</v>
      </c>
      <c r="K456" s="75" t="s">
        <v>4</v>
      </c>
    </row>
    <row r="457" spans="1:11" x14ac:dyDescent="0.25">
      <c r="A457" s="69">
        <v>455</v>
      </c>
      <c r="B457" s="70" t="s">
        <v>1611</v>
      </c>
      <c r="C457" s="70" t="s">
        <v>1612</v>
      </c>
      <c r="D457" s="70" t="s">
        <v>1613</v>
      </c>
      <c r="E457" s="71">
        <v>2633.71</v>
      </c>
      <c r="F457" s="70" t="s">
        <v>1613</v>
      </c>
      <c r="G457" s="71">
        <v>2634.3321000000001</v>
      </c>
      <c r="H457" s="72"/>
      <c r="I457" s="72"/>
      <c r="J457" s="73">
        <f t="shared" si="11"/>
        <v>2634.0210500000003</v>
      </c>
      <c r="K457" s="75" t="s">
        <v>4</v>
      </c>
    </row>
    <row r="458" spans="1:11" x14ac:dyDescent="0.25">
      <c r="A458" s="69">
        <v>456</v>
      </c>
      <c r="B458" s="70" t="s">
        <v>1614</v>
      </c>
      <c r="C458" s="70" t="s">
        <v>1615</v>
      </c>
      <c r="D458" s="70" t="s">
        <v>1616</v>
      </c>
      <c r="E458" s="71">
        <v>2623.05</v>
      </c>
      <c r="F458" s="70" t="s">
        <v>1616</v>
      </c>
      <c r="G458" s="71">
        <v>2623.4398999999999</v>
      </c>
      <c r="H458" s="72"/>
      <c r="I458" s="72"/>
      <c r="J458" s="73">
        <f t="shared" si="11"/>
        <v>2623.2449500000002</v>
      </c>
      <c r="K458" s="75" t="s">
        <v>4</v>
      </c>
    </row>
    <row r="459" spans="1:11" x14ac:dyDescent="0.25">
      <c r="A459" s="69">
        <v>457</v>
      </c>
      <c r="B459" s="70" t="s">
        <v>1617</v>
      </c>
      <c r="C459" s="70" t="s">
        <v>1618</v>
      </c>
      <c r="D459" s="70" t="s">
        <v>1619</v>
      </c>
      <c r="E459" s="71">
        <v>2614.77</v>
      </c>
      <c r="F459" s="70" t="s">
        <v>1619</v>
      </c>
      <c r="G459" s="71">
        <v>2616.1143000000002</v>
      </c>
      <c r="H459" s="72"/>
      <c r="I459" s="72"/>
      <c r="J459" s="73">
        <f t="shared" si="11"/>
        <v>2615.4421499999999</v>
      </c>
      <c r="K459" s="75" t="s">
        <v>4</v>
      </c>
    </row>
    <row r="460" spans="1:11" x14ac:dyDescent="0.25">
      <c r="A460" s="69">
        <v>458</v>
      </c>
      <c r="B460" s="70" t="s">
        <v>1620</v>
      </c>
      <c r="C460" s="70" t="s">
        <v>1621</v>
      </c>
      <c r="D460" s="70" t="s">
        <v>1622</v>
      </c>
      <c r="E460" s="71">
        <v>2598.9899999999998</v>
      </c>
      <c r="F460" s="70" t="s">
        <v>1622</v>
      </c>
      <c r="G460" s="71">
        <v>2599.0852</v>
      </c>
      <c r="H460" s="72"/>
      <c r="I460" s="72"/>
      <c r="J460" s="73">
        <f t="shared" si="11"/>
        <v>2599.0375999999997</v>
      </c>
      <c r="K460" s="75" t="s">
        <v>4</v>
      </c>
    </row>
    <row r="461" spans="1:11" x14ac:dyDescent="0.25">
      <c r="A461" s="69">
        <v>459</v>
      </c>
      <c r="B461" s="70" t="s">
        <v>1623</v>
      </c>
      <c r="C461" s="70" t="s">
        <v>1624</v>
      </c>
      <c r="D461" s="70" t="s">
        <v>1625</v>
      </c>
      <c r="E461" s="71">
        <v>2593.83</v>
      </c>
      <c r="F461" s="70" t="s">
        <v>1625</v>
      </c>
      <c r="G461" s="71">
        <v>2595.5463</v>
      </c>
      <c r="H461" s="72"/>
      <c r="I461" s="72"/>
      <c r="J461" s="73">
        <f t="shared" si="11"/>
        <v>2594.68815</v>
      </c>
      <c r="K461" s="75" t="s">
        <v>4</v>
      </c>
    </row>
    <row r="462" spans="1:11" x14ac:dyDescent="0.25">
      <c r="A462" s="69">
        <v>460</v>
      </c>
      <c r="B462" s="70" t="s">
        <v>1626</v>
      </c>
      <c r="C462" s="70" t="s">
        <v>1627</v>
      </c>
      <c r="D462" s="70" t="s">
        <v>1628</v>
      </c>
      <c r="E462" s="71">
        <v>2592.59</v>
      </c>
      <c r="F462" s="70" t="s">
        <v>1628</v>
      </c>
      <c r="G462" s="71">
        <v>2592.5983000000001</v>
      </c>
      <c r="H462" s="72"/>
      <c r="I462" s="72"/>
      <c r="J462" s="73">
        <f t="shared" si="11"/>
        <v>2592.5941499999999</v>
      </c>
      <c r="K462" s="75" t="s">
        <v>4</v>
      </c>
    </row>
    <row r="463" spans="1:11" x14ac:dyDescent="0.25">
      <c r="A463" s="69">
        <v>461</v>
      </c>
      <c r="B463" s="70" t="s">
        <v>1629</v>
      </c>
      <c r="C463" s="70" t="s">
        <v>1630</v>
      </c>
      <c r="D463" s="70" t="s">
        <v>1631</v>
      </c>
      <c r="E463" s="71">
        <v>2589.54</v>
      </c>
      <c r="F463" s="70"/>
      <c r="G463" s="71"/>
      <c r="H463" s="72"/>
      <c r="I463" s="72"/>
      <c r="J463" s="73">
        <f t="shared" si="11"/>
        <v>2589.54</v>
      </c>
      <c r="K463" s="75" t="s">
        <v>4</v>
      </c>
    </row>
    <row r="464" spans="1:11" x14ac:dyDescent="0.25">
      <c r="A464" s="69">
        <v>462</v>
      </c>
      <c r="B464" s="70" t="s">
        <v>1632</v>
      </c>
      <c r="C464" s="70" t="s">
        <v>1633</v>
      </c>
      <c r="D464" s="70" t="s">
        <v>1634</v>
      </c>
      <c r="E464" s="71">
        <v>2581.1799999999998</v>
      </c>
      <c r="F464" s="70" t="s">
        <v>1634</v>
      </c>
      <c r="G464" s="71">
        <v>2581.3157999999999</v>
      </c>
      <c r="H464" s="72"/>
      <c r="I464" s="72"/>
      <c r="J464" s="73">
        <f t="shared" si="11"/>
        <v>2581.2478999999998</v>
      </c>
      <c r="K464" s="75" t="s">
        <v>4</v>
      </c>
    </row>
    <row r="465" spans="1:11" x14ac:dyDescent="0.25">
      <c r="A465" s="69">
        <v>463</v>
      </c>
      <c r="B465" s="70" t="s">
        <v>1635</v>
      </c>
      <c r="C465" s="70" t="s">
        <v>1636</v>
      </c>
      <c r="D465" s="70" t="s">
        <v>1637</v>
      </c>
      <c r="E465" s="71">
        <v>2555.75</v>
      </c>
      <c r="F465" s="70" t="s">
        <v>1637</v>
      </c>
      <c r="G465" s="71">
        <v>2555.8274000000001</v>
      </c>
      <c r="H465" s="72"/>
      <c r="I465" s="72"/>
      <c r="J465" s="73">
        <f t="shared" si="11"/>
        <v>2555.7887000000001</v>
      </c>
      <c r="K465" s="75" t="s">
        <v>4</v>
      </c>
    </row>
    <row r="466" spans="1:11" x14ac:dyDescent="0.25">
      <c r="A466" s="69">
        <v>464</v>
      </c>
      <c r="B466" s="70" t="s">
        <v>1638</v>
      </c>
      <c r="C466" s="70" t="s">
        <v>1639</v>
      </c>
      <c r="D466" s="70" t="s">
        <v>1640</v>
      </c>
      <c r="E466" s="71">
        <v>2540.7199999999998</v>
      </c>
      <c r="F466" s="70" t="s">
        <v>1640</v>
      </c>
      <c r="G466" s="71">
        <v>2540.9283999999998</v>
      </c>
      <c r="H466" s="72"/>
      <c r="I466" s="72"/>
      <c r="J466" s="73">
        <f t="shared" si="11"/>
        <v>2540.8242</v>
      </c>
      <c r="K466" s="75" t="s">
        <v>4</v>
      </c>
    </row>
    <row r="467" spans="1:11" x14ac:dyDescent="0.25">
      <c r="A467" s="69">
        <v>465</v>
      </c>
      <c r="B467" s="70" t="s">
        <v>1641</v>
      </c>
      <c r="C467" s="70" t="s">
        <v>1642</v>
      </c>
      <c r="D467" s="70" t="s">
        <v>1643</v>
      </c>
      <c r="E467" s="71">
        <v>2536.3000000000002</v>
      </c>
      <c r="F467" s="70" t="s">
        <v>1643</v>
      </c>
      <c r="G467" s="71">
        <v>2536.8287</v>
      </c>
      <c r="H467" s="72"/>
      <c r="I467" s="72"/>
      <c r="J467" s="73">
        <f t="shared" si="11"/>
        <v>2536.5643500000001</v>
      </c>
      <c r="K467" s="75" t="s">
        <v>4</v>
      </c>
    </row>
    <row r="468" spans="1:11" x14ac:dyDescent="0.25">
      <c r="A468" s="69">
        <v>466</v>
      </c>
      <c r="B468" s="70" t="s">
        <v>1644</v>
      </c>
      <c r="C468" s="70" t="s">
        <v>1645</v>
      </c>
      <c r="D468" s="70" t="s">
        <v>1646</v>
      </c>
      <c r="E468" s="71">
        <v>2507.33</v>
      </c>
      <c r="F468" s="70" t="s">
        <v>1646</v>
      </c>
      <c r="G468" s="71">
        <v>2507.9243000000001</v>
      </c>
      <c r="H468" s="72"/>
      <c r="I468" s="72"/>
      <c r="J468" s="73">
        <f t="shared" si="11"/>
        <v>2507.6271500000003</v>
      </c>
      <c r="K468" s="75" t="s">
        <v>4</v>
      </c>
    </row>
    <row r="469" spans="1:11" x14ac:dyDescent="0.25">
      <c r="A469" s="69">
        <v>467</v>
      </c>
      <c r="B469" s="70" t="s">
        <v>1647</v>
      </c>
      <c r="C469" s="70" t="s">
        <v>1648</v>
      </c>
      <c r="D469" s="70" t="s">
        <v>1649</v>
      </c>
      <c r="E469" s="71">
        <v>2499.17</v>
      </c>
      <c r="F469" s="70" t="s">
        <v>1649</v>
      </c>
      <c r="G469" s="71">
        <v>2498.0740999999998</v>
      </c>
      <c r="H469" s="72"/>
      <c r="I469" s="72"/>
      <c r="J469" s="73">
        <f t="shared" si="11"/>
        <v>2498.6220499999999</v>
      </c>
      <c r="K469" s="75" t="s">
        <v>4</v>
      </c>
    </row>
    <row r="470" spans="1:11" x14ac:dyDescent="0.25">
      <c r="A470" s="69">
        <v>468</v>
      </c>
      <c r="B470" s="70" t="s">
        <v>1650</v>
      </c>
      <c r="C470" s="70" t="s">
        <v>1651</v>
      </c>
      <c r="D470" s="70" t="s">
        <v>1652</v>
      </c>
      <c r="E470" s="71">
        <v>2479.89</v>
      </c>
      <c r="F470" s="70" t="s">
        <v>1652</v>
      </c>
      <c r="G470" s="71">
        <v>2479.8397</v>
      </c>
      <c r="H470" s="72"/>
      <c r="I470" s="72"/>
      <c r="J470" s="73">
        <f t="shared" si="11"/>
        <v>2479.8648499999999</v>
      </c>
      <c r="K470" s="75" t="s">
        <v>4</v>
      </c>
    </row>
    <row r="471" spans="1:11" x14ac:dyDescent="0.25">
      <c r="A471" s="69">
        <v>469</v>
      </c>
      <c r="B471" s="70" t="s">
        <v>1653</v>
      </c>
      <c r="C471" s="70" t="s">
        <v>1654</v>
      </c>
      <c r="D471" s="70" t="s">
        <v>1655</v>
      </c>
      <c r="E471" s="71">
        <v>2449.81</v>
      </c>
      <c r="F471" s="70" t="s">
        <v>1655</v>
      </c>
      <c r="G471" s="71">
        <v>2450.3454999999999</v>
      </c>
      <c r="H471" s="72"/>
      <c r="I471" s="72"/>
      <c r="J471" s="73">
        <f t="shared" si="11"/>
        <v>2450.0777499999999</v>
      </c>
      <c r="K471" s="75" t="s">
        <v>4</v>
      </c>
    </row>
    <row r="472" spans="1:11" x14ac:dyDescent="0.25">
      <c r="A472" s="69">
        <v>470</v>
      </c>
      <c r="B472" s="70" t="s">
        <v>1656</v>
      </c>
      <c r="C472" s="70" t="s">
        <v>1657</v>
      </c>
      <c r="D472" s="70" t="s">
        <v>1658</v>
      </c>
      <c r="E472" s="71">
        <v>2442.73</v>
      </c>
      <c r="F472" s="70" t="s">
        <v>1658</v>
      </c>
      <c r="G472" s="71">
        <v>2443.0933</v>
      </c>
      <c r="H472" s="72"/>
      <c r="I472" s="72"/>
      <c r="J472" s="73">
        <f t="shared" si="11"/>
        <v>2442.91165</v>
      </c>
      <c r="K472" s="75" t="s">
        <v>4</v>
      </c>
    </row>
    <row r="473" spans="1:11" x14ac:dyDescent="0.25">
      <c r="A473" s="69">
        <v>471</v>
      </c>
      <c r="B473" s="70" t="s">
        <v>1659</v>
      </c>
      <c r="C473" s="70" t="s">
        <v>1660</v>
      </c>
      <c r="D473" s="70" t="s">
        <v>1661</v>
      </c>
      <c r="E473" s="71">
        <v>2432.52</v>
      </c>
      <c r="F473" s="70" t="s">
        <v>1661</v>
      </c>
      <c r="G473" s="71">
        <v>2433.9832000000001</v>
      </c>
      <c r="H473" s="72"/>
      <c r="I473" s="72"/>
      <c r="J473" s="73">
        <f t="shared" si="11"/>
        <v>2433.2516000000001</v>
      </c>
      <c r="K473" s="75" t="s">
        <v>4</v>
      </c>
    </row>
    <row r="474" spans="1:11" x14ac:dyDescent="0.25">
      <c r="A474" s="69">
        <v>472</v>
      </c>
      <c r="B474" s="70" t="s">
        <v>1662</v>
      </c>
      <c r="C474" s="70" t="s">
        <v>1663</v>
      </c>
      <c r="D474" s="70"/>
      <c r="E474" s="71"/>
      <c r="F474" s="70" t="s">
        <v>1664</v>
      </c>
      <c r="G474" s="71">
        <v>2388.0032000000001</v>
      </c>
      <c r="H474" s="72"/>
      <c r="I474" s="72"/>
      <c r="J474" s="73">
        <f t="shared" si="11"/>
        <v>2388.0032000000001</v>
      </c>
      <c r="K474" s="75" t="s">
        <v>4</v>
      </c>
    </row>
    <row r="475" spans="1:11" x14ac:dyDescent="0.25">
      <c r="A475" s="69">
        <v>473</v>
      </c>
      <c r="B475" s="70" t="s">
        <v>1665</v>
      </c>
      <c r="C475" s="70" t="s">
        <v>1666</v>
      </c>
      <c r="D475" s="70" t="s">
        <v>1667</v>
      </c>
      <c r="E475" s="71">
        <v>2380.94</v>
      </c>
      <c r="F475" s="70" t="s">
        <v>1667</v>
      </c>
      <c r="G475" s="71">
        <v>2392.9038</v>
      </c>
      <c r="H475" s="72"/>
      <c r="I475" s="72"/>
      <c r="J475" s="73">
        <f t="shared" si="11"/>
        <v>2386.9219000000003</v>
      </c>
      <c r="K475" s="75" t="s">
        <v>4</v>
      </c>
    </row>
    <row r="476" spans="1:11" x14ac:dyDescent="0.25">
      <c r="A476" s="69">
        <v>474</v>
      </c>
      <c r="B476" s="70" t="s">
        <v>1668</v>
      </c>
      <c r="C476" s="70" t="s">
        <v>1669</v>
      </c>
      <c r="D476" s="70" t="s">
        <v>1670</v>
      </c>
      <c r="E476" s="71">
        <v>2392.66</v>
      </c>
      <c r="F476" s="70" t="s">
        <v>1670</v>
      </c>
      <c r="G476" s="71">
        <v>2376.3514</v>
      </c>
      <c r="H476" s="72"/>
      <c r="I476" s="72"/>
      <c r="J476" s="73">
        <f t="shared" si="11"/>
        <v>2384.5056999999997</v>
      </c>
      <c r="K476" s="75" t="s">
        <v>4</v>
      </c>
    </row>
    <row r="477" spans="1:11" x14ac:dyDescent="0.25">
      <c r="A477" s="69">
        <v>475</v>
      </c>
      <c r="B477" s="70" t="s">
        <v>1671</v>
      </c>
      <c r="C477" s="70" t="s">
        <v>1672</v>
      </c>
      <c r="D477" s="70" t="s">
        <v>1673</v>
      </c>
      <c r="E477" s="71">
        <v>2380.9</v>
      </c>
      <c r="F477" s="70" t="s">
        <v>1673</v>
      </c>
      <c r="G477" s="71">
        <v>2380.7566999999999</v>
      </c>
      <c r="H477" s="72"/>
      <c r="I477" s="72"/>
      <c r="J477" s="73">
        <f t="shared" si="11"/>
        <v>2380.8283499999998</v>
      </c>
      <c r="K477" s="75" t="s">
        <v>4</v>
      </c>
    </row>
    <row r="478" spans="1:11" x14ac:dyDescent="0.25">
      <c r="A478" s="69">
        <v>476</v>
      </c>
      <c r="B478" s="70" t="s">
        <v>1674</v>
      </c>
      <c r="C478" s="70" t="s">
        <v>1675</v>
      </c>
      <c r="D478" s="70" t="s">
        <v>1676</v>
      </c>
      <c r="E478" s="71">
        <v>2376.4</v>
      </c>
      <c r="F478" s="70" t="s">
        <v>1676</v>
      </c>
      <c r="G478" s="71">
        <v>2375.7260999999999</v>
      </c>
      <c r="H478" s="72"/>
      <c r="I478" s="72"/>
      <c r="J478" s="73">
        <f t="shared" si="11"/>
        <v>2376.0630499999997</v>
      </c>
      <c r="K478" s="75" t="s">
        <v>4</v>
      </c>
    </row>
    <row r="479" spans="1:11" x14ac:dyDescent="0.25">
      <c r="A479" s="69">
        <v>477</v>
      </c>
      <c r="B479" s="70" t="s">
        <v>1677</v>
      </c>
      <c r="C479" s="70" t="s">
        <v>1678</v>
      </c>
      <c r="D479" s="70" t="s">
        <v>1679</v>
      </c>
      <c r="E479" s="71">
        <v>2373.62</v>
      </c>
      <c r="F479" s="70" t="s">
        <v>1679</v>
      </c>
      <c r="G479" s="71">
        <v>2374.1007</v>
      </c>
      <c r="H479" s="72"/>
      <c r="I479" s="72"/>
      <c r="J479" s="73">
        <f t="shared" si="11"/>
        <v>2373.8603499999999</v>
      </c>
      <c r="K479" s="75" t="s">
        <v>4</v>
      </c>
    </row>
    <row r="480" spans="1:11" x14ac:dyDescent="0.25">
      <c r="A480" s="69">
        <v>478</v>
      </c>
      <c r="B480" s="70" t="s">
        <v>1680</v>
      </c>
      <c r="C480" s="70" t="s">
        <v>1681</v>
      </c>
      <c r="D480" s="70" t="s">
        <v>1682</v>
      </c>
      <c r="E480" s="71">
        <v>2359.5100000000002</v>
      </c>
      <c r="F480" s="70" t="s">
        <v>1682</v>
      </c>
      <c r="G480" s="71">
        <v>2360.8353000000002</v>
      </c>
      <c r="H480" s="72"/>
      <c r="I480" s="72"/>
      <c r="J480" s="73">
        <f t="shared" si="11"/>
        <v>2360.1726500000004</v>
      </c>
      <c r="K480" s="75" t="s">
        <v>4</v>
      </c>
    </row>
    <row r="481" spans="1:11" x14ac:dyDescent="0.25">
      <c r="A481" s="69">
        <v>479</v>
      </c>
      <c r="B481" s="70" t="s">
        <v>1683</v>
      </c>
      <c r="C481" s="70" t="s">
        <v>1684</v>
      </c>
      <c r="D481" s="70" t="s">
        <v>1685</v>
      </c>
      <c r="E481" s="71">
        <v>2357.69</v>
      </c>
      <c r="F481" s="70" t="s">
        <v>1685</v>
      </c>
      <c r="G481" s="71">
        <v>2358.0531000000001</v>
      </c>
      <c r="H481" s="72"/>
      <c r="I481" s="72"/>
      <c r="J481" s="73">
        <f t="shared" si="11"/>
        <v>2357.8715499999998</v>
      </c>
      <c r="K481" s="75" t="s">
        <v>4</v>
      </c>
    </row>
    <row r="482" spans="1:11" x14ac:dyDescent="0.25">
      <c r="A482" s="69">
        <v>480</v>
      </c>
      <c r="B482" s="70" t="s">
        <v>1686</v>
      </c>
      <c r="C482" s="70" t="s">
        <v>1687</v>
      </c>
      <c r="D482" s="70" t="s">
        <v>1688</v>
      </c>
      <c r="E482" s="71">
        <v>2343.62</v>
      </c>
      <c r="F482" s="70" t="s">
        <v>1688</v>
      </c>
      <c r="G482" s="71">
        <v>2343.6378</v>
      </c>
      <c r="H482" s="72"/>
      <c r="I482" s="72"/>
      <c r="J482" s="73">
        <f t="shared" si="11"/>
        <v>2343.6288999999997</v>
      </c>
      <c r="K482" s="75" t="s">
        <v>4</v>
      </c>
    </row>
    <row r="483" spans="1:11" x14ac:dyDescent="0.25">
      <c r="A483" s="69">
        <v>481</v>
      </c>
      <c r="B483" s="70" t="s">
        <v>1689</v>
      </c>
      <c r="C483" s="70" t="s">
        <v>1690</v>
      </c>
      <c r="D483" s="70" t="s">
        <v>1691</v>
      </c>
      <c r="E483" s="71">
        <v>2341.46</v>
      </c>
      <c r="F483" s="70" t="s">
        <v>1691</v>
      </c>
      <c r="G483" s="71">
        <v>2341.2705000000001</v>
      </c>
      <c r="H483" s="72"/>
      <c r="I483" s="72"/>
      <c r="J483" s="73">
        <f t="shared" si="11"/>
        <v>2341.3652499999998</v>
      </c>
      <c r="K483" s="75" t="s">
        <v>4</v>
      </c>
    </row>
    <row r="484" spans="1:11" x14ac:dyDescent="0.25">
      <c r="A484" s="69">
        <v>482</v>
      </c>
      <c r="B484" s="70" t="s">
        <v>1692</v>
      </c>
      <c r="C484" s="70" t="s">
        <v>1693</v>
      </c>
      <c r="D484" s="70" t="s">
        <v>1694</v>
      </c>
      <c r="E484" s="71">
        <v>2333.5100000000002</v>
      </c>
      <c r="F484" s="70" t="s">
        <v>1694</v>
      </c>
      <c r="G484" s="71">
        <v>2333.0264000000002</v>
      </c>
      <c r="H484" s="72"/>
      <c r="I484" s="72"/>
      <c r="J484" s="73">
        <f t="shared" si="11"/>
        <v>2333.2682000000004</v>
      </c>
      <c r="K484" s="75" t="s">
        <v>4</v>
      </c>
    </row>
    <row r="485" spans="1:11" x14ac:dyDescent="0.25">
      <c r="A485" s="69">
        <v>483</v>
      </c>
      <c r="B485" s="70" t="s">
        <v>1695</v>
      </c>
      <c r="C485" s="70" t="s">
        <v>1696</v>
      </c>
      <c r="D485" s="70" t="s">
        <v>1697</v>
      </c>
      <c r="E485" s="71">
        <v>2316.39</v>
      </c>
      <c r="F485" s="70" t="s">
        <v>1697</v>
      </c>
      <c r="G485" s="71">
        <v>2317.0066000000002</v>
      </c>
      <c r="H485" s="72"/>
      <c r="I485" s="72"/>
      <c r="J485" s="73">
        <f t="shared" si="11"/>
        <v>2316.6983</v>
      </c>
      <c r="K485" s="75" t="s">
        <v>4</v>
      </c>
    </row>
    <row r="486" spans="1:11" x14ac:dyDescent="0.25">
      <c r="A486" s="69">
        <v>484</v>
      </c>
      <c r="B486" s="70" t="s">
        <v>1698</v>
      </c>
      <c r="C486" s="70" t="s">
        <v>1699</v>
      </c>
      <c r="D486" s="70" t="s">
        <v>1700</v>
      </c>
      <c r="E486" s="71">
        <v>2296.88</v>
      </c>
      <c r="F486" s="70" t="s">
        <v>1700</v>
      </c>
      <c r="G486" s="71">
        <v>2298.2370000000001</v>
      </c>
      <c r="H486" s="72"/>
      <c r="I486" s="72"/>
      <c r="J486" s="73">
        <f t="shared" si="11"/>
        <v>2297.5585000000001</v>
      </c>
      <c r="K486" s="75" t="s">
        <v>4</v>
      </c>
    </row>
    <row r="487" spans="1:11" x14ac:dyDescent="0.25">
      <c r="A487" s="69">
        <v>485</v>
      </c>
      <c r="B487" s="70" t="s">
        <v>1701</v>
      </c>
      <c r="C487" s="70" t="s">
        <v>1702</v>
      </c>
      <c r="D487" s="70" t="s">
        <v>1703</v>
      </c>
      <c r="E487" s="71">
        <v>2296.9899999999998</v>
      </c>
      <c r="F487" s="70" t="s">
        <v>1703</v>
      </c>
      <c r="G487" s="71">
        <v>2297.4974999999999</v>
      </c>
      <c r="H487" s="72"/>
      <c r="I487" s="72"/>
      <c r="J487" s="73">
        <f t="shared" si="11"/>
        <v>2297.2437499999996</v>
      </c>
      <c r="K487" s="75" t="s">
        <v>4</v>
      </c>
    </row>
    <row r="488" spans="1:11" x14ac:dyDescent="0.25">
      <c r="A488" s="69">
        <v>486</v>
      </c>
      <c r="B488" s="70" t="s">
        <v>1704</v>
      </c>
      <c r="C488" s="70" t="s">
        <v>1705</v>
      </c>
      <c r="D488" s="70" t="s">
        <v>1706</v>
      </c>
      <c r="E488" s="71">
        <v>2292.27</v>
      </c>
      <c r="F488" s="70" t="s">
        <v>1706</v>
      </c>
      <c r="G488" s="71">
        <v>2292.5740999999998</v>
      </c>
      <c r="H488" s="72"/>
      <c r="I488" s="72"/>
      <c r="J488" s="73">
        <f t="shared" si="11"/>
        <v>2292.4220500000001</v>
      </c>
      <c r="K488" s="75" t="s">
        <v>4</v>
      </c>
    </row>
    <row r="489" spans="1:11" x14ac:dyDescent="0.25">
      <c r="A489" s="69">
        <v>487</v>
      </c>
      <c r="B489" s="70" t="s">
        <v>1707</v>
      </c>
      <c r="C489" s="70" t="s">
        <v>1708</v>
      </c>
      <c r="D489" s="70" t="s">
        <v>1709</v>
      </c>
      <c r="E489" s="71">
        <v>2291.2600000000002</v>
      </c>
      <c r="F489" s="70" t="s">
        <v>1709</v>
      </c>
      <c r="G489" s="71">
        <v>2291.5151000000001</v>
      </c>
      <c r="H489" s="72"/>
      <c r="I489" s="72"/>
      <c r="J489" s="73">
        <f t="shared" si="11"/>
        <v>2291.3875500000004</v>
      </c>
      <c r="K489" s="75" t="s">
        <v>4</v>
      </c>
    </row>
    <row r="490" spans="1:11" x14ac:dyDescent="0.25">
      <c r="A490" s="69">
        <v>488</v>
      </c>
      <c r="B490" s="70" t="s">
        <v>1710</v>
      </c>
      <c r="C490" s="70" t="s">
        <v>1711</v>
      </c>
      <c r="D490" s="70" t="s">
        <v>1712</v>
      </c>
      <c r="E490" s="71">
        <v>2258.41</v>
      </c>
      <c r="F490" s="70" t="s">
        <v>1712</v>
      </c>
      <c r="G490" s="71">
        <v>2250.6804000000002</v>
      </c>
      <c r="H490" s="72"/>
      <c r="I490" s="72"/>
      <c r="J490" s="73">
        <f t="shared" si="11"/>
        <v>2254.5452</v>
      </c>
      <c r="K490" s="75" t="s">
        <v>4</v>
      </c>
    </row>
    <row r="491" spans="1:11" x14ac:dyDescent="0.25">
      <c r="A491" s="69">
        <v>489</v>
      </c>
      <c r="B491" s="70" t="s">
        <v>1713</v>
      </c>
      <c r="C491" s="70" t="s">
        <v>1714</v>
      </c>
      <c r="D491" s="70" t="s">
        <v>1715</v>
      </c>
      <c r="E491" s="71">
        <v>2251.63</v>
      </c>
      <c r="F491" s="70" t="s">
        <v>1715</v>
      </c>
      <c r="G491" s="71">
        <v>2252.3935999999999</v>
      </c>
      <c r="H491" s="72"/>
      <c r="I491" s="72"/>
      <c r="J491" s="73">
        <f t="shared" si="11"/>
        <v>2252.0118000000002</v>
      </c>
      <c r="K491" s="75" t="s">
        <v>4</v>
      </c>
    </row>
    <row r="492" spans="1:11" x14ac:dyDescent="0.25">
      <c r="A492" s="69">
        <v>490</v>
      </c>
      <c r="B492" s="70" t="s">
        <v>1716</v>
      </c>
      <c r="C492" s="70" t="s">
        <v>1717</v>
      </c>
      <c r="D492" s="70" t="s">
        <v>1718</v>
      </c>
      <c r="E492" s="71">
        <v>2199.75</v>
      </c>
      <c r="F492" s="70"/>
      <c r="G492" s="71"/>
      <c r="H492" s="72"/>
      <c r="I492" s="72"/>
      <c r="J492" s="73">
        <f t="shared" si="11"/>
        <v>2199.75</v>
      </c>
      <c r="K492" s="75" t="s">
        <v>4</v>
      </c>
    </row>
    <row r="493" spans="1:11" x14ac:dyDescent="0.25">
      <c r="A493" s="69">
        <v>491</v>
      </c>
      <c r="B493" s="70" t="s">
        <v>1719</v>
      </c>
      <c r="C493" s="70" t="s">
        <v>1720</v>
      </c>
      <c r="D493" s="70" t="s">
        <v>1721</v>
      </c>
      <c r="E493" s="71">
        <v>2193.69</v>
      </c>
      <c r="F493" s="70" t="s">
        <v>1721</v>
      </c>
      <c r="G493" s="71">
        <v>2194.8539000000001</v>
      </c>
      <c r="H493" s="72"/>
      <c r="I493" s="72"/>
      <c r="J493" s="73">
        <f t="shared" si="11"/>
        <v>2194.2719500000003</v>
      </c>
      <c r="K493" s="75" t="s">
        <v>4</v>
      </c>
    </row>
    <row r="494" spans="1:11" x14ac:dyDescent="0.25">
      <c r="A494" s="69">
        <v>492</v>
      </c>
      <c r="B494" s="70" t="s">
        <v>1722</v>
      </c>
      <c r="C494" s="70" t="s">
        <v>1723</v>
      </c>
      <c r="D494" s="70" t="s">
        <v>1724</v>
      </c>
      <c r="E494" s="71">
        <v>2190.79</v>
      </c>
      <c r="F494" s="70" t="s">
        <v>1724</v>
      </c>
      <c r="G494" s="71">
        <v>2191.6617999999999</v>
      </c>
      <c r="H494" s="72"/>
      <c r="I494" s="72"/>
      <c r="J494" s="73">
        <f t="shared" si="11"/>
        <v>2191.2258999999999</v>
      </c>
      <c r="K494" s="75" t="s">
        <v>4</v>
      </c>
    </row>
    <row r="495" spans="1:11" x14ac:dyDescent="0.25">
      <c r="A495" s="69">
        <v>493</v>
      </c>
      <c r="B495" s="70" t="s">
        <v>1725</v>
      </c>
      <c r="C495" s="70" t="s">
        <v>1726</v>
      </c>
      <c r="D495" s="70" t="s">
        <v>1727</v>
      </c>
      <c r="E495" s="71">
        <v>2191.1</v>
      </c>
      <c r="F495" s="70" t="s">
        <v>1727</v>
      </c>
      <c r="G495" s="71">
        <v>2189.8631</v>
      </c>
      <c r="H495" s="72"/>
      <c r="I495" s="72"/>
      <c r="J495" s="73">
        <f t="shared" si="11"/>
        <v>2190.48155</v>
      </c>
      <c r="K495" s="75" t="s">
        <v>4</v>
      </c>
    </row>
    <row r="496" spans="1:11" x14ac:dyDescent="0.25">
      <c r="A496" s="69">
        <v>494</v>
      </c>
      <c r="B496" s="70" t="s">
        <v>1728</v>
      </c>
      <c r="C496" s="70" t="s">
        <v>1729</v>
      </c>
      <c r="D496" s="70" t="s">
        <v>1730</v>
      </c>
      <c r="E496" s="71">
        <v>2234.9299999999998</v>
      </c>
      <c r="F496" s="70" t="s">
        <v>1730</v>
      </c>
      <c r="G496" s="71">
        <v>2143.5978</v>
      </c>
      <c r="H496" s="72"/>
      <c r="I496" s="72"/>
      <c r="J496" s="73">
        <f t="shared" si="11"/>
        <v>2189.2638999999999</v>
      </c>
      <c r="K496" s="75" t="s">
        <v>4</v>
      </c>
    </row>
    <row r="497" spans="1:11" x14ac:dyDescent="0.25">
      <c r="A497" s="69">
        <v>495</v>
      </c>
      <c r="B497" s="70" t="s">
        <v>1731</v>
      </c>
      <c r="C497" s="70" t="s">
        <v>1732</v>
      </c>
      <c r="D497" s="70" t="s">
        <v>1733</v>
      </c>
      <c r="E497" s="71">
        <v>2171.41</v>
      </c>
      <c r="F497" s="70" t="s">
        <v>1734</v>
      </c>
      <c r="G497" s="71">
        <v>2147.7467999999999</v>
      </c>
      <c r="H497" s="72"/>
      <c r="I497" s="72"/>
      <c r="J497" s="73">
        <f t="shared" si="11"/>
        <v>2159.5783999999999</v>
      </c>
      <c r="K497" s="75" t="s">
        <v>4</v>
      </c>
    </row>
    <row r="498" spans="1:11" x14ac:dyDescent="0.25">
      <c r="A498" s="69">
        <v>496</v>
      </c>
      <c r="B498" s="70" t="s">
        <v>1735</v>
      </c>
      <c r="C498" s="70" t="s">
        <v>1736</v>
      </c>
      <c r="D498" s="70" t="s">
        <v>1737</v>
      </c>
      <c r="E498" s="71">
        <v>2150.12</v>
      </c>
      <c r="F498" s="70"/>
      <c r="G498" s="71"/>
      <c r="H498" s="72"/>
      <c r="I498" s="72"/>
      <c r="J498" s="73">
        <f t="shared" si="11"/>
        <v>2150.12</v>
      </c>
      <c r="K498" s="75" t="s">
        <v>4</v>
      </c>
    </row>
    <row r="499" spans="1:11" x14ac:dyDescent="0.25">
      <c r="A499" s="69">
        <v>497</v>
      </c>
      <c r="B499" s="70" t="s">
        <v>1738</v>
      </c>
      <c r="C499" s="70" t="s">
        <v>1739</v>
      </c>
      <c r="D499" s="70" t="s">
        <v>1740</v>
      </c>
      <c r="E499" s="71">
        <v>2148.9299999999998</v>
      </c>
      <c r="F499" s="70" t="s">
        <v>1740</v>
      </c>
      <c r="G499" s="71">
        <v>2147.0549000000001</v>
      </c>
      <c r="H499" s="72"/>
      <c r="I499" s="72"/>
      <c r="J499" s="73">
        <f t="shared" si="11"/>
        <v>2147.9924499999997</v>
      </c>
      <c r="K499" s="75" t="s">
        <v>4</v>
      </c>
    </row>
    <row r="500" spans="1:11" x14ac:dyDescent="0.25">
      <c r="A500" s="69">
        <v>498</v>
      </c>
      <c r="B500" s="70" t="s">
        <v>1741</v>
      </c>
      <c r="C500" s="70" t="s">
        <v>1742</v>
      </c>
      <c r="D500" s="70" t="s">
        <v>1743</v>
      </c>
      <c r="E500" s="71">
        <v>2108.69</v>
      </c>
      <c r="F500" s="70" t="s">
        <v>1743</v>
      </c>
      <c r="G500" s="71">
        <v>2108.4504000000002</v>
      </c>
      <c r="H500" s="72"/>
      <c r="I500" s="72"/>
      <c r="J500" s="73">
        <f t="shared" si="11"/>
        <v>2108.5702000000001</v>
      </c>
      <c r="K500" s="75" t="s">
        <v>4</v>
      </c>
    </row>
    <row r="501" spans="1:11" x14ac:dyDescent="0.25">
      <c r="A501" s="69">
        <v>499</v>
      </c>
      <c r="B501" s="70" t="s">
        <v>1744</v>
      </c>
      <c r="C501" s="70" t="s">
        <v>1745</v>
      </c>
      <c r="D501" s="70" t="s">
        <v>1746</v>
      </c>
      <c r="E501" s="71">
        <v>2089.75</v>
      </c>
      <c r="F501" s="70"/>
      <c r="G501" s="71"/>
      <c r="H501" s="72"/>
      <c r="I501" s="72"/>
      <c r="J501" s="73">
        <f t="shared" si="11"/>
        <v>2089.75</v>
      </c>
      <c r="K501" s="75" t="s">
        <v>4</v>
      </c>
    </row>
    <row r="502" spans="1:11" x14ac:dyDescent="0.25">
      <c r="A502" s="69">
        <v>500</v>
      </c>
      <c r="B502" s="70" t="s">
        <v>1747</v>
      </c>
      <c r="C502" s="70" t="s">
        <v>1748</v>
      </c>
      <c r="D502" s="70" t="s">
        <v>1749</v>
      </c>
      <c r="E502" s="71">
        <v>2086.79</v>
      </c>
      <c r="F502" s="70" t="s">
        <v>1749</v>
      </c>
      <c r="G502" s="71">
        <v>2086.6871999999998</v>
      </c>
      <c r="H502" s="72"/>
      <c r="I502" s="72"/>
      <c r="J502" s="73">
        <f t="shared" si="11"/>
        <v>2086.7385999999997</v>
      </c>
      <c r="K502" s="75" t="s">
        <v>4</v>
      </c>
    </row>
    <row r="503" spans="1:11" x14ac:dyDescent="0.25">
      <c r="A503" s="69">
        <v>501</v>
      </c>
      <c r="B503" s="70" t="s">
        <v>1750</v>
      </c>
      <c r="C503" s="70" t="s">
        <v>1751</v>
      </c>
      <c r="D503" s="70" t="s">
        <v>1752</v>
      </c>
      <c r="E503" s="71">
        <v>2078.88</v>
      </c>
      <c r="F503" s="70" t="s">
        <v>1752</v>
      </c>
      <c r="G503" s="71">
        <v>2078.904</v>
      </c>
      <c r="H503" s="72"/>
      <c r="I503" s="72"/>
      <c r="J503" s="73">
        <f t="shared" si="11"/>
        <v>2078.8919999999998</v>
      </c>
      <c r="K503" s="75" t="s">
        <v>4</v>
      </c>
    </row>
    <row r="504" spans="1:11" x14ac:dyDescent="0.25">
      <c r="A504" s="69">
        <v>502</v>
      </c>
      <c r="B504" s="70" t="s">
        <v>1753</v>
      </c>
      <c r="C504" s="70" t="s">
        <v>1754</v>
      </c>
      <c r="D504" s="70" t="s">
        <v>1755</v>
      </c>
      <c r="E504" s="71">
        <v>2063.7399999999998</v>
      </c>
      <c r="F504" s="70" t="s">
        <v>1755</v>
      </c>
      <c r="G504" s="71">
        <v>2064.2076999999999</v>
      </c>
      <c r="H504" s="72"/>
      <c r="I504" s="72"/>
      <c r="J504" s="73">
        <f t="shared" si="11"/>
        <v>2063.9738499999999</v>
      </c>
      <c r="K504" s="75" t="s">
        <v>4</v>
      </c>
    </row>
    <row r="505" spans="1:11" x14ac:dyDescent="0.25">
      <c r="A505" s="69">
        <v>503</v>
      </c>
      <c r="B505" s="70" t="s">
        <v>1756</v>
      </c>
      <c r="C505" s="70" t="s">
        <v>1757</v>
      </c>
      <c r="D505" s="70" t="s">
        <v>1758</v>
      </c>
      <c r="E505" s="71">
        <v>2063.9499999999998</v>
      </c>
      <c r="F505" s="70" t="s">
        <v>1758</v>
      </c>
      <c r="G505" s="71">
        <v>2063.9879999999998</v>
      </c>
      <c r="H505" s="72"/>
      <c r="I505" s="72"/>
      <c r="J505" s="73">
        <f t="shared" si="11"/>
        <v>2063.9690000000001</v>
      </c>
      <c r="K505" s="75" t="s">
        <v>4</v>
      </c>
    </row>
    <row r="506" spans="1:11" x14ac:dyDescent="0.25">
      <c r="A506" s="69">
        <v>504</v>
      </c>
      <c r="B506" s="70" t="s">
        <v>1759</v>
      </c>
      <c r="C506" s="70" t="s">
        <v>1760</v>
      </c>
      <c r="D506" s="70" t="s">
        <v>1761</v>
      </c>
      <c r="E506" s="71">
        <v>2075.21</v>
      </c>
      <c r="F506" s="70" t="s">
        <v>1761</v>
      </c>
      <c r="G506" s="71">
        <v>2034.3184000000001</v>
      </c>
      <c r="H506" s="72"/>
      <c r="I506" s="72"/>
      <c r="J506" s="73">
        <f t="shared" si="11"/>
        <v>2054.7642000000001</v>
      </c>
      <c r="K506" s="75" t="s">
        <v>4</v>
      </c>
    </row>
    <row r="507" spans="1:11" x14ac:dyDescent="0.25">
      <c r="A507" s="69">
        <v>505</v>
      </c>
      <c r="B507" s="70" t="s">
        <v>1762</v>
      </c>
      <c r="C507" s="70" t="s">
        <v>1763</v>
      </c>
      <c r="D507" s="70" t="s">
        <v>1764</v>
      </c>
      <c r="E507" s="71">
        <v>2048.65</v>
      </c>
      <c r="F507" s="70"/>
      <c r="G507" s="71"/>
      <c r="H507" s="72"/>
      <c r="I507" s="72"/>
      <c r="J507" s="73">
        <f t="shared" si="11"/>
        <v>2048.65</v>
      </c>
      <c r="K507" s="75" t="s">
        <v>4</v>
      </c>
    </row>
    <row r="508" spans="1:11" x14ac:dyDescent="0.25">
      <c r="A508" s="69">
        <v>506</v>
      </c>
      <c r="B508" s="70" t="s">
        <v>1765</v>
      </c>
      <c r="C508" s="70" t="s">
        <v>1766</v>
      </c>
      <c r="D508" s="70" t="s">
        <v>1767</v>
      </c>
      <c r="E508" s="71">
        <v>2039.69</v>
      </c>
      <c r="F508" s="70" t="s">
        <v>1767</v>
      </c>
      <c r="G508" s="71">
        <v>2038.3797999999999</v>
      </c>
      <c r="H508" s="72"/>
      <c r="I508" s="72"/>
      <c r="J508" s="73">
        <f t="shared" si="11"/>
        <v>2039.0349000000001</v>
      </c>
      <c r="K508" s="75" t="s">
        <v>4</v>
      </c>
    </row>
    <row r="509" spans="1:11" x14ac:dyDescent="0.25">
      <c r="A509" s="69">
        <v>507</v>
      </c>
      <c r="B509" s="70" t="s">
        <v>1768</v>
      </c>
      <c r="C509" s="70" t="s">
        <v>1769</v>
      </c>
      <c r="D509" s="70" t="s">
        <v>1770</v>
      </c>
      <c r="E509" s="71">
        <v>2037.07</v>
      </c>
      <c r="F509" s="70" t="s">
        <v>1770</v>
      </c>
      <c r="G509" s="71">
        <v>2036.6847</v>
      </c>
      <c r="H509" s="72"/>
      <c r="I509" s="72"/>
      <c r="J509" s="73">
        <f t="shared" si="11"/>
        <v>2036.87735</v>
      </c>
      <c r="K509" s="75" t="s">
        <v>4</v>
      </c>
    </row>
    <row r="510" spans="1:11" x14ac:dyDescent="0.25">
      <c r="A510" s="69">
        <v>508</v>
      </c>
      <c r="B510" s="70" t="s">
        <v>1771</v>
      </c>
      <c r="C510" s="70" t="s">
        <v>1772</v>
      </c>
      <c r="D510" s="70" t="s">
        <v>1773</v>
      </c>
      <c r="E510" s="71">
        <v>2037.08</v>
      </c>
      <c r="F510" s="70" t="s">
        <v>1773</v>
      </c>
      <c r="G510" s="71">
        <v>2034.6569999999999</v>
      </c>
      <c r="H510" s="72"/>
      <c r="I510" s="72"/>
      <c r="J510" s="73">
        <f t="shared" si="11"/>
        <v>2035.8685</v>
      </c>
      <c r="K510" s="75" t="s">
        <v>4</v>
      </c>
    </row>
    <row r="511" spans="1:11" x14ac:dyDescent="0.25">
      <c r="A511" s="69">
        <v>509</v>
      </c>
      <c r="B511" s="70" t="s">
        <v>1774</v>
      </c>
      <c r="C511" s="70" t="s">
        <v>1775</v>
      </c>
      <c r="D511" s="70" t="s">
        <v>1776</v>
      </c>
      <c r="E511" s="71">
        <v>2019.16</v>
      </c>
      <c r="F511" s="70" t="s">
        <v>1776</v>
      </c>
      <c r="G511" s="71">
        <v>2019.0755999999999</v>
      </c>
      <c r="H511" s="72"/>
      <c r="I511" s="72"/>
      <c r="J511" s="73">
        <f t="shared" si="11"/>
        <v>2019.1178</v>
      </c>
      <c r="K511" s="75" t="s">
        <v>4</v>
      </c>
    </row>
    <row r="512" spans="1:11" x14ac:dyDescent="0.25">
      <c r="A512" s="69">
        <v>510</v>
      </c>
      <c r="B512" s="70" t="s">
        <v>1777</v>
      </c>
      <c r="C512" s="70" t="s">
        <v>1778</v>
      </c>
      <c r="D512" s="70" t="s">
        <v>1779</v>
      </c>
      <c r="E512" s="71">
        <v>1995.17</v>
      </c>
      <c r="F512" s="70" t="s">
        <v>1780</v>
      </c>
      <c r="G512" s="71">
        <v>1995.7315000000001</v>
      </c>
      <c r="H512" s="72"/>
      <c r="I512" s="72"/>
      <c r="J512" s="73">
        <f t="shared" si="11"/>
        <v>1995.45075</v>
      </c>
      <c r="K512" s="75" t="s">
        <v>4</v>
      </c>
    </row>
    <row r="513" spans="1:11" x14ac:dyDescent="0.25">
      <c r="A513" s="69">
        <v>511</v>
      </c>
      <c r="B513" s="70" t="s">
        <v>1781</v>
      </c>
      <c r="C513" s="70" t="s">
        <v>1782</v>
      </c>
      <c r="D513" s="70" t="s">
        <v>1783</v>
      </c>
      <c r="E513" s="71">
        <v>2001.88</v>
      </c>
      <c r="F513" s="70" t="s">
        <v>1783</v>
      </c>
      <c r="G513" s="71">
        <v>1984.5721000000001</v>
      </c>
      <c r="H513" s="72"/>
      <c r="I513" s="72"/>
      <c r="J513" s="73">
        <f t="shared" si="11"/>
        <v>1993.2260500000002</v>
      </c>
      <c r="K513" s="75" t="s">
        <v>4</v>
      </c>
    </row>
    <row r="514" spans="1:11" x14ac:dyDescent="0.25">
      <c r="A514" s="69">
        <v>512</v>
      </c>
      <c r="B514" s="70" t="s">
        <v>1784</v>
      </c>
      <c r="C514" s="70" t="s">
        <v>1785</v>
      </c>
      <c r="D514" s="70" t="s">
        <v>1786</v>
      </c>
      <c r="E514" s="71">
        <v>1977.6</v>
      </c>
      <c r="F514" s="70" t="s">
        <v>1786</v>
      </c>
      <c r="G514" s="71">
        <v>1978.1789000000001</v>
      </c>
      <c r="H514" s="72"/>
      <c r="I514" s="72"/>
      <c r="J514" s="73">
        <f t="shared" si="11"/>
        <v>1977.8894500000001</v>
      </c>
      <c r="K514" s="75" t="s">
        <v>4</v>
      </c>
    </row>
    <row r="515" spans="1:11" x14ac:dyDescent="0.25">
      <c r="A515" s="69">
        <v>513</v>
      </c>
      <c r="B515" s="70" t="s">
        <v>1787</v>
      </c>
      <c r="C515" s="70" t="s">
        <v>1788</v>
      </c>
      <c r="D515" s="70" t="s">
        <v>1789</v>
      </c>
      <c r="E515" s="71">
        <v>1948.9</v>
      </c>
      <c r="F515" s="70" t="s">
        <v>1789</v>
      </c>
      <c r="G515" s="71">
        <v>1950.1348</v>
      </c>
      <c r="H515" s="72"/>
      <c r="I515" s="72"/>
      <c r="J515" s="73">
        <f t="shared" ref="J515:J578" si="12">AVERAGE(E515,G515,I515)</f>
        <v>1949.5174000000002</v>
      </c>
      <c r="K515" s="75" t="s">
        <v>4</v>
      </c>
    </row>
    <row r="516" spans="1:11" x14ac:dyDescent="0.25">
      <c r="A516" s="69">
        <v>514</v>
      </c>
      <c r="B516" s="70" t="s">
        <v>1790</v>
      </c>
      <c r="C516" s="70" t="s">
        <v>1791</v>
      </c>
      <c r="D516" s="70"/>
      <c r="E516" s="71"/>
      <c r="F516" s="70"/>
      <c r="G516" s="73"/>
      <c r="H516" s="70" t="s">
        <v>1792</v>
      </c>
      <c r="I516" s="73">
        <v>1948.8680139000044</v>
      </c>
      <c r="J516" s="73">
        <f t="shared" si="12"/>
        <v>1948.8680139000044</v>
      </c>
      <c r="K516" s="75" t="s">
        <v>4</v>
      </c>
    </row>
    <row r="517" spans="1:11" x14ac:dyDescent="0.25">
      <c r="A517" s="69">
        <v>515</v>
      </c>
      <c r="B517" s="70" t="s">
        <v>1793</v>
      </c>
      <c r="C517" s="70" t="s">
        <v>1794</v>
      </c>
      <c r="D517" s="70" t="s">
        <v>1795</v>
      </c>
      <c r="E517" s="71">
        <v>1947.64</v>
      </c>
      <c r="F517" s="70" t="s">
        <v>1795</v>
      </c>
      <c r="G517" s="71">
        <v>1947.2744</v>
      </c>
      <c r="H517" s="72"/>
      <c r="I517" s="72"/>
      <c r="J517" s="73">
        <f t="shared" si="12"/>
        <v>1947.4572000000001</v>
      </c>
      <c r="K517" s="75" t="s">
        <v>4</v>
      </c>
    </row>
    <row r="518" spans="1:11" x14ac:dyDescent="0.25">
      <c r="A518" s="69">
        <v>516</v>
      </c>
      <c r="B518" s="70" t="s">
        <v>1796</v>
      </c>
      <c r="C518" s="70" t="s">
        <v>1797</v>
      </c>
      <c r="D518" s="70" t="s">
        <v>1798</v>
      </c>
      <c r="E518" s="71">
        <v>1944.79</v>
      </c>
      <c r="F518" s="70" t="s">
        <v>1798</v>
      </c>
      <c r="G518" s="71">
        <v>1945.6404</v>
      </c>
      <c r="H518" s="72"/>
      <c r="I518" s="72"/>
      <c r="J518" s="73">
        <f t="shared" si="12"/>
        <v>1945.2152000000001</v>
      </c>
      <c r="K518" s="75" t="s">
        <v>4</v>
      </c>
    </row>
    <row r="519" spans="1:11" x14ac:dyDescent="0.25">
      <c r="A519" s="69">
        <v>517</v>
      </c>
      <c r="B519" s="70" t="s">
        <v>1799</v>
      </c>
      <c r="C519" s="70" t="s">
        <v>1800</v>
      </c>
      <c r="D519" s="70" t="s">
        <v>1801</v>
      </c>
      <c r="E519" s="71">
        <v>1950.78</v>
      </c>
      <c r="F519" s="70" t="s">
        <v>1801</v>
      </c>
      <c r="G519" s="71">
        <v>1935.4041999999999</v>
      </c>
      <c r="H519" s="72"/>
      <c r="I519" s="72"/>
      <c r="J519" s="73">
        <f t="shared" si="12"/>
        <v>1943.0920999999998</v>
      </c>
      <c r="K519" s="75" t="s">
        <v>4</v>
      </c>
    </row>
    <row r="520" spans="1:11" x14ac:dyDescent="0.25">
      <c r="A520" s="69">
        <v>518</v>
      </c>
      <c r="B520" s="70" t="s">
        <v>1802</v>
      </c>
      <c r="C520" s="70" t="s">
        <v>1803</v>
      </c>
      <c r="D520" s="70" t="s">
        <v>1804</v>
      </c>
      <c r="E520" s="71">
        <v>1941.58</v>
      </c>
      <c r="F520" s="70" t="s">
        <v>1804</v>
      </c>
      <c r="G520" s="71">
        <v>1943.2777000000001</v>
      </c>
      <c r="H520" s="72"/>
      <c r="I520" s="72"/>
      <c r="J520" s="73">
        <f t="shared" si="12"/>
        <v>1942.42885</v>
      </c>
      <c r="K520" s="75" t="s">
        <v>4</v>
      </c>
    </row>
    <row r="521" spans="1:11" x14ac:dyDescent="0.25">
      <c r="A521" s="69">
        <v>519</v>
      </c>
      <c r="B521" s="70" t="s">
        <v>1805</v>
      </c>
      <c r="C521" s="70" t="s">
        <v>1806</v>
      </c>
      <c r="D521" s="70" t="s">
        <v>1807</v>
      </c>
      <c r="E521" s="71">
        <v>1942.07</v>
      </c>
      <c r="F521" s="70" t="s">
        <v>1807</v>
      </c>
      <c r="G521" s="71">
        <v>1941.8358000000001</v>
      </c>
      <c r="H521" s="72"/>
      <c r="I521" s="72"/>
      <c r="J521" s="73">
        <f t="shared" si="12"/>
        <v>1941.9529</v>
      </c>
      <c r="K521" s="75" t="s">
        <v>4</v>
      </c>
    </row>
    <row r="522" spans="1:11" x14ac:dyDescent="0.25">
      <c r="A522" s="69">
        <v>520</v>
      </c>
      <c r="B522" s="70" t="s">
        <v>1808</v>
      </c>
      <c r="C522" s="70" t="s">
        <v>1809</v>
      </c>
      <c r="D522" s="70" t="s">
        <v>1810</v>
      </c>
      <c r="E522" s="71">
        <v>1931.59</v>
      </c>
      <c r="F522" s="70"/>
      <c r="G522" s="71"/>
      <c r="H522" s="72"/>
      <c r="I522" s="72"/>
      <c r="J522" s="73">
        <f t="shared" si="12"/>
        <v>1931.59</v>
      </c>
      <c r="K522" s="75" t="s">
        <v>4</v>
      </c>
    </row>
    <row r="523" spans="1:11" x14ac:dyDescent="0.25">
      <c r="A523" s="69">
        <v>521</v>
      </c>
      <c r="B523" s="70" t="s">
        <v>1811</v>
      </c>
      <c r="C523" s="70" t="s">
        <v>1812</v>
      </c>
      <c r="D523" s="70" t="s">
        <v>1813</v>
      </c>
      <c r="E523" s="71">
        <v>1923.58</v>
      </c>
      <c r="F523" s="70"/>
      <c r="G523" s="71"/>
      <c r="H523" s="72"/>
      <c r="I523" s="72"/>
      <c r="J523" s="73">
        <f t="shared" si="12"/>
        <v>1923.58</v>
      </c>
      <c r="K523" s="75" t="s">
        <v>4</v>
      </c>
    </row>
    <row r="524" spans="1:11" x14ac:dyDescent="0.25">
      <c r="A524" s="69">
        <v>522</v>
      </c>
      <c r="B524" s="70" t="s">
        <v>1814</v>
      </c>
      <c r="C524" s="70" t="s">
        <v>1815</v>
      </c>
      <c r="D524" s="70" t="s">
        <v>1816</v>
      </c>
      <c r="E524" s="71">
        <v>1917.86</v>
      </c>
      <c r="F524" s="70" t="s">
        <v>1816</v>
      </c>
      <c r="G524" s="71">
        <v>1918.1519000000001</v>
      </c>
      <c r="H524" s="72"/>
      <c r="I524" s="72"/>
      <c r="J524" s="73">
        <f t="shared" si="12"/>
        <v>1918.00595</v>
      </c>
      <c r="K524" s="75" t="s">
        <v>4</v>
      </c>
    </row>
    <row r="525" spans="1:11" x14ac:dyDescent="0.25">
      <c r="A525" s="69">
        <v>523</v>
      </c>
      <c r="B525" s="70" t="s">
        <v>1817</v>
      </c>
      <c r="C525" s="70" t="s">
        <v>1818</v>
      </c>
      <c r="D525" s="70" t="s">
        <v>1819</v>
      </c>
      <c r="E525" s="71">
        <v>1905.94</v>
      </c>
      <c r="F525" s="70" t="s">
        <v>1819</v>
      </c>
      <c r="G525" s="71">
        <v>1906.0206000000001</v>
      </c>
      <c r="H525" s="72"/>
      <c r="I525" s="72"/>
      <c r="J525" s="73">
        <f t="shared" si="12"/>
        <v>1905.9803000000002</v>
      </c>
      <c r="K525" s="75" t="s">
        <v>4</v>
      </c>
    </row>
    <row r="526" spans="1:11" x14ac:dyDescent="0.25">
      <c r="A526" s="69">
        <v>524</v>
      </c>
      <c r="B526" s="70" t="s">
        <v>1820</v>
      </c>
      <c r="C526" s="70" t="s">
        <v>1821</v>
      </c>
      <c r="D526" s="70" t="s">
        <v>1822</v>
      </c>
      <c r="E526" s="71">
        <v>1903.53</v>
      </c>
      <c r="F526" s="70" t="s">
        <v>1822</v>
      </c>
      <c r="G526" s="71">
        <v>1903.9648</v>
      </c>
      <c r="H526" s="72"/>
      <c r="I526" s="72"/>
      <c r="J526" s="73">
        <f t="shared" si="12"/>
        <v>1903.7474</v>
      </c>
      <c r="K526" s="75" t="s">
        <v>4</v>
      </c>
    </row>
    <row r="527" spans="1:11" x14ac:dyDescent="0.25">
      <c r="A527" s="69">
        <v>525</v>
      </c>
      <c r="B527" s="70" t="s">
        <v>1823</v>
      </c>
      <c r="C527" s="70" t="s">
        <v>1824</v>
      </c>
      <c r="D527" s="70" t="s">
        <v>1825</v>
      </c>
      <c r="E527" s="71">
        <v>1901.93</v>
      </c>
      <c r="F527" s="70" t="s">
        <v>1825</v>
      </c>
      <c r="G527" s="71">
        <v>1901.7837999999999</v>
      </c>
      <c r="H527" s="72"/>
      <c r="I527" s="72"/>
      <c r="J527" s="73">
        <f t="shared" si="12"/>
        <v>1901.8569</v>
      </c>
      <c r="K527" s="75" t="s">
        <v>4</v>
      </c>
    </row>
    <row r="528" spans="1:11" x14ac:dyDescent="0.25">
      <c r="A528" s="69">
        <v>526</v>
      </c>
      <c r="B528" s="70" t="s">
        <v>1826</v>
      </c>
      <c r="C528" s="70" t="s">
        <v>1827</v>
      </c>
      <c r="D528" s="70" t="s">
        <v>1828</v>
      </c>
      <c r="E528" s="71">
        <v>1898.23</v>
      </c>
      <c r="F528" s="70" t="s">
        <v>1828</v>
      </c>
      <c r="G528" s="71">
        <v>1899.0822000000001</v>
      </c>
      <c r="H528" s="72"/>
      <c r="I528" s="72"/>
      <c r="J528" s="73">
        <f t="shared" si="12"/>
        <v>1898.6561000000002</v>
      </c>
      <c r="K528" s="75" t="s">
        <v>4</v>
      </c>
    </row>
    <row r="529" spans="1:11" x14ac:dyDescent="0.25">
      <c r="A529" s="69">
        <v>527</v>
      </c>
      <c r="B529" s="70" t="s">
        <v>1829</v>
      </c>
      <c r="C529" s="70" t="s">
        <v>1830</v>
      </c>
      <c r="D529" s="70" t="s">
        <v>1831</v>
      </c>
      <c r="E529" s="71">
        <v>1894.58</v>
      </c>
      <c r="F529" s="70" t="s">
        <v>1831</v>
      </c>
      <c r="G529" s="71">
        <v>1893.9275</v>
      </c>
      <c r="H529" s="72"/>
      <c r="I529" s="72"/>
      <c r="J529" s="73">
        <f t="shared" si="12"/>
        <v>1894.2537499999999</v>
      </c>
      <c r="K529" s="75" t="s">
        <v>4</v>
      </c>
    </row>
    <row r="530" spans="1:11" x14ac:dyDescent="0.25">
      <c r="A530" s="69">
        <v>528</v>
      </c>
      <c r="B530" s="70" t="s">
        <v>1832</v>
      </c>
      <c r="C530" s="70" t="s">
        <v>1833</v>
      </c>
      <c r="D530" s="70" t="s">
        <v>1834</v>
      </c>
      <c r="E530" s="71">
        <v>1889.38</v>
      </c>
      <c r="F530" s="70" t="s">
        <v>1834</v>
      </c>
      <c r="G530" s="71">
        <v>1888.9562000000001</v>
      </c>
      <c r="H530" s="72"/>
      <c r="I530" s="72"/>
      <c r="J530" s="73">
        <f t="shared" si="12"/>
        <v>1889.1681000000001</v>
      </c>
      <c r="K530" s="75" t="s">
        <v>4</v>
      </c>
    </row>
    <row r="531" spans="1:11" x14ac:dyDescent="0.25">
      <c r="A531" s="69">
        <v>529</v>
      </c>
      <c r="B531" s="70" t="s">
        <v>1835</v>
      </c>
      <c r="C531" s="70" t="s">
        <v>1836</v>
      </c>
      <c r="D531" s="70" t="s">
        <v>1837</v>
      </c>
      <c r="E531" s="71">
        <v>1860.7</v>
      </c>
      <c r="F531" s="70"/>
      <c r="G531" s="71"/>
      <c r="H531" s="72"/>
      <c r="I531" s="72"/>
      <c r="J531" s="73">
        <f t="shared" si="12"/>
        <v>1860.7</v>
      </c>
      <c r="K531" s="75" t="s">
        <v>4</v>
      </c>
    </row>
    <row r="532" spans="1:11" x14ac:dyDescent="0.25">
      <c r="A532" s="69">
        <v>530</v>
      </c>
      <c r="B532" s="70" t="s">
        <v>1838</v>
      </c>
      <c r="C532" s="70" t="s">
        <v>1839</v>
      </c>
      <c r="D532" s="70" t="s">
        <v>1840</v>
      </c>
      <c r="E532" s="71">
        <v>1859.75</v>
      </c>
      <c r="F532" s="70" t="s">
        <v>1840</v>
      </c>
      <c r="G532" s="71">
        <v>1860.6764000000001</v>
      </c>
      <c r="H532" s="72"/>
      <c r="I532" s="72"/>
      <c r="J532" s="73">
        <f t="shared" si="12"/>
        <v>1860.2132000000001</v>
      </c>
      <c r="K532" s="75" t="s">
        <v>4</v>
      </c>
    </row>
    <row r="533" spans="1:11" x14ac:dyDescent="0.25">
      <c r="A533" s="69">
        <v>531</v>
      </c>
      <c r="B533" s="70" t="s">
        <v>1841</v>
      </c>
      <c r="C533" s="70" t="s">
        <v>1842</v>
      </c>
      <c r="D533" s="70" t="s">
        <v>1843</v>
      </c>
      <c r="E533" s="71">
        <v>1846.21</v>
      </c>
      <c r="F533" s="70"/>
      <c r="G533" s="71"/>
      <c r="H533" s="72"/>
      <c r="I533" s="72"/>
      <c r="J533" s="73">
        <f t="shared" si="12"/>
        <v>1846.21</v>
      </c>
      <c r="K533" s="75" t="s">
        <v>4</v>
      </c>
    </row>
    <row r="534" spans="1:11" x14ac:dyDescent="0.25">
      <c r="A534" s="69">
        <v>532</v>
      </c>
      <c r="B534" s="70" t="s">
        <v>1844</v>
      </c>
      <c r="C534" s="70" t="s">
        <v>1845</v>
      </c>
      <c r="D534" s="70" t="s">
        <v>1846</v>
      </c>
      <c r="E534" s="71">
        <v>1842</v>
      </c>
      <c r="F534" s="70" t="s">
        <v>1846</v>
      </c>
      <c r="G534" s="71">
        <v>1842.5065</v>
      </c>
      <c r="H534" s="72"/>
      <c r="I534" s="72"/>
      <c r="J534" s="73">
        <f t="shared" si="12"/>
        <v>1842.25325</v>
      </c>
      <c r="K534" s="75" t="s">
        <v>4</v>
      </c>
    </row>
    <row r="535" spans="1:11" x14ac:dyDescent="0.25">
      <c r="A535" s="69">
        <v>533</v>
      </c>
      <c r="B535" s="70" t="s">
        <v>1847</v>
      </c>
      <c r="C535" s="70" t="s">
        <v>1848</v>
      </c>
      <c r="D535" s="70" t="s">
        <v>1849</v>
      </c>
      <c r="E535" s="71">
        <v>1832.49</v>
      </c>
      <c r="F535" s="70" t="s">
        <v>1849</v>
      </c>
      <c r="G535" s="71">
        <v>1832.4123999999999</v>
      </c>
      <c r="H535" s="72"/>
      <c r="I535" s="72"/>
      <c r="J535" s="73">
        <f t="shared" si="12"/>
        <v>1832.4512</v>
      </c>
      <c r="K535" s="75" t="s">
        <v>4</v>
      </c>
    </row>
    <row r="536" spans="1:11" x14ac:dyDescent="0.25">
      <c r="A536" s="69">
        <v>534</v>
      </c>
      <c r="B536" s="70" t="s">
        <v>1850</v>
      </c>
      <c r="C536" s="70" t="s">
        <v>1851</v>
      </c>
      <c r="D536" s="70" t="s">
        <v>1852</v>
      </c>
      <c r="E536" s="71">
        <v>1825.24</v>
      </c>
      <c r="F536" s="70"/>
      <c r="G536" s="71"/>
      <c r="H536" s="72"/>
      <c r="I536" s="72"/>
      <c r="J536" s="73">
        <f t="shared" si="12"/>
        <v>1825.24</v>
      </c>
      <c r="K536" s="75" t="s">
        <v>4</v>
      </c>
    </row>
    <row r="537" spans="1:11" x14ac:dyDescent="0.25">
      <c r="A537" s="69">
        <v>535</v>
      </c>
      <c r="B537" s="70" t="s">
        <v>1853</v>
      </c>
      <c r="C537" s="70" t="s">
        <v>1854</v>
      </c>
      <c r="D537" s="70" t="s">
        <v>1855</v>
      </c>
      <c r="E537" s="71">
        <v>1815.12</v>
      </c>
      <c r="F537" s="70" t="s">
        <v>1855</v>
      </c>
      <c r="G537" s="71">
        <v>1822.7264</v>
      </c>
      <c r="H537" s="72"/>
      <c r="I537" s="72"/>
      <c r="J537" s="73">
        <f t="shared" si="12"/>
        <v>1818.9232</v>
      </c>
      <c r="K537" s="75" t="s">
        <v>4</v>
      </c>
    </row>
    <row r="538" spans="1:11" x14ac:dyDescent="0.25">
      <c r="A538" s="69">
        <v>536</v>
      </c>
      <c r="B538" s="70" t="s">
        <v>1856</v>
      </c>
      <c r="C538" s="70" t="s">
        <v>1857</v>
      </c>
      <c r="D538" s="70" t="s">
        <v>1858</v>
      </c>
      <c r="E538" s="71">
        <v>1817.31</v>
      </c>
      <c r="F538" s="70" t="s">
        <v>1858</v>
      </c>
      <c r="G538" s="71">
        <v>1817.5199</v>
      </c>
      <c r="H538" s="72"/>
      <c r="I538" s="72"/>
      <c r="J538" s="73">
        <f t="shared" si="12"/>
        <v>1817.4149499999999</v>
      </c>
      <c r="K538" s="75" t="s">
        <v>4</v>
      </c>
    </row>
    <row r="539" spans="1:11" x14ac:dyDescent="0.25">
      <c r="A539" s="69">
        <v>537</v>
      </c>
      <c r="B539" s="70" t="s">
        <v>1859</v>
      </c>
      <c r="C539" s="70" t="s">
        <v>1860</v>
      </c>
      <c r="D539" s="70" t="s">
        <v>1861</v>
      </c>
      <c r="E539" s="71">
        <v>1812.89</v>
      </c>
      <c r="F539" s="70" t="s">
        <v>1862</v>
      </c>
      <c r="G539" s="71">
        <v>1812.1618000000001</v>
      </c>
      <c r="H539" s="72"/>
      <c r="I539" s="72"/>
      <c r="J539" s="73">
        <f t="shared" si="12"/>
        <v>1812.5259000000001</v>
      </c>
      <c r="K539" s="75" t="s">
        <v>4</v>
      </c>
    </row>
    <row r="540" spans="1:11" x14ac:dyDescent="0.25">
      <c r="A540" s="69">
        <v>538</v>
      </c>
      <c r="B540" s="70" t="s">
        <v>1863</v>
      </c>
      <c r="C540" s="70" t="s">
        <v>1864</v>
      </c>
      <c r="D540" s="70" t="s">
        <v>1865</v>
      </c>
      <c r="E540" s="71">
        <v>1810.89</v>
      </c>
      <c r="F540" s="70" t="s">
        <v>1865</v>
      </c>
      <c r="G540" s="71">
        <v>1811.0753</v>
      </c>
      <c r="H540" s="72"/>
      <c r="I540" s="72"/>
      <c r="J540" s="73">
        <f t="shared" si="12"/>
        <v>1810.9826499999999</v>
      </c>
      <c r="K540" s="75" t="s">
        <v>4</v>
      </c>
    </row>
    <row r="541" spans="1:11" x14ac:dyDescent="0.25">
      <c r="A541" s="69">
        <v>539</v>
      </c>
      <c r="B541" s="70" t="s">
        <v>1866</v>
      </c>
      <c r="C541" s="70" t="s">
        <v>1867</v>
      </c>
      <c r="D541" s="70" t="s">
        <v>1868</v>
      </c>
      <c r="E541" s="71">
        <v>1804.67</v>
      </c>
      <c r="F541" s="70" t="s">
        <v>1868</v>
      </c>
      <c r="G541" s="71">
        <v>1799.9606000000001</v>
      </c>
      <c r="H541" s="72"/>
      <c r="I541" s="72"/>
      <c r="J541" s="73">
        <f t="shared" si="12"/>
        <v>1802.3153000000002</v>
      </c>
      <c r="K541" s="75" t="s">
        <v>4</v>
      </c>
    </row>
    <row r="542" spans="1:11" x14ac:dyDescent="0.25">
      <c r="A542" s="69">
        <v>540</v>
      </c>
      <c r="B542" s="70" t="s">
        <v>1869</v>
      </c>
      <c r="C542" s="70" t="s">
        <v>1870</v>
      </c>
      <c r="D542" s="70" t="s">
        <v>1871</v>
      </c>
      <c r="E542" s="71">
        <v>1769.32</v>
      </c>
      <c r="F542" s="70" t="s">
        <v>1871</v>
      </c>
      <c r="G542" s="71">
        <v>1769.6052</v>
      </c>
      <c r="H542" s="72"/>
      <c r="I542" s="72"/>
      <c r="J542" s="73">
        <f t="shared" si="12"/>
        <v>1769.4625999999998</v>
      </c>
      <c r="K542" s="75" t="s">
        <v>4</v>
      </c>
    </row>
    <row r="543" spans="1:11" x14ac:dyDescent="0.25">
      <c r="A543" s="69">
        <v>541</v>
      </c>
      <c r="B543" s="70" t="s">
        <v>1872</v>
      </c>
      <c r="C543" s="70" t="s">
        <v>1873</v>
      </c>
      <c r="D543" s="70" t="s">
        <v>1874</v>
      </c>
      <c r="E543" s="71">
        <v>1698.78</v>
      </c>
      <c r="F543" s="70" t="s">
        <v>1874</v>
      </c>
      <c r="G543" s="71">
        <v>1822.5844999999999</v>
      </c>
      <c r="H543" s="72"/>
      <c r="I543" s="72"/>
      <c r="J543" s="73">
        <f t="shared" si="12"/>
        <v>1760.6822499999998</v>
      </c>
      <c r="K543" s="75" t="s">
        <v>4</v>
      </c>
    </row>
    <row r="544" spans="1:11" x14ac:dyDescent="0.25">
      <c r="A544" s="69">
        <v>542</v>
      </c>
      <c r="B544" s="70" t="s">
        <v>1875</v>
      </c>
      <c r="C544" s="70" t="s">
        <v>1876</v>
      </c>
      <c r="D544" s="70" t="s">
        <v>1877</v>
      </c>
      <c r="E544" s="71">
        <v>1757.44</v>
      </c>
      <c r="F544" s="70" t="s">
        <v>1877</v>
      </c>
      <c r="G544" s="71">
        <v>1757.7817</v>
      </c>
      <c r="H544" s="72"/>
      <c r="I544" s="72"/>
      <c r="J544" s="73">
        <f t="shared" si="12"/>
        <v>1757.61085</v>
      </c>
      <c r="K544" s="75" t="s">
        <v>4</v>
      </c>
    </row>
    <row r="545" spans="1:11" x14ac:dyDescent="0.25">
      <c r="A545" s="69">
        <v>543</v>
      </c>
      <c r="B545" s="70" t="s">
        <v>1878</v>
      </c>
      <c r="C545" s="70" t="s">
        <v>1879</v>
      </c>
      <c r="D545" s="70" t="s">
        <v>1880</v>
      </c>
      <c r="E545" s="71">
        <v>1762.56</v>
      </c>
      <c r="F545" s="70" t="s">
        <v>1880</v>
      </c>
      <c r="G545" s="71">
        <v>1737.9518</v>
      </c>
      <c r="H545" s="72"/>
      <c r="I545" s="72"/>
      <c r="J545" s="73">
        <f t="shared" si="12"/>
        <v>1750.2559000000001</v>
      </c>
      <c r="K545" s="75" t="s">
        <v>4</v>
      </c>
    </row>
    <row r="546" spans="1:11" x14ac:dyDescent="0.25">
      <c r="A546" s="69">
        <v>544</v>
      </c>
      <c r="B546" s="70" t="s">
        <v>1881</v>
      </c>
      <c r="C546" s="70" t="s">
        <v>1882</v>
      </c>
      <c r="D546" s="70" t="s">
        <v>1883</v>
      </c>
      <c r="E546" s="71">
        <v>1739.13</v>
      </c>
      <c r="F546" s="70"/>
      <c r="G546" s="71"/>
      <c r="H546" s="72"/>
      <c r="I546" s="72"/>
      <c r="J546" s="73">
        <f t="shared" si="12"/>
        <v>1739.13</v>
      </c>
      <c r="K546" s="75" t="s">
        <v>4</v>
      </c>
    </row>
    <row r="547" spans="1:11" x14ac:dyDescent="0.25">
      <c r="A547" s="69">
        <v>545</v>
      </c>
      <c r="B547" s="70" t="s">
        <v>1884</v>
      </c>
      <c r="C547" s="70" t="s">
        <v>1885</v>
      </c>
      <c r="D547" s="70" t="s">
        <v>1886</v>
      </c>
      <c r="E547" s="71">
        <v>1737.99</v>
      </c>
      <c r="F547" s="70"/>
      <c r="G547" s="71"/>
      <c r="H547" s="72"/>
      <c r="I547" s="72"/>
      <c r="J547" s="73">
        <f t="shared" si="12"/>
        <v>1737.99</v>
      </c>
      <c r="K547" s="75" t="s">
        <v>4</v>
      </c>
    </row>
    <row r="548" spans="1:11" x14ac:dyDescent="0.25">
      <c r="A548" s="69">
        <v>546</v>
      </c>
      <c r="B548" s="70" t="s">
        <v>1887</v>
      </c>
      <c r="C548" s="70" t="s">
        <v>1888</v>
      </c>
      <c r="D548" s="70" t="s">
        <v>1889</v>
      </c>
      <c r="E548" s="71">
        <v>1724.46</v>
      </c>
      <c r="F548" s="70" t="s">
        <v>1889</v>
      </c>
      <c r="G548" s="71">
        <v>1724.8014000000001</v>
      </c>
      <c r="H548" s="72"/>
      <c r="I548" s="72"/>
      <c r="J548" s="73">
        <f t="shared" si="12"/>
        <v>1724.6307000000002</v>
      </c>
      <c r="K548" s="75" t="s">
        <v>4</v>
      </c>
    </row>
    <row r="549" spans="1:11" x14ac:dyDescent="0.25">
      <c r="A549" s="69">
        <v>547</v>
      </c>
      <c r="B549" s="70" t="s">
        <v>1890</v>
      </c>
      <c r="C549" s="70" t="s">
        <v>1891</v>
      </c>
      <c r="D549" s="70" t="s">
        <v>1892</v>
      </c>
      <c r="E549" s="71">
        <v>1714.84</v>
      </c>
      <c r="F549" s="70" t="s">
        <v>1892</v>
      </c>
      <c r="G549" s="71">
        <v>1726.7455</v>
      </c>
      <c r="H549" s="72"/>
      <c r="I549" s="72"/>
      <c r="J549" s="73">
        <f t="shared" si="12"/>
        <v>1720.7927500000001</v>
      </c>
      <c r="K549" s="75" t="s">
        <v>4</v>
      </c>
    </row>
    <row r="550" spans="1:11" x14ac:dyDescent="0.25">
      <c r="A550" s="69">
        <v>548</v>
      </c>
      <c r="B550" s="70" t="s">
        <v>1893</v>
      </c>
      <c r="C550" s="70" t="s">
        <v>1894</v>
      </c>
      <c r="D550" s="70" t="s">
        <v>1895</v>
      </c>
      <c r="E550" s="71">
        <v>1704.37</v>
      </c>
      <c r="F550" s="70"/>
      <c r="G550" s="71"/>
      <c r="H550" s="72"/>
      <c r="I550" s="72"/>
      <c r="J550" s="73">
        <f t="shared" si="12"/>
        <v>1704.37</v>
      </c>
      <c r="K550" s="75" t="s">
        <v>4</v>
      </c>
    </row>
    <row r="551" spans="1:11" x14ac:dyDescent="0.25">
      <c r="A551" s="69">
        <v>549</v>
      </c>
      <c r="B551" s="70" t="s">
        <v>1896</v>
      </c>
      <c r="C551" s="70" t="s">
        <v>1897</v>
      </c>
      <c r="D551" s="70" t="s">
        <v>1898</v>
      </c>
      <c r="E551" s="71">
        <v>1702.93</v>
      </c>
      <c r="F551" s="70" t="s">
        <v>1898</v>
      </c>
      <c r="G551" s="71">
        <v>1703.5026</v>
      </c>
      <c r="H551" s="72"/>
      <c r="I551" s="72"/>
      <c r="J551" s="73">
        <f t="shared" si="12"/>
        <v>1703.2163</v>
      </c>
      <c r="K551" s="75" t="s">
        <v>4</v>
      </c>
    </row>
    <row r="552" spans="1:11" x14ac:dyDescent="0.25">
      <c r="A552" s="69">
        <v>550</v>
      </c>
      <c r="B552" s="70" t="s">
        <v>1899</v>
      </c>
      <c r="C552" s="70" t="s">
        <v>1900</v>
      </c>
      <c r="D552" s="70" t="s">
        <v>1901</v>
      </c>
      <c r="E552" s="71">
        <v>1695.47</v>
      </c>
      <c r="F552" s="70" t="s">
        <v>1901</v>
      </c>
      <c r="G552" s="71">
        <v>1694.7384999999999</v>
      </c>
      <c r="H552" s="72"/>
      <c r="I552" s="72"/>
      <c r="J552" s="73">
        <f t="shared" si="12"/>
        <v>1695.1042499999999</v>
      </c>
      <c r="K552" s="75" t="s">
        <v>4</v>
      </c>
    </row>
    <row r="553" spans="1:11" x14ac:dyDescent="0.25">
      <c r="A553" s="69">
        <v>551</v>
      </c>
      <c r="B553" s="70" t="s">
        <v>1902</v>
      </c>
      <c r="C553" s="70" t="s">
        <v>1903</v>
      </c>
      <c r="D553" s="70" t="s">
        <v>1904</v>
      </c>
      <c r="E553" s="71">
        <v>1692.56</v>
      </c>
      <c r="F553" s="70" t="s">
        <v>1904</v>
      </c>
      <c r="G553" s="71">
        <v>1692.3921</v>
      </c>
      <c r="H553" s="72"/>
      <c r="I553" s="72"/>
      <c r="J553" s="73">
        <f t="shared" si="12"/>
        <v>1692.47605</v>
      </c>
      <c r="K553" s="75" t="s">
        <v>4</v>
      </c>
    </row>
    <row r="554" spans="1:11" x14ac:dyDescent="0.25">
      <c r="A554" s="69">
        <v>552</v>
      </c>
      <c r="B554" s="70" t="s">
        <v>1905</v>
      </c>
      <c r="C554" s="70" t="s">
        <v>1906</v>
      </c>
      <c r="D554" s="70" t="s">
        <v>1907</v>
      </c>
      <c r="E554" s="71">
        <v>1691.19</v>
      </c>
      <c r="F554" s="70" t="s">
        <v>1907</v>
      </c>
      <c r="G554" s="71">
        <v>1691.1457</v>
      </c>
      <c r="H554" s="72"/>
      <c r="I554" s="72"/>
      <c r="J554" s="73">
        <f t="shared" si="12"/>
        <v>1691.16785</v>
      </c>
      <c r="K554" s="75" t="s">
        <v>4</v>
      </c>
    </row>
    <row r="555" spans="1:11" x14ac:dyDescent="0.25">
      <c r="A555" s="69">
        <v>553</v>
      </c>
      <c r="B555" s="70" t="s">
        <v>1908</v>
      </c>
      <c r="C555" s="70" t="s">
        <v>1909</v>
      </c>
      <c r="D555" s="70" t="s">
        <v>1910</v>
      </c>
      <c r="E555" s="71">
        <v>1690.96</v>
      </c>
      <c r="F555" s="70" t="s">
        <v>1910</v>
      </c>
      <c r="G555" s="71">
        <v>1690.7284</v>
      </c>
      <c r="H555" s="72"/>
      <c r="I555" s="72"/>
      <c r="J555" s="73">
        <f t="shared" si="12"/>
        <v>1690.8442</v>
      </c>
      <c r="K555" s="75" t="s">
        <v>4</v>
      </c>
    </row>
    <row r="556" spans="1:11" x14ac:dyDescent="0.25">
      <c r="A556" s="69">
        <v>554</v>
      </c>
      <c r="B556" s="70" t="s">
        <v>1911</v>
      </c>
      <c r="C556" s="70" t="s">
        <v>1912</v>
      </c>
      <c r="D556" s="70" t="s">
        <v>1913</v>
      </c>
      <c r="E556" s="71">
        <v>1687.04</v>
      </c>
      <c r="F556" s="70" t="s">
        <v>1913</v>
      </c>
      <c r="G556" s="71">
        <v>1686.7932000000001</v>
      </c>
      <c r="H556" s="72"/>
      <c r="I556" s="72"/>
      <c r="J556" s="73">
        <f t="shared" si="12"/>
        <v>1686.9166</v>
      </c>
      <c r="K556" s="75" t="s">
        <v>4</v>
      </c>
    </row>
    <row r="557" spans="1:11" x14ac:dyDescent="0.25">
      <c r="A557" s="69">
        <v>555</v>
      </c>
      <c r="B557" s="70" t="s">
        <v>1914</v>
      </c>
      <c r="C557" s="70" t="s">
        <v>1915</v>
      </c>
      <c r="D557" s="70" t="s">
        <v>1916</v>
      </c>
      <c r="E557" s="71">
        <v>1691.33</v>
      </c>
      <c r="F557" s="70" t="s">
        <v>1916</v>
      </c>
      <c r="G557" s="71">
        <v>1682.0217</v>
      </c>
      <c r="H557" s="72"/>
      <c r="I557" s="72"/>
      <c r="J557" s="73">
        <f t="shared" si="12"/>
        <v>1686.6758500000001</v>
      </c>
      <c r="K557" s="75" t="s">
        <v>4</v>
      </c>
    </row>
    <row r="558" spans="1:11" x14ac:dyDescent="0.25">
      <c r="A558" s="69">
        <v>556</v>
      </c>
      <c r="B558" s="70" t="s">
        <v>1917</v>
      </c>
      <c r="C558" s="70" t="s">
        <v>1918</v>
      </c>
      <c r="D558" s="70" t="s">
        <v>1919</v>
      </c>
      <c r="E558" s="71">
        <v>1677.66</v>
      </c>
      <c r="F558" s="70" t="s">
        <v>1919</v>
      </c>
      <c r="G558" s="71">
        <v>1677.5621000000001</v>
      </c>
      <c r="H558" s="72"/>
      <c r="I558" s="72"/>
      <c r="J558" s="73">
        <f t="shared" si="12"/>
        <v>1677.61105</v>
      </c>
      <c r="K558" s="75" t="s">
        <v>4</v>
      </c>
    </row>
    <row r="559" spans="1:11" x14ac:dyDescent="0.25">
      <c r="A559" s="69">
        <v>557</v>
      </c>
      <c r="B559" s="70" t="s">
        <v>1920</v>
      </c>
      <c r="C559" s="70" t="s">
        <v>1921</v>
      </c>
      <c r="D559" s="70" t="s">
        <v>1922</v>
      </c>
      <c r="E559" s="71">
        <v>1672.28</v>
      </c>
      <c r="F559" s="70" t="s">
        <v>1922</v>
      </c>
      <c r="G559" s="71">
        <v>1673.0857000000001</v>
      </c>
      <c r="H559" s="72"/>
      <c r="I559" s="72"/>
      <c r="J559" s="73">
        <f t="shared" si="12"/>
        <v>1672.6828500000001</v>
      </c>
      <c r="K559" s="75" t="s">
        <v>4</v>
      </c>
    </row>
    <row r="560" spans="1:11" x14ac:dyDescent="0.25">
      <c r="A560" s="69">
        <v>558</v>
      </c>
      <c r="B560" s="70" t="s">
        <v>1923</v>
      </c>
      <c r="C560" s="70" t="s">
        <v>1924</v>
      </c>
      <c r="D560" s="70" t="s">
        <v>1925</v>
      </c>
      <c r="E560" s="71">
        <v>1768.05</v>
      </c>
      <c r="F560" s="70" t="s">
        <v>1925</v>
      </c>
      <c r="G560" s="71">
        <v>1573.7157999999999</v>
      </c>
      <c r="H560" s="72"/>
      <c r="I560" s="72"/>
      <c r="J560" s="73">
        <f t="shared" si="12"/>
        <v>1670.8829000000001</v>
      </c>
      <c r="K560" s="75" t="s">
        <v>4</v>
      </c>
    </row>
    <row r="561" spans="1:11" x14ac:dyDescent="0.25">
      <c r="A561" s="69">
        <v>559</v>
      </c>
      <c r="B561" s="70" t="s">
        <v>1926</v>
      </c>
      <c r="C561" s="70" t="s">
        <v>1927</v>
      </c>
      <c r="D561" s="70" t="s">
        <v>1928</v>
      </c>
      <c r="E561" s="71">
        <v>1657.63</v>
      </c>
      <c r="F561" s="70" t="s">
        <v>1928</v>
      </c>
      <c r="G561" s="71">
        <v>1657.4694999999999</v>
      </c>
      <c r="H561" s="72"/>
      <c r="I561" s="72"/>
      <c r="J561" s="73">
        <f t="shared" si="12"/>
        <v>1657.5497500000001</v>
      </c>
      <c r="K561" s="75" t="s">
        <v>4</v>
      </c>
    </row>
    <row r="562" spans="1:11" x14ac:dyDescent="0.25">
      <c r="A562" s="69">
        <v>560</v>
      </c>
      <c r="B562" s="70" t="s">
        <v>1929</v>
      </c>
      <c r="C562" s="70" t="s">
        <v>1930</v>
      </c>
      <c r="D562" s="70" t="s">
        <v>1931</v>
      </c>
      <c r="E562" s="71">
        <v>1655.38</v>
      </c>
      <c r="F562" s="70" t="s">
        <v>1931</v>
      </c>
      <c r="G562" s="71">
        <v>1655.3451</v>
      </c>
      <c r="H562" s="72"/>
      <c r="I562" s="72"/>
      <c r="J562" s="73">
        <f t="shared" si="12"/>
        <v>1655.3625500000001</v>
      </c>
      <c r="K562" s="75" t="s">
        <v>4</v>
      </c>
    </row>
    <row r="563" spans="1:11" x14ac:dyDescent="0.25">
      <c r="A563" s="69">
        <v>561</v>
      </c>
      <c r="B563" s="70" t="s">
        <v>1932</v>
      </c>
      <c r="C563" s="70" t="s">
        <v>1933</v>
      </c>
      <c r="D563" s="70" t="s">
        <v>1934</v>
      </c>
      <c r="E563" s="71">
        <v>1655.28</v>
      </c>
      <c r="F563" s="70" t="s">
        <v>1934</v>
      </c>
      <c r="G563" s="71">
        <v>1655.0533</v>
      </c>
      <c r="H563" s="72"/>
      <c r="I563" s="72"/>
      <c r="J563" s="73">
        <f t="shared" si="12"/>
        <v>1655.1666500000001</v>
      </c>
      <c r="K563" s="75" t="s">
        <v>4</v>
      </c>
    </row>
    <row r="564" spans="1:11" x14ac:dyDescent="0.25">
      <c r="A564" s="69">
        <v>562</v>
      </c>
      <c r="B564" s="70" t="s">
        <v>1935</v>
      </c>
      <c r="C564" s="70" t="s">
        <v>1936</v>
      </c>
      <c r="D564" s="70" t="s">
        <v>1937</v>
      </c>
      <c r="E564" s="71">
        <v>1624.32</v>
      </c>
      <c r="F564" s="70" t="s">
        <v>1937</v>
      </c>
      <c r="G564" s="71">
        <v>1625.1456000000001</v>
      </c>
      <c r="H564" s="72"/>
      <c r="I564" s="72"/>
      <c r="J564" s="73">
        <f t="shared" si="12"/>
        <v>1624.7328</v>
      </c>
      <c r="K564" s="75" t="s">
        <v>4</v>
      </c>
    </row>
    <row r="565" spans="1:11" x14ac:dyDescent="0.25">
      <c r="A565" s="69">
        <v>563</v>
      </c>
      <c r="B565" s="70" t="s">
        <v>1938</v>
      </c>
      <c r="C565" s="70" t="s">
        <v>1939</v>
      </c>
      <c r="D565" s="70" t="s">
        <v>1940</v>
      </c>
      <c r="E565" s="71">
        <v>1623.73</v>
      </c>
      <c r="F565" s="70" t="s">
        <v>1940</v>
      </c>
      <c r="G565" s="71">
        <v>1623.7225000000001</v>
      </c>
      <c r="H565" s="72"/>
      <c r="I565" s="72"/>
      <c r="J565" s="73">
        <f t="shared" si="12"/>
        <v>1623.7262500000002</v>
      </c>
      <c r="K565" s="75" t="s">
        <v>4</v>
      </c>
    </row>
    <row r="566" spans="1:11" x14ac:dyDescent="0.25">
      <c r="A566" s="69">
        <v>564</v>
      </c>
      <c r="B566" s="70" t="s">
        <v>1941</v>
      </c>
      <c r="C566" s="70" t="s">
        <v>1942</v>
      </c>
      <c r="D566" s="70" t="s">
        <v>1943</v>
      </c>
      <c r="E566" s="71">
        <v>1618.53</v>
      </c>
      <c r="F566" s="70" t="s">
        <v>1943</v>
      </c>
      <c r="G566" s="71">
        <v>1618.1424</v>
      </c>
      <c r="H566" s="72"/>
      <c r="I566" s="72"/>
      <c r="J566" s="73">
        <f t="shared" si="12"/>
        <v>1618.3362</v>
      </c>
      <c r="K566" s="75" t="s">
        <v>4</v>
      </c>
    </row>
    <row r="567" spans="1:11" x14ac:dyDescent="0.25">
      <c r="A567" s="69">
        <v>565</v>
      </c>
      <c r="B567" s="70" t="s">
        <v>1944</v>
      </c>
      <c r="C567" s="70" t="s">
        <v>1945</v>
      </c>
      <c r="D567" s="70" t="s">
        <v>1946</v>
      </c>
      <c r="E567" s="71">
        <v>1615.7</v>
      </c>
      <c r="F567" s="70" t="s">
        <v>1946</v>
      </c>
      <c r="G567" s="71">
        <v>1615.6777999999999</v>
      </c>
      <c r="H567" s="72"/>
      <c r="I567" s="72"/>
      <c r="J567" s="73">
        <f t="shared" si="12"/>
        <v>1615.6889000000001</v>
      </c>
      <c r="K567" s="75" t="s">
        <v>4</v>
      </c>
    </row>
    <row r="568" spans="1:11" x14ac:dyDescent="0.25">
      <c r="A568" s="69">
        <v>566</v>
      </c>
      <c r="B568" s="70" t="s">
        <v>1947</v>
      </c>
      <c r="C568" s="70" t="s">
        <v>1948</v>
      </c>
      <c r="D568" s="70" t="s">
        <v>1949</v>
      </c>
      <c r="E568" s="71">
        <v>1604.5</v>
      </c>
      <c r="F568" s="70" t="s">
        <v>1949</v>
      </c>
      <c r="G568" s="71">
        <v>1603.3978</v>
      </c>
      <c r="H568" s="72"/>
      <c r="I568" s="72"/>
      <c r="J568" s="73">
        <f t="shared" si="12"/>
        <v>1603.9488999999999</v>
      </c>
      <c r="K568" s="75" t="s">
        <v>4</v>
      </c>
    </row>
    <row r="569" spans="1:11" x14ac:dyDescent="0.25">
      <c r="A569" s="69">
        <v>567</v>
      </c>
      <c r="B569" s="70" t="s">
        <v>1950</v>
      </c>
      <c r="C569" s="70" t="s">
        <v>1951</v>
      </c>
      <c r="D569" s="70" t="s">
        <v>1952</v>
      </c>
      <c r="E569" s="71">
        <v>1602.71</v>
      </c>
      <c r="F569" s="70" t="s">
        <v>1952</v>
      </c>
      <c r="G569" s="71">
        <v>1603.2988</v>
      </c>
      <c r="H569" s="72"/>
      <c r="I569" s="72"/>
      <c r="J569" s="73">
        <f t="shared" si="12"/>
        <v>1603.0044</v>
      </c>
      <c r="K569" s="75" t="s">
        <v>4</v>
      </c>
    </row>
    <row r="570" spans="1:11" x14ac:dyDescent="0.25">
      <c r="A570" s="69">
        <v>568</v>
      </c>
      <c r="B570" s="70" t="s">
        <v>1953</v>
      </c>
      <c r="C570" s="70" t="s">
        <v>1954</v>
      </c>
      <c r="D570" s="70" t="s">
        <v>1955</v>
      </c>
      <c r="E570" s="71">
        <v>1591.27</v>
      </c>
      <c r="F570" s="70" t="s">
        <v>1955</v>
      </c>
      <c r="G570" s="71">
        <v>1590.8637000000001</v>
      </c>
      <c r="H570" s="72"/>
      <c r="I570" s="72"/>
      <c r="J570" s="73">
        <f t="shared" si="12"/>
        <v>1591.0668500000002</v>
      </c>
      <c r="K570" s="75" t="s">
        <v>4</v>
      </c>
    </row>
    <row r="571" spans="1:11" x14ac:dyDescent="0.25">
      <c r="A571" s="69">
        <v>569</v>
      </c>
      <c r="B571" s="70" t="s">
        <v>1956</v>
      </c>
      <c r="C571" s="70" t="s">
        <v>1957</v>
      </c>
      <c r="D571" s="70" t="s">
        <v>1958</v>
      </c>
      <c r="E571" s="71">
        <v>1590.6</v>
      </c>
      <c r="F571" s="70" t="s">
        <v>1958</v>
      </c>
      <c r="G571" s="71">
        <v>1590.6155000000001</v>
      </c>
      <c r="H571" s="72"/>
      <c r="I571" s="72"/>
      <c r="J571" s="73">
        <f t="shared" si="12"/>
        <v>1590.6077500000001</v>
      </c>
      <c r="K571" s="75" t="s">
        <v>4</v>
      </c>
    </row>
    <row r="572" spans="1:11" x14ac:dyDescent="0.25">
      <c r="A572" s="69">
        <v>570</v>
      </c>
      <c r="B572" s="70" t="s">
        <v>1959</v>
      </c>
      <c r="C572" s="70" t="s">
        <v>1960</v>
      </c>
      <c r="D572" s="70" t="s">
        <v>1961</v>
      </c>
      <c r="E572" s="71">
        <v>1589.8</v>
      </c>
      <c r="F572" s="70" t="s">
        <v>1961</v>
      </c>
      <c r="G572" s="71">
        <v>1576.6878999999999</v>
      </c>
      <c r="H572" s="72"/>
      <c r="I572" s="72"/>
      <c r="J572" s="73">
        <f t="shared" si="12"/>
        <v>1583.24395</v>
      </c>
      <c r="K572" s="75" t="s">
        <v>4</v>
      </c>
    </row>
    <row r="573" spans="1:11" x14ac:dyDescent="0.25">
      <c r="A573" s="69">
        <v>571</v>
      </c>
      <c r="B573" s="70" t="s">
        <v>1962</v>
      </c>
      <c r="C573" s="70" t="s">
        <v>1963</v>
      </c>
      <c r="D573" s="70" t="s">
        <v>1964</v>
      </c>
      <c r="E573" s="71">
        <v>1573.01</v>
      </c>
      <c r="F573" s="70" t="s">
        <v>1964</v>
      </c>
      <c r="G573" s="71">
        <v>1572.8024</v>
      </c>
      <c r="H573" s="72"/>
      <c r="I573" s="72"/>
      <c r="J573" s="73">
        <f t="shared" si="12"/>
        <v>1572.9061999999999</v>
      </c>
      <c r="K573" s="75" t="s">
        <v>4</v>
      </c>
    </row>
    <row r="574" spans="1:11" x14ac:dyDescent="0.25">
      <c r="A574" s="69">
        <v>572</v>
      </c>
      <c r="B574" s="70" t="s">
        <v>1965</v>
      </c>
      <c r="C574" s="70" t="s">
        <v>1966</v>
      </c>
      <c r="D574" s="70" t="s">
        <v>1967</v>
      </c>
      <c r="E574" s="71">
        <v>1572.87</v>
      </c>
      <c r="F574" s="70"/>
      <c r="G574" s="71"/>
      <c r="H574" s="72"/>
      <c r="I574" s="72"/>
      <c r="J574" s="73">
        <f t="shared" si="12"/>
        <v>1572.87</v>
      </c>
      <c r="K574" s="75" t="s">
        <v>4</v>
      </c>
    </row>
    <row r="575" spans="1:11" x14ac:dyDescent="0.25">
      <c r="A575" s="69">
        <v>573</v>
      </c>
      <c r="B575" s="70" t="s">
        <v>1968</v>
      </c>
      <c r="C575" s="70" t="s">
        <v>1969</v>
      </c>
      <c r="D575" s="70" t="s">
        <v>1970</v>
      </c>
      <c r="E575" s="71">
        <v>1569.75</v>
      </c>
      <c r="F575" s="70" t="s">
        <v>1970</v>
      </c>
      <c r="G575" s="71">
        <v>1568.3290999999999</v>
      </c>
      <c r="H575" s="72"/>
      <c r="I575" s="72"/>
      <c r="J575" s="73">
        <f t="shared" si="12"/>
        <v>1569.03955</v>
      </c>
      <c r="K575" s="75" t="s">
        <v>4</v>
      </c>
    </row>
    <row r="576" spans="1:11" x14ac:dyDescent="0.25">
      <c r="A576" s="69">
        <v>574</v>
      </c>
      <c r="B576" s="70" t="s">
        <v>1971</v>
      </c>
      <c r="C576" s="70" t="s">
        <v>1972</v>
      </c>
      <c r="D576" s="70" t="s">
        <v>1973</v>
      </c>
      <c r="E576" s="71">
        <v>1564.59</v>
      </c>
      <c r="F576" s="70" t="s">
        <v>1974</v>
      </c>
      <c r="G576" s="71">
        <v>1563.7855</v>
      </c>
      <c r="H576" s="72"/>
      <c r="I576" s="72"/>
      <c r="J576" s="73">
        <f t="shared" si="12"/>
        <v>1564.1877500000001</v>
      </c>
      <c r="K576" s="75" t="s">
        <v>4</v>
      </c>
    </row>
    <row r="577" spans="1:11" x14ac:dyDescent="0.25">
      <c r="A577" s="69">
        <v>575</v>
      </c>
      <c r="B577" s="70" t="s">
        <v>1975</v>
      </c>
      <c r="C577" s="70" t="s">
        <v>1976</v>
      </c>
      <c r="D577" s="70" t="s">
        <v>1977</v>
      </c>
      <c r="E577" s="71">
        <v>1563.53</v>
      </c>
      <c r="F577" s="70" t="s">
        <v>1977</v>
      </c>
      <c r="G577" s="71">
        <v>1561.6805999999999</v>
      </c>
      <c r="H577" s="72"/>
      <c r="I577" s="72"/>
      <c r="J577" s="73">
        <f t="shared" si="12"/>
        <v>1562.6052999999999</v>
      </c>
      <c r="K577" s="75" t="s">
        <v>4</v>
      </c>
    </row>
    <row r="578" spans="1:11" x14ac:dyDescent="0.25">
      <c r="A578" s="69">
        <v>576</v>
      </c>
      <c r="B578" s="70" t="s">
        <v>1978</v>
      </c>
      <c r="C578" s="70" t="s">
        <v>1979</v>
      </c>
      <c r="D578" s="70" t="s">
        <v>1980</v>
      </c>
      <c r="E578" s="71">
        <v>1559.43</v>
      </c>
      <c r="F578" s="70" t="s">
        <v>1980</v>
      </c>
      <c r="G578" s="71">
        <v>1559.1823999999999</v>
      </c>
      <c r="H578" s="72"/>
      <c r="I578" s="72"/>
      <c r="J578" s="73">
        <f t="shared" si="12"/>
        <v>1559.3062</v>
      </c>
      <c r="K578" s="75" t="s">
        <v>4</v>
      </c>
    </row>
    <row r="579" spans="1:11" x14ac:dyDescent="0.25">
      <c r="A579" s="69">
        <v>577</v>
      </c>
      <c r="B579" s="70" t="s">
        <v>1981</v>
      </c>
      <c r="C579" s="70" t="s">
        <v>1982</v>
      </c>
      <c r="D579" s="70" t="s">
        <v>1983</v>
      </c>
      <c r="E579" s="71">
        <v>1551.4</v>
      </c>
      <c r="F579" s="70" t="s">
        <v>1983</v>
      </c>
      <c r="G579" s="71">
        <v>1552.0052000000001</v>
      </c>
      <c r="H579" s="72"/>
      <c r="I579" s="72"/>
      <c r="J579" s="73">
        <f t="shared" ref="J579:J642" si="13">AVERAGE(E579,G579,I579)</f>
        <v>1551.7026000000001</v>
      </c>
      <c r="K579" s="75" t="s">
        <v>4</v>
      </c>
    </row>
    <row r="580" spans="1:11" x14ac:dyDescent="0.25">
      <c r="A580" s="69">
        <v>578</v>
      </c>
      <c r="B580" s="70" t="s">
        <v>1984</v>
      </c>
      <c r="C580" s="70" t="s">
        <v>1985</v>
      </c>
      <c r="D580" s="70" t="s">
        <v>1986</v>
      </c>
      <c r="E580" s="71">
        <v>1529.62</v>
      </c>
      <c r="F580" s="70" t="s">
        <v>1986</v>
      </c>
      <c r="G580" s="71">
        <v>1529.0758000000001</v>
      </c>
      <c r="H580" s="72"/>
      <c r="I580" s="72"/>
      <c r="J580" s="73">
        <f t="shared" si="13"/>
        <v>1529.3479</v>
      </c>
      <c r="K580" s="75" t="s">
        <v>4</v>
      </c>
    </row>
    <row r="581" spans="1:11" x14ac:dyDescent="0.25">
      <c r="A581" s="69">
        <v>579</v>
      </c>
      <c r="B581" s="70" t="s">
        <v>1987</v>
      </c>
      <c r="C581" s="70" t="s">
        <v>1988</v>
      </c>
      <c r="D581" s="70" t="s">
        <v>1989</v>
      </c>
      <c r="E581" s="71">
        <v>1508.12</v>
      </c>
      <c r="F581" s="70" t="s">
        <v>1989</v>
      </c>
      <c r="G581" s="71">
        <v>1507.5954999999999</v>
      </c>
      <c r="H581" s="72"/>
      <c r="I581" s="72"/>
      <c r="J581" s="73">
        <f t="shared" si="13"/>
        <v>1507.8577499999999</v>
      </c>
      <c r="K581" s="75" t="s">
        <v>4</v>
      </c>
    </row>
    <row r="582" spans="1:11" x14ac:dyDescent="0.25">
      <c r="A582" s="69">
        <v>580</v>
      </c>
      <c r="B582" s="70" t="s">
        <v>1990</v>
      </c>
      <c r="C582" s="70" t="s">
        <v>1991</v>
      </c>
      <c r="D582" s="70" t="s">
        <v>1992</v>
      </c>
      <c r="E582" s="71">
        <v>1506.21</v>
      </c>
      <c r="F582" s="70"/>
      <c r="G582" s="71"/>
      <c r="H582" s="72"/>
      <c r="I582" s="72"/>
      <c r="J582" s="73">
        <f t="shared" si="13"/>
        <v>1506.21</v>
      </c>
      <c r="K582" s="75" t="s">
        <v>4</v>
      </c>
    </row>
    <row r="583" spans="1:11" x14ac:dyDescent="0.25">
      <c r="A583" s="69">
        <v>581</v>
      </c>
      <c r="B583" s="70" t="s">
        <v>1993</v>
      </c>
      <c r="C583" s="70" t="s">
        <v>1994</v>
      </c>
      <c r="D583" s="70" t="s">
        <v>1995</v>
      </c>
      <c r="E583" s="71">
        <v>1499.1</v>
      </c>
      <c r="F583" s="70" t="s">
        <v>1995</v>
      </c>
      <c r="G583" s="71">
        <v>1499.3168000000001</v>
      </c>
      <c r="H583" s="72"/>
      <c r="I583" s="72"/>
      <c r="J583" s="73">
        <f t="shared" si="13"/>
        <v>1499.2084</v>
      </c>
      <c r="K583" s="75" t="s">
        <v>4</v>
      </c>
    </row>
    <row r="584" spans="1:11" x14ac:dyDescent="0.25">
      <c r="A584" s="69">
        <v>582</v>
      </c>
      <c r="B584" s="70" t="s">
        <v>1996</v>
      </c>
      <c r="C584" s="70" t="s">
        <v>1997</v>
      </c>
      <c r="D584" s="70" t="s">
        <v>1998</v>
      </c>
      <c r="E584" s="71">
        <v>1492.35</v>
      </c>
      <c r="F584" s="70" t="s">
        <v>1998</v>
      </c>
      <c r="G584" s="71">
        <v>1492.4781</v>
      </c>
      <c r="H584" s="72"/>
      <c r="I584" s="72"/>
      <c r="J584" s="73">
        <f t="shared" si="13"/>
        <v>1492.4140499999999</v>
      </c>
      <c r="K584" s="75" t="s">
        <v>4</v>
      </c>
    </row>
    <row r="585" spans="1:11" x14ac:dyDescent="0.25">
      <c r="A585" s="69">
        <v>583</v>
      </c>
      <c r="B585" s="70" t="s">
        <v>1999</v>
      </c>
      <c r="C585" s="70" t="s">
        <v>2000</v>
      </c>
      <c r="D585" s="70" t="s">
        <v>2001</v>
      </c>
      <c r="E585" s="71">
        <v>1484.12</v>
      </c>
      <c r="F585" s="70" t="s">
        <v>2001</v>
      </c>
      <c r="G585" s="71">
        <v>1483.0039999999999</v>
      </c>
      <c r="H585" s="72"/>
      <c r="I585" s="72"/>
      <c r="J585" s="73">
        <f t="shared" si="13"/>
        <v>1483.5619999999999</v>
      </c>
      <c r="K585" s="75" t="s">
        <v>4</v>
      </c>
    </row>
    <row r="586" spans="1:11" x14ac:dyDescent="0.25">
      <c r="A586" s="69">
        <v>584</v>
      </c>
      <c r="B586" s="70" t="s">
        <v>2002</v>
      </c>
      <c r="C586" s="70" t="s">
        <v>2003</v>
      </c>
      <c r="D586" s="70" t="s">
        <v>2004</v>
      </c>
      <c r="E586" s="71">
        <v>1468.27</v>
      </c>
      <c r="F586" s="70" t="s">
        <v>2004</v>
      </c>
      <c r="G586" s="71">
        <v>1469.2284</v>
      </c>
      <c r="H586" s="72"/>
      <c r="I586" s="72"/>
      <c r="J586" s="73">
        <f t="shared" si="13"/>
        <v>1468.7492</v>
      </c>
      <c r="K586" s="75" t="s">
        <v>4</v>
      </c>
    </row>
    <row r="587" spans="1:11" x14ac:dyDescent="0.25">
      <c r="A587" s="69">
        <v>585</v>
      </c>
      <c r="B587" s="70" t="s">
        <v>2005</v>
      </c>
      <c r="C587" s="70" t="s">
        <v>2006</v>
      </c>
      <c r="D587" s="70" t="s">
        <v>2007</v>
      </c>
      <c r="E587" s="71">
        <v>1451.94</v>
      </c>
      <c r="F587" s="70" t="s">
        <v>2007</v>
      </c>
      <c r="G587" s="71">
        <v>1452.1404</v>
      </c>
      <c r="H587" s="72"/>
      <c r="I587" s="72"/>
      <c r="J587" s="73">
        <f t="shared" si="13"/>
        <v>1452.0401999999999</v>
      </c>
      <c r="K587" s="75" t="s">
        <v>4</v>
      </c>
    </row>
    <row r="588" spans="1:11" x14ac:dyDescent="0.25">
      <c r="A588" s="69">
        <v>586</v>
      </c>
      <c r="B588" s="70" t="s">
        <v>2008</v>
      </c>
      <c r="C588" s="70" t="s">
        <v>2009</v>
      </c>
      <c r="D588" s="70" t="s">
        <v>2010</v>
      </c>
      <c r="E588" s="71">
        <v>1449.71</v>
      </c>
      <c r="F588" s="70" t="s">
        <v>2010</v>
      </c>
      <c r="G588" s="71">
        <v>1450.0687</v>
      </c>
      <c r="H588" s="72"/>
      <c r="I588" s="72"/>
      <c r="J588" s="73">
        <f t="shared" si="13"/>
        <v>1449.8893499999999</v>
      </c>
      <c r="K588" s="75" t="s">
        <v>4</v>
      </c>
    </row>
    <row r="589" spans="1:11" x14ac:dyDescent="0.25">
      <c r="A589" s="69">
        <v>587</v>
      </c>
      <c r="B589" s="70" t="s">
        <v>2011</v>
      </c>
      <c r="C589" s="70" t="s">
        <v>2012</v>
      </c>
      <c r="D589" s="70" t="s">
        <v>2013</v>
      </c>
      <c r="E589" s="71">
        <v>1447.23</v>
      </c>
      <c r="F589" s="70" t="s">
        <v>2013</v>
      </c>
      <c r="G589" s="71">
        <v>1447.2542000000001</v>
      </c>
      <c r="H589" s="72"/>
      <c r="I589" s="72"/>
      <c r="J589" s="73">
        <f t="shared" si="13"/>
        <v>1447.2420999999999</v>
      </c>
      <c r="K589" s="75" t="s">
        <v>4</v>
      </c>
    </row>
    <row r="590" spans="1:11" x14ac:dyDescent="0.25">
      <c r="A590" s="69">
        <v>588</v>
      </c>
      <c r="B590" s="70" t="s">
        <v>2014</v>
      </c>
      <c r="C590" s="70" t="s">
        <v>2015</v>
      </c>
      <c r="D590" s="70" t="s">
        <v>2016</v>
      </c>
      <c r="E590" s="71">
        <v>1444.35</v>
      </c>
      <c r="F590" s="70" t="s">
        <v>2016</v>
      </c>
      <c r="G590" s="71">
        <v>1444.3512000000001</v>
      </c>
      <c r="H590" s="72"/>
      <c r="I590" s="72"/>
      <c r="J590" s="73">
        <f t="shared" si="13"/>
        <v>1444.3506</v>
      </c>
      <c r="K590" s="75" t="s">
        <v>4</v>
      </c>
    </row>
    <row r="591" spans="1:11" x14ac:dyDescent="0.25">
      <c r="A591" s="69">
        <v>589</v>
      </c>
      <c r="B591" s="70" t="s">
        <v>2017</v>
      </c>
      <c r="C591" s="70" t="s">
        <v>2018</v>
      </c>
      <c r="D591" s="70" t="s">
        <v>2019</v>
      </c>
      <c r="E591" s="71">
        <v>1442.26</v>
      </c>
      <c r="F591" s="70" t="s">
        <v>2019</v>
      </c>
      <c r="G591" s="71">
        <v>1443.0036</v>
      </c>
      <c r="H591" s="72"/>
      <c r="I591" s="72"/>
      <c r="J591" s="73">
        <f t="shared" si="13"/>
        <v>1442.6318000000001</v>
      </c>
      <c r="K591" s="75" t="s">
        <v>4</v>
      </c>
    </row>
    <row r="592" spans="1:11" x14ac:dyDescent="0.25">
      <c r="A592" s="69">
        <v>590</v>
      </c>
      <c r="B592" s="70" t="s">
        <v>2020</v>
      </c>
      <c r="C592" s="70" t="s">
        <v>2021</v>
      </c>
      <c r="D592" s="70" t="s">
        <v>2022</v>
      </c>
      <c r="E592" s="71">
        <v>1436.42</v>
      </c>
      <c r="F592" s="70" t="s">
        <v>2022</v>
      </c>
      <c r="G592" s="71">
        <v>1436.2507000000001</v>
      </c>
      <c r="H592" s="72"/>
      <c r="I592" s="72"/>
      <c r="J592" s="73">
        <f t="shared" si="13"/>
        <v>1436.3353500000001</v>
      </c>
      <c r="K592" s="75" t="s">
        <v>4</v>
      </c>
    </row>
    <row r="593" spans="1:11" x14ac:dyDescent="0.25">
      <c r="A593" s="69">
        <v>591</v>
      </c>
      <c r="B593" s="70" t="s">
        <v>2023</v>
      </c>
      <c r="C593" s="70" t="s">
        <v>2024</v>
      </c>
      <c r="D593" s="70" t="s">
        <v>2025</v>
      </c>
      <c r="E593" s="71">
        <v>1451.42</v>
      </c>
      <c r="F593" s="70" t="s">
        <v>2025</v>
      </c>
      <c r="G593" s="71">
        <v>1412.1622</v>
      </c>
      <c r="H593" s="72"/>
      <c r="I593" s="72"/>
      <c r="J593" s="73">
        <f t="shared" si="13"/>
        <v>1431.7910999999999</v>
      </c>
      <c r="K593" s="75" t="s">
        <v>4</v>
      </c>
    </row>
    <row r="594" spans="1:11" x14ac:dyDescent="0.25">
      <c r="A594" s="69">
        <v>592</v>
      </c>
      <c r="B594" s="70" t="s">
        <v>2026</v>
      </c>
      <c r="C594" s="70" t="s">
        <v>2027</v>
      </c>
      <c r="D594" s="70" t="s">
        <v>2028</v>
      </c>
      <c r="E594" s="71">
        <v>1431.96</v>
      </c>
      <c r="F594" s="70" t="s">
        <v>2028</v>
      </c>
      <c r="G594" s="71">
        <v>1431.2511</v>
      </c>
      <c r="H594" s="72"/>
      <c r="I594" s="72"/>
      <c r="J594" s="73">
        <f t="shared" si="13"/>
        <v>1431.60555</v>
      </c>
      <c r="K594" s="75" t="s">
        <v>4</v>
      </c>
    </row>
    <row r="595" spans="1:11" x14ac:dyDescent="0.25">
      <c r="A595" s="69">
        <v>593</v>
      </c>
      <c r="B595" s="70" t="s">
        <v>2029</v>
      </c>
      <c r="C595" s="70" t="s">
        <v>2030</v>
      </c>
      <c r="D595" s="70" t="s">
        <v>2031</v>
      </c>
      <c r="E595" s="71">
        <v>1425.63</v>
      </c>
      <c r="F595" s="70" t="s">
        <v>2031</v>
      </c>
      <c r="G595" s="71">
        <v>1426.2691</v>
      </c>
      <c r="H595" s="72"/>
      <c r="I595" s="72"/>
      <c r="J595" s="73">
        <f t="shared" si="13"/>
        <v>1425.94955</v>
      </c>
      <c r="K595" s="75" t="s">
        <v>4</v>
      </c>
    </row>
    <row r="596" spans="1:11" x14ac:dyDescent="0.25">
      <c r="A596" s="69">
        <v>594</v>
      </c>
      <c r="B596" s="70" t="s">
        <v>2032</v>
      </c>
      <c r="C596" s="70" t="s">
        <v>2033</v>
      </c>
      <c r="D596" s="70" t="s">
        <v>2034</v>
      </c>
      <c r="E596" s="71">
        <v>1424.49</v>
      </c>
      <c r="F596" s="70" t="s">
        <v>2034</v>
      </c>
      <c r="G596" s="71">
        <v>1424.4579000000001</v>
      </c>
      <c r="H596" s="72"/>
      <c r="I596" s="72"/>
      <c r="J596" s="73">
        <f t="shared" si="13"/>
        <v>1424.4739500000001</v>
      </c>
      <c r="K596" s="75" t="s">
        <v>4</v>
      </c>
    </row>
    <row r="597" spans="1:11" x14ac:dyDescent="0.25">
      <c r="A597" s="69">
        <v>595</v>
      </c>
      <c r="B597" s="70" t="s">
        <v>2035</v>
      </c>
      <c r="C597" s="70" t="s">
        <v>2036</v>
      </c>
      <c r="D597" s="70" t="s">
        <v>2037</v>
      </c>
      <c r="E597" s="71">
        <v>1418.31</v>
      </c>
      <c r="F597" s="70" t="s">
        <v>2037</v>
      </c>
      <c r="G597" s="71">
        <v>1418.3869</v>
      </c>
      <c r="H597" s="72"/>
      <c r="I597" s="72"/>
      <c r="J597" s="73">
        <f t="shared" si="13"/>
        <v>1418.34845</v>
      </c>
      <c r="K597" s="75" t="s">
        <v>4</v>
      </c>
    </row>
    <row r="598" spans="1:11" x14ac:dyDescent="0.25">
      <c r="A598" s="69">
        <v>596</v>
      </c>
      <c r="B598" s="70" t="s">
        <v>2038</v>
      </c>
      <c r="C598" s="70" t="s">
        <v>2039</v>
      </c>
      <c r="D598" s="70" t="s">
        <v>2040</v>
      </c>
      <c r="E598" s="71">
        <v>1416.05</v>
      </c>
      <c r="F598" s="70"/>
      <c r="G598" s="71"/>
      <c r="H598" s="72"/>
      <c r="I598" s="72"/>
      <c r="J598" s="73">
        <f t="shared" si="13"/>
        <v>1416.05</v>
      </c>
      <c r="K598" s="75" t="s">
        <v>4</v>
      </c>
    </row>
    <row r="599" spans="1:11" x14ac:dyDescent="0.25">
      <c r="A599" s="69">
        <v>597</v>
      </c>
      <c r="B599" s="70" t="s">
        <v>2041</v>
      </c>
      <c r="C599" s="70" t="s">
        <v>2042</v>
      </c>
      <c r="D599" s="70" t="s">
        <v>2043</v>
      </c>
      <c r="E599" s="71">
        <v>1413.1</v>
      </c>
      <c r="F599" s="70" t="s">
        <v>2043</v>
      </c>
      <c r="G599" s="71">
        <v>1412.7550000000001</v>
      </c>
      <c r="H599" s="72"/>
      <c r="I599" s="72"/>
      <c r="J599" s="73">
        <f t="shared" si="13"/>
        <v>1412.9275</v>
      </c>
      <c r="K599" s="75" t="s">
        <v>4</v>
      </c>
    </row>
    <row r="600" spans="1:11" x14ac:dyDescent="0.25">
      <c r="A600" s="69">
        <v>598</v>
      </c>
      <c r="B600" s="70" t="s">
        <v>2044</v>
      </c>
      <c r="C600" s="70" t="s">
        <v>2045</v>
      </c>
      <c r="D600" s="70" t="s">
        <v>2046</v>
      </c>
      <c r="E600" s="71">
        <v>1411.07</v>
      </c>
      <c r="F600" s="70" t="s">
        <v>2046</v>
      </c>
      <c r="G600" s="71">
        <v>1411.5619999999999</v>
      </c>
      <c r="H600" s="72"/>
      <c r="I600" s="72"/>
      <c r="J600" s="73">
        <f t="shared" si="13"/>
        <v>1411.3159999999998</v>
      </c>
      <c r="K600" s="75" t="s">
        <v>4</v>
      </c>
    </row>
    <row r="601" spans="1:11" x14ac:dyDescent="0.25">
      <c r="A601" s="69">
        <v>599</v>
      </c>
      <c r="B601" s="70" t="s">
        <v>2047</v>
      </c>
      <c r="C601" s="70" t="s">
        <v>2048</v>
      </c>
      <c r="D601" s="70" t="s">
        <v>2049</v>
      </c>
      <c r="E601" s="71">
        <v>1410.48</v>
      </c>
      <c r="F601" s="70" t="s">
        <v>2049</v>
      </c>
      <c r="G601" s="71">
        <v>1410.6013</v>
      </c>
      <c r="H601" s="72"/>
      <c r="I601" s="72"/>
      <c r="J601" s="73">
        <f t="shared" si="13"/>
        <v>1410.5406499999999</v>
      </c>
      <c r="K601" s="75" t="s">
        <v>4</v>
      </c>
    </row>
    <row r="602" spans="1:11" x14ac:dyDescent="0.25">
      <c r="A602" s="69">
        <v>600</v>
      </c>
      <c r="B602" s="70" t="s">
        <v>2050</v>
      </c>
      <c r="C602" s="70" t="s">
        <v>2051</v>
      </c>
      <c r="D602" s="70" t="s">
        <v>2052</v>
      </c>
      <c r="E602" s="71">
        <v>1394.31</v>
      </c>
      <c r="F602" s="70" t="s">
        <v>2052</v>
      </c>
      <c r="G602" s="71">
        <v>1393.9493</v>
      </c>
      <c r="H602" s="72"/>
      <c r="I602" s="72"/>
      <c r="J602" s="73">
        <f t="shared" si="13"/>
        <v>1394.1296499999999</v>
      </c>
      <c r="K602" s="75" t="s">
        <v>4</v>
      </c>
    </row>
    <row r="603" spans="1:11" x14ac:dyDescent="0.25">
      <c r="A603" s="69">
        <v>601</v>
      </c>
      <c r="B603" s="70" t="s">
        <v>2053</v>
      </c>
      <c r="C603" s="70" t="s">
        <v>2054</v>
      </c>
      <c r="D603" s="70" t="s">
        <v>2055</v>
      </c>
      <c r="E603" s="71">
        <v>1387.22</v>
      </c>
      <c r="F603" s="70" t="s">
        <v>2055</v>
      </c>
      <c r="G603" s="71">
        <v>1388.3382999999999</v>
      </c>
      <c r="H603" s="72"/>
      <c r="I603" s="72"/>
      <c r="J603" s="73">
        <f t="shared" si="13"/>
        <v>1387.7791499999998</v>
      </c>
      <c r="K603" s="75" t="s">
        <v>4</v>
      </c>
    </row>
    <row r="604" spans="1:11" x14ac:dyDescent="0.25">
      <c r="A604" s="69">
        <v>602</v>
      </c>
      <c r="B604" s="70" t="s">
        <v>2056</v>
      </c>
      <c r="C604" s="70" t="s">
        <v>2057</v>
      </c>
      <c r="D604" s="70" t="s">
        <v>2058</v>
      </c>
      <c r="E604" s="71">
        <v>1370.86</v>
      </c>
      <c r="F604" s="70" t="s">
        <v>2058</v>
      </c>
      <c r="G604" s="71">
        <v>1371.2028</v>
      </c>
      <c r="H604" s="72"/>
      <c r="I604" s="72"/>
      <c r="J604" s="73">
        <f t="shared" si="13"/>
        <v>1371.0313999999998</v>
      </c>
      <c r="K604" s="75" t="s">
        <v>4</v>
      </c>
    </row>
    <row r="605" spans="1:11" x14ac:dyDescent="0.25">
      <c r="A605" s="69">
        <v>603</v>
      </c>
      <c r="B605" s="70" t="s">
        <v>2059</v>
      </c>
      <c r="C605" s="70" t="s">
        <v>2060</v>
      </c>
      <c r="D605" s="70" t="s">
        <v>2061</v>
      </c>
      <c r="E605" s="71">
        <v>1368.76</v>
      </c>
      <c r="F605" s="70" t="s">
        <v>2061</v>
      </c>
      <c r="G605" s="71">
        <v>1369.0835999999999</v>
      </c>
      <c r="H605" s="72"/>
      <c r="I605" s="72"/>
      <c r="J605" s="73">
        <f t="shared" si="13"/>
        <v>1368.9218000000001</v>
      </c>
      <c r="K605" s="75" t="s">
        <v>4</v>
      </c>
    </row>
    <row r="606" spans="1:11" x14ac:dyDescent="0.25">
      <c r="A606" s="69">
        <v>604</v>
      </c>
      <c r="B606" s="70" t="s">
        <v>2062</v>
      </c>
      <c r="C606" s="70" t="s">
        <v>2063</v>
      </c>
      <c r="D606" s="70" t="s">
        <v>2064</v>
      </c>
      <c r="E606" s="71">
        <v>1352.17</v>
      </c>
      <c r="F606" s="70" t="s">
        <v>2065</v>
      </c>
      <c r="G606" s="71">
        <v>1352.0718999999999</v>
      </c>
      <c r="H606" s="72"/>
      <c r="I606" s="72"/>
      <c r="J606" s="73">
        <f t="shared" si="13"/>
        <v>1352.12095</v>
      </c>
      <c r="K606" s="75" t="s">
        <v>4</v>
      </c>
    </row>
    <row r="607" spans="1:11" x14ac:dyDescent="0.25">
      <c r="A607" s="69">
        <v>605</v>
      </c>
      <c r="B607" s="70" t="s">
        <v>2066</v>
      </c>
      <c r="C607" s="70" t="s">
        <v>2067</v>
      </c>
      <c r="D607" s="70" t="s">
        <v>2068</v>
      </c>
      <c r="E607" s="71">
        <v>1348.86</v>
      </c>
      <c r="F607" s="70" t="s">
        <v>2068</v>
      </c>
      <c r="G607" s="71">
        <v>1348.165</v>
      </c>
      <c r="H607" s="72"/>
      <c r="I607" s="72"/>
      <c r="J607" s="73">
        <f t="shared" si="13"/>
        <v>1348.5124999999998</v>
      </c>
      <c r="K607" s="75" t="s">
        <v>4</v>
      </c>
    </row>
    <row r="608" spans="1:11" x14ac:dyDescent="0.25">
      <c r="A608" s="69">
        <v>606</v>
      </c>
      <c r="B608" s="70" t="s">
        <v>2069</v>
      </c>
      <c r="C608" s="70" t="s">
        <v>2070</v>
      </c>
      <c r="D608" s="70" t="s">
        <v>2071</v>
      </c>
      <c r="E608" s="71">
        <v>1343.31</v>
      </c>
      <c r="F608" s="70" t="s">
        <v>2071</v>
      </c>
      <c r="G608" s="71">
        <v>1343.8134</v>
      </c>
      <c r="H608" s="72"/>
      <c r="I608" s="72"/>
      <c r="J608" s="73">
        <f t="shared" si="13"/>
        <v>1343.5617</v>
      </c>
      <c r="K608" s="75" t="s">
        <v>4</v>
      </c>
    </row>
    <row r="609" spans="1:11" x14ac:dyDescent="0.25">
      <c r="A609" s="69">
        <v>607</v>
      </c>
      <c r="B609" s="70" t="s">
        <v>2072</v>
      </c>
      <c r="C609" s="70" t="s">
        <v>2073</v>
      </c>
      <c r="D609" s="70" t="s">
        <v>2074</v>
      </c>
      <c r="E609" s="71">
        <v>1343.36</v>
      </c>
      <c r="F609" s="70" t="s">
        <v>2074</v>
      </c>
      <c r="G609" s="71">
        <v>1341.5793000000001</v>
      </c>
      <c r="H609" s="72"/>
      <c r="I609" s="72"/>
      <c r="J609" s="73">
        <f t="shared" si="13"/>
        <v>1342.46965</v>
      </c>
      <c r="K609" s="75" t="s">
        <v>4</v>
      </c>
    </row>
    <row r="610" spans="1:11" x14ac:dyDescent="0.25">
      <c r="A610" s="69">
        <v>608</v>
      </c>
      <c r="B610" s="70" t="s">
        <v>2075</v>
      </c>
      <c r="C610" s="70" t="s">
        <v>2076</v>
      </c>
      <c r="D610" s="70" t="s">
        <v>2077</v>
      </c>
      <c r="E610" s="71">
        <v>1341.99</v>
      </c>
      <c r="F610" s="70" t="s">
        <v>2077</v>
      </c>
      <c r="G610" s="71">
        <v>1340.7673</v>
      </c>
      <c r="H610" s="72"/>
      <c r="I610" s="72"/>
      <c r="J610" s="73">
        <f t="shared" si="13"/>
        <v>1341.3786500000001</v>
      </c>
      <c r="K610" s="75" t="s">
        <v>4</v>
      </c>
    </row>
    <row r="611" spans="1:11" x14ac:dyDescent="0.25">
      <c r="A611" s="69">
        <v>609</v>
      </c>
      <c r="B611" s="70" t="s">
        <v>2078</v>
      </c>
      <c r="C611" s="70" t="s">
        <v>2079</v>
      </c>
      <c r="D611" s="70" t="s">
        <v>2080</v>
      </c>
      <c r="E611" s="71">
        <v>1328.67</v>
      </c>
      <c r="F611" s="70" t="s">
        <v>2080</v>
      </c>
      <c r="G611" s="71">
        <v>1328.9011</v>
      </c>
      <c r="H611" s="72"/>
      <c r="I611" s="72"/>
      <c r="J611" s="73">
        <f t="shared" si="13"/>
        <v>1328.7855500000001</v>
      </c>
      <c r="K611" s="75" t="s">
        <v>4</v>
      </c>
    </row>
    <row r="612" spans="1:11" x14ac:dyDescent="0.25">
      <c r="A612" s="69">
        <v>610</v>
      </c>
      <c r="B612" s="70" t="s">
        <v>2081</v>
      </c>
      <c r="C612" s="70" t="s">
        <v>2082</v>
      </c>
      <c r="D612" s="70" t="s">
        <v>2083</v>
      </c>
      <c r="E612" s="71">
        <v>1327.88</v>
      </c>
      <c r="F612" s="70"/>
      <c r="G612" s="71"/>
      <c r="H612" s="72"/>
      <c r="I612" s="72"/>
      <c r="J612" s="73">
        <f t="shared" si="13"/>
        <v>1327.88</v>
      </c>
      <c r="K612" s="75" t="s">
        <v>4</v>
      </c>
    </row>
    <row r="613" spans="1:11" x14ac:dyDescent="0.25">
      <c r="A613" s="69">
        <v>611</v>
      </c>
      <c r="B613" s="70" t="s">
        <v>2084</v>
      </c>
      <c r="C613" s="70" t="s">
        <v>2085</v>
      </c>
      <c r="D613" s="70" t="s">
        <v>2086</v>
      </c>
      <c r="E613" s="71">
        <v>1326.66</v>
      </c>
      <c r="F613" s="70" t="s">
        <v>2086</v>
      </c>
      <c r="G613" s="71">
        <v>1326.2726</v>
      </c>
      <c r="H613" s="72"/>
      <c r="I613" s="72"/>
      <c r="J613" s="73">
        <f t="shared" si="13"/>
        <v>1326.4663</v>
      </c>
      <c r="K613" s="75" t="s">
        <v>4</v>
      </c>
    </row>
    <row r="614" spans="1:11" x14ac:dyDescent="0.25">
      <c r="A614" s="69">
        <v>612</v>
      </c>
      <c r="B614" s="70" t="s">
        <v>2087</v>
      </c>
      <c r="C614" s="70" t="s">
        <v>2088</v>
      </c>
      <c r="D614" s="70" t="s">
        <v>2089</v>
      </c>
      <c r="E614" s="71">
        <v>1348.72</v>
      </c>
      <c r="F614" s="70" t="s">
        <v>2089</v>
      </c>
      <c r="G614" s="71">
        <v>1301.4495999999999</v>
      </c>
      <c r="H614" s="72"/>
      <c r="I614" s="72"/>
      <c r="J614" s="73">
        <f t="shared" si="13"/>
        <v>1325.0848000000001</v>
      </c>
      <c r="K614" s="75" t="s">
        <v>4</v>
      </c>
    </row>
    <row r="615" spans="1:11" x14ac:dyDescent="0.25">
      <c r="A615" s="69">
        <v>613</v>
      </c>
      <c r="B615" s="70" t="s">
        <v>2090</v>
      </c>
      <c r="C615" s="70" t="s">
        <v>2091</v>
      </c>
      <c r="D615" s="70" t="s">
        <v>2092</v>
      </c>
      <c r="E615" s="71">
        <v>1321.87</v>
      </c>
      <c r="F615" s="70" t="s">
        <v>2093</v>
      </c>
      <c r="G615" s="71">
        <v>1321.5610999999999</v>
      </c>
      <c r="H615" s="72"/>
      <c r="I615" s="72"/>
      <c r="J615" s="73">
        <f t="shared" si="13"/>
        <v>1321.7155499999999</v>
      </c>
      <c r="K615" s="75" t="s">
        <v>4</v>
      </c>
    </row>
    <row r="616" spans="1:11" x14ac:dyDescent="0.25">
      <c r="A616" s="69">
        <v>614</v>
      </c>
      <c r="B616" s="70" t="s">
        <v>2094</v>
      </c>
      <c r="C616" s="70" t="s">
        <v>2095</v>
      </c>
      <c r="D616" s="70" t="s">
        <v>2096</v>
      </c>
      <c r="E616" s="71">
        <v>1319.48</v>
      </c>
      <c r="F616" s="70" t="s">
        <v>2096</v>
      </c>
      <c r="G616" s="71">
        <v>1319.7215000000001</v>
      </c>
      <c r="H616" s="72"/>
      <c r="I616" s="72"/>
      <c r="J616" s="73">
        <f t="shared" si="13"/>
        <v>1319.6007500000001</v>
      </c>
      <c r="K616" s="75" t="s">
        <v>4</v>
      </c>
    </row>
    <row r="617" spans="1:11" x14ac:dyDescent="0.25">
      <c r="A617" s="69">
        <v>615</v>
      </c>
      <c r="B617" s="70" t="s">
        <v>2097</v>
      </c>
      <c r="C617" s="70" t="s">
        <v>2098</v>
      </c>
      <c r="D617" s="70" t="s">
        <v>2099</v>
      </c>
      <c r="E617" s="71">
        <v>1315.34</v>
      </c>
      <c r="F617" s="70" t="s">
        <v>2099</v>
      </c>
      <c r="G617" s="71">
        <v>1314.6393</v>
      </c>
      <c r="H617" s="72"/>
      <c r="I617" s="72"/>
      <c r="J617" s="73">
        <f t="shared" si="13"/>
        <v>1314.98965</v>
      </c>
      <c r="K617" s="75" t="s">
        <v>4</v>
      </c>
    </row>
    <row r="618" spans="1:11" x14ac:dyDescent="0.25">
      <c r="A618" s="69">
        <v>616</v>
      </c>
      <c r="B618" s="70" t="s">
        <v>2100</v>
      </c>
      <c r="C618" s="70" t="s">
        <v>2101</v>
      </c>
      <c r="D618" s="70" t="s">
        <v>2102</v>
      </c>
      <c r="E618" s="71">
        <v>1314.05</v>
      </c>
      <c r="F618" s="70" t="s">
        <v>2102</v>
      </c>
      <c r="G618" s="71">
        <v>1314.0895</v>
      </c>
      <c r="H618" s="72"/>
      <c r="I618" s="72"/>
      <c r="J618" s="73">
        <f t="shared" si="13"/>
        <v>1314.0697500000001</v>
      </c>
      <c r="K618" s="75" t="s">
        <v>4</v>
      </c>
    </row>
    <row r="619" spans="1:11" x14ac:dyDescent="0.25">
      <c r="A619" s="69">
        <v>617</v>
      </c>
      <c r="B619" s="70" t="s">
        <v>2103</v>
      </c>
      <c r="C619" s="70" t="s">
        <v>2104</v>
      </c>
      <c r="D619" s="70" t="s">
        <v>2105</v>
      </c>
      <c r="E619" s="71">
        <v>1310.79</v>
      </c>
      <c r="F619" s="70" t="s">
        <v>2105</v>
      </c>
      <c r="G619" s="71">
        <v>1309.4110000000001</v>
      </c>
      <c r="H619" s="72"/>
      <c r="I619" s="72"/>
      <c r="J619" s="73">
        <f t="shared" si="13"/>
        <v>1310.1005</v>
      </c>
      <c r="K619" s="75" t="s">
        <v>4</v>
      </c>
    </row>
    <row r="620" spans="1:11" x14ac:dyDescent="0.25">
      <c r="A620" s="69">
        <v>618</v>
      </c>
      <c r="B620" s="70" t="s">
        <v>2106</v>
      </c>
      <c r="C620" s="70" t="s">
        <v>2107</v>
      </c>
      <c r="D620" s="70" t="s">
        <v>2108</v>
      </c>
      <c r="E620" s="71">
        <v>1315.31</v>
      </c>
      <c r="F620" s="70" t="s">
        <v>2108</v>
      </c>
      <c r="G620" s="71">
        <v>1299.8562999999999</v>
      </c>
      <c r="H620" s="72"/>
      <c r="I620" s="72"/>
      <c r="J620" s="73">
        <f t="shared" si="13"/>
        <v>1307.5831499999999</v>
      </c>
      <c r="K620" s="75" t="s">
        <v>4</v>
      </c>
    </row>
    <row r="621" spans="1:11" x14ac:dyDescent="0.25">
      <c r="A621" s="69">
        <v>619</v>
      </c>
      <c r="B621" s="70" t="s">
        <v>2109</v>
      </c>
      <c r="C621" s="70" t="s">
        <v>2110</v>
      </c>
      <c r="D621" s="70" t="s">
        <v>2111</v>
      </c>
      <c r="E621" s="71">
        <v>1304.56</v>
      </c>
      <c r="F621" s="70" t="s">
        <v>2111</v>
      </c>
      <c r="G621" s="71">
        <v>1301.5087000000001</v>
      </c>
      <c r="H621" s="72"/>
      <c r="I621" s="72"/>
      <c r="J621" s="73">
        <f t="shared" si="13"/>
        <v>1303.0343499999999</v>
      </c>
      <c r="K621" s="75" t="s">
        <v>4</v>
      </c>
    </row>
    <row r="622" spans="1:11" x14ac:dyDescent="0.25">
      <c r="A622" s="69">
        <v>620</v>
      </c>
      <c r="B622" s="70" t="s">
        <v>2112</v>
      </c>
      <c r="C622" s="70" t="s">
        <v>2113</v>
      </c>
      <c r="D622" s="70" t="s">
        <v>2114</v>
      </c>
      <c r="E622" s="71">
        <v>1301.67</v>
      </c>
      <c r="F622" s="70" t="s">
        <v>2114</v>
      </c>
      <c r="G622" s="71">
        <v>1301.6686999999999</v>
      </c>
      <c r="H622" s="72"/>
      <c r="I622" s="72"/>
      <c r="J622" s="73">
        <f t="shared" si="13"/>
        <v>1301.6693500000001</v>
      </c>
      <c r="K622" s="75" t="s">
        <v>4</v>
      </c>
    </row>
    <row r="623" spans="1:11" x14ac:dyDescent="0.25">
      <c r="A623" s="69">
        <v>621</v>
      </c>
      <c r="B623" s="70" t="s">
        <v>2115</v>
      </c>
      <c r="C623" s="70" t="s">
        <v>2116</v>
      </c>
      <c r="D623" s="70"/>
      <c r="E623" s="71"/>
      <c r="F623" s="70" t="s">
        <v>2117</v>
      </c>
      <c r="G623" s="71">
        <v>1292.3133</v>
      </c>
      <c r="H623" s="72"/>
      <c r="I623" s="72"/>
      <c r="J623" s="73">
        <f t="shared" si="13"/>
        <v>1292.3133</v>
      </c>
      <c r="K623" s="75" t="s">
        <v>4</v>
      </c>
    </row>
    <row r="624" spans="1:11" x14ac:dyDescent="0.25">
      <c r="A624" s="69">
        <v>622</v>
      </c>
      <c r="B624" s="70" t="s">
        <v>2118</v>
      </c>
      <c r="C624" s="70" t="s">
        <v>2119</v>
      </c>
      <c r="D624" s="70" t="s">
        <v>2120</v>
      </c>
      <c r="E624" s="71">
        <v>1284.43</v>
      </c>
      <c r="F624" s="70" t="s">
        <v>2120</v>
      </c>
      <c r="G624" s="71">
        <v>1284.6893</v>
      </c>
      <c r="H624" s="72"/>
      <c r="I624" s="72"/>
      <c r="J624" s="73">
        <f t="shared" si="13"/>
        <v>1284.5596500000001</v>
      </c>
      <c r="K624" s="75" t="s">
        <v>4</v>
      </c>
    </row>
    <row r="625" spans="1:11" x14ac:dyDescent="0.25">
      <c r="A625" s="69">
        <v>623</v>
      </c>
      <c r="B625" s="70" t="s">
        <v>2121</v>
      </c>
      <c r="C625" s="70" t="s">
        <v>2122</v>
      </c>
      <c r="D625" s="70" t="s">
        <v>2123</v>
      </c>
      <c r="E625" s="71">
        <v>1277.95</v>
      </c>
      <c r="F625" s="70" t="s">
        <v>2123</v>
      </c>
      <c r="G625" s="71">
        <v>1277.492</v>
      </c>
      <c r="H625" s="72"/>
      <c r="I625" s="72"/>
      <c r="J625" s="73">
        <f t="shared" si="13"/>
        <v>1277.721</v>
      </c>
      <c r="K625" s="75" t="s">
        <v>4</v>
      </c>
    </row>
    <row r="626" spans="1:11" x14ac:dyDescent="0.25">
      <c r="A626" s="69">
        <v>624</v>
      </c>
      <c r="B626" s="70" t="s">
        <v>2124</v>
      </c>
      <c r="C626" s="70" t="s">
        <v>2125</v>
      </c>
      <c r="D626" s="70" t="s">
        <v>2126</v>
      </c>
      <c r="E626" s="71">
        <v>1273.23</v>
      </c>
      <c r="F626" s="70"/>
      <c r="G626" s="71"/>
      <c r="H626" s="72"/>
      <c r="I626" s="72"/>
      <c r="J626" s="73">
        <f t="shared" si="13"/>
        <v>1273.23</v>
      </c>
      <c r="K626" s="75" t="s">
        <v>4</v>
      </c>
    </row>
    <row r="627" spans="1:11" x14ac:dyDescent="0.25">
      <c r="A627" s="69">
        <v>625</v>
      </c>
      <c r="B627" s="70" t="s">
        <v>2127</v>
      </c>
      <c r="C627" s="70" t="s">
        <v>2128</v>
      </c>
      <c r="D627" s="70" t="s">
        <v>2129</v>
      </c>
      <c r="E627" s="71">
        <v>1266.5999999999999</v>
      </c>
      <c r="F627" s="70" t="s">
        <v>2129</v>
      </c>
      <c r="G627" s="71">
        <v>1267.2150999999999</v>
      </c>
      <c r="H627" s="72"/>
      <c r="I627" s="72"/>
      <c r="J627" s="73">
        <f t="shared" si="13"/>
        <v>1266.9075499999999</v>
      </c>
      <c r="K627" s="75" t="s">
        <v>4</v>
      </c>
    </row>
    <row r="628" spans="1:11" x14ac:dyDescent="0.25">
      <c r="A628" s="69">
        <v>626</v>
      </c>
      <c r="B628" s="70" t="s">
        <v>2130</v>
      </c>
      <c r="C628" s="70" t="s">
        <v>2131</v>
      </c>
      <c r="D628" s="70" t="s">
        <v>2132</v>
      </c>
      <c r="E628" s="71">
        <v>1258.76</v>
      </c>
      <c r="F628" s="70" t="s">
        <v>2132</v>
      </c>
      <c r="G628" s="71">
        <v>1258.6775</v>
      </c>
      <c r="H628" s="72"/>
      <c r="I628" s="72"/>
      <c r="J628" s="73">
        <f t="shared" si="13"/>
        <v>1258.71875</v>
      </c>
      <c r="K628" s="75" t="s">
        <v>4</v>
      </c>
    </row>
    <row r="629" spans="1:11" x14ac:dyDescent="0.25">
      <c r="A629" s="69">
        <v>627</v>
      </c>
      <c r="B629" s="70" t="s">
        <v>2133</v>
      </c>
      <c r="C629" s="70" t="s">
        <v>2134</v>
      </c>
      <c r="D629" s="70" t="s">
        <v>2135</v>
      </c>
      <c r="E629" s="71">
        <v>1253.56</v>
      </c>
      <c r="F629" s="70" t="s">
        <v>2135</v>
      </c>
      <c r="G629" s="71">
        <v>1253.6862000000001</v>
      </c>
      <c r="H629" s="72"/>
      <c r="I629" s="72"/>
      <c r="J629" s="73">
        <f t="shared" si="13"/>
        <v>1253.6231</v>
      </c>
      <c r="K629" s="75" t="s">
        <v>4</v>
      </c>
    </row>
    <row r="630" spans="1:11" x14ac:dyDescent="0.25">
      <c r="A630" s="69">
        <v>628</v>
      </c>
      <c r="B630" s="70" t="s">
        <v>2136</v>
      </c>
      <c r="C630" s="70" t="s">
        <v>2137</v>
      </c>
      <c r="D630" s="70" t="s">
        <v>2138</v>
      </c>
      <c r="E630" s="71">
        <v>1246.28</v>
      </c>
      <c r="F630" s="70" t="s">
        <v>2138</v>
      </c>
      <c r="G630" s="71">
        <v>1245.4879000000001</v>
      </c>
      <c r="H630" s="72"/>
      <c r="I630" s="72"/>
      <c r="J630" s="73">
        <f t="shared" si="13"/>
        <v>1245.8839499999999</v>
      </c>
      <c r="K630" s="75" t="s">
        <v>4</v>
      </c>
    </row>
    <row r="631" spans="1:11" x14ac:dyDescent="0.25">
      <c r="A631" s="69">
        <v>629</v>
      </c>
      <c r="B631" s="70" t="s">
        <v>2139</v>
      </c>
      <c r="C631" s="70" t="s">
        <v>2140</v>
      </c>
      <c r="D631" s="70" t="s">
        <v>2141</v>
      </c>
      <c r="E631" s="71">
        <v>1236.1099999999999</v>
      </c>
      <c r="F631" s="70"/>
      <c r="G631" s="71"/>
      <c r="H631" s="72"/>
      <c r="I631" s="72"/>
      <c r="J631" s="73">
        <f t="shared" si="13"/>
        <v>1236.1099999999999</v>
      </c>
      <c r="K631" s="75" t="s">
        <v>4</v>
      </c>
    </row>
    <row r="632" spans="1:11" x14ac:dyDescent="0.25">
      <c r="A632" s="69">
        <v>630</v>
      </c>
      <c r="B632" s="70" t="s">
        <v>2142</v>
      </c>
      <c r="C632" s="70" t="s">
        <v>2143</v>
      </c>
      <c r="D632" s="70" t="s">
        <v>2144</v>
      </c>
      <c r="E632" s="71">
        <v>1231.56</v>
      </c>
      <c r="F632" s="70" t="s">
        <v>2144</v>
      </c>
      <c r="G632" s="71">
        <v>1231.5541000000001</v>
      </c>
      <c r="H632" s="72"/>
      <c r="I632" s="72"/>
      <c r="J632" s="73">
        <f t="shared" si="13"/>
        <v>1231.5570499999999</v>
      </c>
      <c r="K632" s="75" t="s">
        <v>4</v>
      </c>
    </row>
    <row r="633" spans="1:11" x14ac:dyDescent="0.25">
      <c r="A633" s="69">
        <v>631</v>
      </c>
      <c r="B633" s="70" t="s">
        <v>2145</v>
      </c>
      <c r="C633" s="70" t="s">
        <v>2146</v>
      </c>
      <c r="D633" s="70" t="s">
        <v>2147</v>
      </c>
      <c r="E633" s="71">
        <v>1230.29</v>
      </c>
      <c r="F633" s="70" t="s">
        <v>2147</v>
      </c>
      <c r="G633" s="71">
        <v>1220.2127</v>
      </c>
      <c r="H633" s="72"/>
      <c r="I633" s="72"/>
      <c r="J633" s="73">
        <f t="shared" si="13"/>
        <v>1225.25135</v>
      </c>
      <c r="K633" s="75" t="s">
        <v>4</v>
      </c>
    </row>
    <row r="634" spans="1:11" x14ac:dyDescent="0.25">
      <c r="A634" s="69">
        <v>632</v>
      </c>
      <c r="B634" s="70" t="s">
        <v>2148</v>
      </c>
      <c r="C634" s="70" t="s">
        <v>2149</v>
      </c>
      <c r="D634" s="70" t="s">
        <v>2150</v>
      </c>
      <c r="E634" s="71">
        <v>1222.07</v>
      </c>
      <c r="F634" s="70" t="s">
        <v>2150</v>
      </c>
      <c r="G634" s="71">
        <v>1222.0549000000001</v>
      </c>
      <c r="H634" s="72"/>
      <c r="I634" s="72"/>
      <c r="J634" s="73">
        <f t="shared" si="13"/>
        <v>1222.0624499999999</v>
      </c>
      <c r="K634" s="75" t="s">
        <v>4</v>
      </c>
    </row>
    <row r="635" spans="1:11" x14ac:dyDescent="0.25">
      <c r="A635" s="69">
        <v>633</v>
      </c>
      <c r="B635" s="70" t="s">
        <v>2151</v>
      </c>
      <c r="C635" s="70" t="s">
        <v>2152</v>
      </c>
      <c r="D635" s="70" t="s">
        <v>2153</v>
      </c>
      <c r="E635" s="71">
        <v>1215.76</v>
      </c>
      <c r="F635" s="70" t="s">
        <v>2153</v>
      </c>
      <c r="G635" s="71">
        <v>1225.1054999999999</v>
      </c>
      <c r="H635" s="72"/>
      <c r="I635" s="72"/>
      <c r="J635" s="73">
        <f t="shared" si="13"/>
        <v>1220.4327499999999</v>
      </c>
      <c r="K635" s="75" t="s">
        <v>4</v>
      </c>
    </row>
    <row r="636" spans="1:11" x14ac:dyDescent="0.25">
      <c r="A636" s="69">
        <v>634</v>
      </c>
      <c r="B636" s="70" t="s">
        <v>2154</v>
      </c>
      <c r="C636" s="70" t="s">
        <v>2155</v>
      </c>
      <c r="D636" s="70" t="s">
        <v>2156</v>
      </c>
      <c r="E636" s="71">
        <v>1218.94</v>
      </c>
      <c r="F636" s="70" t="s">
        <v>2156</v>
      </c>
      <c r="G636" s="71">
        <v>1219.0534</v>
      </c>
      <c r="H636" s="72"/>
      <c r="I636" s="72"/>
      <c r="J636" s="73">
        <f t="shared" si="13"/>
        <v>1218.9967000000001</v>
      </c>
      <c r="K636" s="75" t="s">
        <v>4</v>
      </c>
    </row>
    <row r="637" spans="1:11" x14ac:dyDescent="0.25">
      <c r="A637" s="69">
        <v>635</v>
      </c>
      <c r="B637" s="70" t="s">
        <v>2157</v>
      </c>
      <c r="C637" s="70" t="s">
        <v>2158</v>
      </c>
      <c r="D637" s="70" t="s">
        <v>2159</v>
      </c>
      <c r="E637" s="71">
        <v>1218.3</v>
      </c>
      <c r="F637" s="70" t="s">
        <v>2159</v>
      </c>
      <c r="G637" s="71">
        <v>1218.1036999999999</v>
      </c>
      <c r="H637" s="72"/>
      <c r="I637" s="72"/>
      <c r="J637" s="73">
        <f t="shared" si="13"/>
        <v>1218.2018499999999</v>
      </c>
      <c r="K637" s="75" t="s">
        <v>4</v>
      </c>
    </row>
    <row r="638" spans="1:11" x14ac:dyDescent="0.25">
      <c r="A638" s="69">
        <v>636</v>
      </c>
      <c r="B638" s="70" t="s">
        <v>2160</v>
      </c>
      <c r="C638" s="70" t="s">
        <v>2161</v>
      </c>
      <c r="D638" s="70" t="s">
        <v>2162</v>
      </c>
      <c r="E638" s="71">
        <v>1206.76</v>
      </c>
      <c r="F638" s="70" t="s">
        <v>2162</v>
      </c>
      <c r="G638" s="71">
        <v>1201.0206000000001</v>
      </c>
      <c r="H638" s="72"/>
      <c r="I638" s="72"/>
      <c r="J638" s="73">
        <f t="shared" si="13"/>
        <v>1203.8903</v>
      </c>
      <c r="K638" s="75" t="s">
        <v>4</v>
      </c>
    </row>
    <row r="639" spans="1:11" x14ac:dyDescent="0.25">
      <c r="A639" s="69">
        <v>637</v>
      </c>
      <c r="B639" s="70" t="s">
        <v>2163</v>
      </c>
      <c r="C639" s="70" t="s">
        <v>2164</v>
      </c>
      <c r="D639" s="70" t="s">
        <v>2165</v>
      </c>
      <c r="E639" s="71">
        <v>1200.72</v>
      </c>
      <c r="F639" s="70"/>
      <c r="G639" s="71"/>
      <c r="H639" s="72"/>
      <c r="I639" s="72"/>
      <c r="J639" s="73">
        <f t="shared" si="13"/>
        <v>1200.72</v>
      </c>
      <c r="K639" s="75" t="s">
        <v>4</v>
      </c>
    </row>
    <row r="640" spans="1:11" x14ac:dyDescent="0.25">
      <c r="A640" s="69">
        <v>638</v>
      </c>
      <c r="B640" s="70" t="s">
        <v>2166</v>
      </c>
      <c r="C640" s="70" t="s">
        <v>2167</v>
      </c>
      <c r="D640" s="70" t="s">
        <v>2168</v>
      </c>
      <c r="E640" s="71">
        <v>1184.8800000000001</v>
      </c>
      <c r="F640" s="70" t="s">
        <v>2168</v>
      </c>
      <c r="G640" s="71">
        <v>1172.0898999999999</v>
      </c>
      <c r="H640" s="72"/>
      <c r="I640" s="72"/>
      <c r="J640" s="73">
        <f t="shared" si="13"/>
        <v>1178.48495</v>
      </c>
      <c r="K640" s="75" t="s">
        <v>4</v>
      </c>
    </row>
    <row r="641" spans="1:11" x14ac:dyDescent="0.25">
      <c r="A641" s="69">
        <v>639</v>
      </c>
      <c r="B641" s="70" t="s">
        <v>2169</v>
      </c>
      <c r="C641" s="70" t="s">
        <v>2170</v>
      </c>
      <c r="D641" s="70" t="s">
        <v>2171</v>
      </c>
      <c r="E641" s="71">
        <v>1176</v>
      </c>
      <c r="F641" s="70" t="s">
        <v>2171</v>
      </c>
      <c r="G641" s="71">
        <v>1174.9993999999999</v>
      </c>
      <c r="H641" s="72"/>
      <c r="I641" s="72"/>
      <c r="J641" s="73">
        <f t="shared" si="13"/>
        <v>1175.4996999999998</v>
      </c>
      <c r="K641" s="75" t="s">
        <v>4</v>
      </c>
    </row>
    <row r="642" spans="1:11" x14ac:dyDescent="0.25">
      <c r="A642" s="69">
        <v>640</v>
      </c>
      <c r="B642" s="70" t="s">
        <v>2172</v>
      </c>
      <c r="C642" s="70" t="s">
        <v>2173</v>
      </c>
      <c r="D642" s="70" t="s">
        <v>2174</v>
      </c>
      <c r="E642" s="71">
        <v>1172.8699999999999</v>
      </c>
      <c r="F642" s="70" t="s">
        <v>2174</v>
      </c>
      <c r="G642" s="71">
        <v>1172.951</v>
      </c>
      <c r="H642" s="72"/>
      <c r="I642" s="72"/>
      <c r="J642" s="73">
        <f t="shared" si="13"/>
        <v>1172.9105</v>
      </c>
      <c r="K642" s="75" t="s">
        <v>4</v>
      </c>
    </row>
    <row r="643" spans="1:11" x14ac:dyDescent="0.25">
      <c r="A643" s="69">
        <v>641</v>
      </c>
      <c r="B643" s="70" t="s">
        <v>2175</v>
      </c>
      <c r="C643" s="70" t="s">
        <v>2176</v>
      </c>
      <c r="D643" s="70" t="s">
        <v>2177</v>
      </c>
      <c r="E643" s="71">
        <v>1171.8599999999999</v>
      </c>
      <c r="F643" s="70" t="s">
        <v>2177</v>
      </c>
      <c r="G643" s="71">
        <v>1171.8643</v>
      </c>
      <c r="H643" s="72"/>
      <c r="I643" s="72"/>
      <c r="J643" s="73">
        <f t="shared" ref="J643:J706" si="14">AVERAGE(E643,G643,I643)</f>
        <v>1171.8621499999999</v>
      </c>
      <c r="K643" s="75" t="s">
        <v>4</v>
      </c>
    </row>
    <row r="644" spans="1:11" x14ac:dyDescent="0.25">
      <c r="A644" s="69">
        <v>642</v>
      </c>
      <c r="B644" s="70" t="s">
        <v>2178</v>
      </c>
      <c r="C644" s="70" t="s">
        <v>2179</v>
      </c>
      <c r="D644" s="70" t="s">
        <v>2180</v>
      </c>
      <c r="E644" s="71">
        <v>1169.57</v>
      </c>
      <c r="F644" s="70" t="s">
        <v>2180</v>
      </c>
      <c r="G644" s="71">
        <v>1169.7158999999999</v>
      </c>
      <c r="H644" s="72"/>
      <c r="I644" s="72"/>
      <c r="J644" s="73">
        <f t="shared" si="14"/>
        <v>1169.6429499999999</v>
      </c>
      <c r="K644" s="75" t="s">
        <v>4</v>
      </c>
    </row>
    <row r="645" spans="1:11" x14ac:dyDescent="0.25">
      <c r="A645" s="69">
        <v>643</v>
      </c>
      <c r="B645" s="70" t="s">
        <v>2181</v>
      </c>
      <c r="C645" s="70" t="s">
        <v>2182</v>
      </c>
      <c r="D645" s="70" t="s">
        <v>2183</v>
      </c>
      <c r="E645" s="71">
        <v>1165.23</v>
      </c>
      <c r="F645" s="70" t="s">
        <v>2183</v>
      </c>
      <c r="G645" s="71">
        <v>1165.0543</v>
      </c>
      <c r="H645" s="72"/>
      <c r="I645" s="72"/>
      <c r="J645" s="73">
        <f t="shared" si="14"/>
        <v>1165.1421500000001</v>
      </c>
      <c r="K645" s="75" t="s">
        <v>4</v>
      </c>
    </row>
    <row r="646" spans="1:11" x14ac:dyDescent="0.25">
      <c r="A646" s="69">
        <v>644</v>
      </c>
      <c r="B646" s="70" t="s">
        <v>2184</v>
      </c>
      <c r="C646" s="70" t="s">
        <v>2185</v>
      </c>
      <c r="D646" s="70" t="s">
        <v>2186</v>
      </c>
      <c r="E646" s="71">
        <v>1158.3599999999999</v>
      </c>
      <c r="F646" s="70" t="s">
        <v>2186</v>
      </c>
      <c r="G646" s="71">
        <v>1158.1271999999999</v>
      </c>
      <c r="H646" s="72"/>
      <c r="I646" s="72"/>
      <c r="J646" s="73">
        <f t="shared" si="14"/>
        <v>1158.2435999999998</v>
      </c>
      <c r="K646" s="75" t="s">
        <v>4</v>
      </c>
    </row>
    <row r="647" spans="1:11" x14ac:dyDescent="0.25">
      <c r="A647" s="69">
        <v>645</v>
      </c>
      <c r="B647" s="70" t="s">
        <v>2187</v>
      </c>
      <c r="C647" s="70" t="s">
        <v>2188</v>
      </c>
      <c r="D647" s="70" t="s">
        <v>2189</v>
      </c>
      <c r="E647" s="71">
        <v>1150.05</v>
      </c>
      <c r="F647" s="70" t="s">
        <v>2189</v>
      </c>
      <c r="G647" s="71">
        <v>1150.0933</v>
      </c>
      <c r="H647" s="72"/>
      <c r="I647" s="72"/>
      <c r="J647" s="73">
        <f t="shared" si="14"/>
        <v>1150.0716499999999</v>
      </c>
      <c r="K647" s="75" t="s">
        <v>4</v>
      </c>
    </row>
    <row r="648" spans="1:11" x14ac:dyDescent="0.25">
      <c r="A648" s="69">
        <v>646</v>
      </c>
      <c r="B648" s="70" t="s">
        <v>2190</v>
      </c>
      <c r="C648" s="70" t="s">
        <v>2191</v>
      </c>
      <c r="D648" s="70" t="s">
        <v>2192</v>
      </c>
      <c r="E648" s="71">
        <v>1143.05</v>
      </c>
      <c r="F648" s="70" t="s">
        <v>2192</v>
      </c>
      <c r="G648" s="71">
        <v>1143.2090000000001</v>
      </c>
      <c r="H648" s="72"/>
      <c r="I648" s="72"/>
      <c r="J648" s="73">
        <f t="shared" si="14"/>
        <v>1143.1295</v>
      </c>
      <c r="K648" s="75" t="s">
        <v>4</v>
      </c>
    </row>
    <row r="649" spans="1:11" x14ac:dyDescent="0.25">
      <c r="A649" s="69">
        <v>647</v>
      </c>
      <c r="B649" s="70" t="s">
        <v>2193</v>
      </c>
      <c r="C649" s="70" t="s">
        <v>2194</v>
      </c>
      <c r="D649" s="70" t="s">
        <v>2195</v>
      </c>
      <c r="E649" s="71">
        <v>1140.1199999999999</v>
      </c>
      <c r="F649" s="70" t="s">
        <v>2195</v>
      </c>
      <c r="G649" s="71">
        <v>1140.1276</v>
      </c>
      <c r="H649" s="72"/>
      <c r="I649" s="72"/>
      <c r="J649" s="73">
        <f t="shared" si="14"/>
        <v>1140.1237999999998</v>
      </c>
      <c r="K649" s="75" t="s">
        <v>4</v>
      </c>
    </row>
    <row r="650" spans="1:11" x14ac:dyDescent="0.25">
      <c r="A650" s="69">
        <v>648</v>
      </c>
      <c r="B650" s="70" t="s">
        <v>2196</v>
      </c>
      <c r="C650" s="70" t="s">
        <v>2197</v>
      </c>
      <c r="D650" s="70" t="s">
        <v>2198</v>
      </c>
      <c r="E650" s="71">
        <v>1137.82</v>
      </c>
      <c r="F650" s="70" t="s">
        <v>2198</v>
      </c>
      <c r="G650" s="71">
        <v>1138.1011000000001</v>
      </c>
      <c r="H650" s="72"/>
      <c r="I650" s="72"/>
      <c r="J650" s="73">
        <f t="shared" si="14"/>
        <v>1137.96055</v>
      </c>
      <c r="K650" s="75" t="s">
        <v>4</v>
      </c>
    </row>
    <row r="651" spans="1:11" x14ac:dyDescent="0.25">
      <c r="A651" s="69">
        <v>649</v>
      </c>
      <c r="B651" s="70" t="s">
        <v>2199</v>
      </c>
      <c r="C651" s="70" t="s">
        <v>2200</v>
      </c>
      <c r="D651" s="70"/>
      <c r="E651" s="71"/>
      <c r="F651" s="70" t="s">
        <v>2201</v>
      </c>
      <c r="G651" s="71">
        <v>1133.7855</v>
      </c>
      <c r="H651" s="72" t="s">
        <v>2201</v>
      </c>
      <c r="I651" s="71">
        <v>1131.4979152906246</v>
      </c>
      <c r="J651" s="73">
        <f t="shared" si="14"/>
        <v>1132.6417076453122</v>
      </c>
      <c r="K651" s="75" t="s">
        <v>4</v>
      </c>
    </row>
    <row r="652" spans="1:11" x14ac:dyDescent="0.25">
      <c r="A652" s="69">
        <v>650</v>
      </c>
      <c r="B652" s="70" t="s">
        <v>2202</v>
      </c>
      <c r="C652" s="70" t="s">
        <v>2203</v>
      </c>
      <c r="D652" s="70" t="s">
        <v>2204</v>
      </c>
      <c r="E652" s="71">
        <v>1132.3399999999999</v>
      </c>
      <c r="F652" s="70"/>
      <c r="G652" s="71"/>
      <c r="H652" s="72"/>
      <c r="I652" s="72"/>
      <c r="J652" s="73">
        <f t="shared" si="14"/>
        <v>1132.3399999999999</v>
      </c>
      <c r="K652" s="75" t="s">
        <v>4</v>
      </c>
    </row>
    <row r="653" spans="1:11" x14ac:dyDescent="0.25">
      <c r="A653" s="69">
        <v>651</v>
      </c>
      <c r="B653" s="70" t="s">
        <v>2205</v>
      </c>
      <c r="C653" s="70" t="s">
        <v>2206</v>
      </c>
      <c r="D653" s="70" t="s">
        <v>2207</v>
      </c>
      <c r="E653" s="71">
        <v>1127.24</v>
      </c>
      <c r="F653" s="70" t="s">
        <v>2207</v>
      </c>
      <c r="G653" s="71">
        <v>1127.8916999999999</v>
      </c>
      <c r="H653" s="72"/>
      <c r="I653" s="72"/>
      <c r="J653" s="73">
        <f t="shared" si="14"/>
        <v>1127.56585</v>
      </c>
      <c r="K653" s="75" t="s">
        <v>4</v>
      </c>
    </row>
    <row r="654" spans="1:11" x14ac:dyDescent="0.25">
      <c r="A654" s="69">
        <v>652</v>
      </c>
      <c r="B654" s="70" t="s">
        <v>2208</v>
      </c>
      <c r="C654" s="70" t="s">
        <v>2209</v>
      </c>
      <c r="D654" s="70" t="s">
        <v>2210</v>
      </c>
      <c r="E654" s="71">
        <v>864.37</v>
      </c>
      <c r="F654" s="70" t="s">
        <v>2211</v>
      </c>
      <c r="G654" s="71">
        <v>1389.0119</v>
      </c>
      <c r="H654" s="72"/>
      <c r="I654" s="72"/>
      <c r="J654" s="73">
        <f t="shared" si="14"/>
        <v>1126.6909499999999</v>
      </c>
      <c r="K654" s="75" t="s">
        <v>4</v>
      </c>
    </row>
    <row r="655" spans="1:11" x14ac:dyDescent="0.25">
      <c r="A655" s="69">
        <v>653</v>
      </c>
      <c r="B655" s="70" t="s">
        <v>2212</v>
      </c>
      <c r="C655" s="70" t="s">
        <v>2213</v>
      </c>
      <c r="D655" s="70" t="s">
        <v>2214</v>
      </c>
      <c r="E655" s="71">
        <v>1120.1099999999999</v>
      </c>
      <c r="F655" s="70"/>
      <c r="G655" s="71"/>
      <c r="H655" s="72"/>
      <c r="I655" s="72"/>
      <c r="J655" s="73">
        <f t="shared" si="14"/>
        <v>1120.1099999999999</v>
      </c>
      <c r="K655" s="75" t="s">
        <v>4</v>
      </c>
    </row>
    <row r="656" spans="1:11" x14ac:dyDescent="0.25">
      <c r="A656" s="69">
        <v>654</v>
      </c>
      <c r="B656" s="70" t="s">
        <v>2215</v>
      </c>
      <c r="C656" s="70" t="s">
        <v>2216</v>
      </c>
      <c r="D656" s="70" t="s">
        <v>2217</v>
      </c>
      <c r="E656" s="71">
        <v>1117.0899999999999</v>
      </c>
      <c r="F656" s="70" t="s">
        <v>2217</v>
      </c>
      <c r="G656" s="71">
        <v>1116.9111</v>
      </c>
      <c r="H656" s="72"/>
      <c r="I656" s="72"/>
      <c r="J656" s="73">
        <f t="shared" si="14"/>
        <v>1117.00055</v>
      </c>
      <c r="K656" s="75" t="s">
        <v>4</v>
      </c>
    </row>
    <row r="657" spans="1:11" x14ac:dyDescent="0.25">
      <c r="A657" s="69">
        <v>655</v>
      </c>
      <c r="B657" s="70" t="s">
        <v>2218</v>
      </c>
      <c r="C657" s="70" t="s">
        <v>2219</v>
      </c>
      <c r="D657" s="70" t="s">
        <v>2220</v>
      </c>
      <c r="E657" s="71">
        <v>1114.54</v>
      </c>
      <c r="F657" s="70" t="s">
        <v>2220</v>
      </c>
      <c r="G657" s="71">
        <v>1114.3846000000001</v>
      </c>
      <c r="H657" s="72"/>
      <c r="I657" s="72"/>
      <c r="J657" s="73">
        <f t="shared" si="14"/>
        <v>1114.4623000000001</v>
      </c>
      <c r="K657" s="75" t="s">
        <v>4</v>
      </c>
    </row>
    <row r="658" spans="1:11" x14ac:dyDescent="0.25">
      <c r="A658" s="69">
        <v>656</v>
      </c>
      <c r="B658" s="70" t="s">
        <v>2221</v>
      </c>
      <c r="C658" s="70" t="s">
        <v>2222</v>
      </c>
      <c r="D658" s="70" t="s">
        <v>2223</v>
      </c>
      <c r="E658" s="71">
        <v>1109.3699999999999</v>
      </c>
      <c r="F658" s="70" t="s">
        <v>2223</v>
      </c>
      <c r="G658" s="71">
        <v>1109.1108999999999</v>
      </c>
      <c r="H658" s="72"/>
      <c r="I658" s="72"/>
      <c r="J658" s="73">
        <f t="shared" si="14"/>
        <v>1109.2404499999998</v>
      </c>
      <c r="K658" s="75" t="s">
        <v>4</v>
      </c>
    </row>
    <row r="659" spans="1:11" x14ac:dyDescent="0.25">
      <c r="A659" s="69">
        <v>657</v>
      </c>
      <c r="B659" s="70" t="s">
        <v>2224</v>
      </c>
      <c r="C659" s="70" t="s">
        <v>2225</v>
      </c>
      <c r="D659" s="70" t="s">
        <v>2226</v>
      </c>
      <c r="E659" s="71">
        <v>1104.46</v>
      </c>
      <c r="F659" s="70" t="s">
        <v>2226</v>
      </c>
      <c r="G659" s="71">
        <v>1104.3345999999999</v>
      </c>
      <c r="H659" s="72"/>
      <c r="I659" s="72"/>
      <c r="J659" s="73">
        <f t="shared" si="14"/>
        <v>1104.3973000000001</v>
      </c>
      <c r="K659" s="75" t="s">
        <v>4</v>
      </c>
    </row>
    <row r="660" spans="1:11" x14ac:dyDescent="0.25">
      <c r="A660" s="69">
        <v>658</v>
      </c>
      <c r="B660" s="70" t="s">
        <v>2227</v>
      </c>
      <c r="C660" s="70" t="s">
        <v>2228</v>
      </c>
      <c r="D660" s="70" t="s">
        <v>2229</v>
      </c>
      <c r="E660" s="71">
        <v>1104.3599999999999</v>
      </c>
      <c r="F660" s="70" t="s">
        <v>2229</v>
      </c>
      <c r="G660" s="71">
        <v>1104.037</v>
      </c>
      <c r="H660" s="72"/>
      <c r="I660" s="72"/>
      <c r="J660" s="73">
        <f t="shared" si="14"/>
        <v>1104.1985</v>
      </c>
      <c r="K660" s="75" t="s">
        <v>4</v>
      </c>
    </row>
    <row r="661" spans="1:11" x14ac:dyDescent="0.25">
      <c r="A661" s="69">
        <v>659</v>
      </c>
      <c r="B661" s="70" t="s">
        <v>2230</v>
      </c>
      <c r="C661" s="70" t="s">
        <v>2231</v>
      </c>
      <c r="D661" s="70" t="s">
        <v>2232</v>
      </c>
      <c r="E661" s="71">
        <v>1103.28</v>
      </c>
      <c r="F661" s="70" t="s">
        <v>2232</v>
      </c>
      <c r="G661" s="71">
        <v>1103.3936000000001</v>
      </c>
      <c r="H661" s="72"/>
      <c r="I661" s="72"/>
      <c r="J661" s="73">
        <f t="shared" si="14"/>
        <v>1103.3368</v>
      </c>
      <c r="K661" s="75" t="s">
        <v>4</v>
      </c>
    </row>
    <row r="662" spans="1:11" x14ac:dyDescent="0.25">
      <c r="A662" s="69">
        <v>660</v>
      </c>
      <c r="B662" s="70" t="s">
        <v>2233</v>
      </c>
      <c r="C662" s="70" t="s">
        <v>2234</v>
      </c>
      <c r="D662" s="70" t="s">
        <v>2235</v>
      </c>
      <c r="E662" s="71">
        <v>1092.97</v>
      </c>
      <c r="F662" s="70" t="s">
        <v>2235</v>
      </c>
      <c r="G662" s="71">
        <v>1093.0257999999999</v>
      </c>
      <c r="H662" s="72"/>
      <c r="I662" s="72"/>
      <c r="J662" s="73">
        <f t="shared" si="14"/>
        <v>1092.9978999999998</v>
      </c>
      <c r="K662" s="75" t="s">
        <v>4</v>
      </c>
    </row>
    <row r="663" spans="1:11" x14ac:dyDescent="0.25">
      <c r="A663" s="69">
        <v>661</v>
      </c>
      <c r="B663" s="70" t="s">
        <v>2236</v>
      </c>
      <c r="C663" s="70" t="s">
        <v>2237</v>
      </c>
      <c r="D663" s="70" t="s">
        <v>2238</v>
      </c>
      <c r="E663" s="71">
        <v>1089.95</v>
      </c>
      <c r="F663" s="70" t="s">
        <v>2238</v>
      </c>
      <c r="G663" s="71">
        <v>1090.2265</v>
      </c>
      <c r="H663" s="72"/>
      <c r="I663" s="72"/>
      <c r="J663" s="73">
        <f t="shared" si="14"/>
        <v>1090.08825</v>
      </c>
      <c r="K663" s="75" t="s">
        <v>4</v>
      </c>
    </row>
    <row r="664" spans="1:11" x14ac:dyDescent="0.25">
      <c r="A664" s="69">
        <v>662</v>
      </c>
      <c r="B664" s="70" t="s">
        <v>2239</v>
      </c>
      <c r="C664" s="70" t="s">
        <v>2240</v>
      </c>
      <c r="D664" s="70" t="s">
        <v>2241</v>
      </c>
      <c r="E664" s="71">
        <v>1088.8599999999999</v>
      </c>
      <c r="F664" s="70" t="s">
        <v>2242</v>
      </c>
      <c r="G664" s="71">
        <v>1088.8451</v>
      </c>
      <c r="H664" s="72"/>
      <c r="I664" s="72"/>
      <c r="J664" s="73">
        <f t="shared" si="14"/>
        <v>1088.8525500000001</v>
      </c>
      <c r="K664" s="75" t="s">
        <v>4</v>
      </c>
    </row>
    <row r="665" spans="1:11" x14ac:dyDescent="0.25">
      <c r="A665" s="69">
        <v>663</v>
      </c>
      <c r="B665" s="70" t="s">
        <v>2243</v>
      </c>
      <c r="C665" s="70" t="s">
        <v>2244</v>
      </c>
      <c r="D665" s="70" t="s">
        <v>2245</v>
      </c>
      <c r="E665" s="71">
        <v>1087.3599999999999</v>
      </c>
      <c r="F665" s="70" t="s">
        <v>2245</v>
      </c>
      <c r="G665" s="71">
        <v>1087.4916000000001</v>
      </c>
      <c r="H665" s="72"/>
      <c r="I665" s="72"/>
      <c r="J665" s="73">
        <f t="shared" si="14"/>
        <v>1087.4258</v>
      </c>
      <c r="K665" s="75" t="s">
        <v>4</v>
      </c>
    </row>
    <row r="666" spans="1:11" x14ac:dyDescent="0.25">
      <c r="A666" s="69">
        <v>664</v>
      </c>
      <c r="B666" s="70" t="s">
        <v>2246</v>
      </c>
      <c r="C666" s="70" t="s">
        <v>2247</v>
      </c>
      <c r="D666" s="70" t="s">
        <v>2248</v>
      </c>
      <c r="E666" s="71">
        <v>1084.9000000000001</v>
      </c>
      <c r="F666" s="70"/>
      <c r="G666" s="71"/>
      <c r="H666" s="72"/>
      <c r="I666" s="72"/>
      <c r="J666" s="73">
        <f t="shared" si="14"/>
        <v>1084.9000000000001</v>
      </c>
      <c r="K666" s="75" t="s">
        <v>4</v>
      </c>
    </row>
    <row r="667" spans="1:11" x14ac:dyDescent="0.25">
      <c r="A667" s="69">
        <v>665</v>
      </c>
      <c r="B667" s="70" t="s">
        <v>2249</v>
      </c>
      <c r="C667" s="70" t="s">
        <v>2250</v>
      </c>
      <c r="D667" s="70" t="s">
        <v>2251</v>
      </c>
      <c r="E667" s="71">
        <v>1075.4100000000001</v>
      </c>
      <c r="F667" s="70" t="s">
        <v>2251</v>
      </c>
      <c r="G667" s="71">
        <v>1074.1170999999999</v>
      </c>
      <c r="H667" s="72"/>
      <c r="I667" s="72"/>
      <c r="J667" s="73">
        <f t="shared" si="14"/>
        <v>1074.7635500000001</v>
      </c>
      <c r="K667" s="75" t="s">
        <v>4</v>
      </c>
    </row>
    <row r="668" spans="1:11" x14ac:dyDescent="0.25">
      <c r="A668" s="69">
        <v>666</v>
      </c>
      <c r="B668" s="70" t="s">
        <v>2252</v>
      </c>
      <c r="C668" s="70" t="s">
        <v>2253</v>
      </c>
      <c r="D668" s="70" t="s">
        <v>2254</v>
      </c>
      <c r="E668" s="71">
        <v>1074.33</v>
      </c>
      <c r="F668" s="70" t="s">
        <v>2254</v>
      </c>
      <c r="G668" s="71">
        <v>1073.7394999999999</v>
      </c>
      <c r="H668" s="72"/>
      <c r="I668" s="72"/>
      <c r="J668" s="73">
        <f t="shared" si="14"/>
        <v>1074.0347499999998</v>
      </c>
      <c r="K668" s="75" t="s">
        <v>4</v>
      </c>
    </row>
    <row r="669" spans="1:11" x14ac:dyDescent="0.25">
      <c r="A669" s="69">
        <v>667</v>
      </c>
      <c r="B669" s="70" t="s">
        <v>2255</v>
      </c>
      <c r="C669" s="70" t="s">
        <v>2256</v>
      </c>
      <c r="D669" s="70" t="s">
        <v>2257</v>
      </c>
      <c r="E669" s="71">
        <v>878.25</v>
      </c>
      <c r="F669" s="70" t="s">
        <v>2257</v>
      </c>
      <c r="G669" s="71">
        <v>1268.5437999999999</v>
      </c>
      <c r="H669" s="72"/>
      <c r="I669" s="72"/>
      <c r="J669" s="73">
        <f t="shared" si="14"/>
        <v>1073.3969</v>
      </c>
      <c r="K669" s="75" t="s">
        <v>4</v>
      </c>
    </row>
    <row r="670" spans="1:11" x14ac:dyDescent="0.25">
      <c r="A670" s="69">
        <v>668</v>
      </c>
      <c r="B670" s="70" t="s">
        <v>2258</v>
      </c>
      <c r="C670" s="70" t="s">
        <v>2259</v>
      </c>
      <c r="D670" s="70" t="s">
        <v>2260</v>
      </c>
      <c r="E670" s="71">
        <v>1064.26</v>
      </c>
      <c r="F670" s="70" t="s">
        <v>2260</v>
      </c>
      <c r="G670" s="71">
        <v>1064.6665</v>
      </c>
      <c r="H670" s="72"/>
      <c r="I670" s="72"/>
      <c r="J670" s="73">
        <f t="shared" si="14"/>
        <v>1064.46325</v>
      </c>
      <c r="K670" s="75" t="s">
        <v>4</v>
      </c>
    </row>
    <row r="671" spans="1:11" x14ac:dyDescent="0.25">
      <c r="A671" s="69">
        <v>669</v>
      </c>
      <c r="B671" s="70" t="s">
        <v>2261</v>
      </c>
      <c r="C671" s="70" t="s">
        <v>2262</v>
      </c>
      <c r="D671" s="70" t="s">
        <v>2263</v>
      </c>
      <c r="E671" s="71">
        <v>1058.8800000000001</v>
      </c>
      <c r="F671" s="70" t="s">
        <v>2263</v>
      </c>
      <c r="G671" s="71">
        <v>1059.1189999999999</v>
      </c>
      <c r="H671" s="72"/>
      <c r="I671" s="72"/>
      <c r="J671" s="73">
        <f t="shared" si="14"/>
        <v>1058.9994999999999</v>
      </c>
      <c r="K671" s="75" t="s">
        <v>4</v>
      </c>
    </row>
    <row r="672" spans="1:11" x14ac:dyDescent="0.25">
      <c r="A672" s="69">
        <v>670</v>
      </c>
      <c r="B672" s="70" t="s">
        <v>2264</v>
      </c>
      <c r="C672" s="70" t="s">
        <v>2265</v>
      </c>
      <c r="D672" s="70" t="s">
        <v>2266</v>
      </c>
      <c r="E672" s="71">
        <v>1053.68</v>
      </c>
      <c r="F672" s="70" t="s">
        <v>2266</v>
      </c>
      <c r="G672" s="71">
        <v>1053.7202</v>
      </c>
      <c r="H672" s="72"/>
      <c r="I672" s="72"/>
      <c r="J672" s="73">
        <f t="shared" si="14"/>
        <v>1053.7001</v>
      </c>
      <c r="K672" s="75" t="s">
        <v>4</v>
      </c>
    </row>
    <row r="673" spans="1:11" x14ac:dyDescent="0.25">
      <c r="A673" s="69">
        <v>671</v>
      </c>
      <c r="B673" s="70" t="s">
        <v>2267</v>
      </c>
      <c r="C673" s="70" t="s">
        <v>2268</v>
      </c>
      <c r="D673" s="70" t="s">
        <v>2269</v>
      </c>
      <c r="E673" s="71">
        <v>1052.73</v>
      </c>
      <c r="F673" s="70"/>
      <c r="G673" s="71"/>
      <c r="H673" s="72"/>
      <c r="I673" s="72"/>
      <c r="J673" s="73">
        <f t="shared" si="14"/>
        <v>1052.73</v>
      </c>
      <c r="K673" s="75" t="s">
        <v>4</v>
      </c>
    </row>
    <row r="674" spans="1:11" x14ac:dyDescent="0.25">
      <c r="A674" s="69">
        <v>672</v>
      </c>
      <c r="B674" s="70" t="s">
        <v>2270</v>
      </c>
      <c r="C674" s="70" t="s">
        <v>2271</v>
      </c>
      <c r="D674" s="70" t="s">
        <v>2272</v>
      </c>
      <c r="E674" s="71">
        <v>1039.49</v>
      </c>
      <c r="F674" s="70" t="s">
        <v>2272</v>
      </c>
      <c r="G674" s="71">
        <v>1038.9768999999999</v>
      </c>
      <c r="H674" s="72"/>
      <c r="I674" s="72"/>
      <c r="J674" s="73">
        <f t="shared" si="14"/>
        <v>1039.2334499999999</v>
      </c>
      <c r="K674" s="75" t="s">
        <v>4</v>
      </c>
    </row>
    <row r="675" spans="1:11" x14ac:dyDescent="0.25">
      <c r="A675" s="69">
        <v>673</v>
      </c>
      <c r="B675" s="70" t="s">
        <v>2273</v>
      </c>
      <c r="C675" s="70" t="s">
        <v>2274</v>
      </c>
      <c r="D675" s="70" t="s">
        <v>2275</v>
      </c>
      <c r="E675" s="71">
        <v>1035.1099999999999</v>
      </c>
      <c r="F675" s="70"/>
      <c r="G675" s="71"/>
      <c r="H675" s="72"/>
      <c r="I675" s="72"/>
      <c r="J675" s="73">
        <f t="shared" si="14"/>
        <v>1035.1099999999999</v>
      </c>
      <c r="K675" s="75" t="s">
        <v>4</v>
      </c>
    </row>
    <row r="676" spans="1:11" x14ac:dyDescent="0.25">
      <c r="A676" s="69">
        <v>674</v>
      </c>
      <c r="B676" s="70" t="s">
        <v>2276</v>
      </c>
      <c r="C676" s="70" t="s">
        <v>2277</v>
      </c>
      <c r="D676" s="70" t="s">
        <v>2278</v>
      </c>
      <c r="E676" s="71">
        <v>1030.6500000000001</v>
      </c>
      <c r="F676" s="70" t="s">
        <v>2278</v>
      </c>
      <c r="G676" s="71">
        <v>1031.0956000000001</v>
      </c>
      <c r="H676" s="72"/>
      <c r="I676" s="72"/>
      <c r="J676" s="73">
        <f t="shared" si="14"/>
        <v>1030.8728000000001</v>
      </c>
      <c r="K676" s="75" t="s">
        <v>4</v>
      </c>
    </row>
    <row r="677" spans="1:11" x14ac:dyDescent="0.25">
      <c r="A677" s="69">
        <v>675</v>
      </c>
      <c r="B677" s="70" t="s">
        <v>2279</v>
      </c>
      <c r="C677" s="70" t="s">
        <v>2280</v>
      </c>
      <c r="D677" s="70" t="s">
        <v>2281</v>
      </c>
      <c r="E677" s="71">
        <v>1028.8399999999999</v>
      </c>
      <c r="F677" s="70" t="s">
        <v>2281</v>
      </c>
      <c r="G677" s="71">
        <v>1029.3814</v>
      </c>
      <c r="H677" s="72"/>
      <c r="I677" s="72"/>
      <c r="J677" s="73">
        <f t="shared" si="14"/>
        <v>1029.1107</v>
      </c>
      <c r="K677" s="75" t="s">
        <v>4</v>
      </c>
    </row>
    <row r="678" spans="1:11" x14ac:dyDescent="0.25">
      <c r="A678" s="69">
        <v>676</v>
      </c>
      <c r="B678" s="70" t="s">
        <v>2282</v>
      </c>
      <c r="C678" s="70" t="s">
        <v>2283</v>
      </c>
      <c r="D678" s="70" t="s">
        <v>2284</v>
      </c>
      <c r="E678" s="71">
        <v>1025.81</v>
      </c>
      <c r="F678" s="70" t="s">
        <v>2284</v>
      </c>
      <c r="G678" s="71">
        <v>1025.0233000000001</v>
      </c>
      <c r="H678" s="72"/>
      <c r="I678" s="72"/>
      <c r="J678" s="73">
        <f t="shared" si="14"/>
        <v>1025.4166500000001</v>
      </c>
      <c r="K678" s="75" t="s">
        <v>4</v>
      </c>
    </row>
    <row r="679" spans="1:11" x14ac:dyDescent="0.25">
      <c r="A679" s="69">
        <v>677</v>
      </c>
      <c r="B679" s="70" t="s">
        <v>2285</v>
      </c>
      <c r="C679" s="70" t="s">
        <v>2286</v>
      </c>
      <c r="D679" s="70" t="s">
        <v>2287</v>
      </c>
      <c r="E679" s="71">
        <v>1023.51</v>
      </c>
      <c r="F679" s="70" t="s">
        <v>2287</v>
      </c>
      <c r="G679" s="71">
        <v>1023.4479</v>
      </c>
      <c r="H679" s="72"/>
      <c r="I679" s="72"/>
      <c r="J679" s="73">
        <f t="shared" si="14"/>
        <v>1023.4789499999999</v>
      </c>
      <c r="K679" s="75" t="s">
        <v>4</v>
      </c>
    </row>
    <row r="680" spans="1:11" x14ac:dyDescent="0.25">
      <c r="A680" s="69">
        <v>678</v>
      </c>
      <c r="B680" s="70" t="s">
        <v>2288</v>
      </c>
      <c r="C680" s="70" t="s">
        <v>2289</v>
      </c>
      <c r="D680" s="70" t="s">
        <v>2290</v>
      </c>
      <c r="E680" s="71">
        <v>1022.96</v>
      </c>
      <c r="F680" s="70"/>
      <c r="G680" s="71"/>
      <c r="H680" s="72"/>
      <c r="I680" s="72"/>
      <c r="J680" s="73">
        <f t="shared" si="14"/>
        <v>1022.96</v>
      </c>
      <c r="K680" s="75" t="s">
        <v>4</v>
      </c>
    </row>
    <row r="681" spans="1:11" x14ac:dyDescent="0.25">
      <c r="A681" s="69">
        <v>679</v>
      </c>
      <c r="B681" s="70" t="s">
        <v>2291</v>
      </c>
      <c r="C681" s="70" t="s">
        <v>2292</v>
      </c>
      <c r="D681" s="70" t="s">
        <v>2293</v>
      </c>
      <c r="E681" s="71">
        <v>1257.94</v>
      </c>
      <c r="F681" s="70" t="s">
        <v>2293</v>
      </c>
      <c r="G681" s="71">
        <v>777.90740000000005</v>
      </c>
      <c r="H681" s="72"/>
      <c r="I681" s="72"/>
      <c r="J681" s="73">
        <f t="shared" si="14"/>
        <v>1017.9237000000001</v>
      </c>
      <c r="K681" s="75" t="s">
        <v>4</v>
      </c>
    </row>
    <row r="682" spans="1:11" x14ac:dyDescent="0.25">
      <c r="A682" s="69">
        <v>680</v>
      </c>
      <c r="B682" s="70" t="s">
        <v>2294</v>
      </c>
      <c r="C682" s="70" t="s">
        <v>2295</v>
      </c>
      <c r="D682" s="70" t="s">
        <v>2296</v>
      </c>
      <c r="E682" s="71">
        <v>1016.98</v>
      </c>
      <c r="F682" s="70" t="s">
        <v>2297</v>
      </c>
      <c r="G682" s="71">
        <v>1016.8882</v>
      </c>
      <c r="H682" s="72"/>
      <c r="I682" s="72"/>
      <c r="J682" s="73">
        <f t="shared" si="14"/>
        <v>1016.9340999999999</v>
      </c>
      <c r="K682" s="75" t="s">
        <v>4</v>
      </c>
    </row>
    <row r="683" spans="1:11" x14ac:dyDescent="0.25">
      <c r="A683" s="69">
        <v>681</v>
      </c>
      <c r="B683" s="70" t="s">
        <v>2298</v>
      </c>
      <c r="C683" s="70" t="s">
        <v>2299</v>
      </c>
      <c r="D683" s="70" t="s">
        <v>2300</v>
      </c>
      <c r="E683" s="71">
        <v>1014.11</v>
      </c>
      <c r="F683" s="70" t="s">
        <v>2300</v>
      </c>
      <c r="G683" s="71">
        <v>1006.4027</v>
      </c>
      <c r="H683" s="72"/>
      <c r="I683" s="72"/>
      <c r="J683" s="73">
        <f t="shared" si="14"/>
        <v>1010.25635</v>
      </c>
      <c r="K683" s="75" t="s">
        <v>4</v>
      </c>
    </row>
    <row r="684" spans="1:11" x14ac:dyDescent="0.25">
      <c r="A684" s="69">
        <v>682</v>
      </c>
      <c r="B684" s="70" t="s">
        <v>2301</v>
      </c>
      <c r="C684" s="70" t="s">
        <v>2302</v>
      </c>
      <c r="D684" s="70" t="s">
        <v>2303</v>
      </c>
      <c r="E684" s="71">
        <v>999.97</v>
      </c>
      <c r="F684" s="70" t="s">
        <v>2303</v>
      </c>
      <c r="G684" s="71">
        <v>1000.3615</v>
      </c>
      <c r="H684" s="72"/>
      <c r="I684" s="72"/>
      <c r="J684" s="73">
        <f t="shared" si="14"/>
        <v>1000.16575</v>
      </c>
      <c r="K684" s="75" t="s">
        <v>4</v>
      </c>
    </row>
    <row r="685" spans="1:11" x14ac:dyDescent="0.25">
      <c r="A685" s="69">
        <v>683</v>
      </c>
      <c r="B685" s="70" t="s">
        <v>2304</v>
      </c>
      <c r="C685" s="70" t="s">
        <v>2305</v>
      </c>
      <c r="D685" s="70" t="s">
        <v>2306</v>
      </c>
      <c r="E685" s="71">
        <v>993.93</v>
      </c>
      <c r="F685" s="70" t="s">
        <v>2306</v>
      </c>
      <c r="G685" s="71">
        <v>993.87540000000001</v>
      </c>
      <c r="H685" s="72"/>
      <c r="I685" s="72"/>
      <c r="J685" s="73">
        <f t="shared" si="14"/>
        <v>993.90269999999998</v>
      </c>
      <c r="K685" s="75" t="s">
        <v>4</v>
      </c>
    </row>
    <row r="686" spans="1:11" x14ac:dyDescent="0.25">
      <c r="A686" s="69">
        <v>684</v>
      </c>
      <c r="B686" s="70" t="s">
        <v>2307</v>
      </c>
      <c r="C686" s="70" t="s">
        <v>2308</v>
      </c>
      <c r="D686" s="70" t="s">
        <v>2309</v>
      </c>
      <c r="E686" s="71">
        <v>988.43</v>
      </c>
      <c r="F686" s="70" t="s">
        <v>2309</v>
      </c>
      <c r="G686" s="71">
        <v>987.44640000000004</v>
      </c>
      <c r="H686" s="72"/>
      <c r="I686" s="72"/>
      <c r="J686" s="73">
        <f t="shared" si="14"/>
        <v>987.93820000000005</v>
      </c>
      <c r="K686" s="75" t="s">
        <v>4</v>
      </c>
    </row>
    <row r="687" spans="1:11" x14ac:dyDescent="0.25">
      <c r="A687" s="69">
        <v>685</v>
      </c>
      <c r="B687" s="70" t="s">
        <v>2310</v>
      </c>
      <c r="C687" s="70" t="s">
        <v>2311</v>
      </c>
      <c r="D687" s="70" t="s">
        <v>2312</v>
      </c>
      <c r="E687" s="71">
        <v>986.46</v>
      </c>
      <c r="F687" s="70" t="s">
        <v>2312</v>
      </c>
      <c r="G687" s="71">
        <v>986.75030000000004</v>
      </c>
      <c r="H687" s="72"/>
      <c r="I687" s="72"/>
      <c r="J687" s="73">
        <f t="shared" si="14"/>
        <v>986.60515000000009</v>
      </c>
      <c r="K687" s="75" t="s">
        <v>4</v>
      </c>
    </row>
    <row r="688" spans="1:11" x14ac:dyDescent="0.25">
      <c r="A688" s="69">
        <v>686</v>
      </c>
      <c r="B688" s="70" t="s">
        <v>2313</v>
      </c>
      <c r="C688" s="70" t="s">
        <v>2314</v>
      </c>
      <c r="D688" s="70" t="s">
        <v>2315</v>
      </c>
      <c r="E688" s="71">
        <v>982</v>
      </c>
      <c r="F688" s="70"/>
      <c r="G688" s="71"/>
      <c r="H688" s="72"/>
      <c r="I688" s="72"/>
      <c r="J688" s="73">
        <f t="shared" si="14"/>
        <v>982</v>
      </c>
      <c r="K688" s="75" t="s">
        <v>4</v>
      </c>
    </row>
    <row r="689" spans="1:11" x14ac:dyDescent="0.25">
      <c r="A689" s="69">
        <v>687</v>
      </c>
      <c r="B689" s="70" t="s">
        <v>2316</v>
      </c>
      <c r="C689" s="70" t="s">
        <v>2317</v>
      </c>
      <c r="D689" s="70" t="s">
        <v>2318</v>
      </c>
      <c r="E689" s="71">
        <v>981.33</v>
      </c>
      <c r="F689" s="70" t="s">
        <v>2318</v>
      </c>
      <c r="G689" s="71">
        <v>981.22239999999999</v>
      </c>
      <c r="H689" s="72"/>
      <c r="I689" s="72"/>
      <c r="J689" s="73">
        <f t="shared" si="14"/>
        <v>981.27620000000002</v>
      </c>
      <c r="K689" s="75" t="s">
        <v>4</v>
      </c>
    </row>
    <row r="690" spans="1:11" x14ac:dyDescent="0.25">
      <c r="A690" s="69">
        <v>688</v>
      </c>
      <c r="B690" s="70" t="s">
        <v>2319</v>
      </c>
      <c r="C690" s="70" t="s">
        <v>2320</v>
      </c>
      <c r="D690" s="70" t="s">
        <v>2321</v>
      </c>
      <c r="E690" s="71">
        <v>980.46</v>
      </c>
      <c r="F690" s="70" t="s">
        <v>2321</v>
      </c>
      <c r="G690" s="71">
        <v>980.25969999999995</v>
      </c>
      <c r="H690" s="72"/>
      <c r="I690" s="72"/>
      <c r="J690" s="73">
        <f t="shared" si="14"/>
        <v>980.35985000000005</v>
      </c>
      <c r="K690" s="75" t="s">
        <v>4</v>
      </c>
    </row>
    <row r="691" spans="1:11" x14ac:dyDescent="0.25">
      <c r="A691" s="69">
        <v>689</v>
      </c>
      <c r="B691" s="70" t="s">
        <v>2322</v>
      </c>
      <c r="C691" s="70" t="s">
        <v>2323</v>
      </c>
      <c r="D691" s="70" t="s">
        <v>2324</v>
      </c>
      <c r="E691" s="71">
        <v>982.57</v>
      </c>
      <c r="F691" s="70" t="s">
        <v>2324</v>
      </c>
      <c r="G691" s="71">
        <v>978.01490000000001</v>
      </c>
      <c r="H691" s="72"/>
      <c r="I691" s="72"/>
      <c r="J691" s="73">
        <f t="shared" si="14"/>
        <v>980.29245000000003</v>
      </c>
      <c r="K691" s="75" t="s">
        <v>4</v>
      </c>
    </row>
    <row r="692" spans="1:11" x14ac:dyDescent="0.25">
      <c r="A692" s="69">
        <v>690</v>
      </c>
      <c r="B692" s="70" t="s">
        <v>2325</v>
      </c>
      <c r="C692" s="70" t="s">
        <v>2326</v>
      </c>
      <c r="D692" s="70" t="s">
        <v>2327</v>
      </c>
      <c r="E692" s="71">
        <v>974.94</v>
      </c>
      <c r="F692" s="70" t="s">
        <v>2327</v>
      </c>
      <c r="G692" s="71">
        <v>975.22109999999998</v>
      </c>
      <c r="H692" s="72"/>
      <c r="I692" s="72"/>
      <c r="J692" s="73">
        <f t="shared" si="14"/>
        <v>975.08055000000002</v>
      </c>
      <c r="K692" s="75" t="s">
        <v>4</v>
      </c>
    </row>
    <row r="693" spans="1:11" x14ac:dyDescent="0.25">
      <c r="A693" s="69">
        <v>691</v>
      </c>
      <c r="B693" s="70" t="s">
        <v>2328</v>
      </c>
      <c r="C693" s="70" t="s">
        <v>2329</v>
      </c>
      <c r="D693" s="70" t="s">
        <v>2330</v>
      </c>
      <c r="E693" s="71">
        <v>968.46</v>
      </c>
      <c r="F693" s="70" t="s">
        <v>2330</v>
      </c>
      <c r="G693" s="71">
        <v>968.5394</v>
      </c>
      <c r="H693" s="72"/>
      <c r="I693" s="72"/>
      <c r="J693" s="73">
        <f t="shared" si="14"/>
        <v>968.49970000000008</v>
      </c>
      <c r="K693" s="75" t="s">
        <v>4</v>
      </c>
    </row>
    <row r="694" spans="1:11" x14ac:dyDescent="0.25">
      <c r="A694" s="69">
        <v>692</v>
      </c>
      <c r="B694" s="70" t="s">
        <v>2331</v>
      </c>
      <c r="C694" s="70" t="s">
        <v>2332</v>
      </c>
      <c r="D694" s="70" t="s">
        <v>2333</v>
      </c>
      <c r="E694" s="71">
        <v>968.17</v>
      </c>
      <c r="F694" s="70" t="s">
        <v>2333</v>
      </c>
      <c r="G694" s="71">
        <v>968.10540000000003</v>
      </c>
      <c r="H694" s="72"/>
      <c r="I694" s="72"/>
      <c r="J694" s="73">
        <f t="shared" si="14"/>
        <v>968.1377</v>
      </c>
      <c r="K694" s="75" t="s">
        <v>4</v>
      </c>
    </row>
    <row r="695" spans="1:11" x14ac:dyDescent="0.25">
      <c r="A695" s="69">
        <v>693</v>
      </c>
      <c r="B695" s="70" t="s">
        <v>2334</v>
      </c>
      <c r="C695" s="70" t="s">
        <v>2335</v>
      </c>
      <c r="D695" s="70" t="s">
        <v>2336</v>
      </c>
      <c r="E695" s="71">
        <v>966.71</v>
      </c>
      <c r="F695" s="70" t="s">
        <v>2336</v>
      </c>
      <c r="G695" s="71">
        <v>966.10720000000003</v>
      </c>
      <c r="H695" s="72"/>
      <c r="I695" s="72"/>
      <c r="J695" s="73">
        <f t="shared" si="14"/>
        <v>966.40859999999998</v>
      </c>
      <c r="K695" s="75" t="s">
        <v>4</v>
      </c>
    </row>
    <row r="696" spans="1:11" x14ac:dyDescent="0.25">
      <c r="A696" s="69">
        <v>694</v>
      </c>
      <c r="B696" s="70" t="s">
        <v>2337</v>
      </c>
      <c r="C696" s="70" t="s">
        <v>2338</v>
      </c>
      <c r="D696" s="70" t="s">
        <v>2339</v>
      </c>
      <c r="E696" s="71">
        <v>962.52</v>
      </c>
      <c r="F696" s="70" t="s">
        <v>2340</v>
      </c>
      <c r="G696" s="71">
        <v>962.34810000000004</v>
      </c>
      <c r="H696" s="72"/>
      <c r="I696" s="72"/>
      <c r="J696" s="73">
        <f t="shared" si="14"/>
        <v>962.43405000000007</v>
      </c>
      <c r="K696" s="75" t="s">
        <v>4</v>
      </c>
    </row>
    <row r="697" spans="1:11" x14ac:dyDescent="0.25">
      <c r="A697" s="69">
        <v>695</v>
      </c>
      <c r="B697" s="70" t="s">
        <v>2341</v>
      </c>
      <c r="C697" s="70" t="s">
        <v>2342</v>
      </c>
      <c r="D697" s="70" t="s">
        <v>2343</v>
      </c>
      <c r="E697" s="71">
        <v>961.93</v>
      </c>
      <c r="F697" s="70" t="s">
        <v>2343</v>
      </c>
      <c r="G697" s="71">
        <v>961.99220000000003</v>
      </c>
      <c r="H697" s="72"/>
      <c r="I697" s="72"/>
      <c r="J697" s="73">
        <f t="shared" si="14"/>
        <v>961.96109999999999</v>
      </c>
      <c r="K697" s="75" t="s">
        <v>4</v>
      </c>
    </row>
    <row r="698" spans="1:11" x14ac:dyDescent="0.25">
      <c r="A698" s="69">
        <v>696</v>
      </c>
      <c r="B698" s="70" t="s">
        <v>2344</v>
      </c>
      <c r="C698" s="70" t="s">
        <v>2345</v>
      </c>
      <c r="D698" s="70" t="s">
        <v>2346</v>
      </c>
      <c r="E698" s="71">
        <v>960.41</v>
      </c>
      <c r="F698" s="70" t="s">
        <v>2346</v>
      </c>
      <c r="G698" s="71">
        <v>960.39639999999997</v>
      </c>
      <c r="H698" s="72"/>
      <c r="I698" s="72"/>
      <c r="J698" s="73">
        <f t="shared" si="14"/>
        <v>960.40319999999997</v>
      </c>
      <c r="K698" s="75" t="s">
        <v>4</v>
      </c>
    </row>
    <row r="699" spans="1:11" x14ac:dyDescent="0.25">
      <c r="A699" s="69">
        <v>697</v>
      </c>
      <c r="B699" s="70" t="s">
        <v>2347</v>
      </c>
      <c r="C699" s="70" t="s">
        <v>2348</v>
      </c>
      <c r="D699" s="70" t="s">
        <v>2349</v>
      </c>
      <c r="E699" s="71">
        <v>962.69</v>
      </c>
      <c r="F699" s="70" t="s">
        <v>2349</v>
      </c>
      <c r="G699" s="71">
        <v>954.22080000000005</v>
      </c>
      <c r="H699" s="72"/>
      <c r="I699" s="72"/>
      <c r="J699" s="73">
        <f t="shared" si="14"/>
        <v>958.45540000000005</v>
      </c>
      <c r="K699" s="75" t="s">
        <v>4</v>
      </c>
    </row>
    <row r="700" spans="1:11" x14ac:dyDescent="0.25">
      <c r="A700" s="69">
        <v>698</v>
      </c>
      <c r="B700" s="70" t="s">
        <v>2350</v>
      </c>
      <c r="C700" s="70" t="s">
        <v>2351</v>
      </c>
      <c r="D700" s="70" t="s">
        <v>2352</v>
      </c>
      <c r="E700" s="71">
        <v>957.79</v>
      </c>
      <c r="F700" s="70" t="s">
        <v>2352</v>
      </c>
      <c r="G700" s="71">
        <v>957.70550000000003</v>
      </c>
      <c r="H700" s="72"/>
      <c r="I700" s="72"/>
      <c r="J700" s="73">
        <f t="shared" si="14"/>
        <v>957.74775</v>
      </c>
      <c r="K700" s="75" t="s">
        <v>4</v>
      </c>
    </row>
    <row r="701" spans="1:11" x14ac:dyDescent="0.25">
      <c r="A701" s="69">
        <v>699</v>
      </c>
      <c r="B701" s="70" t="s">
        <v>2353</v>
      </c>
      <c r="C701" s="70" t="s">
        <v>2354</v>
      </c>
      <c r="D701" s="70" t="s">
        <v>2355</v>
      </c>
      <c r="E701" s="71">
        <v>963.89</v>
      </c>
      <c r="F701" s="70" t="s">
        <v>2355</v>
      </c>
      <c r="G701" s="71">
        <v>951.54970000000003</v>
      </c>
      <c r="H701" s="72"/>
      <c r="I701" s="72"/>
      <c r="J701" s="73">
        <f t="shared" si="14"/>
        <v>957.71984999999995</v>
      </c>
      <c r="K701" s="75" t="s">
        <v>4</v>
      </c>
    </row>
    <row r="702" spans="1:11" x14ac:dyDescent="0.25">
      <c r="A702" s="69">
        <v>700</v>
      </c>
      <c r="B702" s="70" t="s">
        <v>2356</v>
      </c>
      <c r="C702" s="70" t="s">
        <v>2357</v>
      </c>
      <c r="D702" s="70" t="s">
        <v>2358</v>
      </c>
      <c r="E702" s="71">
        <v>953.56</v>
      </c>
      <c r="F702" s="70" t="s">
        <v>2358</v>
      </c>
      <c r="G702" s="71">
        <v>953.61210000000005</v>
      </c>
      <c r="H702" s="72"/>
      <c r="I702" s="72"/>
      <c r="J702" s="73">
        <f t="shared" si="14"/>
        <v>953.58605</v>
      </c>
      <c r="K702" s="75" t="s">
        <v>4</v>
      </c>
    </row>
    <row r="703" spans="1:11" x14ac:dyDescent="0.25">
      <c r="A703" s="69">
        <v>701</v>
      </c>
      <c r="B703" s="70" t="s">
        <v>2359</v>
      </c>
      <c r="C703" s="70" t="s">
        <v>2360</v>
      </c>
      <c r="D703" s="70" t="s">
        <v>2361</v>
      </c>
      <c r="E703" s="71">
        <v>953.27</v>
      </c>
      <c r="F703" s="70" t="s">
        <v>2361</v>
      </c>
      <c r="G703" s="71">
        <v>953.35310000000004</v>
      </c>
      <c r="H703" s="72"/>
      <c r="I703" s="72"/>
      <c r="J703" s="73">
        <f t="shared" si="14"/>
        <v>953.31155000000001</v>
      </c>
      <c r="K703" s="75" t="s">
        <v>4</v>
      </c>
    </row>
    <row r="704" spans="1:11" x14ac:dyDescent="0.25">
      <c r="A704" s="69">
        <v>702</v>
      </c>
      <c r="B704" s="70" t="s">
        <v>2362</v>
      </c>
      <c r="C704" s="70" t="s">
        <v>2363</v>
      </c>
      <c r="D704" s="70" t="s">
        <v>2364</v>
      </c>
      <c r="E704" s="71">
        <v>951.38</v>
      </c>
      <c r="F704" s="70" t="s">
        <v>2364</v>
      </c>
      <c r="G704" s="71">
        <v>951.50750000000005</v>
      </c>
      <c r="H704" s="72"/>
      <c r="I704" s="72"/>
      <c r="J704" s="73">
        <f t="shared" si="14"/>
        <v>951.44375000000002</v>
      </c>
      <c r="K704" s="75" t="s">
        <v>4</v>
      </c>
    </row>
    <row r="705" spans="1:11" x14ac:dyDescent="0.25">
      <c r="A705" s="69">
        <v>703</v>
      </c>
      <c r="B705" s="70" t="s">
        <v>2365</v>
      </c>
      <c r="C705" s="70" t="s">
        <v>2366</v>
      </c>
      <c r="D705" s="70" t="s">
        <v>2367</v>
      </c>
      <c r="E705" s="71">
        <v>946.67</v>
      </c>
      <c r="F705" s="70" t="s">
        <v>2367</v>
      </c>
      <c r="G705" s="71">
        <v>946.55650000000003</v>
      </c>
      <c r="H705" s="72"/>
      <c r="I705" s="72"/>
      <c r="J705" s="73">
        <f t="shared" si="14"/>
        <v>946.61324999999999</v>
      </c>
      <c r="K705" s="75" t="s">
        <v>4</v>
      </c>
    </row>
    <row r="706" spans="1:11" x14ac:dyDescent="0.25">
      <c r="A706" s="69">
        <v>704</v>
      </c>
      <c r="B706" s="70" t="s">
        <v>2368</v>
      </c>
      <c r="C706" s="70" t="s">
        <v>2369</v>
      </c>
      <c r="D706" s="70" t="s">
        <v>2370</v>
      </c>
      <c r="E706" s="71">
        <v>939.98</v>
      </c>
      <c r="F706" s="70" t="s">
        <v>2370</v>
      </c>
      <c r="G706" s="71">
        <v>940.15189999999996</v>
      </c>
      <c r="H706" s="72"/>
      <c r="I706" s="72"/>
      <c r="J706" s="73">
        <f t="shared" si="14"/>
        <v>940.06594999999993</v>
      </c>
      <c r="K706" s="75" t="s">
        <v>4</v>
      </c>
    </row>
    <row r="707" spans="1:11" x14ac:dyDescent="0.25">
      <c r="A707" s="69">
        <v>705</v>
      </c>
      <c r="B707" s="70" t="s">
        <v>2371</v>
      </c>
      <c r="C707" s="70" t="s">
        <v>2372</v>
      </c>
      <c r="D707" s="70" t="s">
        <v>2373</v>
      </c>
      <c r="E707" s="71">
        <v>939.42</v>
      </c>
      <c r="F707" s="70" t="s">
        <v>2373</v>
      </c>
      <c r="G707" s="71">
        <v>939.74540000000002</v>
      </c>
      <c r="H707" s="72"/>
      <c r="I707" s="72"/>
      <c r="J707" s="73">
        <f t="shared" ref="J707:J770" si="15">AVERAGE(E707,G707,I707)</f>
        <v>939.58269999999993</v>
      </c>
      <c r="K707" s="75" t="s">
        <v>4</v>
      </c>
    </row>
    <row r="708" spans="1:11" x14ac:dyDescent="0.25">
      <c r="A708" s="69">
        <v>706</v>
      </c>
      <c r="B708" s="70" t="s">
        <v>2374</v>
      </c>
      <c r="C708" s="70" t="s">
        <v>2375</v>
      </c>
      <c r="D708" s="70" t="s">
        <v>2376</v>
      </c>
      <c r="E708" s="71">
        <v>939.41</v>
      </c>
      <c r="F708" s="70" t="s">
        <v>2376</v>
      </c>
      <c r="G708" s="71">
        <v>934.38980000000004</v>
      </c>
      <c r="H708" s="72"/>
      <c r="I708" s="72"/>
      <c r="J708" s="73">
        <f t="shared" si="15"/>
        <v>936.8999</v>
      </c>
      <c r="K708" s="75" t="s">
        <v>4</v>
      </c>
    </row>
    <row r="709" spans="1:11" x14ac:dyDescent="0.25">
      <c r="A709" s="69">
        <v>707</v>
      </c>
      <c r="B709" s="70" t="s">
        <v>2377</v>
      </c>
      <c r="C709" s="70" t="s">
        <v>2378</v>
      </c>
      <c r="D709" s="70" t="s">
        <v>2379</v>
      </c>
      <c r="E709" s="71">
        <v>934.2</v>
      </c>
      <c r="F709" s="70" t="s">
        <v>2379</v>
      </c>
      <c r="G709" s="71">
        <v>933.3374</v>
      </c>
      <c r="H709" s="72"/>
      <c r="I709" s="72"/>
      <c r="J709" s="73">
        <f t="shared" si="15"/>
        <v>933.76870000000008</v>
      </c>
      <c r="K709" s="75" t="s">
        <v>4</v>
      </c>
    </row>
    <row r="710" spans="1:11" x14ac:dyDescent="0.25">
      <c r="A710" s="69">
        <v>708</v>
      </c>
      <c r="B710" s="70" t="s">
        <v>2380</v>
      </c>
      <c r="C710" s="70" t="s">
        <v>2381</v>
      </c>
      <c r="D710" s="70" t="s">
        <v>2382</v>
      </c>
      <c r="E710" s="71">
        <v>931.59</v>
      </c>
      <c r="F710" s="70" t="s">
        <v>2382</v>
      </c>
      <c r="G710" s="71">
        <v>931.64</v>
      </c>
      <c r="H710" s="72"/>
      <c r="I710" s="72"/>
      <c r="J710" s="73">
        <f t="shared" si="15"/>
        <v>931.61500000000001</v>
      </c>
      <c r="K710" s="75" t="s">
        <v>4</v>
      </c>
    </row>
    <row r="711" spans="1:11" x14ac:dyDescent="0.25">
      <c r="A711" s="69">
        <v>709</v>
      </c>
      <c r="B711" s="70" t="s">
        <v>2383</v>
      </c>
      <c r="C711" s="70" t="s">
        <v>2384</v>
      </c>
      <c r="D711" s="70" t="s">
        <v>2385</v>
      </c>
      <c r="E711" s="71">
        <v>930.75</v>
      </c>
      <c r="F711" s="70" t="s">
        <v>2385</v>
      </c>
      <c r="G711" s="71">
        <v>930.86599999999999</v>
      </c>
      <c r="H711" s="72"/>
      <c r="I711" s="72"/>
      <c r="J711" s="73">
        <f t="shared" si="15"/>
        <v>930.80799999999999</v>
      </c>
      <c r="K711" s="75" t="s">
        <v>4</v>
      </c>
    </row>
    <row r="712" spans="1:11" x14ac:dyDescent="0.25">
      <c r="A712" s="69">
        <v>710</v>
      </c>
      <c r="B712" s="70" t="s">
        <v>2386</v>
      </c>
      <c r="C712" s="70" t="s">
        <v>2387</v>
      </c>
      <c r="D712" s="70"/>
      <c r="E712" s="71"/>
      <c r="F712" s="70"/>
      <c r="G712" s="73"/>
      <c r="H712" s="70" t="s">
        <v>2388</v>
      </c>
      <c r="I712" s="73">
        <v>929.96894999999813</v>
      </c>
      <c r="J712" s="73">
        <f t="shared" si="15"/>
        <v>929.96894999999813</v>
      </c>
      <c r="K712" s="75" t="s">
        <v>4</v>
      </c>
    </row>
    <row r="713" spans="1:11" x14ac:dyDescent="0.25">
      <c r="A713" s="69">
        <v>711</v>
      </c>
      <c r="B713" s="70" t="s">
        <v>2389</v>
      </c>
      <c r="C713" s="70" t="s">
        <v>2390</v>
      </c>
      <c r="D713" s="70" t="s">
        <v>2391</v>
      </c>
      <c r="E713" s="71">
        <v>929.08</v>
      </c>
      <c r="F713" s="70" t="s">
        <v>2391</v>
      </c>
      <c r="G713" s="71">
        <v>929.33989999999994</v>
      </c>
      <c r="H713" s="72"/>
      <c r="I713" s="72"/>
      <c r="J713" s="73">
        <f t="shared" si="15"/>
        <v>929.20994999999994</v>
      </c>
      <c r="K713" s="75" t="s">
        <v>4</v>
      </c>
    </row>
    <row r="714" spans="1:11" x14ac:dyDescent="0.25">
      <c r="A714" s="69">
        <v>712</v>
      </c>
      <c r="B714" s="70" t="s">
        <v>2392</v>
      </c>
      <c r="C714" s="70" t="s">
        <v>2393</v>
      </c>
      <c r="D714" s="70" t="s">
        <v>2394</v>
      </c>
      <c r="E714" s="71">
        <v>922.66</v>
      </c>
      <c r="F714" s="70" t="s">
        <v>2394</v>
      </c>
      <c r="G714" s="71">
        <v>922.6481</v>
      </c>
      <c r="H714" s="72"/>
      <c r="I714" s="72"/>
      <c r="J714" s="73">
        <f t="shared" si="15"/>
        <v>922.65404999999998</v>
      </c>
      <c r="K714" s="75" t="s">
        <v>4</v>
      </c>
    </row>
    <row r="715" spans="1:11" x14ac:dyDescent="0.25">
      <c r="A715" s="69">
        <v>713</v>
      </c>
      <c r="B715" s="70" t="s">
        <v>2395</v>
      </c>
      <c r="C715" s="70" t="s">
        <v>2396</v>
      </c>
      <c r="D715" s="70" t="s">
        <v>2397</v>
      </c>
      <c r="E715" s="71">
        <v>921.5</v>
      </c>
      <c r="F715" s="70"/>
      <c r="G715" s="71"/>
      <c r="H715" s="72"/>
      <c r="I715" s="72"/>
      <c r="J715" s="73">
        <f t="shared" si="15"/>
        <v>921.5</v>
      </c>
      <c r="K715" s="75" t="s">
        <v>4</v>
      </c>
    </row>
    <row r="716" spans="1:11" x14ac:dyDescent="0.25">
      <c r="A716" s="69">
        <v>714</v>
      </c>
      <c r="B716" s="70" t="s">
        <v>2398</v>
      </c>
      <c r="C716" s="70" t="s">
        <v>2399</v>
      </c>
      <c r="D716" s="70" t="s">
        <v>2400</v>
      </c>
      <c r="E716" s="71">
        <v>915.73</v>
      </c>
      <c r="F716" s="70" t="s">
        <v>2400</v>
      </c>
      <c r="G716" s="71">
        <v>915.7826</v>
      </c>
      <c r="H716" s="72"/>
      <c r="I716" s="72"/>
      <c r="J716" s="73">
        <f t="shared" si="15"/>
        <v>915.75630000000001</v>
      </c>
      <c r="K716" s="75" t="s">
        <v>4</v>
      </c>
    </row>
    <row r="717" spans="1:11" x14ac:dyDescent="0.25">
      <c r="A717" s="69">
        <v>715</v>
      </c>
      <c r="B717" s="70" t="s">
        <v>2401</v>
      </c>
      <c r="C717" s="70" t="s">
        <v>2402</v>
      </c>
      <c r="D717" s="70" t="s">
        <v>2403</v>
      </c>
      <c r="E717" s="71">
        <v>914.71</v>
      </c>
      <c r="F717" s="70" t="s">
        <v>2403</v>
      </c>
      <c r="G717" s="71">
        <v>913.32950000000005</v>
      </c>
      <c r="H717" s="72"/>
      <c r="I717" s="72"/>
      <c r="J717" s="73">
        <f t="shared" si="15"/>
        <v>914.01975000000004</v>
      </c>
      <c r="K717" s="75" t="s">
        <v>4</v>
      </c>
    </row>
    <row r="718" spans="1:11" x14ac:dyDescent="0.25">
      <c r="A718" s="69">
        <v>716</v>
      </c>
      <c r="B718" s="70" t="s">
        <v>2404</v>
      </c>
      <c r="C718" s="70" t="s">
        <v>2405</v>
      </c>
      <c r="D718" s="70" t="s">
        <v>2406</v>
      </c>
      <c r="E718" s="71">
        <v>913.55</v>
      </c>
      <c r="F718" s="70" t="s">
        <v>2406</v>
      </c>
      <c r="G718" s="71">
        <v>913.45669999999996</v>
      </c>
      <c r="H718" s="72"/>
      <c r="I718" s="72"/>
      <c r="J718" s="73">
        <f t="shared" si="15"/>
        <v>913.50334999999995</v>
      </c>
      <c r="K718" s="75" t="s">
        <v>4</v>
      </c>
    </row>
    <row r="719" spans="1:11" x14ac:dyDescent="0.25">
      <c r="A719" s="69">
        <v>717</v>
      </c>
      <c r="B719" s="70" t="s">
        <v>2407</v>
      </c>
      <c r="C719" s="70" t="s">
        <v>2408</v>
      </c>
      <c r="D719" s="70" t="s">
        <v>2409</v>
      </c>
      <c r="E719" s="71">
        <v>907.39</v>
      </c>
      <c r="F719" s="70" t="s">
        <v>2409</v>
      </c>
      <c r="G719" s="71">
        <v>907.27430000000004</v>
      </c>
      <c r="H719" s="72"/>
      <c r="I719" s="72"/>
      <c r="J719" s="73">
        <f t="shared" si="15"/>
        <v>907.33214999999996</v>
      </c>
      <c r="K719" s="75" t="s">
        <v>4</v>
      </c>
    </row>
    <row r="720" spans="1:11" x14ac:dyDescent="0.25">
      <c r="A720" s="69">
        <v>718</v>
      </c>
      <c r="B720" s="70" t="s">
        <v>2410</v>
      </c>
      <c r="C720" s="70" t="s">
        <v>2411</v>
      </c>
      <c r="D720" s="70" t="s">
        <v>2412</v>
      </c>
      <c r="E720" s="71">
        <v>899.24</v>
      </c>
      <c r="F720" s="70" t="s">
        <v>2412</v>
      </c>
      <c r="G720" s="71">
        <v>899.08429999999998</v>
      </c>
      <c r="H720" s="72"/>
      <c r="I720" s="72"/>
      <c r="J720" s="73">
        <f t="shared" si="15"/>
        <v>899.16215</v>
      </c>
      <c r="K720" s="75" t="s">
        <v>4</v>
      </c>
    </row>
    <row r="721" spans="1:11" x14ac:dyDescent="0.25">
      <c r="A721" s="69">
        <v>719</v>
      </c>
      <c r="B721" s="70" t="s">
        <v>2413</v>
      </c>
      <c r="C721" s="70" t="s">
        <v>2414</v>
      </c>
      <c r="D721" s="70" t="s">
        <v>2415</v>
      </c>
      <c r="E721" s="71">
        <v>897.39</v>
      </c>
      <c r="F721" s="70" t="s">
        <v>2415</v>
      </c>
      <c r="G721" s="71">
        <v>897.22540000000004</v>
      </c>
      <c r="H721" s="72"/>
      <c r="I721" s="72"/>
      <c r="J721" s="73">
        <f t="shared" si="15"/>
        <v>897.30770000000007</v>
      </c>
      <c r="K721" s="75" t="s">
        <v>4</v>
      </c>
    </row>
    <row r="722" spans="1:11" x14ac:dyDescent="0.25">
      <c r="A722" s="69">
        <v>720</v>
      </c>
      <c r="B722" s="70" t="s">
        <v>2416</v>
      </c>
      <c r="C722" s="70" t="s">
        <v>2417</v>
      </c>
      <c r="D722" s="70" t="s">
        <v>2418</v>
      </c>
      <c r="E722" s="71">
        <v>895.09</v>
      </c>
      <c r="F722" s="70" t="s">
        <v>2418</v>
      </c>
      <c r="G722" s="71">
        <v>895.16399999999999</v>
      </c>
      <c r="H722" s="72"/>
      <c r="I722" s="72"/>
      <c r="J722" s="73">
        <f t="shared" si="15"/>
        <v>895.12699999999995</v>
      </c>
      <c r="K722" s="75" t="s">
        <v>4</v>
      </c>
    </row>
    <row r="723" spans="1:11" x14ac:dyDescent="0.25">
      <c r="A723" s="69">
        <v>721</v>
      </c>
      <c r="B723" s="70" t="s">
        <v>2419</v>
      </c>
      <c r="C723" s="70" t="s">
        <v>2420</v>
      </c>
      <c r="D723" s="70" t="s">
        <v>2421</v>
      </c>
      <c r="E723" s="71">
        <v>894.51</v>
      </c>
      <c r="F723" s="70" t="s">
        <v>2421</v>
      </c>
      <c r="G723" s="71">
        <v>894.51589999999999</v>
      </c>
      <c r="H723" s="72"/>
      <c r="I723" s="72"/>
      <c r="J723" s="73">
        <f t="shared" si="15"/>
        <v>894.51295000000005</v>
      </c>
      <c r="K723" s="75" t="s">
        <v>4</v>
      </c>
    </row>
    <row r="724" spans="1:11" x14ac:dyDescent="0.25">
      <c r="A724" s="69">
        <v>722</v>
      </c>
      <c r="B724" s="70" t="s">
        <v>2422</v>
      </c>
      <c r="C724" s="70" t="s">
        <v>2423</v>
      </c>
      <c r="D724" s="70" t="s">
        <v>2424</v>
      </c>
      <c r="E724" s="71">
        <v>894.26</v>
      </c>
      <c r="F724" s="70" t="s">
        <v>2424</v>
      </c>
      <c r="G724" s="71">
        <v>893.97029999999995</v>
      </c>
      <c r="H724" s="72"/>
      <c r="I724" s="72"/>
      <c r="J724" s="73">
        <f t="shared" si="15"/>
        <v>894.11514999999997</v>
      </c>
      <c r="K724" s="75" t="s">
        <v>4</v>
      </c>
    </row>
    <row r="725" spans="1:11" x14ac:dyDescent="0.25">
      <c r="A725" s="69">
        <v>723</v>
      </c>
      <c r="B725" s="70" t="s">
        <v>2425</v>
      </c>
      <c r="C725" s="70" t="s">
        <v>2426</v>
      </c>
      <c r="D725" s="70" t="s">
        <v>2427</v>
      </c>
      <c r="E725" s="71">
        <v>892.64</v>
      </c>
      <c r="F725" s="70"/>
      <c r="G725" s="71"/>
      <c r="H725" s="72"/>
      <c r="I725" s="72"/>
      <c r="J725" s="73">
        <f t="shared" si="15"/>
        <v>892.64</v>
      </c>
      <c r="K725" s="75" t="s">
        <v>4</v>
      </c>
    </row>
    <row r="726" spans="1:11" x14ac:dyDescent="0.25">
      <c r="A726" s="69">
        <v>724</v>
      </c>
      <c r="B726" s="70" t="s">
        <v>2428</v>
      </c>
      <c r="C726" s="70" t="s">
        <v>2429</v>
      </c>
      <c r="D726" s="70" t="s">
        <v>2430</v>
      </c>
      <c r="E726" s="71">
        <v>892.35</v>
      </c>
      <c r="F726" s="70" t="s">
        <v>2430</v>
      </c>
      <c r="G726" s="71">
        <v>891.6644</v>
      </c>
      <c r="H726" s="72" t="s">
        <v>2430</v>
      </c>
      <c r="I726" s="71">
        <v>893.13588867187491</v>
      </c>
      <c r="J726" s="73">
        <f t="shared" si="15"/>
        <v>892.38342955729161</v>
      </c>
      <c r="K726" s="75" t="s">
        <v>4</v>
      </c>
    </row>
    <row r="727" spans="1:11" x14ac:dyDescent="0.25">
      <c r="A727" s="69">
        <v>725</v>
      </c>
      <c r="B727" s="70" t="s">
        <v>2431</v>
      </c>
      <c r="C727" s="70" t="s">
        <v>2432</v>
      </c>
      <c r="D727" s="70" t="s">
        <v>2433</v>
      </c>
      <c r="E727" s="71">
        <v>891.82</v>
      </c>
      <c r="F727" s="70" t="s">
        <v>2433</v>
      </c>
      <c r="G727" s="71">
        <v>892.03700000000003</v>
      </c>
      <c r="H727" s="72"/>
      <c r="I727" s="72"/>
      <c r="J727" s="73">
        <f t="shared" si="15"/>
        <v>891.92849999999999</v>
      </c>
      <c r="K727" s="75" t="s">
        <v>4</v>
      </c>
    </row>
    <row r="728" spans="1:11" x14ac:dyDescent="0.25">
      <c r="A728" s="69">
        <v>726</v>
      </c>
      <c r="B728" s="70" t="s">
        <v>2434</v>
      </c>
      <c r="C728" s="70" t="s">
        <v>2435</v>
      </c>
      <c r="D728" s="70" t="s">
        <v>2436</v>
      </c>
      <c r="E728" s="71">
        <v>885.42</v>
      </c>
      <c r="F728" s="70"/>
      <c r="G728" s="71"/>
      <c r="H728" s="72"/>
      <c r="I728" s="72"/>
      <c r="J728" s="73">
        <f t="shared" si="15"/>
        <v>885.42</v>
      </c>
      <c r="K728" s="75" t="s">
        <v>4</v>
      </c>
    </row>
    <row r="729" spans="1:11" x14ac:dyDescent="0.25">
      <c r="A729" s="69">
        <v>727</v>
      </c>
      <c r="B729" s="70" t="s">
        <v>2437</v>
      </c>
      <c r="C729" s="70" t="s">
        <v>2438</v>
      </c>
      <c r="D729" s="70" t="s">
        <v>2439</v>
      </c>
      <c r="E729" s="71">
        <v>880.11</v>
      </c>
      <c r="F729" s="70" t="s">
        <v>2439</v>
      </c>
      <c r="G729" s="71">
        <v>880.31820000000005</v>
      </c>
      <c r="H729" s="72"/>
      <c r="I729" s="72"/>
      <c r="J729" s="73">
        <f t="shared" si="15"/>
        <v>880.21410000000003</v>
      </c>
      <c r="K729" s="75" t="s">
        <v>4</v>
      </c>
    </row>
    <row r="730" spans="1:11" x14ac:dyDescent="0.25">
      <c r="A730" s="69">
        <v>728</v>
      </c>
      <c r="B730" s="70" t="s">
        <v>2440</v>
      </c>
      <c r="C730" s="70" t="s">
        <v>2441</v>
      </c>
      <c r="D730" s="70" t="s">
        <v>2442</v>
      </c>
      <c r="E730" s="71">
        <v>881.79</v>
      </c>
      <c r="F730" s="70" t="s">
        <v>2442</v>
      </c>
      <c r="G730" s="71">
        <v>874.79449999999997</v>
      </c>
      <c r="H730" s="72"/>
      <c r="I730" s="72"/>
      <c r="J730" s="73">
        <f t="shared" si="15"/>
        <v>878.29224999999997</v>
      </c>
      <c r="K730" s="75" t="s">
        <v>4</v>
      </c>
    </row>
    <row r="731" spans="1:11" x14ac:dyDescent="0.25">
      <c r="A731" s="69">
        <v>729</v>
      </c>
      <c r="B731" s="70" t="s">
        <v>2443</v>
      </c>
      <c r="C731" s="70" t="s">
        <v>2444</v>
      </c>
      <c r="D731" s="70" t="s">
        <v>2445</v>
      </c>
      <c r="E731" s="71">
        <v>878.25</v>
      </c>
      <c r="F731" s="70" t="s">
        <v>2445</v>
      </c>
      <c r="G731" s="71">
        <v>877.81089999999995</v>
      </c>
      <c r="H731" s="72"/>
      <c r="I731" s="72"/>
      <c r="J731" s="73">
        <f t="shared" si="15"/>
        <v>878.03044999999997</v>
      </c>
      <c r="K731" s="75" t="s">
        <v>4</v>
      </c>
    </row>
    <row r="732" spans="1:11" x14ac:dyDescent="0.25">
      <c r="A732" s="69">
        <v>730</v>
      </c>
      <c r="B732" s="70" t="s">
        <v>2446</v>
      </c>
      <c r="C732" s="70" t="s">
        <v>2447</v>
      </c>
      <c r="D732" s="70" t="s">
        <v>2448</v>
      </c>
      <c r="E732" s="71">
        <v>877.69</v>
      </c>
      <c r="F732" s="70" t="s">
        <v>2448</v>
      </c>
      <c r="G732" s="71">
        <v>877.74540000000002</v>
      </c>
      <c r="H732" s="72"/>
      <c r="I732" s="72"/>
      <c r="J732" s="73">
        <f t="shared" si="15"/>
        <v>877.71770000000004</v>
      </c>
      <c r="K732" s="75" t="s">
        <v>4</v>
      </c>
    </row>
    <row r="733" spans="1:11" x14ac:dyDescent="0.25">
      <c r="A733" s="69">
        <v>731</v>
      </c>
      <c r="B733" s="70" t="s">
        <v>2449</v>
      </c>
      <c r="C733" s="70" t="s">
        <v>2450</v>
      </c>
      <c r="D733" s="70" t="s">
        <v>2451</v>
      </c>
      <c r="E733" s="71">
        <v>875.94</v>
      </c>
      <c r="F733" s="70"/>
      <c r="G733" s="71"/>
      <c r="H733" s="72"/>
      <c r="I733" s="72"/>
      <c r="J733" s="73">
        <f t="shared" si="15"/>
        <v>875.94</v>
      </c>
      <c r="K733" s="75" t="s">
        <v>4</v>
      </c>
    </row>
    <row r="734" spans="1:11" x14ac:dyDescent="0.25">
      <c r="A734" s="69">
        <v>732</v>
      </c>
      <c r="B734" s="70" t="s">
        <v>2452</v>
      </c>
      <c r="C734" s="70" t="s">
        <v>2453</v>
      </c>
      <c r="D734" s="70" t="s">
        <v>2454</v>
      </c>
      <c r="E734" s="71">
        <v>873.74</v>
      </c>
      <c r="F734" s="70" t="s">
        <v>2454</v>
      </c>
      <c r="G734" s="71">
        <v>873.46559999999999</v>
      </c>
      <c r="H734" s="72"/>
      <c r="I734" s="72"/>
      <c r="J734" s="73">
        <f t="shared" si="15"/>
        <v>873.6028</v>
      </c>
      <c r="K734" s="75" t="s">
        <v>4</v>
      </c>
    </row>
    <row r="735" spans="1:11" x14ac:dyDescent="0.25">
      <c r="A735" s="69">
        <v>733</v>
      </c>
      <c r="B735" s="70" t="s">
        <v>2455</v>
      </c>
      <c r="C735" s="70" t="s">
        <v>2456</v>
      </c>
      <c r="D735" s="70" t="s">
        <v>2457</v>
      </c>
      <c r="E735" s="71">
        <v>861.81</v>
      </c>
      <c r="F735" s="70" t="s">
        <v>2457</v>
      </c>
      <c r="G735" s="71">
        <v>881.87879999999996</v>
      </c>
      <c r="H735" s="72"/>
      <c r="I735" s="72"/>
      <c r="J735" s="73">
        <f t="shared" si="15"/>
        <v>871.84439999999995</v>
      </c>
      <c r="K735" s="75" t="s">
        <v>4</v>
      </c>
    </row>
    <row r="736" spans="1:11" x14ac:dyDescent="0.25">
      <c r="A736" s="69">
        <v>734</v>
      </c>
      <c r="B736" s="70" t="s">
        <v>2458</v>
      </c>
      <c r="C736" s="70" t="s">
        <v>2459</v>
      </c>
      <c r="D736" s="70" t="s">
        <v>2460</v>
      </c>
      <c r="E736" s="71">
        <v>870.22</v>
      </c>
      <c r="F736" s="70" t="s">
        <v>2460</v>
      </c>
      <c r="G736" s="71">
        <v>870.43769999999995</v>
      </c>
      <c r="H736" s="72"/>
      <c r="I736" s="72"/>
      <c r="J736" s="73">
        <f t="shared" si="15"/>
        <v>870.32884999999999</v>
      </c>
      <c r="K736" s="75" t="s">
        <v>4</v>
      </c>
    </row>
    <row r="737" spans="1:11" x14ac:dyDescent="0.25">
      <c r="A737" s="69">
        <v>735</v>
      </c>
      <c r="B737" s="70" t="s">
        <v>2461</v>
      </c>
      <c r="C737" s="70" t="s">
        <v>2462</v>
      </c>
      <c r="D737" s="70" t="s">
        <v>2463</v>
      </c>
      <c r="E737" s="71">
        <v>869.11</v>
      </c>
      <c r="F737" s="70" t="s">
        <v>2463</v>
      </c>
      <c r="G737" s="71">
        <v>869.13610000000006</v>
      </c>
      <c r="H737" s="72"/>
      <c r="I737" s="72"/>
      <c r="J737" s="73">
        <f t="shared" si="15"/>
        <v>869.12305000000003</v>
      </c>
      <c r="K737" s="75" t="s">
        <v>4</v>
      </c>
    </row>
    <row r="738" spans="1:11" x14ac:dyDescent="0.25">
      <c r="A738" s="69">
        <v>736</v>
      </c>
      <c r="B738" s="70" t="s">
        <v>2464</v>
      </c>
      <c r="C738" s="70" t="s">
        <v>2465</v>
      </c>
      <c r="D738" s="70" t="s">
        <v>2466</v>
      </c>
      <c r="E738" s="71">
        <v>866.63</v>
      </c>
      <c r="F738" s="70"/>
      <c r="G738" s="71"/>
      <c r="H738" s="72"/>
      <c r="I738" s="72"/>
      <c r="J738" s="73">
        <f t="shared" si="15"/>
        <v>866.63</v>
      </c>
      <c r="K738" s="75" t="s">
        <v>4</v>
      </c>
    </row>
    <row r="739" spans="1:11" x14ac:dyDescent="0.25">
      <c r="A739" s="69">
        <v>737</v>
      </c>
      <c r="B739" s="70" t="s">
        <v>2467</v>
      </c>
      <c r="C739" s="70" t="s">
        <v>2468</v>
      </c>
      <c r="D739" s="70" t="s">
        <v>2469</v>
      </c>
      <c r="E739" s="71">
        <v>867.29</v>
      </c>
      <c r="F739" s="70" t="s">
        <v>2469</v>
      </c>
      <c r="G739" s="71">
        <v>865.48419999999999</v>
      </c>
      <c r="H739" s="72"/>
      <c r="I739" s="72"/>
      <c r="J739" s="73">
        <f t="shared" si="15"/>
        <v>866.38709999999992</v>
      </c>
      <c r="K739" s="75" t="s">
        <v>4</v>
      </c>
    </row>
    <row r="740" spans="1:11" x14ac:dyDescent="0.25">
      <c r="A740" s="69">
        <v>738</v>
      </c>
      <c r="B740" s="70" t="s">
        <v>2470</v>
      </c>
      <c r="C740" s="70" t="s">
        <v>2471</v>
      </c>
      <c r="D740" s="70" t="s">
        <v>2472</v>
      </c>
      <c r="E740" s="71">
        <v>861.44</v>
      </c>
      <c r="F740" s="70"/>
      <c r="G740" s="71"/>
      <c r="H740" s="72"/>
      <c r="I740" s="72"/>
      <c r="J740" s="73">
        <f t="shared" si="15"/>
        <v>861.44</v>
      </c>
      <c r="K740" s="75" t="s">
        <v>4</v>
      </c>
    </row>
    <row r="741" spans="1:11" x14ac:dyDescent="0.25">
      <c r="A741" s="69">
        <v>739</v>
      </c>
      <c r="B741" s="70" t="s">
        <v>2473</v>
      </c>
      <c r="C741" s="70" t="s">
        <v>2474</v>
      </c>
      <c r="D741" s="70" t="s">
        <v>2475</v>
      </c>
      <c r="E741" s="71">
        <v>857.07</v>
      </c>
      <c r="F741" s="70" t="s">
        <v>2475</v>
      </c>
      <c r="G741" s="71">
        <v>857.1694</v>
      </c>
      <c r="H741" s="72"/>
      <c r="I741" s="72"/>
      <c r="J741" s="73">
        <f t="shared" si="15"/>
        <v>857.11969999999997</v>
      </c>
      <c r="K741" s="75" t="s">
        <v>4</v>
      </c>
    </row>
    <row r="742" spans="1:11" x14ac:dyDescent="0.25">
      <c r="A742" s="69">
        <v>740</v>
      </c>
      <c r="B742" s="70" t="s">
        <v>2476</v>
      </c>
      <c r="C742" s="70" t="s">
        <v>2477</v>
      </c>
      <c r="D742" s="70" t="s">
        <v>2478</v>
      </c>
      <c r="E742" s="71">
        <v>854.81</v>
      </c>
      <c r="F742" s="70" t="s">
        <v>2478</v>
      </c>
      <c r="G742" s="71">
        <v>854.33759999999995</v>
      </c>
      <c r="H742" s="72"/>
      <c r="I742" s="72"/>
      <c r="J742" s="73">
        <f t="shared" si="15"/>
        <v>854.57379999999989</v>
      </c>
      <c r="K742" s="75" t="s">
        <v>4</v>
      </c>
    </row>
    <row r="743" spans="1:11" x14ac:dyDescent="0.25">
      <c r="A743" s="69">
        <v>741</v>
      </c>
      <c r="B743" s="70" t="s">
        <v>2479</v>
      </c>
      <c r="C743" s="70" t="s">
        <v>2480</v>
      </c>
      <c r="D743" s="70"/>
      <c r="E743" s="71"/>
      <c r="F743" s="70" t="s">
        <v>2481</v>
      </c>
      <c r="G743" s="71">
        <v>853.83640000000003</v>
      </c>
      <c r="H743" s="72"/>
      <c r="I743" s="72"/>
      <c r="J743" s="73">
        <f t="shared" si="15"/>
        <v>853.83640000000003</v>
      </c>
      <c r="K743" s="75" t="s">
        <v>4</v>
      </c>
    </row>
    <row r="744" spans="1:11" x14ac:dyDescent="0.25">
      <c r="A744" s="69">
        <v>742</v>
      </c>
      <c r="B744" s="70" t="s">
        <v>2482</v>
      </c>
      <c r="C744" s="70" t="s">
        <v>2483</v>
      </c>
      <c r="D744" s="70" t="s">
        <v>2484</v>
      </c>
      <c r="E744" s="71">
        <v>846.65</v>
      </c>
      <c r="F744" s="70" t="s">
        <v>2484</v>
      </c>
      <c r="G744" s="71">
        <v>846.73820000000001</v>
      </c>
      <c r="H744" s="72"/>
      <c r="I744" s="72"/>
      <c r="J744" s="73">
        <f t="shared" si="15"/>
        <v>846.69409999999993</v>
      </c>
      <c r="K744" s="75" t="s">
        <v>4</v>
      </c>
    </row>
    <row r="745" spans="1:11" x14ac:dyDescent="0.25">
      <c r="A745" s="69">
        <v>743</v>
      </c>
      <c r="B745" s="70" t="s">
        <v>2485</v>
      </c>
      <c r="C745" s="70" t="s">
        <v>2486</v>
      </c>
      <c r="D745" s="70" t="s">
        <v>2487</v>
      </c>
      <c r="E745" s="71">
        <v>845.17</v>
      </c>
      <c r="F745" s="70" t="s">
        <v>2487</v>
      </c>
      <c r="G745" s="71">
        <v>845.29909999999995</v>
      </c>
      <c r="H745" s="72"/>
      <c r="I745" s="72"/>
      <c r="J745" s="73">
        <f t="shared" si="15"/>
        <v>845.2345499999999</v>
      </c>
      <c r="K745" s="75" t="s">
        <v>4</v>
      </c>
    </row>
    <row r="746" spans="1:11" x14ac:dyDescent="0.25">
      <c r="A746" s="69">
        <v>744</v>
      </c>
      <c r="B746" s="70" t="s">
        <v>2488</v>
      </c>
      <c r="C746" s="70" t="s">
        <v>2489</v>
      </c>
      <c r="D746" s="70" t="s">
        <v>2490</v>
      </c>
      <c r="E746" s="71">
        <v>843.63</v>
      </c>
      <c r="F746" s="70" t="s">
        <v>2490</v>
      </c>
      <c r="G746" s="71">
        <v>843.81870000000004</v>
      </c>
      <c r="H746" s="72"/>
      <c r="I746" s="72"/>
      <c r="J746" s="73">
        <f t="shared" si="15"/>
        <v>843.72434999999996</v>
      </c>
      <c r="K746" s="75" t="s">
        <v>4</v>
      </c>
    </row>
    <row r="747" spans="1:11" x14ac:dyDescent="0.25">
      <c r="A747" s="69">
        <v>745</v>
      </c>
      <c r="B747" s="70" t="s">
        <v>2491</v>
      </c>
      <c r="C747" s="70" t="s">
        <v>2492</v>
      </c>
      <c r="D747" s="70" t="s">
        <v>2493</v>
      </c>
      <c r="E747" s="71">
        <v>843.72</v>
      </c>
      <c r="F747" s="70" t="s">
        <v>2493</v>
      </c>
      <c r="G747" s="71">
        <v>843.52340000000004</v>
      </c>
      <c r="H747" s="72"/>
      <c r="I747" s="72"/>
      <c r="J747" s="73">
        <f t="shared" si="15"/>
        <v>843.62170000000003</v>
      </c>
      <c r="K747" s="75" t="s">
        <v>4</v>
      </c>
    </row>
    <row r="748" spans="1:11" x14ac:dyDescent="0.25">
      <c r="A748" s="69">
        <v>746</v>
      </c>
      <c r="B748" s="70" t="s">
        <v>2494</v>
      </c>
      <c r="C748" s="70" t="s">
        <v>2495</v>
      </c>
      <c r="D748" s="70" t="s">
        <v>2496</v>
      </c>
      <c r="E748" s="71">
        <v>831.42</v>
      </c>
      <c r="F748" s="70" t="s">
        <v>2496</v>
      </c>
      <c r="G748" s="71">
        <v>831.33810000000005</v>
      </c>
      <c r="H748" s="72"/>
      <c r="I748" s="72"/>
      <c r="J748" s="73">
        <f t="shared" si="15"/>
        <v>831.37905000000001</v>
      </c>
      <c r="K748" s="75" t="s">
        <v>4</v>
      </c>
    </row>
    <row r="749" spans="1:11" x14ac:dyDescent="0.25">
      <c r="A749" s="69">
        <v>747</v>
      </c>
      <c r="B749" s="70" t="s">
        <v>2497</v>
      </c>
      <c r="C749" s="70" t="s">
        <v>2498</v>
      </c>
      <c r="D749" s="70" t="s">
        <v>2499</v>
      </c>
      <c r="E749" s="71">
        <v>831.2</v>
      </c>
      <c r="F749" s="70" t="s">
        <v>2499</v>
      </c>
      <c r="G749" s="71">
        <v>831.51329999999996</v>
      </c>
      <c r="H749" s="72"/>
      <c r="I749" s="72"/>
      <c r="J749" s="73">
        <f t="shared" si="15"/>
        <v>831.35664999999995</v>
      </c>
      <c r="K749" s="75" t="s">
        <v>4</v>
      </c>
    </row>
    <row r="750" spans="1:11" x14ac:dyDescent="0.25">
      <c r="A750" s="69">
        <v>748</v>
      </c>
      <c r="B750" s="70" t="s">
        <v>2500</v>
      </c>
      <c r="C750" s="70" t="s">
        <v>2501</v>
      </c>
      <c r="D750" s="70" t="s">
        <v>2502</v>
      </c>
      <c r="E750" s="71">
        <v>830.77</v>
      </c>
      <c r="F750" s="70" t="s">
        <v>2503</v>
      </c>
      <c r="G750" s="71">
        <v>830.87940000000003</v>
      </c>
      <c r="H750" s="72"/>
      <c r="I750" s="72"/>
      <c r="J750" s="73">
        <f t="shared" si="15"/>
        <v>830.82470000000001</v>
      </c>
      <c r="K750" s="75" t="s">
        <v>4</v>
      </c>
    </row>
    <row r="751" spans="1:11" x14ac:dyDescent="0.25">
      <c r="A751" s="69">
        <v>749</v>
      </c>
      <c r="B751" s="70" t="s">
        <v>2504</v>
      </c>
      <c r="C751" s="70" t="s">
        <v>2505</v>
      </c>
      <c r="D751" s="70" t="s">
        <v>2506</v>
      </c>
      <c r="E751" s="71">
        <v>826.5</v>
      </c>
      <c r="F751" s="70" t="s">
        <v>2506</v>
      </c>
      <c r="G751" s="71">
        <v>828.36369999999999</v>
      </c>
      <c r="H751" s="72"/>
      <c r="I751" s="72"/>
      <c r="J751" s="73">
        <f t="shared" si="15"/>
        <v>827.43184999999994</v>
      </c>
      <c r="K751" s="75" t="s">
        <v>4</v>
      </c>
    </row>
    <row r="752" spans="1:11" x14ac:dyDescent="0.25">
      <c r="A752" s="69">
        <v>750</v>
      </c>
      <c r="B752" s="70" t="s">
        <v>2507</v>
      </c>
      <c r="C752" s="70" t="s">
        <v>2508</v>
      </c>
      <c r="D752" s="70" t="s">
        <v>2509</v>
      </c>
      <c r="E752" s="71">
        <v>827.11</v>
      </c>
      <c r="F752" s="70" t="s">
        <v>2509</v>
      </c>
      <c r="G752" s="71">
        <v>827.30780000000004</v>
      </c>
      <c r="H752" s="72"/>
      <c r="I752" s="72"/>
      <c r="J752" s="73">
        <f t="shared" si="15"/>
        <v>827.20890000000009</v>
      </c>
      <c r="K752" s="75" t="s">
        <v>4</v>
      </c>
    </row>
    <row r="753" spans="1:11" x14ac:dyDescent="0.25">
      <c r="A753" s="69">
        <v>751</v>
      </c>
      <c r="B753" s="70" t="s">
        <v>2510</v>
      </c>
      <c r="C753" s="70" t="s">
        <v>2511</v>
      </c>
      <c r="D753" s="70" t="s">
        <v>2512</v>
      </c>
      <c r="E753" s="71">
        <v>826.23</v>
      </c>
      <c r="F753" s="70"/>
      <c r="G753" s="71"/>
      <c r="H753" s="72"/>
      <c r="I753" s="72"/>
      <c r="J753" s="73">
        <f t="shared" si="15"/>
        <v>826.23</v>
      </c>
      <c r="K753" s="75" t="s">
        <v>4</v>
      </c>
    </row>
    <row r="754" spans="1:11" x14ac:dyDescent="0.25">
      <c r="A754" s="69">
        <v>752</v>
      </c>
      <c r="B754" s="70" t="s">
        <v>2513</v>
      </c>
      <c r="C754" s="70" t="s">
        <v>2514</v>
      </c>
      <c r="D754" s="70" t="s">
        <v>2515</v>
      </c>
      <c r="E754" s="71">
        <v>826.09</v>
      </c>
      <c r="F754" s="70"/>
      <c r="G754" s="71"/>
      <c r="H754" s="72"/>
      <c r="I754" s="72"/>
      <c r="J754" s="73">
        <f t="shared" si="15"/>
        <v>826.09</v>
      </c>
      <c r="K754" s="75" t="s">
        <v>4</v>
      </c>
    </row>
    <row r="755" spans="1:11" x14ac:dyDescent="0.25">
      <c r="A755" s="69">
        <v>753</v>
      </c>
      <c r="B755" s="70" t="s">
        <v>2516</v>
      </c>
      <c r="C755" s="70" t="s">
        <v>2517</v>
      </c>
      <c r="D755" s="70" t="s">
        <v>2518</v>
      </c>
      <c r="E755" s="71">
        <v>820.48</v>
      </c>
      <c r="F755" s="70" t="s">
        <v>2518</v>
      </c>
      <c r="G755" s="71">
        <v>820.58219999999994</v>
      </c>
      <c r="H755" s="72"/>
      <c r="I755" s="72"/>
      <c r="J755" s="73">
        <f t="shared" si="15"/>
        <v>820.53109999999992</v>
      </c>
      <c r="K755" s="75" t="s">
        <v>4</v>
      </c>
    </row>
    <row r="756" spans="1:11" x14ac:dyDescent="0.25">
      <c r="A756" s="69">
        <v>754</v>
      </c>
      <c r="B756" s="70" t="s">
        <v>2519</v>
      </c>
      <c r="C756" s="70" t="s">
        <v>2520</v>
      </c>
      <c r="D756" s="70" t="s">
        <v>2521</v>
      </c>
      <c r="E756" s="71">
        <v>818.76</v>
      </c>
      <c r="F756" s="70" t="s">
        <v>2522</v>
      </c>
      <c r="G756" s="71">
        <v>819.80920000000003</v>
      </c>
      <c r="H756" s="72"/>
      <c r="I756" s="72"/>
      <c r="J756" s="73">
        <f t="shared" si="15"/>
        <v>819.28459999999995</v>
      </c>
      <c r="K756" s="75" t="s">
        <v>4</v>
      </c>
    </row>
    <row r="757" spans="1:11" x14ac:dyDescent="0.25">
      <c r="A757" s="69">
        <v>755</v>
      </c>
      <c r="B757" s="70" t="s">
        <v>2523</v>
      </c>
      <c r="C757" s="70" t="s">
        <v>2524</v>
      </c>
      <c r="D757" s="70" t="s">
        <v>2525</v>
      </c>
      <c r="E757" s="71">
        <v>818.55</v>
      </c>
      <c r="F757" s="70" t="s">
        <v>2525</v>
      </c>
      <c r="G757" s="71">
        <v>818.75429999999994</v>
      </c>
      <c r="H757" s="72"/>
      <c r="I757" s="72"/>
      <c r="J757" s="73">
        <f t="shared" si="15"/>
        <v>818.65214999999989</v>
      </c>
      <c r="K757" s="75" t="s">
        <v>4</v>
      </c>
    </row>
    <row r="758" spans="1:11" x14ac:dyDescent="0.25">
      <c r="A758" s="69">
        <v>756</v>
      </c>
      <c r="B758" s="70" t="s">
        <v>2526</v>
      </c>
      <c r="C758" s="70" t="s">
        <v>2527</v>
      </c>
      <c r="D758" s="70" t="s">
        <v>2528</v>
      </c>
      <c r="E758" s="71">
        <v>815.83</v>
      </c>
      <c r="F758" s="70" t="s">
        <v>2528</v>
      </c>
      <c r="G758" s="71">
        <v>816.02809999999999</v>
      </c>
      <c r="H758" s="72"/>
      <c r="I758" s="72"/>
      <c r="J758" s="73">
        <f t="shared" si="15"/>
        <v>815.92904999999996</v>
      </c>
      <c r="K758" s="75" t="s">
        <v>4</v>
      </c>
    </row>
    <row r="759" spans="1:11" x14ac:dyDescent="0.25">
      <c r="A759" s="69">
        <v>757</v>
      </c>
      <c r="B759" s="70" t="s">
        <v>2529</v>
      </c>
      <c r="C759" s="70" t="s">
        <v>2530</v>
      </c>
      <c r="D759" s="70" t="s">
        <v>2531</v>
      </c>
      <c r="E759" s="71">
        <v>811.3</v>
      </c>
      <c r="F759" s="70" t="s">
        <v>2531</v>
      </c>
      <c r="G759" s="71">
        <v>810.90629999999999</v>
      </c>
      <c r="H759" s="72"/>
      <c r="I759" s="72"/>
      <c r="J759" s="73">
        <f t="shared" si="15"/>
        <v>811.10314999999991</v>
      </c>
      <c r="K759" s="75" t="s">
        <v>4</v>
      </c>
    </row>
    <row r="760" spans="1:11" x14ac:dyDescent="0.25">
      <c r="A760" s="69">
        <v>758</v>
      </c>
      <c r="B760" s="70" t="s">
        <v>2532</v>
      </c>
      <c r="C760" s="70" t="s">
        <v>2533</v>
      </c>
      <c r="D760" s="70" t="s">
        <v>2534</v>
      </c>
      <c r="E760" s="71">
        <v>810.66</v>
      </c>
      <c r="F760" s="70" t="s">
        <v>2534</v>
      </c>
      <c r="G760" s="71">
        <v>807.87120000000004</v>
      </c>
      <c r="H760" s="72"/>
      <c r="I760" s="72"/>
      <c r="J760" s="73">
        <f t="shared" si="15"/>
        <v>809.26559999999995</v>
      </c>
      <c r="K760" s="75" t="s">
        <v>4</v>
      </c>
    </row>
    <row r="761" spans="1:11" x14ac:dyDescent="0.25">
      <c r="A761" s="69">
        <v>759</v>
      </c>
      <c r="B761" s="70" t="s">
        <v>2535</v>
      </c>
      <c r="C761" s="70" t="s">
        <v>2536</v>
      </c>
      <c r="D761" s="70" t="s">
        <v>2537</v>
      </c>
      <c r="E761" s="71">
        <v>808.65</v>
      </c>
      <c r="F761" s="70" t="s">
        <v>2537</v>
      </c>
      <c r="G761" s="71">
        <v>808.88599999999997</v>
      </c>
      <c r="H761" s="72"/>
      <c r="I761" s="72"/>
      <c r="J761" s="73">
        <f t="shared" si="15"/>
        <v>808.76800000000003</v>
      </c>
      <c r="K761" s="75" t="s">
        <v>4</v>
      </c>
    </row>
    <row r="762" spans="1:11" x14ac:dyDescent="0.25">
      <c r="A762" s="69">
        <v>760</v>
      </c>
      <c r="B762" s="70" t="s">
        <v>2538</v>
      </c>
      <c r="C762" s="70" t="s">
        <v>2539</v>
      </c>
      <c r="D762" s="70" t="s">
        <v>2540</v>
      </c>
      <c r="E762" s="71">
        <v>804.49</v>
      </c>
      <c r="F762" s="70" t="s">
        <v>2540</v>
      </c>
      <c r="G762" s="71">
        <v>804.52380000000005</v>
      </c>
      <c r="H762" s="72"/>
      <c r="I762" s="72"/>
      <c r="J762" s="73">
        <f t="shared" si="15"/>
        <v>804.50690000000009</v>
      </c>
      <c r="K762" s="75" t="s">
        <v>4</v>
      </c>
    </row>
    <row r="763" spans="1:11" x14ac:dyDescent="0.25">
      <c r="A763" s="69">
        <v>761</v>
      </c>
      <c r="B763" s="70" t="s">
        <v>2541</v>
      </c>
      <c r="C763" s="70" t="s">
        <v>2542</v>
      </c>
      <c r="D763" s="70" t="s">
        <v>2543</v>
      </c>
      <c r="E763" s="71">
        <v>803.32</v>
      </c>
      <c r="F763" s="70" t="s">
        <v>2544</v>
      </c>
      <c r="G763" s="71">
        <v>803.20339999999999</v>
      </c>
      <c r="H763" s="72"/>
      <c r="I763" s="72"/>
      <c r="J763" s="73">
        <f t="shared" si="15"/>
        <v>803.26170000000002</v>
      </c>
      <c r="K763" s="75" t="s">
        <v>4</v>
      </c>
    </row>
    <row r="764" spans="1:11" x14ac:dyDescent="0.25">
      <c r="A764" s="69">
        <v>762</v>
      </c>
      <c r="B764" s="70" t="s">
        <v>2545</v>
      </c>
      <c r="C764" s="70" t="s">
        <v>2546</v>
      </c>
      <c r="D764" s="70" t="s">
        <v>2547</v>
      </c>
      <c r="E764" s="71">
        <v>790.3</v>
      </c>
      <c r="F764" s="70" t="s">
        <v>2547</v>
      </c>
      <c r="G764" s="71">
        <v>789.95429999999999</v>
      </c>
      <c r="H764" s="72"/>
      <c r="I764" s="72"/>
      <c r="J764" s="73">
        <f t="shared" si="15"/>
        <v>790.12715000000003</v>
      </c>
      <c r="K764" s="75" t="s">
        <v>4</v>
      </c>
    </row>
    <row r="765" spans="1:11" x14ac:dyDescent="0.25">
      <c r="A765" s="69">
        <v>763</v>
      </c>
      <c r="B765" s="70" t="s">
        <v>2548</v>
      </c>
      <c r="C765" s="70" t="s">
        <v>2549</v>
      </c>
      <c r="D765" s="70" t="s">
        <v>2550</v>
      </c>
      <c r="E765" s="71">
        <v>785.07</v>
      </c>
      <c r="F765" s="70"/>
      <c r="G765" s="71"/>
      <c r="H765" s="72"/>
      <c r="I765" s="72"/>
      <c r="J765" s="73">
        <f t="shared" si="15"/>
        <v>785.07</v>
      </c>
      <c r="K765" s="75" t="s">
        <v>4</v>
      </c>
    </row>
    <row r="766" spans="1:11" x14ac:dyDescent="0.25">
      <c r="A766" s="69">
        <v>764</v>
      </c>
      <c r="B766" s="70" t="s">
        <v>2551</v>
      </c>
      <c r="C766" s="70" t="s">
        <v>2552</v>
      </c>
      <c r="D766" s="70" t="s">
        <v>2553</v>
      </c>
      <c r="E766" s="71">
        <v>783.58</v>
      </c>
      <c r="F766" s="70" t="s">
        <v>2553</v>
      </c>
      <c r="G766" s="71">
        <v>783.75070000000005</v>
      </c>
      <c r="H766" s="72"/>
      <c r="I766" s="72"/>
      <c r="J766" s="73">
        <f t="shared" si="15"/>
        <v>783.66534999999999</v>
      </c>
      <c r="K766" s="75" t="s">
        <v>4</v>
      </c>
    </row>
    <row r="767" spans="1:11" x14ac:dyDescent="0.25">
      <c r="A767" s="69">
        <v>765</v>
      </c>
      <c r="B767" s="70" t="s">
        <v>2554</v>
      </c>
      <c r="C767" s="70" t="s">
        <v>2555</v>
      </c>
      <c r="D767" s="70" t="s">
        <v>2556</v>
      </c>
      <c r="E767" s="71">
        <v>780.3</v>
      </c>
      <c r="F767" s="70" t="s">
        <v>2556</v>
      </c>
      <c r="G767" s="71">
        <v>780.72329999999999</v>
      </c>
      <c r="H767" s="72"/>
      <c r="I767" s="72"/>
      <c r="J767" s="73">
        <f t="shared" si="15"/>
        <v>780.51164999999992</v>
      </c>
      <c r="K767" s="75" t="s">
        <v>4</v>
      </c>
    </row>
    <row r="768" spans="1:11" x14ac:dyDescent="0.25">
      <c r="A768" s="69">
        <v>766</v>
      </c>
      <c r="B768" s="70" t="s">
        <v>2557</v>
      </c>
      <c r="C768" s="70" t="s">
        <v>2558</v>
      </c>
      <c r="D768" s="70" t="s">
        <v>2559</v>
      </c>
      <c r="E768" s="71">
        <v>780.02</v>
      </c>
      <c r="F768" s="70" t="s">
        <v>2559</v>
      </c>
      <c r="G768" s="71">
        <v>779.64400000000001</v>
      </c>
      <c r="H768" s="72"/>
      <c r="I768" s="72"/>
      <c r="J768" s="73">
        <f t="shared" si="15"/>
        <v>779.83199999999999</v>
      </c>
      <c r="K768" s="75" t="s">
        <v>4</v>
      </c>
    </row>
    <row r="769" spans="1:11" x14ac:dyDescent="0.25">
      <c r="A769" s="69">
        <v>767</v>
      </c>
      <c r="B769" s="70" t="s">
        <v>2560</v>
      </c>
      <c r="C769" s="70" t="s">
        <v>2561</v>
      </c>
      <c r="D769" s="70" t="s">
        <v>2562</v>
      </c>
      <c r="E769" s="71">
        <v>779.45</v>
      </c>
      <c r="F769" s="70" t="s">
        <v>2562</v>
      </c>
      <c r="G769" s="71">
        <v>779.15060000000005</v>
      </c>
      <c r="H769" s="72"/>
      <c r="I769" s="72"/>
      <c r="J769" s="73">
        <f t="shared" si="15"/>
        <v>779.30030000000011</v>
      </c>
      <c r="K769" s="75" t="s">
        <v>4</v>
      </c>
    </row>
    <row r="770" spans="1:11" x14ac:dyDescent="0.25">
      <c r="A770" s="69">
        <v>768</v>
      </c>
      <c r="B770" s="70" t="s">
        <v>2563</v>
      </c>
      <c r="C770" s="70" t="s">
        <v>2564</v>
      </c>
      <c r="D770" s="70" t="s">
        <v>2565</v>
      </c>
      <c r="E770" s="71">
        <v>777.1</v>
      </c>
      <c r="F770" s="70"/>
      <c r="G770" s="71"/>
      <c r="H770" s="72"/>
      <c r="I770" s="72"/>
      <c r="J770" s="73">
        <f t="shared" si="15"/>
        <v>777.1</v>
      </c>
      <c r="K770" s="75" t="s">
        <v>4</v>
      </c>
    </row>
    <row r="771" spans="1:11" x14ac:dyDescent="0.25">
      <c r="A771" s="69">
        <v>769</v>
      </c>
      <c r="B771" s="70" t="s">
        <v>2566</v>
      </c>
      <c r="C771" s="70" t="s">
        <v>2567</v>
      </c>
      <c r="D771" s="70" t="s">
        <v>2568</v>
      </c>
      <c r="E771" s="71">
        <v>775.96</v>
      </c>
      <c r="F771" s="70" t="s">
        <v>2568</v>
      </c>
      <c r="G771" s="71">
        <v>775.94719999999995</v>
      </c>
      <c r="H771" s="72"/>
      <c r="I771" s="72"/>
      <c r="J771" s="73">
        <f t="shared" ref="J771:J834" si="16">AVERAGE(E771,G771,I771)</f>
        <v>775.95360000000005</v>
      </c>
      <c r="K771" s="75" t="s">
        <v>4</v>
      </c>
    </row>
    <row r="772" spans="1:11" x14ac:dyDescent="0.25">
      <c r="A772" s="69">
        <v>770</v>
      </c>
      <c r="B772" s="70" t="s">
        <v>2569</v>
      </c>
      <c r="C772" s="70" t="s">
        <v>2570</v>
      </c>
      <c r="D772" s="70" t="s">
        <v>2571</v>
      </c>
      <c r="E772" s="71">
        <v>774.56</v>
      </c>
      <c r="F772" s="70" t="s">
        <v>2571</v>
      </c>
      <c r="G772" s="71">
        <v>774.7808</v>
      </c>
      <c r="H772" s="72"/>
      <c r="I772" s="72"/>
      <c r="J772" s="73">
        <f t="shared" si="16"/>
        <v>774.67039999999997</v>
      </c>
      <c r="K772" s="75" t="s">
        <v>4</v>
      </c>
    </row>
    <row r="773" spans="1:11" x14ac:dyDescent="0.25">
      <c r="A773" s="69">
        <v>771</v>
      </c>
      <c r="B773" s="70" t="s">
        <v>2572</v>
      </c>
      <c r="C773" s="70" t="s">
        <v>2573</v>
      </c>
      <c r="D773" s="70" t="s">
        <v>2574</v>
      </c>
      <c r="E773" s="71">
        <v>771.44</v>
      </c>
      <c r="F773" s="70" t="s">
        <v>2574</v>
      </c>
      <c r="G773" s="71">
        <v>771.39869999999996</v>
      </c>
      <c r="H773" s="72"/>
      <c r="I773" s="72"/>
      <c r="J773" s="73">
        <f t="shared" si="16"/>
        <v>771.41935000000001</v>
      </c>
      <c r="K773" s="75" t="s">
        <v>4</v>
      </c>
    </row>
    <row r="774" spans="1:11" x14ac:dyDescent="0.25">
      <c r="A774" s="69">
        <v>772</v>
      </c>
      <c r="B774" s="70" t="s">
        <v>2575</v>
      </c>
      <c r="C774" s="70" t="s">
        <v>2576</v>
      </c>
      <c r="D774" s="70" t="s">
        <v>2577</v>
      </c>
      <c r="E774" s="71">
        <v>768.8</v>
      </c>
      <c r="F774" s="70" t="s">
        <v>2577</v>
      </c>
      <c r="G774" s="71">
        <v>767.202</v>
      </c>
      <c r="H774" s="72"/>
      <c r="I774" s="72"/>
      <c r="J774" s="73">
        <f t="shared" si="16"/>
        <v>768.00099999999998</v>
      </c>
      <c r="K774" s="75" t="s">
        <v>4</v>
      </c>
    </row>
    <row r="775" spans="1:11" x14ac:dyDescent="0.25">
      <c r="A775" s="69">
        <v>773</v>
      </c>
      <c r="B775" s="70" t="s">
        <v>2578</v>
      </c>
      <c r="C775" s="70" t="s">
        <v>2579</v>
      </c>
      <c r="D775" s="70" t="s">
        <v>2580</v>
      </c>
      <c r="E775" s="71">
        <v>766.91</v>
      </c>
      <c r="F775" s="70" t="s">
        <v>2580</v>
      </c>
      <c r="G775" s="71">
        <v>764.56439999999998</v>
      </c>
      <c r="H775" s="72"/>
      <c r="I775" s="72"/>
      <c r="J775" s="73">
        <f t="shared" si="16"/>
        <v>765.73720000000003</v>
      </c>
      <c r="K775" s="75" t="s">
        <v>4</v>
      </c>
    </row>
    <row r="776" spans="1:11" x14ac:dyDescent="0.25">
      <c r="A776" s="69">
        <v>774</v>
      </c>
      <c r="B776" s="70" t="s">
        <v>2581</v>
      </c>
      <c r="C776" s="70" t="s">
        <v>2582</v>
      </c>
      <c r="D776" s="70" t="s">
        <v>2583</v>
      </c>
      <c r="E776" s="71">
        <v>765.68</v>
      </c>
      <c r="F776" s="70"/>
      <c r="G776" s="71"/>
      <c r="H776" s="72"/>
      <c r="I776" s="72"/>
      <c r="J776" s="73">
        <f t="shared" si="16"/>
        <v>765.68</v>
      </c>
      <c r="K776" s="75" t="s">
        <v>4</v>
      </c>
    </row>
    <row r="777" spans="1:11" x14ac:dyDescent="0.25">
      <c r="A777" s="69">
        <v>775</v>
      </c>
      <c r="B777" s="70" t="s">
        <v>2584</v>
      </c>
      <c r="C777" s="70" t="s">
        <v>2585</v>
      </c>
      <c r="D777" s="70" t="s">
        <v>2586</v>
      </c>
      <c r="E777" s="71">
        <v>763.81</v>
      </c>
      <c r="F777" s="70" t="s">
        <v>2586</v>
      </c>
      <c r="G777" s="71">
        <v>763.96159999999998</v>
      </c>
      <c r="H777" s="72"/>
      <c r="I777" s="72"/>
      <c r="J777" s="73">
        <f t="shared" si="16"/>
        <v>763.88580000000002</v>
      </c>
      <c r="K777" s="75" t="s">
        <v>4</v>
      </c>
    </row>
    <row r="778" spans="1:11" x14ac:dyDescent="0.25">
      <c r="A778" s="69">
        <v>776</v>
      </c>
      <c r="B778" s="70" t="s">
        <v>2587</v>
      </c>
      <c r="C778" s="70" t="s">
        <v>2588</v>
      </c>
      <c r="D778" s="70" t="s">
        <v>2589</v>
      </c>
      <c r="E778" s="71">
        <v>760.4</v>
      </c>
      <c r="F778" s="70" t="s">
        <v>2589</v>
      </c>
      <c r="G778" s="71">
        <v>760.56880000000001</v>
      </c>
      <c r="H778" s="72"/>
      <c r="I778" s="72"/>
      <c r="J778" s="73">
        <f t="shared" si="16"/>
        <v>760.48440000000005</v>
      </c>
      <c r="K778" s="75" t="s">
        <v>4</v>
      </c>
    </row>
    <row r="779" spans="1:11" x14ac:dyDescent="0.25">
      <c r="A779" s="69">
        <v>777</v>
      </c>
      <c r="B779" s="70" t="s">
        <v>2590</v>
      </c>
      <c r="C779" s="70" t="s">
        <v>2591</v>
      </c>
      <c r="D779" s="70" t="s">
        <v>2592</v>
      </c>
      <c r="E779" s="71">
        <v>759.78</v>
      </c>
      <c r="F779" s="70" t="s">
        <v>2592</v>
      </c>
      <c r="G779" s="71">
        <v>759.67570000000001</v>
      </c>
      <c r="H779" s="72"/>
      <c r="I779" s="72"/>
      <c r="J779" s="73">
        <f t="shared" si="16"/>
        <v>759.72784999999999</v>
      </c>
      <c r="K779" s="75" t="s">
        <v>4</v>
      </c>
    </row>
    <row r="780" spans="1:11" x14ac:dyDescent="0.25">
      <c r="A780" s="69">
        <v>778</v>
      </c>
      <c r="B780" s="70" t="s">
        <v>2593</v>
      </c>
      <c r="C780" s="70" t="s">
        <v>2594</v>
      </c>
      <c r="D780" s="70" t="s">
        <v>2595</v>
      </c>
      <c r="E780" s="71">
        <v>758.97</v>
      </c>
      <c r="F780" s="70" t="s">
        <v>2595</v>
      </c>
      <c r="G780" s="71">
        <v>759.12779999999998</v>
      </c>
      <c r="H780" s="72"/>
      <c r="I780" s="72"/>
      <c r="J780" s="73">
        <f t="shared" si="16"/>
        <v>759.0489</v>
      </c>
      <c r="K780" s="75" t="s">
        <v>4</v>
      </c>
    </row>
    <row r="781" spans="1:11" x14ac:dyDescent="0.25">
      <c r="A781" s="69">
        <v>779</v>
      </c>
      <c r="B781" s="70" t="s">
        <v>2596</v>
      </c>
      <c r="C781" s="70" t="s">
        <v>2597</v>
      </c>
      <c r="D781" s="70" t="s">
        <v>2598</v>
      </c>
      <c r="E781" s="71">
        <v>758.75</v>
      </c>
      <c r="F781" s="70" t="s">
        <v>2598</v>
      </c>
      <c r="G781" s="71">
        <v>758.76710000000003</v>
      </c>
      <c r="H781" s="72"/>
      <c r="I781" s="72"/>
      <c r="J781" s="73">
        <f t="shared" si="16"/>
        <v>758.75855000000001</v>
      </c>
      <c r="K781" s="75" t="s">
        <v>4</v>
      </c>
    </row>
    <row r="782" spans="1:11" x14ac:dyDescent="0.25">
      <c r="A782" s="69">
        <v>780</v>
      </c>
      <c r="B782" s="70" t="s">
        <v>2599</v>
      </c>
      <c r="C782" s="70" t="s">
        <v>2600</v>
      </c>
      <c r="D782" s="70" t="s">
        <v>2601</v>
      </c>
      <c r="E782" s="71">
        <v>752.01</v>
      </c>
      <c r="F782" s="70" t="s">
        <v>2601</v>
      </c>
      <c r="G782" s="71">
        <v>752.9307</v>
      </c>
      <c r="H782" s="72"/>
      <c r="I782" s="72"/>
      <c r="J782" s="73">
        <f t="shared" si="16"/>
        <v>752.47035000000005</v>
      </c>
      <c r="K782" s="75" t="s">
        <v>4</v>
      </c>
    </row>
    <row r="783" spans="1:11" x14ac:dyDescent="0.25">
      <c r="A783" s="69">
        <v>781</v>
      </c>
      <c r="B783" s="70" t="s">
        <v>2602</v>
      </c>
      <c r="C783" s="70" t="s">
        <v>2603</v>
      </c>
      <c r="D783" s="70" t="s">
        <v>2604</v>
      </c>
      <c r="E783" s="71">
        <v>752.1</v>
      </c>
      <c r="F783" s="70" t="s">
        <v>2604</v>
      </c>
      <c r="G783" s="71">
        <v>752.20029999999997</v>
      </c>
      <c r="H783" s="72"/>
      <c r="I783" s="72"/>
      <c r="J783" s="73">
        <f t="shared" si="16"/>
        <v>752.15014999999994</v>
      </c>
      <c r="K783" s="75" t="s">
        <v>4</v>
      </c>
    </row>
    <row r="784" spans="1:11" x14ac:dyDescent="0.25">
      <c r="A784" s="69">
        <v>782</v>
      </c>
      <c r="B784" s="70" t="s">
        <v>2605</v>
      </c>
      <c r="C784" s="70" t="s">
        <v>2606</v>
      </c>
      <c r="D784" s="70" t="s">
        <v>2607</v>
      </c>
      <c r="E784" s="71">
        <v>746.83</v>
      </c>
      <c r="F784" s="70" t="s">
        <v>2607</v>
      </c>
      <c r="G784" s="71">
        <v>746.72789999999998</v>
      </c>
      <c r="H784" s="72"/>
      <c r="I784" s="72"/>
      <c r="J784" s="73">
        <f t="shared" si="16"/>
        <v>746.77895000000001</v>
      </c>
      <c r="K784" s="75" t="s">
        <v>4</v>
      </c>
    </row>
    <row r="785" spans="1:11" x14ac:dyDescent="0.25">
      <c r="A785" s="69">
        <v>783</v>
      </c>
      <c r="B785" s="70" t="s">
        <v>2608</v>
      </c>
      <c r="C785" s="70" t="s">
        <v>2609</v>
      </c>
      <c r="D785" s="70" t="s">
        <v>2610</v>
      </c>
      <c r="E785" s="71">
        <v>746.27</v>
      </c>
      <c r="F785" s="70" t="s">
        <v>2610</v>
      </c>
      <c r="G785" s="71">
        <v>746.26419999999996</v>
      </c>
      <c r="H785" s="72"/>
      <c r="I785" s="72"/>
      <c r="J785" s="73">
        <f t="shared" si="16"/>
        <v>746.26710000000003</v>
      </c>
      <c r="K785" s="75" t="s">
        <v>4</v>
      </c>
    </row>
    <row r="786" spans="1:11" x14ac:dyDescent="0.25">
      <c r="A786" s="69">
        <v>784</v>
      </c>
      <c r="B786" s="70" t="s">
        <v>2611</v>
      </c>
      <c r="C786" s="70" t="s">
        <v>2612</v>
      </c>
      <c r="D786" s="70" t="s">
        <v>2613</v>
      </c>
      <c r="E786" s="71">
        <v>746.14</v>
      </c>
      <c r="F786" s="70" t="s">
        <v>2613</v>
      </c>
      <c r="G786" s="71">
        <v>746.14200000000005</v>
      </c>
      <c r="H786" s="72"/>
      <c r="I786" s="72"/>
      <c r="J786" s="73">
        <f t="shared" si="16"/>
        <v>746.14100000000008</v>
      </c>
      <c r="K786" s="75" t="s">
        <v>4</v>
      </c>
    </row>
    <row r="787" spans="1:11" x14ac:dyDescent="0.25">
      <c r="A787" s="69">
        <v>785</v>
      </c>
      <c r="B787" s="70" t="s">
        <v>2614</v>
      </c>
      <c r="C787" s="70" t="s">
        <v>2615</v>
      </c>
      <c r="D787" s="70" t="s">
        <v>2616</v>
      </c>
      <c r="E787" s="71">
        <v>745.25</v>
      </c>
      <c r="F787" s="70" t="s">
        <v>2616</v>
      </c>
      <c r="G787" s="71">
        <v>744.67909999999995</v>
      </c>
      <c r="H787" s="72"/>
      <c r="I787" s="72"/>
      <c r="J787" s="73">
        <f t="shared" si="16"/>
        <v>744.96454999999992</v>
      </c>
      <c r="K787" s="75" t="s">
        <v>4</v>
      </c>
    </row>
    <row r="788" spans="1:11" x14ac:dyDescent="0.25">
      <c r="A788" s="69">
        <v>786</v>
      </c>
      <c r="B788" s="70" t="s">
        <v>2617</v>
      </c>
      <c r="C788" s="70" t="s">
        <v>2618</v>
      </c>
      <c r="D788" s="70" t="s">
        <v>2619</v>
      </c>
      <c r="E788" s="71">
        <v>741.46</v>
      </c>
      <c r="F788" s="70" t="s">
        <v>2619</v>
      </c>
      <c r="G788" s="71">
        <v>741.40599999999995</v>
      </c>
      <c r="H788" s="72"/>
      <c r="I788" s="72"/>
      <c r="J788" s="73">
        <f t="shared" si="16"/>
        <v>741.43299999999999</v>
      </c>
      <c r="K788" s="75" t="s">
        <v>4</v>
      </c>
    </row>
    <row r="789" spans="1:11" x14ac:dyDescent="0.25">
      <c r="A789" s="69">
        <v>787</v>
      </c>
      <c r="B789" s="70" t="s">
        <v>2620</v>
      </c>
      <c r="C789" s="70" t="s">
        <v>2621</v>
      </c>
      <c r="D789" s="70" t="s">
        <v>2622</v>
      </c>
      <c r="E789" s="71">
        <v>737.48</v>
      </c>
      <c r="F789" s="70" t="s">
        <v>2622</v>
      </c>
      <c r="G789" s="71">
        <v>737.52260000000001</v>
      </c>
      <c r="H789" s="72"/>
      <c r="I789" s="72"/>
      <c r="J789" s="73">
        <f t="shared" si="16"/>
        <v>737.50130000000001</v>
      </c>
      <c r="K789" s="75" t="s">
        <v>4</v>
      </c>
    </row>
    <row r="790" spans="1:11" x14ac:dyDescent="0.25">
      <c r="A790" s="69">
        <v>788</v>
      </c>
      <c r="B790" s="70" t="s">
        <v>2623</v>
      </c>
      <c r="C790" s="70" t="s">
        <v>2624</v>
      </c>
      <c r="D790" s="70" t="s">
        <v>2625</v>
      </c>
      <c r="E790" s="71">
        <v>737.32</v>
      </c>
      <c r="F790" s="70" t="s">
        <v>2625</v>
      </c>
      <c r="G790" s="71">
        <v>737.07629999999995</v>
      </c>
      <c r="H790" s="72"/>
      <c r="I790" s="72"/>
      <c r="J790" s="73">
        <f t="shared" si="16"/>
        <v>737.19814999999994</v>
      </c>
      <c r="K790" s="75" t="s">
        <v>4</v>
      </c>
    </row>
    <row r="791" spans="1:11" x14ac:dyDescent="0.25">
      <c r="A791" s="69">
        <v>789</v>
      </c>
      <c r="B791" s="70" t="s">
        <v>2626</v>
      </c>
      <c r="C791" s="70" t="s">
        <v>2627</v>
      </c>
      <c r="D791" s="70" t="s">
        <v>2628</v>
      </c>
      <c r="E791" s="71">
        <v>733.5</v>
      </c>
      <c r="F791" s="70" t="s">
        <v>2628</v>
      </c>
      <c r="G791" s="71">
        <v>733.5163</v>
      </c>
      <c r="H791" s="72"/>
      <c r="I791" s="72"/>
      <c r="J791" s="73">
        <f t="shared" si="16"/>
        <v>733.50815</v>
      </c>
      <c r="K791" s="75" t="s">
        <v>4</v>
      </c>
    </row>
    <row r="792" spans="1:11" x14ac:dyDescent="0.25">
      <c r="A792" s="69">
        <v>790</v>
      </c>
      <c r="B792" s="70" t="s">
        <v>2629</v>
      </c>
      <c r="C792" s="70" t="s">
        <v>2630</v>
      </c>
      <c r="D792" s="70" t="s">
        <v>2631</v>
      </c>
      <c r="E792" s="71">
        <v>732.47</v>
      </c>
      <c r="F792" s="70" t="s">
        <v>2631</v>
      </c>
      <c r="G792" s="71">
        <v>731.76440000000002</v>
      </c>
      <c r="H792" s="72"/>
      <c r="I792" s="72"/>
      <c r="J792" s="73">
        <f t="shared" si="16"/>
        <v>732.11720000000003</v>
      </c>
      <c r="K792" s="75" t="s">
        <v>4</v>
      </c>
    </row>
    <row r="793" spans="1:11" x14ac:dyDescent="0.25">
      <c r="A793" s="69">
        <v>791</v>
      </c>
      <c r="B793" s="70" t="s">
        <v>2632</v>
      </c>
      <c r="C793" s="70" t="s">
        <v>2633</v>
      </c>
      <c r="D793" s="70" t="s">
        <v>2634</v>
      </c>
      <c r="E793" s="71">
        <v>731.33</v>
      </c>
      <c r="F793" s="70" t="s">
        <v>2634</v>
      </c>
      <c r="G793" s="71">
        <v>731.50570000000005</v>
      </c>
      <c r="H793" s="72"/>
      <c r="I793" s="72"/>
      <c r="J793" s="73">
        <f t="shared" si="16"/>
        <v>731.41785000000004</v>
      </c>
      <c r="K793" s="75" t="s">
        <v>4</v>
      </c>
    </row>
    <row r="794" spans="1:11" x14ac:dyDescent="0.25">
      <c r="A794" s="69">
        <v>792</v>
      </c>
      <c r="B794" s="70" t="s">
        <v>2635</v>
      </c>
      <c r="C794" s="70" t="s">
        <v>2636</v>
      </c>
      <c r="D794" s="70" t="s">
        <v>2637</v>
      </c>
      <c r="E794" s="71">
        <v>730.71</v>
      </c>
      <c r="F794" s="70" t="s">
        <v>2637</v>
      </c>
      <c r="G794" s="71">
        <v>730.71400000000006</v>
      </c>
      <c r="H794" s="72"/>
      <c r="I794" s="72"/>
      <c r="J794" s="73">
        <f t="shared" si="16"/>
        <v>730.71199999999999</v>
      </c>
      <c r="K794" s="75" t="s">
        <v>4</v>
      </c>
    </row>
    <row r="795" spans="1:11" x14ac:dyDescent="0.25">
      <c r="A795" s="69">
        <v>793</v>
      </c>
      <c r="B795" s="70" t="s">
        <v>2638</v>
      </c>
      <c r="C795" s="70" t="s">
        <v>2639</v>
      </c>
      <c r="D795" s="70" t="s">
        <v>2640</v>
      </c>
      <c r="E795" s="71">
        <v>730.33</v>
      </c>
      <c r="F795" s="70" t="s">
        <v>2640</v>
      </c>
      <c r="G795" s="71">
        <v>730.59810000000004</v>
      </c>
      <c r="H795" s="72"/>
      <c r="I795" s="72"/>
      <c r="J795" s="73">
        <f t="shared" si="16"/>
        <v>730.46405000000004</v>
      </c>
      <c r="K795" s="75" t="s">
        <v>4</v>
      </c>
    </row>
    <row r="796" spans="1:11" x14ac:dyDescent="0.25">
      <c r="A796" s="69">
        <v>794</v>
      </c>
      <c r="B796" s="70" t="s">
        <v>2641</v>
      </c>
      <c r="C796" s="70" t="s">
        <v>2642</v>
      </c>
      <c r="D796" s="70" t="s">
        <v>2643</v>
      </c>
      <c r="E796" s="71">
        <v>728.52</v>
      </c>
      <c r="F796" s="70" t="s">
        <v>2643</v>
      </c>
      <c r="G796" s="71">
        <v>728.55730000000005</v>
      </c>
      <c r="H796" s="72"/>
      <c r="I796" s="72"/>
      <c r="J796" s="73">
        <f t="shared" si="16"/>
        <v>728.53864999999996</v>
      </c>
      <c r="K796" s="75" t="s">
        <v>4</v>
      </c>
    </row>
    <row r="797" spans="1:11" x14ac:dyDescent="0.25">
      <c r="A797" s="69">
        <v>795</v>
      </c>
      <c r="B797" s="70" t="s">
        <v>2644</v>
      </c>
      <c r="C797" s="70" t="s">
        <v>2645</v>
      </c>
      <c r="D797" s="70" t="s">
        <v>2646</v>
      </c>
      <c r="E797" s="71">
        <v>726.34</v>
      </c>
      <c r="F797" s="70" t="s">
        <v>2646</v>
      </c>
      <c r="G797" s="71">
        <v>726.33349999999996</v>
      </c>
      <c r="H797" s="72"/>
      <c r="I797" s="72"/>
      <c r="J797" s="73">
        <f t="shared" si="16"/>
        <v>726.33674999999994</v>
      </c>
      <c r="K797" s="75" t="s">
        <v>4</v>
      </c>
    </row>
    <row r="798" spans="1:11" x14ac:dyDescent="0.25">
      <c r="A798" s="69">
        <v>796</v>
      </c>
      <c r="B798" s="70" t="s">
        <v>2647</v>
      </c>
      <c r="C798" s="70" t="s">
        <v>2648</v>
      </c>
      <c r="D798" s="70" t="s">
        <v>2649</v>
      </c>
      <c r="E798" s="71">
        <v>713.74</v>
      </c>
      <c r="F798" s="70" t="s">
        <v>2650</v>
      </c>
      <c r="G798" s="71">
        <v>728.62149999999997</v>
      </c>
      <c r="H798" s="72"/>
      <c r="I798" s="72"/>
      <c r="J798" s="73">
        <f t="shared" si="16"/>
        <v>721.18074999999999</v>
      </c>
      <c r="K798" s="75" t="s">
        <v>4</v>
      </c>
    </row>
    <row r="799" spans="1:11" x14ac:dyDescent="0.25">
      <c r="A799" s="69">
        <v>797</v>
      </c>
      <c r="B799" s="70" t="s">
        <v>2651</v>
      </c>
      <c r="C799" s="70" t="s">
        <v>2652</v>
      </c>
      <c r="D799" s="70" t="s">
        <v>2653</v>
      </c>
      <c r="E799" s="71">
        <v>718.87</v>
      </c>
      <c r="F799" s="70" t="s">
        <v>2653</v>
      </c>
      <c r="G799" s="71">
        <v>718.64610000000005</v>
      </c>
      <c r="H799" s="72"/>
      <c r="I799" s="72"/>
      <c r="J799" s="73">
        <f t="shared" si="16"/>
        <v>718.75805000000003</v>
      </c>
      <c r="K799" s="75" t="s">
        <v>4</v>
      </c>
    </row>
    <row r="800" spans="1:11" x14ac:dyDescent="0.25">
      <c r="A800" s="69">
        <v>798</v>
      </c>
      <c r="B800" s="70" t="s">
        <v>2654</v>
      </c>
      <c r="C800" s="70" t="s">
        <v>2655</v>
      </c>
      <c r="D800" s="70" t="s">
        <v>2656</v>
      </c>
      <c r="E800" s="71">
        <v>716.76</v>
      </c>
      <c r="F800" s="70" t="s">
        <v>2656</v>
      </c>
      <c r="G800" s="71">
        <v>717.31330000000003</v>
      </c>
      <c r="H800" s="72"/>
      <c r="I800" s="72"/>
      <c r="J800" s="73">
        <f t="shared" si="16"/>
        <v>717.03665000000001</v>
      </c>
      <c r="K800" s="75" t="s">
        <v>4</v>
      </c>
    </row>
    <row r="801" spans="1:11" x14ac:dyDescent="0.25">
      <c r="A801" s="69">
        <v>799</v>
      </c>
      <c r="B801" s="70" t="s">
        <v>2657</v>
      </c>
      <c r="C801" s="70" t="s">
        <v>2658</v>
      </c>
      <c r="D801" s="70" t="s">
        <v>2659</v>
      </c>
      <c r="E801" s="71">
        <v>712.6</v>
      </c>
      <c r="F801" s="70" t="s">
        <v>2659</v>
      </c>
      <c r="G801" s="71">
        <v>712.63070000000005</v>
      </c>
      <c r="H801" s="72"/>
      <c r="I801" s="72"/>
      <c r="J801" s="73">
        <f t="shared" si="16"/>
        <v>712.61535000000003</v>
      </c>
      <c r="K801" s="75" t="s">
        <v>4</v>
      </c>
    </row>
    <row r="802" spans="1:11" x14ac:dyDescent="0.25">
      <c r="A802" s="69">
        <v>800</v>
      </c>
      <c r="B802" s="70" t="s">
        <v>2660</v>
      </c>
      <c r="C802" s="70" t="s">
        <v>2661</v>
      </c>
      <c r="D802" s="70" t="s">
        <v>2662</v>
      </c>
      <c r="E802" s="71">
        <v>710.7</v>
      </c>
      <c r="F802" s="70"/>
      <c r="G802" s="71"/>
      <c r="H802" s="72"/>
      <c r="I802" s="72"/>
      <c r="J802" s="73">
        <f t="shared" si="16"/>
        <v>710.7</v>
      </c>
      <c r="K802" s="75" t="s">
        <v>4</v>
      </c>
    </row>
    <row r="803" spans="1:11" x14ac:dyDescent="0.25">
      <c r="A803" s="69">
        <v>801</v>
      </c>
      <c r="B803" s="70" t="s">
        <v>2663</v>
      </c>
      <c r="C803" s="70" t="s">
        <v>2664</v>
      </c>
      <c r="D803" s="70" t="s">
        <v>2665</v>
      </c>
      <c r="E803" s="71">
        <v>709.12</v>
      </c>
      <c r="F803" s="70"/>
      <c r="G803" s="71"/>
      <c r="H803" s="72"/>
      <c r="I803" s="72"/>
      <c r="J803" s="73">
        <f t="shared" si="16"/>
        <v>709.12</v>
      </c>
      <c r="K803" s="75" t="s">
        <v>4</v>
      </c>
    </row>
    <row r="804" spans="1:11" x14ac:dyDescent="0.25">
      <c r="A804" s="69">
        <v>802</v>
      </c>
      <c r="B804" s="70" t="s">
        <v>2666</v>
      </c>
      <c r="C804" s="70" t="s">
        <v>2667</v>
      </c>
      <c r="D804" s="70" t="s">
        <v>2668</v>
      </c>
      <c r="E804" s="71">
        <v>707.9</v>
      </c>
      <c r="F804" s="70" t="s">
        <v>2668</v>
      </c>
      <c r="G804" s="71">
        <v>707.80050000000006</v>
      </c>
      <c r="H804" s="72"/>
      <c r="I804" s="72"/>
      <c r="J804" s="73">
        <f t="shared" si="16"/>
        <v>707.85024999999996</v>
      </c>
      <c r="K804" s="75" t="s">
        <v>4</v>
      </c>
    </row>
    <row r="805" spans="1:11" x14ac:dyDescent="0.25">
      <c r="A805" s="69">
        <v>803</v>
      </c>
      <c r="B805" s="70" t="s">
        <v>2669</v>
      </c>
      <c r="C805" s="70" t="s">
        <v>2670</v>
      </c>
      <c r="D805" s="70" t="s">
        <v>2671</v>
      </c>
      <c r="E805" s="71">
        <v>706.99</v>
      </c>
      <c r="F805" s="70" t="s">
        <v>2671</v>
      </c>
      <c r="G805" s="71">
        <v>706.88019999999995</v>
      </c>
      <c r="H805" s="72"/>
      <c r="I805" s="72"/>
      <c r="J805" s="73">
        <f t="shared" si="16"/>
        <v>706.93509999999992</v>
      </c>
      <c r="K805" s="75" t="s">
        <v>4</v>
      </c>
    </row>
    <row r="806" spans="1:11" x14ac:dyDescent="0.25">
      <c r="A806" s="69">
        <v>804</v>
      </c>
      <c r="B806" s="70" t="s">
        <v>2672</v>
      </c>
      <c r="C806" s="70" t="s">
        <v>2673</v>
      </c>
      <c r="D806" s="70" t="s">
        <v>2674</v>
      </c>
      <c r="E806" s="71">
        <v>706.7</v>
      </c>
      <c r="F806" s="70" t="s">
        <v>2674</v>
      </c>
      <c r="G806" s="71">
        <v>706.55989999999997</v>
      </c>
      <c r="H806" s="72"/>
      <c r="I806" s="72"/>
      <c r="J806" s="73">
        <f t="shared" si="16"/>
        <v>706.62995000000001</v>
      </c>
      <c r="K806" s="75" t="s">
        <v>4</v>
      </c>
    </row>
    <row r="807" spans="1:11" x14ac:dyDescent="0.25">
      <c r="A807" s="69">
        <v>805</v>
      </c>
      <c r="B807" s="70" t="s">
        <v>2675</v>
      </c>
      <c r="C807" s="70" t="s">
        <v>2676</v>
      </c>
      <c r="D807" s="70" t="s">
        <v>2677</v>
      </c>
      <c r="E807" s="71">
        <v>704.46</v>
      </c>
      <c r="F807" s="70" t="s">
        <v>2677</v>
      </c>
      <c r="G807" s="71">
        <v>704.42060000000004</v>
      </c>
      <c r="H807" s="72"/>
      <c r="I807" s="72"/>
      <c r="J807" s="73">
        <f t="shared" si="16"/>
        <v>704.44029999999998</v>
      </c>
      <c r="K807" s="75" t="s">
        <v>4</v>
      </c>
    </row>
    <row r="808" spans="1:11" x14ac:dyDescent="0.25">
      <c r="A808" s="69">
        <v>806</v>
      </c>
      <c r="B808" s="70" t="s">
        <v>2678</v>
      </c>
      <c r="C808" s="70" t="s">
        <v>2679</v>
      </c>
      <c r="D808" s="70" t="s">
        <v>2680</v>
      </c>
      <c r="E808" s="71">
        <v>703.97</v>
      </c>
      <c r="F808" s="70" t="s">
        <v>2680</v>
      </c>
      <c r="G808" s="71">
        <v>703.81780000000003</v>
      </c>
      <c r="H808" s="72"/>
      <c r="I808" s="72"/>
      <c r="J808" s="73">
        <f t="shared" si="16"/>
        <v>703.89390000000003</v>
      </c>
      <c r="K808" s="75" t="s">
        <v>4</v>
      </c>
    </row>
    <row r="809" spans="1:11" x14ac:dyDescent="0.25">
      <c r="A809" s="69">
        <v>807</v>
      </c>
      <c r="B809" s="70" t="s">
        <v>2681</v>
      </c>
      <c r="C809" s="70" t="s">
        <v>2682</v>
      </c>
      <c r="D809" s="70" t="s">
        <v>2683</v>
      </c>
      <c r="E809" s="71">
        <v>702.05</v>
      </c>
      <c r="F809" s="70"/>
      <c r="G809" s="71"/>
      <c r="H809" s="72"/>
      <c r="I809" s="72"/>
      <c r="J809" s="73">
        <f t="shared" si="16"/>
        <v>702.05</v>
      </c>
      <c r="K809" s="75" t="s">
        <v>4</v>
      </c>
    </row>
    <row r="810" spans="1:11" x14ac:dyDescent="0.25">
      <c r="A810" s="69">
        <v>808</v>
      </c>
      <c r="B810" s="70" t="s">
        <v>2684</v>
      </c>
      <c r="C810" s="70" t="s">
        <v>2685</v>
      </c>
      <c r="D810" s="70" t="s">
        <v>2686</v>
      </c>
      <c r="E810" s="71">
        <v>695.23</v>
      </c>
      <c r="F810" s="70" t="s">
        <v>2686</v>
      </c>
      <c r="G810" s="71">
        <v>694.92560000000003</v>
      </c>
      <c r="H810" s="72"/>
      <c r="I810" s="72"/>
      <c r="J810" s="73">
        <f t="shared" si="16"/>
        <v>695.07780000000002</v>
      </c>
      <c r="K810" s="75" t="s">
        <v>4</v>
      </c>
    </row>
    <row r="811" spans="1:11" x14ac:dyDescent="0.25">
      <c r="A811" s="69">
        <v>809</v>
      </c>
      <c r="B811" s="70" t="s">
        <v>2687</v>
      </c>
      <c r="C811" s="70" t="s">
        <v>2688</v>
      </c>
      <c r="D811" s="70" t="s">
        <v>2689</v>
      </c>
      <c r="E811" s="71">
        <v>694.52</v>
      </c>
      <c r="F811" s="70"/>
      <c r="G811" s="71"/>
      <c r="H811" s="72"/>
      <c r="I811" s="72"/>
      <c r="J811" s="73">
        <f t="shared" si="16"/>
        <v>694.52</v>
      </c>
      <c r="K811" s="75" t="s">
        <v>4</v>
      </c>
    </row>
    <row r="812" spans="1:11" x14ac:dyDescent="0.25">
      <c r="A812" s="69">
        <v>810</v>
      </c>
      <c r="B812" s="70" t="s">
        <v>2690</v>
      </c>
      <c r="C812" s="70" t="s">
        <v>2691</v>
      </c>
      <c r="D812" s="70" t="s">
        <v>2692</v>
      </c>
      <c r="E812" s="71">
        <v>693.88</v>
      </c>
      <c r="F812" s="70"/>
      <c r="G812" s="71"/>
      <c r="H812" s="72"/>
      <c r="I812" s="72"/>
      <c r="J812" s="73">
        <f t="shared" si="16"/>
        <v>693.88</v>
      </c>
      <c r="K812" s="75" t="s">
        <v>4</v>
      </c>
    </row>
    <row r="813" spans="1:11" x14ac:dyDescent="0.25">
      <c r="A813" s="69">
        <v>811</v>
      </c>
      <c r="B813" s="70" t="s">
        <v>2693</v>
      </c>
      <c r="C813" s="70" t="s">
        <v>2694</v>
      </c>
      <c r="D813" s="70" t="s">
        <v>2695</v>
      </c>
      <c r="E813" s="71">
        <v>730.51</v>
      </c>
      <c r="F813" s="70" t="s">
        <v>2695</v>
      </c>
      <c r="G813" s="71">
        <v>656.71029999999996</v>
      </c>
      <c r="H813" s="72"/>
      <c r="I813" s="72"/>
      <c r="J813" s="73">
        <f t="shared" si="16"/>
        <v>693.61014999999998</v>
      </c>
      <c r="K813" s="75" t="s">
        <v>4</v>
      </c>
    </row>
    <row r="814" spans="1:11" x14ac:dyDescent="0.25">
      <c r="A814" s="69">
        <v>812</v>
      </c>
      <c r="B814" s="70" t="s">
        <v>2696</v>
      </c>
      <c r="C814" s="70" t="s">
        <v>2697</v>
      </c>
      <c r="D814" s="70" t="s">
        <v>2698</v>
      </c>
      <c r="E814" s="71">
        <v>692.61</v>
      </c>
      <c r="F814" s="70" t="s">
        <v>2698</v>
      </c>
      <c r="G814" s="71">
        <v>692.55629999999996</v>
      </c>
      <c r="H814" s="72"/>
      <c r="I814" s="72"/>
      <c r="J814" s="73">
        <f t="shared" si="16"/>
        <v>692.58314999999993</v>
      </c>
      <c r="K814" s="75" t="s">
        <v>4</v>
      </c>
    </row>
    <row r="815" spans="1:11" x14ac:dyDescent="0.25">
      <c r="A815" s="69">
        <v>813</v>
      </c>
      <c r="B815" s="70" t="s">
        <v>2699</v>
      </c>
      <c r="C815" s="70" t="s">
        <v>2700</v>
      </c>
      <c r="D815" s="70" t="s">
        <v>2701</v>
      </c>
      <c r="E815" s="71">
        <v>687.8</v>
      </c>
      <c r="F815" s="70"/>
      <c r="G815" s="71"/>
      <c r="H815" s="72"/>
      <c r="I815" s="72"/>
      <c r="J815" s="73">
        <f t="shared" si="16"/>
        <v>687.8</v>
      </c>
      <c r="K815" s="75" t="s">
        <v>4</v>
      </c>
    </row>
    <row r="816" spans="1:11" x14ac:dyDescent="0.25">
      <c r="A816" s="69">
        <v>814</v>
      </c>
      <c r="B816" s="70" t="s">
        <v>2702</v>
      </c>
      <c r="C816" s="70" t="s">
        <v>2703</v>
      </c>
      <c r="D816" s="70" t="s">
        <v>2704</v>
      </c>
      <c r="E816" s="71">
        <v>687.03</v>
      </c>
      <c r="F816" s="70" t="s">
        <v>2704</v>
      </c>
      <c r="G816" s="71">
        <v>687.08140000000003</v>
      </c>
      <c r="H816" s="72"/>
      <c r="I816" s="72"/>
      <c r="J816" s="73">
        <f t="shared" si="16"/>
        <v>687.0557</v>
      </c>
      <c r="K816" s="75" t="s">
        <v>4</v>
      </c>
    </row>
    <row r="817" spans="1:11" x14ac:dyDescent="0.25">
      <c r="A817" s="69">
        <v>815</v>
      </c>
      <c r="B817" s="70" t="s">
        <v>2705</v>
      </c>
      <c r="C817" s="70" t="s">
        <v>2706</v>
      </c>
      <c r="D817" s="70" t="s">
        <v>2707</v>
      </c>
      <c r="E817" s="71">
        <v>683.53</v>
      </c>
      <c r="F817" s="70" t="s">
        <v>2707</v>
      </c>
      <c r="G817" s="71">
        <v>683.53300000000002</v>
      </c>
      <c r="H817" s="72"/>
      <c r="I817" s="72"/>
      <c r="J817" s="73">
        <f t="shared" si="16"/>
        <v>683.53150000000005</v>
      </c>
      <c r="K817" s="75" t="s">
        <v>4</v>
      </c>
    </row>
    <row r="818" spans="1:11" x14ac:dyDescent="0.25">
      <c r="A818" s="69">
        <v>816</v>
      </c>
      <c r="B818" s="70" t="s">
        <v>2708</v>
      </c>
      <c r="C818" s="70" t="s">
        <v>2709</v>
      </c>
      <c r="D818" s="70" t="s">
        <v>2710</v>
      </c>
      <c r="E818" s="71">
        <v>677.67</v>
      </c>
      <c r="F818" s="70" t="s">
        <v>2710</v>
      </c>
      <c r="G818" s="71">
        <v>677.89919999999995</v>
      </c>
      <c r="H818" s="72"/>
      <c r="I818" s="72"/>
      <c r="J818" s="73">
        <f t="shared" si="16"/>
        <v>677.78459999999995</v>
      </c>
      <c r="K818" s="75" t="s">
        <v>4</v>
      </c>
    </row>
    <row r="819" spans="1:11" x14ac:dyDescent="0.25">
      <c r="A819" s="69">
        <v>817</v>
      </c>
      <c r="B819" s="70" t="s">
        <v>2711</v>
      </c>
      <c r="C819" s="70" t="s">
        <v>2712</v>
      </c>
      <c r="D819" s="70" t="s">
        <v>2713</v>
      </c>
      <c r="E819" s="71">
        <v>677.55</v>
      </c>
      <c r="F819" s="70" t="s">
        <v>2713</v>
      </c>
      <c r="G819" s="71">
        <v>676.91859999999997</v>
      </c>
      <c r="H819" s="72"/>
      <c r="I819" s="72"/>
      <c r="J819" s="73">
        <f t="shared" si="16"/>
        <v>677.23429999999996</v>
      </c>
      <c r="K819" s="75" t="s">
        <v>4</v>
      </c>
    </row>
    <row r="820" spans="1:11" x14ac:dyDescent="0.25">
      <c r="A820" s="69">
        <v>818</v>
      </c>
      <c r="B820" s="70" t="s">
        <v>2714</v>
      </c>
      <c r="C820" s="70" t="s">
        <v>2715</v>
      </c>
      <c r="D820" s="70" t="s">
        <v>2716</v>
      </c>
      <c r="E820" s="71">
        <v>677.2</v>
      </c>
      <c r="F820" s="70"/>
      <c r="G820" s="71"/>
      <c r="H820" s="72"/>
      <c r="I820" s="72"/>
      <c r="J820" s="73">
        <f t="shared" si="16"/>
        <v>677.2</v>
      </c>
      <c r="K820" s="75" t="s">
        <v>4</v>
      </c>
    </row>
    <row r="821" spans="1:11" x14ac:dyDescent="0.25">
      <c r="A821" s="69">
        <v>819</v>
      </c>
      <c r="B821" s="70" t="s">
        <v>2717</v>
      </c>
      <c r="C821" s="70" t="s">
        <v>2718</v>
      </c>
      <c r="D821" s="70" t="s">
        <v>2719</v>
      </c>
      <c r="E821" s="71">
        <v>677</v>
      </c>
      <c r="F821" s="70" t="s">
        <v>2719</v>
      </c>
      <c r="G821" s="71">
        <v>676.77840000000003</v>
      </c>
      <c r="H821" s="72"/>
      <c r="I821" s="72"/>
      <c r="J821" s="73">
        <f t="shared" si="16"/>
        <v>676.88920000000007</v>
      </c>
      <c r="K821" s="75" t="s">
        <v>4</v>
      </c>
    </row>
    <row r="822" spans="1:11" x14ac:dyDescent="0.25">
      <c r="A822" s="69">
        <v>820</v>
      </c>
      <c r="B822" s="70" t="s">
        <v>2720</v>
      </c>
      <c r="C822" s="70" t="s">
        <v>2721</v>
      </c>
      <c r="D822" s="70" t="s">
        <v>2722</v>
      </c>
      <c r="E822" s="71">
        <v>672.45</v>
      </c>
      <c r="F822" s="70" t="s">
        <v>2723</v>
      </c>
      <c r="G822" s="71">
        <v>671.72320000000002</v>
      </c>
      <c r="H822" s="72"/>
      <c r="I822" s="72"/>
      <c r="J822" s="73">
        <f t="shared" si="16"/>
        <v>672.08660000000009</v>
      </c>
      <c r="K822" s="75" t="s">
        <v>4</v>
      </c>
    </row>
    <row r="823" spans="1:11" x14ac:dyDescent="0.25">
      <c r="A823" s="69">
        <v>821</v>
      </c>
      <c r="B823" s="70" t="s">
        <v>2724</v>
      </c>
      <c r="C823" s="70" t="s">
        <v>2725</v>
      </c>
      <c r="D823" s="70" t="s">
        <v>2726</v>
      </c>
      <c r="E823" s="71">
        <v>672.07</v>
      </c>
      <c r="F823" s="70" t="s">
        <v>2726</v>
      </c>
      <c r="G823" s="71">
        <v>671.76940000000002</v>
      </c>
      <c r="H823" s="72"/>
      <c r="I823" s="72"/>
      <c r="J823" s="73">
        <f t="shared" si="16"/>
        <v>671.91970000000003</v>
      </c>
      <c r="K823" s="75" t="s">
        <v>4</v>
      </c>
    </row>
    <row r="824" spans="1:11" x14ac:dyDescent="0.25">
      <c r="A824" s="69">
        <v>822</v>
      </c>
      <c r="B824" s="70" t="s">
        <v>2727</v>
      </c>
      <c r="C824" s="70" t="s">
        <v>2728</v>
      </c>
      <c r="D824" s="70"/>
      <c r="E824" s="71"/>
      <c r="F824" s="70" t="s">
        <v>2729</v>
      </c>
      <c r="G824" s="71">
        <v>669.44380000000001</v>
      </c>
      <c r="H824" s="72"/>
      <c r="I824" s="72"/>
      <c r="J824" s="73">
        <f t="shared" si="16"/>
        <v>669.44380000000001</v>
      </c>
      <c r="K824" s="75" t="s">
        <v>4</v>
      </c>
    </row>
    <row r="825" spans="1:11" x14ac:dyDescent="0.25">
      <c r="A825" s="69">
        <v>823</v>
      </c>
      <c r="B825" s="70" t="s">
        <v>2730</v>
      </c>
      <c r="C825" s="70" t="s">
        <v>2731</v>
      </c>
      <c r="D825" s="70" t="s">
        <v>2732</v>
      </c>
      <c r="E825" s="71">
        <v>667.96</v>
      </c>
      <c r="F825" s="70" t="s">
        <v>2732</v>
      </c>
      <c r="G825" s="71">
        <v>668.01549999999997</v>
      </c>
      <c r="H825" s="72"/>
      <c r="I825" s="72"/>
      <c r="J825" s="73">
        <f t="shared" si="16"/>
        <v>667.98775000000001</v>
      </c>
      <c r="K825" s="75" t="s">
        <v>4</v>
      </c>
    </row>
    <row r="826" spans="1:11" x14ac:dyDescent="0.25">
      <c r="A826" s="69">
        <v>824</v>
      </c>
      <c r="B826" s="70" t="s">
        <v>2733</v>
      </c>
      <c r="C826" s="70" t="s">
        <v>2734</v>
      </c>
      <c r="D826" s="70" t="s">
        <v>2735</v>
      </c>
      <c r="E826" s="71">
        <v>692.52</v>
      </c>
      <c r="F826" s="70" t="s">
        <v>2735</v>
      </c>
      <c r="G826" s="71">
        <v>640.05990000000008</v>
      </c>
      <c r="H826" s="72"/>
      <c r="I826" s="72"/>
      <c r="J826" s="73">
        <f t="shared" si="16"/>
        <v>666.28995000000009</v>
      </c>
      <c r="K826" s="75" t="s">
        <v>4</v>
      </c>
    </row>
    <row r="827" spans="1:11" x14ac:dyDescent="0.25">
      <c r="A827" s="69">
        <v>825</v>
      </c>
      <c r="B827" s="70" t="s">
        <v>2736</v>
      </c>
      <c r="C827" s="70" t="s">
        <v>2737</v>
      </c>
      <c r="D827" s="70" t="s">
        <v>2738</v>
      </c>
      <c r="E827" s="71">
        <v>665.34</v>
      </c>
      <c r="F827" s="70" t="s">
        <v>2738</v>
      </c>
      <c r="G827" s="71">
        <v>665.3963</v>
      </c>
      <c r="H827" s="72"/>
      <c r="I827" s="72"/>
      <c r="J827" s="73">
        <f t="shared" si="16"/>
        <v>665.36815000000001</v>
      </c>
      <c r="K827" s="75" t="s">
        <v>4</v>
      </c>
    </row>
    <row r="828" spans="1:11" x14ac:dyDescent="0.25">
      <c r="A828" s="69">
        <v>826</v>
      </c>
      <c r="B828" s="70" t="s">
        <v>2739</v>
      </c>
      <c r="C828" s="70" t="s">
        <v>2740</v>
      </c>
      <c r="D828" s="70" t="s">
        <v>2741</v>
      </c>
      <c r="E828" s="71">
        <v>664.98</v>
      </c>
      <c r="F828" s="70" t="s">
        <v>2741</v>
      </c>
      <c r="G828" s="71">
        <v>665.13329999999996</v>
      </c>
      <c r="H828" s="72"/>
      <c r="I828" s="72"/>
      <c r="J828" s="73">
        <f t="shared" si="16"/>
        <v>665.05664999999999</v>
      </c>
      <c r="K828" s="75" t="s">
        <v>4</v>
      </c>
    </row>
    <row r="829" spans="1:11" x14ac:dyDescent="0.25">
      <c r="A829" s="69">
        <v>827</v>
      </c>
      <c r="B829" s="70" t="s">
        <v>2742</v>
      </c>
      <c r="C829" s="70" t="s">
        <v>2743</v>
      </c>
      <c r="D829" s="70" t="s">
        <v>2744</v>
      </c>
      <c r="E829" s="71">
        <v>664.79</v>
      </c>
      <c r="F829" s="70" t="s">
        <v>2744</v>
      </c>
      <c r="G829" s="71">
        <v>664.15269999999998</v>
      </c>
      <c r="H829" s="72"/>
      <c r="I829" s="72"/>
      <c r="J829" s="73">
        <f t="shared" si="16"/>
        <v>664.47135000000003</v>
      </c>
      <c r="K829" s="75" t="s">
        <v>4</v>
      </c>
    </row>
    <row r="830" spans="1:11" x14ac:dyDescent="0.25">
      <c r="A830" s="69">
        <v>828</v>
      </c>
      <c r="B830" s="70" t="s">
        <v>2745</v>
      </c>
      <c r="C830" s="70" t="s">
        <v>2746</v>
      </c>
      <c r="D830" s="70" t="s">
        <v>2747</v>
      </c>
      <c r="E830" s="71">
        <v>664.35</v>
      </c>
      <c r="F830" s="70"/>
      <c r="G830" s="71"/>
      <c r="H830" s="72"/>
      <c r="I830" s="72"/>
      <c r="J830" s="73">
        <f t="shared" si="16"/>
        <v>664.35</v>
      </c>
      <c r="K830" s="75" t="s">
        <v>4</v>
      </c>
    </row>
    <row r="831" spans="1:11" x14ac:dyDescent="0.25">
      <c r="A831" s="69">
        <v>829</v>
      </c>
      <c r="B831" s="70" t="s">
        <v>2748</v>
      </c>
      <c r="C831" s="70" t="s">
        <v>2749</v>
      </c>
      <c r="D831" s="70" t="s">
        <v>2750</v>
      </c>
      <c r="E831" s="71">
        <v>664.15</v>
      </c>
      <c r="F831" s="70" t="s">
        <v>2750</v>
      </c>
      <c r="G831" s="71">
        <v>664.03930000000003</v>
      </c>
      <c r="H831" s="72"/>
      <c r="I831" s="72"/>
      <c r="J831" s="73">
        <f t="shared" si="16"/>
        <v>664.09465</v>
      </c>
      <c r="K831" s="75" t="s">
        <v>4</v>
      </c>
    </row>
    <row r="832" spans="1:11" x14ac:dyDescent="0.25">
      <c r="A832" s="69">
        <v>830</v>
      </c>
      <c r="B832" s="70" t="s">
        <v>2751</v>
      </c>
      <c r="C832" s="70" t="s">
        <v>2752</v>
      </c>
      <c r="D832" s="70"/>
      <c r="E832" s="71"/>
      <c r="F832" s="70"/>
      <c r="G832" s="73"/>
      <c r="H832" s="70" t="s">
        <v>2753</v>
      </c>
      <c r="I832" s="73">
        <v>663.26049999999975</v>
      </c>
      <c r="J832" s="73">
        <f t="shared" si="16"/>
        <v>663.26049999999975</v>
      </c>
      <c r="K832" s="75" t="s">
        <v>4</v>
      </c>
    </row>
    <row r="833" spans="1:11" x14ac:dyDescent="0.25">
      <c r="A833" s="69">
        <v>831</v>
      </c>
      <c r="B833" s="70" t="s">
        <v>2754</v>
      </c>
      <c r="C833" s="70" t="s">
        <v>2755</v>
      </c>
      <c r="D833" s="70" t="s">
        <v>2756</v>
      </c>
      <c r="E833" s="71">
        <v>632.66</v>
      </c>
      <c r="F833" s="70" t="s">
        <v>2756</v>
      </c>
      <c r="G833" s="71">
        <v>687.56200000000001</v>
      </c>
      <c r="H833" s="72"/>
      <c r="I833" s="72"/>
      <c r="J833" s="73">
        <f t="shared" si="16"/>
        <v>660.11099999999999</v>
      </c>
      <c r="K833" s="75" t="s">
        <v>4</v>
      </c>
    </row>
    <row r="834" spans="1:11" x14ac:dyDescent="0.25">
      <c r="A834" s="69">
        <v>832</v>
      </c>
      <c r="B834" s="70" t="s">
        <v>2757</v>
      </c>
      <c r="C834" s="70" t="s">
        <v>2758</v>
      </c>
      <c r="D834" s="70" t="s">
        <v>2759</v>
      </c>
      <c r="E834" s="71">
        <v>658.48</v>
      </c>
      <c r="F834" s="70" t="s">
        <v>2759</v>
      </c>
      <c r="G834" s="71">
        <v>658.15440000000001</v>
      </c>
      <c r="H834" s="72"/>
      <c r="I834" s="72"/>
      <c r="J834" s="73">
        <f t="shared" si="16"/>
        <v>658.31719999999996</v>
      </c>
      <c r="K834" s="75" t="s">
        <v>4</v>
      </c>
    </row>
    <row r="835" spans="1:11" x14ac:dyDescent="0.25">
      <c r="A835" s="69">
        <v>833</v>
      </c>
      <c r="B835" s="70" t="s">
        <v>2760</v>
      </c>
      <c r="C835" s="70" t="s">
        <v>2761</v>
      </c>
      <c r="D835" s="70" t="s">
        <v>2762</v>
      </c>
      <c r="E835" s="71">
        <v>656.08</v>
      </c>
      <c r="F835" s="70" t="s">
        <v>2762</v>
      </c>
      <c r="G835" s="71">
        <v>656.81769999999995</v>
      </c>
      <c r="H835" s="72"/>
      <c r="I835" s="72"/>
      <c r="J835" s="73">
        <f t="shared" ref="J835:J898" si="17">AVERAGE(E835,G835,I835)</f>
        <v>656.44884999999999</v>
      </c>
      <c r="K835" s="75" t="s">
        <v>4</v>
      </c>
    </row>
    <row r="836" spans="1:11" x14ac:dyDescent="0.25">
      <c r="A836" s="69">
        <v>834</v>
      </c>
      <c r="B836" s="70" t="s">
        <v>2763</v>
      </c>
      <c r="C836" s="70" t="s">
        <v>2764</v>
      </c>
      <c r="D836" s="70" t="s">
        <v>2765</v>
      </c>
      <c r="E836" s="71">
        <v>655.5</v>
      </c>
      <c r="F836" s="70"/>
      <c r="G836" s="71"/>
      <c r="H836" s="72"/>
      <c r="I836" s="72"/>
      <c r="J836" s="73">
        <f t="shared" si="17"/>
        <v>655.5</v>
      </c>
      <c r="K836" s="75" t="s">
        <v>4</v>
      </c>
    </row>
    <row r="837" spans="1:11" x14ac:dyDescent="0.25">
      <c r="A837" s="69">
        <v>835</v>
      </c>
      <c r="B837" s="70" t="s">
        <v>2766</v>
      </c>
      <c r="C837" s="70" t="s">
        <v>2767</v>
      </c>
      <c r="D837" s="70" t="s">
        <v>2768</v>
      </c>
      <c r="E837" s="71">
        <v>654.6</v>
      </c>
      <c r="F837" s="70" t="s">
        <v>2769</v>
      </c>
      <c r="G837" s="71">
        <v>654.35749999999996</v>
      </c>
      <c r="H837" s="72"/>
      <c r="I837" s="72"/>
      <c r="J837" s="73">
        <f t="shared" si="17"/>
        <v>654.47874999999999</v>
      </c>
      <c r="K837" s="75" t="s">
        <v>4</v>
      </c>
    </row>
    <row r="838" spans="1:11" x14ac:dyDescent="0.25">
      <c r="A838" s="69">
        <v>836</v>
      </c>
      <c r="B838" s="70" t="s">
        <v>2770</v>
      </c>
      <c r="C838" s="70" t="s">
        <v>2771</v>
      </c>
      <c r="D838" s="70" t="s">
        <v>2772</v>
      </c>
      <c r="E838" s="71">
        <v>648.99</v>
      </c>
      <c r="F838" s="70" t="s">
        <v>2772</v>
      </c>
      <c r="G838" s="71">
        <v>648.87969999999996</v>
      </c>
      <c r="H838" s="72"/>
      <c r="I838" s="72"/>
      <c r="J838" s="73">
        <f t="shared" si="17"/>
        <v>648.93484999999998</v>
      </c>
      <c r="K838" s="75" t="s">
        <v>4</v>
      </c>
    </row>
    <row r="839" spans="1:11" x14ac:dyDescent="0.25">
      <c r="A839" s="69">
        <v>837</v>
      </c>
      <c r="B839" s="70" t="s">
        <v>2773</v>
      </c>
      <c r="C839" s="70" t="s">
        <v>2774</v>
      </c>
      <c r="D839" s="70" t="s">
        <v>2775</v>
      </c>
      <c r="E839" s="71">
        <v>642.73</v>
      </c>
      <c r="F839" s="70" t="s">
        <v>2775</v>
      </c>
      <c r="G839" s="71">
        <v>643.70159999999998</v>
      </c>
      <c r="H839" s="72"/>
      <c r="I839" s="72"/>
      <c r="J839" s="73">
        <f t="shared" si="17"/>
        <v>643.21579999999994</v>
      </c>
      <c r="K839" s="75" t="s">
        <v>4</v>
      </c>
    </row>
    <row r="840" spans="1:11" x14ac:dyDescent="0.25">
      <c r="A840" s="69">
        <v>838</v>
      </c>
      <c r="B840" s="70" t="s">
        <v>2776</v>
      </c>
      <c r="C840" s="70" t="s">
        <v>2777</v>
      </c>
      <c r="D840" s="70" t="s">
        <v>2778</v>
      </c>
      <c r="E840" s="71">
        <v>638.82000000000005</v>
      </c>
      <c r="F840" s="70" t="s">
        <v>2779</v>
      </c>
      <c r="G840" s="71">
        <v>639.08849999999995</v>
      </c>
      <c r="H840" s="72"/>
      <c r="I840" s="72"/>
      <c r="J840" s="73">
        <f t="shared" si="17"/>
        <v>638.95425</v>
      </c>
      <c r="K840" s="75" t="s">
        <v>4</v>
      </c>
    </row>
    <row r="841" spans="1:11" x14ac:dyDescent="0.25">
      <c r="A841" s="69">
        <v>839</v>
      </c>
      <c r="B841" s="70" t="s">
        <v>2780</v>
      </c>
      <c r="C841" s="70" t="s">
        <v>2781</v>
      </c>
      <c r="D841" s="70" t="s">
        <v>2782</v>
      </c>
      <c r="E841" s="71">
        <v>638.87</v>
      </c>
      <c r="F841" s="70" t="s">
        <v>2782</v>
      </c>
      <c r="G841" s="71">
        <v>638.39580000000001</v>
      </c>
      <c r="H841" s="72"/>
      <c r="I841" s="72"/>
      <c r="J841" s="73">
        <f t="shared" si="17"/>
        <v>638.63290000000006</v>
      </c>
      <c r="K841" s="75" t="s">
        <v>4</v>
      </c>
    </row>
    <row r="842" spans="1:11" x14ac:dyDescent="0.25">
      <c r="A842" s="69">
        <v>840</v>
      </c>
      <c r="B842" s="70" t="s">
        <v>2783</v>
      </c>
      <c r="C842" s="70" t="s">
        <v>2784</v>
      </c>
      <c r="D842" s="70" t="s">
        <v>2785</v>
      </c>
      <c r="E842" s="71">
        <v>638.29999999999995</v>
      </c>
      <c r="F842" s="70" t="s">
        <v>2785</v>
      </c>
      <c r="G842" s="71">
        <v>638.57100000000003</v>
      </c>
      <c r="H842" s="72"/>
      <c r="I842" s="72"/>
      <c r="J842" s="73">
        <f t="shared" si="17"/>
        <v>638.43550000000005</v>
      </c>
      <c r="K842" s="75" t="s">
        <v>4</v>
      </c>
    </row>
    <row r="843" spans="1:11" x14ac:dyDescent="0.25">
      <c r="A843" s="69">
        <v>841</v>
      </c>
      <c r="B843" s="70" t="s">
        <v>2786</v>
      </c>
      <c r="C843" s="70" t="s">
        <v>2787</v>
      </c>
      <c r="D843" s="70" t="s">
        <v>2788</v>
      </c>
      <c r="E843" s="71">
        <v>635.99</v>
      </c>
      <c r="F843" s="70"/>
      <c r="G843" s="71"/>
      <c r="H843" s="72"/>
      <c r="I843" s="72"/>
      <c r="J843" s="73">
        <f t="shared" si="17"/>
        <v>635.99</v>
      </c>
      <c r="K843" s="75" t="s">
        <v>4</v>
      </c>
    </row>
    <row r="844" spans="1:11" x14ac:dyDescent="0.25">
      <c r="A844" s="69">
        <v>842</v>
      </c>
      <c r="B844" s="70" t="s">
        <v>2789</v>
      </c>
      <c r="C844" s="70" t="s">
        <v>2790</v>
      </c>
      <c r="D844" s="70" t="s">
        <v>2791</v>
      </c>
      <c r="E844" s="71">
        <v>635.57000000000005</v>
      </c>
      <c r="F844" s="70" t="s">
        <v>2791</v>
      </c>
      <c r="G844" s="71">
        <v>635.4633</v>
      </c>
      <c r="H844" s="72"/>
      <c r="I844" s="72"/>
      <c r="J844" s="73">
        <f t="shared" si="17"/>
        <v>635.51665000000003</v>
      </c>
      <c r="K844" s="75" t="s">
        <v>4</v>
      </c>
    </row>
    <row r="845" spans="1:11" x14ac:dyDescent="0.25">
      <c r="A845" s="69">
        <v>843</v>
      </c>
      <c r="B845" s="70" t="s">
        <v>2792</v>
      </c>
      <c r="C845" s="70" t="s">
        <v>2793</v>
      </c>
      <c r="D845" s="70" t="s">
        <v>2794</v>
      </c>
      <c r="E845" s="71">
        <v>631.52</v>
      </c>
      <c r="F845" s="70" t="s">
        <v>2795</v>
      </c>
      <c r="G845" s="71">
        <v>631.53819999999996</v>
      </c>
      <c r="H845" s="72"/>
      <c r="I845" s="72"/>
      <c r="J845" s="73">
        <f t="shared" si="17"/>
        <v>631.52909999999997</v>
      </c>
      <c r="K845" s="75" t="s">
        <v>4</v>
      </c>
    </row>
    <row r="846" spans="1:11" x14ac:dyDescent="0.25">
      <c r="A846" s="69">
        <v>844</v>
      </c>
      <c r="B846" s="70" t="s">
        <v>2796</v>
      </c>
      <c r="C846" s="70" t="s">
        <v>2797</v>
      </c>
      <c r="D846" s="70" t="s">
        <v>2798</v>
      </c>
      <c r="E846" s="71">
        <v>623.47</v>
      </c>
      <c r="F846" s="70" t="s">
        <v>2798</v>
      </c>
      <c r="G846" s="71">
        <v>637.8999</v>
      </c>
      <c r="H846" s="72"/>
      <c r="I846" s="72"/>
      <c r="J846" s="73">
        <f t="shared" si="17"/>
        <v>630.68495000000007</v>
      </c>
      <c r="K846" s="75" t="s">
        <v>4</v>
      </c>
    </row>
    <row r="847" spans="1:11" x14ac:dyDescent="0.25">
      <c r="A847" s="69">
        <v>845</v>
      </c>
      <c r="B847" s="70" t="s">
        <v>2799</v>
      </c>
      <c r="C847" s="70" t="s">
        <v>2800</v>
      </c>
      <c r="D847" s="70" t="s">
        <v>2801</v>
      </c>
      <c r="E847" s="71">
        <v>629.94000000000005</v>
      </c>
      <c r="F847" s="70" t="s">
        <v>2801</v>
      </c>
      <c r="G847" s="71">
        <v>629.43330000000003</v>
      </c>
      <c r="H847" s="72"/>
      <c r="I847" s="72"/>
      <c r="J847" s="73">
        <f t="shared" si="17"/>
        <v>629.6866500000001</v>
      </c>
      <c r="K847" s="75" t="s">
        <v>4</v>
      </c>
    </row>
    <row r="848" spans="1:11" x14ac:dyDescent="0.25">
      <c r="A848" s="69">
        <v>846</v>
      </c>
      <c r="B848" s="70" t="s">
        <v>2802</v>
      </c>
      <c r="C848" s="70" t="s">
        <v>2803</v>
      </c>
      <c r="D848" s="70" t="s">
        <v>2804</v>
      </c>
      <c r="E848" s="71">
        <v>631.95000000000005</v>
      </c>
      <c r="F848" s="70" t="s">
        <v>2804</v>
      </c>
      <c r="G848" s="71">
        <v>627.28980000000001</v>
      </c>
      <c r="H848" s="72"/>
      <c r="I848" s="72"/>
      <c r="J848" s="73">
        <f t="shared" si="17"/>
        <v>629.61990000000003</v>
      </c>
      <c r="K848" s="75" t="s">
        <v>4</v>
      </c>
    </row>
    <row r="849" spans="1:11" x14ac:dyDescent="0.25">
      <c r="A849" s="69">
        <v>847</v>
      </c>
      <c r="B849" s="70" t="s">
        <v>2805</v>
      </c>
      <c r="C849" s="70" t="s">
        <v>2806</v>
      </c>
      <c r="D849" s="70" t="s">
        <v>2807</v>
      </c>
      <c r="E849" s="71">
        <v>625.29</v>
      </c>
      <c r="F849" s="70"/>
      <c r="G849" s="71"/>
      <c r="H849" s="72"/>
      <c r="I849" s="72"/>
      <c r="J849" s="73">
        <f t="shared" si="17"/>
        <v>625.29</v>
      </c>
      <c r="K849" s="75" t="s">
        <v>4</v>
      </c>
    </row>
    <row r="850" spans="1:11" x14ac:dyDescent="0.25">
      <c r="A850" s="69">
        <v>848</v>
      </c>
      <c r="B850" s="70" t="s">
        <v>2808</v>
      </c>
      <c r="C850" s="70" t="s">
        <v>2809</v>
      </c>
      <c r="D850" s="70" t="s">
        <v>2810</v>
      </c>
      <c r="E850" s="71">
        <v>623.78</v>
      </c>
      <c r="F850" s="70" t="s">
        <v>2810</v>
      </c>
      <c r="G850" s="71">
        <v>623.39769999999999</v>
      </c>
      <c r="H850" s="72"/>
      <c r="I850" s="72"/>
      <c r="J850" s="73">
        <f t="shared" si="17"/>
        <v>623.58884999999998</v>
      </c>
      <c r="K850" s="75" t="s">
        <v>4</v>
      </c>
    </row>
    <row r="851" spans="1:11" x14ac:dyDescent="0.25">
      <c r="A851" s="69">
        <v>849</v>
      </c>
      <c r="B851" s="70" t="s">
        <v>2811</v>
      </c>
      <c r="C851" s="70" t="s">
        <v>2812</v>
      </c>
      <c r="D851" s="70" t="s">
        <v>2813</v>
      </c>
      <c r="E851" s="71">
        <v>620.72</v>
      </c>
      <c r="F851" s="70"/>
      <c r="G851" s="71"/>
      <c r="H851" s="72"/>
      <c r="I851" s="72"/>
      <c r="J851" s="73">
        <f t="shared" si="17"/>
        <v>620.72</v>
      </c>
      <c r="K851" s="75" t="s">
        <v>4</v>
      </c>
    </row>
    <row r="852" spans="1:11" x14ac:dyDescent="0.25">
      <c r="A852" s="69">
        <v>850</v>
      </c>
      <c r="B852" s="70" t="s">
        <v>2814</v>
      </c>
      <c r="C852" s="70" t="s">
        <v>2815</v>
      </c>
      <c r="D852" s="70" t="s">
        <v>2816</v>
      </c>
      <c r="E852" s="71">
        <v>617.87</v>
      </c>
      <c r="F852" s="70"/>
      <c r="G852" s="71"/>
      <c r="H852" s="72"/>
      <c r="I852" s="72"/>
      <c r="J852" s="73">
        <f t="shared" si="17"/>
        <v>617.87</v>
      </c>
      <c r="K852" s="75" t="s">
        <v>4</v>
      </c>
    </row>
    <row r="853" spans="1:11" x14ac:dyDescent="0.25">
      <c r="A853" s="69">
        <v>851</v>
      </c>
      <c r="B853" s="70" t="s">
        <v>2817</v>
      </c>
      <c r="C853" s="70" t="s">
        <v>2818</v>
      </c>
      <c r="D853" s="70" t="s">
        <v>2819</v>
      </c>
      <c r="E853" s="71">
        <v>616.95000000000005</v>
      </c>
      <c r="F853" s="70" t="s">
        <v>2819</v>
      </c>
      <c r="G853" s="71">
        <v>616.95529999999997</v>
      </c>
      <c r="H853" s="72"/>
      <c r="I853" s="72"/>
      <c r="J853" s="73">
        <f t="shared" si="17"/>
        <v>616.95264999999995</v>
      </c>
      <c r="K853" s="75" t="s">
        <v>4</v>
      </c>
    </row>
    <row r="854" spans="1:11" x14ac:dyDescent="0.25">
      <c r="A854" s="69">
        <v>852</v>
      </c>
      <c r="B854" s="70" t="s">
        <v>2820</v>
      </c>
      <c r="C854" s="70" t="s">
        <v>2821</v>
      </c>
      <c r="D854" s="70" t="s">
        <v>2822</v>
      </c>
      <c r="E854" s="71">
        <v>616.42999999999995</v>
      </c>
      <c r="F854" s="70" t="s">
        <v>2822</v>
      </c>
      <c r="G854" s="71">
        <v>616.38329999999996</v>
      </c>
      <c r="H854" s="72"/>
      <c r="I854" s="72"/>
      <c r="J854" s="73">
        <f t="shared" si="17"/>
        <v>616.4066499999999</v>
      </c>
      <c r="K854" s="75" t="s">
        <v>4</v>
      </c>
    </row>
    <row r="855" spans="1:11" x14ac:dyDescent="0.25">
      <c r="A855" s="69">
        <v>853</v>
      </c>
      <c r="B855" s="70" t="s">
        <v>2823</v>
      </c>
      <c r="C855" s="70" t="s">
        <v>2824</v>
      </c>
      <c r="D855" s="70" t="s">
        <v>2825</v>
      </c>
      <c r="E855" s="71">
        <v>614.79999999999995</v>
      </c>
      <c r="F855" s="70" t="s">
        <v>2825</v>
      </c>
      <c r="G855" s="71">
        <v>614.49419999999998</v>
      </c>
      <c r="H855" s="72"/>
      <c r="I855" s="72"/>
      <c r="J855" s="73">
        <f t="shared" si="17"/>
        <v>614.64709999999991</v>
      </c>
      <c r="K855" s="75" t="s">
        <v>4</v>
      </c>
    </row>
    <row r="856" spans="1:11" x14ac:dyDescent="0.25">
      <c r="A856" s="69">
        <v>854</v>
      </c>
      <c r="B856" s="70" t="s">
        <v>2826</v>
      </c>
      <c r="C856" s="70" t="s">
        <v>2827</v>
      </c>
      <c r="D856" s="70" t="s">
        <v>2828</v>
      </c>
      <c r="E856" s="71">
        <v>614.25</v>
      </c>
      <c r="F856" s="70" t="s">
        <v>2829</v>
      </c>
      <c r="G856" s="71">
        <v>614.1173</v>
      </c>
      <c r="H856" s="72"/>
      <c r="I856" s="72"/>
      <c r="J856" s="73">
        <f t="shared" si="17"/>
        <v>614.18364999999994</v>
      </c>
      <c r="K856" s="75" t="s">
        <v>4</v>
      </c>
    </row>
    <row r="857" spans="1:11" x14ac:dyDescent="0.25">
      <c r="A857" s="69">
        <v>855</v>
      </c>
      <c r="B857" s="70" t="s">
        <v>2830</v>
      </c>
      <c r="C857" s="70" t="s">
        <v>2831</v>
      </c>
      <c r="D857" s="70" t="s">
        <v>2832</v>
      </c>
      <c r="E857" s="71">
        <v>612.45000000000005</v>
      </c>
      <c r="F857" s="70" t="s">
        <v>2832</v>
      </c>
      <c r="G857" s="71">
        <v>612.38710000000003</v>
      </c>
      <c r="H857" s="72"/>
      <c r="I857" s="72"/>
      <c r="J857" s="73">
        <f t="shared" si="17"/>
        <v>612.4185500000001</v>
      </c>
      <c r="K857" s="75" t="s">
        <v>4</v>
      </c>
    </row>
    <row r="858" spans="1:11" x14ac:dyDescent="0.25">
      <c r="A858" s="69">
        <v>856</v>
      </c>
      <c r="B858" s="70" t="s">
        <v>2833</v>
      </c>
      <c r="C858" s="70" t="s">
        <v>2834</v>
      </c>
      <c r="D858" s="70" t="s">
        <v>2835</v>
      </c>
      <c r="E858" s="71">
        <v>611.57000000000005</v>
      </c>
      <c r="F858" s="70" t="s">
        <v>2835</v>
      </c>
      <c r="G858" s="71">
        <v>611.58429999999998</v>
      </c>
      <c r="H858" s="72"/>
      <c r="I858" s="72"/>
      <c r="J858" s="73">
        <f t="shared" si="17"/>
        <v>611.57715000000007</v>
      </c>
      <c r="K858" s="75" t="s">
        <v>4</v>
      </c>
    </row>
    <row r="859" spans="1:11" x14ac:dyDescent="0.25">
      <c r="A859" s="69">
        <v>857</v>
      </c>
      <c r="B859" s="70" t="s">
        <v>2836</v>
      </c>
      <c r="C859" s="70" t="s">
        <v>2837</v>
      </c>
      <c r="D859" s="70" t="s">
        <v>2838</v>
      </c>
      <c r="E859" s="71">
        <v>608.59</v>
      </c>
      <c r="F859" s="70"/>
      <c r="G859" s="71"/>
      <c r="H859" s="72"/>
      <c r="I859" s="72"/>
      <c r="J859" s="73">
        <f t="shared" si="17"/>
        <v>608.59</v>
      </c>
      <c r="K859" s="75" t="s">
        <v>4</v>
      </c>
    </row>
    <row r="860" spans="1:11" x14ac:dyDescent="0.25">
      <c r="A860" s="69">
        <v>858</v>
      </c>
      <c r="B860" s="70" t="s">
        <v>2839</v>
      </c>
      <c r="C860" s="70" t="s">
        <v>2840</v>
      </c>
      <c r="D860" s="70" t="s">
        <v>2841</v>
      </c>
      <c r="E860" s="71">
        <v>607.4</v>
      </c>
      <c r="F860" s="70" t="s">
        <v>2842</v>
      </c>
      <c r="G860" s="71">
        <v>607.63699999999994</v>
      </c>
      <c r="H860" s="72"/>
      <c r="I860" s="72"/>
      <c r="J860" s="73">
        <f t="shared" si="17"/>
        <v>607.5184999999999</v>
      </c>
      <c r="K860" s="75" t="s">
        <v>4</v>
      </c>
    </row>
    <row r="861" spans="1:11" x14ac:dyDescent="0.25">
      <c r="A861" s="69">
        <v>859</v>
      </c>
      <c r="B861" s="70" t="s">
        <v>2843</v>
      </c>
      <c r="C861" s="70" t="s">
        <v>2844</v>
      </c>
      <c r="D861" s="70" t="s">
        <v>2845</v>
      </c>
      <c r="E861" s="71">
        <v>605.74</v>
      </c>
      <c r="F861" s="70" t="s">
        <v>2845</v>
      </c>
      <c r="G861" s="71">
        <v>605.7867</v>
      </c>
      <c r="H861" s="72"/>
      <c r="I861" s="72"/>
      <c r="J861" s="73">
        <f t="shared" si="17"/>
        <v>605.76334999999995</v>
      </c>
      <c r="K861" s="75" t="s">
        <v>4</v>
      </c>
    </row>
    <row r="862" spans="1:11" x14ac:dyDescent="0.25">
      <c r="A862" s="69">
        <v>860</v>
      </c>
      <c r="B862" s="70" t="s">
        <v>2846</v>
      </c>
      <c r="C862" s="70" t="s">
        <v>2847</v>
      </c>
      <c r="D862" s="70" t="s">
        <v>2848</v>
      </c>
      <c r="E862" s="71">
        <v>602.6</v>
      </c>
      <c r="F862" s="70"/>
      <c r="G862" s="71"/>
      <c r="H862" s="72"/>
      <c r="I862" s="72"/>
      <c r="J862" s="73">
        <f t="shared" si="17"/>
        <v>602.6</v>
      </c>
      <c r="K862" s="75" t="s">
        <v>4</v>
      </c>
    </row>
    <row r="863" spans="1:11" x14ac:dyDescent="0.25">
      <c r="A863" s="69">
        <v>861</v>
      </c>
      <c r="B863" s="70" t="s">
        <v>2849</v>
      </c>
      <c r="C863" s="70" t="s">
        <v>2850</v>
      </c>
      <c r="D863" s="70" t="s">
        <v>2851</v>
      </c>
      <c r="E863" s="71">
        <v>601.74</v>
      </c>
      <c r="F863" s="70" t="s">
        <v>2851</v>
      </c>
      <c r="G863" s="71">
        <v>601.92399999999998</v>
      </c>
      <c r="H863" s="72"/>
      <c r="I863" s="72"/>
      <c r="J863" s="73">
        <f t="shared" si="17"/>
        <v>601.83199999999999</v>
      </c>
      <c r="K863" s="75" t="s">
        <v>4</v>
      </c>
    </row>
    <row r="864" spans="1:11" x14ac:dyDescent="0.25">
      <c r="A864" s="69">
        <v>862</v>
      </c>
      <c r="B864" s="70" t="s">
        <v>2852</v>
      </c>
      <c r="C864" s="70" t="s">
        <v>2853</v>
      </c>
      <c r="D864" s="70" t="s">
        <v>2854</v>
      </c>
      <c r="E864" s="71">
        <v>601.39</v>
      </c>
      <c r="F864" s="70" t="s">
        <v>2854</v>
      </c>
      <c r="G864" s="71">
        <v>601.26319999999998</v>
      </c>
      <c r="H864" s="72"/>
      <c r="I864" s="72"/>
      <c r="J864" s="73">
        <f t="shared" si="17"/>
        <v>601.32659999999998</v>
      </c>
      <c r="K864" s="75" t="s">
        <v>4</v>
      </c>
    </row>
    <row r="865" spans="1:11" x14ac:dyDescent="0.25">
      <c r="A865" s="69">
        <v>863</v>
      </c>
      <c r="B865" s="70" t="s">
        <v>2855</v>
      </c>
      <c r="C865" s="70" t="s">
        <v>2856</v>
      </c>
      <c r="D865" s="70" t="s">
        <v>2857</v>
      </c>
      <c r="E865" s="71">
        <v>601.08000000000004</v>
      </c>
      <c r="F865" s="70" t="s">
        <v>2857</v>
      </c>
      <c r="G865" s="71">
        <v>601.1386</v>
      </c>
      <c r="H865" s="72"/>
      <c r="I865" s="72"/>
      <c r="J865" s="73">
        <f t="shared" si="17"/>
        <v>601.10930000000008</v>
      </c>
      <c r="K865" s="75" t="s">
        <v>4</v>
      </c>
    </row>
    <row r="866" spans="1:11" x14ac:dyDescent="0.25">
      <c r="A866" s="69">
        <v>864</v>
      </c>
      <c r="B866" s="70" t="s">
        <v>2858</v>
      </c>
      <c r="C866" s="70" t="s">
        <v>2859</v>
      </c>
      <c r="D866" s="70" t="s">
        <v>2860</v>
      </c>
      <c r="E866" s="71">
        <v>598.70000000000005</v>
      </c>
      <c r="F866" s="70"/>
      <c r="G866" s="71"/>
      <c r="H866" s="72"/>
      <c r="I866" s="72"/>
      <c r="J866" s="73">
        <f t="shared" si="17"/>
        <v>598.70000000000005</v>
      </c>
      <c r="K866" s="75" t="s">
        <v>4</v>
      </c>
    </row>
    <row r="867" spans="1:11" x14ac:dyDescent="0.25">
      <c r="A867" s="69">
        <v>865</v>
      </c>
      <c r="B867" s="70" t="s">
        <v>2861</v>
      </c>
      <c r="C867" s="70" t="s">
        <v>2862</v>
      </c>
      <c r="D867" s="70" t="s">
        <v>2863</v>
      </c>
      <c r="E867" s="71">
        <v>534.6</v>
      </c>
      <c r="F867" s="70" t="s">
        <v>2863</v>
      </c>
      <c r="G867" s="71">
        <v>661.20669999999996</v>
      </c>
      <c r="H867" s="72"/>
      <c r="I867" s="72"/>
      <c r="J867" s="73">
        <f t="shared" si="17"/>
        <v>597.90335000000005</v>
      </c>
      <c r="K867" s="75" t="s">
        <v>4</v>
      </c>
    </row>
    <row r="868" spans="1:11" x14ac:dyDescent="0.25">
      <c r="A868" s="69">
        <v>866</v>
      </c>
      <c r="B868" s="70" t="s">
        <v>2864</v>
      </c>
      <c r="C868" s="70" t="s">
        <v>2865</v>
      </c>
      <c r="D868" s="70" t="s">
        <v>2866</v>
      </c>
      <c r="E868" s="71">
        <v>595.04999999999995</v>
      </c>
      <c r="F868" s="70" t="s">
        <v>2866</v>
      </c>
      <c r="G868" s="71">
        <v>595.68280000000004</v>
      </c>
      <c r="H868" s="72"/>
      <c r="I868" s="72"/>
      <c r="J868" s="73">
        <f t="shared" si="17"/>
        <v>595.3664</v>
      </c>
      <c r="K868" s="75" t="s">
        <v>4</v>
      </c>
    </row>
    <row r="869" spans="1:11" x14ac:dyDescent="0.25">
      <c r="A869" s="69">
        <v>867</v>
      </c>
      <c r="B869" s="70" t="s">
        <v>2867</v>
      </c>
      <c r="C869" s="70" t="s">
        <v>2868</v>
      </c>
      <c r="D869" s="70" t="s">
        <v>2869</v>
      </c>
      <c r="E869" s="71">
        <v>589.89</v>
      </c>
      <c r="F869" s="70" t="s">
        <v>2869</v>
      </c>
      <c r="G869" s="71">
        <v>589.66650000000004</v>
      </c>
      <c r="H869" s="72"/>
      <c r="I869" s="72"/>
      <c r="J869" s="73">
        <f t="shared" si="17"/>
        <v>589.77825000000007</v>
      </c>
      <c r="K869" s="75" t="s">
        <v>4</v>
      </c>
    </row>
    <row r="870" spans="1:11" x14ac:dyDescent="0.25">
      <c r="A870" s="69">
        <v>868</v>
      </c>
      <c r="B870" s="70" t="s">
        <v>2870</v>
      </c>
      <c r="C870" s="70" t="s">
        <v>2871</v>
      </c>
      <c r="D870" s="70" t="s">
        <v>2872</v>
      </c>
      <c r="E870" s="71">
        <v>589.11</v>
      </c>
      <c r="F870" s="70" t="s">
        <v>2872</v>
      </c>
      <c r="G870" s="71">
        <v>589.52570000000003</v>
      </c>
      <c r="H870" s="72"/>
      <c r="I870" s="72"/>
      <c r="J870" s="73">
        <f t="shared" si="17"/>
        <v>589.31785000000002</v>
      </c>
      <c r="K870" s="75" t="s">
        <v>4</v>
      </c>
    </row>
    <row r="871" spans="1:11" x14ac:dyDescent="0.25">
      <c r="A871" s="69">
        <v>869</v>
      </c>
      <c r="B871" s="70" t="s">
        <v>2873</v>
      </c>
      <c r="C871" s="70" t="s">
        <v>2874</v>
      </c>
      <c r="D871" s="70" t="s">
        <v>2875</v>
      </c>
      <c r="E871" s="71">
        <v>588.13</v>
      </c>
      <c r="F871" s="70" t="s">
        <v>2875</v>
      </c>
      <c r="G871" s="71">
        <v>587.59860000000003</v>
      </c>
      <c r="H871" s="72"/>
      <c r="I871" s="72"/>
      <c r="J871" s="73">
        <f t="shared" si="17"/>
        <v>587.86429999999996</v>
      </c>
      <c r="K871" s="75" t="s">
        <v>4</v>
      </c>
    </row>
    <row r="872" spans="1:11" x14ac:dyDescent="0.25">
      <c r="A872" s="69">
        <v>870</v>
      </c>
      <c r="B872" s="70" t="s">
        <v>2876</v>
      </c>
      <c r="C872" s="70" t="s">
        <v>2877</v>
      </c>
      <c r="D872" s="70" t="s">
        <v>2878</v>
      </c>
      <c r="E872" s="71">
        <v>586.96</v>
      </c>
      <c r="F872" s="70" t="s">
        <v>2878</v>
      </c>
      <c r="G872" s="71">
        <v>586.43510000000003</v>
      </c>
      <c r="H872" s="72"/>
      <c r="I872" s="72"/>
      <c r="J872" s="73">
        <f t="shared" si="17"/>
        <v>586.69755000000009</v>
      </c>
      <c r="K872" s="75" t="s">
        <v>4</v>
      </c>
    </row>
    <row r="873" spans="1:11" x14ac:dyDescent="0.25">
      <c r="A873" s="69">
        <v>871</v>
      </c>
      <c r="B873" s="70" t="s">
        <v>2879</v>
      </c>
      <c r="C873" s="70" t="s">
        <v>2880</v>
      </c>
      <c r="D873" s="70" t="s">
        <v>2881</v>
      </c>
      <c r="E873" s="71">
        <v>585.48</v>
      </c>
      <c r="F873" s="70" t="s">
        <v>2881</v>
      </c>
      <c r="G873" s="71">
        <v>584.82259999999997</v>
      </c>
      <c r="H873" s="72"/>
      <c r="I873" s="72"/>
      <c r="J873" s="73">
        <f t="shared" si="17"/>
        <v>585.15129999999999</v>
      </c>
      <c r="K873" s="75" t="s">
        <v>4</v>
      </c>
    </row>
    <row r="874" spans="1:11" x14ac:dyDescent="0.25">
      <c r="A874" s="69">
        <v>872</v>
      </c>
      <c r="B874" s="70" t="s">
        <v>2882</v>
      </c>
      <c r="C874" s="70" t="s">
        <v>2883</v>
      </c>
      <c r="D874" s="70" t="s">
        <v>2884</v>
      </c>
      <c r="E874" s="71">
        <v>582.92999999999995</v>
      </c>
      <c r="F874" s="70" t="s">
        <v>2885</v>
      </c>
      <c r="G874" s="71">
        <v>583.04729999999995</v>
      </c>
      <c r="H874" s="72"/>
      <c r="I874" s="72"/>
      <c r="J874" s="73">
        <f t="shared" si="17"/>
        <v>582.98865000000001</v>
      </c>
      <c r="K874" s="75" t="s">
        <v>4</v>
      </c>
    </row>
    <row r="875" spans="1:11" x14ac:dyDescent="0.25">
      <c r="A875" s="69">
        <v>873</v>
      </c>
      <c r="B875" s="70" t="s">
        <v>2886</v>
      </c>
      <c r="C875" s="70" t="s">
        <v>2887</v>
      </c>
      <c r="D875" s="70" t="s">
        <v>2888</v>
      </c>
      <c r="E875" s="71">
        <v>598.80999999999995</v>
      </c>
      <c r="F875" s="70" t="s">
        <v>2888</v>
      </c>
      <c r="G875" s="71">
        <v>567.04150000000004</v>
      </c>
      <c r="H875" s="72"/>
      <c r="I875" s="72"/>
      <c r="J875" s="73">
        <f t="shared" si="17"/>
        <v>582.92574999999999</v>
      </c>
      <c r="K875" s="75" t="s">
        <v>4</v>
      </c>
    </row>
    <row r="876" spans="1:11" x14ac:dyDescent="0.25">
      <c r="A876" s="69">
        <v>874</v>
      </c>
      <c r="B876" s="70" t="s">
        <v>2889</v>
      </c>
      <c r="C876" s="70" t="s">
        <v>2890</v>
      </c>
      <c r="D876" s="70" t="s">
        <v>2891</v>
      </c>
      <c r="E876" s="71">
        <v>582.46</v>
      </c>
      <c r="F876" s="70"/>
      <c r="G876" s="71"/>
      <c r="H876" s="72"/>
      <c r="I876" s="72"/>
      <c r="J876" s="73">
        <f t="shared" si="17"/>
        <v>582.46</v>
      </c>
      <c r="K876" s="75" t="s">
        <v>4</v>
      </c>
    </row>
    <row r="877" spans="1:11" x14ac:dyDescent="0.25">
      <c r="A877" s="69">
        <v>875</v>
      </c>
      <c r="B877" s="70" t="s">
        <v>2892</v>
      </c>
      <c r="C877" s="70" t="s">
        <v>2893</v>
      </c>
      <c r="D877" s="70" t="s">
        <v>2894</v>
      </c>
      <c r="E877" s="71">
        <v>583.29999999999995</v>
      </c>
      <c r="F877" s="70" t="s">
        <v>2894</v>
      </c>
      <c r="G877" s="71">
        <v>580.54870000000005</v>
      </c>
      <c r="H877" s="72"/>
      <c r="I877" s="72"/>
      <c r="J877" s="73">
        <f t="shared" si="17"/>
        <v>581.92435</v>
      </c>
      <c r="K877" s="75" t="s">
        <v>4</v>
      </c>
    </row>
    <row r="878" spans="1:11" x14ac:dyDescent="0.25">
      <c r="A878" s="69">
        <v>876</v>
      </c>
      <c r="B878" s="70" t="s">
        <v>2895</v>
      </c>
      <c r="C878" s="70" t="s">
        <v>2896</v>
      </c>
      <c r="D878" s="70" t="s">
        <v>2897</v>
      </c>
      <c r="E878" s="71">
        <v>578.62</v>
      </c>
      <c r="F878" s="70" t="s">
        <v>2897</v>
      </c>
      <c r="G878" s="71">
        <v>578.9008</v>
      </c>
      <c r="H878" s="72"/>
      <c r="I878" s="72"/>
      <c r="J878" s="73">
        <f t="shared" si="17"/>
        <v>578.7604</v>
      </c>
      <c r="K878" s="75" t="s">
        <v>4</v>
      </c>
    </row>
    <row r="879" spans="1:11" x14ac:dyDescent="0.25">
      <c r="A879" s="69">
        <v>877</v>
      </c>
      <c r="B879" s="70" t="s">
        <v>2898</v>
      </c>
      <c r="C879" s="70" t="s">
        <v>2899</v>
      </c>
      <c r="D879" s="70" t="s">
        <v>2900</v>
      </c>
      <c r="E879" s="71">
        <v>576.59</v>
      </c>
      <c r="F879" s="70"/>
      <c r="G879" s="71"/>
      <c r="H879" s="72"/>
      <c r="I879" s="72"/>
      <c r="J879" s="73">
        <f t="shared" si="17"/>
        <v>576.59</v>
      </c>
      <c r="K879" s="75" t="s">
        <v>4</v>
      </c>
    </row>
    <row r="880" spans="1:11" x14ac:dyDescent="0.25">
      <c r="A880" s="69">
        <v>878</v>
      </c>
      <c r="B880" s="70" t="s">
        <v>2901</v>
      </c>
      <c r="C880" s="70" t="s">
        <v>2902</v>
      </c>
      <c r="D880" s="70" t="s">
        <v>2903</v>
      </c>
      <c r="E880" s="71">
        <v>576.29999999999995</v>
      </c>
      <c r="F880" s="70" t="s">
        <v>2903</v>
      </c>
      <c r="G880" s="71">
        <v>576.4701</v>
      </c>
      <c r="H880" s="72"/>
      <c r="I880" s="72"/>
      <c r="J880" s="73">
        <f t="shared" si="17"/>
        <v>576.38504999999998</v>
      </c>
      <c r="K880" s="75" t="s">
        <v>4</v>
      </c>
    </row>
    <row r="881" spans="1:11" x14ac:dyDescent="0.25">
      <c r="A881" s="69">
        <v>879</v>
      </c>
      <c r="B881" s="70" t="s">
        <v>2904</v>
      </c>
      <c r="C881" s="70" t="s">
        <v>2905</v>
      </c>
      <c r="D881" s="70" t="s">
        <v>2906</v>
      </c>
      <c r="E881" s="71">
        <v>574.07000000000005</v>
      </c>
      <c r="F881" s="70" t="s">
        <v>2906</v>
      </c>
      <c r="G881" s="71">
        <v>574.10389999999995</v>
      </c>
      <c r="H881" s="72"/>
      <c r="I881" s="72"/>
      <c r="J881" s="73">
        <f t="shared" si="17"/>
        <v>574.08695</v>
      </c>
      <c r="K881" s="75" t="s">
        <v>4</v>
      </c>
    </row>
    <row r="882" spans="1:11" x14ac:dyDescent="0.25">
      <c r="A882" s="69">
        <v>880</v>
      </c>
      <c r="B882" s="70" t="s">
        <v>2907</v>
      </c>
      <c r="C882" s="70" t="s">
        <v>2908</v>
      </c>
      <c r="D882" s="70" t="s">
        <v>2909</v>
      </c>
      <c r="E882" s="71">
        <v>570.87</v>
      </c>
      <c r="F882" s="70" t="s">
        <v>2909</v>
      </c>
      <c r="G882" s="71">
        <v>570.38469999999995</v>
      </c>
      <c r="H882" s="72"/>
      <c r="I882" s="72"/>
      <c r="J882" s="73">
        <f t="shared" si="17"/>
        <v>570.62734999999998</v>
      </c>
      <c r="K882" s="75" t="s">
        <v>4</v>
      </c>
    </row>
    <row r="883" spans="1:11" x14ac:dyDescent="0.25">
      <c r="A883" s="69">
        <v>881</v>
      </c>
      <c r="B883" s="70" t="s">
        <v>2910</v>
      </c>
      <c r="C883" s="70" t="s">
        <v>2911</v>
      </c>
      <c r="D883" s="70" t="s">
        <v>2912</v>
      </c>
      <c r="E883" s="71">
        <v>570.03</v>
      </c>
      <c r="F883" s="70" t="s">
        <v>2912</v>
      </c>
      <c r="G883" s="71">
        <v>569.78340000000003</v>
      </c>
      <c r="H883" s="72"/>
      <c r="I883" s="72"/>
      <c r="J883" s="73">
        <f t="shared" si="17"/>
        <v>569.9067</v>
      </c>
      <c r="K883" s="75" t="s">
        <v>4</v>
      </c>
    </row>
    <row r="884" spans="1:11" x14ac:dyDescent="0.25">
      <c r="A884" s="69">
        <v>882</v>
      </c>
      <c r="B884" s="70" t="s">
        <v>2913</v>
      </c>
      <c r="C884" s="70" t="s">
        <v>2914</v>
      </c>
      <c r="D884" s="70"/>
      <c r="E884" s="71"/>
      <c r="F884" s="70" t="s">
        <v>2915</v>
      </c>
      <c r="G884" s="71">
        <v>567.94190000000003</v>
      </c>
      <c r="H884" s="72"/>
      <c r="I884" s="72"/>
      <c r="J884" s="73">
        <f t="shared" si="17"/>
        <v>567.94190000000003</v>
      </c>
      <c r="K884" s="75" t="s">
        <v>4</v>
      </c>
    </row>
    <row r="885" spans="1:11" x14ac:dyDescent="0.25">
      <c r="A885" s="69">
        <v>883</v>
      </c>
      <c r="B885" s="70" t="s">
        <v>2916</v>
      </c>
      <c r="C885" s="70" t="s">
        <v>2917</v>
      </c>
      <c r="D885" s="70" t="s">
        <v>2918</v>
      </c>
      <c r="E885" s="71">
        <v>567.78</v>
      </c>
      <c r="F885" s="70"/>
      <c r="G885" s="71"/>
      <c r="H885" s="72"/>
      <c r="I885" s="72"/>
      <c r="J885" s="73">
        <f t="shared" si="17"/>
        <v>567.78</v>
      </c>
      <c r="K885" s="75" t="s">
        <v>4</v>
      </c>
    </row>
    <row r="886" spans="1:11" x14ac:dyDescent="0.25">
      <c r="A886" s="69">
        <v>884</v>
      </c>
      <c r="B886" s="70" t="s">
        <v>2919</v>
      </c>
      <c r="C886" s="70" t="s">
        <v>2920</v>
      </c>
      <c r="D886" s="70" t="s">
        <v>2921</v>
      </c>
      <c r="E886" s="71">
        <v>566.47</v>
      </c>
      <c r="F886" s="70" t="s">
        <v>2921</v>
      </c>
      <c r="G886" s="71">
        <v>566.80730000000005</v>
      </c>
      <c r="H886" s="72"/>
      <c r="I886" s="72"/>
      <c r="J886" s="73">
        <f t="shared" si="17"/>
        <v>566.6386500000001</v>
      </c>
      <c r="K886" s="75" t="s">
        <v>4</v>
      </c>
    </row>
    <row r="887" spans="1:11" x14ac:dyDescent="0.25">
      <c r="A887" s="69">
        <v>885</v>
      </c>
      <c r="B887" s="70" t="s">
        <v>2922</v>
      </c>
      <c r="C887" s="70" t="s">
        <v>2923</v>
      </c>
      <c r="D887" s="70" t="s">
        <v>2924</v>
      </c>
      <c r="E887" s="71">
        <v>566.54999999999995</v>
      </c>
      <c r="F887" s="70" t="s">
        <v>2924</v>
      </c>
      <c r="G887" s="71">
        <v>566.25019999999995</v>
      </c>
      <c r="H887" s="72"/>
      <c r="I887" s="72"/>
      <c r="J887" s="73">
        <f t="shared" si="17"/>
        <v>566.40009999999995</v>
      </c>
      <c r="K887" s="75" t="s">
        <v>4</v>
      </c>
    </row>
    <row r="888" spans="1:11" x14ac:dyDescent="0.25">
      <c r="A888" s="69">
        <v>886</v>
      </c>
      <c r="B888" s="70" t="s">
        <v>2925</v>
      </c>
      <c r="C888" s="70" t="s">
        <v>2926</v>
      </c>
      <c r="D888" s="70" t="s">
        <v>2927</v>
      </c>
      <c r="E888" s="71">
        <v>561.08000000000004</v>
      </c>
      <c r="F888" s="70"/>
      <c r="G888" s="71"/>
      <c r="H888" s="72"/>
      <c r="I888" s="72"/>
      <c r="J888" s="73">
        <f t="shared" si="17"/>
        <v>561.08000000000004</v>
      </c>
      <c r="K888" s="75" t="s">
        <v>4</v>
      </c>
    </row>
    <row r="889" spans="1:11" x14ac:dyDescent="0.25">
      <c r="A889" s="69">
        <v>887</v>
      </c>
      <c r="B889" s="70" t="s">
        <v>2928</v>
      </c>
      <c r="C889" s="70" t="s">
        <v>2929</v>
      </c>
      <c r="D889" s="70" t="s">
        <v>2930</v>
      </c>
      <c r="E889" s="71">
        <v>557.51</v>
      </c>
      <c r="F889" s="70"/>
      <c r="G889" s="71"/>
      <c r="H889" s="72"/>
      <c r="I889" s="72"/>
      <c r="J889" s="73">
        <f t="shared" si="17"/>
        <v>557.51</v>
      </c>
      <c r="K889" s="75" t="s">
        <v>4</v>
      </c>
    </row>
    <row r="890" spans="1:11" x14ac:dyDescent="0.25">
      <c r="A890" s="69">
        <v>888</v>
      </c>
      <c r="B890" s="70" t="s">
        <v>2931</v>
      </c>
      <c r="C890" s="70" t="s">
        <v>2932</v>
      </c>
      <c r="D890" s="70" t="s">
        <v>2933</v>
      </c>
      <c r="E890" s="71">
        <v>552.94000000000005</v>
      </c>
      <c r="F890" s="70" t="s">
        <v>2933</v>
      </c>
      <c r="G890" s="71">
        <v>553.02959999999996</v>
      </c>
      <c r="H890" s="72"/>
      <c r="I890" s="72"/>
      <c r="J890" s="73">
        <f t="shared" si="17"/>
        <v>552.98479999999995</v>
      </c>
      <c r="K890" s="75" t="s">
        <v>4</v>
      </c>
    </row>
    <row r="891" spans="1:11" x14ac:dyDescent="0.25">
      <c r="A891" s="69">
        <v>889</v>
      </c>
      <c r="B891" s="70" t="s">
        <v>2934</v>
      </c>
      <c r="C891" s="70" t="s">
        <v>2935</v>
      </c>
      <c r="D891" s="70" t="s">
        <v>2936</v>
      </c>
      <c r="E891" s="71">
        <v>552.5</v>
      </c>
      <c r="F891" s="70"/>
      <c r="G891" s="71"/>
      <c r="H891" s="72"/>
      <c r="I891" s="72"/>
      <c r="J891" s="73">
        <f t="shared" si="17"/>
        <v>552.5</v>
      </c>
      <c r="K891" s="75" t="s">
        <v>4</v>
      </c>
    </row>
    <row r="892" spans="1:11" x14ac:dyDescent="0.25">
      <c r="A892" s="69">
        <v>890</v>
      </c>
      <c r="B892" s="70" t="s">
        <v>2937</v>
      </c>
      <c r="C892" s="70" t="s">
        <v>2938</v>
      </c>
      <c r="D892" s="70" t="s">
        <v>2939</v>
      </c>
      <c r="E892" s="71">
        <v>552.16</v>
      </c>
      <c r="F892" s="70"/>
      <c r="G892" s="71"/>
      <c r="H892" s="72"/>
      <c r="I892" s="72"/>
      <c r="J892" s="73">
        <f t="shared" si="17"/>
        <v>552.16</v>
      </c>
      <c r="K892" s="75" t="s">
        <v>4</v>
      </c>
    </row>
    <row r="893" spans="1:11" x14ac:dyDescent="0.25">
      <c r="A893" s="69">
        <v>891</v>
      </c>
      <c r="B893" s="70" t="s">
        <v>2940</v>
      </c>
      <c r="C893" s="70" t="s">
        <v>2941</v>
      </c>
      <c r="D893" s="70" t="s">
        <v>2942</v>
      </c>
      <c r="E893" s="71">
        <v>551.77</v>
      </c>
      <c r="F893" s="70" t="s">
        <v>2942</v>
      </c>
      <c r="G893" s="71">
        <v>551.81399999999996</v>
      </c>
      <c r="H893" s="72"/>
      <c r="I893" s="72"/>
      <c r="J893" s="73">
        <f t="shared" si="17"/>
        <v>551.79199999999992</v>
      </c>
      <c r="K893" s="75" t="s">
        <v>4</v>
      </c>
    </row>
    <row r="894" spans="1:11" x14ac:dyDescent="0.25">
      <c r="A894" s="69">
        <v>892</v>
      </c>
      <c r="B894" s="70" t="s">
        <v>2943</v>
      </c>
      <c r="C894" s="70" t="s">
        <v>2944</v>
      </c>
      <c r="D894" s="70" t="s">
        <v>2945</v>
      </c>
      <c r="E894" s="71">
        <v>549.97</v>
      </c>
      <c r="F894" s="70" t="s">
        <v>2945</v>
      </c>
      <c r="G894" s="71">
        <v>551.68209999999999</v>
      </c>
      <c r="H894" s="72"/>
      <c r="I894" s="72"/>
      <c r="J894" s="73">
        <f t="shared" si="17"/>
        <v>550.82605000000001</v>
      </c>
      <c r="K894" s="75" t="s">
        <v>4</v>
      </c>
    </row>
    <row r="895" spans="1:11" x14ac:dyDescent="0.25">
      <c r="A895" s="69">
        <v>893</v>
      </c>
      <c r="B895" s="70" t="s">
        <v>2946</v>
      </c>
      <c r="C895" s="70" t="s">
        <v>2947</v>
      </c>
      <c r="D895" s="70" t="s">
        <v>2948</v>
      </c>
      <c r="E895" s="71">
        <v>553.57000000000005</v>
      </c>
      <c r="F895" s="70" t="s">
        <v>2948</v>
      </c>
      <c r="G895" s="71">
        <v>546.16629999999998</v>
      </c>
      <c r="H895" s="72"/>
      <c r="I895" s="72"/>
      <c r="J895" s="73">
        <f t="shared" si="17"/>
        <v>549.86815000000001</v>
      </c>
      <c r="K895" s="75" t="s">
        <v>4</v>
      </c>
    </row>
    <row r="896" spans="1:11" x14ac:dyDescent="0.25">
      <c r="A896" s="69">
        <v>894</v>
      </c>
      <c r="B896" s="70" t="s">
        <v>2949</v>
      </c>
      <c r="C896" s="70" t="s">
        <v>2950</v>
      </c>
      <c r="D896" s="70" t="s">
        <v>2951</v>
      </c>
      <c r="E896" s="71">
        <v>551.32000000000005</v>
      </c>
      <c r="F896" s="70" t="s">
        <v>2951</v>
      </c>
      <c r="G896" s="71">
        <v>545.46439999999996</v>
      </c>
      <c r="H896" s="72"/>
      <c r="I896" s="72"/>
      <c r="J896" s="73">
        <f t="shared" si="17"/>
        <v>548.3922</v>
      </c>
      <c r="K896" s="75" t="s">
        <v>4</v>
      </c>
    </row>
    <row r="897" spans="1:11" x14ac:dyDescent="0.25">
      <c r="A897" s="69">
        <v>895</v>
      </c>
      <c r="B897" s="70" t="s">
        <v>2952</v>
      </c>
      <c r="C897" s="70" t="s">
        <v>2953</v>
      </c>
      <c r="D897" s="70" t="s">
        <v>2954</v>
      </c>
      <c r="E897" s="71">
        <v>547.16999999999996</v>
      </c>
      <c r="F897" s="70"/>
      <c r="G897" s="71"/>
      <c r="H897" s="72"/>
      <c r="I897" s="72"/>
      <c r="J897" s="73">
        <f t="shared" si="17"/>
        <v>547.16999999999996</v>
      </c>
      <c r="K897" s="75" t="s">
        <v>4</v>
      </c>
    </row>
    <row r="898" spans="1:11" x14ac:dyDescent="0.25">
      <c r="A898" s="69">
        <v>896</v>
      </c>
      <c r="B898" s="70" t="s">
        <v>2955</v>
      </c>
      <c r="C898" s="70" t="s">
        <v>2956</v>
      </c>
      <c r="D898" s="70" t="s">
        <v>2957</v>
      </c>
      <c r="E898" s="71">
        <v>541.71</v>
      </c>
      <c r="F898" s="70" t="s">
        <v>2957</v>
      </c>
      <c r="G898" s="71">
        <v>541.91340000000002</v>
      </c>
      <c r="H898" s="72"/>
      <c r="I898" s="72"/>
      <c r="J898" s="73">
        <f t="shared" si="17"/>
        <v>541.81169999999997</v>
      </c>
      <c r="K898" s="75" t="s">
        <v>4</v>
      </c>
    </row>
    <row r="899" spans="1:11" x14ac:dyDescent="0.25">
      <c r="A899" s="69">
        <v>897</v>
      </c>
      <c r="B899" s="70" t="s">
        <v>2958</v>
      </c>
      <c r="C899" s="70" t="s">
        <v>2959</v>
      </c>
      <c r="D899" s="70" t="s">
        <v>2960</v>
      </c>
      <c r="E899" s="71">
        <v>541.17999999999995</v>
      </c>
      <c r="F899" s="70"/>
      <c r="G899" s="71"/>
      <c r="H899" s="72"/>
      <c r="I899" s="72"/>
      <c r="J899" s="73">
        <f t="shared" ref="J899:J962" si="18">AVERAGE(E899,G899,I899)</f>
        <v>541.17999999999995</v>
      </c>
      <c r="K899" s="75" t="s">
        <v>4</v>
      </c>
    </row>
    <row r="900" spans="1:11" x14ac:dyDescent="0.25">
      <c r="A900" s="69">
        <v>898</v>
      </c>
      <c r="B900" s="70" t="s">
        <v>2961</v>
      </c>
      <c r="C900" s="70" t="s">
        <v>2962</v>
      </c>
      <c r="D900" s="70" t="s">
        <v>2963</v>
      </c>
      <c r="E900" s="71">
        <v>528.01</v>
      </c>
      <c r="F900" s="70" t="s">
        <v>2964</v>
      </c>
      <c r="G900" s="71">
        <v>547.86670000000004</v>
      </c>
      <c r="H900" s="72"/>
      <c r="I900" s="72"/>
      <c r="J900" s="73">
        <f t="shared" si="18"/>
        <v>537.93835000000001</v>
      </c>
      <c r="K900" s="75" t="s">
        <v>4</v>
      </c>
    </row>
    <row r="901" spans="1:11" x14ac:dyDescent="0.25">
      <c r="A901" s="69">
        <v>899</v>
      </c>
      <c r="B901" s="70" t="s">
        <v>2965</v>
      </c>
      <c r="C901" s="70" t="s">
        <v>2966</v>
      </c>
      <c r="D901" s="70" t="s">
        <v>2967</v>
      </c>
      <c r="E901" s="71">
        <v>537.75</v>
      </c>
      <c r="F901" s="70" t="s">
        <v>2967</v>
      </c>
      <c r="G901" s="71">
        <v>537.95929999999998</v>
      </c>
      <c r="H901" s="72"/>
      <c r="I901" s="72"/>
      <c r="J901" s="73">
        <f t="shared" si="18"/>
        <v>537.85464999999999</v>
      </c>
      <c r="K901" s="75" t="s">
        <v>4</v>
      </c>
    </row>
    <row r="902" spans="1:11" x14ac:dyDescent="0.25">
      <c r="A902" s="69">
        <v>900</v>
      </c>
      <c r="B902" s="70" t="s">
        <v>2968</v>
      </c>
      <c r="C902" s="70" t="s">
        <v>2969</v>
      </c>
      <c r="D902" s="70" t="s">
        <v>2970</v>
      </c>
      <c r="E902" s="71">
        <v>535.38</v>
      </c>
      <c r="F902" s="70" t="s">
        <v>2970</v>
      </c>
      <c r="G902" s="71">
        <v>534.53729999999996</v>
      </c>
      <c r="H902" s="72"/>
      <c r="I902" s="72"/>
      <c r="J902" s="73">
        <f t="shared" si="18"/>
        <v>534.95865000000003</v>
      </c>
      <c r="K902" s="75" t="s">
        <v>4</v>
      </c>
    </row>
    <row r="903" spans="1:11" x14ac:dyDescent="0.25">
      <c r="A903" s="69">
        <v>901</v>
      </c>
      <c r="B903" s="70" t="s">
        <v>2971</v>
      </c>
      <c r="C903" s="70" t="s">
        <v>2972</v>
      </c>
      <c r="D903" s="70" t="s">
        <v>2973</v>
      </c>
      <c r="E903" s="71">
        <v>532.96</v>
      </c>
      <c r="F903" s="70" t="s">
        <v>2973</v>
      </c>
      <c r="G903" s="71">
        <v>532.73950000000002</v>
      </c>
      <c r="H903" s="72"/>
      <c r="I903" s="72"/>
      <c r="J903" s="73">
        <f t="shared" si="18"/>
        <v>532.84975000000009</v>
      </c>
      <c r="K903" s="75" t="s">
        <v>4</v>
      </c>
    </row>
    <row r="904" spans="1:11" x14ac:dyDescent="0.25">
      <c r="A904" s="69">
        <v>902</v>
      </c>
      <c r="B904" s="70" t="s">
        <v>2974</v>
      </c>
      <c r="C904" s="70" t="s">
        <v>2975</v>
      </c>
      <c r="D904" s="70" t="s">
        <v>2976</v>
      </c>
      <c r="E904" s="71">
        <v>532.57000000000005</v>
      </c>
      <c r="F904" s="70" t="s">
        <v>2976</v>
      </c>
      <c r="G904" s="71">
        <v>532.64499999999998</v>
      </c>
      <c r="H904" s="72"/>
      <c r="I904" s="72"/>
      <c r="J904" s="73">
        <f t="shared" si="18"/>
        <v>532.60750000000007</v>
      </c>
      <c r="K904" s="75" t="s">
        <v>4</v>
      </c>
    </row>
    <row r="905" spans="1:11" x14ac:dyDescent="0.25">
      <c r="A905" s="69">
        <v>903</v>
      </c>
      <c r="B905" s="70" t="s">
        <v>2977</v>
      </c>
      <c r="C905" s="70" t="s">
        <v>2978</v>
      </c>
      <c r="D905" s="70" t="s">
        <v>2979</v>
      </c>
      <c r="E905" s="71">
        <v>531.97</v>
      </c>
      <c r="F905" s="70" t="s">
        <v>2979</v>
      </c>
      <c r="G905" s="71">
        <v>531.84199999999998</v>
      </c>
      <c r="H905" s="72"/>
      <c r="I905" s="72"/>
      <c r="J905" s="73">
        <f t="shared" si="18"/>
        <v>531.90599999999995</v>
      </c>
      <c r="K905" s="75" t="s">
        <v>4</v>
      </c>
    </row>
    <row r="906" spans="1:11" x14ac:dyDescent="0.25">
      <c r="A906" s="69">
        <v>904</v>
      </c>
      <c r="B906" s="70" t="s">
        <v>2980</v>
      </c>
      <c r="C906" s="70" t="s">
        <v>2981</v>
      </c>
      <c r="D906" s="70" t="s">
        <v>2982</v>
      </c>
      <c r="E906" s="71">
        <v>529.42999999999995</v>
      </c>
      <c r="F906" s="70" t="s">
        <v>2982</v>
      </c>
      <c r="G906" s="71">
        <v>530.13720000000001</v>
      </c>
      <c r="H906" s="72"/>
      <c r="I906" s="72"/>
      <c r="J906" s="73">
        <f t="shared" si="18"/>
        <v>529.78359999999998</v>
      </c>
      <c r="K906" s="75" t="s">
        <v>4</v>
      </c>
    </row>
    <row r="907" spans="1:11" x14ac:dyDescent="0.25">
      <c r="A907" s="69">
        <v>905</v>
      </c>
      <c r="B907" s="70" t="s">
        <v>2983</v>
      </c>
      <c r="C907" s="70" t="s">
        <v>2984</v>
      </c>
      <c r="D907" s="70"/>
      <c r="E907" s="71"/>
      <c r="F907" s="70"/>
      <c r="G907" s="73"/>
      <c r="H907" s="70" t="s">
        <v>2985</v>
      </c>
      <c r="I907" s="73">
        <v>529.65899999999976</v>
      </c>
      <c r="J907" s="73">
        <f t="shared" si="18"/>
        <v>529.65899999999976</v>
      </c>
      <c r="K907" s="75" t="s">
        <v>4</v>
      </c>
    </row>
    <row r="908" spans="1:11" x14ac:dyDescent="0.25">
      <c r="A908" s="69">
        <v>906</v>
      </c>
      <c r="B908" s="70" t="s">
        <v>2986</v>
      </c>
      <c r="C908" s="70" t="s">
        <v>2987</v>
      </c>
      <c r="D908" s="70" t="s">
        <v>2988</v>
      </c>
      <c r="E908" s="71">
        <v>528.86</v>
      </c>
      <c r="F908" s="70" t="s">
        <v>2988</v>
      </c>
      <c r="G908" s="71">
        <v>528.91759999999999</v>
      </c>
      <c r="H908" s="72"/>
      <c r="I908" s="72"/>
      <c r="J908" s="73">
        <f t="shared" si="18"/>
        <v>528.88879999999995</v>
      </c>
      <c r="K908" s="75" t="s">
        <v>4</v>
      </c>
    </row>
    <row r="909" spans="1:11" x14ac:dyDescent="0.25">
      <c r="A909" s="69">
        <v>907</v>
      </c>
      <c r="B909" s="70" t="s">
        <v>2989</v>
      </c>
      <c r="C909" s="70" t="s">
        <v>2990</v>
      </c>
      <c r="D909" s="70" t="s">
        <v>2991</v>
      </c>
      <c r="E909" s="71">
        <v>527.23</v>
      </c>
      <c r="F909" s="70"/>
      <c r="G909" s="71"/>
      <c r="H909" s="72"/>
      <c r="I909" s="72"/>
      <c r="J909" s="73">
        <f t="shared" si="18"/>
        <v>527.23</v>
      </c>
      <c r="K909" s="75" t="s">
        <v>4</v>
      </c>
    </row>
    <row r="910" spans="1:11" x14ac:dyDescent="0.25">
      <c r="A910" s="69">
        <v>908</v>
      </c>
      <c r="B910" s="70" t="s">
        <v>2992</v>
      </c>
      <c r="C910" s="70" t="s">
        <v>2993</v>
      </c>
      <c r="D910" s="70" t="s">
        <v>2994</v>
      </c>
      <c r="E910" s="71">
        <v>526.04</v>
      </c>
      <c r="F910" s="70" t="s">
        <v>2994</v>
      </c>
      <c r="G910" s="71">
        <v>525.83609999999999</v>
      </c>
      <c r="H910" s="72"/>
      <c r="I910" s="72"/>
      <c r="J910" s="73">
        <f t="shared" si="18"/>
        <v>525.93804999999998</v>
      </c>
      <c r="K910" s="75" t="s">
        <v>4</v>
      </c>
    </row>
    <row r="911" spans="1:11" x14ac:dyDescent="0.25">
      <c r="A911" s="69">
        <v>909</v>
      </c>
      <c r="B911" s="70" t="s">
        <v>2995</v>
      </c>
      <c r="C911" s="70" t="s">
        <v>2996</v>
      </c>
      <c r="D911" s="70" t="s">
        <v>2997</v>
      </c>
      <c r="E911" s="71">
        <v>521.05999999999995</v>
      </c>
      <c r="F911" s="70" t="s">
        <v>2997</v>
      </c>
      <c r="G911" s="71">
        <v>527.06489999999997</v>
      </c>
      <c r="H911" s="72"/>
      <c r="I911" s="72"/>
      <c r="J911" s="73">
        <f t="shared" si="18"/>
        <v>524.0624499999999</v>
      </c>
      <c r="K911" s="75" t="s">
        <v>4</v>
      </c>
    </row>
    <row r="912" spans="1:11" x14ac:dyDescent="0.25">
      <c r="A912" s="69">
        <v>910</v>
      </c>
      <c r="B912" s="70" t="s">
        <v>2998</v>
      </c>
      <c r="C912" s="70" t="s">
        <v>2999</v>
      </c>
      <c r="D912" s="70" t="s">
        <v>3000</v>
      </c>
      <c r="E912" s="71">
        <v>521.14</v>
      </c>
      <c r="F912" s="70"/>
      <c r="G912" s="71"/>
      <c r="H912" s="72"/>
      <c r="I912" s="72"/>
      <c r="J912" s="73">
        <f t="shared" si="18"/>
        <v>521.14</v>
      </c>
      <c r="K912" s="75" t="s">
        <v>4</v>
      </c>
    </row>
    <row r="913" spans="1:11" x14ac:dyDescent="0.25">
      <c r="A913" s="69">
        <v>911</v>
      </c>
      <c r="B913" s="70" t="s">
        <v>3001</v>
      </c>
      <c r="C913" s="70" t="s">
        <v>3002</v>
      </c>
      <c r="D913" s="70" t="s">
        <v>3003</v>
      </c>
      <c r="E913" s="71">
        <v>520.95000000000005</v>
      </c>
      <c r="F913" s="70"/>
      <c r="G913" s="71"/>
      <c r="H913" s="72"/>
      <c r="I913" s="72"/>
      <c r="J913" s="73">
        <f t="shared" si="18"/>
        <v>520.95000000000005</v>
      </c>
      <c r="K913" s="75" t="s">
        <v>4</v>
      </c>
    </row>
    <row r="914" spans="1:11" x14ac:dyDescent="0.25">
      <c r="A914" s="69">
        <v>912</v>
      </c>
      <c r="B914" s="70" t="s">
        <v>3004</v>
      </c>
      <c r="C914" s="70" t="s">
        <v>3005</v>
      </c>
      <c r="D914" s="70" t="s">
        <v>3006</v>
      </c>
      <c r="E914" s="71">
        <v>513.5</v>
      </c>
      <c r="F914" s="70" t="s">
        <v>3006</v>
      </c>
      <c r="G914" s="71">
        <v>514.00199999999995</v>
      </c>
      <c r="H914" s="72"/>
      <c r="I914" s="72"/>
      <c r="J914" s="73">
        <f t="shared" si="18"/>
        <v>513.75099999999998</v>
      </c>
      <c r="K914" s="75" t="s">
        <v>4</v>
      </c>
    </row>
    <row r="915" spans="1:11" x14ac:dyDescent="0.25">
      <c r="A915" s="69">
        <v>913</v>
      </c>
      <c r="B915" s="70" t="s">
        <v>3007</v>
      </c>
      <c r="C915" s="70" t="s">
        <v>3008</v>
      </c>
      <c r="D915" s="70" t="s">
        <v>3009</v>
      </c>
      <c r="E915" s="71">
        <v>514.02</v>
      </c>
      <c r="F915" s="70" t="s">
        <v>3009</v>
      </c>
      <c r="G915" s="71">
        <v>512.57449999999994</v>
      </c>
      <c r="H915" s="72"/>
      <c r="I915" s="72"/>
      <c r="J915" s="73">
        <f t="shared" si="18"/>
        <v>513.29724999999996</v>
      </c>
      <c r="K915" s="75" t="s">
        <v>4</v>
      </c>
    </row>
    <row r="916" spans="1:11" x14ac:dyDescent="0.25">
      <c r="A916" s="69">
        <v>914</v>
      </c>
      <c r="B916" s="70" t="s">
        <v>3010</v>
      </c>
      <c r="C916" s="70" t="s">
        <v>3011</v>
      </c>
      <c r="D916" s="70" t="s">
        <v>3012</v>
      </c>
      <c r="E916" s="71">
        <v>512.64</v>
      </c>
      <c r="F916" s="70"/>
      <c r="G916" s="71"/>
      <c r="H916" s="72"/>
      <c r="I916" s="72"/>
      <c r="J916" s="73">
        <f t="shared" si="18"/>
        <v>512.64</v>
      </c>
      <c r="K916" s="75" t="s">
        <v>4</v>
      </c>
    </row>
    <row r="917" spans="1:11" x14ac:dyDescent="0.25">
      <c r="A917" s="69">
        <v>915</v>
      </c>
      <c r="B917" s="70" t="s">
        <v>3013</v>
      </c>
      <c r="C917" s="70" t="s">
        <v>3014</v>
      </c>
      <c r="D917" s="70" t="s">
        <v>3015</v>
      </c>
      <c r="E917" s="71">
        <v>511.96</v>
      </c>
      <c r="F917" s="70" t="s">
        <v>3015</v>
      </c>
      <c r="G917" s="71">
        <v>511.89100000000002</v>
      </c>
      <c r="H917" s="72"/>
      <c r="I917" s="72"/>
      <c r="J917" s="73">
        <f t="shared" si="18"/>
        <v>511.9255</v>
      </c>
      <c r="K917" s="75" t="s">
        <v>4</v>
      </c>
    </row>
    <row r="918" spans="1:11" x14ac:dyDescent="0.25">
      <c r="A918" s="69">
        <v>916</v>
      </c>
      <c r="B918" s="70" t="s">
        <v>3016</v>
      </c>
      <c r="C918" s="70" t="s">
        <v>3017</v>
      </c>
      <c r="D918" s="70" t="s">
        <v>3018</v>
      </c>
      <c r="E918" s="71">
        <v>510.6</v>
      </c>
      <c r="F918" s="70" t="s">
        <v>3018</v>
      </c>
      <c r="G918" s="71">
        <v>510.7799</v>
      </c>
      <c r="H918" s="72"/>
      <c r="I918" s="72"/>
      <c r="J918" s="73">
        <f t="shared" si="18"/>
        <v>510.68995000000001</v>
      </c>
      <c r="K918" s="75" t="s">
        <v>4</v>
      </c>
    </row>
    <row r="919" spans="1:11" x14ac:dyDescent="0.25">
      <c r="A919" s="69">
        <v>917</v>
      </c>
      <c r="B919" s="70" t="s">
        <v>3019</v>
      </c>
      <c r="C919" s="70" t="s">
        <v>3020</v>
      </c>
      <c r="D919" s="70" t="s">
        <v>3021</v>
      </c>
      <c r="E919" s="71">
        <v>495.15</v>
      </c>
      <c r="F919" s="70"/>
      <c r="G919" s="71"/>
      <c r="H919" s="72"/>
      <c r="I919" s="72"/>
      <c r="J919" s="73">
        <f t="shared" si="18"/>
        <v>495.15</v>
      </c>
      <c r="K919" s="75" t="s">
        <v>4</v>
      </c>
    </row>
    <row r="920" spans="1:11" x14ac:dyDescent="0.25">
      <c r="A920" s="69">
        <v>918</v>
      </c>
      <c r="B920" s="70" t="s">
        <v>3022</v>
      </c>
      <c r="C920" s="70" t="s">
        <v>3023</v>
      </c>
      <c r="D920" s="70" t="s">
        <v>3024</v>
      </c>
      <c r="E920" s="71">
        <v>492.61</v>
      </c>
      <c r="F920" s="70" t="s">
        <v>3024</v>
      </c>
      <c r="G920" s="71">
        <v>492.68169999999998</v>
      </c>
      <c r="H920" s="72"/>
      <c r="I920" s="72"/>
      <c r="J920" s="73">
        <f t="shared" si="18"/>
        <v>492.64585</v>
      </c>
      <c r="K920" s="75" t="s">
        <v>4</v>
      </c>
    </row>
    <row r="921" spans="1:11" x14ac:dyDescent="0.25">
      <c r="A921" s="69">
        <v>919</v>
      </c>
      <c r="B921" s="70" t="s">
        <v>3025</v>
      </c>
      <c r="C921" s="70" t="s">
        <v>3026</v>
      </c>
      <c r="D921" s="70" t="s">
        <v>3027</v>
      </c>
      <c r="E921" s="71">
        <v>491.16</v>
      </c>
      <c r="F921" s="70" t="s">
        <v>3028</v>
      </c>
      <c r="G921" s="71">
        <v>491.43279999999999</v>
      </c>
      <c r="H921" s="72"/>
      <c r="I921" s="72"/>
      <c r="J921" s="73">
        <f t="shared" si="18"/>
        <v>491.29640000000001</v>
      </c>
      <c r="K921" s="75" t="s">
        <v>4</v>
      </c>
    </row>
    <row r="922" spans="1:11" x14ac:dyDescent="0.25">
      <c r="A922" s="69">
        <v>920</v>
      </c>
      <c r="B922" s="70" t="s">
        <v>3029</v>
      </c>
      <c r="C922" s="70" t="s">
        <v>3030</v>
      </c>
      <c r="D922" s="70" t="s">
        <v>3031</v>
      </c>
      <c r="E922" s="71">
        <v>491.17</v>
      </c>
      <c r="F922" s="70"/>
      <c r="G922" s="71"/>
      <c r="H922" s="72"/>
      <c r="I922" s="72"/>
      <c r="J922" s="73">
        <f t="shared" si="18"/>
        <v>491.17</v>
      </c>
      <c r="K922" s="75" t="s">
        <v>4</v>
      </c>
    </row>
    <row r="923" spans="1:11" x14ac:dyDescent="0.25">
      <c r="A923" s="69">
        <v>921</v>
      </c>
      <c r="B923" s="70" t="s">
        <v>3032</v>
      </c>
      <c r="C923" s="70" t="s">
        <v>3033</v>
      </c>
      <c r="D923" s="70" t="s">
        <v>3034</v>
      </c>
      <c r="E923" s="71">
        <v>491.19</v>
      </c>
      <c r="F923" s="70" t="s">
        <v>3034</v>
      </c>
      <c r="G923" s="71">
        <v>491.13529999999997</v>
      </c>
      <c r="H923" s="72"/>
      <c r="I923" s="72"/>
      <c r="J923" s="73">
        <f t="shared" si="18"/>
        <v>491.16264999999999</v>
      </c>
      <c r="K923" s="75" t="s">
        <v>4</v>
      </c>
    </row>
    <row r="924" spans="1:11" x14ac:dyDescent="0.25">
      <c r="A924" s="69">
        <v>922</v>
      </c>
      <c r="B924" s="70" t="s">
        <v>3035</v>
      </c>
      <c r="C924" s="70" t="s">
        <v>3036</v>
      </c>
      <c r="D924" s="70" t="s">
        <v>3037</v>
      </c>
      <c r="E924" s="71">
        <v>490.18</v>
      </c>
      <c r="F924" s="70" t="s">
        <v>3037</v>
      </c>
      <c r="G924" s="71">
        <v>489.03579999999999</v>
      </c>
      <c r="H924" s="72"/>
      <c r="I924" s="72"/>
      <c r="J924" s="73">
        <f t="shared" si="18"/>
        <v>489.60789999999997</v>
      </c>
      <c r="K924" s="75" t="s">
        <v>4</v>
      </c>
    </row>
    <row r="925" spans="1:11" x14ac:dyDescent="0.25">
      <c r="A925" s="69">
        <v>923</v>
      </c>
      <c r="B925" s="70" t="s">
        <v>3038</v>
      </c>
      <c r="C925" s="70" t="s">
        <v>3039</v>
      </c>
      <c r="D925" s="70" t="s">
        <v>3040</v>
      </c>
      <c r="E925" s="71">
        <v>489.16</v>
      </c>
      <c r="F925" s="70"/>
      <c r="G925" s="71"/>
      <c r="H925" s="72"/>
      <c r="I925" s="72"/>
      <c r="J925" s="73">
        <f t="shared" si="18"/>
        <v>489.16</v>
      </c>
      <c r="K925" s="75" t="s">
        <v>4</v>
      </c>
    </row>
    <row r="926" spans="1:11" x14ac:dyDescent="0.25">
      <c r="A926" s="69">
        <v>924</v>
      </c>
      <c r="B926" s="70" t="s">
        <v>3041</v>
      </c>
      <c r="C926" s="70" t="s">
        <v>3042</v>
      </c>
      <c r="D926" s="70" t="s">
        <v>3043</v>
      </c>
      <c r="E926" s="71">
        <v>486.99</v>
      </c>
      <c r="F926" s="70" t="s">
        <v>3043</v>
      </c>
      <c r="G926" s="71">
        <v>487.82479999999998</v>
      </c>
      <c r="H926" s="72"/>
      <c r="I926" s="72"/>
      <c r="J926" s="73">
        <f t="shared" si="18"/>
        <v>487.4074</v>
      </c>
      <c r="K926" s="75" t="s">
        <v>4</v>
      </c>
    </row>
    <row r="927" spans="1:11" x14ac:dyDescent="0.25">
      <c r="A927" s="69">
        <v>925</v>
      </c>
      <c r="B927" s="70" t="s">
        <v>3044</v>
      </c>
      <c r="C927" s="70" t="s">
        <v>3045</v>
      </c>
      <c r="D927" s="70" t="s">
        <v>3046</v>
      </c>
      <c r="E927" s="71">
        <v>487.07</v>
      </c>
      <c r="F927" s="70"/>
      <c r="G927" s="71"/>
      <c r="H927" s="72"/>
      <c r="I927" s="72"/>
      <c r="J927" s="73">
        <f t="shared" si="18"/>
        <v>487.07</v>
      </c>
      <c r="K927" s="75" t="s">
        <v>4</v>
      </c>
    </row>
    <row r="928" spans="1:11" x14ac:dyDescent="0.25">
      <c r="A928" s="69">
        <v>926</v>
      </c>
      <c r="B928" s="70" t="s">
        <v>3047</v>
      </c>
      <c r="C928" s="70" t="s">
        <v>3048</v>
      </c>
      <c r="D928" s="70" t="s">
        <v>3049</v>
      </c>
      <c r="E928" s="71">
        <v>486.05</v>
      </c>
      <c r="F928" s="70" t="s">
        <v>3049</v>
      </c>
      <c r="G928" s="71">
        <v>485.36200000000002</v>
      </c>
      <c r="H928" s="72"/>
      <c r="I928" s="72"/>
      <c r="J928" s="73">
        <f t="shared" si="18"/>
        <v>485.70600000000002</v>
      </c>
      <c r="K928" s="75" t="s">
        <v>4</v>
      </c>
    </row>
    <row r="929" spans="1:11" x14ac:dyDescent="0.25">
      <c r="A929" s="69">
        <v>927</v>
      </c>
      <c r="B929" s="70" t="s">
        <v>3050</v>
      </c>
      <c r="C929" s="70" t="s">
        <v>3051</v>
      </c>
      <c r="D929" s="70" t="s">
        <v>3052</v>
      </c>
      <c r="E929" s="71">
        <v>485.54</v>
      </c>
      <c r="F929" s="70" t="s">
        <v>3052</v>
      </c>
      <c r="G929" s="71">
        <v>485.6712</v>
      </c>
      <c r="H929" s="72"/>
      <c r="I929" s="72"/>
      <c r="J929" s="73">
        <f t="shared" si="18"/>
        <v>485.60559999999998</v>
      </c>
      <c r="K929" s="75" t="s">
        <v>4</v>
      </c>
    </row>
    <row r="930" spans="1:11" x14ac:dyDescent="0.25">
      <c r="A930" s="69">
        <v>928</v>
      </c>
      <c r="B930" s="70" t="s">
        <v>3053</v>
      </c>
      <c r="C930" s="70" t="s">
        <v>3054</v>
      </c>
      <c r="D930" s="70" t="s">
        <v>3055</v>
      </c>
      <c r="E930" s="71">
        <v>485.18</v>
      </c>
      <c r="F930" s="70" t="s">
        <v>3055</v>
      </c>
      <c r="G930" s="71">
        <v>485.30770000000001</v>
      </c>
      <c r="H930" s="72"/>
      <c r="I930" s="72"/>
      <c r="J930" s="73">
        <f t="shared" si="18"/>
        <v>485.24385000000001</v>
      </c>
      <c r="K930" s="75" t="s">
        <v>4</v>
      </c>
    </row>
    <row r="931" spans="1:11" x14ac:dyDescent="0.25">
      <c r="A931" s="69">
        <v>929</v>
      </c>
      <c r="B931" s="70" t="s">
        <v>3056</v>
      </c>
      <c r="C931" s="70" t="s">
        <v>3057</v>
      </c>
      <c r="D931" s="70" t="s">
        <v>3058</v>
      </c>
      <c r="E931" s="71">
        <v>483.15</v>
      </c>
      <c r="F931" s="70"/>
      <c r="G931" s="71"/>
      <c r="H931" s="72"/>
      <c r="I931" s="72"/>
      <c r="J931" s="73">
        <f t="shared" si="18"/>
        <v>483.15</v>
      </c>
      <c r="K931" s="75" t="s">
        <v>4</v>
      </c>
    </row>
    <row r="932" spans="1:11" x14ac:dyDescent="0.25">
      <c r="A932" s="69">
        <v>930</v>
      </c>
      <c r="B932" s="70" t="s">
        <v>3059</v>
      </c>
      <c r="C932" s="70" t="s">
        <v>3060</v>
      </c>
      <c r="D932" s="70" t="s">
        <v>3061</v>
      </c>
      <c r="E932" s="71">
        <v>438.05</v>
      </c>
      <c r="F932" s="70" t="s">
        <v>3061</v>
      </c>
      <c r="G932" s="71">
        <v>525.49789999999996</v>
      </c>
      <c r="H932" s="72"/>
      <c r="I932" s="72"/>
      <c r="J932" s="73">
        <f t="shared" si="18"/>
        <v>481.77395000000001</v>
      </c>
      <c r="K932" s="75" t="s">
        <v>4</v>
      </c>
    </row>
    <row r="933" spans="1:11" x14ac:dyDescent="0.25">
      <c r="A933" s="69">
        <v>931</v>
      </c>
      <c r="B933" s="70" t="s">
        <v>3062</v>
      </c>
      <c r="C933" s="70" t="s">
        <v>3063</v>
      </c>
      <c r="D933" s="70" t="s">
        <v>3064</v>
      </c>
      <c r="E933" s="71">
        <v>480.75</v>
      </c>
      <c r="F933" s="70" t="s">
        <v>3064</v>
      </c>
      <c r="G933" s="71">
        <v>480.82459999999998</v>
      </c>
      <c r="H933" s="72"/>
      <c r="I933" s="72"/>
      <c r="J933" s="73">
        <f t="shared" si="18"/>
        <v>480.78729999999996</v>
      </c>
      <c r="K933" s="75" t="s">
        <v>4</v>
      </c>
    </row>
    <row r="934" spans="1:11" x14ac:dyDescent="0.25">
      <c r="A934" s="69">
        <v>932</v>
      </c>
      <c r="B934" s="70" t="s">
        <v>3065</v>
      </c>
      <c r="C934" s="70" t="s">
        <v>3066</v>
      </c>
      <c r="D934" s="70" t="s">
        <v>3067</v>
      </c>
      <c r="E934" s="71">
        <v>479.4</v>
      </c>
      <c r="F934" s="70" t="s">
        <v>3067</v>
      </c>
      <c r="G934" s="71">
        <v>479.6026</v>
      </c>
      <c r="H934" s="72"/>
      <c r="I934" s="72"/>
      <c r="J934" s="73">
        <f t="shared" si="18"/>
        <v>479.50130000000001</v>
      </c>
      <c r="K934" s="75" t="s">
        <v>4</v>
      </c>
    </row>
    <row r="935" spans="1:11" x14ac:dyDescent="0.25">
      <c r="A935" s="69">
        <v>933</v>
      </c>
      <c r="B935" s="70" t="s">
        <v>3068</v>
      </c>
      <c r="C935" s="70" t="s">
        <v>3069</v>
      </c>
      <c r="D935" s="70" t="s">
        <v>3070</v>
      </c>
      <c r="E935" s="71">
        <v>478.13</v>
      </c>
      <c r="F935" s="70" t="s">
        <v>3070</v>
      </c>
      <c r="G935" s="71">
        <v>478.05220000000003</v>
      </c>
      <c r="H935" s="72"/>
      <c r="I935" s="72"/>
      <c r="J935" s="73">
        <f t="shared" si="18"/>
        <v>478.09109999999998</v>
      </c>
      <c r="K935" s="75" t="s">
        <v>4</v>
      </c>
    </row>
    <row r="936" spans="1:11" x14ac:dyDescent="0.25">
      <c r="A936" s="69">
        <v>934</v>
      </c>
      <c r="B936" s="70" t="s">
        <v>3071</v>
      </c>
      <c r="C936" s="70" t="s">
        <v>3072</v>
      </c>
      <c r="D936" s="70" t="s">
        <v>3073</v>
      </c>
      <c r="E936" s="71">
        <v>477.45</v>
      </c>
      <c r="F936" s="70"/>
      <c r="G936" s="71"/>
      <c r="H936" s="72"/>
      <c r="I936" s="72"/>
      <c r="J936" s="73">
        <f t="shared" si="18"/>
        <v>477.45</v>
      </c>
      <c r="K936" s="75" t="s">
        <v>4</v>
      </c>
    </row>
    <row r="937" spans="1:11" x14ac:dyDescent="0.25">
      <c r="A937" s="69">
        <v>935</v>
      </c>
      <c r="B937" s="70" t="s">
        <v>3074</v>
      </c>
      <c r="C937" s="70" t="s">
        <v>3075</v>
      </c>
      <c r="D937" s="70" t="s">
        <v>3076</v>
      </c>
      <c r="E937" s="71">
        <v>476</v>
      </c>
      <c r="F937" s="70"/>
      <c r="G937" s="71"/>
      <c r="H937" s="72"/>
      <c r="I937" s="72"/>
      <c r="J937" s="73">
        <f t="shared" si="18"/>
        <v>476</v>
      </c>
      <c r="K937" s="75" t="s">
        <v>4</v>
      </c>
    </row>
    <row r="938" spans="1:11" x14ac:dyDescent="0.25">
      <c r="A938" s="69">
        <v>936</v>
      </c>
      <c r="B938" s="70" t="s">
        <v>3077</v>
      </c>
      <c r="C938" s="70" t="s">
        <v>3078</v>
      </c>
      <c r="D938" s="70" t="s">
        <v>3079</v>
      </c>
      <c r="E938" s="71">
        <v>476.04</v>
      </c>
      <c r="F938" s="70" t="s">
        <v>3079</v>
      </c>
      <c r="G938" s="71">
        <v>474.64839999999998</v>
      </c>
      <c r="H938" s="72"/>
      <c r="I938" s="72"/>
      <c r="J938" s="73">
        <f t="shared" si="18"/>
        <v>475.3442</v>
      </c>
      <c r="K938" s="75" t="s">
        <v>4</v>
      </c>
    </row>
    <row r="939" spans="1:11" x14ac:dyDescent="0.25">
      <c r="A939" s="69">
        <v>937</v>
      </c>
      <c r="B939" s="70" t="s">
        <v>3080</v>
      </c>
      <c r="C939" s="70" t="s">
        <v>3081</v>
      </c>
      <c r="D939" s="70" t="s">
        <v>3082</v>
      </c>
      <c r="E939" s="71">
        <v>474.51</v>
      </c>
      <c r="F939" s="70" t="s">
        <v>3082</v>
      </c>
      <c r="G939" s="71">
        <v>474.9599</v>
      </c>
      <c r="H939" s="72"/>
      <c r="I939" s="72"/>
      <c r="J939" s="73">
        <f t="shared" si="18"/>
        <v>474.73495000000003</v>
      </c>
      <c r="K939" s="75" t="s">
        <v>4</v>
      </c>
    </row>
    <row r="940" spans="1:11" x14ac:dyDescent="0.25">
      <c r="A940" s="69">
        <v>938</v>
      </c>
      <c r="B940" s="70" t="s">
        <v>3083</v>
      </c>
      <c r="C940" s="70" t="s">
        <v>3084</v>
      </c>
      <c r="D940" s="70" t="s">
        <v>3085</v>
      </c>
      <c r="E940" s="71">
        <v>474.66</v>
      </c>
      <c r="F940" s="70"/>
      <c r="G940" s="71"/>
      <c r="H940" s="72"/>
      <c r="I940" s="72"/>
      <c r="J940" s="73">
        <f t="shared" si="18"/>
        <v>474.66</v>
      </c>
      <c r="K940" s="75" t="s">
        <v>4</v>
      </c>
    </row>
    <row r="941" spans="1:11" x14ac:dyDescent="0.25">
      <c r="A941" s="69">
        <v>939</v>
      </c>
      <c r="B941" s="70" t="s">
        <v>3086</v>
      </c>
      <c r="C941" s="70" t="s">
        <v>3087</v>
      </c>
      <c r="D941" s="70" t="s">
        <v>3088</v>
      </c>
      <c r="E941" s="71">
        <v>474.04</v>
      </c>
      <c r="F941" s="70" t="s">
        <v>3088</v>
      </c>
      <c r="G941" s="71">
        <v>474.17399999999998</v>
      </c>
      <c r="H941" s="72"/>
      <c r="I941" s="72"/>
      <c r="J941" s="73">
        <f t="shared" si="18"/>
        <v>474.10699999999997</v>
      </c>
      <c r="K941" s="75" t="s">
        <v>4</v>
      </c>
    </row>
    <row r="942" spans="1:11" x14ac:dyDescent="0.25">
      <c r="A942" s="69">
        <v>940</v>
      </c>
      <c r="B942" s="70" t="s">
        <v>3089</v>
      </c>
      <c r="C942" s="70" t="s">
        <v>3090</v>
      </c>
      <c r="D942" s="70" t="s">
        <v>3091</v>
      </c>
      <c r="E942" s="71">
        <v>471.2</v>
      </c>
      <c r="F942" s="70" t="s">
        <v>3091</v>
      </c>
      <c r="G942" s="71">
        <v>470.98750000000001</v>
      </c>
      <c r="H942" s="72"/>
      <c r="I942" s="72"/>
      <c r="J942" s="73">
        <f t="shared" si="18"/>
        <v>471.09375</v>
      </c>
      <c r="K942" s="75" t="s">
        <v>4</v>
      </c>
    </row>
    <row r="943" spans="1:11" x14ac:dyDescent="0.25">
      <c r="A943" s="69">
        <v>941</v>
      </c>
      <c r="B943" s="70" t="s">
        <v>3092</v>
      </c>
      <c r="C943" s="70" t="s">
        <v>3093</v>
      </c>
      <c r="D943" s="70" t="s">
        <v>3094</v>
      </c>
      <c r="E943" s="71">
        <v>469.11</v>
      </c>
      <c r="F943" s="70" t="s">
        <v>3094</v>
      </c>
      <c r="G943" s="71">
        <v>469.14460000000003</v>
      </c>
      <c r="H943" s="72"/>
      <c r="I943" s="72"/>
      <c r="J943" s="73">
        <f t="shared" si="18"/>
        <v>469.12729999999999</v>
      </c>
      <c r="K943" s="75" t="s">
        <v>4</v>
      </c>
    </row>
    <row r="944" spans="1:11" x14ac:dyDescent="0.25">
      <c r="A944" s="69">
        <v>942</v>
      </c>
      <c r="B944" s="70" t="s">
        <v>3095</v>
      </c>
      <c r="C944" s="70" t="s">
        <v>3096</v>
      </c>
      <c r="D944" s="70" t="s">
        <v>3097</v>
      </c>
      <c r="E944" s="71">
        <v>465.89</v>
      </c>
      <c r="F944" s="70"/>
      <c r="G944" s="71"/>
      <c r="H944" s="72"/>
      <c r="I944" s="72"/>
      <c r="J944" s="73">
        <f t="shared" si="18"/>
        <v>465.89</v>
      </c>
      <c r="K944" s="75" t="s">
        <v>4</v>
      </c>
    </row>
    <row r="945" spans="1:11" x14ac:dyDescent="0.25">
      <c r="A945" s="69">
        <v>943</v>
      </c>
      <c r="B945" s="70" t="s">
        <v>3098</v>
      </c>
      <c r="C945" s="70" t="s">
        <v>3099</v>
      </c>
      <c r="D945" s="70" t="s">
        <v>3100</v>
      </c>
      <c r="E945" s="71">
        <v>465.32</v>
      </c>
      <c r="F945" s="70" t="s">
        <v>3100</v>
      </c>
      <c r="G945" s="71">
        <v>465.27199999999999</v>
      </c>
      <c r="H945" s="72"/>
      <c r="I945" s="72"/>
      <c r="J945" s="73">
        <f t="shared" si="18"/>
        <v>465.29599999999999</v>
      </c>
      <c r="K945" s="75" t="s">
        <v>4</v>
      </c>
    </row>
    <row r="946" spans="1:11" x14ac:dyDescent="0.25">
      <c r="A946" s="69">
        <v>944</v>
      </c>
      <c r="B946" s="70" t="s">
        <v>3101</v>
      </c>
      <c r="C946" s="70" t="s">
        <v>3102</v>
      </c>
      <c r="D946" s="70" t="s">
        <v>3103</v>
      </c>
      <c r="E946" s="71">
        <v>463.5</v>
      </c>
      <c r="F946" s="70" t="s">
        <v>3103</v>
      </c>
      <c r="G946" s="71">
        <v>461.15390000000002</v>
      </c>
      <c r="H946" s="72"/>
      <c r="I946" s="72"/>
      <c r="J946" s="73">
        <f t="shared" si="18"/>
        <v>462.32695000000001</v>
      </c>
      <c r="K946" s="75" t="s">
        <v>4</v>
      </c>
    </row>
    <row r="947" spans="1:11" x14ac:dyDescent="0.25">
      <c r="A947" s="69">
        <v>945</v>
      </c>
      <c r="B947" s="70" t="s">
        <v>3104</v>
      </c>
      <c r="C947" s="70" t="s">
        <v>3105</v>
      </c>
      <c r="D947" s="70" t="s">
        <v>3106</v>
      </c>
      <c r="E947" s="71">
        <v>460.76</v>
      </c>
      <c r="F947" s="70" t="s">
        <v>3106</v>
      </c>
      <c r="G947" s="71">
        <v>460.97149999999999</v>
      </c>
      <c r="H947" s="72"/>
      <c r="I947" s="72"/>
      <c r="J947" s="73">
        <f t="shared" si="18"/>
        <v>460.86574999999999</v>
      </c>
      <c r="K947" s="75" t="s">
        <v>4</v>
      </c>
    </row>
    <row r="948" spans="1:11" x14ac:dyDescent="0.25">
      <c r="A948" s="69">
        <v>946</v>
      </c>
      <c r="B948" s="70" t="s">
        <v>3107</v>
      </c>
      <c r="C948" s="70" t="s">
        <v>3108</v>
      </c>
      <c r="D948" s="70" t="s">
        <v>3109</v>
      </c>
      <c r="E948" s="71">
        <v>440.62</v>
      </c>
      <c r="F948" s="70" t="s">
        <v>3109</v>
      </c>
      <c r="G948" s="71">
        <v>477.6114</v>
      </c>
      <c r="H948" s="72"/>
      <c r="I948" s="72"/>
      <c r="J948" s="73">
        <f t="shared" si="18"/>
        <v>459.1157</v>
      </c>
      <c r="K948" s="75" t="s">
        <v>4</v>
      </c>
    </row>
    <row r="949" spans="1:11" x14ac:dyDescent="0.25">
      <c r="A949" s="69">
        <v>947</v>
      </c>
      <c r="B949" s="70" t="s">
        <v>3110</v>
      </c>
      <c r="C949" s="70" t="s">
        <v>3111</v>
      </c>
      <c r="D949" s="70" t="s">
        <v>3112</v>
      </c>
      <c r="E949" s="71">
        <v>458.57</v>
      </c>
      <c r="F949" s="70" t="s">
        <v>3112</v>
      </c>
      <c r="G949" s="71">
        <v>458.9787</v>
      </c>
      <c r="H949" s="72"/>
      <c r="I949" s="72"/>
      <c r="J949" s="73">
        <f t="shared" si="18"/>
        <v>458.77435000000003</v>
      </c>
      <c r="K949" s="75" t="s">
        <v>4</v>
      </c>
    </row>
    <row r="950" spans="1:11" x14ac:dyDescent="0.25">
      <c r="A950" s="69">
        <v>948</v>
      </c>
      <c r="B950" s="70" t="s">
        <v>3113</v>
      </c>
      <c r="C950" s="70" t="s">
        <v>3114</v>
      </c>
      <c r="D950" s="70" t="s">
        <v>3115</v>
      </c>
      <c r="E950" s="71">
        <v>458.23</v>
      </c>
      <c r="F950" s="70" t="s">
        <v>3115</v>
      </c>
      <c r="G950" s="71">
        <v>458.38560000000001</v>
      </c>
      <c r="H950" s="72"/>
      <c r="I950" s="72"/>
      <c r="J950" s="73">
        <f t="shared" si="18"/>
        <v>458.30780000000004</v>
      </c>
      <c r="K950" s="75" t="s">
        <v>4</v>
      </c>
    </row>
    <row r="951" spans="1:11" x14ac:dyDescent="0.25">
      <c r="A951" s="69">
        <v>949</v>
      </c>
      <c r="B951" s="70" t="s">
        <v>3116</v>
      </c>
      <c r="C951" s="70" t="s">
        <v>2847</v>
      </c>
      <c r="D951" s="70" t="s">
        <v>3117</v>
      </c>
      <c r="E951" s="71">
        <v>455.22</v>
      </c>
      <c r="F951" s="70"/>
      <c r="G951" s="71"/>
      <c r="H951" s="72"/>
      <c r="I951" s="72"/>
      <c r="J951" s="73">
        <f t="shared" si="18"/>
        <v>455.22</v>
      </c>
      <c r="K951" s="75" t="s">
        <v>4</v>
      </c>
    </row>
    <row r="952" spans="1:11" x14ac:dyDescent="0.25">
      <c r="A952" s="69">
        <v>950</v>
      </c>
      <c r="B952" s="70" t="s">
        <v>3118</v>
      </c>
      <c r="C952" s="70" t="s">
        <v>3119</v>
      </c>
      <c r="D952" s="70" t="s">
        <v>3120</v>
      </c>
      <c r="E952" s="71">
        <v>452.71</v>
      </c>
      <c r="F952" s="70" t="s">
        <v>3120</v>
      </c>
      <c r="G952" s="71">
        <v>452.67189999999999</v>
      </c>
      <c r="H952" s="72"/>
      <c r="I952" s="72"/>
      <c r="J952" s="73">
        <f t="shared" si="18"/>
        <v>452.69094999999999</v>
      </c>
      <c r="K952" s="75" t="s">
        <v>4</v>
      </c>
    </row>
    <row r="953" spans="1:11" x14ac:dyDescent="0.25">
      <c r="A953" s="69">
        <v>951</v>
      </c>
      <c r="B953" s="70" t="s">
        <v>3121</v>
      </c>
      <c r="C953" s="70" t="s">
        <v>3122</v>
      </c>
      <c r="D953" s="70" t="s">
        <v>3123</v>
      </c>
      <c r="E953" s="71">
        <v>451.81</v>
      </c>
      <c r="F953" s="70"/>
      <c r="G953" s="71"/>
      <c r="H953" s="72"/>
      <c r="I953" s="72"/>
      <c r="J953" s="73">
        <f t="shared" si="18"/>
        <v>451.81</v>
      </c>
      <c r="K953" s="75" t="s">
        <v>4</v>
      </c>
    </row>
    <row r="954" spans="1:11" x14ac:dyDescent="0.25">
      <c r="A954" s="69">
        <v>952</v>
      </c>
      <c r="B954" s="70" t="s">
        <v>3124</v>
      </c>
      <c r="C954" s="70" t="s">
        <v>3125</v>
      </c>
      <c r="D954" s="70" t="s">
        <v>3126</v>
      </c>
      <c r="E954" s="71">
        <v>450.32</v>
      </c>
      <c r="F954" s="70" t="s">
        <v>3126</v>
      </c>
      <c r="G954" s="71">
        <v>450.88159999999999</v>
      </c>
      <c r="H954" s="72"/>
      <c r="I954" s="72"/>
      <c r="J954" s="73">
        <f t="shared" si="18"/>
        <v>450.60079999999999</v>
      </c>
      <c r="K954" s="75" t="s">
        <v>4</v>
      </c>
    </row>
    <row r="955" spans="1:11" x14ac:dyDescent="0.25">
      <c r="A955" s="69">
        <v>953</v>
      </c>
      <c r="B955" s="70" t="s">
        <v>3127</v>
      </c>
      <c r="C955" s="70" t="s">
        <v>3128</v>
      </c>
      <c r="D955" s="70" t="s">
        <v>3129</v>
      </c>
      <c r="E955" s="71">
        <v>450.08</v>
      </c>
      <c r="F955" s="70"/>
      <c r="G955" s="71"/>
      <c r="H955" s="72"/>
      <c r="I955" s="72"/>
      <c r="J955" s="73">
        <f t="shared" si="18"/>
        <v>450.08</v>
      </c>
      <c r="K955" s="75" t="s">
        <v>4</v>
      </c>
    </row>
    <row r="956" spans="1:11" x14ac:dyDescent="0.25">
      <c r="A956" s="69">
        <v>954</v>
      </c>
      <c r="B956" s="70" t="s">
        <v>3130</v>
      </c>
      <c r="C956" s="70" t="s">
        <v>3131</v>
      </c>
      <c r="D956" s="70" t="s">
        <v>3132</v>
      </c>
      <c r="E956" s="71">
        <v>450.27</v>
      </c>
      <c r="F956" s="70" t="s">
        <v>3132</v>
      </c>
      <c r="G956" s="71">
        <v>449.79169999999999</v>
      </c>
      <c r="H956" s="72"/>
      <c r="I956" s="72"/>
      <c r="J956" s="73">
        <f t="shared" si="18"/>
        <v>450.03084999999999</v>
      </c>
      <c r="K956" s="75" t="s">
        <v>4</v>
      </c>
    </row>
    <row r="957" spans="1:11" x14ac:dyDescent="0.25">
      <c r="A957" s="69">
        <v>955</v>
      </c>
      <c r="B957" s="70" t="s">
        <v>3133</v>
      </c>
      <c r="C957" s="70" t="s">
        <v>3134</v>
      </c>
      <c r="D957" s="70" t="s">
        <v>3135</v>
      </c>
      <c r="E957" s="71">
        <v>448.51</v>
      </c>
      <c r="F957" s="70"/>
      <c r="G957" s="71"/>
      <c r="H957" s="72"/>
      <c r="I957" s="72"/>
      <c r="J957" s="73">
        <f t="shared" si="18"/>
        <v>448.51</v>
      </c>
      <c r="K957" s="75" t="s">
        <v>4</v>
      </c>
    </row>
    <row r="958" spans="1:11" x14ac:dyDescent="0.25">
      <c r="A958" s="69">
        <v>956</v>
      </c>
      <c r="B958" s="70" t="s">
        <v>3136</v>
      </c>
      <c r="C958" s="70" t="s">
        <v>3137</v>
      </c>
      <c r="D958" s="70" t="s">
        <v>3138</v>
      </c>
      <c r="E958" s="71">
        <v>466.07</v>
      </c>
      <c r="F958" s="70" t="s">
        <v>3138</v>
      </c>
      <c r="G958" s="71">
        <v>429.75979999999998</v>
      </c>
      <c r="H958" s="72"/>
      <c r="I958" s="72"/>
      <c r="J958" s="73">
        <f t="shared" si="18"/>
        <v>447.91489999999999</v>
      </c>
      <c r="K958" s="75" t="s">
        <v>4</v>
      </c>
    </row>
    <row r="959" spans="1:11" x14ac:dyDescent="0.25">
      <c r="A959" s="69">
        <v>957</v>
      </c>
      <c r="B959" s="70" t="s">
        <v>3139</v>
      </c>
      <c r="C959" s="70" t="s">
        <v>3140</v>
      </c>
      <c r="D959" s="70" t="s">
        <v>3141</v>
      </c>
      <c r="E959" s="71">
        <v>446.44</v>
      </c>
      <c r="F959" s="70" t="s">
        <v>3142</v>
      </c>
      <c r="G959" s="71">
        <v>446.44260000000003</v>
      </c>
      <c r="H959" s="72"/>
      <c r="I959" s="72"/>
      <c r="J959" s="73">
        <f t="shared" si="18"/>
        <v>446.44130000000001</v>
      </c>
      <c r="K959" s="75" t="s">
        <v>4</v>
      </c>
    </row>
    <row r="960" spans="1:11" x14ac:dyDescent="0.25">
      <c r="A960" s="69">
        <v>958</v>
      </c>
      <c r="B960" s="70" t="s">
        <v>3143</v>
      </c>
      <c r="C960" s="70" t="s">
        <v>3144</v>
      </c>
      <c r="D960" s="70" t="s">
        <v>3145</v>
      </c>
      <c r="E960" s="71">
        <v>446.1</v>
      </c>
      <c r="F960" s="70" t="s">
        <v>3145</v>
      </c>
      <c r="G960" s="71">
        <v>446.0881</v>
      </c>
      <c r="H960" s="72"/>
      <c r="I960" s="72"/>
      <c r="J960" s="73">
        <f t="shared" si="18"/>
        <v>446.09405000000004</v>
      </c>
      <c r="K960" s="75" t="s">
        <v>4</v>
      </c>
    </row>
    <row r="961" spans="1:11" x14ac:dyDescent="0.25">
      <c r="A961" s="69">
        <v>959</v>
      </c>
      <c r="B961" s="70" t="s">
        <v>3146</v>
      </c>
      <c r="C961" s="70" t="s">
        <v>3147</v>
      </c>
      <c r="D961" s="70" t="s">
        <v>3148</v>
      </c>
      <c r="E961" s="71">
        <v>445.35</v>
      </c>
      <c r="F961" s="70" t="s">
        <v>3148</v>
      </c>
      <c r="G961" s="71">
        <v>445.36989999999997</v>
      </c>
      <c r="H961" s="72"/>
      <c r="I961" s="72"/>
      <c r="J961" s="73">
        <f t="shared" si="18"/>
        <v>445.35995000000003</v>
      </c>
      <c r="K961" s="75" t="s">
        <v>4</v>
      </c>
    </row>
    <row r="962" spans="1:11" x14ac:dyDescent="0.25">
      <c r="A962" s="69">
        <v>960</v>
      </c>
      <c r="B962" s="70" t="s">
        <v>3149</v>
      </c>
      <c r="C962" s="70" t="s">
        <v>3150</v>
      </c>
      <c r="D962" s="70" t="s">
        <v>3151</v>
      </c>
      <c r="E962" s="71">
        <v>445.18</v>
      </c>
      <c r="F962" s="70" t="s">
        <v>3151</v>
      </c>
      <c r="G962" s="71">
        <v>445.01920000000001</v>
      </c>
      <c r="H962" s="72"/>
      <c r="I962" s="72"/>
      <c r="J962" s="73">
        <f t="shared" si="18"/>
        <v>445.09960000000001</v>
      </c>
      <c r="K962" s="75" t="s">
        <v>4</v>
      </c>
    </row>
    <row r="963" spans="1:11" x14ac:dyDescent="0.25">
      <c r="A963" s="69">
        <v>961</v>
      </c>
      <c r="B963" s="70" t="s">
        <v>3152</v>
      </c>
      <c r="C963" s="70" t="s">
        <v>3153</v>
      </c>
      <c r="D963" s="70" t="s">
        <v>3154</v>
      </c>
      <c r="E963" s="71">
        <v>444.15</v>
      </c>
      <c r="F963" s="70"/>
      <c r="G963" s="71"/>
      <c r="H963" s="72"/>
      <c r="I963" s="72"/>
      <c r="J963" s="73">
        <f t="shared" ref="J963:J1026" si="19">AVERAGE(E963,G963,I963)</f>
        <v>444.15</v>
      </c>
      <c r="K963" s="75" t="s">
        <v>4</v>
      </c>
    </row>
    <row r="964" spans="1:11" x14ac:dyDescent="0.25">
      <c r="A964" s="69">
        <v>962</v>
      </c>
      <c r="B964" s="70" t="s">
        <v>3155</v>
      </c>
      <c r="C964" s="70" t="s">
        <v>3156</v>
      </c>
      <c r="D964" s="70" t="s">
        <v>3157</v>
      </c>
      <c r="E964" s="71">
        <v>446.45</v>
      </c>
      <c r="F964" s="70" t="s">
        <v>3157</v>
      </c>
      <c r="G964" s="71">
        <v>441.72899999999998</v>
      </c>
      <c r="H964" s="72"/>
      <c r="I964" s="72"/>
      <c r="J964" s="73">
        <f t="shared" si="19"/>
        <v>444.08949999999999</v>
      </c>
      <c r="K964" s="75" t="s">
        <v>4</v>
      </c>
    </row>
    <row r="965" spans="1:11" x14ac:dyDescent="0.25">
      <c r="A965" s="69">
        <v>963</v>
      </c>
      <c r="B965" s="70" t="s">
        <v>3158</v>
      </c>
      <c r="C965" s="70" t="s">
        <v>3159</v>
      </c>
      <c r="D965" s="70" t="s">
        <v>3160</v>
      </c>
      <c r="E965" s="71">
        <v>443.92</v>
      </c>
      <c r="F965" s="70" t="s">
        <v>3160</v>
      </c>
      <c r="G965" s="71">
        <v>443.80410000000001</v>
      </c>
      <c r="H965" s="72"/>
      <c r="I965" s="72"/>
      <c r="J965" s="73">
        <f t="shared" si="19"/>
        <v>443.86205000000001</v>
      </c>
      <c r="K965" s="75" t="s">
        <v>4</v>
      </c>
    </row>
    <row r="966" spans="1:11" x14ac:dyDescent="0.25">
      <c r="A966" s="69">
        <v>964</v>
      </c>
      <c r="B966" s="70" t="s">
        <v>3161</v>
      </c>
      <c r="C966" s="70" t="s">
        <v>3162</v>
      </c>
      <c r="D966" s="70"/>
      <c r="E966" s="71"/>
      <c r="F966" s="70" t="s">
        <v>3163</v>
      </c>
      <c r="G966" s="71">
        <v>442.07510000000002</v>
      </c>
      <c r="H966" s="72"/>
      <c r="I966" s="72"/>
      <c r="J966" s="73">
        <f t="shared" si="19"/>
        <v>442.07510000000002</v>
      </c>
      <c r="K966" s="75" t="s">
        <v>4</v>
      </c>
    </row>
    <row r="967" spans="1:11" x14ac:dyDescent="0.25">
      <c r="A967" s="69">
        <v>965</v>
      </c>
      <c r="B967" s="70" t="s">
        <v>3164</v>
      </c>
      <c r="C967" s="70" t="s">
        <v>3165</v>
      </c>
      <c r="D967" s="70" t="s">
        <v>3166</v>
      </c>
      <c r="E967" s="71">
        <v>441.12</v>
      </c>
      <c r="F967" s="70" t="s">
        <v>3166</v>
      </c>
      <c r="G967" s="71">
        <v>441.5301</v>
      </c>
      <c r="H967" s="72"/>
      <c r="I967" s="72"/>
      <c r="J967" s="73">
        <f t="shared" si="19"/>
        <v>441.32505000000003</v>
      </c>
      <c r="K967" s="75" t="s">
        <v>4</v>
      </c>
    </row>
    <row r="968" spans="1:11" x14ac:dyDescent="0.25">
      <c r="A968" s="69">
        <v>966</v>
      </c>
      <c r="B968" s="70" t="s">
        <v>3167</v>
      </c>
      <c r="C968" s="70" t="s">
        <v>3168</v>
      </c>
      <c r="D968" s="70" t="s">
        <v>3169</v>
      </c>
      <c r="E968" s="71">
        <v>438.55</v>
      </c>
      <c r="F968" s="70" t="s">
        <v>3169</v>
      </c>
      <c r="G968" s="71">
        <v>438.19729999999998</v>
      </c>
      <c r="H968" s="72"/>
      <c r="I968" s="72"/>
      <c r="J968" s="73">
        <f t="shared" si="19"/>
        <v>438.37365</v>
      </c>
      <c r="K968" s="75" t="s">
        <v>4</v>
      </c>
    </row>
    <row r="969" spans="1:11" x14ac:dyDescent="0.25">
      <c r="A969" s="69">
        <v>967</v>
      </c>
      <c r="B969" s="70" t="s">
        <v>3170</v>
      </c>
      <c r="C969" s="70" t="s">
        <v>3171</v>
      </c>
      <c r="D969" s="70" t="s">
        <v>3172</v>
      </c>
      <c r="E969" s="71">
        <v>437.42</v>
      </c>
      <c r="F969" s="70" t="s">
        <v>3173</v>
      </c>
      <c r="G969" s="71">
        <v>436.54849999999999</v>
      </c>
      <c r="H969" s="72"/>
      <c r="I969" s="72"/>
      <c r="J969" s="73">
        <f t="shared" si="19"/>
        <v>436.98424999999997</v>
      </c>
      <c r="K969" s="75" t="s">
        <v>4</v>
      </c>
    </row>
    <row r="970" spans="1:11" x14ac:dyDescent="0.25">
      <c r="A970" s="69">
        <v>968</v>
      </c>
      <c r="B970" s="70" t="s">
        <v>3174</v>
      </c>
      <c r="C970" s="70" t="s">
        <v>3175</v>
      </c>
      <c r="D970" s="70" t="s">
        <v>3176</v>
      </c>
      <c r="E970" s="71">
        <v>435.79</v>
      </c>
      <c r="F970" s="70"/>
      <c r="G970" s="71"/>
      <c r="H970" s="72"/>
      <c r="I970" s="72"/>
      <c r="J970" s="73">
        <f t="shared" si="19"/>
        <v>435.79</v>
      </c>
      <c r="K970" s="75" t="s">
        <v>4</v>
      </c>
    </row>
    <row r="971" spans="1:11" x14ac:dyDescent="0.25">
      <c r="A971" s="69">
        <v>969</v>
      </c>
      <c r="B971" s="70" t="s">
        <v>3177</v>
      </c>
      <c r="C971" s="70" t="s">
        <v>3178</v>
      </c>
      <c r="D971" s="70" t="s">
        <v>3179</v>
      </c>
      <c r="E971" s="71">
        <v>433.91</v>
      </c>
      <c r="F971" s="70" t="s">
        <v>3179</v>
      </c>
      <c r="G971" s="71">
        <v>433.75389999999999</v>
      </c>
      <c r="H971" s="72"/>
      <c r="I971" s="72"/>
      <c r="J971" s="73">
        <f t="shared" si="19"/>
        <v>433.83195000000001</v>
      </c>
      <c r="K971" s="75" t="s">
        <v>4</v>
      </c>
    </row>
    <row r="972" spans="1:11" x14ac:dyDescent="0.25">
      <c r="A972" s="69">
        <v>970</v>
      </c>
      <c r="B972" s="70" t="s">
        <v>3180</v>
      </c>
      <c r="C972" s="70" t="s">
        <v>3181</v>
      </c>
      <c r="D972" s="70" t="s">
        <v>3182</v>
      </c>
      <c r="E972" s="71">
        <v>433.74</v>
      </c>
      <c r="F972" s="70" t="s">
        <v>3182</v>
      </c>
      <c r="G972" s="71">
        <v>433.75409999999999</v>
      </c>
      <c r="H972" s="72"/>
      <c r="I972" s="72"/>
      <c r="J972" s="73">
        <f t="shared" si="19"/>
        <v>433.74705</v>
      </c>
      <c r="K972" s="75" t="s">
        <v>4</v>
      </c>
    </row>
    <row r="973" spans="1:11" x14ac:dyDescent="0.25">
      <c r="A973" s="69">
        <v>971</v>
      </c>
      <c r="B973" s="70" t="s">
        <v>3183</v>
      </c>
      <c r="C973" s="70" t="s">
        <v>3184</v>
      </c>
      <c r="D973" s="70" t="s">
        <v>3185</v>
      </c>
      <c r="E973" s="71">
        <v>433.56</v>
      </c>
      <c r="F973" s="70"/>
      <c r="G973" s="71"/>
      <c r="H973" s="72"/>
      <c r="I973" s="72"/>
      <c r="J973" s="73">
        <f t="shared" si="19"/>
        <v>433.56</v>
      </c>
      <c r="K973" s="75" t="s">
        <v>4</v>
      </c>
    </row>
    <row r="974" spans="1:11" x14ac:dyDescent="0.25">
      <c r="A974" s="69">
        <v>972</v>
      </c>
      <c r="B974" s="70" t="s">
        <v>3186</v>
      </c>
      <c r="C974" s="70" t="s">
        <v>3187</v>
      </c>
      <c r="D974" s="70" t="s">
        <v>3188</v>
      </c>
      <c r="E974" s="71">
        <v>432.69</v>
      </c>
      <c r="F974" s="70" t="s">
        <v>3188</v>
      </c>
      <c r="G974" s="71">
        <v>432.29300000000001</v>
      </c>
      <c r="H974" s="72"/>
      <c r="I974" s="72"/>
      <c r="J974" s="73">
        <f t="shared" si="19"/>
        <v>432.49149999999997</v>
      </c>
      <c r="K974" s="75" t="s">
        <v>4</v>
      </c>
    </row>
    <row r="975" spans="1:11" x14ac:dyDescent="0.25">
      <c r="A975" s="69">
        <v>973</v>
      </c>
      <c r="B975" s="70" t="s">
        <v>3189</v>
      </c>
      <c r="C975" s="70" t="s">
        <v>3190</v>
      </c>
      <c r="D975" s="70" t="s">
        <v>3191</v>
      </c>
      <c r="E975" s="71">
        <v>428.81</v>
      </c>
      <c r="F975" s="70"/>
      <c r="G975" s="71"/>
      <c r="H975" s="72"/>
      <c r="I975" s="72"/>
      <c r="J975" s="73">
        <f t="shared" si="19"/>
        <v>428.81</v>
      </c>
      <c r="K975" s="75" t="s">
        <v>4</v>
      </c>
    </row>
    <row r="976" spans="1:11" x14ac:dyDescent="0.25">
      <c r="A976" s="69">
        <v>974</v>
      </c>
      <c r="B976" s="70" t="s">
        <v>3192</v>
      </c>
      <c r="C976" s="70" t="s">
        <v>3193</v>
      </c>
      <c r="D976" s="70" t="s">
        <v>3194</v>
      </c>
      <c r="E976" s="71">
        <v>428.74</v>
      </c>
      <c r="F976" s="70" t="s">
        <v>3194</v>
      </c>
      <c r="G976" s="71">
        <v>428.70549999999997</v>
      </c>
      <c r="H976" s="72"/>
      <c r="I976" s="72"/>
      <c r="J976" s="73">
        <f t="shared" si="19"/>
        <v>428.72275000000002</v>
      </c>
      <c r="K976" s="75" t="s">
        <v>4</v>
      </c>
    </row>
    <row r="977" spans="1:11" x14ac:dyDescent="0.25">
      <c r="A977" s="69">
        <v>975</v>
      </c>
      <c r="B977" s="70" t="s">
        <v>3195</v>
      </c>
      <c r="C977" s="70" t="s">
        <v>3196</v>
      </c>
      <c r="D977" s="70" t="s">
        <v>3197</v>
      </c>
      <c r="E977" s="71">
        <v>425.91</v>
      </c>
      <c r="F977" s="70" t="s">
        <v>3197</v>
      </c>
      <c r="G977" s="71">
        <v>425.7851</v>
      </c>
      <c r="H977" s="72"/>
      <c r="I977" s="72"/>
      <c r="J977" s="73">
        <f t="shared" si="19"/>
        <v>425.84755000000001</v>
      </c>
      <c r="K977" s="75" t="s">
        <v>4</v>
      </c>
    </row>
    <row r="978" spans="1:11" x14ac:dyDescent="0.25">
      <c r="A978" s="69">
        <v>976</v>
      </c>
      <c r="B978" s="70" t="s">
        <v>3198</v>
      </c>
      <c r="C978" s="70" t="s">
        <v>3199</v>
      </c>
      <c r="D978" s="70" t="s">
        <v>3200</v>
      </c>
      <c r="E978" s="71">
        <v>425.38</v>
      </c>
      <c r="F978" s="70" t="s">
        <v>3200</v>
      </c>
      <c r="G978" s="71">
        <v>425.27609999999999</v>
      </c>
      <c r="H978" s="72"/>
      <c r="I978" s="72"/>
      <c r="J978" s="73">
        <f t="shared" si="19"/>
        <v>425.32804999999996</v>
      </c>
      <c r="K978" s="75" t="s">
        <v>4</v>
      </c>
    </row>
    <row r="979" spans="1:11" x14ac:dyDescent="0.25">
      <c r="A979" s="69">
        <v>977</v>
      </c>
      <c r="B979" s="70" t="s">
        <v>3201</v>
      </c>
      <c r="C979" s="70" t="s">
        <v>3202</v>
      </c>
      <c r="D979" s="70" t="s">
        <v>3203</v>
      </c>
      <c r="E979" s="71">
        <v>423.76</v>
      </c>
      <c r="F979" s="70"/>
      <c r="G979" s="71"/>
      <c r="H979" s="72"/>
      <c r="I979" s="72"/>
      <c r="J979" s="73">
        <f t="shared" si="19"/>
        <v>423.76</v>
      </c>
      <c r="K979" s="75" t="s">
        <v>4</v>
      </c>
    </row>
    <row r="980" spans="1:11" x14ac:dyDescent="0.25">
      <c r="A980" s="69">
        <v>978</v>
      </c>
      <c r="B980" s="70" t="s">
        <v>3204</v>
      </c>
      <c r="C980" s="70" t="s">
        <v>3205</v>
      </c>
      <c r="D980" s="70" t="s">
        <v>3206</v>
      </c>
      <c r="E980" s="71">
        <v>418.05</v>
      </c>
      <c r="F980" s="70" t="s">
        <v>3206</v>
      </c>
      <c r="G980" s="71">
        <v>417.86810000000003</v>
      </c>
      <c r="H980" s="72"/>
      <c r="I980" s="72"/>
      <c r="J980" s="73">
        <f t="shared" si="19"/>
        <v>417.95905000000005</v>
      </c>
      <c r="K980" s="75" t="s">
        <v>4</v>
      </c>
    </row>
    <row r="981" spans="1:11" x14ac:dyDescent="0.25">
      <c r="A981" s="69">
        <v>979</v>
      </c>
      <c r="B981" s="70" t="s">
        <v>3207</v>
      </c>
      <c r="C981" s="70" t="s">
        <v>3208</v>
      </c>
      <c r="D981" s="70" t="s">
        <v>3209</v>
      </c>
      <c r="E981" s="71">
        <v>417.5</v>
      </c>
      <c r="F981" s="70" t="s">
        <v>3209</v>
      </c>
      <c r="G981" s="71">
        <v>417.33460000000002</v>
      </c>
      <c r="H981" s="72"/>
      <c r="I981" s="72"/>
      <c r="J981" s="73">
        <f t="shared" si="19"/>
        <v>417.41730000000001</v>
      </c>
      <c r="K981" s="75" t="s">
        <v>4</v>
      </c>
    </row>
    <row r="982" spans="1:11" x14ac:dyDescent="0.25">
      <c r="A982" s="69">
        <v>980</v>
      </c>
      <c r="B982" s="70" t="s">
        <v>3210</v>
      </c>
      <c r="C982" s="70" t="s">
        <v>3211</v>
      </c>
      <c r="D982" s="70" t="s">
        <v>3212</v>
      </c>
      <c r="E982" s="71">
        <v>417.02</v>
      </c>
      <c r="F982" s="70" t="s">
        <v>3212</v>
      </c>
      <c r="G982" s="71">
        <v>417.1549</v>
      </c>
      <c r="H982" s="72"/>
      <c r="I982" s="72"/>
      <c r="J982" s="73">
        <f t="shared" si="19"/>
        <v>417.08744999999999</v>
      </c>
      <c r="K982" s="75" t="s">
        <v>4</v>
      </c>
    </row>
    <row r="983" spans="1:11" x14ac:dyDescent="0.25">
      <c r="A983" s="69">
        <v>981</v>
      </c>
      <c r="B983" s="70" t="s">
        <v>3213</v>
      </c>
      <c r="C983" s="70" t="s">
        <v>3214</v>
      </c>
      <c r="D983" s="70" t="s">
        <v>3215</v>
      </c>
      <c r="E983" s="71">
        <v>415.21</v>
      </c>
      <c r="F983" s="70" t="s">
        <v>3215</v>
      </c>
      <c r="G983" s="71">
        <v>415.46789999999999</v>
      </c>
      <c r="H983" s="72"/>
      <c r="I983" s="72"/>
      <c r="J983" s="73">
        <f t="shared" si="19"/>
        <v>415.33894999999995</v>
      </c>
      <c r="K983" s="75" t="s">
        <v>4</v>
      </c>
    </row>
    <row r="984" spans="1:11" x14ac:dyDescent="0.25">
      <c r="A984" s="69">
        <v>982</v>
      </c>
      <c r="B984" s="70" t="s">
        <v>3216</v>
      </c>
      <c r="C984" s="70" t="s">
        <v>3217</v>
      </c>
      <c r="D984" s="70" t="s">
        <v>3218</v>
      </c>
      <c r="E984" s="71">
        <v>415.24</v>
      </c>
      <c r="F984" s="70"/>
      <c r="G984" s="71"/>
      <c r="H984" s="72"/>
      <c r="I984" s="72"/>
      <c r="J984" s="73">
        <f t="shared" si="19"/>
        <v>415.24</v>
      </c>
      <c r="K984" s="75" t="s">
        <v>4</v>
      </c>
    </row>
    <row r="985" spans="1:11" x14ac:dyDescent="0.25">
      <c r="A985" s="69">
        <v>983</v>
      </c>
      <c r="B985" s="70" t="s">
        <v>3219</v>
      </c>
      <c r="C985" s="70" t="s">
        <v>3220</v>
      </c>
      <c r="D985" s="70" t="s">
        <v>3221</v>
      </c>
      <c r="E985" s="71">
        <v>414.16</v>
      </c>
      <c r="F985" s="70"/>
      <c r="G985" s="71"/>
      <c r="H985" s="72"/>
      <c r="I985" s="72"/>
      <c r="J985" s="73">
        <f t="shared" si="19"/>
        <v>414.16</v>
      </c>
      <c r="K985" s="75" t="s">
        <v>4</v>
      </c>
    </row>
    <row r="986" spans="1:11" x14ac:dyDescent="0.25">
      <c r="A986" s="69">
        <v>984</v>
      </c>
      <c r="B986" s="70" t="s">
        <v>3222</v>
      </c>
      <c r="C986" s="70" t="s">
        <v>3223</v>
      </c>
      <c r="D986" s="70" t="s">
        <v>3224</v>
      </c>
      <c r="E986" s="71">
        <v>414.61</v>
      </c>
      <c r="F986" s="70" t="s">
        <v>3224</v>
      </c>
      <c r="G986" s="71">
        <v>413.69189999999998</v>
      </c>
      <c r="H986" s="72"/>
      <c r="I986" s="72"/>
      <c r="J986" s="73">
        <f t="shared" si="19"/>
        <v>414.15094999999997</v>
      </c>
      <c r="K986" s="75" t="s">
        <v>4</v>
      </c>
    </row>
    <row r="987" spans="1:11" x14ac:dyDescent="0.25">
      <c r="A987" s="69">
        <v>985</v>
      </c>
      <c r="B987" s="70" t="s">
        <v>3225</v>
      </c>
      <c r="C987" s="70" t="s">
        <v>3226</v>
      </c>
      <c r="D987" s="70" t="s">
        <v>3227</v>
      </c>
      <c r="E987" s="71">
        <v>411.04</v>
      </c>
      <c r="F987" s="70" t="s">
        <v>3227</v>
      </c>
      <c r="G987" s="71">
        <v>410.8648</v>
      </c>
      <c r="H987" s="72"/>
      <c r="I987" s="72"/>
      <c r="J987" s="73">
        <f t="shared" si="19"/>
        <v>410.95240000000001</v>
      </c>
      <c r="K987" s="75" t="s">
        <v>4</v>
      </c>
    </row>
    <row r="988" spans="1:11" x14ac:dyDescent="0.25">
      <c r="A988" s="69">
        <v>986</v>
      </c>
      <c r="B988" s="70" t="s">
        <v>3228</v>
      </c>
      <c r="C988" s="70" t="s">
        <v>3229</v>
      </c>
      <c r="D988" s="70" t="s">
        <v>3230</v>
      </c>
      <c r="E988" s="71">
        <v>409.06</v>
      </c>
      <c r="F988" s="70" t="s">
        <v>3230</v>
      </c>
      <c r="G988" s="71">
        <v>409.19420000000002</v>
      </c>
      <c r="H988" s="72"/>
      <c r="I988" s="72"/>
      <c r="J988" s="73">
        <f t="shared" si="19"/>
        <v>409.12710000000004</v>
      </c>
      <c r="K988" s="75" t="s">
        <v>4</v>
      </c>
    </row>
    <row r="989" spans="1:11" x14ac:dyDescent="0.25">
      <c r="A989" s="69">
        <v>987</v>
      </c>
      <c r="B989" s="70" t="s">
        <v>3231</v>
      </c>
      <c r="C989" s="70" t="s">
        <v>3232</v>
      </c>
      <c r="D989" s="70" t="s">
        <v>3233</v>
      </c>
      <c r="E989" s="71">
        <v>405.83</v>
      </c>
      <c r="F989" s="70" t="s">
        <v>3233</v>
      </c>
      <c r="G989" s="71">
        <v>405.83499999999998</v>
      </c>
      <c r="H989" s="72"/>
      <c r="I989" s="72"/>
      <c r="J989" s="73">
        <f t="shared" si="19"/>
        <v>405.83249999999998</v>
      </c>
      <c r="K989" s="75" t="s">
        <v>4</v>
      </c>
    </row>
    <row r="990" spans="1:11" x14ac:dyDescent="0.25">
      <c r="A990" s="69">
        <v>988</v>
      </c>
      <c r="B990" s="70" t="s">
        <v>3234</v>
      </c>
      <c r="C990" s="70" t="s">
        <v>3235</v>
      </c>
      <c r="D990" s="70" t="s">
        <v>3236</v>
      </c>
      <c r="E990" s="71">
        <v>404.71</v>
      </c>
      <c r="F990" s="70"/>
      <c r="G990" s="71"/>
      <c r="H990" s="72" t="s">
        <v>3237</v>
      </c>
      <c r="I990" s="71">
        <v>405.94140625</v>
      </c>
      <c r="J990" s="73">
        <f t="shared" si="19"/>
        <v>405.32570312500002</v>
      </c>
      <c r="K990" s="75" t="s">
        <v>4</v>
      </c>
    </row>
    <row r="991" spans="1:11" x14ac:dyDescent="0.25">
      <c r="A991" s="69">
        <v>989</v>
      </c>
      <c r="B991" s="70" t="s">
        <v>3238</v>
      </c>
      <c r="C991" s="70" t="s">
        <v>3239</v>
      </c>
      <c r="D991" s="70" t="s">
        <v>3240</v>
      </c>
      <c r="E991" s="71">
        <v>401.01</v>
      </c>
      <c r="F991" s="70"/>
      <c r="G991" s="71"/>
      <c r="H991" s="72"/>
      <c r="I991" s="72"/>
      <c r="J991" s="73">
        <f t="shared" si="19"/>
        <v>401.01</v>
      </c>
      <c r="K991" s="75" t="s">
        <v>4</v>
      </c>
    </row>
    <row r="992" spans="1:11" x14ac:dyDescent="0.25">
      <c r="A992" s="69">
        <v>990</v>
      </c>
      <c r="B992" s="70" t="s">
        <v>3241</v>
      </c>
      <c r="C992" s="70" t="s">
        <v>3242</v>
      </c>
      <c r="D992" s="70" t="s">
        <v>3243</v>
      </c>
      <c r="E992" s="71">
        <v>399.8</v>
      </c>
      <c r="F992" s="70"/>
      <c r="G992" s="71"/>
      <c r="H992" s="72"/>
      <c r="I992" s="72"/>
      <c r="J992" s="73">
        <f t="shared" si="19"/>
        <v>399.8</v>
      </c>
      <c r="K992" s="75" t="s">
        <v>4</v>
      </c>
    </row>
    <row r="993" spans="1:11" x14ac:dyDescent="0.25">
      <c r="A993" s="69">
        <v>991</v>
      </c>
      <c r="B993" s="70" t="s">
        <v>3244</v>
      </c>
      <c r="C993" s="70" t="s">
        <v>3245</v>
      </c>
      <c r="D993" s="70" t="s">
        <v>3246</v>
      </c>
      <c r="E993" s="71">
        <v>435.62</v>
      </c>
      <c r="F993" s="70" t="s">
        <v>3246</v>
      </c>
      <c r="G993" s="71">
        <v>361.94979999999998</v>
      </c>
      <c r="H993" s="72"/>
      <c r="I993" s="72"/>
      <c r="J993" s="73">
        <f t="shared" si="19"/>
        <v>398.78489999999999</v>
      </c>
      <c r="K993" s="75" t="s">
        <v>4</v>
      </c>
    </row>
    <row r="994" spans="1:11" x14ac:dyDescent="0.25">
      <c r="A994" s="69">
        <v>992</v>
      </c>
      <c r="B994" s="70" t="s">
        <v>3247</v>
      </c>
      <c r="C994" s="70" t="s">
        <v>3248</v>
      </c>
      <c r="D994" s="70" t="s">
        <v>3249</v>
      </c>
      <c r="E994" s="71">
        <v>398.65</v>
      </c>
      <c r="F994" s="70" t="s">
        <v>3249</v>
      </c>
      <c r="G994" s="71">
        <v>397.83539999999999</v>
      </c>
      <c r="H994" s="72"/>
      <c r="I994" s="72"/>
      <c r="J994" s="73">
        <f t="shared" si="19"/>
        <v>398.24270000000001</v>
      </c>
      <c r="K994" s="75" t="s">
        <v>4</v>
      </c>
    </row>
    <row r="995" spans="1:11" x14ac:dyDescent="0.25">
      <c r="A995" s="69">
        <v>993</v>
      </c>
      <c r="B995" s="70" t="s">
        <v>3250</v>
      </c>
      <c r="C995" s="70" t="s">
        <v>3251</v>
      </c>
      <c r="D995" s="70" t="s">
        <v>3252</v>
      </c>
      <c r="E995" s="71">
        <v>395.21</v>
      </c>
      <c r="F995" s="70" t="s">
        <v>3253</v>
      </c>
      <c r="G995" s="71">
        <v>395.51940000000002</v>
      </c>
      <c r="H995" s="72"/>
      <c r="I995" s="72"/>
      <c r="J995" s="73">
        <f t="shared" si="19"/>
        <v>395.36469999999997</v>
      </c>
      <c r="K995" s="75" t="s">
        <v>4</v>
      </c>
    </row>
    <row r="996" spans="1:11" x14ac:dyDescent="0.25">
      <c r="A996" s="69">
        <v>994</v>
      </c>
      <c r="B996" s="70" t="s">
        <v>3254</v>
      </c>
      <c r="C996" s="70" t="s">
        <v>3255</v>
      </c>
      <c r="D996" s="70" t="s">
        <v>3256</v>
      </c>
      <c r="E996" s="71">
        <v>395.16</v>
      </c>
      <c r="F996" s="70"/>
      <c r="G996" s="71"/>
      <c r="H996" s="72"/>
      <c r="I996" s="72"/>
      <c r="J996" s="73">
        <f t="shared" si="19"/>
        <v>395.16</v>
      </c>
      <c r="K996" s="75" t="s">
        <v>4</v>
      </c>
    </row>
    <row r="997" spans="1:11" x14ac:dyDescent="0.25">
      <c r="A997" s="69">
        <v>995</v>
      </c>
      <c r="B997" s="70" t="s">
        <v>3257</v>
      </c>
      <c r="C997" s="70" t="s">
        <v>3258</v>
      </c>
      <c r="D997" s="70" t="s">
        <v>3259</v>
      </c>
      <c r="E997" s="71">
        <v>394.54</v>
      </c>
      <c r="F997" s="70" t="s">
        <v>3259</v>
      </c>
      <c r="G997" s="71">
        <v>394.35919999999999</v>
      </c>
      <c r="H997" s="72"/>
      <c r="I997" s="72"/>
      <c r="J997" s="73">
        <f t="shared" si="19"/>
        <v>394.44960000000003</v>
      </c>
      <c r="K997" s="75" t="s">
        <v>4</v>
      </c>
    </row>
    <row r="998" spans="1:11" x14ac:dyDescent="0.25">
      <c r="A998" s="69">
        <v>996</v>
      </c>
      <c r="B998" s="70" t="s">
        <v>3260</v>
      </c>
      <c r="C998" s="70" t="s">
        <v>3261</v>
      </c>
      <c r="D998" s="70"/>
      <c r="E998" s="71"/>
      <c r="F998" s="70" t="s">
        <v>3262</v>
      </c>
      <c r="G998" s="71">
        <v>393.77949999999998</v>
      </c>
      <c r="H998" s="72"/>
      <c r="I998" s="72"/>
      <c r="J998" s="73">
        <f t="shared" si="19"/>
        <v>393.77949999999998</v>
      </c>
      <c r="K998" s="75" t="s">
        <v>4</v>
      </c>
    </row>
    <row r="999" spans="1:11" x14ac:dyDescent="0.25">
      <c r="A999" s="69">
        <v>997</v>
      </c>
      <c r="B999" s="70" t="s">
        <v>3263</v>
      </c>
      <c r="C999" s="70" t="s">
        <v>3264</v>
      </c>
      <c r="D999" s="70" t="s">
        <v>3265</v>
      </c>
      <c r="E999" s="71">
        <v>393.55</v>
      </c>
      <c r="F999" s="70" t="s">
        <v>3265</v>
      </c>
      <c r="G999" s="71">
        <v>393.62569999999999</v>
      </c>
      <c r="H999" s="72"/>
      <c r="I999" s="72"/>
      <c r="J999" s="73">
        <f t="shared" si="19"/>
        <v>393.58785</v>
      </c>
      <c r="K999" s="75" t="s">
        <v>4</v>
      </c>
    </row>
    <row r="1000" spans="1:11" x14ac:dyDescent="0.25">
      <c r="A1000" s="69">
        <v>998</v>
      </c>
      <c r="B1000" s="70" t="s">
        <v>3266</v>
      </c>
      <c r="C1000" s="70" t="s">
        <v>3267</v>
      </c>
      <c r="D1000" s="70" t="s">
        <v>3268</v>
      </c>
      <c r="E1000" s="71">
        <v>391.49</v>
      </c>
      <c r="F1000" s="70" t="s">
        <v>3268</v>
      </c>
      <c r="G1000" s="71">
        <v>391.43259999999998</v>
      </c>
      <c r="H1000" s="72"/>
      <c r="I1000" s="72"/>
      <c r="J1000" s="73">
        <f t="shared" si="19"/>
        <v>391.46129999999999</v>
      </c>
      <c r="K1000" s="75" t="s">
        <v>4</v>
      </c>
    </row>
    <row r="1001" spans="1:11" x14ac:dyDescent="0.25">
      <c r="A1001" s="69">
        <v>999</v>
      </c>
      <c r="B1001" s="70" t="s">
        <v>3269</v>
      </c>
      <c r="C1001" s="70" t="s">
        <v>3270</v>
      </c>
      <c r="D1001" s="70" t="s">
        <v>3271</v>
      </c>
      <c r="E1001" s="71">
        <v>390.7</v>
      </c>
      <c r="F1001" s="70" t="s">
        <v>3271</v>
      </c>
      <c r="G1001" s="71">
        <v>390.54270000000002</v>
      </c>
      <c r="H1001" s="72"/>
      <c r="I1001" s="72"/>
      <c r="J1001" s="73">
        <f t="shared" si="19"/>
        <v>390.62135000000001</v>
      </c>
      <c r="K1001" s="75" t="s">
        <v>4</v>
      </c>
    </row>
    <row r="1002" spans="1:11" x14ac:dyDescent="0.25">
      <c r="A1002" s="69">
        <v>1000</v>
      </c>
      <c r="B1002" s="70" t="s">
        <v>3272</v>
      </c>
      <c r="C1002" s="70" t="s">
        <v>3273</v>
      </c>
      <c r="D1002" s="70" t="s">
        <v>3274</v>
      </c>
      <c r="E1002" s="71">
        <v>390.36</v>
      </c>
      <c r="F1002" s="70" t="s">
        <v>3274</v>
      </c>
      <c r="G1002" s="71">
        <v>390.60120000000001</v>
      </c>
      <c r="H1002" s="72"/>
      <c r="I1002" s="72"/>
      <c r="J1002" s="73">
        <f t="shared" si="19"/>
        <v>390.48059999999998</v>
      </c>
      <c r="K1002" s="75" t="s">
        <v>4</v>
      </c>
    </row>
    <row r="1003" spans="1:11" x14ac:dyDescent="0.25">
      <c r="A1003" s="69">
        <v>1001</v>
      </c>
      <c r="B1003" s="70" t="s">
        <v>3275</v>
      </c>
      <c r="C1003" s="70" t="s">
        <v>3276</v>
      </c>
      <c r="D1003" s="70" t="s">
        <v>3277</v>
      </c>
      <c r="E1003" s="71">
        <v>389.37</v>
      </c>
      <c r="F1003" s="70"/>
      <c r="G1003" s="71"/>
      <c r="H1003" s="72"/>
      <c r="I1003" s="72"/>
      <c r="J1003" s="73">
        <f t="shared" si="19"/>
        <v>389.37</v>
      </c>
      <c r="K1003" s="75" t="s">
        <v>4</v>
      </c>
    </row>
    <row r="1004" spans="1:11" x14ac:dyDescent="0.25">
      <c r="A1004" s="69">
        <v>1002</v>
      </c>
      <c r="B1004" s="70" t="s">
        <v>3278</v>
      </c>
      <c r="C1004" s="70" t="s">
        <v>3279</v>
      </c>
      <c r="D1004" s="70" t="s">
        <v>3280</v>
      </c>
      <c r="E1004" s="71">
        <v>388.64</v>
      </c>
      <c r="F1004" s="70" t="s">
        <v>3280</v>
      </c>
      <c r="G1004" s="71">
        <v>389.02190000000002</v>
      </c>
      <c r="H1004" s="72"/>
      <c r="I1004" s="72"/>
      <c r="J1004" s="73">
        <f t="shared" si="19"/>
        <v>388.83095000000003</v>
      </c>
      <c r="K1004" s="75" t="s">
        <v>4</v>
      </c>
    </row>
    <row r="1005" spans="1:11" x14ac:dyDescent="0.25">
      <c r="A1005" s="69">
        <v>1003</v>
      </c>
      <c r="B1005" s="70" t="s">
        <v>3281</v>
      </c>
      <c r="C1005" s="70" t="s">
        <v>3282</v>
      </c>
      <c r="D1005" s="70" t="s">
        <v>3283</v>
      </c>
      <c r="E1005" s="71">
        <v>386.44</v>
      </c>
      <c r="F1005" s="70" t="s">
        <v>3283</v>
      </c>
      <c r="G1005" s="71">
        <v>386.33449999999999</v>
      </c>
      <c r="H1005" s="72"/>
      <c r="I1005" s="72"/>
      <c r="J1005" s="73">
        <f t="shared" si="19"/>
        <v>386.38724999999999</v>
      </c>
      <c r="K1005" s="75" t="s">
        <v>4</v>
      </c>
    </row>
    <row r="1006" spans="1:11" x14ac:dyDescent="0.25">
      <c r="A1006" s="69">
        <v>1004</v>
      </c>
      <c r="B1006" s="70" t="s">
        <v>3284</v>
      </c>
      <c r="C1006" s="70" t="s">
        <v>3285</v>
      </c>
      <c r="D1006" s="70" t="s">
        <v>3286</v>
      </c>
      <c r="E1006" s="71">
        <v>385.64</v>
      </c>
      <c r="F1006" s="70" t="s">
        <v>3286</v>
      </c>
      <c r="G1006" s="71">
        <v>385.26889999999997</v>
      </c>
      <c r="H1006" s="72"/>
      <c r="I1006" s="72"/>
      <c r="J1006" s="73">
        <f t="shared" si="19"/>
        <v>385.45444999999995</v>
      </c>
      <c r="K1006" s="75" t="s">
        <v>4</v>
      </c>
    </row>
    <row r="1007" spans="1:11" x14ac:dyDescent="0.25">
      <c r="A1007" s="69">
        <v>1005</v>
      </c>
      <c r="B1007" s="70" t="s">
        <v>3287</v>
      </c>
      <c r="C1007" s="70" t="s">
        <v>3288</v>
      </c>
      <c r="D1007" s="70" t="s">
        <v>3289</v>
      </c>
      <c r="E1007" s="71">
        <v>363.95</v>
      </c>
      <c r="F1007" s="70" t="s">
        <v>3289</v>
      </c>
      <c r="G1007" s="71">
        <v>406.64089999999999</v>
      </c>
      <c r="H1007" s="72"/>
      <c r="I1007" s="72"/>
      <c r="J1007" s="73">
        <f t="shared" si="19"/>
        <v>385.29544999999996</v>
      </c>
      <c r="K1007" s="75" t="s">
        <v>4</v>
      </c>
    </row>
    <row r="1008" spans="1:11" x14ac:dyDescent="0.25">
      <c r="A1008" s="69">
        <v>1006</v>
      </c>
      <c r="B1008" s="70" t="s">
        <v>3290</v>
      </c>
      <c r="C1008" s="70" t="s">
        <v>3291</v>
      </c>
      <c r="D1008" s="70" t="s">
        <v>3292</v>
      </c>
      <c r="E1008" s="71">
        <v>384.55</v>
      </c>
      <c r="F1008" s="70"/>
      <c r="G1008" s="71"/>
      <c r="H1008" s="72"/>
      <c r="I1008" s="72"/>
      <c r="J1008" s="73">
        <f t="shared" si="19"/>
        <v>384.55</v>
      </c>
      <c r="K1008" s="75" t="s">
        <v>4</v>
      </c>
    </row>
    <row r="1009" spans="1:11" x14ac:dyDescent="0.25">
      <c r="A1009" s="69">
        <v>1007</v>
      </c>
      <c r="B1009" s="70" t="s">
        <v>3293</v>
      </c>
      <c r="C1009" s="70" t="s">
        <v>3294</v>
      </c>
      <c r="D1009" s="70" t="s">
        <v>3295</v>
      </c>
      <c r="E1009" s="71">
        <v>383.76</v>
      </c>
      <c r="F1009" s="70" t="s">
        <v>3295</v>
      </c>
      <c r="G1009" s="71">
        <v>383.40600000000001</v>
      </c>
      <c r="H1009" s="72"/>
      <c r="I1009" s="72"/>
      <c r="J1009" s="73">
        <f t="shared" si="19"/>
        <v>383.58299999999997</v>
      </c>
      <c r="K1009" s="75" t="s">
        <v>4</v>
      </c>
    </row>
    <row r="1010" spans="1:11" x14ac:dyDescent="0.25">
      <c r="A1010" s="69">
        <v>1008</v>
      </c>
      <c r="B1010" s="70" t="s">
        <v>3296</v>
      </c>
      <c r="C1010" s="70" t="s">
        <v>3297</v>
      </c>
      <c r="D1010" s="70" t="s">
        <v>3298</v>
      </c>
      <c r="E1010" s="71">
        <v>383.34</v>
      </c>
      <c r="F1010" s="70"/>
      <c r="G1010" s="71"/>
      <c r="H1010" s="72"/>
      <c r="I1010" s="72"/>
      <c r="J1010" s="73">
        <f t="shared" si="19"/>
        <v>383.34</v>
      </c>
      <c r="K1010" s="75" t="s">
        <v>4</v>
      </c>
    </row>
    <row r="1011" spans="1:11" x14ac:dyDescent="0.25">
      <c r="A1011" s="69">
        <v>1009</v>
      </c>
      <c r="B1011" s="70" t="s">
        <v>3299</v>
      </c>
      <c r="C1011" s="70" t="s">
        <v>3300</v>
      </c>
      <c r="D1011" s="70" t="s">
        <v>3301</v>
      </c>
      <c r="E1011" s="71">
        <v>383.22</v>
      </c>
      <c r="F1011" s="70" t="s">
        <v>3301</v>
      </c>
      <c r="G1011" s="71">
        <v>381.23099999999999</v>
      </c>
      <c r="H1011" s="72"/>
      <c r="I1011" s="72"/>
      <c r="J1011" s="73">
        <f t="shared" si="19"/>
        <v>382.22550000000001</v>
      </c>
      <c r="K1011" s="75" t="s">
        <v>4</v>
      </c>
    </row>
    <row r="1012" spans="1:11" x14ac:dyDescent="0.25">
      <c r="A1012" s="69">
        <v>1010</v>
      </c>
      <c r="B1012" s="70" t="s">
        <v>3302</v>
      </c>
      <c r="C1012" s="70" t="s">
        <v>3303</v>
      </c>
      <c r="D1012" s="70" t="s">
        <v>3304</v>
      </c>
      <c r="E1012" s="71">
        <v>380.58</v>
      </c>
      <c r="F1012" s="70"/>
      <c r="G1012" s="71"/>
      <c r="H1012" s="72"/>
      <c r="I1012" s="72"/>
      <c r="J1012" s="73">
        <f t="shared" si="19"/>
        <v>380.58</v>
      </c>
      <c r="K1012" s="75" t="s">
        <v>4</v>
      </c>
    </row>
    <row r="1013" spans="1:11" x14ac:dyDescent="0.25">
      <c r="A1013" s="69">
        <v>1011</v>
      </c>
      <c r="B1013" s="70" t="s">
        <v>3305</v>
      </c>
      <c r="C1013" s="70" t="s">
        <v>3306</v>
      </c>
      <c r="D1013" s="70" t="s">
        <v>3307</v>
      </c>
      <c r="E1013" s="71">
        <v>377.32</v>
      </c>
      <c r="F1013" s="70"/>
      <c r="G1013" s="71"/>
      <c r="H1013" s="72"/>
      <c r="I1013" s="72"/>
      <c r="J1013" s="73">
        <f t="shared" si="19"/>
        <v>377.32</v>
      </c>
      <c r="K1013" s="75" t="s">
        <v>4</v>
      </c>
    </row>
    <row r="1014" spans="1:11" x14ac:dyDescent="0.25">
      <c r="A1014" s="69">
        <v>1012</v>
      </c>
      <c r="B1014" s="70" t="s">
        <v>3308</v>
      </c>
      <c r="C1014" s="70" t="s">
        <v>3309</v>
      </c>
      <c r="D1014" s="70" t="s">
        <v>3310</v>
      </c>
      <c r="E1014" s="71">
        <v>376.84</v>
      </c>
      <c r="F1014" s="70" t="s">
        <v>3310</v>
      </c>
      <c r="G1014" s="71">
        <v>376.84210000000002</v>
      </c>
      <c r="H1014" s="72"/>
      <c r="I1014" s="72"/>
      <c r="J1014" s="73">
        <f t="shared" si="19"/>
        <v>376.84105</v>
      </c>
      <c r="K1014" s="75" t="s">
        <v>4</v>
      </c>
    </row>
    <row r="1015" spans="1:11" x14ac:dyDescent="0.25">
      <c r="A1015" s="69">
        <v>1013</v>
      </c>
      <c r="B1015" s="70" t="s">
        <v>3311</v>
      </c>
      <c r="C1015" s="70" t="s">
        <v>3312</v>
      </c>
      <c r="D1015" s="70" t="s">
        <v>3313</v>
      </c>
      <c r="E1015" s="71">
        <v>375.74</v>
      </c>
      <c r="F1015" s="70" t="s">
        <v>3313</v>
      </c>
      <c r="G1015" s="71">
        <v>375.63069999999999</v>
      </c>
      <c r="H1015" s="72"/>
      <c r="I1015" s="72"/>
      <c r="J1015" s="73">
        <f t="shared" si="19"/>
        <v>375.68534999999997</v>
      </c>
      <c r="K1015" s="75" t="s">
        <v>4</v>
      </c>
    </row>
    <row r="1016" spans="1:11" x14ac:dyDescent="0.25">
      <c r="A1016" s="69">
        <v>1014</v>
      </c>
      <c r="B1016" s="70" t="s">
        <v>3314</v>
      </c>
      <c r="C1016" s="70" t="s">
        <v>3315</v>
      </c>
      <c r="D1016" s="70" t="s">
        <v>3316</v>
      </c>
      <c r="E1016" s="71">
        <v>375.67</v>
      </c>
      <c r="F1016" s="70" t="s">
        <v>3316</v>
      </c>
      <c r="G1016" s="71">
        <v>375.58100000000002</v>
      </c>
      <c r="H1016" s="72"/>
      <c r="I1016" s="72"/>
      <c r="J1016" s="73">
        <f t="shared" si="19"/>
        <v>375.62549999999999</v>
      </c>
      <c r="K1016" s="75" t="s">
        <v>4</v>
      </c>
    </row>
    <row r="1017" spans="1:11" x14ac:dyDescent="0.25">
      <c r="A1017" s="69">
        <v>1015</v>
      </c>
      <c r="B1017" s="70" t="s">
        <v>3317</v>
      </c>
      <c r="C1017" s="70" t="s">
        <v>3318</v>
      </c>
      <c r="D1017" s="70" t="s">
        <v>3319</v>
      </c>
      <c r="E1017" s="71">
        <v>375.39</v>
      </c>
      <c r="F1017" s="70" t="s">
        <v>3319</v>
      </c>
      <c r="G1017" s="71">
        <v>375.21429999999998</v>
      </c>
      <c r="H1017" s="72"/>
      <c r="I1017" s="72"/>
      <c r="J1017" s="73">
        <f t="shared" si="19"/>
        <v>375.30214999999998</v>
      </c>
      <c r="K1017" s="75" t="s">
        <v>4</v>
      </c>
    </row>
    <row r="1018" spans="1:11" x14ac:dyDescent="0.25">
      <c r="A1018" s="69">
        <v>1016</v>
      </c>
      <c r="B1018" s="70" t="s">
        <v>3320</v>
      </c>
      <c r="C1018" s="70" t="s">
        <v>3321</v>
      </c>
      <c r="D1018" s="70" t="s">
        <v>3322</v>
      </c>
      <c r="E1018" s="71">
        <v>373</v>
      </c>
      <c r="F1018" s="70"/>
      <c r="G1018" s="71"/>
      <c r="H1018" s="72"/>
      <c r="I1018" s="72"/>
      <c r="J1018" s="73">
        <f t="shared" si="19"/>
        <v>373</v>
      </c>
      <c r="K1018" s="75" t="s">
        <v>4</v>
      </c>
    </row>
    <row r="1019" spans="1:11" x14ac:dyDescent="0.25">
      <c r="A1019" s="69">
        <v>1017</v>
      </c>
      <c r="B1019" s="70" t="s">
        <v>3323</v>
      </c>
      <c r="C1019" s="70" t="s">
        <v>3324</v>
      </c>
      <c r="D1019" s="70" t="s">
        <v>3325</v>
      </c>
      <c r="E1019" s="71">
        <v>372.29</v>
      </c>
      <c r="F1019" s="70" t="s">
        <v>3325</v>
      </c>
      <c r="G1019" s="71">
        <v>372.74299999999999</v>
      </c>
      <c r="H1019" s="72"/>
      <c r="I1019" s="72"/>
      <c r="J1019" s="73">
        <f t="shared" si="19"/>
        <v>372.51650000000001</v>
      </c>
      <c r="K1019" s="75" t="s">
        <v>4</v>
      </c>
    </row>
    <row r="1020" spans="1:11" x14ac:dyDescent="0.25">
      <c r="A1020" s="69">
        <v>1018</v>
      </c>
      <c r="B1020" s="70" t="s">
        <v>3326</v>
      </c>
      <c r="C1020" s="70" t="s">
        <v>3327</v>
      </c>
      <c r="D1020" s="70" t="s">
        <v>3328</v>
      </c>
      <c r="E1020" s="71">
        <v>371.25</v>
      </c>
      <c r="F1020" s="70" t="s">
        <v>3328</v>
      </c>
      <c r="G1020" s="71">
        <v>371.21080000000001</v>
      </c>
      <c r="H1020" s="72"/>
      <c r="I1020" s="72"/>
      <c r="J1020" s="73">
        <f t="shared" si="19"/>
        <v>371.23040000000003</v>
      </c>
      <c r="K1020" s="75" t="s">
        <v>4</v>
      </c>
    </row>
    <row r="1021" spans="1:11" x14ac:dyDescent="0.25">
      <c r="A1021" s="69">
        <v>1019</v>
      </c>
      <c r="B1021" s="70" t="s">
        <v>3329</v>
      </c>
      <c r="C1021" s="70" t="s">
        <v>3330</v>
      </c>
      <c r="D1021" s="70" t="s">
        <v>3331</v>
      </c>
      <c r="E1021" s="71">
        <v>368.97</v>
      </c>
      <c r="F1021" s="70"/>
      <c r="G1021" s="71"/>
      <c r="H1021" s="72"/>
      <c r="I1021" s="72"/>
      <c r="J1021" s="73">
        <f t="shared" si="19"/>
        <v>368.97</v>
      </c>
      <c r="K1021" s="75" t="s">
        <v>4</v>
      </c>
    </row>
    <row r="1022" spans="1:11" x14ac:dyDescent="0.25">
      <c r="A1022" s="69">
        <v>1020</v>
      </c>
      <c r="B1022" s="70" t="s">
        <v>3332</v>
      </c>
      <c r="C1022" s="70" t="s">
        <v>3333</v>
      </c>
      <c r="D1022" s="70" t="s">
        <v>3334</v>
      </c>
      <c r="E1022" s="71">
        <v>367.99</v>
      </c>
      <c r="F1022" s="70" t="s">
        <v>3334</v>
      </c>
      <c r="G1022" s="71">
        <v>367.9255</v>
      </c>
      <c r="H1022" s="72"/>
      <c r="I1022" s="72"/>
      <c r="J1022" s="73">
        <f t="shared" si="19"/>
        <v>367.95775000000003</v>
      </c>
      <c r="K1022" s="75" t="s">
        <v>4</v>
      </c>
    </row>
    <row r="1023" spans="1:11" x14ac:dyDescent="0.25">
      <c r="A1023" s="69">
        <v>1021</v>
      </c>
      <c r="B1023" s="70" t="s">
        <v>3335</v>
      </c>
      <c r="C1023" s="70" t="s">
        <v>3336</v>
      </c>
      <c r="D1023" s="70" t="s">
        <v>3337</v>
      </c>
      <c r="E1023" s="71">
        <v>366.28</v>
      </c>
      <c r="F1023" s="70" t="s">
        <v>3337</v>
      </c>
      <c r="G1023" s="71">
        <v>366.25450000000001</v>
      </c>
      <c r="H1023" s="72"/>
      <c r="I1023" s="72"/>
      <c r="J1023" s="73">
        <f t="shared" si="19"/>
        <v>366.26724999999999</v>
      </c>
      <c r="K1023" s="75" t="s">
        <v>4</v>
      </c>
    </row>
    <row r="1024" spans="1:11" x14ac:dyDescent="0.25">
      <c r="A1024" s="69">
        <v>1022</v>
      </c>
      <c r="B1024" s="70" t="s">
        <v>3338</v>
      </c>
      <c r="C1024" s="70" t="s">
        <v>3339</v>
      </c>
      <c r="D1024" s="70"/>
      <c r="E1024" s="71"/>
      <c r="F1024" s="70" t="s">
        <v>3340</v>
      </c>
      <c r="G1024" s="71">
        <v>361.9443</v>
      </c>
      <c r="H1024" s="72"/>
      <c r="I1024" s="72"/>
      <c r="J1024" s="73">
        <f t="shared" si="19"/>
        <v>361.9443</v>
      </c>
      <c r="K1024" s="75" t="s">
        <v>4</v>
      </c>
    </row>
    <row r="1025" spans="1:11" x14ac:dyDescent="0.25">
      <c r="A1025" s="69">
        <v>1023</v>
      </c>
      <c r="B1025" s="70" t="s">
        <v>3341</v>
      </c>
      <c r="C1025" s="70" t="s">
        <v>3342</v>
      </c>
      <c r="D1025" s="70" t="s">
        <v>3343</v>
      </c>
      <c r="E1025" s="71">
        <v>361.68</v>
      </c>
      <c r="F1025" s="70" t="s">
        <v>3343</v>
      </c>
      <c r="G1025" s="71">
        <v>361.54450000000003</v>
      </c>
      <c r="H1025" s="72"/>
      <c r="I1025" s="72"/>
      <c r="J1025" s="73">
        <f t="shared" si="19"/>
        <v>361.61225000000002</v>
      </c>
      <c r="K1025" s="75" t="s">
        <v>4</v>
      </c>
    </row>
    <row r="1026" spans="1:11" x14ac:dyDescent="0.25">
      <c r="A1026" s="69">
        <v>1024</v>
      </c>
      <c r="B1026" s="70" t="s">
        <v>3344</v>
      </c>
      <c r="C1026" s="70" t="s">
        <v>3345</v>
      </c>
      <c r="D1026" s="70" t="s">
        <v>3346</v>
      </c>
      <c r="E1026" s="71">
        <v>360.51</v>
      </c>
      <c r="F1026" s="70"/>
      <c r="G1026" s="71"/>
      <c r="H1026" s="72"/>
      <c r="I1026" s="72"/>
      <c r="J1026" s="73">
        <f t="shared" si="19"/>
        <v>360.51</v>
      </c>
      <c r="K1026" s="75" t="s">
        <v>4</v>
      </c>
    </row>
    <row r="1027" spans="1:11" x14ac:dyDescent="0.25">
      <c r="A1027" s="69">
        <v>1025</v>
      </c>
      <c r="B1027" s="70" t="s">
        <v>3347</v>
      </c>
      <c r="C1027" s="70" t="s">
        <v>3348</v>
      </c>
      <c r="D1027" s="70" t="s">
        <v>3349</v>
      </c>
      <c r="E1027" s="71">
        <v>360.11</v>
      </c>
      <c r="F1027" s="70"/>
      <c r="G1027" s="71"/>
      <c r="H1027" s="72"/>
      <c r="I1027" s="72"/>
      <c r="J1027" s="73">
        <f t="shared" ref="J1027:J1090" si="20">AVERAGE(E1027,G1027,I1027)</f>
        <v>360.11</v>
      </c>
      <c r="K1027" s="75" t="s">
        <v>4</v>
      </c>
    </row>
    <row r="1028" spans="1:11" x14ac:dyDescent="0.25">
      <c r="A1028" s="69">
        <v>1026</v>
      </c>
      <c r="B1028" s="70" t="s">
        <v>3350</v>
      </c>
      <c r="C1028" s="70" t="s">
        <v>3351</v>
      </c>
      <c r="D1028" s="70"/>
      <c r="E1028" s="71"/>
      <c r="F1028" s="70" t="s">
        <v>3352</v>
      </c>
      <c r="G1028" s="71">
        <v>358.54910000000001</v>
      </c>
      <c r="H1028" s="72"/>
      <c r="I1028" s="72"/>
      <c r="J1028" s="73">
        <f t="shared" si="20"/>
        <v>358.54910000000001</v>
      </c>
      <c r="K1028" s="75" t="s">
        <v>4</v>
      </c>
    </row>
    <row r="1029" spans="1:11" x14ac:dyDescent="0.25">
      <c r="A1029" s="69">
        <v>1027</v>
      </c>
      <c r="B1029" s="70" t="s">
        <v>3353</v>
      </c>
      <c r="C1029" s="70" t="s">
        <v>3354</v>
      </c>
      <c r="D1029" s="70" t="s">
        <v>3355</v>
      </c>
      <c r="E1029" s="71">
        <v>362.54</v>
      </c>
      <c r="F1029" s="70" t="s">
        <v>3356</v>
      </c>
      <c r="G1029" s="71">
        <v>353.11489999999998</v>
      </c>
      <c r="H1029" s="72"/>
      <c r="I1029" s="72"/>
      <c r="J1029" s="73">
        <f t="shared" si="20"/>
        <v>357.82745</v>
      </c>
      <c r="K1029" s="75" t="s">
        <v>4</v>
      </c>
    </row>
    <row r="1030" spans="1:11" x14ac:dyDescent="0.25">
      <c r="A1030" s="69">
        <v>1028</v>
      </c>
      <c r="B1030" s="70" t="s">
        <v>3357</v>
      </c>
      <c r="C1030" s="70" t="s">
        <v>3358</v>
      </c>
      <c r="D1030" s="70" t="s">
        <v>3359</v>
      </c>
      <c r="E1030" s="71">
        <v>357.77</v>
      </c>
      <c r="F1030" s="70" t="s">
        <v>3359</v>
      </c>
      <c r="G1030" s="71">
        <v>357.8569</v>
      </c>
      <c r="H1030" s="72"/>
      <c r="I1030" s="72"/>
      <c r="J1030" s="73">
        <f t="shared" si="20"/>
        <v>357.81344999999999</v>
      </c>
      <c r="K1030" s="75" t="s">
        <v>4</v>
      </c>
    </row>
    <row r="1031" spans="1:11" x14ac:dyDescent="0.25">
      <c r="A1031" s="69">
        <v>1029</v>
      </c>
      <c r="B1031" s="70" t="s">
        <v>3360</v>
      </c>
      <c r="C1031" s="70" t="s">
        <v>3361</v>
      </c>
      <c r="D1031" s="70" t="s">
        <v>3362</v>
      </c>
      <c r="E1031" s="71">
        <v>357.55</v>
      </c>
      <c r="F1031" s="70" t="s">
        <v>3362</v>
      </c>
      <c r="G1031" s="71">
        <v>357.6438</v>
      </c>
      <c r="H1031" s="72"/>
      <c r="I1031" s="72"/>
      <c r="J1031" s="73">
        <f t="shared" si="20"/>
        <v>357.59690000000001</v>
      </c>
      <c r="K1031" s="75" t="s">
        <v>4</v>
      </c>
    </row>
    <row r="1032" spans="1:11" x14ac:dyDescent="0.25">
      <c r="A1032" s="69">
        <v>1030</v>
      </c>
      <c r="B1032" s="70" t="s">
        <v>3363</v>
      </c>
      <c r="C1032" s="70" t="s">
        <v>3364</v>
      </c>
      <c r="D1032" s="70" t="s">
        <v>3365</v>
      </c>
      <c r="E1032" s="71">
        <v>357.34</v>
      </c>
      <c r="F1032" s="70"/>
      <c r="G1032" s="71"/>
      <c r="H1032" s="72"/>
      <c r="I1032" s="72"/>
      <c r="J1032" s="73">
        <f t="shared" si="20"/>
        <v>357.34</v>
      </c>
      <c r="K1032" s="75" t="s">
        <v>4</v>
      </c>
    </row>
    <row r="1033" spans="1:11" x14ac:dyDescent="0.25">
      <c r="A1033" s="69">
        <v>1031</v>
      </c>
      <c r="B1033" s="70" t="s">
        <v>3366</v>
      </c>
      <c r="C1033" s="70" t="s">
        <v>3367</v>
      </c>
      <c r="D1033" s="70" t="s">
        <v>3368</v>
      </c>
      <c r="E1033" s="71">
        <v>356.13</v>
      </c>
      <c r="F1033" s="70" t="s">
        <v>3368</v>
      </c>
      <c r="G1033" s="71">
        <v>355.94420000000002</v>
      </c>
      <c r="H1033" s="72"/>
      <c r="I1033" s="72"/>
      <c r="J1033" s="73">
        <f t="shared" si="20"/>
        <v>356.03710000000001</v>
      </c>
      <c r="K1033" s="75" t="s">
        <v>4</v>
      </c>
    </row>
    <row r="1034" spans="1:11" x14ac:dyDescent="0.25">
      <c r="A1034" s="69">
        <v>1032</v>
      </c>
      <c r="B1034" s="70" t="s">
        <v>3369</v>
      </c>
      <c r="C1034" s="70" t="s">
        <v>3370</v>
      </c>
      <c r="D1034" s="70"/>
      <c r="E1034" s="71"/>
      <c r="F1034" s="70" t="s">
        <v>3371</v>
      </c>
      <c r="G1034" s="71">
        <v>354.56450000000001</v>
      </c>
      <c r="H1034" s="72"/>
      <c r="I1034" s="72"/>
      <c r="J1034" s="73">
        <f t="shared" si="20"/>
        <v>354.56450000000001</v>
      </c>
      <c r="K1034" s="75" t="s">
        <v>4</v>
      </c>
    </row>
    <row r="1035" spans="1:11" x14ac:dyDescent="0.25">
      <c r="A1035" s="69">
        <v>1033</v>
      </c>
      <c r="B1035" s="70" t="s">
        <v>3372</v>
      </c>
      <c r="C1035" s="70" t="s">
        <v>3373</v>
      </c>
      <c r="D1035" s="70" t="s">
        <v>3374</v>
      </c>
      <c r="E1035" s="71">
        <v>353.39</v>
      </c>
      <c r="F1035" s="70"/>
      <c r="G1035" s="71"/>
      <c r="H1035" s="72"/>
      <c r="I1035" s="72"/>
      <c r="J1035" s="73">
        <f t="shared" si="20"/>
        <v>353.39</v>
      </c>
      <c r="K1035" s="75" t="s">
        <v>4</v>
      </c>
    </row>
    <row r="1036" spans="1:11" x14ac:dyDescent="0.25">
      <c r="A1036" s="69">
        <v>1034</v>
      </c>
      <c r="B1036" s="70" t="s">
        <v>3375</v>
      </c>
      <c r="C1036" s="70" t="s">
        <v>3376</v>
      </c>
      <c r="D1036" s="70" t="s">
        <v>3377</v>
      </c>
      <c r="E1036" s="71">
        <v>353.15</v>
      </c>
      <c r="F1036" s="70" t="s">
        <v>3377</v>
      </c>
      <c r="G1036" s="71">
        <v>353.1454</v>
      </c>
      <c r="H1036" s="72"/>
      <c r="I1036" s="72"/>
      <c r="J1036" s="73">
        <f t="shared" si="20"/>
        <v>353.14769999999999</v>
      </c>
      <c r="K1036" s="75" t="s">
        <v>4</v>
      </c>
    </row>
    <row r="1037" spans="1:11" x14ac:dyDescent="0.25">
      <c r="A1037" s="69">
        <v>1035</v>
      </c>
      <c r="B1037" s="70" t="s">
        <v>3378</v>
      </c>
      <c r="C1037" s="70" t="s">
        <v>3379</v>
      </c>
      <c r="D1037" s="70" t="s">
        <v>3380</v>
      </c>
      <c r="E1037" s="71">
        <v>334.73</v>
      </c>
      <c r="F1037" s="70" t="s">
        <v>3381</v>
      </c>
      <c r="G1037" s="71">
        <v>370.82650000000001</v>
      </c>
      <c r="H1037" s="72"/>
      <c r="I1037" s="72"/>
      <c r="J1037" s="73">
        <f t="shared" si="20"/>
        <v>352.77825000000001</v>
      </c>
      <c r="K1037" s="75" t="s">
        <v>4</v>
      </c>
    </row>
    <row r="1038" spans="1:11" x14ac:dyDescent="0.25">
      <c r="A1038" s="69">
        <v>1036</v>
      </c>
      <c r="B1038" s="70" t="s">
        <v>3382</v>
      </c>
      <c r="C1038" s="70" t="s">
        <v>3383</v>
      </c>
      <c r="D1038" s="70" t="s">
        <v>3384</v>
      </c>
      <c r="E1038" s="71">
        <v>352.74</v>
      </c>
      <c r="F1038" s="70" t="s">
        <v>3384</v>
      </c>
      <c r="G1038" s="71">
        <v>352.45069999999998</v>
      </c>
      <c r="H1038" s="72"/>
      <c r="I1038" s="72"/>
      <c r="J1038" s="73">
        <f t="shared" si="20"/>
        <v>352.59535</v>
      </c>
      <c r="K1038" s="75" t="s">
        <v>4</v>
      </c>
    </row>
    <row r="1039" spans="1:11" x14ac:dyDescent="0.25">
      <c r="A1039" s="69">
        <v>1037</v>
      </c>
      <c r="B1039" s="70" t="s">
        <v>3385</v>
      </c>
      <c r="C1039" s="70" t="s">
        <v>3386</v>
      </c>
      <c r="D1039" s="70" t="s">
        <v>3387</v>
      </c>
      <c r="E1039" s="71">
        <v>352.27</v>
      </c>
      <c r="F1039" s="70" t="s">
        <v>3387</v>
      </c>
      <c r="G1039" s="71">
        <v>352.29899999999998</v>
      </c>
      <c r="H1039" s="72"/>
      <c r="I1039" s="72"/>
      <c r="J1039" s="73">
        <f t="shared" si="20"/>
        <v>352.28449999999998</v>
      </c>
      <c r="K1039" s="75" t="s">
        <v>4</v>
      </c>
    </row>
    <row r="1040" spans="1:11" x14ac:dyDescent="0.25">
      <c r="A1040" s="69">
        <v>1038</v>
      </c>
      <c r="B1040" s="70" t="s">
        <v>3388</v>
      </c>
      <c r="C1040" s="70" t="s">
        <v>3389</v>
      </c>
      <c r="D1040" s="70" t="s">
        <v>3390</v>
      </c>
      <c r="E1040" s="71">
        <v>351.99</v>
      </c>
      <c r="F1040" s="70" t="s">
        <v>3390</v>
      </c>
      <c r="G1040" s="71">
        <v>351.8039</v>
      </c>
      <c r="H1040" s="72"/>
      <c r="I1040" s="72"/>
      <c r="J1040" s="73">
        <f t="shared" si="20"/>
        <v>351.89695</v>
      </c>
      <c r="K1040" s="75" t="s">
        <v>4</v>
      </c>
    </row>
    <row r="1041" spans="1:11" x14ac:dyDescent="0.25">
      <c r="A1041" s="69">
        <v>1039</v>
      </c>
      <c r="B1041" s="70" t="s">
        <v>3391</v>
      </c>
      <c r="C1041" s="70" t="s">
        <v>3392</v>
      </c>
      <c r="D1041" s="70" t="s">
        <v>3393</v>
      </c>
      <c r="E1041" s="71">
        <v>351.93</v>
      </c>
      <c r="F1041" s="70" t="s">
        <v>3393</v>
      </c>
      <c r="G1041" s="71">
        <v>349.45460000000003</v>
      </c>
      <c r="H1041" s="72"/>
      <c r="I1041" s="72"/>
      <c r="J1041" s="73">
        <f t="shared" si="20"/>
        <v>350.69230000000005</v>
      </c>
      <c r="K1041" s="75" t="s">
        <v>4</v>
      </c>
    </row>
    <row r="1042" spans="1:11" x14ac:dyDescent="0.25">
      <c r="A1042" s="69">
        <v>1040</v>
      </c>
      <c r="B1042" s="70" t="s">
        <v>3394</v>
      </c>
      <c r="C1042" s="70" t="s">
        <v>3395</v>
      </c>
      <c r="D1042" s="70" t="s">
        <v>3396</v>
      </c>
      <c r="E1042" s="71">
        <v>350.74</v>
      </c>
      <c r="F1042" s="70" t="s">
        <v>3396</v>
      </c>
      <c r="G1042" s="71">
        <v>350.32749999999999</v>
      </c>
      <c r="H1042" s="72"/>
      <c r="I1042" s="72"/>
      <c r="J1042" s="73">
        <f t="shared" si="20"/>
        <v>350.53375</v>
      </c>
      <c r="K1042" s="75" t="s">
        <v>4</v>
      </c>
    </row>
    <row r="1043" spans="1:11" x14ac:dyDescent="0.25">
      <c r="A1043" s="69">
        <v>1041</v>
      </c>
      <c r="B1043" s="70" t="s">
        <v>3397</v>
      </c>
      <c r="C1043" s="70" t="s">
        <v>3398</v>
      </c>
      <c r="D1043" s="70" t="s">
        <v>3399</v>
      </c>
      <c r="E1043" s="71">
        <v>349.77</v>
      </c>
      <c r="F1043" s="70" t="s">
        <v>3399</v>
      </c>
      <c r="G1043" s="71">
        <v>349.85109999999997</v>
      </c>
      <c r="H1043" s="72"/>
      <c r="I1043" s="72"/>
      <c r="J1043" s="73">
        <f t="shared" si="20"/>
        <v>349.81054999999998</v>
      </c>
      <c r="K1043" s="75" t="s">
        <v>4</v>
      </c>
    </row>
    <row r="1044" spans="1:11" x14ac:dyDescent="0.25">
      <c r="A1044" s="69">
        <v>1042</v>
      </c>
      <c r="B1044" s="70" t="s">
        <v>3400</v>
      </c>
      <c r="C1044" s="70" t="s">
        <v>3401</v>
      </c>
      <c r="D1044" s="70" t="s">
        <v>3402</v>
      </c>
      <c r="E1044" s="71">
        <v>346.6</v>
      </c>
      <c r="F1044" s="70" t="s">
        <v>3403</v>
      </c>
      <c r="G1044" s="71">
        <v>346.56979999999999</v>
      </c>
      <c r="H1044" s="72"/>
      <c r="I1044" s="72"/>
      <c r="J1044" s="73">
        <f t="shared" si="20"/>
        <v>346.5849</v>
      </c>
      <c r="K1044" s="75" t="s">
        <v>4</v>
      </c>
    </row>
    <row r="1045" spans="1:11" x14ac:dyDescent="0.25">
      <c r="A1045" s="69">
        <v>1043</v>
      </c>
      <c r="B1045" s="70" t="s">
        <v>3404</v>
      </c>
      <c r="C1045" s="70" t="s">
        <v>3405</v>
      </c>
      <c r="D1045" s="70" t="s">
        <v>3406</v>
      </c>
      <c r="E1045" s="71">
        <v>346.09</v>
      </c>
      <c r="F1045" s="70" t="s">
        <v>3406</v>
      </c>
      <c r="G1045" s="71">
        <v>345.82639999999998</v>
      </c>
      <c r="H1045" s="72"/>
      <c r="I1045" s="72"/>
      <c r="J1045" s="73">
        <f t="shared" si="20"/>
        <v>345.95819999999998</v>
      </c>
      <c r="K1045" s="75" t="s">
        <v>4</v>
      </c>
    </row>
    <row r="1046" spans="1:11" x14ac:dyDescent="0.25">
      <c r="A1046" s="69">
        <v>1044</v>
      </c>
      <c r="B1046" s="70" t="s">
        <v>3407</v>
      </c>
      <c r="C1046" s="70" t="s">
        <v>3408</v>
      </c>
      <c r="D1046" s="70" t="s">
        <v>3409</v>
      </c>
      <c r="E1046" s="71">
        <v>345.2</v>
      </c>
      <c r="F1046" s="70" t="s">
        <v>3409</v>
      </c>
      <c r="G1046" s="71">
        <v>345.06729999999999</v>
      </c>
      <c r="H1046" s="72"/>
      <c r="I1046" s="72"/>
      <c r="J1046" s="73">
        <f t="shared" si="20"/>
        <v>345.13364999999999</v>
      </c>
      <c r="K1046" s="75" t="s">
        <v>4</v>
      </c>
    </row>
    <row r="1047" spans="1:11" x14ac:dyDescent="0.25">
      <c r="A1047" s="69">
        <v>1045</v>
      </c>
      <c r="B1047" s="70" t="s">
        <v>3410</v>
      </c>
      <c r="C1047" s="70" t="s">
        <v>3411</v>
      </c>
      <c r="D1047" s="70" t="s">
        <v>3412</v>
      </c>
      <c r="E1047" s="71">
        <v>344.86</v>
      </c>
      <c r="F1047" s="70" t="s">
        <v>3412</v>
      </c>
      <c r="G1047" s="71">
        <v>344.84179999999998</v>
      </c>
      <c r="H1047" s="72"/>
      <c r="I1047" s="72"/>
      <c r="J1047" s="73">
        <f t="shared" si="20"/>
        <v>344.85090000000002</v>
      </c>
      <c r="K1047" s="75" t="s">
        <v>4</v>
      </c>
    </row>
    <row r="1048" spans="1:11" x14ac:dyDescent="0.25">
      <c r="A1048" s="69">
        <v>1046</v>
      </c>
      <c r="B1048" s="70" t="s">
        <v>3413</v>
      </c>
      <c r="C1048" s="70" t="s">
        <v>3414</v>
      </c>
      <c r="D1048" s="70" t="s">
        <v>3415</v>
      </c>
      <c r="E1048" s="71">
        <v>344.1</v>
      </c>
      <c r="F1048" s="70"/>
      <c r="G1048" s="71"/>
      <c r="H1048" s="72" t="s">
        <v>3415</v>
      </c>
      <c r="I1048" s="71">
        <v>345.16614374999961</v>
      </c>
      <c r="J1048" s="73">
        <f t="shared" si="20"/>
        <v>344.63307187499981</v>
      </c>
      <c r="K1048" s="75" t="s">
        <v>4</v>
      </c>
    </row>
    <row r="1049" spans="1:11" x14ac:dyDescent="0.25">
      <c r="A1049" s="69">
        <v>1047</v>
      </c>
      <c r="B1049" s="70" t="s">
        <v>3416</v>
      </c>
      <c r="C1049" s="70" t="s">
        <v>3417</v>
      </c>
      <c r="D1049" s="70" t="s">
        <v>3418</v>
      </c>
      <c r="E1049" s="71">
        <v>344.33</v>
      </c>
      <c r="F1049" s="70"/>
      <c r="G1049" s="71"/>
      <c r="H1049" s="72"/>
      <c r="I1049" s="72"/>
      <c r="J1049" s="73">
        <f t="shared" si="20"/>
        <v>344.33</v>
      </c>
      <c r="K1049" s="75" t="s">
        <v>4</v>
      </c>
    </row>
    <row r="1050" spans="1:11" x14ac:dyDescent="0.25">
      <c r="A1050" s="69">
        <v>1048</v>
      </c>
      <c r="B1050" s="70" t="s">
        <v>3419</v>
      </c>
      <c r="C1050" s="70" t="s">
        <v>3420</v>
      </c>
      <c r="D1050" s="70" t="s">
        <v>3421</v>
      </c>
      <c r="E1050" s="71">
        <v>344.01</v>
      </c>
      <c r="F1050" s="70" t="s">
        <v>3422</v>
      </c>
      <c r="G1050" s="71">
        <v>344.04239999999999</v>
      </c>
      <c r="H1050" s="72"/>
      <c r="I1050" s="72"/>
      <c r="J1050" s="73">
        <f t="shared" si="20"/>
        <v>344.02620000000002</v>
      </c>
      <c r="K1050" s="75" t="s">
        <v>4</v>
      </c>
    </row>
    <row r="1051" spans="1:11" x14ac:dyDescent="0.25">
      <c r="A1051" s="69">
        <v>1049</v>
      </c>
      <c r="B1051" s="70" t="s">
        <v>3423</v>
      </c>
      <c r="C1051" s="70" t="s">
        <v>3424</v>
      </c>
      <c r="D1051" s="70" t="s">
        <v>3425</v>
      </c>
      <c r="E1051" s="71">
        <v>343.83</v>
      </c>
      <c r="F1051" s="70"/>
      <c r="G1051" s="71"/>
      <c r="H1051" s="72"/>
      <c r="I1051" s="72"/>
      <c r="J1051" s="73">
        <f t="shared" si="20"/>
        <v>343.83</v>
      </c>
      <c r="K1051" s="75" t="s">
        <v>4</v>
      </c>
    </row>
    <row r="1052" spans="1:11" x14ac:dyDescent="0.25">
      <c r="A1052" s="69">
        <v>1050</v>
      </c>
      <c r="B1052" s="70" t="s">
        <v>3426</v>
      </c>
      <c r="C1052" s="70" t="s">
        <v>3427</v>
      </c>
      <c r="D1052" s="70" t="s">
        <v>3428</v>
      </c>
      <c r="E1052" s="71">
        <v>341.73</v>
      </c>
      <c r="F1052" s="70" t="s">
        <v>3428</v>
      </c>
      <c r="G1052" s="71">
        <v>341.91</v>
      </c>
      <c r="H1052" s="72"/>
      <c r="I1052" s="72"/>
      <c r="J1052" s="73">
        <f t="shared" si="20"/>
        <v>341.82000000000005</v>
      </c>
      <c r="K1052" s="75" t="s">
        <v>4</v>
      </c>
    </row>
    <row r="1053" spans="1:11" x14ac:dyDescent="0.25">
      <c r="A1053" s="69">
        <v>1051</v>
      </c>
      <c r="B1053" s="70" t="s">
        <v>3429</v>
      </c>
      <c r="C1053" s="70" t="s">
        <v>3430</v>
      </c>
      <c r="D1053" s="70" t="s">
        <v>3431</v>
      </c>
      <c r="E1053" s="71">
        <v>341.41</v>
      </c>
      <c r="F1053" s="70" t="s">
        <v>3431</v>
      </c>
      <c r="G1053" s="71">
        <v>341.67989999999998</v>
      </c>
      <c r="H1053" s="72"/>
      <c r="I1053" s="72"/>
      <c r="J1053" s="73">
        <f t="shared" si="20"/>
        <v>341.54494999999997</v>
      </c>
      <c r="K1053" s="75" t="s">
        <v>4</v>
      </c>
    </row>
    <row r="1054" spans="1:11" x14ac:dyDescent="0.25">
      <c r="A1054" s="69">
        <v>1052</v>
      </c>
      <c r="B1054" s="70" t="s">
        <v>3432</v>
      </c>
      <c r="C1054" s="70" t="s">
        <v>3433</v>
      </c>
      <c r="D1054" s="70" t="s">
        <v>3434</v>
      </c>
      <c r="E1054" s="71">
        <v>341.35</v>
      </c>
      <c r="F1054" s="70"/>
      <c r="G1054" s="71"/>
      <c r="H1054" s="72"/>
      <c r="I1054" s="72"/>
      <c r="J1054" s="73">
        <f t="shared" si="20"/>
        <v>341.35</v>
      </c>
      <c r="K1054" s="75" t="s">
        <v>4</v>
      </c>
    </row>
    <row r="1055" spans="1:11" x14ac:dyDescent="0.25">
      <c r="A1055" s="69">
        <v>1053</v>
      </c>
      <c r="B1055" s="70" t="s">
        <v>3435</v>
      </c>
      <c r="C1055" s="70" t="s">
        <v>3436</v>
      </c>
      <c r="D1055" s="70" t="s">
        <v>3437</v>
      </c>
      <c r="E1055" s="71">
        <v>340.8</v>
      </c>
      <c r="F1055" s="70" t="s">
        <v>3438</v>
      </c>
      <c r="G1055" s="71">
        <v>340.9221</v>
      </c>
      <c r="H1055" s="72"/>
      <c r="I1055" s="72"/>
      <c r="J1055" s="73">
        <f t="shared" si="20"/>
        <v>340.86104999999998</v>
      </c>
      <c r="K1055" s="75" t="s">
        <v>4</v>
      </c>
    </row>
    <row r="1056" spans="1:11" x14ac:dyDescent="0.25">
      <c r="A1056" s="69">
        <v>1054</v>
      </c>
      <c r="B1056" s="70" t="s">
        <v>3439</v>
      </c>
      <c r="C1056" s="70" t="s">
        <v>3440</v>
      </c>
      <c r="D1056" s="70" t="s">
        <v>3441</v>
      </c>
      <c r="E1056" s="71">
        <v>337.37</v>
      </c>
      <c r="F1056" s="70"/>
      <c r="G1056" s="71"/>
      <c r="H1056" s="72"/>
      <c r="I1056" s="72"/>
      <c r="J1056" s="73">
        <f t="shared" si="20"/>
        <v>337.37</v>
      </c>
      <c r="K1056" s="75" t="s">
        <v>4</v>
      </c>
    </row>
    <row r="1057" spans="1:11" x14ac:dyDescent="0.25">
      <c r="A1057" s="69">
        <v>1055</v>
      </c>
      <c r="B1057" s="70" t="s">
        <v>3442</v>
      </c>
      <c r="C1057" s="70" t="s">
        <v>3443</v>
      </c>
      <c r="D1057" s="70" t="s">
        <v>3444</v>
      </c>
      <c r="E1057" s="71">
        <v>335</v>
      </c>
      <c r="F1057" s="70" t="s">
        <v>3444</v>
      </c>
      <c r="G1057" s="71">
        <v>331.44069999999999</v>
      </c>
      <c r="H1057" s="72"/>
      <c r="I1057" s="72"/>
      <c r="J1057" s="73">
        <f t="shared" si="20"/>
        <v>333.22035</v>
      </c>
      <c r="K1057" s="75" t="s">
        <v>4</v>
      </c>
    </row>
    <row r="1058" spans="1:11" x14ac:dyDescent="0.25">
      <c r="A1058" s="69">
        <v>1056</v>
      </c>
      <c r="B1058" s="70" t="s">
        <v>3445</v>
      </c>
      <c r="C1058" s="70" t="s">
        <v>3446</v>
      </c>
      <c r="D1058" s="70" t="s">
        <v>3447</v>
      </c>
      <c r="E1058" s="71">
        <v>333.24</v>
      </c>
      <c r="F1058" s="70" t="s">
        <v>3447</v>
      </c>
      <c r="G1058" s="71">
        <v>333.04399999999998</v>
      </c>
      <c r="H1058" s="72"/>
      <c r="I1058" s="72"/>
      <c r="J1058" s="73">
        <f t="shared" si="20"/>
        <v>333.142</v>
      </c>
      <c r="K1058" s="75" t="s">
        <v>4</v>
      </c>
    </row>
    <row r="1059" spans="1:11" x14ac:dyDescent="0.25">
      <c r="A1059" s="69">
        <v>1057</v>
      </c>
      <c r="B1059" s="70" t="s">
        <v>3448</v>
      </c>
      <c r="C1059" s="70" t="s">
        <v>3449</v>
      </c>
      <c r="D1059" s="70" t="s">
        <v>3450</v>
      </c>
      <c r="E1059" s="71">
        <v>332.12</v>
      </c>
      <c r="F1059" s="70"/>
      <c r="G1059" s="71"/>
      <c r="H1059" s="72"/>
      <c r="I1059" s="72"/>
      <c r="J1059" s="73">
        <f t="shared" si="20"/>
        <v>332.12</v>
      </c>
      <c r="K1059" s="75" t="s">
        <v>4</v>
      </c>
    </row>
    <row r="1060" spans="1:11" x14ac:dyDescent="0.25">
      <c r="A1060" s="69">
        <v>1058</v>
      </c>
      <c r="B1060" s="70" t="s">
        <v>3451</v>
      </c>
      <c r="C1060" s="70" t="s">
        <v>3452</v>
      </c>
      <c r="D1060" s="70" t="s">
        <v>3453</v>
      </c>
      <c r="E1060" s="71">
        <v>331.61</v>
      </c>
      <c r="F1060" s="70" t="s">
        <v>3453</v>
      </c>
      <c r="G1060" s="71">
        <v>331.6859</v>
      </c>
      <c r="H1060" s="72"/>
      <c r="I1060" s="72"/>
      <c r="J1060" s="73">
        <f t="shared" si="20"/>
        <v>331.64795000000004</v>
      </c>
      <c r="K1060" s="75" t="s">
        <v>4</v>
      </c>
    </row>
    <row r="1061" spans="1:11" x14ac:dyDescent="0.25">
      <c r="A1061" s="69">
        <v>1059</v>
      </c>
      <c r="B1061" s="70" t="s">
        <v>3454</v>
      </c>
      <c r="C1061" s="70" t="s">
        <v>3455</v>
      </c>
      <c r="D1061" s="70" t="s">
        <v>3456</v>
      </c>
      <c r="E1061" s="71">
        <v>331.45</v>
      </c>
      <c r="F1061" s="70"/>
      <c r="G1061" s="71"/>
      <c r="H1061" s="72"/>
      <c r="I1061" s="72"/>
      <c r="J1061" s="73">
        <f t="shared" si="20"/>
        <v>331.45</v>
      </c>
      <c r="K1061" s="75" t="s">
        <v>4</v>
      </c>
    </row>
    <row r="1062" spans="1:11" x14ac:dyDescent="0.25">
      <c r="A1062" s="69">
        <v>1060</v>
      </c>
      <c r="B1062" s="70" t="s">
        <v>3457</v>
      </c>
      <c r="C1062" s="70" t="s">
        <v>3458</v>
      </c>
      <c r="D1062" s="70" t="s">
        <v>3459</v>
      </c>
      <c r="E1062" s="71">
        <v>331.09</v>
      </c>
      <c r="F1062" s="70" t="s">
        <v>3459</v>
      </c>
      <c r="G1062" s="71">
        <v>331.12169999999998</v>
      </c>
      <c r="H1062" s="72"/>
      <c r="I1062" s="72"/>
      <c r="J1062" s="73">
        <f t="shared" si="20"/>
        <v>331.10584999999998</v>
      </c>
      <c r="K1062" s="75" t="s">
        <v>4</v>
      </c>
    </row>
    <row r="1063" spans="1:11" x14ac:dyDescent="0.25">
      <c r="A1063" s="69">
        <v>1061</v>
      </c>
      <c r="B1063" s="70" t="s">
        <v>3460</v>
      </c>
      <c r="C1063" s="70" t="s">
        <v>3461</v>
      </c>
      <c r="D1063" s="70" t="s">
        <v>3462</v>
      </c>
      <c r="E1063" s="71">
        <v>328.76</v>
      </c>
      <c r="F1063" s="70"/>
      <c r="G1063" s="71"/>
      <c r="H1063" s="72"/>
      <c r="I1063" s="72"/>
      <c r="J1063" s="73">
        <f t="shared" si="20"/>
        <v>328.76</v>
      </c>
      <c r="K1063" s="75" t="s">
        <v>4</v>
      </c>
    </row>
    <row r="1064" spans="1:11" x14ac:dyDescent="0.25">
      <c r="A1064" s="69">
        <v>1062</v>
      </c>
      <c r="B1064" s="70" t="s">
        <v>3463</v>
      </c>
      <c r="C1064" s="70" t="s">
        <v>3464</v>
      </c>
      <c r="D1064" s="70" t="s">
        <v>3465</v>
      </c>
      <c r="E1064" s="71">
        <v>328.29</v>
      </c>
      <c r="F1064" s="70" t="s">
        <v>3465</v>
      </c>
      <c r="G1064" s="71">
        <v>328.79430000000002</v>
      </c>
      <c r="H1064" s="72"/>
      <c r="I1064" s="72"/>
      <c r="J1064" s="73">
        <f t="shared" si="20"/>
        <v>328.54214999999999</v>
      </c>
      <c r="K1064" s="75" t="s">
        <v>4</v>
      </c>
    </row>
    <row r="1065" spans="1:11" x14ac:dyDescent="0.25">
      <c r="A1065" s="69">
        <v>1063</v>
      </c>
      <c r="B1065" s="70" t="s">
        <v>3466</v>
      </c>
      <c r="C1065" s="70" t="s">
        <v>3467</v>
      </c>
      <c r="D1065" s="70" t="s">
        <v>3468</v>
      </c>
      <c r="E1065" s="71">
        <v>327.92</v>
      </c>
      <c r="F1065" s="70"/>
      <c r="G1065" s="71"/>
      <c r="H1065" s="72"/>
      <c r="I1065" s="72"/>
      <c r="J1065" s="73">
        <f t="shared" si="20"/>
        <v>327.92</v>
      </c>
      <c r="K1065" s="75" t="s">
        <v>4</v>
      </c>
    </row>
    <row r="1066" spans="1:11" x14ac:dyDescent="0.25">
      <c r="A1066" s="69">
        <v>1064</v>
      </c>
      <c r="B1066" s="70" t="s">
        <v>3469</v>
      </c>
      <c r="C1066" s="70" t="s">
        <v>3470</v>
      </c>
      <c r="D1066" s="70" t="s">
        <v>3471</v>
      </c>
      <c r="E1066" s="71">
        <v>327.44</v>
      </c>
      <c r="F1066" s="70" t="s">
        <v>3471</v>
      </c>
      <c r="G1066" s="71">
        <v>327.3655</v>
      </c>
      <c r="H1066" s="72"/>
      <c r="I1066" s="72"/>
      <c r="J1066" s="73">
        <f t="shared" si="20"/>
        <v>327.40274999999997</v>
      </c>
      <c r="K1066" s="75" t="s">
        <v>4</v>
      </c>
    </row>
    <row r="1067" spans="1:11" x14ac:dyDescent="0.25">
      <c r="A1067" s="69">
        <v>1065</v>
      </c>
      <c r="B1067" s="70" t="s">
        <v>3472</v>
      </c>
      <c r="C1067" s="70" t="s">
        <v>3473</v>
      </c>
      <c r="D1067" s="70" t="s">
        <v>3474</v>
      </c>
      <c r="E1067" s="71">
        <v>325.94</v>
      </c>
      <c r="F1067" s="70" t="s">
        <v>3474</v>
      </c>
      <c r="G1067" s="71">
        <v>325.3424</v>
      </c>
      <c r="H1067" s="72"/>
      <c r="I1067" s="72"/>
      <c r="J1067" s="73">
        <f t="shared" si="20"/>
        <v>325.64120000000003</v>
      </c>
      <c r="K1067" s="75" t="s">
        <v>4</v>
      </c>
    </row>
    <row r="1068" spans="1:11" x14ac:dyDescent="0.25">
      <c r="A1068" s="69">
        <v>1066</v>
      </c>
      <c r="B1068" s="70" t="s">
        <v>3475</v>
      </c>
      <c r="C1068" s="70" t="s">
        <v>3476</v>
      </c>
      <c r="D1068" s="70" t="s">
        <v>3477</v>
      </c>
      <c r="E1068" s="71">
        <v>326.08999999999997</v>
      </c>
      <c r="F1068" s="70" t="s">
        <v>3477</v>
      </c>
      <c r="G1068" s="71">
        <v>324.67070000000001</v>
      </c>
      <c r="H1068" s="72"/>
      <c r="I1068" s="72"/>
      <c r="J1068" s="73">
        <f t="shared" si="20"/>
        <v>325.38035000000002</v>
      </c>
      <c r="K1068" s="75" t="s">
        <v>4</v>
      </c>
    </row>
    <row r="1069" spans="1:11" x14ac:dyDescent="0.25">
      <c r="A1069" s="69">
        <v>1067</v>
      </c>
      <c r="B1069" s="70" t="s">
        <v>3478</v>
      </c>
      <c r="C1069" s="70" t="s">
        <v>3479</v>
      </c>
      <c r="D1069" s="70" t="s">
        <v>3480</v>
      </c>
      <c r="E1069" s="71">
        <v>325.13</v>
      </c>
      <c r="F1069" s="70" t="s">
        <v>3480</v>
      </c>
      <c r="G1069" s="71">
        <v>324.96359999999999</v>
      </c>
      <c r="H1069" s="72"/>
      <c r="I1069" s="72"/>
      <c r="J1069" s="73">
        <f t="shared" si="20"/>
        <v>325.04679999999996</v>
      </c>
      <c r="K1069" s="75" t="s">
        <v>4</v>
      </c>
    </row>
    <row r="1070" spans="1:11" x14ac:dyDescent="0.25">
      <c r="A1070" s="69">
        <v>1068</v>
      </c>
      <c r="B1070" s="70" t="s">
        <v>3481</v>
      </c>
      <c r="C1070" s="70" t="s">
        <v>3482</v>
      </c>
      <c r="D1070" s="70" t="s">
        <v>3483</v>
      </c>
      <c r="E1070" s="71">
        <v>325.08</v>
      </c>
      <c r="F1070" s="70" t="s">
        <v>3483</v>
      </c>
      <c r="G1070" s="71">
        <v>324.86239999999998</v>
      </c>
      <c r="H1070" s="72"/>
      <c r="I1070" s="72"/>
      <c r="J1070" s="73">
        <f t="shared" si="20"/>
        <v>324.97119999999995</v>
      </c>
      <c r="K1070" s="75" t="s">
        <v>4</v>
      </c>
    </row>
    <row r="1071" spans="1:11" x14ac:dyDescent="0.25">
      <c r="A1071" s="69">
        <v>1069</v>
      </c>
      <c r="B1071" s="70" t="s">
        <v>3484</v>
      </c>
      <c r="C1071" s="70" t="s">
        <v>3485</v>
      </c>
      <c r="D1071" s="70" t="s">
        <v>3486</v>
      </c>
      <c r="E1071" s="71">
        <v>324.92</v>
      </c>
      <c r="F1071" s="70" t="s">
        <v>3486</v>
      </c>
      <c r="G1071" s="71">
        <v>324.91669999999999</v>
      </c>
      <c r="H1071" s="72"/>
      <c r="I1071" s="72"/>
      <c r="J1071" s="73">
        <f t="shared" si="20"/>
        <v>324.91835000000003</v>
      </c>
      <c r="K1071" s="75" t="s">
        <v>4</v>
      </c>
    </row>
    <row r="1072" spans="1:11" x14ac:dyDescent="0.25">
      <c r="A1072" s="69">
        <v>1070</v>
      </c>
      <c r="B1072" s="70" t="s">
        <v>3487</v>
      </c>
      <c r="C1072" s="70" t="s">
        <v>3488</v>
      </c>
      <c r="D1072" s="70" t="s">
        <v>3489</v>
      </c>
      <c r="E1072" s="71">
        <v>324.87</v>
      </c>
      <c r="F1072" s="70" t="s">
        <v>3489</v>
      </c>
      <c r="G1072" s="71">
        <v>324.76</v>
      </c>
      <c r="H1072" s="72"/>
      <c r="I1072" s="72"/>
      <c r="J1072" s="73">
        <f t="shared" si="20"/>
        <v>324.815</v>
      </c>
      <c r="K1072" s="75" t="s">
        <v>4</v>
      </c>
    </row>
    <row r="1073" spans="1:11" x14ac:dyDescent="0.25">
      <c r="A1073" s="69">
        <v>1071</v>
      </c>
      <c r="B1073" s="70" t="s">
        <v>3490</v>
      </c>
      <c r="C1073" s="70" t="s">
        <v>3491</v>
      </c>
      <c r="D1073" s="70" t="s">
        <v>3492</v>
      </c>
      <c r="E1073" s="71">
        <v>324.74</v>
      </c>
      <c r="F1073" s="70"/>
      <c r="G1073" s="71"/>
      <c r="H1073" s="72"/>
      <c r="I1073" s="72"/>
      <c r="J1073" s="73">
        <f t="shared" si="20"/>
        <v>324.74</v>
      </c>
      <c r="K1073" s="75" t="s">
        <v>4</v>
      </c>
    </row>
    <row r="1074" spans="1:11" x14ac:dyDescent="0.25">
      <c r="A1074" s="69">
        <v>1072</v>
      </c>
      <c r="B1074" s="70" t="s">
        <v>3493</v>
      </c>
      <c r="C1074" s="70" t="s">
        <v>3494</v>
      </c>
      <c r="D1074" s="70" t="s">
        <v>3495</v>
      </c>
      <c r="E1074" s="71">
        <v>323.77</v>
      </c>
      <c r="F1074" s="70" t="s">
        <v>3495</v>
      </c>
      <c r="G1074" s="71">
        <v>324.23669999999998</v>
      </c>
      <c r="H1074" s="72"/>
      <c r="I1074" s="72"/>
      <c r="J1074" s="73">
        <f t="shared" si="20"/>
        <v>324.00334999999995</v>
      </c>
      <c r="K1074" s="75" t="s">
        <v>4</v>
      </c>
    </row>
    <row r="1075" spans="1:11" x14ac:dyDescent="0.25">
      <c r="A1075" s="69">
        <v>1073</v>
      </c>
      <c r="B1075" s="70" t="s">
        <v>3496</v>
      </c>
      <c r="C1075" s="70" t="s">
        <v>3497</v>
      </c>
      <c r="D1075" s="70" t="s">
        <v>3498</v>
      </c>
      <c r="E1075" s="71">
        <v>323.44</v>
      </c>
      <c r="F1075" s="70" t="s">
        <v>3498</v>
      </c>
      <c r="G1075" s="71">
        <v>322.40929999999997</v>
      </c>
      <c r="H1075" s="72"/>
      <c r="I1075" s="72"/>
      <c r="J1075" s="73">
        <f t="shared" si="20"/>
        <v>322.92464999999999</v>
      </c>
      <c r="K1075" s="75" t="s">
        <v>4</v>
      </c>
    </row>
    <row r="1076" spans="1:11" x14ac:dyDescent="0.25">
      <c r="A1076" s="69">
        <v>1074</v>
      </c>
      <c r="B1076" s="70" t="s">
        <v>3499</v>
      </c>
      <c r="C1076" s="70" t="s">
        <v>3500</v>
      </c>
      <c r="D1076" s="70" t="s">
        <v>3501</v>
      </c>
      <c r="E1076" s="71">
        <v>321.41000000000003</v>
      </c>
      <c r="F1076" s="70" t="s">
        <v>3501</v>
      </c>
      <c r="G1076" s="71">
        <v>321.44389999999999</v>
      </c>
      <c r="H1076" s="72"/>
      <c r="I1076" s="72"/>
      <c r="J1076" s="73">
        <f t="shared" si="20"/>
        <v>321.42695000000003</v>
      </c>
      <c r="K1076" s="75" t="s">
        <v>4</v>
      </c>
    </row>
    <row r="1077" spans="1:11" x14ac:dyDescent="0.25">
      <c r="A1077" s="69">
        <v>1075</v>
      </c>
      <c r="B1077" s="70" t="s">
        <v>3502</v>
      </c>
      <c r="C1077" s="70" t="s">
        <v>3503</v>
      </c>
      <c r="D1077" s="70" t="s">
        <v>3504</v>
      </c>
      <c r="E1077" s="71">
        <v>321.5</v>
      </c>
      <c r="F1077" s="70" t="s">
        <v>3504</v>
      </c>
      <c r="G1077" s="71">
        <v>320.60199999999998</v>
      </c>
      <c r="H1077" s="72"/>
      <c r="I1077" s="72"/>
      <c r="J1077" s="73">
        <f t="shared" si="20"/>
        <v>321.05099999999999</v>
      </c>
      <c r="K1077" s="75" t="s">
        <v>4</v>
      </c>
    </row>
    <row r="1078" spans="1:11" x14ac:dyDescent="0.25">
      <c r="A1078" s="69">
        <v>1076</v>
      </c>
      <c r="B1078" s="70" t="s">
        <v>3505</v>
      </c>
      <c r="C1078" s="70" t="s">
        <v>3506</v>
      </c>
      <c r="D1078" s="70" t="s">
        <v>1843</v>
      </c>
      <c r="E1078" s="71">
        <v>319.8</v>
      </c>
      <c r="F1078" s="70" t="s">
        <v>3507</v>
      </c>
      <c r="G1078" s="71">
        <v>319.58620000000002</v>
      </c>
      <c r="H1078" s="72"/>
      <c r="I1078" s="72"/>
      <c r="J1078" s="73">
        <f t="shared" si="20"/>
        <v>319.69310000000002</v>
      </c>
      <c r="K1078" s="75" t="s">
        <v>4</v>
      </c>
    </row>
    <row r="1079" spans="1:11" x14ac:dyDescent="0.25">
      <c r="A1079" s="69">
        <v>1077</v>
      </c>
      <c r="B1079" s="70" t="s">
        <v>3508</v>
      </c>
      <c r="C1079" s="70" t="s">
        <v>3509</v>
      </c>
      <c r="D1079" s="70" t="s">
        <v>3510</v>
      </c>
      <c r="E1079" s="71">
        <v>319.66000000000003</v>
      </c>
      <c r="F1079" s="70" t="s">
        <v>3510</v>
      </c>
      <c r="G1079" s="71">
        <v>318.95100000000002</v>
      </c>
      <c r="H1079" s="72"/>
      <c r="I1079" s="72"/>
      <c r="J1079" s="73">
        <f t="shared" si="20"/>
        <v>319.30550000000005</v>
      </c>
      <c r="K1079" s="75" t="s">
        <v>4</v>
      </c>
    </row>
    <row r="1080" spans="1:11" x14ac:dyDescent="0.25">
      <c r="A1080" s="69">
        <v>1078</v>
      </c>
      <c r="B1080" s="70" t="s">
        <v>3511</v>
      </c>
      <c r="C1080" s="70" t="s">
        <v>3512</v>
      </c>
      <c r="D1080" s="70" t="s">
        <v>3513</v>
      </c>
      <c r="E1080" s="71">
        <v>318.27999999999997</v>
      </c>
      <c r="F1080" s="70"/>
      <c r="G1080" s="71"/>
      <c r="H1080" s="72"/>
      <c r="I1080" s="72"/>
      <c r="J1080" s="73">
        <f t="shared" si="20"/>
        <v>318.27999999999997</v>
      </c>
      <c r="K1080" s="75" t="s">
        <v>4</v>
      </c>
    </row>
    <row r="1081" spans="1:11" x14ac:dyDescent="0.25">
      <c r="A1081" s="69">
        <v>1079</v>
      </c>
      <c r="B1081" s="70" t="s">
        <v>3514</v>
      </c>
      <c r="C1081" s="70" t="s">
        <v>3515</v>
      </c>
      <c r="D1081" s="70" t="s">
        <v>3516</v>
      </c>
      <c r="E1081" s="71">
        <v>316.83999999999997</v>
      </c>
      <c r="F1081" s="70" t="s">
        <v>3516</v>
      </c>
      <c r="G1081" s="71">
        <v>318.33370000000002</v>
      </c>
      <c r="H1081" s="72"/>
      <c r="I1081" s="72"/>
      <c r="J1081" s="73">
        <f t="shared" si="20"/>
        <v>317.58685000000003</v>
      </c>
      <c r="K1081" s="75" t="s">
        <v>4</v>
      </c>
    </row>
    <row r="1082" spans="1:11" x14ac:dyDescent="0.25">
      <c r="A1082" s="69">
        <v>1080</v>
      </c>
      <c r="B1082" s="70" t="s">
        <v>3517</v>
      </c>
      <c r="C1082" s="70" t="s">
        <v>3518</v>
      </c>
      <c r="D1082" s="70" t="s">
        <v>3519</v>
      </c>
      <c r="E1082" s="71">
        <v>316.91000000000003</v>
      </c>
      <c r="F1082" s="70" t="s">
        <v>3519</v>
      </c>
      <c r="G1082" s="71">
        <v>317.0197</v>
      </c>
      <c r="H1082" s="72"/>
      <c r="I1082" s="72"/>
      <c r="J1082" s="73">
        <f t="shared" si="20"/>
        <v>316.96485000000001</v>
      </c>
      <c r="K1082" s="75" t="s">
        <v>4</v>
      </c>
    </row>
    <row r="1083" spans="1:11" x14ac:dyDescent="0.25">
      <c r="A1083" s="69">
        <v>1081</v>
      </c>
      <c r="B1083" s="70" t="s">
        <v>3520</v>
      </c>
      <c r="C1083" s="70" t="s">
        <v>3521</v>
      </c>
      <c r="D1083" s="70" t="s">
        <v>3522</v>
      </c>
      <c r="E1083" s="71">
        <v>307.11</v>
      </c>
      <c r="F1083" s="70" t="s">
        <v>3522</v>
      </c>
      <c r="G1083" s="71">
        <v>321.62270000000001</v>
      </c>
      <c r="H1083" s="72"/>
      <c r="I1083" s="72"/>
      <c r="J1083" s="73">
        <f t="shared" si="20"/>
        <v>314.36635000000001</v>
      </c>
      <c r="K1083" s="75" t="s">
        <v>4</v>
      </c>
    </row>
    <row r="1084" spans="1:11" x14ac:dyDescent="0.25">
      <c r="A1084" s="69">
        <v>1082</v>
      </c>
      <c r="B1084" s="70" t="s">
        <v>3523</v>
      </c>
      <c r="C1084" s="70" t="s">
        <v>3524</v>
      </c>
      <c r="D1084" s="70" t="s">
        <v>3525</v>
      </c>
      <c r="E1084" s="71">
        <v>312.97000000000003</v>
      </c>
      <c r="F1084" s="70" t="s">
        <v>3525</v>
      </c>
      <c r="G1084" s="71">
        <v>312.56299999999999</v>
      </c>
      <c r="H1084" s="72"/>
      <c r="I1084" s="72"/>
      <c r="J1084" s="73">
        <f t="shared" si="20"/>
        <v>312.76650000000001</v>
      </c>
      <c r="K1084" s="75" t="s">
        <v>4</v>
      </c>
    </row>
    <row r="1085" spans="1:11" x14ac:dyDescent="0.25">
      <c r="A1085" s="69">
        <v>1083</v>
      </c>
      <c r="B1085" s="70" t="s">
        <v>3526</v>
      </c>
      <c r="C1085" s="70" t="s">
        <v>3527</v>
      </c>
      <c r="D1085" s="70" t="s">
        <v>3528</v>
      </c>
      <c r="E1085" s="71">
        <v>312.68</v>
      </c>
      <c r="F1085" s="70"/>
      <c r="G1085" s="71"/>
      <c r="H1085" s="72"/>
      <c r="I1085" s="72"/>
      <c r="J1085" s="73">
        <f t="shared" si="20"/>
        <v>312.68</v>
      </c>
      <c r="K1085" s="75" t="s">
        <v>4</v>
      </c>
    </row>
    <row r="1086" spans="1:11" x14ac:dyDescent="0.25">
      <c r="A1086" s="69">
        <v>1084</v>
      </c>
      <c r="B1086" s="70" t="s">
        <v>3529</v>
      </c>
      <c r="C1086" s="70" t="s">
        <v>3530</v>
      </c>
      <c r="D1086" s="70" t="s">
        <v>3531</v>
      </c>
      <c r="E1086" s="71">
        <v>312.54000000000002</v>
      </c>
      <c r="F1086" s="70" t="s">
        <v>3531</v>
      </c>
      <c r="G1086" s="71">
        <v>312.57330000000002</v>
      </c>
      <c r="H1086" s="72"/>
      <c r="I1086" s="72"/>
      <c r="J1086" s="73">
        <f t="shared" si="20"/>
        <v>312.55664999999999</v>
      </c>
      <c r="K1086" s="75" t="s">
        <v>4</v>
      </c>
    </row>
    <row r="1087" spans="1:11" x14ac:dyDescent="0.25">
      <c r="A1087" s="69">
        <v>1085</v>
      </c>
      <c r="B1087" s="70" t="s">
        <v>3532</v>
      </c>
      <c r="C1087" s="70" t="s">
        <v>3533</v>
      </c>
      <c r="D1087" s="70"/>
      <c r="E1087" s="71"/>
      <c r="F1087" s="70" t="s">
        <v>3534</v>
      </c>
      <c r="G1087" s="71">
        <v>308.95420000000001</v>
      </c>
      <c r="H1087" s="72"/>
      <c r="I1087" s="72"/>
      <c r="J1087" s="73">
        <f t="shared" si="20"/>
        <v>308.95420000000001</v>
      </c>
      <c r="K1087" s="75" t="s">
        <v>4</v>
      </c>
    </row>
    <row r="1088" spans="1:11" x14ac:dyDescent="0.25">
      <c r="A1088" s="69">
        <v>1086</v>
      </c>
      <c r="B1088" s="70" t="s">
        <v>3535</v>
      </c>
      <c r="C1088" s="70" t="s">
        <v>3536</v>
      </c>
      <c r="D1088" s="70" t="s">
        <v>3537</v>
      </c>
      <c r="E1088" s="71">
        <v>307.20999999999998</v>
      </c>
      <c r="F1088" s="70" t="s">
        <v>3537</v>
      </c>
      <c r="G1088" s="71">
        <v>307.12009999999998</v>
      </c>
      <c r="H1088" s="72"/>
      <c r="I1088" s="72"/>
      <c r="J1088" s="73">
        <f t="shared" si="20"/>
        <v>307.16504999999995</v>
      </c>
      <c r="K1088" s="75" t="s">
        <v>4</v>
      </c>
    </row>
    <row r="1089" spans="1:11" x14ac:dyDescent="0.25">
      <c r="A1089" s="69">
        <v>1087</v>
      </c>
      <c r="B1089" s="70" t="s">
        <v>3538</v>
      </c>
      <c r="C1089" s="70" t="s">
        <v>3539</v>
      </c>
      <c r="D1089" s="70" t="s">
        <v>3540</v>
      </c>
      <c r="E1089" s="71">
        <v>305.41000000000003</v>
      </c>
      <c r="F1089" s="70" t="s">
        <v>3540</v>
      </c>
      <c r="G1089" s="71">
        <v>305.56760000000003</v>
      </c>
      <c r="H1089" s="72"/>
      <c r="I1089" s="72"/>
      <c r="J1089" s="73">
        <f t="shared" si="20"/>
        <v>305.48880000000003</v>
      </c>
      <c r="K1089" s="75" t="s">
        <v>4</v>
      </c>
    </row>
    <row r="1090" spans="1:11" x14ac:dyDescent="0.25">
      <c r="A1090" s="69">
        <v>1088</v>
      </c>
      <c r="B1090" s="70" t="s">
        <v>3541</v>
      </c>
      <c r="C1090" s="70" t="s">
        <v>3542</v>
      </c>
      <c r="D1090" s="70" t="s">
        <v>3543</v>
      </c>
      <c r="E1090" s="71">
        <v>304.13</v>
      </c>
      <c r="F1090" s="70" t="s">
        <v>3543</v>
      </c>
      <c r="G1090" s="71">
        <v>303.51670000000001</v>
      </c>
      <c r="H1090" s="72"/>
      <c r="I1090" s="72"/>
      <c r="J1090" s="73">
        <f t="shared" si="20"/>
        <v>303.82335</v>
      </c>
      <c r="K1090" s="75" t="s">
        <v>4</v>
      </c>
    </row>
    <row r="1091" spans="1:11" x14ac:dyDescent="0.25">
      <c r="A1091" s="69">
        <v>1089</v>
      </c>
      <c r="B1091" s="70" t="s">
        <v>3544</v>
      </c>
      <c r="C1091" s="70" t="s">
        <v>3545</v>
      </c>
      <c r="D1091" s="70" t="s">
        <v>3546</v>
      </c>
      <c r="E1091" s="71">
        <v>303.61</v>
      </c>
      <c r="F1091" s="70"/>
      <c r="G1091" s="71"/>
      <c r="H1091" s="72"/>
      <c r="I1091" s="72"/>
      <c r="J1091" s="73">
        <f t="shared" ref="J1091:J1154" si="21">AVERAGE(E1091,G1091,I1091)</f>
        <v>303.61</v>
      </c>
      <c r="K1091" s="75" t="s">
        <v>4</v>
      </c>
    </row>
    <row r="1092" spans="1:11" x14ac:dyDescent="0.25">
      <c r="A1092" s="69">
        <v>1090</v>
      </c>
      <c r="B1092" s="70" t="s">
        <v>3547</v>
      </c>
      <c r="C1092" s="70" t="s">
        <v>3548</v>
      </c>
      <c r="D1092" s="70" t="s">
        <v>3549</v>
      </c>
      <c r="E1092" s="71">
        <v>302.87</v>
      </c>
      <c r="F1092" s="70"/>
      <c r="G1092" s="71"/>
      <c r="H1092" s="72"/>
      <c r="I1092" s="72"/>
      <c r="J1092" s="73">
        <f t="shared" si="21"/>
        <v>302.87</v>
      </c>
      <c r="K1092" s="75" t="s">
        <v>4</v>
      </c>
    </row>
    <row r="1093" spans="1:11" x14ac:dyDescent="0.25">
      <c r="A1093" s="69">
        <v>1091</v>
      </c>
      <c r="B1093" s="70" t="s">
        <v>3550</v>
      </c>
      <c r="C1093" s="70" t="s">
        <v>3551</v>
      </c>
      <c r="D1093" s="70" t="s">
        <v>3552</v>
      </c>
      <c r="E1093" s="71">
        <v>303.57</v>
      </c>
      <c r="F1093" s="70" t="s">
        <v>3552</v>
      </c>
      <c r="G1093" s="71">
        <v>302.13499999999999</v>
      </c>
      <c r="H1093" s="72"/>
      <c r="I1093" s="72"/>
      <c r="J1093" s="73">
        <f t="shared" si="21"/>
        <v>302.85249999999996</v>
      </c>
      <c r="K1093" s="75" t="s">
        <v>4</v>
      </c>
    </row>
    <row r="1094" spans="1:11" x14ac:dyDescent="0.25">
      <c r="A1094" s="69">
        <v>1092</v>
      </c>
      <c r="B1094" s="70" t="s">
        <v>3553</v>
      </c>
      <c r="C1094" s="70" t="s">
        <v>3554</v>
      </c>
      <c r="D1094" s="70" t="s">
        <v>3555</v>
      </c>
      <c r="E1094" s="71">
        <v>302.64999999999998</v>
      </c>
      <c r="F1094" s="70" t="s">
        <v>3555</v>
      </c>
      <c r="G1094" s="71">
        <v>302.3689</v>
      </c>
      <c r="H1094" s="72"/>
      <c r="I1094" s="72"/>
      <c r="J1094" s="73">
        <f t="shared" si="21"/>
        <v>302.50945000000002</v>
      </c>
      <c r="K1094" s="75" t="s">
        <v>4</v>
      </c>
    </row>
    <row r="1095" spans="1:11" x14ac:dyDescent="0.25">
      <c r="A1095" s="69">
        <v>1093</v>
      </c>
      <c r="B1095" s="70" t="s">
        <v>3556</v>
      </c>
      <c r="C1095" s="70" t="s">
        <v>3557</v>
      </c>
      <c r="D1095" s="70" t="s">
        <v>3558</v>
      </c>
      <c r="E1095" s="71">
        <v>300.20999999999998</v>
      </c>
      <c r="F1095" s="70" t="s">
        <v>3558</v>
      </c>
      <c r="G1095" s="71">
        <v>300.25799999999998</v>
      </c>
      <c r="H1095" s="72"/>
      <c r="I1095" s="72"/>
      <c r="J1095" s="73">
        <f t="shared" si="21"/>
        <v>300.23399999999998</v>
      </c>
      <c r="K1095" s="75" t="s">
        <v>4</v>
      </c>
    </row>
    <row r="1096" spans="1:11" x14ac:dyDescent="0.25">
      <c r="A1096" s="69">
        <v>1094</v>
      </c>
      <c r="B1096" s="70" t="s">
        <v>3559</v>
      </c>
      <c r="C1096" s="70" t="s">
        <v>3560</v>
      </c>
      <c r="D1096" s="70" t="s">
        <v>3561</v>
      </c>
      <c r="E1096" s="71">
        <v>299.13</v>
      </c>
      <c r="F1096" s="70" t="s">
        <v>3562</v>
      </c>
      <c r="G1096" s="71">
        <v>298.96280000000002</v>
      </c>
      <c r="H1096" s="72"/>
      <c r="I1096" s="72"/>
      <c r="J1096" s="73">
        <f t="shared" si="21"/>
        <v>299.04640000000001</v>
      </c>
      <c r="K1096" s="75" t="s">
        <v>4</v>
      </c>
    </row>
    <row r="1097" spans="1:11" x14ac:dyDescent="0.25">
      <c r="A1097" s="69">
        <v>1095</v>
      </c>
      <c r="B1097" s="70" t="s">
        <v>3563</v>
      </c>
      <c r="C1097" s="70" t="s">
        <v>3564</v>
      </c>
      <c r="D1097" s="70" t="s">
        <v>3565</v>
      </c>
      <c r="E1097" s="71">
        <v>298.99</v>
      </c>
      <c r="F1097" s="70" t="s">
        <v>3565</v>
      </c>
      <c r="G1097" s="71">
        <v>298.97179999999997</v>
      </c>
      <c r="H1097" s="72"/>
      <c r="I1097" s="72"/>
      <c r="J1097" s="73">
        <f t="shared" si="21"/>
        <v>298.98090000000002</v>
      </c>
      <c r="K1097" s="75" t="s">
        <v>4</v>
      </c>
    </row>
    <row r="1098" spans="1:11" x14ac:dyDescent="0.25">
      <c r="A1098" s="69">
        <v>1096</v>
      </c>
      <c r="B1098" s="70" t="s">
        <v>3566</v>
      </c>
      <c r="C1098" s="70" t="s">
        <v>3567</v>
      </c>
      <c r="D1098" s="70" t="s">
        <v>3568</v>
      </c>
      <c r="E1098" s="71">
        <v>299.06</v>
      </c>
      <c r="F1098" s="70" t="s">
        <v>3568</v>
      </c>
      <c r="G1098" s="71">
        <v>298.64019999999999</v>
      </c>
      <c r="H1098" s="72"/>
      <c r="I1098" s="72"/>
      <c r="J1098" s="73">
        <f t="shared" si="21"/>
        <v>298.8501</v>
      </c>
      <c r="K1098" s="75" t="s">
        <v>4</v>
      </c>
    </row>
    <row r="1099" spans="1:11" x14ac:dyDescent="0.25">
      <c r="A1099" s="69">
        <v>1097</v>
      </c>
      <c r="B1099" s="70" t="s">
        <v>3569</v>
      </c>
      <c r="C1099" s="70" t="s">
        <v>3570</v>
      </c>
      <c r="D1099" s="70" t="s">
        <v>3571</v>
      </c>
      <c r="E1099" s="71">
        <v>297.94</v>
      </c>
      <c r="F1099" s="70"/>
      <c r="G1099" s="71"/>
      <c r="H1099" s="72"/>
      <c r="I1099" s="72"/>
      <c r="J1099" s="73">
        <f t="shared" si="21"/>
        <v>297.94</v>
      </c>
      <c r="K1099" s="75" t="s">
        <v>4</v>
      </c>
    </row>
    <row r="1100" spans="1:11" x14ac:dyDescent="0.25">
      <c r="A1100" s="69">
        <v>1098</v>
      </c>
      <c r="B1100" s="70" t="s">
        <v>3572</v>
      </c>
      <c r="C1100" s="70" t="s">
        <v>3573</v>
      </c>
      <c r="D1100" s="70" t="s">
        <v>3574</v>
      </c>
      <c r="E1100" s="71">
        <v>297.95</v>
      </c>
      <c r="F1100" s="70" t="s">
        <v>3574</v>
      </c>
      <c r="G1100" s="71">
        <v>297.85739999999998</v>
      </c>
      <c r="H1100" s="72"/>
      <c r="I1100" s="72"/>
      <c r="J1100" s="73">
        <f t="shared" si="21"/>
        <v>297.90369999999996</v>
      </c>
      <c r="K1100" s="75" t="s">
        <v>4</v>
      </c>
    </row>
    <row r="1101" spans="1:11" x14ac:dyDescent="0.25">
      <c r="A1101" s="69">
        <v>1099</v>
      </c>
      <c r="B1101" s="70" t="s">
        <v>3575</v>
      </c>
      <c r="C1101" s="70" t="s">
        <v>3576</v>
      </c>
      <c r="D1101" s="70" t="s">
        <v>3577</v>
      </c>
      <c r="E1101" s="71">
        <v>296.33</v>
      </c>
      <c r="F1101" s="70"/>
      <c r="G1101" s="71"/>
      <c r="H1101" s="72"/>
      <c r="I1101" s="72"/>
      <c r="J1101" s="73">
        <f t="shared" si="21"/>
        <v>296.33</v>
      </c>
      <c r="K1101" s="75" t="s">
        <v>4</v>
      </c>
    </row>
    <row r="1102" spans="1:11" x14ac:dyDescent="0.25">
      <c r="A1102" s="69">
        <v>1100</v>
      </c>
      <c r="B1102" s="70" t="s">
        <v>3578</v>
      </c>
      <c r="C1102" s="70" t="s">
        <v>3579</v>
      </c>
      <c r="D1102" s="70" t="s">
        <v>3580</v>
      </c>
      <c r="E1102" s="71">
        <v>295.63</v>
      </c>
      <c r="F1102" s="70" t="s">
        <v>3580</v>
      </c>
      <c r="G1102" s="71">
        <v>295.42090000000002</v>
      </c>
      <c r="H1102" s="72"/>
      <c r="I1102" s="72"/>
      <c r="J1102" s="73">
        <f t="shared" si="21"/>
        <v>295.52544999999998</v>
      </c>
      <c r="K1102" s="75" t="s">
        <v>4</v>
      </c>
    </row>
    <row r="1103" spans="1:11" x14ac:dyDescent="0.25">
      <c r="A1103" s="69">
        <v>1101</v>
      </c>
      <c r="B1103" s="70" t="s">
        <v>3581</v>
      </c>
      <c r="C1103" s="70" t="s">
        <v>3582</v>
      </c>
      <c r="D1103" s="70" t="s">
        <v>3583</v>
      </c>
      <c r="E1103" s="71">
        <v>295.18</v>
      </c>
      <c r="F1103" s="70" t="s">
        <v>3583</v>
      </c>
      <c r="G1103" s="71">
        <v>295.49880000000002</v>
      </c>
      <c r="H1103" s="72"/>
      <c r="I1103" s="72"/>
      <c r="J1103" s="73">
        <f t="shared" si="21"/>
        <v>295.33940000000001</v>
      </c>
      <c r="K1103" s="75" t="s">
        <v>4</v>
      </c>
    </row>
    <row r="1104" spans="1:11" x14ac:dyDescent="0.25">
      <c r="A1104" s="69">
        <v>1102</v>
      </c>
      <c r="B1104" s="70" t="s">
        <v>3584</v>
      </c>
      <c r="C1104" s="70" t="s">
        <v>3585</v>
      </c>
      <c r="D1104" s="70" t="s">
        <v>3586</v>
      </c>
      <c r="E1104" s="71">
        <v>293.33</v>
      </c>
      <c r="F1104" s="70"/>
      <c r="G1104" s="71"/>
      <c r="H1104" s="72"/>
      <c r="I1104" s="72"/>
      <c r="J1104" s="73">
        <f t="shared" si="21"/>
        <v>293.33</v>
      </c>
      <c r="K1104" s="75" t="s">
        <v>4</v>
      </c>
    </row>
    <row r="1105" spans="1:11" x14ac:dyDescent="0.25">
      <c r="A1105" s="69">
        <v>1103</v>
      </c>
      <c r="B1105" s="70" t="s">
        <v>3587</v>
      </c>
      <c r="C1105" s="70" t="s">
        <v>3588</v>
      </c>
      <c r="D1105" s="70" t="s">
        <v>3589</v>
      </c>
      <c r="E1105" s="71">
        <v>291.52</v>
      </c>
      <c r="F1105" s="70"/>
      <c r="G1105" s="71"/>
      <c r="H1105" s="72"/>
      <c r="I1105" s="72"/>
      <c r="J1105" s="73">
        <f t="shared" si="21"/>
        <v>291.52</v>
      </c>
      <c r="K1105" s="75" t="s">
        <v>4</v>
      </c>
    </row>
    <row r="1106" spans="1:11" x14ac:dyDescent="0.25">
      <c r="A1106" s="69">
        <v>1104</v>
      </c>
      <c r="B1106" s="70" t="s">
        <v>3590</v>
      </c>
      <c r="C1106" s="70" t="s">
        <v>3591</v>
      </c>
      <c r="D1106" s="70" t="s">
        <v>3592</v>
      </c>
      <c r="E1106" s="71">
        <v>290.89999999999998</v>
      </c>
      <c r="F1106" s="70" t="s">
        <v>3592</v>
      </c>
      <c r="G1106" s="71">
        <v>291.35610000000003</v>
      </c>
      <c r="H1106" s="72"/>
      <c r="I1106" s="72"/>
      <c r="J1106" s="73">
        <f t="shared" si="21"/>
        <v>291.12805000000003</v>
      </c>
      <c r="K1106" s="75" t="s">
        <v>4</v>
      </c>
    </row>
    <row r="1107" spans="1:11" x14ac:dyDescent="0.25">
      <c r="A1107" s="69">
        <v>1105</v>
      </c>
      <c r="B1107" s="70" t="s">
        <v>3593</v>
      </c>
      <c r="C1107" s="70" t="s">
        <v>3594</v>
      </c>
      <c r="D1107" s="70"/>
      <c r="E1107" s="71"/>
      <c r="F1107" s="70" t="s">
        <v>3595</v>
      </c>
      <c r="G1107" s="71">
        <v>290.5616</v>
      </c>
      <c r="H1107" s="72"/>
      <c r="I1107" s="72"/>
      <c r="J1107" s="73">
        <f t="shared" si="21"/>
        <v>290.5616</v>
      </c>
      <c r="K1107" s="75" t="s">
        <v>4</v>
      </c>
    </row>
    <row r="1108" spans="1:11" x14ac:dyDescent="0.25">
      <c r="A1108" s="69">
        <v>1106</v>
      </c>
      <c r="B1108" s="70" t="s">
        <v>3596</v>
      </c>
      <c r="C1108" s="70" t="s">
        <v>3597</v>
      </c>
      <c r="D1108" s="70" t="s">
        <v>3598</v>
      </c>
      <c r="E1108" s="71">
        <v>290.16000000000003</v>
      </c>
      <c r="F1108" s="70"/>
      <c r="G1108" s="71"/>
      <c r="H1108" s="72"/>
      <c r="I1108" s="72"/>
      <c r="J1108" s="73">
        <f t="shared" si="21"/>
        <v>290.16000000000003</v>
      </c>
      <c r="K1108" s="75" t="s">
        <v>4</v>
      </c>
    </row>
    <row r="1109" spans="1:11" x14ac:dyDescent="0.25">
      <c r="A1109" s="69">
        <v>1107</v>
      </c>
      <c r="B1109" s="70" t="s">
        <v>3599</v>
      </c>
      <c r="C1109" s="70" t="s">
        <v>3600</v>
      </c>
      <c r="D1109" s="70" t="s">
        <v>3601</v>
      </c>
      <c r="E1109" s="71">
        <v>287.77999999999997</v>
      </c>
      <c r="F1109" s="70" t="s">
        <v>3602</v>
      </c>
      <c r="G1109" s="71">
        <v>287.46530000000001</v>
      </c>
      <c r="H1109" s="72"/>
      <c r="I1109" s="72"/>
      <c r="J1109" s="73">
        <f t="shared" si="21"/>
        <v>287.62265000000002</v>
      </c>
      <c r="K1109" s="75" t="s">
        <v>4</v>
      </c>
    </row>
    <row r="1110" spans="1:11" x14ac:dyDescent="0.25">
      <c r="A1110" s="69">
        <v>1108</v>
      </c>
      <c r="B1110" s="70" t="s">
        <v>3603</v>
      </c>
      <c r="C1110" s="70" t="s">
        <v>3604</v>
      </c>
      <c r="D1110" s="70"/>
      <c r="E1110" s="71"/>
      <c r="F1110" s="70"/>
      <c r="G1110" s="73"/>
      <c r="H1110" s="70" t="s">
        <v>3605</v>
      </c>
      <c r="I1110" s="73">
        <v>286.92098193000061</v>
      </c>
      <c r="J1110" s="73">
        <f t="shared" si="21"/>
        <v>286.92098193000061</v>
      </c>
      <c r="K1110" s="75" t="s">
        <v>4</v>
      </c>
    </row>
    <row r="1111" spans="1:11" x14ac:dyDescent="0.25">
      <c r="A1111" s="69">
        <v>1109</v>
      </c>
      <c r="B1111" s="70" t="s">
        <v>3606</v>
      </c>
      <c r="C1111" s="70" t="s">
        <v>3607</v>
      </c>
      <c r="D1111" s="70" t="s">
        <v>3608</v>
      </c>
      <c r="E1111" s="71">
        <v>286.79000000000002</v>
      </c>
      <c r="F1111" s="70" t="s">
        <v>3608</v>
      </c>
      <c r="G1111" s="71">
        <v>286.89249999999998</v>
      </c>
      <c r="H1111" s="72"/>
      <c r="I1111" s="72"/>
      <c r="J1111" s="73">
        <f t="shared" si="21"/>
        <v>286.84125</v>
      </c>
      <c r="K1111" s="75" t="s">
        <v>4</v>
      </c>
    </row>
    <row r="1112" spans="1:11" x14ac:dyDescent="0.25">
      <c r="A1112" s="69">
        <v>1110</v>
      </c>
      <c r="B1112" s="70" t="s">
        <v>3609</v>
      </c>
      <c r="C1112" s="70" t="s">
        <v>3610</v>
      </c>
      <c r="D1112" s="70" t="s">
        <v>3611</v>
      </c>
      <c r="E1112" s="71">
        <v>285.83</v>
      </c>
      <c r="F1112" s="70" t="s">
        <v>3611</v>
      </c>
      <c r="G1112" s="71">
        <v>286.2448</v>
      </c>
      <c r="H1112" s="72"/>
      <c r="I1112" s="72"/>
      <c r="J1112" s="73">
        <f t="shared" si="21"/>
        <v>286.03739999999999</v>
      </c>
      <c r="K1112" s="75" t="s">
        <v>4</v>
      </c>
    </row>
    <row r="1113" spans="1:11" x14ac:dyDescent="0.25">
      <c r="A1113" s="69">
        <v>1111</v>
      </c>
      <c r="B1113" s="70" t="s">
        <v>3612</v>
      </c>
      <c r="C1113" s="70" t="s">
        <v>3613</v>
      </c>
      <c r="D1113" s="70" t="s">
        <v>3614</v>
      </c>
      <c r="E1113" s="71">
        <v>285.27999999999997</v>
      </c>
      <c r="F1113" s="70" t="s">
        <v>3614</v>
      </c>
      <c r="G1113" s="71">
        <v>285.18599999999998</v>
      </c>
      <c r="H1113" s="72"/>
      <c r="I1113" s="72"/>
      <c r="J1113" s="73">
        <f t="shared" si="21"/>
        <v>285.23299999999995</v>
      </c>
      <c r="K1113" s="75" t="s">
        <v>4</v>
      </c>
    </row>
    <row r="1114" spans="1:11" x14ac:dyDescent="0.25">
      <c r="A1114" s="69">
        <v>1112</v>
      </c>
      <c r="B1114" s="70" t="s">
        <v>3615</v>
      </c>
      <c r="C1114" s="70" t="s">
        <v>3616</v>
      </c>
      <c r="D1114" s="70" t="s">
        <v>3617</v>
      </c>
      <c r="E1114" s="71">
        <v>284.85000000000002</v>
      </c>
      <c r="F1114" s="70"/>
      <c r="G1114" s="71"/>
      <c r="H1114" s="72"/>
      <c r="I1114" s="72"/>
      <c r="J1114" s="73">
        <f t="shared" si="21"/>
        <v>284.85000000000002</v>
      </c>
      <c r="K1114" s="75" t="s">
        <v>4</v>
      </c>
    </row>
    <row r="1115" spans="1:11" x14ac:dyDescent="0.25">
      <c r="A1115" s="69">
        <v>1113</v>
      </c>
      <c r="B1115" s="70" t="s">
        <v>3618</v>
      </c>
      <c r="C1115" s="70" t="s">
        <v>3619</v>
      </c>
      <c r="D1115" s="70" t="s">
        <v>3620</v>
      </c>
      <c r="E1115" s="71">
        <v>284.57</v>
      </c>
      <c r="F1115" s="70"/>
      <c r="G1115" s="71"/>
      <c r="H1115" s="72"/>
      <c r="I1115" s="72"/>
      <c r="J1115" s="73">
        <f t="shared" si="21"/>
        <v>284.57</v>
      </c>
      <c r="K1115" s="75" t="s">
        <v>4</v>
      </c>
    </row>
    <row r="1116" spans="1:11" x14ac:dyDescent="0.25">
      <c r="A1116" s="69">
        <v>1114</v>
      </c>
      <c r="B1116" s="70" t="s">
        <v>3621</v>
      </c>
      <c r="C1116" s="70" t="s">
        <v>3622</v>
      </c>
      <c r="D1116" s="70" t="s">
        <v>3623</v>
      </c>
      <c r="E1116" s="71">
        <v>284.44</v>
      </c>
      <c r="F1116" s="70" t="s">
        <v>3623</v>
      </c>
      <c r="G1116" s="71">
        <v>284.32740000000001</v>
      </c>
      <c r="H1116" s="72"/>
      <c r="I1116" s="72"/>
      <c r="J1116" s="73">
        <f t="shared" si="21"/>
        <v>284.38369999999998</v>
      </c>
      <c r="K1116" s="75" t="s">
        <v>4</v>
      </c>
    </row>
    <row r="1117" spans="1:11" x14ac:dyDescent="0.25">
      <c r="A1117" s="69">
        <v>1115</v>
      </c>
      <c r="B1117" s="70" t="s">
        <v>3624</v>
      </c>
      <c r="C1117" s="70" t="s">
        <v>3625</v>
      </c>
      <c r="D1117" s="70" t="s">
        <v>3626</v>
      </c>
      <c r="E1117" s="71">
        <v>284.55</v>
      </c>
      <c r="F1117" s="70" t="s">
        <v>3626</v>
      </c>
      <c r="G1117" s="71">
        <v>284.1771</v>
      </c>
      <c r="H1117" s="72"/>
      <c r="I1117" s="72"/>
      <c r="J1117" s="73">
        <f t="shared" si="21"/>
        <v>284.36355000000003</v>
      </c>
      <c r="K1117" s="75" t="s">
        <v>4</v>
      </c>
    </row>
    <row r="1118" spans="1:11" x14ac:dyDescent="0.25">
      <c r="A1118" s="69">
        <v>1116</v>
      </c>
      <c r="B1118" s="70" t="s">
        <v>3627</v>
      </c>
      <c r="C1118" s="70" t="s">
        <v>3628</v>
      </c>
      <c r="D1118" s="70" t="s">
        <v>3629</v>
      </c>
      <c r="E1118" s="71">
        <v>283.43</v>
      </c>
      <c r="F1118" s="70" t="s">
        <v>3629</v>
      </c>
      <c r="G1118" s="71">
        <v>284.89280000000002</v>
      </c>
      <c r="H1118" s="72"/>
      <c r="I1118" s="72"/>
      <c r="J1118" s="73">
        <f t="shared" si="21"/>
        <v>284.16140000000001</v>
      </c>
      <c r="K1118" s="75" t="s">
        <v>4</v>
      </c>
    </row>
    <row r="1119" spans="1:11" x14ac:dyDescent="0.25">
      <c r="A1119" s="69">
        <v>1117</v>
      </c>
      <c r="B1119" s="70" t="s">
        <v>3630</v>
      </c>
      <c r="C1119" s="70" t="s">
        <v>3631</v>
      </c>
      <c r="D1119" s="70" t="s">
        <v>3632</v>
      </c>
      <c r="E1119" s="71">
        <v>282.91000000000003</v>
      </c>
      <c r="F1119" s="70" t="s">
        <v>3632</v>
      </c>
      <c r="G1119" s="71">
        <v>282.83980000000003</v>
      </c>
      <c r="H1119" s="72"/>
      <c r="I1119" s="72"/>
      <c r="J1119" s="73">
        <f t="shared" si="21"/>
        <v>282.87490000000003</v>
      </c>
      <c r="K1119" s="75" t="s">
        <v>4</v>
      </c>
    </row>
    <row r="1120" spans="1:11" x14ac:dyDescent="0.25">
      <c r="A1120" s="69">
        <v>1118</v>
      </c>
      <c r="B1120" s="70" t="s">
        <v>3633</v>
      </c>
      <c r="C1120" s="70" t="s">
        <v>3634</v>
      </c>
      <c r="D1120" s="70" t="s">
        <v>3635</v>
      </c>
      <c r="E1120" s="71">
        <v>282.89</v>
      </c>
      <c r="F1120" s="70" t="s">
        <v>3635</v>
      </c>
      <c r="G1120" s="71">
        <v>282.82780000000002</v>
      </c>
      <c r="H1120" s="72"/>
      <c r="I1120" s="72"/>
      <c r="J1120" s="73">
        <f t="shared" si="21"/>
        <v>282.85890000000001</v>
      </c>
      <c r="K1120" s="75" t="s">
        <v>4</v>
      </c>
    </row>
    <row r="1121" spans="1:11" x14ac:dyDescent="0.25">
      <c r="A1121" s="69">
        <v>1119</v>
      </c>
      <c r="B1121" s="70" t="s">
        <v>3636</v>
      </c>
      <c r="C1121" s="70" t="s">
        <v>3637</v>
      </c>
      <c r="D1121" s="70" t="s">
        <v>3638</v>
      </c>
      <c r="E1121" s="71">
        <v>282.27</v>
      </c>
      <c r="F1121" s="70"/>
      <c r="G1121" s="71"/>
      <c r="H1121" s="72"/>
      <c r="I1121" s="72"/>
      <c r="J1121" s="73">
        <f t="shared" si="21"/>
        <v>282.27</v>
      </c>
      <c r="K1121" s="75" t="s">
        <v>4</v>
      </c>
    </row>
    <row r="1122" spans="1:11" x14ac:dyDescent="0.25">
      <c r="A1122" s="69">
        <v>1120</v>
      </c>
      <c r="B1122" s="70" t="s">
        <v>3639</v>
      </c>
      <c r="C1122" s="70" t="s">
        <v>3640</v>
      </c>
      <c r="D1122" s="70"/>
      <c r="E1122" s="71"/>
      <c r="F1122" s="70"/>
      <c r="G1122" s="73"/>
      <c r="H1122" s="70" t="s">
        <v>3641</v>
      </c>
      <c r="I1122" s="73">
        <v>279.35391000000044</v>
      </c>
      <c r="J1122" s="73">
        <f t="shared" si="21"/>
        <v>279.35391000000044</v>
      </c>
      <c r="K1122" s="75" t="s">
        <v>4</v>
      </c>
    </row>
    <row r="1123" spans="1:11" x14ac:dyDescent="0.25">
      <c r="A1123" s="69">
        <v>1121</v>
      </c>
      <c r="B1123" s="70" t="s">
        <v>3642</v>
      </c>
      <c r="C1123" s="70" t="s">
        <v>3643</v>
      </c>
      <c r="D1123" s="70" t="s">
        <v>3644</v>
      </c>
      <c r="E1123" s="71">
        <v>278.52999999999997</v>
      </c>
      <c r="F1123" s="70" t="s">
        <v>3644</v>
      </c>
      <c r="G1123" s="71">
        <v>278.34030000000001</v>
      </c>
      <c r="H1123" s="72"/>
      <c r="I1123" s="72"/>
      <c r="J1123" s="73">
        <f t="shared" si="21"/>
        <v>278.43515000000002</v>
      </c>
      <c r="K1123" s="75" t="s">
        <v>4</v>
      </c>
    </row>
    <row r="1124" spans="1:11" x14ac:dyDescent="0.25">
      <c r="A1124" s="69">
        <v>1122</v>
      </c>
      <c r="B1124" s="70" t="s">
        <v>3645</v>
      </c>
      <c r="C1124" s="70" t="s">
        <v>3646</v>
      </c>
      <c r="D1124" s="70" t="s">
        <v>3647</v>
      </c>
      <c r="E1124" s="71">
        <v>277.77999999999997</v>
      </c>
      <c r="F1124" s="70"/>
      <c r="G1124" s="71"/>
      <c r="H1124" s="72"/>
      <c r="I1124" s="72"/>
      <c r="J1124" s="73">
        <f t="shared" si="21"/>
        <v>277.77999999999997</v>
      </c>
      <c r="K1124" s="75" t="s">
        <v>4</v>
      </c>
    </row>
    <row r="1125" spans="1:11" x14ac:dyDescent="0.25">
      <c r="A1125" s="69">
        <v>1123</v>
      </c>
      <c r="B1125" s="70" t="s">
        <v>3648</v>
      </c>
      <c r="C1125" s="70" t="s">
        <v>3649</v>
      </c>
      <c r="D1125" s="70" t="s">
        <v>3650</v>
      </c>
      <c r="E1125" s="71">
        <v>277.73</v>
      </c>
      <c r="F1125" s="70" t="s">
        <v>3650</v>
      </c>
      <c r="G1125" s="71">
        <v>277.75069999999999</v>
      </c>
      <c r="H1125" s="72"/>
      <c r="I1125" s="72"/>
      <c r="J1125" s="73">
        <f t="shared" si="21"/>
        <v>277.74035000000003</v>
      </c>
      <c r="K1125" s="75" t="s">
        <v>4</v>
      </c>
    </row>
    <row r="1126" spans="1:11" x14ac:dyDescent="0.25">
      <c r="A1126" s="69">
        <v>1124</v>
      </c>
      <c r="B1126" s="70" t="s">
        <v>3651</v>
      </c>
      <c r="C1126" s="70" t="s">
        <v>3652</v>
      </c>
      <c r="D1126" s="70" t="s">
        <v>3653</v>
      </c>
      <c r="E1126" s="71">
        <v>276.11</v>
      </c>
      <c r="F1126" s="70" t="s">
        <v>3653</v>
      </c>
      <c r="G1126" s="71">
        <v>276.154</v>
      </c>
      <c r="H1126" s="72"/>
      <c r="I1126" s="72"/>
      <c r="J1126" s="73">
        <f t="shared" si="21"/>
        <v>276.13200000000001</v>
      </c>
      <c r="K1126" s="75" t="s">
        <v>4</v>
      </c>
    </row>
    <row r="1127" spans="1:11" x14ac:dyDescent="0.25">
      <c r="A1127" s="69">
        <v>1125</v>
      </c>
      <c r="B1127" s="70" t="s">
        <v>3654</v>
      </c>
      <c r="C1127" s="70" t="s">
        <v>3655</v>
      </c>
      <c r="D1127" s="70" t="s">
        <v>3656</v>
      </c>
      <c r="E1127" s="71">
        <v>275.91000000000003</v>
      </c>
      <c r="F1127" s="70" t="s">
        <v>3656</v>
      </c>
      <c r="G1127" s="71">
        <v>275.7953</v>
      </c>
      <c r="H1127" s="72"/>
      <c r="I1127" s="72"/>
      <c r="J1127" s="73">
        <f t="shared" si="21"/>
        <v>275.85265000000004</v>
      </c>
      <c r="K1127" s="75" t="s">
        <v>4</v>
      </c>
    </row>
    <row r="1128" spans="1:11" x14ac:dyDescent="0.25">
      <c r="A1128" s="69">
        <v>1126</v>
      </c>
      <c r="B1128" s="70" t="s">
        <v>3657</v>
      </c>
      <c r="C1128" s="70" t="s">
        <v>3658</v>
      </c>
      <c r="D1128" s="70" t="s">
        <v>3659</v>
      </c>
      <c r="E1128" s="71">
        <v>275.10000000000002</v>
      </c>
      <c r="F1128" s="70" t="s">
        <v>3659</v>
      </c>
      <c r="G1128" s="71">
        <v>275.05669999999998</v>
      </c>
      <c r="H1128" s="72"/>
      <c r="I1128" s="72"/>
      <c r="J1128" s="73">
        <f t="shared" si="21"/>
        <v>275.07835</v>
      </c>
      <c r="K1128" s="75" t="s">
        <v>4</v>
      </c>
    </row>
    <row r="1129" spans="1:11" x14ac:dyDescent="0.25">
      <c r="A1129" s="69">
        <v>1127</v>
      </c>
      <c r="B1129" s="70" t="s">
        <v>3660</v>
      </c>
      <c r="C1129" s="70" t="s">
        <v>3661</v>
      </c>
      <c r="D1129" s="70" t="s">
        <v>3662</v>
      </c>
      <c r="E1129" s="71">
        <v>274.89999999999998</v>
      </c>
      <c r="F1129" s="70"/>
      <c r="G1129" s="71"/>
      <c r="H1129" s="72"/>
      <c r="I1129" s="72"/>
      <c r="J1129" s="73">
        <f t="shared" si="21"/>
        <v>274.89999999999998</v>
      </c>
      <c r="K1129" s="75" t="s">
        <v>4</v>
      </c>
    </row>
    <row r="1130" spans="1:11" x14ac:dyDescent="0.25">
      <c r="A1130" s="69">
        <v>1128</v>
      </c>
      <c r="B1130" s="70" t="s">
        <v>3663</v>
      </c>
      <c r="C1130" s="70" t="s">
        <v>3664</v>
      </c>
      <c r="D1130" s="70" t="s">
        <v>3665</v>
      </c>
      <c r="E1130" s="71">
        <v>274.29000000000002</v>
      </c>
      <c r="F1130" s="70" t="s">
        <v>3665</v>
      </c>
      <c r="G1130" s="71">
        <v>274.12150000000003</v>
      </c>
      <c r="H1130" s="72"/>
      <c r="I1130" s="72"/>
      <c r="J1130" s="73">
        <f t="shared" si="21"/>
        <v>274.20575000000002</v>
      </c>
      <c r="K1130" s="75" t="s">
        <v>4</v>
      </c>
    </row>
    <row r="1131" spans="1:11" x14ac:dyDescent="0.25">
      <c r="A1131" s="69">
        <v>1129</v>
      </c>
      <c r="B1131" s="70" t="s">
        <v>3666</v>
      </c>
      <c r="C1131" s="70" t="s">
        <v>3667</v>
      </c>
      <c r="D1131" s="70" t="s">
        <v>3668</v>
      </c>
      <c r="E1131" s="71">
        <v>272.91000000000003</v>
      </c>
      <c r="F1131" s="70"/>
      <c r="G1131" s="71"/>
      <c r="H1131" s="72"/>
      <c r="I1131" s="72"/>
      <c r="J1131" s="73">
        <f t="shared" si="21"/>
        <v>272.91000000000003</v>
      </c>
      <c r="K1131" s="75" t="s">
        <v>4</v>
      </c>
    </row>
    <row r="1132" spans="1:11" x14ac:dyDescent="0.25">
      <c r="A1132" s="69">
        <v>1130</v>
      </c>
      <c r="B1132" s="70" t="s">
        <v>3669</v>
      </c>
      <c r="C1132" s="70" t="s">
        <v>3670</v>
      </c>
      <c r="D1132" s="70" t="s">
        <v>3671</v>
      </c>
      <c r="E1132" s="71">
        <v>272.48</v>
      </c>
      <c r="F1132" s="70" t="s">
        <v>3671</v>
      </c>
      <c r="G1132" s="71">
        <v>272.49430000000001</v>
      </c>
      <c r="H1132" s="72"/>
      <c r="I1132" s="72"/>
      <c r="J1132" s="73">
        <f t="shared" si="21"/>
        <v>272.48715000000004</v>
      </c>
      <c r="K1132" s="75" t="s">
        <v>4</v>
      </c>
    </row>
    <row r="1133" spans="1:11" x14ac:dyDescent="0.25">
      <c r="A1133" s="69">
        <v>1131</v>
      </c>
      <c r="B1133" s="70" t="s">
        <v>3672</v>
      </c>
      <c r="C1133" s="70" t="s">
        <v>3673</v>
      </c>
      <c r="D1133" s="70" t="s">
        <v>3674</v>
      </c>
      <c r="E1133" s="71">
        <v>272.08</v>
      </c>
      <c r="F1133" s="70" t="s">
        <v>3674</v>
      </c>
      <c r="G1133" s="71">
        <v>271.86160000000001</v>
      </c>
      <c r="H1133" s="72"/>
      <c r="I1133" s="72"/>
      <c r="J1133" s="73">
        <f t="shared" si="21"/>
        <v>271.9708</v>
      </c>
      <c r="K1133" s="75" t="s">
        <v>4</v>
      </c>
    </row>
    <row r="1134" spans="1:11" x14ac:dyDescent="0.25">
      <c r="A1134" s="69">
        <v>1132</v>
      </c>
      <c r="B1134" s="70" t="s">
        <v>3675</v>
      </c>
      <c r="C1134" s="70" t="s">
        <v>3676</v>
      </c>
      <c r="D1134" s="70" t="s">
        <v>3677</v>
      </c>
      <c r="E1134" s="71">
        <v>271.77</v>
      </c>
      <c r="F1134" s="70"/>
      <c r="G1134" s="71"/>
      <c r="H1134" s="72"/>
      <c r="I1134" s="72"/>
      <c r="J1134" s="73">
        <f t="shared" si="21"/>
        <v>271.77</v>
      </c>
      <c r="K1134" s="75" t="s">
        <v>4</v>
      </c>
    </row>
    <row r="1135" spans="1:11" x14ac:dyDescent="0.25">
      <c r="A1135" s="69">
        <v>1133</v>
      </c>
      <c r="B1135" s="70" t="s">
        <v>3678</v>
      </c>
      <c r="C1135" s="70" t="s">
        <v>3679</v>
      </c>
      <c r="D1135" s="70" t="s">
        <v>3680</v>
      </c>
      <c r="E1135" s="71">
        <v>268.05</v>
      </c>
      <c r="F1135" s="70" t="s">
        <v>3680</v>
      </c>
      <c r="G1135" s="71">
        <v>269.2079</v>
      </c>
      <c r="H1135" s="72"/>
      <c r="I1135" s="72"/>
      <c r="J1135" s="73">
        <f t="shared" si="21"/>
        <v>268.62895000000003</v>
      </c>
      <c r="K1135" s="75" t="s">
        <v>4</v>
      </c>
    </row>
    <row r="1136" spans="1:11" x14ac:dyDescent="0.25">
      <c r="A1136" s="69">
        <v>1134</v>
      </c>
      <c r="B1136" s="70" t="s">
        <v>3681</v>
      </c>
      <c r="C1136" s="70" t="s">
        <v>3682</v>
      </c>
      <c r="D1136" s="70" t="s">
        <v>3683</v>
      </c>
      <c r="E1136" s="71">
        <v>268.38</v>
      </c>
      <c r="F1136" s="70" t="s">
        <v>3683</v>
      </c>
      <c r="G1136" s="71">
        <v>268.38409999999999</v>
      </c>
      <c r="H1136" s="72"/>
      <c r="I1136" s="72"/>
      <c r="J1136" s="73">
        <f t="shared" si="21"/>
        <v>268.38204999999999</v>
      </c>
      <c r="K1136" s="75" t="s">
        <v>4</v>
      </c>
    </row>
    <row r="1137" spans="1:11" x14ac:dyDescent="0.25">
      <c r="A1137" s="69">
        <v>1135</v>
      </c>
      <c r="B1137" s="70" t="s">
        <v>3684</v>
      </c>
      <c r="C1137" s="70" t="s">
        <v>3685</v>
      </c>
      <c r="D1137" s="70" t="s">
        <v>3686</v>
      </c>
      <c r="E1137" s="71">
        <v>268.23</v>
      </c>
      <c r="F1137" s="70" t="s">
        <v>3686</v>
      </c>
      <c r="G1137" s="71">
        <v>268.15359999999998</v>
      </c>
      <c r="H1137" s="72"/>
      <c r="I1137" s="72"/>
      <c r="J1137" s="73">
        <f t="shared" si="21"/>
        <v>268.1918</v>
      </c>
      <c r="K1137" s="75" t="s">
        <v>4</v>
      </c>
    </row>
    <row r="1138" spans="1:11" x14ac:dyDescent="0.25">
      <c r="A1138" s="69">
        <v>1136</v>
      </c>
      <c r="B1138" s="70" t="s">
        <v>3687</v>
      </c>
      <c r="C1138" s="70" t="s">
        <v>3688</v>
      </c>
      <c r="D1138" s="70" t="s">
        <v>3689</v>
      </c>
      <c r="E1138" s="71">
        <v>268.14</v>
      </c>
      <c r="F1138" s="70"/>
      <c r="G1138" s="71"/>
      <c r="H1138" s="72"/>
      <c r="I1138" s="72"/>
      <c r="J1138" s="73">
        <f t="shared" si="21"/>
        <v>268.14</v>
      </c>
      <c r="K1138" s="75" t="s">
        <v>4</v>
      </c>
    </row>
    <row r="1139" spans="1:11" x14ac:dyDescent="0.25">
      <c r="A1139" s="69">
        <v>1137</v>
      </c>
      <c r="B1139" s="70" t="s">
        <v>3690</v>
      </c>
      <c r="C1139" s="70" t="s">
        <v>3691</v>
      </c>
      <c r="D1139" s="70" t="s">
        <v>3692</v>
      </c>
      <c r="E1139" s="71">
        <v>268.11</v>
      </c>
      <c r="F1139" s="70"/>
      <c r="G1139" s="71"/>
      <c r="H1139" s="72"/>
      <c r="I1139" s="72"/>
      <c r="J1139" s="73">
        <f t="shared" si="21"/>
        <v>268.11</v>
      </c>
      <c r="K1139" s="75" t="s">
        <v>4</v>
      </c>
    </row>
    <row r="1140" spans="1:11" x14ac:dyDescent="0.25">
      <c r="A1140" s="69">
        <v>1138</v>
      </c>
      <c r="B1140" s="70" t="s">
        <v>3693</v>
      </c>
      <c r="C1140" s="70" t="s">
        <v>3694</v>
      </c>
      <c r="D1140" s="70" t="s">
        <v>3695</v>
      </c>
      <c r="E1140" s="71">
        <v>267.83</v>
      </c>
      <c r="F1140" s="70"/>
      <c r="G1140" s="71"/>
      <c r="H1140" s="72"/>
      <c r="I1140" s="72"/>
      <c r="J1140" s="73">
        <f t="shared" si="21"/>
        <v>267.83</v>
      </c>
      <c r="K1140" s="75" t="s">
        <v>4</v>
      </c>
    </row>
    <row r="1141" spans="1:11" x14ac:dyDescent="0.25">
      <c r="A1141" s="69">
        <v>1139</v>
      </c>
      <c r="B1141" s="70" t="s">
        <v>3696</v>
      </c>
      <c r="C1141" s="70" t="s">
        <v>3697</v>
      </c>
      <c r="D1141" s="70" t="s">
        <v>3698</v>
      </c>
      <c r="E1141" s="71">
        <v>267.41000000000003</v>
      </c>
      <c r="F1141" s="70" t="s">
        <v>3698</v>
      </c>
      <c r="G1141" s="71">
        <v>267.84039999999999</v>
      </c>
      <c r="H1141" s="72"/>
      <c r="I1141" s="72"/>
      <c r="J1141" s="73">
        <f t="shared" si="21"/>
        <v>267.62520000000001</v>
      </c>
      <c r="K1141" s="75" t="s">
        <v>4</v>
      </c>
    </row>
    <row r="1142" spans="1:11" x14ac:dyDescent="0.25">
      <c r="A1142" s="69">
        <v>1140</v>
      </c>
      <c r="B1142" s="70" t="s">
        <v>3699</v>
      </c>
      <c r="C1142" s="70" t="s">
        <v>3700</v>
      </c>
      <c r="D1142" s="70" t="s">
        <v>3701</v>
      </c>
      <c r="E1142" s="71">
        <v>266.79000000000002</v>
      </c>
      <c r="F1142" s="70" t="s">
        <v>3701</v>
      </c>
      <c r="G1142" s="71">
        <v>265.9778</v>
      </c>
      <c r="H1142" s="72"/>
      <c r="I1142" s="72"/>
      <c r="J1142" s="73">
        <f t="shared" si="21"/>
        <v>266.38390000000004</v>
      </c>
      <c r="K1142" s="75" t="s">
        <v>4</v>
      </c>
    </row>
    <row r="1143" spans="1:11" x14ac:dyDescent="0.25">
      <c r="A1143" s="69">
        <v>1141</v>
      </c>
      <c r="B1143" s="70" t="s">
        <v>3702</v>
      </c>
      <c r="C1143" s="70" t="s">
        <v>3703</v>
      </c>
      <c r="D1143" s="70" t="s">
        <v>3704</v>
      </c>
      <c r="E1143" s="71">
        <v>266.31</v>
      </c>
      <c r="F1143" s="70" t="s">
        <v>3704</v>
      </c>
      <c r="G1143" s="71">
        <v>266.29199999999997</v>
      </c>
      <c r="H1143" s="72"/>
      <c r="I1143" s="72"/>
      <c r="J1143" s="73">
        <f t="shared" si="21"/>
        <v>266.30099999999999</v>
      </c>
      <c r="K1143" s="75" t="s">
        <v>4</v>
      </c>
    </row>
    <row r="1144" spans="1:11" x14ac:dyDescent="0.25">
      <c r="A1144" s="69">
        <v>1142</v>
      </c>
      <c r="B1144" s="70" t="s">
        <v>3705</v>
      </c>
      <c r="C1144" s="70" t="s">
        <v>3706</v>
      </c>
      <c r="D1144" s="70" t="s">
        <v>3707</v>
      </c>
      <c r="E1144" s="71">
        <v>265.77999999999997</v>
      </c>
      <c r="F1144" s="70"/>
      <c r="G1144" s="71"/>
      <c r="H1144" s="72"/>
      <c r="I1144" s="72"/>
      <c r="J1144" s="73">
        <f t="shared" si="21"/>
        <v>265.77999999999997</v>
      </c>
      <c r="K1144" s="75" t="s">
        <v>4</v>
      </c>
    </row>
    <row r="1145" spans="1:11" x14ac:dyDescent="0.25">
      <c r="A1145" s="69">
        <v>1143</v>
      </c>
      <c r="B1145" s="70" t="s">
        <v>3708</v>
      </c>
      <c r="C1145" s="70" t="s">
        <v>3709</v>
      </c>
      <c r="D1145" s="70" t="s">
        <v>3710</v>
      </c>
      <c r="E1145" s="71">
        <v>265.01</v>
      </c>
      <c r="F1145" s="70" t="s">
        <v>3710</v>
      </c>
      <c r="G1145" s="71">
        <v>264.9169</v>
      </c>
      <c r="H1145" s="72"/>
      <c r="I1145" s="72"/>
      <c r="J1145" s="73">
        <f t="shared" si="21"/>
        <v>264.96344999999997</v>
      </c>
      <c r="K1145" s="75" t="s">
        <v>4</v>
      </c>
    </row>
    <row r="1146" spans="1:11" x14ac:dyDescent="0.25">
      <c r="A1146" s="69">
        <v>1144</v>
      </c>
      <c r="B1146" s="70" t="s">
        <v>3711</v>
      </c>
      <c r="C1146" s="70" t="s">
        <v>3712</v>
      </c>
      <c r="D1146" s="70" t="s">
        <v>3713</v>
      </c>
      <c r="E1146" s="71">
        <v>264.64999999999998</v>
      </c>
      <c r="F1146" s="70"/>
      <c r="G1146" s="71"/>
      <c r="H1146" s="72"/>
      <c r="I1146" s="72"/>
      <c r="J1146" s="73">
        <f t="shared" si="21"/>
        <v>264.64999999999998</v>
      </c>
      <c r="K1146" s="75" t="s">
        <v>4</v>
      </c>
    </row>
    <row r="1147" spans="1:11" x14ac:dyDescent="0.25">
      <c r="A1147" s="69">
        <v>1145</v>
      </c>
      <c r="B1147" s="70" t="s">
        <v>3714</v>
      </c>
      <c r="C1147" s="70" t="s">
        <v>3715</v>
      </c>
      <c r="D1147" s="70" t="s">
        <v>3716</v>
      </c>
      <c r="E1147" s="71">
        <v>264.06</v>
      </c>
      <c r="F1147" s="70" t="s">
        <v>3716</v>
      </c>
      <c r="G1147" s="71">
        <v>264.24599999999998</v>
      </c>
      <c r="H1147" s="72"/>
      <c r="I1147" s="72"/>
      <c r="J1147" s="73">
        <f t="shared" si="21"/>
        <v>264.15300000000002</v>
      </c>
      <c r="K1147" s="75" t="s">
        <v>4</v>
      </c>
    </row>
    <row r="1148" spans="1:11" x14ac:dyDescent="0.25">
      <c r="A1148" s="69">
        <v>1146</v>
      </c>
      <c r="B1148" s="70" t="s">
        <v>3717</v>
      </c>
      <c r="C1148" s="70" t="s">
        <v>3718</v>
      </c>
      <c r="D1148" s="70" t="s">
        <v>3719</v>
      </c>
      <c r="E1148" s="71">
        <v>264.10000000000002</v>
      </c>
      <c r="F1148" s="70"/>
      <c r="G1148" s="71"/>
      <c r="H1148" s="72"/>
      <c r="I1148" s="72"/>
      <c r="J1148" s="73">
        <f t="shared" si="21"/>
        <v>264.10000000000002</v>
      </c>
      <c r="K1148" s="75" t="s">
        <v>4</v>
      </c>
    </row>
    <row r="1149" spans="1:11" x14ac:dyDescent="0.25">
      <c r="A1149" s="69">
        <v>1147</v>
      </c>
      <c r="B1149" s="70" t="s">
        <v>3720</v>
      </c>
      <c r="C1149" s="70" t="s">
        <v>3721</v>
      </c>
      <c r="D1149" s="70" t="s">
        <v>3722</v>
      </c>
      <c r="E1149" s="71">
        <v>263.82</v>
      </c>
      <c r="F1149" s="70"/>
      <c r="G1149" s="71"/>
      <c r="H1149" s="72"/>
      <c r="I1149" s="72"/>
      <c r="J1149" s="73">
        <f t="shared" si="21"/>
        <v>263.82</v>
      </c>
      <c r="K1149" s="75" t="s">
        <v>4</v>
      </c>
    </row>
    <row r="1150" spans="1:11" x14ac:dyDescent="0.25">
      <c r="A1150" s="69">
        <v>1148</v>
      </c>
      <c r="B1150" s="70" t="s">
        <v>3723</v>
      </c>
      <c r="C1150" s="70" t="s">
        <v>3724</v>
      </c>
      <c r="D1150" s="70" t="s">
        <v>3725</v>
      </c>
      <c r="E1150" s="71">
        <v>263</v>
      </c>
      <c r="F1150" s="70"/>
      <c r="G1150" s="71"/>
      <c r="H1150" s="72"/>
      <c r="I1150" s="72"/>
      <c r="J1150" s="73">
        <f t="shared" si="21"/>
        <v>263</v>
      </c>
      <c r="K1150" s="75" t="s">
        <v>4</v>
      </c>
    </row>
    <row r="1151" spans="1:11" x14ac:dyDescent="0.25">
      <c r="A1151" s="69">
        <v>1149</v>
      </c>
      <c r="B1151" s="70" t="s">
        <v>3726</v>
      </c>
      <c r="C1151" s="70" t="s">
        <v>3727</v>
      </c>
      <c r="D1151" s="70" t="s">
        <v>3728</v>
      </c>
      <c r="E1151" s="71">
        <v>257.2</v>
      </c>
      <c r="F1151" s="70"/>
      <c r="G1151" s="71"/>
      <c r="H1151" s="72" t="s">
        <v>3728</v>
      </c>
      <c r="I1151" s="71">
        <v>268.16208906953119</v>
      </c>
      <c r="J1151" s="73">
        <f t="shared" si="21"/>
        <v>262.68104453476559</v>
      </c>
      <c r="K1151" s="75" t="s">
        <v>4</v>
      </c>
    </row>
    <row r="1152" spans="1:11" x14ac:dyDescent="0.25">
      <c r="A1152" s="69">
        <v>1150</v>
      </c>
      <c r="B1152" s="70" t="s">
        <v>3729</v>
      </c>
      <c r="C1152" s="70" t="s">
        <v>3730</v>
      </c>
      <c r="D1152" s="70" t="s">
        <v>3731</v>
      </c>
      <c r="E1152" s="71">
        <v>262.63</v>
      </c>
      <c r="F1152" s="70" t="s">
        <v>3731</v>
      </c>
      <c r="G1152" s="71">
        <v>262.68920000000003</v>
      </c>
      <c r="H1152" s="72"/>
      <c r="I1152" s="72"/>
      <c r="J1152" s="73">
        <f t="shared" si="21"/>
        <v>262.65960000000001</v>
      </c>
      <c r="K1152" s="75" t="s">
        <v>4</v>
      </c>
    </row>
    <row r="1153" spans="1:11" x14ac:dyDescent="0.25">
      <c r="A1153" s="69">
        <v>1151</v>
      </c>
      <c r="B1153" s="70" t="s">
        <v>3732</v>
      </c>
      <c r="C1153" s="70" t="s">
        <v>3733</v>
      </c>
      <c r="D1153" s="70" t="s">
        <v>3734</v>
      </c>
      <c r="E1153" s="71">
        <v>262.43</v>
      </c>
      <c r="F1153" s="70" t="s">
        <v>3734</v>
      </c>
      <c r="G1153" s="71">
        <v>262.07670000000002</v>
      </c>
      <c r="H1153" s="72"/>
      <c r="I1153" s="72"/>
      <c r="J1153" s="73">
        <f t="shared" si="21"/>
        <v>262.25335000000001</v>
      </c>
      <c r="K1153" s="75" t="s">
        <v>4</v>
      </c>
    </row>
    <row r="1154" spans="1:11" x14ac:dyDescent="0.25">
      <c r="A1154" s="69">
        <v>1152</v>
      </c>
      <c r="B1154" s="70" t="s">
        <v>3735</v>
      </c>
      <c r="C1154" s="70" t="s">
        <v>3736</v>
      </c>
      <c r="D1154" s="70" t="s">
        <v>3737</v>
      </c>
      <c r="E1154" s="71">
        <v>260.5</v>
      </c>
      <c r="F1154" s="70" t="s">
        <v>3737</v>
      </c>
      <c r="G1154" s="71">
        <v>260.23989999999998</v>
      </c>
      <c r="H1154" s="72"/>
      <c r="I1154" s="72"/>
      <c r="J1154" s="73">
        <f t="shared" si="21"/>
        <v>260.36995000000002</v>
      </c>
      <c r="K1154" s="75" t="s">
        <v>4</v>
      </c>
    </row>
    <row r="1155" spans="1:11" x14ac:dyDescent="0.25">
      <c r="A1155" s="69">
        <v>1153</v>
      </c>
      <c r="B1155" s="70" t="s">
        <v>3738</v>
      </c>
      <c r="C1155" s="70" t="s">
        <v>3739</v>
      </c>
      <c r="D1155" s="70" t="s">
        <v>3740</v>
      </c>
      <c r="E1155" s="71">
        <v>257.7</v>
      </c>
      <c r="F1155" s="70" t="s">
        <v>3740</v>
      </c>
      <c r="G1155" s="71">
        <v>257.74829999999997</v>
      </c>
      <c r="H1155" s="72"/>
      <c r="I1155" s="72"/>
      <c r="J1155" s="73">
        <f t="shared" ref="J1155:J1218" si="22">AVERAGE(E1155,G1155,I1155)</f>
        <v>257.72415000000001</v>
      </c>
      <c r="K1155" s="75" t="s">
        <v>4</v>
      </c>
    </row>
    <row r="1156" spans="1:11" x14ac:dyDescent="0.25">
      <c r="A1156" s="69">
        <v>1154</v>
      </c>
      <c r="B1156" s="70" t="s">
        <v>3741</v>
      </c>
      <c r="C1156" s="70" t="s">
        <v>3742</v>
      </c>
      <c r="D1156" s="70" t="s">
        <v>3743</v>
      </c>
      <c r="E1156" s="71">
        <v>255.57</v>
      </c>
      <c r="F1156" s="70" t="s">
        <v>3743</v>
      </c>
      <c r="G1156" s="71">
        <v>255.24600000000001</v>
      </c>
      <c r="H1156" s="72"/>
      <c r="I1156" s="72"/>
      <c r="J1156" s="73">
        <f t="shared" si="22"/>
        <v>255.40800000000002</v>
      </c>
      <c r="K1156" s="75" t="s">
        <v>4</v>
      </c>
    </row>
    <row r="1157" spans="1:11" x14ac:dyDescent="0.25">
      <c r="A1157" s="69">
        <v>1155</v>
      </c>
      <c r="B1157" s="70" t="s">
        <v>3744</v>
      </c>
      <c r="C1157" s="70" t="s">
        <v>3745</v>
      </c>
      <c r="D1157" s="70"/>
      <c r="E1157" s="71"/>
      <c r="F1157" s="70" t="s">
        <v>3746</v>
      </c>
      <c r="G1157" s="71">
        <v>255.33840000000001</v>
      </c>
      <c r="H1157" s="72"/>
      <c r="I1157" s="72"/>
      <c r="J1157" s="73">
        <f t="shared" si="22"/>
        <v>255.33840000000001</v>
      </c>
      <c r="K1157" s="75" t="s">
        <v>4</v>
      </c>
    </row>
    <row r="1158" spans="1:11" x14ac:dyDescent="0.25">
      <c r="A1158" s="69">
        <v>1156</v>
      </c>
      <c r="B1158" s="70" t="s">
        <v>3747</v>
      </c>
      <c r="C1158" s="70" t="s">
        <v>3748</v>
      </c>
      <c r="D1158" s="70" t="s">
        <v>3749</v>
      </c>
      <c r="E1158" s="71">
        <v>254.94</v>
      </c>
      <c r="F1158" s="70" t="s">
        <v>3749</v>
      </c>
      <c r="G1158" s="71">
        <v>255.3031</v>
      </c>
      <c r="H1158" s="72"/>
      <c r="I1158" s="72"/>
      <c r="J1158" s="73">
        <f t="shared" si="22"/>
        <v>255.12155000000001</v>
      </c>
      <c r="K1158" s="75" t="s">
        <v>4</v>
      </c>
    </row>
    <row r="1159" spans="1:11" x14ac:dyDescent="0.25">
      <c r="A1159" s="69">
        <v>1157</v>
      </c>
      <c r="B1159" s="70" t="s">
        <v>3750</v>
      </c>
      <c r="C1159" s="70" t="s">
        <v>3751</v>
      </c>
      <c r="D1159" s="70"/>
      <c r="E1159" s="71"/>
      <c r="F1159" s="70"/>
      <c r="G1159" s="73"/>
      <c r="H1159" s="70" t="s">
        <v>3752</v>
      </c>
      <c r="I1159" s="73">
        <v>254.9174500000006</v>
      </c>
      <c r="J1159" s="73">
        <f t="shared" si="22"/>
        <v>254.9174500000006</v>
      </c>
      <c r="K1159" s="75" t="s">
        <v>4</v>
      </c>
    </row>
    <row r="1160" spans="1:11" x14ac:dyDescent="0.25">
      <c r="A1160" s="69">
        <v>1158</v>
      </c>
      <c r="B1160" s="70" t="s">
        <v>3753</v>
      </c>
      <c r="C1160" s="70" t="s">
        <v>3754</v>
      </c>
      <c r="D1160" s="70" t="s">
        <v>3755</v>
      </c>
      <c r="E1160" s="71">
        <v>254.11</v>
      </c>
      <c r="F1160" s="70"/>
      <c r="G1160" s="71"/>
      <c r="H1160" s="72"/>
      <c r="I1160" s="72"/>
      <c r="J1160" s="73">
        <f t="shared" si="22"/>
        <v>254.11</v>
      </c>
      <c r="K1160" s="75" t="s">
        <v>4</v>
      </c>
    </row>
    <row r="1161" spans="1:11" x14ac:dyDescent="0.25">
      <c r="A1161" s="69">
        <v>1159</v>
      </c>
      <c r="B1161" s="70" t="s">
        <v>3756</v>
      </c>
      <c r="C1161" s="70" t="s">
        <v>3757</v>
      </c>
      <c r="D1161" s="70" t="s">
        <v>3758</v>
      </c>
      <c r="E1161" s="71">
        <v>253.43</v>
      </c>
      <c r="F1161" s="70"/>
      <c r="G1161" s="71"/>
      <c r="H1161" s="72"/>
      <c r="I1161" s="72"/>
      <c r="J1161" s="73">
        <f t="shared" si="22"/>
        <v>253.43</v>
      </c>
      <c r="K1161" s="75" t="s">
        <v>4</v>
      </c>
    </row>
    <row r="1162" spans="1:11" x14ac:dyDescent="0.25">
      <c r="A1162" s="69">
        <v>1160</v>
      </c>
      <c r="B1162" s="70" t="s">
        <v>3759</v>
      </c>
      <c r="C1162" s="70" t="s">
        <v>3760</v>
      </c>
      <c r="D1162" s="70" t="s">
        <v>3761</v>
      </c>
      <c r="E1162" s="71">
        <v>252.93</v>
      </c>
      <c r="F1162" s="70"/>
      <c r="G1162" s="71"/>
      <c r="H1162" s="72"/>
      <c r="I1162" s="72"/>
      <c r="J1162" s="73">
        <f t="shared" si="22"/>
        <v>252.93</v>
      </c>
      <c r="K1162" s="75" t="s">
        <v>4</v>
      </c>
    </row>
    <row r="1163" spans="1:11" x14ac:dyDescent="0.25">
      <c r="A1163" s="69">
        <v>1161</v>
      </c>
      <c r="B1163" s="70" t="s">
        <v>3762</v>
      </c>
      <c r="C1163" s="70" t="s">
        <v>3763</v>
      </c>
      <c r="D1163" s="70" t="s">
        <v>3764</v>
      </c>
      <c r="E1163" s="71">
        <v>252.85</v>
      </c>
      <c r="F1163" s="70"/>
      <c r="G1163" s="71"/>
      <c r="H1163" s="72"/>
      <c r="I1163" s="72"/>
      <c r="J1163" s="73">
        <f t="shared" si="22"/>
        <v>252.85</v>
      </c>
      <c r="K1163" s="75" t="s">
        <v>4</v>
      </c>
    </row>
    <row r="1164" spans="1:11" x14ac:dyDescent="0.25">
      <c r="A1164" s="69">
        <v>1162</v>
      </c>
      <c r="B1164" s="70" t="s">
        <v>3765</v>
      </c>
      <c r="C1164" s="70" t="s">
        <v>3766</v>
      </c>
      <c r="D1164" s="70" t="s">
        <v>3767</v>
      </c>
      <c r="E1164" s="71">
        <v>251.04</v>
      </c>
      <c r="F1164" s="70" t="s">
        <v>3767</v>
      </c>
      <c r="G1164" s="71">
        <v>251.08760000000001</v>
      </c>
      <c r="H1164" s="72"/>
      <c r="I1164" s="72"/>
      <c r="J1164" s="73">
        <f t="shared" si="22"/>
        <v>251.06380000000001</v>
      </c>
      <c r="K1164" s="75" t="s">
        <v>4</v>
      </c>
    </row>
    <row r="1165" spans="1:11" x14ac:dyDescent="0.25">
      <c r="A1165" s="69">
        <v>1163</v>
      </c>
      <c r="B1165" s="70" t="s">
        <v>3768</v>
      </c>
      <c r="C1165" s="70" t="s">
        <v>3769</v>
      </c>
      <c r="D1165" s="70" t="s">
        <v>3770</v>
      </c>
      <c r="E1165" s="71">
        <v>250.38</v>
      </c>
      <c r="F1165" s="70" t="s">
        <v>3771</v>
      </c>
      <c r="G1165" s="71">
        <v>249.97669999999999</v>
      </c>
      <c r="H1165" s="72"/>
      <c r="I1165" s="72"/>
      <c r="J1165" s="73">
        <f t="shared" si="22"/>
        <v>250.17834999999999</v>
      </c>
      <c r="K1165" s="75" t="s">
        <v>4</v>
      </c>
    </row>
    <row r="1166" spans="1:11" x14ac:dyDescent="0.25">
      <c r="A1166" s="69">
        <v>1164</v>
      </c>
      <c r="B1166" s="70" t="s">
        <v>3772</v>
      </c>
      <c r="C1166" s="70" t="s">
        <v>3773</v>
      </c>
      <c r="D1166" s="70" t="s">
        <v>3774</v>
      </c>
      <c r="E1166" s="71">
        <v>249.26</v>
      </c>
      <c r="F1166" s="70"/>
      <c r="G1166" s="71"/>
      <c r="H1166" s="72"/>
      <c r="I1166" s="72"/>
      <c r="J1166" s="73">
        <f t="shared" si="22"/>
        <v>249.26</v>
      </c>
      <c r="K1166" s="75" t="s">
        <v>4</v>
      </c>
    </row>
    <row r="1167" spans="1:11" x14ac:dyDescent="0.25">
      <c r="A1167" s="69">
        <v>1165</v>
      </c>
      <c r="B1167" s="70" t="s">
        <v>3775</v>
      </c>
      <c r="C1167" s="70" t="s">
        <v>3776</v>
      </c>
      <c r="D1167" s="70" t="s">
        <v>3777</v>
      </c>
      <c r="E1167" s="71">
        <v>249.27</v>
      </c>
      <c r="F1167" s="70" t="s">
        <v>3777</v>
      </c>
      <c r="G1167" s="71">
        <v>248.7518</v>
      </c>
      <c r="H1167" s="72"/>
      <c r="I1167" s="72"/>
      <c r="J1167" s="73">
        <f t="shared" si="22"/>
        <v>249.01089999999999</v>
      </c>
      <c r="K1167" s="75" t="s">
        <v>4</v>
      </c>
    </row>
    <row r="1168" spans="1:11" x14ac:dyDescent="0.25">
      <c r="A1168" s="69">
        <v>1166</v>
      </c>
      <c r="B1168" s="70" t="s">
        <v>3778</v>
      </c>
      <c r="C1168" s="70" t="s">
        <v>3779</v>
      </c>
      <c r="D1168" s="70" t="s">
        <v>3780</v>
      </c>
      <c r="E1168" s="71">
        <v>248.59</v>
      </c>
      <c r="F1168" s="70"/>
      <c r="G1168" s="71"/>
      <c r="H1168" s="72"/>
      <c r="I1168" s="72"/>
      <c r="J1168" s="73">
        <f t="shared" si="22"/>
        <v>248.59</v>
      </c>
      <c r="K1168" s="75" t="s">
        <v>4</v>
      </c>
    </row>
    <row r="1169" spans="1:11" x14ac:dyDescent="0.25">
      <c r="A1169" s="69">
        <v>1167</v>
      </c>
      <c r="B1169" s="70" t="s">
        <v>3781</v>
      </c>
      <c r="C1169" s="70" t="s">
        <v>3782</v>
      </c>
      <c r="D1169" s="70"/>
      <c r="E1169" s="71"/>
      <c r="F1169" s="70" t="s">
        <v>3783</v>
      </c>
      <c r="G1169" s="71">
        <v>247.7415</v>
      </c>
      <c r="H1169" s="72"/>
      <c r="I1169" s="72"/>
      <c r="J1169" s="73">
        <f t="shared" si="22"/>
        <v>247.7415</v>
      </c>
      <c r="K1169" s="75" t="s">
        <v>4</v>
      </c>
    </row>
    <row r="1170" spans="1:11" x14ac:dyDescent="0.25">
      <c r="A1170" s="69">
        <v>1168</v>
      </c>
      <c r="B1170" s="70" t="s">
        <v>3784</v>
      </c>
      <c r="C1170" s="70" t="s">
        <v>3785</v>
      </c>
      <c r="D1170" s="70" t="s">
        <v>3786</v>
      </c>
      <c r="E1170" s="71">
        <v>247.57</v>
      </c>
      <c r="F1170" s="70" t="s">
        <v>3786</v>
      </c>
      <c r="G1170" s="71">
        <v>247.18600000000001</v>
      </c>
      <c r="H1170" s="72"/>
      <c r="I1170" s="72"/>
      <c r="J1170" s="73">
        <f t="shared" si="22"/>
        <v>247.37799999999999</v>
      </c>
      <c r="K1170" s="75" t="s">
        <v>4</v>
      </c>
    </row>
    <row r="1171" spans="1:11" x14ac:dyDescent="0.25">
      <c r="A1171" s="69">
        <v>1169</v>
      </c>
      <c r="B1171" s="70" t="s">
        <v>3787</v>
      </c>
      <c r="C1171" s="70" t="s">
        <v>3788</v>
      </c>
      <c r="D1171" s="70" t="s">
        <v>3789</v>
      </c>
      <c r="E1171" s="71">
        <v>247.22</v>
      </c>
      <c r="F1171" s="70"/>
      <c r="G1171" s="71"/>
      <c r="H1171" s="72"/>
      <c r="I1171" s="72"/>
      <c r="J1171" s="73">
        <f t="shared" si="22"/>
        <v>247.22</v>
      </c>
      <c r="K1171" s="75" t="s">
        <v>4</v>
      </c>
    </row>
    <row r="1172" spans="1:11" x14ac:dyDescent="0.25">
      <c r="A1172" s="69">
        <v>1170</v>
      </c>
      <c r="B1172" s="70" t="s">
        <v>3790</v>
      </c>
      <c r="C1172" s="70" t="s">
        <v>3791</v>
      </c>
      <c r="D1172" s="70" t="s">
        <v>3792</v>
      </c>
      <c r="E1172" s="71">
        <v>245.56</v>
      </c>
      <c r="F1172" s="70" t="s">
        <v>3792</v>
      </c>
      <c r="G1172" s="71">
        <v>245.53559999999999</v>
      </c>
      <c r="H1172" s="72"/>
      <c r="I1172" s="72"/>
      <c r="J1172" s="73">
        <f t="shared" si="22"/>
        <v>245.5478</v>
      </c>
      <c r="K1172" s="75" t="s">
        <v>4</v>
      </c>
    </row>
    <row r="1173" spans="1:11" x14ac:dyDescent="0.25">
      <c r="A1173" s="69">
        <v>1171</v>
      </c>
      <c r="B1173" s="70" t="s">
        <v>3793</v>
      </c>
      <c r="C1173" s="70" t="s">
        <v>3794</v>
      </c>
      <c r="D1173" s="70" t="s">
        <v>3795</v>
      </c>
      <c r="E1173" s="71">
        <v>245.53</v>
      </c>
      <c r="F1173" s="70" t="s">
        <v>3796</v>
      </c>
      <c r="G1173" s="71">
        <v>245.5146</v>
      </c>
      <c r="H1173" s="72"/>
      <c r="I1173" s="72"/>
      <c r="J1173" s="73">
        <f t="shared" si="22"/>
        <v>245.5223</v>
      </c>
      <c r="K1173" s="75" t="s">
        <v>4</v>
      </c>
    </row>
    <row r="1174" spans="1:11" x14ac:dyDescent="0.25">
      <c r="A1174" s="69">
        <v>1172</v>
      </c>
      <c r="B1174" s="70" t="s">
        <v>3797</v>
      </c>
      <c r="C1174" s="70" t="s">
        <v>3798</v>
      </c>
      <c r="D1174" s="70" t="s">
        <v>3799</v>
      </c>
      <c r="E1174" s="71">
        <v>245.42</v>
      </c>
      <c r="F1174" s="70" t="s">
        <v>3799</v>
      </c>
      <c r="G1174" s="71">
        <v>245.55430000000001</v>
      </c>
      <c r="H1174" s="72"/>
      <c r="I1174" s="72"/>
      <c r="J1174" s="73">
        <f t="shared" si="22"/>
        <v>245.48714999999999</v>
      </c>
      <c r="K1174" s="75" t="s">
        <v>4</v>
      </c>
    </row>
    <row r="1175" spans="1:11" x14ac:dyDescent="0.25">
      <c r="A1175" s="69">
        <v>1173</v>
      </c>
      <c r="B1175" s="70" t="s">
        <v>3800</v>
      </c>
      <c r="C1175" s="70" t="s">
        <v>3801</v>
      </c>
      <c r="D1175" s="70"/>
      <c r="E1175" s="71"/>
      <c r="F1175" s="70"/>
      <c r="G1175" s="73"/>
      <c r="H1175" s="70" t="s">
        <v>3802</v>
      </c>
      <c r="I1175" s="73">
        <v>245.44246289062571</v>
      </c>
      <c r="J1175" s="73">
        <f t="shared" si="22"/>
        <v>245.44246289062571</v>
      </c>
      <c r="K1175" s="75" t="s">
        <v>4</v>
      </c>
    </row>
    <row r="1176" spans="1:11" x14ac:dyDescent="0.25">
      <c r="A1176" s="69">
        <v>1174</v>
      </c>
      <c r="B1176" s="70" t="s">
        <v>3803</v>
      </c>
      <c r="C1176" s="70" t="s">
        <v>3804</v>
      </c>
      <c r="D1176" s="70" t="s">
        <v>3805</v>
      </c>
      <c r="E1176" s="71">
        <v>244.78</v>
      </c>
      <c r="F1176" s="70"/>
      <c r="G1176" s="71"/>
      <c r="H1176" s="72"/>
      <c r="I1176" s="72"/>
      <c r="J1176" s="73">
        <f t="shared" si="22"/>
        <v>244.78</v>
      </c>
      <c r="K1176" s="75" t="s">
        <v>4</v>
      </c>
    </row>
    <row r="1177" spans="1:11" x14ac:dyDescent="0.25">
      <c r="A1177" s="69">
        <v>1175</v>
      </c>
      <c r="B1177" s="70" t="s">
        <v>3806</v>
      </c>
      <c r="C1177" s="70" t="s">
        <v>3807</v>
      </c>
      <c r="D1177" s="70" t="s">
        <v>3808</v>
      </c>
      <c r="E1177" s="71">
        <v>243.86</v>
      </c>
      <c r="F1177" s="70" t="s">
        <v>3808</v>
      </c>
      <c r="G1177" s="71">
        <v>243.56309999999999</v>
      </c>
      <c r="H1177" s="72"/>
      <c r="I1177" s="72"/>
      <c r="J1177" s="73">
        <f t="shared" si="22"/>
        <v>243.71154999999999</v>
      </c>
      <c r="K1177" s="75" t="s">
        <v>4</v>
      </c>
    </row>
    <row r="1178" spans="1:11" x14ac:dyDescent="0.25">
      <c r="A1178" s="69">
        <v>1176</v>
      </c>
      <c r="B1178" s="70" t="s">
        <v>3809</v>
      </c>
      <c r="C1178" s="70" t="s">
        <v>3810</v>
      </c>
      <c r="D1178" s="70" t="s">
        <v>3811</v>
      </c>
      <c r="E1178" s="71">
        <v>242.86</v>
      </c>
      <c r="F1178" s="70" t="s">
        <v>3811</v>
      </c>
      <c r="G1178" s="71">
        <v>242.92699999999999</v>
      </c>
      <c r="H1178" s="72"/>
      <c r="I1178" s="72"/>
      <c r="J1178" s="73">
        <f t="shared" si="22"/>
        <v>242.89350000000002</v>
      </c>
      <c r="K1178" s="75" t="s">
        <v>4</v>
      </c>
    </row>
    <row r="1179" spans="1:11" x14ac:dyDescent="0.25">
      <c r="A1179" s="69">
        <v>1177</v>
      </c>
      <c r="B1179" s="70" t="s">
        <v>3812</v>
      </c>
      <c r="C1179" s="70" t="s">
        <v>3813</v>
      </c>
      <c r="D1179" s="70" t="s">
        <v>3814</v>
      </c>
      <c r="E1179" s="71">
        <v>242.23</v>
      </c>
      <c r="F1179" s="70" t="s">
        <v>3814</v>
      </c>
      <c r="G1179" s="71">
        <v>242.32509999999999</v>
      </c>
      <c r="H1179" s="72"/>
      <c r="I1179" s="72"/>
      <c r="J1179" s="73">
        <f t="shared" si="22"/>
        <v>242.27754999999999</v>
      </c>
      <c r="K1179" s="75" t="s">
        <v>4</v>
      </c>
    </row>
    <row r="1180" spans="1:11" x14ac:dyDescent="0.25">
      <c r="A1180" s="69">
        <v>1178</v>
      </c>
      <c r="B1180" s="70" t="s">
        <v>3815</v>
      </c>
      <c r="C1180" s="70" t="s">
        <v>3816</v>
      </c>
      <c r="D1180" s="70" t="s">
        <v>3817</v>
      </c>
      <c r="E1180" s="71">
        <v>242.25</v>
      </c>
      <c r="F1180" s="70"/>
      <c r="G1180" s="71"/>
      <c r="H1180" s="72"/>
      <c r="I1180" s="72"/>
      <c r="J1180" s="73">
        <f t="shared" si="22"/>
        <v>242.25</v>
      </c>
      <c r="K1180" s="75" t="s">
        <v>4</v>
      </c>
    </row>
    <row r="1181" spans="1:11" x14ac:dyDescent="0.25">
      <c r="A1181" s="69">
        <v>1179</v>
      </c>
      <c r="B1181" s="70" t="s">
        <v>3818</v>
      </c>
      <c r="C1181" s="70" t="s">
        <v>3819</v>
      </c>
      <c r="D1181" s="70" t="s">
        <v>3820</v>
      </c>
      <c r="E1181" s="71">
        <v>241.49</v>
      </c>
      <c r="F1181" s="70"/>
      <c r="G1181" s="71"/>
      <c r="H1181" s="72"/>
      <c r="I1181" s="72"/>
      <c r="J1181" s="73">
        <f t="shared" si="22"/>
        <v>241.49</v>
      </c>
      <c r="K1181" s="75" t="s">
        <v>4</v>
      </c>
    </row>
    <row r="1182" spans="1:11" x14ac:dyDescent="0.25">
      <c r="A1182" s="69">
        <v>1180</v>
      </c>
      <c r="B1182" s="70" t="s">
        <v>3821</v>
      </c>
      <c r="C1182" s="70" t="s">
        <v>3822</v>
      </c>
      <c r="D1182" s="70" t="s">
        <v>3823</v>
      </c>
      <c r="E1182" s="71">
        <v>241.42</v>
      </c>
      <c r="F1182" s="70" t="s">
        <v>3823</v>
      </c>
      <c r="G1182" s="71">
        <v>241.42789999999999</v>
      </c>
      <c r="H1182" s="72"/>
      <c r="I1182" s="72"/>
      <c r="J1182" s="73">
        <f t="shared" si="22"/>
        <v>241.42394999999999</v>
      </c>
      <c r="K1182" s="75" t="s">
        <v>4</v>
      </c>
    </row>
    <row r="1183" spans="1:11" x14ac:dyDescent="0.25">
      <c r="A1183" s="69">
        <v>1181</v>
      </c>
      <c r="B1183" s="70" t="s">
        <v>3824</v>
      </c>
      <c r="C1183" s="70" t="s">
        <v>3825</v>
      </c>
      <c r="D1183" s="70" t="s">
        <v>3826</v>
      </c>
      <c r="E1183" s="71">
        <v>241.37</v>
      </c>
      <c r="F1183" s="70"/>
      <c r="G1183" s="71"/>
      <c r="H1183" s="72" t="s">
        <v>3827</v>
      </c>
      <c r="I1183" s="71">
        <v>240.9322483925001</v>
      </c>
      <c r="J1183" s="73">
        <f t="shared" si="22"/>
        <v>241.15112419625007</v>
      </c>
      <c r="K1183" s="75" t="s">
        <v>4</v>
      </c>
    </row>
    <row r="1184" spans="1:11" x14ac:dyDescent="0.25">
      <c r="A1184" s="69">
        <v>1182</v>
      </c>
      <c r="B1184" s="70" t="s">
        <v>3828</v>
      </c>
      <c r="C1184" s="70" t="s">
        <v>3829</v>
      </c>
      <c r="D1184" s="70" t="s">
        <v>3830</v>
      </c>
      <c r="E1184" s="71">
        <v>240.96</v>
      </c>
      <c r="F1184" s="70"/>
      <c r="G1184" s="71"/>
      <c r="H1184" s="72"/>
      <c r="I1184" s="72"/>
      <c r="J1184" s="73">
        <f t="shared" si="22"/>
        <v>240.96</v>
      </c>
      <c r="K1184" s="75" t="s">
        <v>4</v>
      </c>
    </row>
    <row r="1185" spans="1:11" x14ac:dyDescent="0.25">
      <c r="A1185" s="69">
        <v>1183</v>
      </c>
      <c r="B1185" s="70" t="s">
        <v>3831</v>
      </c>
      <c r="C1185" s="70" t="s">
        <v>3832</v>
      </c>
      <c r="D1185" s="70" t="s">
        <v>3833</v>
      </c>
      <c r="E1185" s="71">
        <v>240.39</v>
      </c>
      <c r="F1185" s="70"/>
      <c r="G1185" s="71"/>
      <c r="H1185" s="72"/>
      <c r="I1185" s="72"/>
      <c r="J1185" s="73">
        <f t="shared" si="22"/>
        <v>240.39</v>
      </c>
      <c r="K1185" s="75" t="s">
        <v>4</v>
      </c>
    </row>
    <row r="1186" spans="1:11" x14ac:dyDescent="0.25">
      <c r="A1186" s="69">
        <v>1184</v>
      </c>
      <c r="B1186" s="70" t="s">
        <v>3834</v>
      </c>
      <c r="C1186" s="70" t="s">
        <v>3835</v>
      </c>
      <c r="D1186" s="70" t="s">
        <v>3836</v>
      </c>
      <c r="E1186" s="71">
        <v>238.63</v>
      </c>
      <c r="F1186" s="70"/>
      <c r="G1186" s="71"/>
      <c r="H1186" s="72"/>
      <c r="I1186" s="72"/>
      <c r="J1186" s="73">
        <f t="shared" si="22"/>
        <v>238.63</v>
      </c>
      <c r="K1186" s="75" t="s">
        <v>4</v>
      </c>
    </row>
    <row r="1187" spans="1:11" x14ac:dyDescent="0.25">
      <c r="A1187" s="69">
        <v>1185</v>
      </c>
      <c r="B1187" s="70" t="s">
        <v>3837</v>
      </c>
      <c r="C1187" s="70" t="s">
        <v>3838</v>
      </c>
      <c r="D1187" s="70" t="s">
        <v>3839</v>
      </c>
      <c r="E1187" s="71">
        <v>238.52</v>
      </c>
      <c r="F1187" s="70"/>
      <c r="G1187" s="71"/>
      <c r="H1187" s="72"/>
      <c r="I1187" s="72"/>
      <c r="J1187" s="73">
        <f t="shared" si="22"/>
        <v>238.52</v>
      </c>
      <c r="K1187" s="75" t="s">
        <v>4</v>
      </c>
    </row>
    <row r="1188" spans="1:11" x14ac:dyDescent="0.25">
      <c r="A1188" s="69">
        <v>1186</v>
      </c>
      <c r="B1188" s="70" t="s">
        <v>3840</v>
      </c>
      <c r="C1188" s="70" t="s">
        <v>3841</v>
      </c>
      <c r="D1188" s="70" t="s">
        <v>3842</v>
      </c>
      <c r="E1188" s="71">
        <v>238.52</v>
      </c>
      <c r="F1188" s="70" t="s">
        <v>3842</v>
      </c>
      <c r="G1188" s="71">
        <v>238.4853</v>
      </c>
      <c r="H1188" s="72"/>
      <c r="I1188" s="72"/>
      <c r="J1188" s="73">
        <f t="shared" si="22"/>
        <v>238.50265000000002</v>
      </c>
      <c r="K1188" s="75" t="s">
        <v>4</v>
      </c>
    </row>
    <row r="1189" spans="1:11" x14ac:dyDescent="0.25">
      <c r="A1189" s="69">
        <v>1187</v>
      </c>
      <c r="B1189" s="70" t="s">
        <v>3843</v>
      </c>
      <c r="C1189" s="70" t="s">
        <v>3844</v>
      </c>
      <c r="D1189" s="70" t="s">
        <v>3845</v>
      </c>
      <c r="E1189" s="71">
        <v>237.61</v>
      </c>
      <c r="F1189" s="70"/>
      <c r="G1189" s="71"/>
      <c r="H1189" s="72"/>
      <c r="I1189" s="72"/>
      <c r="J1189" s="73">
        <f t="shared" si="22"/>
        <v>237.61</v>
      </c>
      <c r="K1189" s="75" t="s">
        <v>4</v>
      </c>
    </row>
    <row r="1190" spans="1:11" x14ac:dyDescent="0.25">
      <c r="A1190" s="69">
        <v>1188</v>
      </c>
      <c r="B1190" s="70" t="s">
        <v>3846</v>
      </c>
      <c r="C1190" s="70" t="s">
        <v>3847</v>
      </c>
      <c r="D1190" s="70" t="s">
        <v>3848</v>
      </c>
      <c r="E1190" s="71">
        <v>236.39</v>
      </c>
      <c r="F1190" s="70" t="s">
        <v>3848</v>
      </c>
      <c r="G1190" s="71">
        <v>236.36060000000001</v>
      </c>
      <c r="H1190" s="72"/>
      <c r="I1190" s="72"/>
      <c r="J1190" s="73">
        <f t="shared" si="22"/>
        <v>236.37529999999998</v>
      </c>
      <c r="K1190" s="75" t="s">
        <v>4</v>
      </c>
    </row>
    <row r="1191" spans="1:11" x14ac:dyDescent="0.25">
      <c r="A1191" s="69">
        <v>1189</v>
      </c>
      <c r="B1191" s="70" t="s">
        <v>3849</v>
      </c>
      <c r="C1191" s="70" t="s">
        <v>3850</v>
      </c>
      <c r="D1191" s="70" t="s">
        <v>3851</v>
      </c>
      <c r="E1191" s="71">
        <v>235.85</v>
      </c>
      <c r="F1191" s="70" t="s">
        <v>3851</v>
      </c>
      <c r="G1191" s="71">
        <v>235.76339999999999</v>
      </c>
      <c r="H1191" s="72"/>
      <c r="I1191" s="72"/>
      <c r="J1191" s="73">
        <f t="shared" si="22"/>
        <v>235.80669999999998</v>
      </c>
      <c r="K1191" s="75" t="s">
        <v>4</v>
      </c>
    </row>
    <row r="1192" spans="1:11" x14ac:dyDescent="0.25">
      <c r="A1192" s="69">
        <v>1190</v>
      </c>
      <c r="B1192" s="70" t="s">
        <v>3852</v>
      </c>
      <c r="C1192" s="70" t="s">
        <v>3853</v>
      </c>
      <c r="D1192" s="70" t="s">
        <v>3854</v>
      </c>
      <c r="E1192" s="71">
        <v>234.9</v>
      </c>
      <c r="F1192" s="70" t="s">
        <v>3854</v>
      </c>
      <c r="G1192" s="71">
        <v>234.857</v>
      </c>
      <c r="H1192" s="72"/>
      <c r="I1192" s="72"/>
      <c r="J1192" s="73">
        <f t="shared" si="22"/>
        <v>234.8785</v>
      </c>
      <c r="K1192" s="75" t="s">
        <v>4</v>
      </c>
    </row>
    <row r="1193" spans="1:11" x14ac:dyDescent="0.25">
      <c r="A1193" s="69">
        <v>1191</v>
      </c>
      <c r="B1193" s="70" t="s">
        <v>3855</v>
      </c>
      <c r="C1193" s="70" t="s">
        <v>3856</v>
      </c>
      <c r="D1193" s="70" t="s">
        <v>3857</v>
      </c>
      <c r="E1193" s="71">
        <v>233.2</v>
      </c>
      <c r="F1193" s="70"/>
      <c r="G1193" s="71"/>
      <c r="H1193" s="72"/>
      <c r="I1193" s="72"/>
      <c r="J1193" s="73">
        <f t="shared" si="22"/>
        <v>233.2</v>
      </c>
      <c r="K1193" s="75" t="s">
        <v>4</v>
      </c>
    </row>
    <row r="1194" spans="1:11" x14ac:dyDescent="0.25">
      <c r="A1194" s="69">
        <v>1192</v>
      </c>
      <c r="B1194" s="70" t="s">
        <v>3858</v>
      </c>
      <c r="C1194" s="70" t="s">
        <v>3859</v>
      </c>
      <c r="D1194" s="70" t="s">
        <v>3860</v>
      </c>
      <c r="E1194" s="71">
        <v>232.29</v>
      </c>
      <c r="F1194" s="70"/>
      <c r="G1194" s="71"/>
      <c r="H1194" s="72"/>
      <c r="I1194" s="72"/>
      <c r="J1194" s="73">
        <f t="shared" si="22"/>
        <v>232.29</v>
      </c>
      <c r="K1194" s="75" t="s">
        <v>4</v>
      </c>
    </row>
    <row r="1195" spans="1:11" x14ac:dyDescent="0.25">
      <c r="A1195" s="69">
        <v>1193</v>
      </c>
      <c r="B1195" s="70" t="s">
        <v>3861</v>
      </c>
      <c r="C1195" s="70" t="s">
        <v>3862</v>
      </c>
      <c r="D1195" s="70" t="s">
        <v>3863</v>
      </c>
      <c r="E1195" s="71">
        <v>231.23</v>
      </c>
      <c r="F1195" s="70" t="s">
        <v>3863</v>
      </c>
      <c r="G1195" s="71">
        <v>231.01730000000001</v>
      </c>
      <c r="H1195" s="72"/>
      <c r="I1195" s="72"/>
      <c r="J1195" s="73">
        <f t="shared" si="22"/>
        <v>231.12365</v>
      </c>
      <c r="K1195" s="75" t="s">
        <v>4</v>
      </c>
    </row>
    <row r="1196" spans="1:11" x14ac:dyDescent="0.25">
      <c r="A1196" s="69">
        <v>1194</v>
      </c>
      <c r="B1196" s="70" t="s">
        <v>3864</v>
      </c>
      <c r="C1196" s="70" t="s">
        <v>3865</v>
      </c>
      <c r="D1196" s="70" t="s">
        <v>3866</v>
      </c>
      <c r="E1196" s="71">
        <v>230.05</v>
      </c>
      <c r="F1196" s="70" t="s">
        <v>3866</v>
      </c>
      <c r="G1196" s="71">
        <v>230.43559999999999</v>
      </c>
      <c r="H1196" s="72"/>
      <c r="I1196" s="72"/>
      <c r="J1196" s="73">
        <f t="shared" si="22"/>
        <v>230.24279999999999</v>
      </c>
      <c r="K1196" s="75" t="s">
        <v>4</v>
      </c>
    </row>
    <row r="1197" spans="1:11" x14ac:dyDescent="0.25">
      <c r="A1197" s="69">
        <v>1195</v>
      </c>
      <c r="B1197" s="70" t="s">
        <v>3867</v>
      </c>
      <c r="C1197" s="70" t="s">
        <v>3868</v>
      </c>
      <c r="D1197" s="70" t="s">
        <v>3869</v>
      </c>
      <c r="E1197" s="71">
        <v>229.52</v>
      </c>
      <c r="F1197" s="70" t="s">
        <v>3869</v>
      </c>
      <c r="G1197" s="71">
        <v>229.202</v>
      </c>
      <c r="H1197" s="72"/>
      <c r="I1197" s="72"/>
      <c r="J1197" s="73">
        <f t="shared" si="22"/>
        <v>229.36099999999999</v>
      </c>
      <c r="K1197" s="75" t="s">
        <v>4</v>
      </c>
    </row>
    <row r="1198" spans="1:11" x14ac:dyDescent="0.25">
      <c r="A1198" s="69">
        <v>1196</v>
      </c>
      <c r="B1198" s="70" t="s">
        <v>3870</v>
      </c>
      <c r="C1198" s="70" t="s">
        <v>3871</v>
      </c>
      <c r="D1198" s="70" t="s">
        <v>3872</v>
      </c>
      <c r="E1198" s="71">
        <v>227.91</v>
      </c>
      <c r="F1198" s="70" t="s">
        <v>3872</v>
      </c>
      <c r="G1198" s="71">
        <v>227.96379999999999</v>
      </c>
      <c r="H1198" s="72"/>
      <c r="I1198" s="72"/>
      <c r="J1198" s="73">
        <f t="shared" si="22"/>
        <v>227.93689999999998</v>
      </c>
      <c r="K1198" s="75" t="s">
        <v>4</v>
      </c>
    </row>
    <row r="1199" spans="1:11" x14ac:dyDescent="0.25">
      <c r="A1199" s="69">
        <v>1197</v>
      </c>
      <c r="B1199" s="70" t="s">
        <v>3873</v>
      </c>
      <c r="C1199" s="70" t="s">
        <v>3874</v>
      </c>
      <c r="D1199" s="70" t="s">
        <v>3875</v>
      </c>
      <c r="E1199" s="71">
        <v>227.97</v>
      </c>
      <c r="F1199" s="70" t="s">
        <v>3875</v>
      </c>
      <c r="G1199" s="71">
        <v>227.7296</v>
      </c>
      <c r="H1199" s="72"/>
      <c r="I1199" s="72"/>
      <c r="J1199" s="73">
        <f t="shared" si="22"/>
        <v>227.84980000000002</v>
      </c>
      <c r="K1199" s="75" t="s">
        <v>4</v>
      </c>
    </row>
    <row r="1200" spans="1:11" x14ac:dyDescent="0.25">
      <c r="A1200" s="69">
        <v>1198</v>
      </c>
      <c r="B1200" s="70" t="s">
        <v>3876</v>
      </c>
      <c r="C1200" s="70" t="s">
        <v>3877</v>
      </c>
      <c r="D1200" s="70" t="s">
        <v>3878</v>
      </c>
      <c r="E1200" s="71">
        <v>226.15</v>
      </c>
      <c r="F1200" s="70" t="s">
        <v>3878</v>
      </c>
      <c r="G1200" s="71">
        <v>226.06379999999999</v>
      </c>
      <c r="H1200" s="72"/>
      <c r="I1200" s="72"/>
      <c r="J1200" s="73">
        <f t="shared" si="22"/>
        <v>226.1069</v>
      </c>
      <c r="K1200" s="75" t="s">
        <v>4</v>
      </c>
    </row>
    <row r="1201" spans="1:11" x14ac:dyDescent="0.25">
      <c r="A1201" s="69">
        <v>1199</v>
      </c>
      <c r="B1201" s="70" t="s">
        <v>3879</v>
      </c>
      <c r="C1201" s="70" t="s">
        <v>3880</v>
      </c>
      <c r="D1201" s="70" t="s">
        <v>3881</v>
      </c>
      <c r="E1201" s="71">
        <v>224.83</v>
      </c>
      <c r="F1201" s="70"/>
      <c r="G1201" s="71"/>
      <c r="H1201" s="72" t="s">
        <v>3881</v>
      </c>
      <c r="I1201" s="71">
        <v>225.52775649999984</v>
      </c>
      <c r="J1201" s="73">
        <f t="shared" si="22"/>
        <v>225.17887824999991</v>
      </c>
      <c r="K1201" s="75" t="s">
        <v>4</v>
      </c>
    </row>
    <row r="1202" spans="1:11" x14ac:dyDescent="0.25">
      <c r="A1202" s="69">
        <v>1200</v>
      </c>
      <c r="B1202" s="70" t="s">
        <v>3882</v>
      </c>
      <c r="C1202" s="70" t="s">
        <v>3883</v>
      </c>
      <c r="D1202" s="70" t="s">
        <v>3884</v>
      </c>
      <c r="E1202" s="71">
        <v>226.61</v>
      </c>
      <c r="F1202" s="70" t="s">
        <v>3884</v>
      </c>
      <c r="G1202" s="71">
        <v>223.51589999999999</v>
      </c>
      <c r="H1202" s="72"/>
      <c r="I1202" s="72"/>
      <c r="J1202" s="73">
        <f t="shared" si="22"/>
        <v>225.06295</v>
      </c>
      <c r="K1202" s="75" t="s">
        <v>4</v>
      </c>
    </row>
    <row r="1203" spans="1:11" x14ac:dyDescent="0.25">
      <c r="A1203" s="69">
        <v>1201</v>
      </c>
      <c r="B1203" s="70" t="s">
        <v>3885</v>
      </c>
      <c r="C1203" s="70" t="s">
        <v>3886</v>
      </c>
      <c r="D1203" s="70" t="s">
        <v>3887</v>
      </c>
      <c r="E1203" s="71">
        <v>224.86</v>
      </c>
      <c r="F1203" s="70" t="s">
        <v>3887</v>
      </c>
      <c r="G1203" s="71">
        <v>224.8698</v>
      </c>
      <c r="H1203" s="72"/>
      <c r="I1203" s="72"/>
      <c r="J1203" s="73">
        <f t="shared" si="22"/>
        <v>224.86490000000001</v>
      </c>
      <c r="K1203" s="75" t="s">
        <v>4</v>
      </c>
    </row>
    <row r="1204" spans="1:11" x14ac:dyDescent="0.25">
      <c r="A1204" s="69">
        <v>1202</v>
      </c>
      <c r="B1204" s="70" t="s">
        <v>3888</v>
      </c>
      <c r="C1204" s="70" t="s">
        <v>3889</v>
      </c>
      <c r="D1204" s="70" t="s">
        <v>3890</v>
      </c>
      <c r="E1204" s="71">
        <v>223.87</v>
      </c>
      <c r="F1204" s="70"/>
      <c r="G1204" s="71"/>
      <c r="H1204" s="72"/>
      <c r="I1204" s="72"/>
      <c r="J1204" s="73">
        <f t="shared" si="22"/>
        <v>223.87</v>
      </c>
      <c r="K1204" s="75" t="s">
        <v>4</v>
      </c>
    </row>
    <row r="1205" spans="1:11" x14ac:dyDescent="0.25">
      <c r="A1205" s="69">
        <v>1203</v>
      </c>
      <c r="B1205" s="70" t="s">
        <v>3891</v>
      </c>
      <c r="C1205" s="70" t="s">
        <v>3892</v>
      </c>
      <c r="D1205" s="70" t="s">
        <v>3893</v>
      </c>
      <c r="E1205" s="71">
        <v>223.46</v>
      </c>
      <c r="F1205" s="70"/>
      <c r="G1205" s="71"/>
      <c r="H1205" s="72"/>
      <c r="I1205" s="72"/>
      <c r="J1205" s="73">
        <f t="shared" si="22"/>
        <v>223.46</v>
      </c>
      <c r="K1205" s="75" t="s">
        <v>4</v>
      </c>
    </row>
    <row r="1206" spans="1:11" x14ac:dyDescent="0.25">
      <c r="A1206" s="69">
        <v>1204</v>
      </c>
      <c r="B1206" s="70" t="s">
        <v>3894</v>
      </c>
      <c r="C1206" s="70" t="s">
        <v>3895</v>
      </c>
      <c r="D1206" s="70" t="s">
        <v>3896</v>
      </c>
      <c r="E1206" s="71">
        <v>218.76</v>
      </c>
      <c r="F1206" s="70" t="s">
        <v>3896</v>
      </c>
      <c r="G1206" s="71">
        <v>225.00489999999999</v>
      </c>
      <c r="H1206" s="72"/>
      <c r="I1206" s="72"/>
      <c r="J1206" s="73">
        <f t="shared" si="22"/>
        <v>221.88245000000001</v>
      </c>
      <c r="K1206" s="75" t="s">
        <v>4</v>
      </c>
    </row>
    <row r="1207" spans="1:11" x14ac:dyDescent="0.25">
      <c r="A1207" s="69">
        <v>1205</v>
      </c>
      <c r="B1207" s="70" t="s">
        <v>3897</v>
      </c>
      <c r="C1207" s="70" t="s">
        <v>3898</v>
      </c>
      <c r="D1207" s="70"/>
      <c r="E1207" s="71"/>
      <c r="F1207" s="70" t="s">
        <v>3899</v>
      </c>
      <c r="G1207" s="71">
        <v>220.4153</v>
      </c>
      <c r="H1207" s="72"/>
      <c r="I1207" s="72"/>
      <c r="J1207" s="73">
        <f t="shared" si="22"/>
        <v>220.4153</v>
      </c>
      <c r="K1207" s="75" t="s">
        <v>4</v>
      </c>
    </row>
    <row r="1208" spans="1:11" x14ac:dyDescent="0.25">
      <c r="A1208" s="69">
        <v>1206</v>
      </c>
      <c r="B1208" s="70" t="s">
        <v>3900</v>
      </c>
      <c r="C1208" s="70" t="s">
        <v>3901</v>
      </c>
      <c r="D1208" s="70" t="s">
        <v>3902</v>
      </c>
      <c r="E1208" s="71">
        <v>219.95</v>
      </c>
      <c r="F1208" s="70" t="s">
        <v>3902</v>
      </c>
      <c r="G1208" s="71">
        <v>219.94569999999999</v>
      </c>
      <c r="H1208" s="72"/>
      <c r="I1208" s="72"/>
      <c r="J1208" s="73">
        <f t="shared" si="22"/>
        <v>219.94784999999999</v>
      </c>
      <c r="K1208" s="75" t="s">
        <v>4</v>
      </c>
    </row>
    <row r="1209" spans="1:11" x14ac:dyDescent="0.25">
      <c r="A1209" s="69">
        <v>1207</v>
      </c>
      <c r="B1209" s="70" t="s">
        <v>3903</v>
      </c>
      <c r="C1209" s="70" t="s">
        <v>3904</v>
      </c>
      <c r="D1209" s="70" t="s">
        <v>3905</v>
      </c>
      <c r="E1209" s="71">
        <v>219.29</v>
      </c>
      <c r="F1209" s="70" t="s">
        <v>3905</v>
      </c>
      <c r="G1209" s="71">
        <v>219.17580000000001</v>
      </c>
      <c r="H1209" s="72"/>
      <c r="I1209" s="72"/>
      <c r="J1209" s="73">
        <f t="shared" si="22"/>
        <v>219.2329</v>
      </c>
      <c r="K1209" s="75" t="s">
        <v>4</v>
      </c>
    </row>
    <row r="1210" spans="1:11" x14ac:dyDescent="0.25">
      <c r="A1210" s="69">
        <v>1208</v>
      </c>
      <c r="B1210" s="70" t="s">
        <v>3906</v>
      </c>
      <c r="C1210" s="70" t="s">
        <v>3907</v>
      </c>
      <c r="D1210" s="70" t="s">
        <v>3908</v>
      </c>
      <c r="E1210" s="71">
        <v>219.18</v>
      </c>
      <c r="F1210" s="70" t="s">
        <v>3908</v>
      </c>
      <c r="G1210" s="71">
        <v>219.2098</v>
      </c>
      <c r="H1210" s="72"/>
      <c r="I1210" s="72"/>
      <c r="J1210" s="73">
        <f t="shared" si="22"/>
        <v>219.19490000000002</v>
      </c>
      <c r="K1210" s="75" t="s">
        <v>4</v>
      </c>
    </row>
    <row r="1211" spans="1:11" x14ac:dyDescent="0.25">
      <c r="A1211" s="69">
        <v>1209</v>
      </c>
      <c r="B1211" s="70" t="s">
        <v>3909</v>
      </c>
      <c r="C1211" s="70" t="s">
        <v>3910</v>
      </c>
      <c r="D1211" s="70" t="s">
        <v>3911</v>
      </c>
      <c r="E1211" s="71">
        <v>219.65</v>
      </c>
      <c r="F1211" s="70" t="s">
        <v>3911</v>
      </c>
      <c r="G1211" s="71">
        <v>218.64109999999999</v>
      </c>
      <c r="H1211" s="72"/>
      <c r="I1211" s="72"/>
      <c r="J1211" s="73">
        <f t="shared" si="22"/>
        <v>219.14555000000001</v>
      </c>
      <c r="K1211" s="75" t="s">
        <v>4</v>
      </c>
    </row>
    <row r="1212" spans="1:11" x14ac:dyDescent="0.25">
      <c r="A1212" s="69">
        <v>1210</v>
      </c>
      <c r="B1212" s="70" t="s">
        <v>3912</v>
      </c>
      <c r="C1212" s="70" t="s">
        <v>3913</v>
      </c>
      <c r="D1212" s="70" t="s">
        <v>3914</v>
      </c>
      <c r="E1212" s="71">
        <v>218.91</v>
      </c>
      <c r="F1212" s="70"/>
      <c r="G1212" s="71"/>
      <c r="H1212" s="72"/>
      <c r="I1212" s="72"/>
      <c r="J1212" s="73">
        <f t="shared" si="22"/>
        <v>218.91</v>
      </c>
      <c r="K1212" s="75" t="s">
        <v>4</v>
      </c>
    </row>
    <row r="1213" spans="1:11" x14ac:dyDescent="0.25">
      <c r="A1213" s="69">
        <v>1211</v>
      </c>
      <c r="B1213" s="70" t="s">
        <v>3915</v>
      </c>
      <c r="C1213" s="70" t="s">
        <v>3916</v>
      </c>
      <c r="D1213" s="70" t="s">
        <v>3917</v>
      </c>
      <c r="E1213" s="71">
        <v>220.2</v>
      </c>
      <c r="F1213" s="70" t="s">
        <v>3917</v>
      </c>
      <c r="G1213" s="71">
        <v>217.61799999999999</v>
      </c>
      <c r="H1213" s="72"/>
      <c r="I1213" s="72"/>
      <c r="J1213" s="73">
        <f t="shared" si="22"/>
        <v>218.90899999999999</v>
      </c>
      <c r="K1213" s="75" t="s">
        <v>4</v>
      </c>
    </row>
    <row r="1214" spans="1:11" x14ac:dyDescent="0.25">
      <c r="A1214" s="69">
        <v>1212</v>
      </c>
      <c r="B1214" s="70" t="s">
        <v>3918</v>
      </c>
      <c r="C1214" s="70" t="s">
        <v>3919</v>
      </c>
      <c r="D1214" s="70" t="s">
        <v>3920</v>
      </c>
      <c r="E1214" s="71">
        <v>217.48</v>
      </c>
      <c r="F1214" s="70" t="s">
        <v>3920</v>
      </c>
      <c r="G1214" s="71">
        <v>217.4616</v>
      </c>
      <c r="H1214" s="72"/>
      <c r="I1214" s="72"/>
      <c r="J1214" s="73">
        <f t="shared" si="22"/>
        <v>217.4708</v>
      </c>
      <c r="K1214" s="75" t="s">
        <v>4</v>
      </c>
    </row>
    <row r="1215" spans="1:11" x14ac:dyDescent="0.25">
      <c r="A1215" s="69">
        <v>1213</v>
      </c>
      <c r="B1215" s="70" t="s">
        <v>3921</v>
      </c>
      <c r="C1215" s="70" t="s">
        <v>3922</v>
      </c>
      <c r="D1215" s="70" t="s">
        <v>3923</v>
      </c>
      <c r="E1215" s="71">
        <v>217.46</v>
      </c>
      <c r="F1215" s="70"/>
      <c r="G1215" s="71"/>
      <c r="H1215" s="72"/>
      <c r="I1215" s="72"/>
      <c r="J1215" s="73">
        <f t="shared" si="22"/>
        <v>217.46</v>
      </c>
      <c r="K1215" s="75" t="s">
        <v>4</v>
      </c>
    </row>
    <row r="1216" spans="1:11" x14ac:dyDescent="0.25">
      <c r="A1216" s="69">
        <v>1214</v>
      </c>
      <c r="B1216" s="70" t="s">
        <v>3924</v>
      </c>
      <c r="C1216" s="70" t="s">
        <v>3925</v>
      </c>
      <c r="D1216" s="70" t="s">
        <v>3926</v>
      </c>
      <c r="E1216" s="71">
        <v>216.43</v>
      </c>
      <c r="F1216" s="70"/>
      <c r="G1216" s="71"/>
      <c r="H1216" s="72"/>
      <c r="I1216" s="72"/>
      <c r="J1216" s="73">
        <f t="shared" si="22"/>
        <v>216.43</v>
      </c>
      <c r="K1216" s="75" t="s">
        <v>4</v>
      </c>
    </row>
    <row r="1217" spans="1:11" x14ac:dyDescent="0.25">
      <c r="A1217" s="69">
        <v>1215</v>
      </c>
      <c r="B1217" s="70" t="s">
        <v>3927</v>
      </c>
      <c r="C1217" s="70" t="s">
        <v>3928</v>
      </c>
      <c r="D1217" s="70" t="s">
        <v>3929</v>
      </c>
      <c r="E1217" s="71">
        <v>216.3</v>
      </c>
      <c r="F1217" s="70" t="s">
        <v>3929</v>
      </c>
      <c r="G1217" s="71">
        <v>216.2689</v>
      </c>
      <c r="H1217" s="72"/>
      <c r="I1217" s="72"/>
      <c r="J1217" s="73">
        <f t="shared" si="22"/>
        <v>216.28444999999999</v>
      </c>
      <c r="K1217" s="75" t="s">
        <v>4</v>
      </c>
    </row>
    <row r="1218" spans="1:11" x14ac:dyDescent="0.25">
      <c r="A1218" s="69">
        <v>1216</v>
      </c>
      <c r="B1218" s="70" t="s">
        <v>3930</v>
      </c>
      <c r="C1218" s="70" t="s">
        <v>3931</v>
      </c>
      <c r="D1218" s="70" t="s">
        <v>3932</v>
      </c>
      <c r="E1218" s="71">
        <v>215.75</v>
      </c>
      <c r="F1218" s="70" t="s">
        <v>3932</v>
      </c>
      <c r="G1218" s="71">
        <v>215.6935</v>
      </c>
      <c r="H1218" s="72"/>
      <c r="I1218" s="72"/>
      <c r="J1218" s="73">
        <f t="shared" si="22"/>
        <v>215.72174999999999</v>
      </c>
      <c r="K1218" s="75" t="s">
        <v>4</v>
      </c>
    </row>
    <row r="1219" spans="1:11" x14ac:dyDescent="0.25">
      <c r="A1219" s="69">
        <v>1217</v>
      </c>
      <c r="B1219" s="70" t="s">
        <v>3933</v>
      </c>
      <c r="C1219" s="70" t="s">
        <v>3934</v>
      </c>
      <c r="D1219" s="70" t="s">
        <v>3935</v>
      </c>
      <c r="E1219" s="71">
        <v>214.68</v>
      </c>
      <c r="F1219" s="70" t="s">
        <v>3935</v>
      </c>
      <c r="G1219" s="71">
        <v>215.20359999999999</v>
      </c>
      <c r="H1219" s="72"/>
      <c r="I1219" s="72"/>
      <c r="J1219" s="73">
        <f t="shared" ref="J1219:J1282" si="23">AVERAGE(E1219,G1219,I1219)</f>
        <v>214.9418</v>
      </c>
      <c r="K1219" s="75" t="s">
        <v>4</v>
      </c>
    </row>
    <row r="1220" spans="1:11" x14ac:dyDescent="0.25">
      <c r="A1220" s="69">
        <v>1218</v>
      </c>
      <c r="B1220" s="70" t="s">
        <v>3936</v>
      </c>
      <c r="C1220" s="70" t="s">
        <v>3937</v>
      </c>
      <c r="D1220" s="70" t="s">
        <v>3938</v>
      </c>
      <c r="E1220" s="71">
        <v>213.16</v>
      </c>
      <c r="F1220" s="70"/>
      <c r="G1220" s="71"/>
      <c r="H1220" s="72"/>
      <c r="I1220" s="72"/>
      <c r="J1220" s="73">
        <f t="shared" si="23"/>
        <v>213.16</v>
      </c>
      <c r="K1220" s="75" t="s">
        <v>4</v>
      </c>
    </row>
    <row r="1221" spans="1:11" x14ac:dyDescent="0.25">
      <c r="A1221" s="69">
        <v>1219</v>
      </c>
      <c r="B1221" s="70" t="s">
        <v>3939</v>
      </c>
      <c r="C1221" s="70" t="s">
        <v>3940</v>
      </c>
      <c r="D1221" s="70" t="s">
        <v>3941</v>
      </c>
      <c r="E1221" s="71">
        <v>209.58</v>
      </c>
      <c r="F1221" s="70" t="s">
        <v>3941</v>
      </c>
      <c r="G1221" s="71">
        <v>216.30539999999999</v>
      </c>
      <c r="H1221" s="72"/>
      <c r="I1221" s="72"/>
      <c r="J1221" s="73">
        <f t="shared" si="23"/>
        <v>212.9427</v>
      </c>
      <c r="K1221" s="75" t="s">
        <v>4</v>
      </c>
    </row>
    <row r="1222" spans="1:11" x14ac:dyDescent="0.25">
      <c r="A1222" s="69">
        <v>1220</v>
      </c>
      <c r="B1222" s="70" t="s">
        <v>3942</v>
      </c>
      <c r="C1222" s="70" t="s">
        <v>3943</v>
      </c>
      <c r="D1222" s="70"/>
      <c r="E1222" s="71"/>
      <c r="F1222" s="70"/>
      <c r="G1222" s="73"/>
      <c r="H1222" s="70" t="s">
        <v>3944</v>
      </c>
      <c r="I1222" s="73">
        <v>212.43621437999983</v>
      </c>
      <c r="J1222" s="73">
        <f t="shared" si="23"/>
        <v>212.43621437999983</v>
      </c>
      <c r="K1222" s="75" t="s">
        <v>4</v>
      </c>
    </row>
    <row r="1223" spans="1:11" x14ac:dyDescent="0.25">
      <c r="A1223" s="69">
        <v>1221</v>
      </c>
      <c r="B1223" s="70" t="s">
        <v>3945</v>
      </c>
      <c r="C1223" s="70" t="s">
        <v>3946</v>
      </c>
      <c r="D1223" s="70" t="s">
        <v>3947</v>
      </c>
      <c r="E1223" s="71">
        <v>211.67</v>
      </c>
      <c r="F1223" s="70" t="s">
        <v>3947</v>
      </c>
      <c r="G1223" s="71">
        <v>211.63120000000001</v>
      </c>
      <c r="H1223" s="72"/>
      <c r="I1223" s="72"/>
      <c r="J1223" s="73">
        <f t="shared" si="23"/>
        <v>211.6506</v>
      </c>
      <c r="K1223" s="75" t="s">
        <v>4</v>
      </c>
    </row>
    <row r="1224" spans="1:11" x14ac:dyDescent="0.25">
      <c r="A1224" s="69">
        <v>1222</v>
      </c>
      <c r="B1224" s="70" t="s">
        <v>3948</v>
      </c>
      <c r="C1224" s="70" t="s">
        <v>3949</v>
      </c>
      <c r="D1224" s="70" t="s">
        <v>3950</v>
      </c>
      <c r="E1224" s="71">
        <v>211.53</v>
      </c>
      <c r="F1224" s="70" t="s">
        <v>3950</v>
      </c>
      <c r="G1224" s="71">
        <v>211.31450000000001</v>
      </c>
      <c r="H1224" s="72"/>
      <c r="I1224" s="72"/>
      <c r="J1224" s="73">
        <f t="shared" si="23"/>
        <v>211.42225000000002</v>
      </c>
      <c r="K1224" s="75" t="s">
        <v>4</v>
      </c>
    </row>
    <row r="1225" spans="1:11" x14ac:dyDescent="0.25">
      <c r="A1225" s="69">
        <v>1223</v>
      </c>
      <c r="B1225" s="70" t="s">
        <v>3951</v>
      </c>
      <c r="C1225" s="70" t="s">
        <v>3952</v>
      </c>
      <c r="D1225" s="70" t="s">
        <v>3953</v>
      </c>
      <c r="E1225" s="71">
        <v>210.85</v>
      </c>
      <c r="F1225" s="70"/>
      <c r="G1225" s="71"/>
      <c r="H1225" s="72"/>
      <c r="I1225" s="72"/>
      <c r="J1225" s="73">
        <f t="shared" si="23"/>
        <v>210.85</v>
      </c>
      <c r="K1225" s="75" t="s">
        <v>4</v>
      </c>
    </row>
    <row r="1226" spans="1:11" x14ac:dyDescent="0.25">
      <c r="A1226" s="69">
        <v>1224</v>
      </c>
      <c r="B1226" s="70" t="s">
        <v>3954</v>
      </c>
      <c r="C1226" s="70" t="s">
        <v>3955</v>
      </c>
      <c r="D1226" s="70" t="s">
        <v>3956</v>
      </c>
      <c r="E1226" s="71">
        <v>209.89</v>
      </c>
      <c r="F1226" s="70" t="s">
        <v>3956</v>
      </c>
      <c r="G1226" s="71">
        <v>209.95099999999999</v>
      </c>
      <c r="H1226" s="72"/>
      <c r="I1226" s="72"/>
      <c r="J1226" s="73">
        <f t="shared" si="23"/>
        <v>209.9205</v>
      </c>
      <c r="K1226" s="75" t="s">
        <v>4</v>
      </c>
    </row>
    <row r="1227" spans="1:11" x14ac:dyDescent="0.25">
      <c r="A1227" s="69">
        <v>1225</v>
      </c>
      <c r="B1227" s="70" t="s">
        <v>3957</v>
      </c>
      <c r="C1227" s="70" t="s">
        <v>3958</v>
      </c>
      <c r="D1227" s="70" t="s">
        <v>3959</v>
      </c>
      <c r="E1227" s="71">
        <v>209.48</v>
      </c>
      <c r="F1227" s="70" t="s">
        <v>3959</v>
      </c>
      <c r="G1227" s="71">
        <v>209.2261</v>
      </c>
      <c r="H1227" s="72"/>
      <c r="I1227" s="72"/>
      <c r="J1227" s="73">
        <f t="shared" si="23"/>
        <v>209.35305</v>
      </c>
      <c r="K1227" s="75" t="s">
        <v>4</v>
      </c>
    </row>
    <row r="1228" spans="1:11" x14ac:dyDescent="0.25">
      <c r="A1228" s="69">
        <v>1226</v>
      </c>
      <c r="B1228" s="70" t="s">
        <v>3960</v>
      </c>
      <c r="C1228" s="70" t="s">
        <v>3961</v>
      </c>
      <c r="D1228" s="70" t="s">
        <v>3962</v>
      </c>
      <c r="E1228" s="71">
        <v>209.07</v>
      </c>
      <c r="F1228" s="70" t="s">
        <v>3962</v>
      </c>
      <c r="G1228" s="71">
        <v>209.10579999999999</v>
      </c>
      <c r="H1228" s="72"/>
      <c r="I1228" s="72"/>
      <c r="J1228" s="73">
        <f t="shared" si="23"/>
        <v>209.08789999999999</v>
      </c>
      <c r="K1228" s="75" t="s">
        <v>4</v>
      </c>
    </row>
    <row r="1229" spans="1:11" x14ac:dyDescent="0.25">
      <c r="A1229" s="69">
        <v>1227</v>
      </c>
      <c r="B1229" s="70" t="s">
        <v>3963</v>
      </c>
      <c r="C1229" s="70" t="s">
        <v>3964</v>
      </c>
      <c r="D1229" s="70" t="s">
        <v>3965</v>
      </c>
      <c r="E1229" s="71">
        <v>208.8</v>
      </c>
      <c r="F1229" s="70" t="s">
        <v>3965</v>
      </c>
      <c r="G1229" s="71">
        <v>208.57210000000001</v>
      </c>
      <c r="H1229" s="72"/>
      <c r="I1229" s="72"/>
      <c r="J1229" s="73">
        <f t="shared" si="23"/>
        <v>208.68605000000002</v>
      </c>
      <c r="K1229" s="75" t="s">
        <v>4</v>
      </c>
    </row>
    <row r="1230" spans="1:11" x14ac:dyDescent="0.25">
      <c r="A1230" s="69">
        <v>1228</v>
      </c>
      <c r="B1230" s="70" t="s">
        <v>3966</v>
      </c>
      <c r="C1230" s="70" t="s">
        <v>3967</v>
      </c>
      <c r="D1230" s="70" t="s">
        <v>3968</v>
      </c>
      <c r="E1230" s="71">
        <v>208.58</v>
      </c>
      <c r="F1230" s="70" t="s">
        <v>3968</v>
      </c>
      <c r="G1230" s="71">
        <v>208.5617</v>
      </c>
      <c r="H1230" s="72"/>
      <c r="I1230" s="72"/>
      <c r="J1230" s="73">
        <f t="shared" si="23"/>
        <v>208.57085000000001</v>
      </c>
      <c r="K1230" s="75" t="s">
        <v>4</v>
      </c>
    </row>
    <row r="1231" spans="1:11" x14ac:dyDescent="0.25">
      <c r="A1231" s="69">
        <v>1229</v>
      </c>
      <c r="B1231" s="70" t="s">
        <v>3969</v>
      </c>
      <c r="C1231" s="70" t="s">
        <v>3970</v>
      </c>
      <c r="D1231" s="70" t="s">
        <v>3971</v>
      </c>
      <c r="E1231" s="71">
        <v>208.44</v>
      </c>
      <c r="F1231" s="70" t="s">
        <v>3971</v>
      </c>
      <c r="G1231" s="71">
        <v>208.27670000000001</v>
      </c>
      <c r="H1231" s="72"/>
      <c r="I1231" s="72"/>
      <c r="J1231" s="73">
        <f t="shared" si="23"/>
        <v>208.35835</v>
      </c>
      <c r="K1231" s="75" t="s">
        <v>4</v>
      </c>
    </row>
    <row r="1232" spans="1:11" x14ac:dyDescent="0.25">
      <c r="A1232" s="69">
        <v>1230</v>
      </c>
      <c r="B1232" s="70" t="s">
        <v>3972</v>
      </c>
      <c r="C1232" s="70" t="s">
        <v>3973</v>
      </c>
      <c r="D1232" s="70" t="s">
        <v>3974</v>
      </c>
      <c r="E1232" s="71">
        <v>178.75</v>
      </c>
      <c r="F1232" s="70" t="s">
        <v>3974</v>
      </c>
      <c r="G1232" s="71">
        <v>237.9092</v>
      </c>
      <c r="H1232" s="72"/>
      <c r="I1232" s="72"/>
      <c r="J1232" s="73">
        <f t="shared" si="23"/>
        <v>208.3296</v>
      </c>
      <c r="K1232" s="75" t="s">
        <v>4</v>
      </c>
    </row>
    <row r="1233" spans="1:11" x14ac:dyDescent="0.25">
      <c r="A1233" s="69">
        <v>1231</v>
      </c>
      <c r="B1233" s="70" t="s">
        <v>3975</v>
      </c>
      <c r="C1233" s="70" t="s">
        <v>3976</v>
      </c>
      <c r="D1233" s="70" t="s">
        <v>3977</v>
      </c>
      <c r="E1233" s="71">
        <v>208.05</v>
      </c>
      <c r="F1233" s="70" t="s">
        <v>3977</v>
      </c>
      <c r="G1233" s="71">
        <v>208.04839999999999</v>
      </c>
      <c r="H1233" s="72"/>
      <c r="I1233" s="72"/>
      <c r="J1233" s="73">
        <f t="shared" si="23"/>
        <v>208.04919999999998</v>
      </c>
      <c r="K1233" s="75" t="s">
        <v>4</v>
      </c>
    </row>
    <row r="1234" spans="1:11" x14ac:dyDescent="0.25">
      <c r="A1234" s="69">
        <v>1232</v>
      </c>
      <c r="B1234" s="70" t="s">
        <v>3978</v>
      </c>
      <c r="C1234" s="70" t="s">
        <v>3979</v>
      </c>
      <c r="D1234" s="70" t="s">
        <v>3980</v>
      </c>
      <c r="E1234" s="71">
        <v>207.69</v>
      </c>
      <c r="F1234" s="70"/>
      <c r="G1234" s="71"/>
      <c r="H1234" s="72"/>
      <c r="I1234" s="72"/>
      <c r="J1234" s="73">
        <f t="shared" si="23"/>
        <v>207.69</v>
      </c>
      <c r="K1234" s="75" t="s">
        <v>4</v>
      </c>
    </row>
    <row r="1235" spans="1:11" x14ac:dyDescent="0.25">
      <c r="A1235" s="69">
        <v>1233</v>
      </c>
      <c r="B1235" s="70" t="s">
        <v>3981</v>
      </c>
      <c r="C1235" s="70" t="s">
        <v>3982</v>
      </c>
      <c r="D1235" s="70" t="s">
        <v>3983</v>
      </c>
      <c r="E1235" s="71">
        <v>207.63</v>
      </c>
      <c r="F1235" s="70" t="s">
        <v>3983</v>
      </c>
      <c r="G1235" s="71">
        <v>207.69810000000001</v>
      </c>
      <c r="H1235" s="72"/>
      <c r="I1235" s="72"/>
      <c r="J1235" s="73">
        <f t="shared" si="23"/>
        <v>207.66405</v>
      </c>
      <c r="K1235" s="75" t="s">
        <v>4</v>
      </c>
    </row>
    <row r="1236" spans="1:11" x14ac:dyDescent="0.25">
      <c r="A1236" s="69">
        <v>1234</v>
      </c>
      <c r="B1236" s="70" t="s">
        <v>3984</v>
      </c>
      <c r="C1236" s="70" t="s">
        <v>3985</v>
      </c>
      <c r="D1236" s="70" t="s">
        <v>3986</v>
      </c>
      <c r="E1236" s="71">
        <v>206.79</v>
      </c>
      <c r="F1236" s="70"/>
      <c r="G1236" s="71"/>
      <c r="H1236" s="72"/>
      <c r="I1236" s="72"/>
      <c r="J1236" s="73">
        <f t="shared" si="23"/>
        <v>206.79</v>
      </c>
      <c r="K1236" s="75" t="s">
        <v>4</v>
      </c>
    </row>
    <row r="1237" spans="1:11" x14ac:dyDescent="0.25">
      <c r="A1237" s="69">
        <v>1235</v>
      </c>
      <c r="B1237" s="70" t="s">
        <v>3987</v>
      </c>
      <c r="C1237" s="70" t="s">
        <v>3988</v>
      </c>
      <c r="D1237" s="70" t="s">
        <v>3989</v>
      </c>
      <c r="E1237" s="71">
        <v>205.69</v>
      </c>
      <c r="F1237" s="70" t="s">
        <v>3989</v>
      </c>
      <c r="G1237" s="71">
        <v>205.53829999999999</v>
      </c>
      <c r="H1237" s="72"/>
      <c r="I1237" s="72"/>
      <c r="J1237" s="73">
        <f t="shared" si="23"/>
        <v>205.61415</v>
      </c>
      <c r="K1237" s="75" t="s">
        <v>4</v>
      </c>
    </row>
    <row r="1238" spans="1:11" x14ac:dyDescent="0.25">
      <c r="A1238" s="69">
        <v>1236</v>
      </c>
      <c r="B1238" s="70" t="s">
        <v>3990</v>
      </c>
      <c r="C1238" s="70" t="s">
        <v>3991</v>
      </c>
      <c r="D1238" s="70" t="s">
        <v>3992</v>
      </c>
      <c r="E1238" s="71">
        <v>205.96</v>
      </c>
      <c r="F1238" s="70" t="s">
        <v>3992</v>
      </c>
      <c r="G1238" s="71">
        <v>205.16560000000001</v>
      </c>
      <c r="H1238" s="72"/>
      <c r="I1238" s="72"/>
      <c r="J1238" s="73">
        <f t="shared" si="23"/>
        <v>205.56280000000001</v>
      </c>
      <c r="K1238" s="75" t="s">
        <v>4</v>
      </c>
    </row>
    <row r="1239" spans="1:11" x14ac:dyDescent="0.25">
      <c r="A1239" s="69">
        <v>1237</v>
      </c>
      <c r="B1239" s="70" t="s">
        <v>3993</v>
      </c>
      <c r="C1239" s="70" t="s">
        <v>3994</v>
      </c>
      <c r="D1239" s="70" t="s">
        <v>3995</v>
      </c>
      <c r="E1239" s="71">
        <v>205.66</v>
      </c>
      <c r="F1239" s="70" t="s">
        <v>3995</v>
      </c>
      <c r="G1239" s="71">
        <v>205.40010000000001</v>
      </c>
      <c r="H1239" s="72"/>
      <c r="I1239" s="72"/>
      <c r="J1239" s="73">
        <f t="shared" si="23"/>
        <v>205.53005000000002</v>
      </c>
      <c r="K1239" s="75" t="s">
        <v>4</v>
      </c>
    </row>
    <row r="1240" spans="1:11" x14ac:dyDescent="0.25">
      <c r="A1240" s="69">
        <v>1238</v>
      </c>
      <c r="B1240" s="70" t="s">
        <v>3996</v>
      </c>
      <c r="C1240" s="70" t="s">
        <v>3997</v>
      </c>
      <c r="D1240" s="70" t="s">
        <v>3998</v>
      </c>
      <c r="E1240" s="71">
        <v>205.29</v>
      </c>
      <c r="F1240" s="70" t="s">
        <v>3998</v>
      </c>
      <c r="G1240" s="71">
        <v>205.27359999999999</v>
      </c>
      <c r="H1240" s="72"/>
      <c r="I1240" s="72"/>
      <c r="J1240" s="73">
        <f t="shared" si="23"/>
        <v>205.28179999999998</v>
      </c>
      <c r="K1240" s="75" t="s">
        <v>4</v>
      </c>
    </row>
    <row r="1241" spans="1:11" x14ac:dyDescent="0.25">
      <c r="A1241" s="69">
        <v>1239</v>
      </c>
      <c r="B1241" s="70" t="s">
        <v>3999</v>
      </c>
      <c r="C1241" s="70" t="s">
        <v>4000</v>
      </c>
      <c r="D1241" s="70" t="s">
        <v>4001</v>
      </c>
      <c r="E1241" s="71">
        <v>204.54</v>
      </c>
      <c r="F1241" s="70"/>
      <c r="G1241" s="71"/>
      <c r="H1241" s="72"/>
      <c r="I1241" s="72"/>
      <c r="J1241" s="73">
        <f t="shared" si="23"/>
        <v>204.54</v>
      </c>
      <c r="K1241" s="75" t="s">
        <v>4</v>
      </c>
    </row>
    <row r="1242" spans="1:11" x14ac:dyDescent="0.25">
      <c r="A1242" s="69">
        <v>1240</v>
      </c>
      <c r="B1242" s="70" t="s">
        <v>4002</v>
      </c>
      <c r="C1242" s="70" t="s">
        <v>4003</v>
      </c>
      <c r="D1242" s="70" t="s">
        <v>4004</v>
      </c>
      <c r="E1242" s="71">
        <v>204.4</v>
      </c>
      <c r="F1242" s="70"/>
      <c r="G1242" s="71"/>
      <c r="H1242" s="72"/>
      <c r="I1242" s="72"/>
      <c r="J1242" s="73">
        <f t="shared" si="23"/>
        <v>204.4</v>
      </c>
      <c r="K1242" s="75" t="s">
        <v>4</v>
      </c>
    </row>
    <row r="1243" spans="1:11" x14ac:dyDescent="0.25">
      <c r="A1243" s="69">
        <v>1241</v>
      </c>
      <c r="B1243" s="70" t="s">
        <v>4005</v>
      </c>
      <c r="C1243" s="70" t="s">
        <v>4006</v>
      </c>
      <c r="D1243" s="70" t="s">
        <v>4007</v>
      </c>
      <c r="E1243" s="71">
        <v>203.64</v>
      </c>
      <c r="F1243" s="70"/>
      <c r="G1243" s="71"/>
      <c r="H1243" s="72"/>
      <c r="I1243" s="72"/>
      <c r="J1243" s="73">
        <f t="shared" si="23"/>
        <v>203.64</v>
      </c>
      <c r="K1243" s="75" t="s">
        <v>4</v>
      </c>
    </row>
    <row r="1244" spans="1:11" x14ac:dyDescent="0.25">
      <c r="A1244" s="69">
        <v>1242</v>
      </c>
      <c r="B1244" s="70" t="s">
        <v>4008</v>
      </c>
      <c r="C1244" s="70" t="s">
        <v>4009</v>
      </c>
      <c r="D1244" s="70" t="s">
        <v>4010</v>
      </c>
      <c r="E1244" s="71">
        <v>203.6</v>
      </c>
      <c r="F1244" s="70"/>
      <c r="G1244" s="71"/>
      <c r="H1244" s="72"/>
      <c r="I1244" s="72"/>
      <c r="J1244" s="73">
        <f t="shared" si="23"/>
        <v>203.6</v>
      </c>
      <c r="K1244" s="75" t="s">
        <v>4</v>
      </c>
    </row>
    <row r="1245" spans="1:11" x14ac:dyDescent="0.25">
      <c r="A1245" s="69">
        <v>1243</v>
      </c>
      <c r="B1245" s="70" t="s">
        <v>4011</v>
      </c>
      <c r="C1245" s="70" t="s">
        <v>4012</v>
      </c>
      <c r="D1245" s="70" t="s">
        <v>4013</v>
      </c>
      <c r="E1245" s="71">
        <v>203.93</v>
      </c>
      <c r="F1245" s="70" t="s">
        <v>4013</v>
      </c>
      <c r="G1245" s="71">
        <v>202.41820000000001</v>
      </c>
      <c r="H1245" s="72"/>
      <c r="I1245" s="72"/>
      <c r="J1245" s="73">
        <f t="shared" si="23"/>
        <v>203.17410000000001</v>
      </c>
      <c r="K1245" s="75" t="s">
        <v>4</v>
      </c>
    </row>
    <row r="1246" spans="1:11" x14ac:dyDescent="0.25">
      <c r="A1246" s="69">
        <v>1244</v>
      </c>
      <c r="B1246" s="70" t="s">
        <v>4014</v>
      </c>
      <c r="C1246" s="70" t="s">
        <v>4015</v>
      </c>
      <c r="D1246" s="70" t="s">
        <v>4016</v>
      </c>
      <c r="E1246" s="71">
        <v>202.97</v>
      </c>
      <c r="F1246" s="70" t="s">
        <v>4016</v>
      </c>
      <c r="G1246" s="71">
        <v>202.55539999999999</v>
      </c>
      <c r="H1246" s="72"/>
      <c r="I1246" s="72"/>
      <c r="J1246" s="73">
        <f t="shared" si="23"/>
        <v>202.7627</v>
      </c>
      <c r="K1246" s="75" t="s">
        <v>4</v>
      </c>
    </row>
    <row r="1247" spans="1:11" x14ac:dyDescent="0.25">
      <c r="A1247" s="69">
        <v>1245</v>
      </c>
      <c r="B1247" s="70" t="s">
        <v>4017</v>
      </c>
      <c r="C1247" s="70" t="s">
        <v>4018</v>
      </c>
      <c r="D1247" s="70" t="s">
        <v>4019</v>
      </c>
      <c r="E1247" s="71">
        <v>202.21</v>
      </c>
      <c r="F1247" s="70"/>
      <c r="G1247" s="71"/>
      <c r="H1247" s="72"/>
      <c r="I1247" s="72"/>
      <c r="J1247" s="73">
        <f t="shared" si="23"/>
        <v>202.21</v>
      </c>
      <c r="K1247" s="75" t="s">
        <v>4</v>
      </c>
    </row>
    <row r="1248" spans="1:11" x14ac:dyDescent="0.25">
      <c r="A1248" s="69">
        <v>1246</v>
      </c>
      <c r="B1248" s="70" t="s">
        <v>4020</v>
      </c>
      <c r="C1248" s="70" t="s">
        <v>4021</v>
      </c>
      <c r="D1248" s="70" t="s">
        <v>4022</v>
      </c>
      <c r="E1248" s="71">
        <v>201.97</v>
      </c>
      <c r="F1248" s="70" t="s">
        <v>4022</v>
      </c>
      <c r="G1248" s="71">
        <v>201.85820000000001</v>
      </c>
      <c r="H1248" s="72"/>
      <c r="I1248" s="72"/>
      <c r="J1248" s="73">
        <f t="shared" si="23"/>
        <v>201.91410000000002</v>
      </c>
      <c r="K1248" s="75" t="s">
        <v>4</v>
      </c>
    </row>
    <row r="1249" spans="1:11" x14ac:dyDescent="0.25">
      <c r="A1249" s="69">
        <v>1247</v>
      </c>
      <c r="B1249" s="70" t="s">
        <v>4023</v>
      </c>
      <c r="C1249" s="70" t="s">
        <v>4024</v>
      </c>
      <c r="D1249" s="70" t="s">
        <v>4025</v>
      </c>
      <c r="E1249" s="71">
        <v>201.92</v>
      </c>
      <c r="F1249" s="70" t="s">
        <v>4025</v>
      </c>
      <c r="G1249" s="71">
        <v>201.72479999999999</v>
      </c>
      <c r="H1249" s="72"/>
      <c r="I1249" s="72"/>
      <c r="J1249" s="73">
        <f t="shared" si="23"/>
        <v>201.82239999999999</v>
      </c>
      <c r="K1249" s="75" t="s">
        <v>4</v>
      </c>
    </row>
    <row r="1250" spans="1:11" x14ac:dyDescent="0.25">
      <c r="A1250" s="69">
        <v>1248</v>
      </c>
      <c r="B1250" s="70" t="s">
        <v>4026</v>
      </c>
      <c r="C1250" s="70" t="s">
        <v>4027</v>
      </c>
      <c r="D1250" s="70" t="s">
        <v>4028</v>
      </c>
      <c r="E1250" s="71">
        <v>201.13</v>
      </c>
      <c r="F1250" s="70" t="s">
        <v>4028</v>
      </c>
      <c r="G1250" s="71">
        <v>200.93770000000001</v>
      </c>
      <c r="H1250" s="72"/>
      <c r="I1250" s="72"/>
      <c r="J1250" s="73">
        <f t="shared" si="23"/>
        <v>201.03385</v>
      </c>
      <c r="K1250" s="75" t="s">
        <v>4</v>
      </c>
    </row>
    <row r="1251" spans="1:11" x14ac:dyDescent="0.25">
      <c r="A1251" s="69">
        <v>1249</v>
      </c>
      <c r="B1251" s="70" t="s">
        <v>4029</v>
      </c>
      <c r="C1251" s="70" t="s">
        <v>4030</v>
      </c>
      <c r="D1251" s="70" t="s">
        <v>4031</v>
      </c>
      <c r="E1251" s="71">
        <v>185.27</v>
      </c>
      <c r="F1251" s="70" t="s">
        <v>4031</v>
      </c>
      <c r="G1251" s="71">
        <v>216.0942</v>
      </c>
      <c r="H1251" s="72"/>
      <c r="I1251" s="72"/>
      <c r="J1251" s="73">
        <f t="shared" si="23"/>
        <v>200.68209999999999</v>
      </c>
      <c r="K1251" s="75" t="s">
        <v>4</v>
      </c>
    </row>
    <row r="1252" spans="1:11" x14ac:dyDescent="0.25">
      <c r="A1252" s="69">
        <v>1250</v>
      </c>
      <c r="B1252" s="70" t="s">
        <v>4032</v>
      </c>
      <c r="C1252" s="70" t="s">
        <v>4033</v>
      </c>
      <c r="D1252" s="70" t="s">
        <v>4034</v>
      </c>
      <c r="E1252" s="71">
        <v>200.33</v>
      </c>
      <c r="F1252" s="70"/>
      <c r="G1252" s="71"/>
      <c r="H1252" s="72"/>
      <c r="I1252" s="72"/>
      <c r="J1252" s="73">
        <f t="shared" si="23"/>
        <v>200.33</v>
      </c>
      <c r="K1252" s="75" t="s">
        <v>4</v>
      </c>
    </row>
    <row r="1253" spans="1:11" x14ac:dyDescent="0.25">
      <c r="A1253" s="69">
        <v>1251</v>
      </c>
      <c r="B1253" s="70" t="s">
        <v>4035</v>
      </c>
      <c r="C1253" s="70" t="s">
        <v>4036</v>
      </c>
      <c r="D1253" s="70" t="s">
        <v>4037</v>
      </c>
      <c r="E1253" s="71">
        <v>200.26</v>
      </c>
      <c r="F1253" s="70"/>
      <c r="G1253" s="71"/>
      <c r="H1253" s="72"/>
      <c r="I1253" s="72"/>
      <c r="J1253" s="73">
        <f t="shared" si="23"/>
        <v>200.26</v>
      </c>
      <c r="K1253" s="75" t="s">
        <v>4</v>
      </c>
    </row>
    <row r="1254" spans="1:11" x14ac:dyDescent="0.25">
      <c r="A1254" s="69">
        <v>1252</v>
      </c>
      <c r="B1254" s="70" t="s">
        <v>4038</v>
      </c>
      <c r="C1254" s="70" t="s">
        <v>4039</v>
      </c>
      <c r="D1254" s="70" t="s">
        <v>4040</v>
      </c>
      <c r="E1254" s="71">
        <v>200.09</v>
      </c>
      <c r="F1254" s="70"/>
      <c r="G1254" s="71"/>
      <c r="H1254" s="72"/>
      <c r="I1254" s="72"/>
      <c r="J1254" s="73">
        <f t="shared" si="23"/>
        <v>200.09</v>
      </c>
      <c r="K1254" s="75" t="s">
        <v>4</v>
      </c>
    </row>
    <row r="1255" spans="1:11" x14ac:dyDescent="0.25">
      <c r="A1255" s="69">
        <v>1253</v>
      </c>
      <c r="B1255" s="70" t="s">
        <v>4041</v>
      </c>
      <c r="C1255" s="70" t="s">
        <v>4042</v>
      </c>
      <c r="D1255" s="70"/>
      <c r="E1255" s="71"/>
      <c r="F1255" s="70" t="s">
        <v>4043</v>
      </c>
      <c r="G1255" s="71">
        <v>200.0515</v>
      </c>
      <c r="H1255" s="72"/>
      <c r="I1255" s="72"/>
      <c r="J1255" s="73">
        <f t="shared" si="23"/>
        <v>200.0515</v>
      </c>
      <c r="K1255" s="75" t="s">
        <v>4</v>
      </c>
    </row>
    <row r="1256" spans="1:11" x14ac:dyDescent="0.25">
      <c r="A1256" s="69">
        <v>1254</v>
      </c>
      <c r="B1256" s="70" t="s">
        <v>4044</v>
      </c>
      <c r="C1256" s="70" t="s">
        <v>4045</v>
      </c>
      <c r="D1256" s="70"/>
      <c r="E1256" s="71"/>
      <c r="F1256" s="70" t="s">
        <v>4046</v>
      </c>
      <c r="G1256" s="71">
        <v>198.9693</v>
      </c>
      <c r="H1256" s="72"/>
      <c r="I1256" s="72"/>
      <c r="J1256" s="73">
        <f t="shared" si="23"/>
        <v>198.9693</v>
      </c>
      <c r="K1256" s="75" t="s">
        <v>4</v>
      </c>
    </row>
    <row r="1257" spans="1:11" x14ac:dyDescent="0.25">
      <c r="A1257" s="69">
        <v>1255</v>
      </c>
      <c r="B1257" s="70" t="s">
        <v>4047</v>
      </c>
      <c r="C1257" s="70" t="s">
        <v>4048</v>
      </c>
      <c r="D1257" s="70" t="s">
        <v>4049</v>
      </c>
      <c r="E1257" s="71">
        <v>198.46</v>
      </c>
      <c r="F1257" s="70"/>
      <c r="G1257" s="71"/>
      <c r="H1257" s="72"/>
      <c r="I1257" s="72"/>
      <c r="J1257" s="73">
        <f t="shared" si="23"/>
        <v>198.46</v>
      </c>
      <c r="K1257" s="75" t="s">
        <v>4</v>
      </c>
    </row>
    <row r="1258" spans="1:11" x14ac:dyDescent="0.25">
      <c r="A1258" s="69">
        <v>1256</v>
      </c>
      <c r="B1258" s="70" t="s">
        <v>4050</v>
      </c>
      <c r="C1258" s="70" t="s">
        <v>4051</v>
      </c>
      <c r="D1258" s="70" t="s">
        <v>4052</v>
      </c>
      <c r="E1258" s="71">
        <v>198.53</v>
      </c>
      <c r="F1258" s="70" t="s">
        <v>4052</v>
      </c>
      <c r="G1258" s="71">
        <v>198.38</v>
      </c>
      <c r="H1258" s="72"/>
      <c r="I1258" s="72"/>
      <c r="J1258" s="73">
        <f t="shared" si="23"/>
        <v>198.45499999999998</v>
      </c>
      <c r="K1258" s="75" t="s">
        <v>4</v>
      </c>
    </row>
    <row r="1259" spans="1:11" x14ac:dyDescent="0.25">
      <c r="A1259" s="69">
        <v>1257</v>
      </c>
      <c r="B1259" s="70" t="s">
        <v>4053</v>
      </c>
      <c r="C1259" s="70" t="s">
        <v>4054</v>
      </c>
      <c r="D1259" s="70" t="s">
        <v>4055</v>
      </c>
      <c r="E1259" s="71">
        <v>198.72</v>
      </c>
      <c r="F1259" s="70" t="s">
        <v>4055</v>
      </c>
      <c r="G1259" s="71">
        <v>197.3561</v>
      </c>
      <c r="H1259" s="72"/>
      <c r="I1259" s="72"/>
      <c r="J1259" s="73">
        <f t="shared" si="23"/>
        <v>198.03805</v>
      </c>
      <c r="K1259" s="75" t="s">
        <v>4</v>
      </c>
    </row>
    <row r="1260" spans="1:11" x14ac:dyDescent="0.25">
      <c r="A1260" s="69">
        <v>1258</v>
      </c>
      <c r="B1260" s="70" t="s">
        <v>4056</v>
      </c>
      <c r="C1260" s="70" t="s">
        <v>4057</v>
      </c>
      <c r="D1260" s="70" t="s">
        <v>4058</v>
      </c>
      <c r="E1260" s="71">
        <v>196.41</v>
      </c>
      <c r="F1260" s="70" t="s">
        <v>4058</v>
      </c>
      <c r="G1260" s="71">
        <v>196.31440000000001</v>
      </c>
      <c r="H1260" s="72"/>
      <c r="I1260" s="72"/>
      <c r="J1260" s="73">
        <f t="shared" si="23"/>
        <v>196.3622</v>
      </c>
      <c r="K1260" s="75" t="s">
        <v>4</v>
      </c>
    </row>
    <row r="1261" spans="1:11" x14ac:dyDescent="0.25">
      <c r="A1261" s="69">
        <v>1259</v>
      </c>
      <c r="B1261" s="70" t="s">
        <v>4059</v>
      </c>
      <c r="C1261" s="70" t="s">
        <v>4060</v>
      </c>
      <c r="D1261" s="70" t="s">
        <v>4061</v>
      </c>
      <c r="E1261" s="71">
        <v>196.33</v>
      </c>
      <c r="F1261" s="70" t="s">
        <v>4061</v>
      </c>
      <c r="G1261" s="71">
        <v>196.20150000000001</v>
      </c>
      <c r="H1261" s="72"/>
      <c r="I1261" s="72"/>
      <c r="J1261" s="73">
        <f t="shared" si="23"/>
        <v>196.26575000000003</v>
      </c>
      <c r="K1261" s="75" t="s">
        <v>4</v>
      </c>
    </row>
    <row r="1262" spans="1:11" x14ac:dyDescent="0.25">
      <c r="A1262" s="69">
        <v>1260</v>
      </c>
      <c r="B1262" s="70" t="s">
        <v>4062</v>
      </c>
      <c r="C1262" s="70" t="s">
        <v>4063</v>
      </c>
      <c r="D1262" s="70" t="s">
        <v>4064</v>
      </c>
      <c r="E1262" s="71">
        <v>195.91</v>
      </c>
      <c r="F1262" s="70"/>
      <c r="G1262" s="71"/>
      <c r="H1262" s="72"/>
      <c r="I1262" s="72"/>
      <c r="J1262" s="73">
        <f t="shared" si="23"/>
        <v>195.91</v>
      </c>
      <c r="K1262" s="75" t="s">
        <v>4</v>
      </c>
    </row>
    <row r="1263" spans="1:11" x14ac:dyDescent="0.25">
      <c r="A1263" s="69">
        <v>1261</v>
      </c>
      <c r="B1263" s="70" t="s">
        <v>4065</v>
      </c>
      <c r="C1263" s="70" t="s">
        <v>4066</v>
      </c>
      <c r="D1263" s="70" t="s">
        <v>4067</v>
      </c>
      <c r="E1263" s="71">
        <v>195.72</v>
      </c>
      <c r="F1263" s="70" t="s">
        <v>4067</v>
      </c>
      <c r="G1263" s="71">
        <v>195.64670000000001</v>
      </c>
      <c r="H1263" s="72"/>
      <c r="I1263" s="72"/>
      <c r="J1263" s="73">
        <f t="shared" si="23"/>
        <v>195.68335000000002</v>
      </c>
      <c r="K1263" s="75" t="s">
        <v>4</v>
      </c>
    </row>
    <row r="1264" spans="1:11" x14ac:dyDescent="0.25">
      <c r="A1264" s="69">
        <v>1262</v>
      </c>
      <c r="B1264" s="70" t="s">
        <v>4068</v>
      </c>
      <c r="C1264" s="70" t="s">
        <v>4069</v>
      </c>
      <c r="D1264" s="70" t="s">
        <v>4070</v>
      </c>
      <c r="E1264" s="71">
        <v>195.53</v>
      </c>
      <c r="F1264" s="70"/>
      <c r="G1264" s="71"/>
      <c r="H1264" s="72"/>
      <c r="I1264" s="72"/>
      <c r="J1264" s="73">
        <f t="shared" si="23"/>
        <v>195.53</v>
      </c>
      <c r="K1264" s="75" t="s">
        <v>4</v>
      </c>
    </row>
    <row r="1265" spans="1:11" x14ac:dyDescent="0.25">
      <c r="A1265" s="69">
        <v>1263</v>
      </c>
      <c r="B1265" s="70" t="s">
        <v>4071</v>
      </c>
      <c r="C1265" s="70" t="s">
        <v>4072</v>
      </c>
      <c r="D1265" s="70" t="s">
        <v>4073</v>
      </c>
      <c r="E1265" s="71">
        <v>195.2</v>
      </c>
      <c r="F1265" s="70"/>
      <c r="G1265" s="71"/>
      <c r="H1265" s="72"/>
      <c r="I1265" s="72"/>
      <c r="J1265" s="73">
        <f t="shared" si="23"/>
        <v>195.2</v>
      </c>
      <c r="K1265" s="75" t="s">
        <v>4</v>
      </c>
    </row>
    <row r="1266" spans="1:11" x14ac:dyDescent="0.25">
      <c r="A1266" s="69">
        <v>1264</v>
      </c>
      <c r="B1266" s="70" t="s">
        <v>4074</v>
      </c>
      <c r="C1266" s="70" t="s">
        <v>4075</v>
      </c>
      <c r="D1266" s="70" t="s">
        <v>4076</v>
      </c>
      <c r="E1266" s="71">
        <v>194.7</v>
      </c>
      <c r="F1266" s="70"/>
      <c r="G1266" s="71"/>
      <c r="H1266" s="72"/>
      <c r="I1266" s="72"/>
      <c r="J1266" s="73">
        <f t="shared" si="23"/>
        <v>194.7</v>
      </c>
      <c r="K1266" s="75" t="s">
        <v>4</v>
      </c>
    </row>
    <row r="1267" spans="1:11" x14ac:dyDescent="0.25">
      <c r="A1267" s="69">
        <v>1265</v>
      </c>
      <c r="B1267" s="70" t="s">
        <v>4077</v>
      </c>
      <c r="C1267" s="70" t="s">
        <v>4078</v>
      </c>
      <c r="D1267" s="70" t="s">
        <v>4079</v>
      </c>
      <c r="E1267" s="71">
        <v>194.69</v>
      </c>
      <c r="F1267" s="70" t="s">
        <v>4080</v>
      </c>
      <c r="G1267" s="71">
        <v>194.7071</v>
      </c>
      <c r="H1267" s="72"/>
      <c r="I1267" s="72"/>
      <c r="J1267" s="73">
        <f t="shared" si="23"/>
        <v>194.69855000000001</v>
      </c>
      <c r="K1267" s="75" t="s">
        <v>4</v>
      </c>
    </row>
    <row r="1268" spans="1:11" x14ac:dyDescent="0.25">
      <c r="A1268" s="69">
        <v>1266</v>
      </c>
      <c r="B1268" s="70" t="s">
        <v>4081</v>
      </c>
      <c r="C1268" s="70" t="s">
        <v>4082</v>
      </c>
      <c r="D1268" s="70" t="s">
        <v>4083</v>
      </c>
      <c r="E1268" s="71">
        <v>194</v>
      </c>
      <c r="F1268" s="70" t="s">
        <v>4083</v>
      </c>
      <c r="G1268" s="71">
        <v>195.02099999999999</v>
      </c>
      <c r="H1268" s="72"/>
      <c r="I1268" s="72"/>
      <c r="J1268" s="73">
        <f t="shared" si="23"/>
        <v>194.51049999999998</v>
      </c>
      <c r="K1268" s="75" t="s">
        <v>4</v>
      </c>
    </row>
    <row r="1269" spans="1:11" x14ac:dyDescent="0.25">
      <c r="A1269" s="69">
        <v>1267</v>
      </c>
      <c r="B1269" s="70" t="s">
        <v>4084</v>
      </c>
      <c r="C1269" s="70" t="s">
        <v>4085</v>
      </c>
      <c r="D1269" s="70"/>
      <c r="E1269" s="71"/>
      <c r="F1269" s="70" t="s">
        <v>4086</v>
      </c>
      <c r="G1269" s="71">
        <v>194.3168</v>
      </c>
      <c r="H1269" s="72"/>
      <c r="I1269" s="72"/>
      <c r="J1269" s="73">
        <f t="shared" si="23"/>
        <v>194.3168</v>
      </c>
      <c r="K1269" s="75" t="s">
        <v>4</v>
      </c>
    </row>
    <row r="1270" spans="1:11" x14ac:dyDescent="0.25">
      <c r="A1270" s="69">
        <v>1268</v>
      </c>
      <c r="B1270" s="70" t="s">
        <v>4087</v>
      </c>
      <c r="C1270" s="70" t="s">
        <v>4088</v>
      </c>
      <c r="D1270" s="70" t="s">
        <v>4089</v>
      </c>
      <c r="E1270" s="71">
        <v>194.29</v>
      </c>
      <c r="F1270" s="70" t="s">
        <v>4090</v>
      </c>
      <c r="G1270" s="71">
        <v>193.5864</v>
      </c>
      <c r="H1270" s="72"/>
      <c r="I1270" s="72"/>
      <c r="J1270" s="73">
        <f t="shared" si="23"/>
        <v>193.93819999999999</v>
      </c>
      <c r="K1270" s="75" t="s">
        <v>4</v>
      </c>
    </row>
    <row r="1271" spans="1:11" x14ac:dyDescent="0.25">
      <c r="A1271" s="69">
        <v>1269</v>
      </c>
      <c r="B1271" s="70" t="s">
        <v>4091</v>
      </c>
      <c r="C1271" s="70" t="s">
        <v>4092</v>
      </c>
      <c r="D1271" s="70" t="s">
        <v>4093</v>
      </c>
      <c r="E1271" s="71">
        <v>193.16</v>
      </c>
      <c r="F1271" s="70"/>
      <c r="G1271" s="71"/>
      <c r="H1271" s="72"/>
      <c r="I1271" s="72"/>
      <c r="J1271" s="73">
        <f t="shared" si="23"/>
        <v>193.16</v>
      </c>
      <c r="K1271" s="75" t="s">
        <v>4</v>
      </c>
    </row>
    <row r="1272" spans="1:11" x14ac:dyDescent="0.25">
      <c r="A1272" s="69">
        <v>1270</v>
      </c>
      <c r="B1272" s="70" t="s">
        <v>4094</v>
      </c>
      <c r="C1272" s="70" t="s">
        <v>4095</v>
      </c>
      <c r="D1272" s="70" t="s">
        <v>4096</v>
      </c>
      <c r="E1272" s="71">
        <v>192.95</v>
      </c>
      <c r="F1272" s="70"/>
      <c r="G1272" s="71"/>
      <c r="H1272" s="72"/>
      <c r="I1272" s="72"/>
      <c r="J1272" s="73">
        <f t="shared" si="23"/>
        <v>192.95</v>
      </c>
      <c r="K1272" s="75" t="s">
        <v>4</v>
      </c>
    </row>
    <row r="1273" spans="1:11" x14ac:dyDescent="0.25">
      <c r="A1273" s="69">
        <v>1271</v>
      </c>
      <c r="B1273" s="70" t="s">
        <v>4097</v>
      </c>
      <c r="C1273" s="70" t="s">
        <v>4098</v>
      </c>
      <c r="D1273" s="70" t="s">
        <v>4099</v>
      </c>
      <c r="E1273" s="71">
        <v>192.72</v>
      </c>
      <c r="F1273" s="70"/>
      <c r="G1273" s="71"/>
      <c r="H1273" s="72"/>
      <c r="I1273" s="72"/>
      <c r="J1273" s="73">
        <f t="shared" si="23"/>
        <v>192.72</v>
      </c>
      <c r="K1273" s="75" t="s">
        <v>4</v>
      </c>
    </row>
    <row r="1274" spans="1:11" x14ac:dyDescent="0.25">
      <c r="A1274" s="69">
        <v>1272</v>
      </c>
      <c r="B1274" s="70" t="s">
        <v>4100</v>
      </c>
      <c r="C1274" s="70" t="s">
        <v>4101</v>
      </c>
      <c r="D1274" s="70" t="s">
        <v>4102</v>
      </c>
      <c r="E1274" s="71">
        <v>191.8</v>
      </c>
      <c r="F1274" s="70" t="s">
        <v>4102</v>
      </c>
      <c r="G1274" s="71">
        <v>191.3443</v>
      </c>
      <c r="H1274" s="72"/>
      <c r="I1274" s="72"/>
      <c r="J1274" s="73">
        <f t="shared" si="23"/>
        <v>191.57215000000002</v>
      </c>
      <c r="K1274" s="75" t="s">
        <v>4</v>
      </c>
    </row>
    <row r="1275" spans="1:11" x14ac:dyDescent="0.25">
      <c r="A1275" s="69">
        <v>1273</v>
      </c>
      <c r="B1275" s="70" t="s">
        <v>4103</v>
      </c>
      <c r="C1275" s="70" t="s">
        <v>4104</v>
      </c>
      <c r="D1275" s="70" t="s">
        <v>4105</v>
      </c>
      <c r="E1275" s="71">
        <v>190.61</v>
      </c>
      <c r="F1275" s="70"/>
      <c r="G1275" s="71"/>
      <c r="H1275" s="72"/>
      <c r="I1275" s="72"/>
      <c r="J1275" s="73">
        <f t="shared" si="23"/>
        <v>190.61</v>
      </c>
      <c r="K1275" s="75" t="s">
        <v>4</v>
      </c>
    </row>
    <row r="1276" spans="1:11" x14ac:dyDescent="0.25">
      <c r="A1276" s="69">
        <v>1274</v>
      </c>
      <c r="B1276" s="70" t="s">
        <v>4106</v>
      </c>
      <c r="C1276" s="70" t="s">
        <v>4107</v>
      </c>
      <c r="D1276" s="70" t="s">
        <v>4108</v>
      </c>
      <c r="E1276" s="71">
        <v>190.57</v>
      </c>
      <c r="F1276" s="70"/>
      <c r="G1276" s="71"/>
      <c r="H1276" s="72"/>
      <c r="I1276" s="72"/>
      <c r="J1276" s="73">
        <f t="shared" si="23"/>
        <v>190.57</v>
      </c>
      <c r="K1276" s="75" t="s">
        <v>4</v>
      </c>
    </row>
    <row r="1277" spans="1:11" x14ac:dyDescent="0.25">
      <c r="A1277" s="69">
        <v>1275</v>
      </c>
      <c r="B1277" s="70" t="s">
        <v>4109</v>
      </c>
      <c r="C1277" s="70" t="s">
        <v>4110</v>
      </c>
      <c r="D1277" s="70" t="s">
        <v>4111</v>
      </c>
      <c r="E1277" s="71">
        <v>190.14</v>
      </c>
      <c r="F1277" s="70" t="s">
        <v>4111</v>
      </c>
      <c r="G1277" s="71">
        <v>189.8503</v>
      </c>
      <c r="H1277" s="72"/>
      <c r="I1277" s="72"/>
      <c r="J1277" s="73">
        <f t="shared" si="23"/>
        <v>189.99515</v>
      </c>
      <c r="K1277" s="75" t="s">
        <v>4</v>
      </c>
    </row>
    <row r="1278" spans="1:11" x14ac:dyDescent="0.25">
      <c r="A1278" s="69">
        <v>1276</v>
      </c>
      <c r="B1278" s="70" t="s">
        <v>4112</v>
      </c>
      <c r="C1278" s="70" t="s">
        <v>4113</v>
      </c>
      <c r="D1278" s="70" t="s">
        <v>4114</v>
      </c>
      <c r="E1278" s="71">
        <v>189.4</v>
      </c>
      <c r="F1278" s="70" t="s">
        <v>4114</v>
      </c>
      <c r="G1278" s="71">
        <v>189.52080000000001</v>
      </c>
      <c r="H1278" s="72"/>
      <c r="I1278" s="72"/>
      <c r="J1278" s="73">
        <f t="shared" si="23"/>
        <v>189.46039999999999</v>
      </c>
      <c r="K1278" s="75" t="s">
        <v>4</v>
      </c>
    </row>
    <row r="1279" spans="1:11" x14ac:dyDescent="0.25">
      <c r="A1279" s="69">
        <v>1277</v>
      </c>
      <c r="B1279" s="70" t="s">
        <v>4115</v>
      </c>
      <c r="C1279" s="70" t="s">
        <v>4116</v>
      </c>
      <c r="D1279" s="70" t="s">
        <v>4117</v>
      </c>
      <c r="E1279" s="71">
        <v>189.44</v>
      </c>
      <c r="F1279" s="70"/>
      <c r="G1279" s="71"/>
      <c r="H1279" s="72"/>
      <c r="I1279" s="72"/>
      <c r="J1279" s="73">
        <f t="shared" si="23"/>
        <v>189.44</v>
      </c>
      <c r="K1279" s="75" t="s">
        <v>4</v>
      </c>
    </row>
    <row r="1280" spans="1:11" x14ac:dyDescent="0.25">
      <c r="A1280" s="69">
        <v>1278</v>
      </c>
      <c r="B1280" s="70" t="s">
        <v>4118</v>
      </c>
      <c r="C1280" s="70" t="s">
        <v>4119</v>
      </c>
      <c r="D1280" s="70" t="s">
        <v>4120</v>
      </c>
      <c r="E1280" s="71">
        <v>189.43</v>
      </c>
      <c r="F1280" s="70"/>
      <c r="G1280" s="71"/>
      <c r="H1280" s="72"/>
      <c r="I1280" s="72"/>
      <c r="J1280" s="73">
        <f t="shared" si="23"/>
        <v>189.43</v>
      </c>
      <c r="K1280" s="75" t="s">
        <v>4</v>
      </c>
    </row>
    <row r="1281" spans="1:11" x14ac:dyDescent="0.25">
      <c r="A1281" s="69">
        <v>1279</v>
      </c>
      <c r="B1281" s="70" t="s">
        <v>4121</v>
      </c>
      <c r="C1281" s="70" t="s">
        <v>4122</v>
      </c>
      <c r="D1281" s="70" t="s">
        <v>4123</v>
      </c>
      <c r="E1281" s="71">
        <v>189.33</v>
      </c>
      <c r="F1281" s="70" t="s">
        <v>4123</v>
      </c>
      <c r="G1281" s="71">
        <v>189.2407</v>
      </c>
      <c r="H1281" s="72"/>
      <c r="I1281" s="72"/>
      <c r="J1281" s="73">
        <f t="shared" si="23"/>
        <v>189.28534999999999</v>
      </c>
      <c r="K1281" s="75" t="s">
        <v>4</v>
      </c>
    </row>
    <row r="1282" spans="1:11" x14ac:dyDescent="0.25">
      <c r="A1282" s="69">
        <v>1280</v>
      </c>
      <c r="B1282" s="70" t="s">
        <v>4124</v>
      </c>
      <c r="C1282" s="70" t="s">
        <v>4125</v>
      </c>
      <c r="D1282" s="70" t="s">
        <v>4126</v>
      </c>
      <c r="E1282" s="71">
        <v>186.66</v>
      </c>
      <c r="F1282" s="70" t="s">
        <v>4126</v>
      </c>
      <c r="G1282" s="71">
        <v>191.81620000000001</v>
      </c>
      <c r="H1282" s="72"/>
      <c r="I1282" s="72"/>
      <c r="J1282" s="73">
        <f t="shared" si="23"/>
        <v>189.2381</v>
      </c>
      <c r="K1282" s="75" t="s">
        <v>4</v>
      </c>
    </row>
    <row r="1283" spans="1:11" x14ac:dyDescent="0.25">
      <c r="A1283" s="69">
        <v>1281</v>
      </c>
      <c r="B1283" s="70" t="s">
        <v>4127</v>
      </c>
      <c r="C1283" s="70" t="s">
        <v>4128</v>
      </c>
      <c r="D1283" s="70" t="s">
        <v>4129</v>
      </c>
      <c r="E1283" s="71">
        <v>188.52</v>
      </c>
      <c r="F1283" s="70"/>
      <c r="G1283" s="71"/>
      <c r="H1283" s="72"/>
      <c r="I1283" s="72"/>
      <c r="J1283" s="73">
        <f t="shared" ref="J1283:J1346" si="24">AVERAGE(E1283,G1283,I1283)</f>
        <v>188.52</v>
      </c>
      <c r="K1283" s="75" t="s">
        <v>4</v>
      </c>
    </row>
    <row r="1284" spans="1:11" x14ac:dyDescent="0.25">
      <c r="A1284" s="69">
        <v>1282</v>
      </c>
      <c r="B1284" s="70" t="s">
        <v>4130</v>
      </c>
      <c r="C1284" s="70" t="s">
        <v>4131</v>
      </c>
      <c r="D1284" s="70" t="s">
        <v>4132</v>
      </c>
      <c r="E1284" s="71">
        <v>188.04</v>
      </c>
      <c r="F1284" s="70"/>
      <c r="G1284" s="71"/>
      <c r="H1284" s="72"/>
      <c r="I1284" s="72"/>
      <c r="J1284" s="73">
        <f t="shared" si="24"/>
        <v>188.04</v>
      </c>
      <c r="K1284" s="75" t="s">
        <v>4</v>
      </c>
    </row>
    <row r="1285" spans="1:11" x14ac:dyDescent="0.25">
      <c r="A1285" s="69">
        <v>1283</v>
      </c>
      <c r="B1285" s="70" t="s">
        <v>4133</v>
      </c>
      <c r="C1285" s="70" t="s">
        <v>4134</v>
      </c>
      <c r="D1285" s="70" t="s">
        <v>4135</v>
      </c>
      <c r="E1285" s="71">
        <v>188.02</v>
      </c>
      <c r="F1285" s="70" t="s">
        <v>4135</v>
      </c>
      <c r="G1285" s="71">
        <v>187.91130000000001</v>
      </c>
      <c r="H1285" s="72"/>
      <c r="I1285" s="72"/>
      <c r="J1285" s="73">
        <f t="shared" si="24"/>
        <v>187.96565000000001</v>
      </c>
      <c r="K1285" s="75" t="s">
        <v>4</v>
      </c>
    </row>
    <row r="1286" spans="1:11" x14ac:dyDescent="0.25">
      <c r="A1286" s="69">
        <v>1284</v>
      </c>
      <c r="B1286" s="70" t="s">
        <v>4136</v>
      </c>
      <c r="C1286" s="70" t="s">
        <v>4137</v>
      </c>
      <c r="D1286" s="70" t="s">
        <v>4138</v>
      </c>
      <c r="E1286" s="71">
        <v>187.77</v>
      </c>
      <c r="F1286" s="70" t="s">
        <v>4138</v>
      </c>
      <c r="G1286" s="71">
        <v>187.56870000000001</v>
      </c>
      <c r="H1286" s="72"/>
      <c r="I1286" s="72"/>
      <c r="J1286" s="73">
        <f t="shared" si="24"/>
        <v>187.66935000000001</v>
      </c>
      <c r="K1286" s="75" t="s">
        <v>4</v>
      </c>
    </row>
    <row r="1287" spans="1:11" x14ac:dyDescent="0.25">
      <c r="A1287" s="69">
        <v>1285</v>
      </c>
      <c r="B1287" s="70" t="s">
        <v>4139</v>
      </c>
      <c r="C1287" s="70" t="s">
        <v>4140</v>
      </c>
      <c r="D1287" s="70" t="s">
        <v>4141</v>
      </c>
      <c r="E1287" s="71">
        <v>187.39</v>
      </c>
      <c r="F1287" s="70" t="s">
        <v>4141</v>
      </c>
      <c r="G1287" s="71">
        <v>187.47</v>
      </c>
      <c r="H1287" s="72"/>
      <c r="I1287" s="72"/>
      <c r="J1287" s="73">
        <f t="shared" si="24"/>
        <v>187.43</v>
      </c>
      <c r="K1287" s="75" t="s">
        <v>4</v>
      </c>
    </row>
    <row r="1288" spans="1:11" x14ac:dyDescent="0.25">
      <c r="A1288" s="69">
        <v>1286</v>
      </c>
      <c r="B1288" s="70" t="s">
        <v>4142</v>
      </c>
      <c r="C1288" s="70" t="s">
        <v>4143</v>
      </c>
      <c r="D1288" s="70" t="s">
        <v>4144</v>
      </c>
      <c r="E1288" s="71">
        <v>186.64</v>
      </c>
      <c r="F1288" s="70"/>
      <c r="G1288" s="71"/>
      <c r="H1288" s="72"/>
      <c r="I1288" s="72"/>
      <c r="J1288" s="73">
        <f t="shared" si="24"/>
        <v>186.64</v>
      </c>
      <c r="K1288" s="75" t="s">
        <v>4</v>
      </c>
    </row>
    <row r="1289" spans="1:11" x14ac:dyDescent="0.25">
      <c r="A1289" s="69">
        <v>1287</v>
      </c>
      <c r="B1289" s="70" t="s">
        <v>4145</v>
      </c>
      <c r="C1289" s="70" t="s">
        <v>4146</v>
      </c>
      <c r="D1289" s="70" t="s">
        <v>4147</v>
      </c>
      <c r="E1289" s="71">
        <v>185.82</v>
      </c>
      <c r="F1289" s="70" t="s">
        <v>4147</v>
      </c>
      <c r="G1289" s="71">
        <v>185.7878</v>
      </c>
      <c r="H1289" s="72"/>
      <c r="I1289" s="72"/>
      <c r="J1289" s="73">
        <f t="shared" si="24"/>
        <v>185.8039</v>
      </c>
      <c r="K1289" s="75" t="s">
        <v>4</v>
      </c>
    </row>
    <row r="1290" spans="1:11" x14ac:dyDescent="0.25">
      <c r="A1290" s="69">
        <v>1288</v>
      </c>
      <c r="B1290" s="70" t="s">
        <v>4148</v>
      </c>
      <c r="C1290" s="70" t="s">
        <v>4149</v>
      </c>
      <c r="D1290" s="70" t="s">
        <v>4150</v>
      </c>
      <c r="E1290" s="71">
        <v>185.67</v>
      </c>
      <c r="F1290" s="70"/>
      <c r="G1290" s="71"/>
      <c r="H1290" s="72"/>
      <c r="I1290" s="72"/>
      <c r="J1290" s="73">
        <f t="shared" si="24"/>
        <v>185.67</v>
      </c>
      <c r="K1290" s="75" t="s">
        <v>4</v>
      </c>
    </row>
    <row r="1291" spans="1:11" x14ac:dyDescent="0.25">
      <c r="A1291" s="69">
        <v>1289</v>
      </c>
      <c r="B1291" s="70" t="s">
        <v>4151</v>
      </c>
      <c r="C1291" s="70" t="s">
        <v>4152</v>
      </c>
      <c r="D1291" s="70" t="s">
        <v>4153</v>
      </c>
      <c r="E1291" s="71">
        <v>185.57</v>
      </c>
      <c r="F1291" s="70"/>
      <c r="G1291" s="71"/>
      <c r="H1291" s="72"/>
      <c r="I1291" s="72"/>
      <c r="J1291" s="73">
        <f t="shared" si="24"/>
        <v>185.57</v>
      </c>
      <c r="K1291" s="75" t="s">
        <v>4</v>
      </c>
    </row>
    <row r="1292" spans="1:11" x14ac:dyDescent="0.25">
      <c r="A1292" s="69">
        <v>1290</v>
      </c>
      <c r="B1292" s="70" t="s">
        <v>4154</v>
      </c>
      <c r="C1292" s="70" t="s">
        <v>4155</v>
      </c>
      <c r="D1292" s="70" t="s">
        <v>4156</v>
      </c>
      <c r="E1292" s="71">
        <v>185.25</v>
      </c>
      <c r="F1292" s="70"/>
      <c r="G1292" s="71"/>
      <c r="H1292" s="72"/>
      <c r="I1292" s="72"/>
      <c r="J1292" s="73">
        <f t="shared" si="24"/>
        <v>185.25</v>
      </c>
      <c r="K1292" s="75" t="s">
        <v>4</v>
      </c>
    </row>
    <row r="1293" spans="1:11" x14ac:dyDescent="0.25">
      <c r="A1293" s="69">
        <v>1291</v>
      </c>
      <c r="B1293" s="70" t="s">
        <v>4157</v>
      </c>
      <c r="C1293" s="70" t="s">
        <v>4158</v>
      </c>
      <c r="D1293" s="70" t="s">
        <v>4159</v>
      </c>
      <c r="E1293" s="71">
        <v>185.16</v>
      </c>
      <c r="F1293" s="70" t="s">
        <v>4159</v>
      </c>
      <c r="G1293" s="71">
        <v>184.63040000000001</v>
      </c>
      <c r="H1293" s="72"/>
      <c r="I1293" s="72"/>
      <c r="J1293" s="73">
        <f t="shared" si="24"/>
        <v>184.89519999999999</v>
      </c>
      <c r="K1293" s="75" t="s">
        <v>4</v>
      </c>
    </row>
    <row r="1294" spans="1:11" x14ac:dyDescent="0.25">
      <c r="A1294" s="69">
        <v>1292</v>
      </c>
      <c r="B1294" s="70" t="s">
        <v>4160</v>
      </c>
      <c r="C1294" s="70" t="s">
        <v>4161</v>
      </c>
      <c r="D1294" s="70" t="s">
        <v>4162</v>
      </c>
      <c r="E1294" s="71">
        <v>184.13</v>
      </c>
      <c r="F1294" s="70" t="s">
        <v>4163</v>
      </c>
      <c r="G1294" s="71">
        <v>184.23759999999999</v>
      </c>
      <c r="H1294" s="72"/>
      <c r="I1294" s="72"/>
      <c r="J1294" s="73">
        <f t="shared" si="24"/>
        <v>184.18379999999999</v>
      </c>
      <c r="K1294" s="75" t="s">
        <v>4</v>
      </c>
    </row>
    <row r="1295" spans="1:11" x14ac:dyDescent="0.25">
      <c r="A1295" s="69">
        <v>1293</v>
      </c>
      <c r="B1295" s="70" t="s">
        <v>4164</v>
      </c>
      <c r="C1295" s="70" t="s">
        <v>4165</v>
      </c>
      <c r="D1295" s="70" t="s">
        <v>4166</v>
      </c>
      <c r="E1295" s="71">
        <v>184.22</v>
      </c>
      <c r="F1295" s="70" t="s">
        <v>4167</v>
      </c>
      <c r="G1295" s="71">
        <v>184.14400000000001</v>
      </c>
      <c r="H1295" s="72"/>
      <c r="I1295" s="72"/>
      <c r="J1295" s="73">
        <f t="shared" si="24"/>
        <v>184.18200000000002</v>
      </c>
      <c r="K1295" s="75" t="s">
        <v>4</v>
      </c>
    </row>
    <row r="1296" spans="1:11" x14ac:dyDescent="0.25">
      <c r="A1296" s="69">
        <v>1294</v>
      </c>
      <c r="B1296" s="70" t="s">
        <v>4168</v>
      </c>
      <c r="C1296" s="70" t="s">
        <v>4169</v>
      </c>
      <c r="D1296" s="70" t="s">
        <v>4170</v>
      </c>
      <c r="E1296" s="71">
        <v>183.83</v>
      </c>
      <c r="F1296" s="70"/>
      <c r="G1296" s="71"/>
      <c r="H1296" s="72"/>
      <c r="I1296" s="72"/>
      <c r="J1296" s="73">
        <f t="shared" si="24"/>
        <v>183.83</v>
      </c>
      <c r="K1296" s="75" t="s">
        <v>4</v>
      </c>
    </row>
    <row r="1297" spans="1:11" x14ac:dyDescent="0.25">
      <c r="A1297" s="69">
        <v>1295</v>
      </c>
      <c r="B1297" s="70" t="s">
        <v>4171</v>
      </c>
      <c r="C1297" s="70" t="s">
        <v>4172</v>
      </c>
      <c r="D1297" s="70" t="s">
        <v>4173</v>
      </c>
      <c r="E1297" s="71">
        <v>184.05</v>
      </c>
      <c r="F1297" s="70" t="s">
        <v>4173</v>
      </c>
      <c r="G1297" s="71">
        <v>182.76840000000001</v>
      </c>
      <c r="H1297" s="72"/>
      <c r="I1297" s="72"/>
      <c r="J1297" s="73">
        <f t="shared" si="24"/>
        <v>183.4092</v>
      </c>
      <c r="K1297" s="75" t="s">
        <v>4</v>
      </c>
    </row>
    <row r="1298" spans="1:11" x14ac:dyDescent="0.25">
      <c r="A1298" s="69">
        <v>1296</v>
      </c>
      <c r="B1298" s="70" t="s">
        <v>4174</v>
      </c>
      <c r="C1298" s="70" t="s">
        <v>4175</v>
      </c>
      <c r="D1298" s="70" t="s">
        <v>4176</v>
      </c>
      <c r="E1298" s="71">
        <v>183.2</v>
      </c>
      <c r="F1298" s="70" t="s">
        <v>4176</v>
      </c>
      <c r="G1298" s="71">
        <v>183.10480000000001</v>
      </c>
      <c r="H1298" s="72"/>
      <c r="I1298" s="72"/>
      <c r="J1298" s="73">
        <f t="shared" si="24"/>
        <v>183.1524</v>
      </c>
      <c r="K1298" s="75" t="s">
        <v>4</v>
      </c>
    </row>
    <row r="1299" spans="1:11" x14ac:dyDescent="0.25">
      <c r="A1299" s="69">
        <v>1297</v>
      </c>
      <c r="B1299" s="70" t="s">
        <v>4177</v>
      </c>
      <c r="C1299" s="70" t="s">
        <v>4178</v>
      </c>
      <c r="D1299" s="70"/>
      <c r="E1299" s="71"/>
      <c r="F1299" s="70" t="s">
        <v>4179</v>
      </c>
      <c r="G1299" s="71">
        <v>182.9211</v>
      </c>
      <c r="H1299" s="72"/>
      <c r="I1299" s="72"/>
      <c r="J1299" s="73">
        <f t="shared" si="24"/>
        <v>182.9211</v>
      </c>
      <c r="K1299" s="75" t="s">
        <v>4</v>
      </c>
    </row>
    <row r="1300" spans="1:11" x14ac:dyDescent="0.25">
      <c r="A1300" s="69">
        <v>1298</v>
      </c>
      <c r="B1300" s="70" t="s">
        <v>4180</v>
      </c>
      <c r="C1300" s="70" t="s">
        <v>4181</v>
      </c>
      <c r="D1300" s="70" t="s">
        <v>4182</v>
      </c>
      <c r="E1300" s="71">
        <v>182.93</v>
      </c>
      <c r="F1300" s="70" t="s">
        <v>4182</v>
      </c>
      <c r="G1300" s="71">
        <v>182.90770000000001</v>
      </c>
      <c r="H1300" s="72"/>
      <c r="I1300" s="72"/>
      <c r="J1300" s="73">
        <f t="shared" si="24"/>
        <v>182.91885000000002</v>
      </c>
      <c r="K1300" s="75" t="s">
        <v>4</v>
      </c>
    </row>
    <row r="1301" spans="1:11" x14ac:dyDescent="0.25">
      <c r="A1301" s="69">
        <v>1299</v>
      </c>
      <c r="B1301" s="70" t="s">
        <v>4183</v>
      </c>
      <c r="C1301" s="70" t="s">
        <v>4184</v>
      </c>
      <c r="D1301" s="70" t="s">
        <v>4185</v>
      </c>
      <c r="E1301" s="71">
        <v>182.7</v>
      </c>
      <c r="F1301" s="70"/>
      <c r="G1301" s="71"/>
      <c r="H1301" s="72"/>
      <c r="I1301" s="72"/>
      <c r="J1301" s="73">
        <f t="shared" si="24"/>
        <v>182.7</v>
      </c>
      <c r="K1301" s="75" t="s">
        <v>4</v>
      </c>
    </row>
    <row r="1302" spans="1:11" x14ac:dyDescent="0.25">
      <c r="A1302" s="69">
        <v>1300</v>
      </c>
      <c r="B1302" s="70" t="s">
        <v>4186</v>
      </c>
      <c r="C1302" s="70" t="s">
        <v>4187</v>
      </c>
      <c r="D1302" s="70" t="s">
        <v>4188</v>
      </c>
      <c r="E1302" s="71">
        <v>182.65</v>
      </c>
      <c r="F1302" s="70" t="s">
        <v>4189</v>
      </c>
      <c r="G1302" s="71">
        <v>182.5478</v>
      </c>
      <c r="H1302" s="72"/>
      <c r="I1302" s="72"/>
      <c r="J1302" s="73">
        <f t="shared" si="24"/>
        <v>182.59890000000001</v>
      </c>
      <c r="K1302" s="75" t="s">
        <v>4</v>
      </c>
    </row>
    <row r="1303" spans="1:11" x14ac:dyDescent="0.25">
      <c r="A1303" s="69">
        <v>1301</v>
      </c>
      <c r="B1303" s="70" t="s">
        <v>4190</v>
      </c>
      <c r="C1303" s="70" t="s">
        <v>4191</v>
      </c>
      <c r="D1303" s="70"/>
      <c r="E1303" s="71"/>
      <c r="F1303" s="70" t="s">
        <v>4192</v>
      </c>
      <c r="G1303" s="71">
        <v>182.3467</v>
      </c>
      <c r="H1303" s="72"/>
      <c r="I1303" s="72"/>
      <c r="J1303" s="73">
        <f t="shared" si="24"/>
        <v>182.3467</v>
      </c>
      <c r="K1303" s="75" t="s">
        <v>4</v>
      </c>
    </row>
    <row r="1304" spans="1:11" x14ac:dyDescent="0.25">
      <c r="A1304" s="69">
        <v>1302</v>
      </c>
      <c r="B1304" s="70" t="s">
        <v>4193</v>
      </c>
      <c r="C1304" s="70" t="s">
        <v>4194</v>
      </c>
      <c r="D1304" s="70" t="s">
        <v>4195</v>
      </c>
      <c r="E1304" s="71">
        <v>181.72</v>
      </c>
      <c r="F1304" s="70"/>
      <c r="G1304" s="71"/>
      <c r="H1304" s="72"/>
      <c r="I1304" s="72"/>
      <c r="J1304" s="73">
        <f t="shared" si="24"/>
        <v>181.72</v>
      </c>
      <c r="K1304" s="75" t="s">
        <v>4</v>
      </c>
    </row>
    <row r="1305" spans="1:11" x14ac:dyDescent="0.25">
      <c r="A1305" s="69">
        <v>1303</v>
      </c>
      <c r="B1305" s="70" t="s">
        <v>4196</v>
      </c>
      <c r="C1305" s="70" t="s">
        <v>4197</v>
      </c>
      <c r="D1305" s="70" t="s">
        <v>4198</v>
      </c>
      <c r="E1305" s="71">
        <v>181.3</v>
      </c>
      <c r="F1305" s="70"/>
      <c r="G1305" s="71"/>
      <c r="H1305" s="72"/>
      <c r="I1305" s="72"/>
      <c r="J1305" s="73">
        <f t="shared" si="24"/>
        <v>181.3</v>
      </c>
      <c r="K1305" s="75" t="s">
        <v>4</v>
      </c>
    </row>
    <row r="1306" spans="1:11" x14ac:dyDescent="0.25">
      <c r="A1306" s="69">
        <v>1304</v>
      </c>
      <c r="B1306" s="70" t="s">
        <v>4199</v>
      </c>
      <c r="C1306" s="70" t="s">
        <v>4200</v>
      </c>
      <c r="D1306" s="70" t="s">
        <v>4201</v>
      </c>
      <c r="E1306" s="71">
        <v>179.15</v>
      </c>
      <c r="F1306" s="70"/>
      <c r="G1306" s="71"/>
      <c r="H1306" s="72"/>
      <c r="I1306" s="72"/>
      <c r="J1306" s="73">
        <f t="shared" si="24"/>
        <v>179.15</v>
      </c>
      <c r="K1306" s="75" t="s">
        <v>4</v>
      </c>
    </row>
    <row r="1307" spans="1:11" x14ac:dyDescent="0.25">
      <c r="A1307" s="69">
        <v>1305</v>
      </c>
      <c r="B1307" s="70" t="s">
        <v>4202</v>
      </c>
      <c r="C1307" s="70" t="s">
        <v>4203</v>
      </c>
      <c r="D1307" s="70" t="s">
        <v>4204</v>
      </c>
      <c r="E1307" s="71">
        <v>178.79</v>
      </c>
      <c r="F1307" s="70" t="s">
        <v>4204</v>
      </c>
      <c r="G1307" s="71">
        <v>178.666</v>
      </c>
      <c r="H1307" s="72"/>
      <c r="I1307" s="72"/>
      <c r="J1307" s="73">
        <f t="shared" si="24"/>
        <v>178.72800000000001</v>
      </c>
      <c r="K1307" s="75" t="s">
        <v>4</v>
      </c>
    </row>
    <row r="1308" spans="1:11" x14ac:dyDescent="0.25">
      <c r="A1308" s="69">
        <v>1306</v>
      </c>
      <c r="B1308" s="70" t="s">
        <v>4205</v>
      </c>
      <c r="C1308" s="70" t="s">
        <v>4206</v>
      </c>
      <c r="D1308" s="70" t="s">
        <v>4207</v>
      </c>
      <c r="E1308" s="71">
        <v>178.63</v>
      </c>
      <c r="F1308" s="70" t="s">
        <v>4208</v>
      </c>
      <c r="G1308" s="71">
        <v>178.5558</v>
      </c>
      <c r="H1308" s="72"/>
      <c r="I1308" s="72"/>
      <c r="J1308" s="73">
        <f t="shared" si="24"/>
        <v>178.59289999999999</v>
      </c>
      <c r="K1308" s="75" t="s">
        <v>4</v>
      </c>
    </row>
    <row r="1309" spans="1:11" x14ac:dyDescent="0.25">
      <c r="A1309" s="69">
        <v>1307</v>
      </c>
      <c r="B1309" s="70" t="s">
        <v>4209</v>
      </c>
      <c r="C1309" s="70" t="s">
        <v>4210</v>
      </c>
      <c r="D1309" s="70" t="s">
        <v>4211</v>
      </c>
      <c r="E1309" s="71">
        <v>179.39</v>
      </c>
      <c r="F1309" s="70" t="s">
        <v>4212</v>
      </c>
      <c r="G1309" s="71">
        <v>177.12889999999999</v>
      </c>
      <c r="H1309" s="72"/>
      <c r="I1309" s="72"/>
      <c r="J1309" s="73">
        <f t="shared" si="24"/>
        <v>178.25944999999999</v>
      </c>
      <c r="K1309" s="75" t="s">
        <v>4</v>
      </c>
    </row>
    <row r="1310" spans="1:11" x14ac:dyDescent="0.25">
      <c r="A1310" s="69">
        <v>1308</v>
      </c>
      <c r="B1310" s="70" t="s">
        <v>4213</v>
      </c>
      <c r="C1310" s="70" t="s">
        <v>4214</v>
      </c>
      <c r="D1310" s="70" t="s">
        <v>4215</v>
      </c>
      <c r="E1310" s="71">
        <v>178.02</v>
      </c>
      <c r="F1310" s="70" t="s">
        <v>4215</v>
      </c>
      <c r="G1310" s="71">
        <v>177.55019999999999</v>
      </c>
      <c r="H1310" s="72"/>
      <c r="I1310" s="72"/>
      <c r="J1310" s="73">
        <f t="shared" si="24"/>
        <v>177.7851</v>
      </c>
      <c r="K1310" s="75" t="s">
        <v>4</v>
      </c>
    </row>
    <row r="1311" spans="1:11" x14ac:dyDescent="0.25">
      <c r="A1311" s="69">
        <v>1309</v>
      </c>
      <c r="B1311" s="70" t="s">
        <v>4216</v>
      </c>
      <c r="C1311" s="70" t="s">
        <v>4217</v>
      </c>
      <c r="D1311" s="70" t="s">
        <v>4218</v>
      </c>
      <c r="E1311" s="71">
        <v>177.7</v>
      </c>
      <c r="F1311" s="70" t="s">
        <v>4219</v>
      </c>
      <c r="G1311" s="71">
        <v>177.74449999999999</v>
      </c>
      <c r="H1311" s="72"/>
      <c r="I1311" s="72"/>
      <c r="J1311" s="73">
        <f t="shared" si="24"/>
        <v>177.72224999999997</v>
      </c>
      <c r="K1311" s="75" t="s">
        <v>4</v>
      </c>
    </row>
    <row r="1312" spans="1:11" x14ac:dyDescent="0.25">
      <c r="A1312" s="69">
        <v>1310</v>
      </c>
      <c r="B1312" s="70" t="s">
        <v>4220</v>
      </c>
      <c r="C1312" s="70" t="s">
        <v>4221</v>
      </c>
      <c r="D1312" s="70" t="s">
        <v>4222</v>
      </c>
      <c r="E1312" s="71">
        <v>177.57</v>
      </c>
      <c r="F1312" s="70"/>
      <c r="G1312" s="71"/>
      <c r="H1312" s="72"/>
      <c r="I1312" s="72"/>
      <c r="J1312" s="73">
        <f t="shared" si="24"/>
        <v>177.57</v>
      </c>
      <c r="K1312" s="75" t="s">
        <v>4</v>
      </c>
    </row>
    <row r="1313" spans="1:11" x14ac:dyDescent="0.25">
      <c r="A1313" s="69">
        <v>1311</v>
      </c>
      <c r="B1313" s="70" t="s">
        <v>4223</v>
      </c>
      <c r="C1313" s="70" t="s">
        <v>4224</v>
      </c>
      <c r="D1313" s="70" t="s">
        <v>4225</v>
      </c>
      <c r="E1313" s="71">
        <v>177.52</v>
      </c>
      <c r="F1313" s="70"/>
      <c r="G1313" s="71"/>
      <c r="H1313" s="72"/>
      <c r="I1313" s="72"/>
      <c r="J1313" s="73">
        <f t="shared" si="24"/>
        <v>177.52</v>
      </c>
      <c r="K1313" s="75" t="s">
        <v>4</v>
      </c>
    </row>
    <row r="1314" spans="1:11" x14ac:dyDescent="0.25">
      <c r="A1314" s="69">
        <v>1312</v>
      </c>
      <c r="B1314" s="70" t="s">
        <v>4226</v>
      </c>
      <c r="C1314" s="70" t="s">
        <v>4227</v>
      </c>
      <c r="D1314" s="70" t="s">
        <v>4228</v>
      </c>
      <c r="E1314" s="71">
        <v>177.21</v>
      </c>
      <c r="F1314" s="70"/>
      <c r="G1314" s="71"/>
      <c r="H1314" s="72"/>
      <c r="I1314" s="72"/>
      <c r="J1314" s="73">
        <f t="shared" si="24"/>
        <v>177.21</v>
      </c>
      <c r="K1314" s="75" t="s">
        <v>4</v>
      </c>
    </row>
    <row r="1315" spans="1:11" x14ac:dyDescent="0.25">
      <c r="A1315" s="69">
        <v>1313</v>
      </c>
      <c r="B1315" s="70" t="s">
        <v>4229</v>
      </c>
      <c r="C1315" s="70" t="s">
        <v>4230</v>
      </c>
      <c r="D1315" s="70" t="s">
        <v>4231</v>
      </c>
      <c r="E1315" s="71">
        <v>177.2</v>
      </c>
      <c r="F1315" s="70" t="s">
        <v>4231</v>
      </c>
      <c r="G1315" s="71">
        <v>177.20189999999999</v>
      </c>
      <c r="H1315" s="72"/>
      <c r="I1315" s="72"/>
      <c r="J1315" s="73">
        <f t="shared" si="24"/>
        <v>177.20094999999998</v>
      </c>
      <c r="K1315" s="75" t="s">
        <v>4</v>
      </c>
    </row>
    <row r="1316" spans="1:11" x14ac:dyDescent="0.25">
      <c r="A1316" s="69">
        <v>1314</v>
      </c>
      <c r="B1316" s="70" t="s">
        <v>4232</v>
      </c>
      <c r="C1316" s="70" t="s">
        <v>4233</v>
      </c>
      <c r="D1316" s="70" t="s">
        <v>4234</v>
      </c>
      <c r="E1316" s="71">
        <v>177.08</v>
      </c>
      <c r="F1316" s="70"/>
      <c r="G1316" s="71"/>
      <c r="H1316" s="72"/>
      <c r="I1316" s="72"/>
      <c r="J1316" s="73">
        <f t="shared" si="24"/>
        <v>177.08</v>
      </c>
      <c r="K1316" s="75" t="s">
        <v>4</v>
      </c>
    </row>
    <row r="1317" spans="1:11" x14ac:dyDescent="0.25">
      <c r="A1317" s="69">
        <v>1315</v>
      </c>
      <c r="B1317" s="70" t="s">
        <v>4235</v>
      </c>
      <c r="C1317" s="70" t="s">
        <v>4236</v>
      </c>
      <c r="D1317" s="70" t="s">
        <v>4237</v>
      </c>
      <c r="E1317" s="71">
        <v>176.22</v>
      </c>
      <c r="F1317" s="70" t="s">
        <v>4237</v>
      </c>
      <c r="G1317" s="71">
        <v>176.43600000000001</v>
      </c>
      <c r="H1317" s="72"/>
      <c r="I1317" s="72"/>
      <c r="J1317" s="73">
        <f t="shared" si="24"/>
        <v>176.328</v>
      </c>
      <c r="K1317" s="75" t="s">
        <v>4</v>
      </c>
    </row>
    <row r="1318" spans="1:11" x14ac:dyDescent="0.25">
      <c r="A1318" s="69">
        <v>1316</v>
      </c>
      <c r="B1318" s="70" t="s">
        <v>4238</v>
      </c>
      <c r="C1318" s="70" t="s">
        <v>4239</v>
      </c>
      <c r="D1318" s="70" t="s">
        <v>4240</v>
      </c>
      <c r="E1318" s="71">
        <v>176.15</v>
      </c>
      <c r="F1318" s="70" t="s">
        <v>4240</v>
      </c>
      <c r="G1318" s="71">
        <v>176.29249999999999</v>
      </c>
      <c r="H1318" s="72"/>
      <c r="I1318" s="72"/>
      <c r="J1318" s="73">
        <f t="shared" si="24"/>
        <v>176.22125</v>
      </c>
      <c r="K1318" s="75" t="s">
        <v>4</v>
      </c>
    </row>
    <row r="1319" spans="1:11" x14ac:dyDescent="0.25">
      <c r="A1319" s="69">
        <v>1317</v>
      </c>
      <c r="B1319" s="70" t="s">
        <v>4241</v>
      </c>
      <c r="C1319" s="70" t="s">
        <v>4242</v>
      </c>
      <c r="D1319" s="70" t="s">
        <v>4243</v>
      </c>
      <c r="E1319" s="71">
        <v>176.01</v>
      </c>
      <c r="F1319" s="70" t="s">
        <v>4243</v>
      </c>
      <c r="G1319" s="71">
        <v>176.14850000000001</v>
      </c>
      <c r="H1319" s="72"/>
      <c r="I1319" s="72"/>
      <c r="J1319" s="73">
        <f t="shared" si="24"/>
        <v>176.07925</v>
      </c>
      <c r="K1319" s="75" t="s">
        <v>4</v>
      </c>
    </row>
    <row r="1320" spans="1:11" x14ac:dyDescent="0.25">
      <c r="A1320" s="69">
        <v>1318</v>
      </c>
      <c r="B1320" s="70" t="s">
        <v>4244</v>
      </c>
      <c r="C1320" s="70" t="s">
        <v>4245</v>
      </c>
      <c r="D1320" s="70" t="s">
        <v>4246</v>
      </c>
      <c r="E1320" s="71">
        <v>175.53</v>
      </c>
      <c r="F1320" s="70" t="s">
        <v>4246</v>
      </c>
      <c r="G1320" s="71">
        <v>175.73740000000001</v>
      </c>
      <c r="H1320" s="72"/>
      <c r="I1320" s="72"/>
      <c r="J1320" s="73">
        <f t="shared" si="24"/>
        <v>175.6337</v>
      </c>
      <c r="K1320" s="75" t="s">
        <v>4</v>
      </c>
    </row>
    <row r="1321" spans="1:11" x14ac:dyDescent="0.25">
      <c r="A1321" s="69">
        <v>1319</v>
      </c>
      <c r="B1321" s="70" t="s">
        <v>4247</v>
      </c>
      <c r="C1321" s="70" t="s">
        <v>4248</v>
      </c>
      <c r="D1321" s="70" t="s">
        <v>4249</v>
      </c>
      <c r="E1321" s="71">
        <v>174.77</v>
      </c>
      <c r="F1321" s="70" t="s">
        <v>4249</v>
      </c>
      <c r="G1321" s="71">
        <v>174.65119999999999</v>
      </c>
      <c r="H1321" s="72"/>
      <c r="I1321" s="72"/>
      <c r="J1321" s="73">
        <f t="shared" si="24"/>
        <v>174.7106</v>
      </c>
      <c r="K1321" s="75" t="s">
        <v>4</v>
      </c>
    </row>
    <row r="1322" spans="1:11" x14ac:dyDescent="0.25">
      <c r="A1322" s="69">
        <v>1320</v>
      </c>
      <c r="B1322" s="70" t="s">
        <v>4250</v>
      </c>
      <c r="C1322" s="70" t="s">
        <v>4251</v>
      </c>
      <c r="D1322" s="70" t="s">
        <v>4252</v>
      </c>
      <c r="E1322" s="71">
        <v>173.13</v>
      </c>
      <c r="F1322" s="70" t="s">
        <v>4252</v>
      </c>
      <c r="G1322" s="71">
        <v>173.1481</v>
      </c>
      <c r="H1322" s="72"/>
      <c r="I1322" s="72"/>
      <c r="J1322" s="73">
        <f t="shared" si="24"/>
        <v>173.13905</v>
      </c>
      <c r="K1322" s="75" t="s">
        <v>4</v>
      </c>
    </row>
    <row r="1323" spans="1:11" x14ac:dyDescent="0.25">
      <c r="A1323" s="69">
        <v>1321</v>
      </c>
      <c r="B1323" s="70" t="s">
        <v>4253</v>
      </c>
      <c r="C1323" s="70" t="s">
        <v>4254</v>
      </c>
      <c r="D1323" s="70" t="s">
        <v>4255</v>
      </c>
      <c r="E1323" s="71">
        <v>173.02</v>
      </c>
      <c r="F1323" s="70" t="s">
        <v>4255</v>
      </c>
      <c r="G1323" s="71">
        <v>173.03960000000001</v>
      </c>
      <c r="H1323" s="72"/>
      <c r="I1323" s="72"/>
      <c r="J1323" s="73">
        <f t="shared" si="24"/>
        <v>173.02980000000002</v>
      </c>
      <c r="K1323" s="75" t="s">
        <v>4</v>
      </c>
    </row>
    <row r="1324" spans="1:11" x14ac:dyDescent="0.25">
      <c r="A1324" s="69">
        <v>1322</v>
      </c>
      <c r="B1324" s="70" t="s">
        <v>4256</v>
      </c>
      <c r="C1324" s="70" t="s">
        <v>4257</v>
      </c>
      <c r="D1324" s="70" t="s">
        <v>4258</v>
      </c>
      <c r="E1324" s="71">
        <v>172.8</v>
      </c>
      <c r="F1324" s="70"/>
      <c r="G1324" s="71"/>
      <c r="H1324" s="72"/>
      <c r="I1324" s="72"/>
      <c r="J1324" s="73">
        <f t="shared" si="24"/>
        <v>172.8</v>
      </c>
      <c r="K1324" s="75" t="s">
        <v>4</v>
      </c>
    </row>
    <row r="1325" spans="1:11" x14ac:dyDescent="0.25">
      <c r="A1325" s="69">
        <v>1323</v>
      </c>
      <c r="B1325" s="70" t="s">
        <v>4259</v>
      </c>
      <c r="C1325" s="70" t="s">
        <v>4260</v>
      </c>
      <c r="D1325" s="70" t="s">
        <v>4261</v>
      </c>
      <c r="E1325" s="71">
        <v>171.94</v>
      </c>
      <c r="F1325" s="70"/>
      <c r="G1325" s="71"/>
      <c r="H1325" s="72"/>
      <c r="I1325" s="72"/>
      <c r="J1325" s="73">
        <f t="shared" si="24"/>
        <v>171.94</v>
      </c>
      <c r="K1325" s="75" t="s">
        <v>4</v>
      </c>
    </row>
    <row r="1326" spans="1:11" x14ac:dyDescent="0.25">
      <c r="A1326" s="69">
        <v>1324</v>
      </c>
      <c r="B1326" s="70" t="s">
        <v>4262</v>
      </c>
      <c r="C1326" s="70" t="s">
        <v>4263</v>
      </c>
      <c r="D1326" s="70" t="s">
        <v>4264</v>
      </c>
      <c r="E1326" s="71">
        <v>171.3</v>
      </c>
      <c r="F1326" s="70"/>
      <c r="G1326" s="71"/>
      <c r="H1326" s="72"/>
      <c r="I1326" s="72"/>
      <c r="J1326" s="73">
        <f t="shared" si="24"/>
        <v>171.3</v>
      </c>
      <c r="K1326" s="75" t="s">
        <v>4</v>
      </c>
    </row>
    <row r="1327" spans="1:11" x14ac:dyDescent="0.25">
      <c r="A1327" s="69">
        <v>1325</v>
      </c>
      <c r="B1327" s="70" t="s">
        <v>4265</v>
      </c>
      <c r="C1327" s="70" t="s">
        <v>4266</v>
      </c>
      <c r="D1327" s="70" t="s">
        <v>4267</v>
      </c>
      <c r="E1327" s="71">
        <v>171.13</v>
      </c>
      <c r="F1327" s="70"/>
      <c r="G1327" s="71"/>
      <c r="H1327" s="72"/>
      <c r="I1327" s="72"/>
      <c r="J1327" s="73">
        <f t="shared" si="24"/>
        <v>171.13</v>
      </c>
      <c r="K1327" s="75" t="s">
        <v>4</v>
      </c>
    </row>
    <row r="1328" spans="1:11" x14ac:dyDescent="0.25">
      <c r="A1328" s="69">
        <v>1326</v>
      </c>
      <c r="B1328" s="70" t="s">
        <v>4268</v>
      </c>
      <c r="C1328" s="70" t="s">
        <v>4269</v>
      </c>
      <c r="D1328" s="70" t="s">
        <v>4270</v>
      </c>
      <c r="E1328" s="71">
        <v>171.08</v>
      </c>
      <c r="F1328" s="70" t="s">
        <v>4270</v>
      </c>
      <c r="G1328" s="71">
        <v>171.1738</v>
      </c>
      <c r="H1328" s="72"/>
      <c r="I1328" s="72"/>
      <c r="J1328" s="73">
        <f t="shared" si="24"/>
        <v>171.12690000000001</v>
      </c>
      <c r="K1328" s="75" t="s">
        <v>4</v>
      </c>
    </row>
    <row r="1329" spans="1:11" x14ac:dyDescent="0.25">
      <c r="A1329" s="69">
        <v>1327</v>
      </c>
      <c r="B1329" s="70" t="s">
        <v>4271</v>
      </c>
      <c r="C1329" s="70" t="s">
        <v>4272</v>
      </c>
      <c r="D1329" s="70" t="s">
        <v>4273</v>
      </c>
      <c r="E1329" s="71">
        <v>170.41</v>
      </c>
      <c r="F1329" s="70" t="s">
        <v>4273</v>
      </c>
      <c r="G1329" s="71">
        <v>170.41589999999999</v>
      </c>
      <c r="H1329" s="72"/>
      <c r="I1329" s="72"/>
      <c r="J1329" s="73">
        <f t="shared" si="24"/>
        <v>170.41295</v>
      </c>
      <c r="K1329" s="75" t="s">
        <v>4</v>
      </c>
    </row>
    <row r="1330" spans="1:11" x14ac:dyDescent="0.25">
      <c r="A1330" s="69">
        <v>1328</v>
      </c>
      <c r="B1330" s="70" t="s">
        <v>4274</v>
      </c>
      <c r="C1330" s="70" t="s">
        <v>4275</v>
      </c>
      <c r="D1330" s="70" t="s">
        <v>4276</v>
      </c>
      <c r="E1330" s="71">
        <v>204.09</v>
      </c>
      <c r="F1330" s="70" t="s">
        <v>4276</v>
      </c>
      <c r="G1330" s="71">
        <v>136.04</v>
      </c>
      <c r="H1330" s="72"/>
      <c r="I1330" s="72"/>
      <c r="J1330" s="73">
        <f t="shared" si="24"/>
        <v>170.065</v>
      </c>
      <c r="K1330" s="75" t="s">
        <v>4</v>
      </c>
    </row>
    <row r="1331" spans="1:11" x14ac:dyDescent="0.25">
      <c r="A1331" s="69">
        <v>1329</v>
      </c>
      <c r="B1331" s="70" t="s">
        <v>4277</v>
      </c>
      <c r="C1331" s="70" t="s">
        <v>4278</v>
      </c>
      <c r="D1331" s="70" t="s">
        <v>4279</v>
      </c>
      <c r="E1331" s="71">
        <v>169.99</v>
      </c>
      <c r="F1331" s="70"/>
      <c r="G1331" s="71"/>
      <c r="H1331" s="72"/>
      <c r="I1331" s="72"/>
      <c r="J1331" s="73">
        <f t="shared" si="24"/>
        <v>169.99</v>
      </c>
      <c r="K1331" s="75" t="s">
        <v>4</v>
      </c>
    </row>
    <row r="1332" spans="1:11" x14ac:dyDescent="0.25">
      <c r="A1332" s="69">
        <v>1330</v>
      </c>
      <c r="B1332" s="70" t="s">
        <v>4280</v>
      </c>
      <c r="C1332" s="70" t="s">
        <v>4281</v>
      </c>
      <c r="D1332" s="70" t="s">
        <v>4282</v>
      </c>
      <c r="E1332" s="71">
        <v>169.06</v>
      </c>
      <c r="F1332" s="70" t="s">
        <v>4282</v>
      </c>
      <c r="G1332" s="71">
        <v>170.36510000000001</v>
      </c>
      <c r="H1332" s="72"/>
      <c r="I1332" s="72"/>
      <c r="J1332" s="73">
        <f t="shared" si="24"/>
        <v>169.71255000000002</v>
      </c>
      <c r="K1332" s="75" t="s">
        <v>4</v>
      </c>
    </row>
    <row r="1333" spans="1:11" x14ac:dyDescent="0.25">
      <c r="A1333" s="69">
        <v>1331</v>
      </c>
      <c r="B1333" s="70" t="s">
        <v>4283</v>
      </c>
      <c r="C1333" s="70" t="s">
        <v>4284</v>
      </c>
      <c r="D1333" s="70" t="s">
        <v>4285</v>
      </c>
      <c r="E1333" s="71">
        <v>168.81</v>
      </c>
      <c r="F1333" s="70" t="s">
        <v>4285</v>
      </c>
      <c r="G1333" s="71">
        <v>168.7491</v>
      </c>
      <c r="H1333" s="72"/>
      <c r="I1333" s="72"/>
      <c r="J1333" s="73">
        <f t="shared" si="24"/>
        <v>168.77955</v>
      </c>
      <c r="K1333" s="75" t="s">
        <v>4</v>
      </c>
    </row>
    <row r="1334" spans="1:11" x14ac:dyDescent="0.25">
      <c r="A1334" s="69">
        <v>1332</v>
      </c>
      <c r="B1334" s="70" t="s">
        <v>4286</v>
      </c>
      <c r="C1334" s="70" t="s">
        <v>4287</v>
      </c>
      <c r="D1334" s="70" t="s">
        <v>4288</v>
      </c>
      <c r="E1334" s="71">
        <v>168.45</v>
      </c>
      <c r="F1334" s="70" t="s">
        <v>4288</v>
      </c>
      <c r="G1334" s="71">
        <v>167.9359</v>
      </c>
      <c r="H1334" s="72"/>
      <c r="I1334" s="72"/>
      <c r="J1334" s="73">
        <f t="shared" si="24"/>
        <v>168.19295</v>
      </c>
      <c r="K1334" s="75" t="s">
        <v>4</v>
      </c>
    </row>
    <row r="1335" spans="1:11" x14ac:dyDescent="0.25">
      <c r="A1335" s="69">
        <v>1333</v>
      </c>
      <c r="B1335" s="70" t="s">
        <v>4289</v>
      </c>
      <c r="C1335" s="70" t="s">
        <v>4290</v>
      </c>
      <c r="D1335" s="70" t="s">
        <v>4291</v>
      </c>
      <c r="E1335" s="71">
        <v>168.02</v>
      </c>
      <c r="F1335" s="70"/>
      <c r="G1335" s="71"/>
      <c r="H1335" s="72"/>
      <c r="I1335" s="72"/>
      <c r="J1335" s="73">
        <f t="shared" si="24"/>
        <v>168.02</v>
      </c>
      <c r="K1335" s="75" t="s">
        <v>4</v>
      </c>
    </row>
    <row r="1336" spans="1:11" x14ac:dyDescent="0.25">
      <c r="A1336" s="69">
        <v>1334</v>
      </c>
      <c r="B1336" s="70" t="s">
        <v>4292</v>
      </c>
      <c r="C1336" s="70" t="s">
        <v>4293</v>
      </c>
      <c r="D1336" s="70" t="s">
        <v>4294</v>
      </c>
      <c r="E1336" s="71">
        <v>167.71</v>
      </c>
      <c r="F1336" s="70" t="s">
        <v>4294</v>
      </c>
      <c r="G1336" s="71">
        <v>167.73650000000001</v>
      </c>
      <c r="H1336" s="72"/>
      <c r="I1336" s="72"/>
      <c r="J1336" s="73">
        <f t="shared" si="24"/>
        <v>167.72325000000001</v>
      </c>
      <c r="K1336" s="75" t="s">
        <v>4</v>
      </c>
    </row>
    <row r="1337" spans="1:11" x14ac:dyDescent="0.25">
      <c r="A1337" s="69">
        <v>1335</v>
      </c>
      <c r="B1337" s="70" t="s">
        <v>4295</v>
      </c>
      <c r="C1337" s="70" t="s">
        <v>4296</v>
      </c>
      <c r="D1337" s="70" t="s">
        <v>4297</v>
      </c>
      <c r="E1337" s="71">
        <v>167.63</v>
      </c>
      <c r="F1337" s="70"/>
      <c r="G1337" s="71"/>
      <c r="H1337" s="72"/>
      <c r="I1337" s="72"/>
      <c r="J1337" s="73">
        <f t="shared" si="24"/>
        <v>167.63</v>
      </c>
      <c r="K1337" s="75" t="s">
        <v>4</v>
      </c>
    </row>
    <row r="1338" spans="1:11" x14ac:dyDescent="0.25">
      <c r="A1338" s="69">
        <v>1336</v>
      </c>
      <c r="B1338" s="70" t="s">
        <v>4298</v>
      </c>
      <c r="C1338" s="70" t="s">
        <v>4299</v>
      </c>
      <c r="D1338" s="70" t="s">
        <v>4300</v>
      </c>
      <c r="E1338" s="71">
        <v>167.52</v>
      </c>
      <c r="F1338" s="70" t="s">
        <v>4301</v>
      </c>
      <c r="G1338" s="71">
        <v>167.45359999999999</v>
      </c>
      <c r="H1338" s="72"/>
      <c r="I1338" s="72"/>
      <c r="J1338" s="73">
        <f t="shared" si="24"/>
        <v>167.48680000000002</v>
      </c>
      <c r="K1338" s="75" t="s">
        <v>4</v>
      </c>
    </row>
    <row r="1339" spans="1:11" x14ac:dyDescent="0.25">
      <c r="A1339" s="69">
        <v>1337</v>
      </c>
      <c r="B1339" s="70" t="s">
        <v>4302</v>
      </c>
      <c r="C1339" s="70" t="s">
        <v>4303</v>
      </c>
      <c r="D1339" s="70"/>
      <c r="E1339" s="71"/>
      <c r="F1339" s="70" t="s">
        <v>4304</v>
      </c>
      <c r="G1339" s="71">
        <v>167.43469999999999</v>
      </c>
      <c r="H1339" s="72"/>
      <c r="I1339" s="72"/>
      <c r="J1339" s="73">
        <f t="shared" si="24"/>
        <v>167.43469999999999</v>
      </c>
      <c r="K1339" s="75" t="s">
        <v>4</v>
      </c>
    </row>
    <row r="1340" spans="1:11" x14ac:dyDescent="0.25">
      <c r="A1340" s="69">
        <v>1338</v>
      </c>
      <c r="B1340" s="70" t="s">
        <v>4305</v>
      </c>
      <c r="C1340" s="70" t="s">
        <v>4306</v>
      </c>
      <c r="D1340" s="70" t="s">
        <v>4307</v>
      </c>
      <c r="E1340" s="71">
        <v>166.69</v>
      </c>
      <c r="F1340" s="70"/>
      <c r="G1340" s="71"/>
      <c r="H1340" s="72"/>
      <c r="I1340" s="72"/>
      <c r="J1340" s="73">
        <f t="shared" si="24"/>
        <v>166.69</v>
      </c>
      <c r="K1340" s="75" t="s">
        <v>4</v>
      </c>
    </row>
    <row r="1341" spans="1:11" x14ac:dyDescent="0.25">
      <c r="A1341" s="69">
        <v>1339</v>
      </c>
      <c r="B1341" s="70" t="s">
        <v>4308</v>
      </c>
      <c r="C1341" s="70" t="s">
        <v>4309</v>
      </c>
      <c r="D1341" s="70" t="s">
        <v>4310</v>
      </c>
      <c r="E1341" s="71">
        <v>166.48</v>
      </c>
      <c r="F1341" s="70" t="s">
        <v>4311</v>
      </c>
      <c r="G1341" s="71">
        <v>166.3998</v>
      </c>
      <c r="H1341" s="72"/>
      <c r="I1341" s="72"/>
      <c r="J1341" s="73">
        <f t="shared" si="24"/>
        <v>166.43989999999999</v>
      </c>
      <c r="K1341" s="75" t="s">
        <v>4</v>
      </c>
    </row>
    <row r="1342" spans="1:11" x14ac:dyDescent="0.25">
      <c r="A1342" s="69">
        <v>1340</v>
      </c>
      <c r="B1342" s="70" t="s">
        <v>4312</v>
      </c>
      <c r="C1342" s="70" t="s">
        <v>4313</v>
      </c>
      <c r="D1342" s="70" t="s">
        <v>4314</v>
      </c>
      <c r="E1342" s="71">
        <v>166.1</v>
      </c>
      <c r="F1342" s="70"/>
      <c r="G1342" s="71"/>
      <c r="H1342" s="72"/>
      <c r="I1342" s="72"/>
      <c r="J1342" s="73">
        <f t="shared" si="24"/>
        <v>166.1</v>
      </c>
      <c r="K1342" s="75" t="s">
        <v>4</v>
      </c>
    </row>
    <row r="1343" spans="1:11" x14ac:dyDescent="0.25">
      <c r="A1343" s="69">
        <v>1341</v>
      </c>
      <c r="B1343" s="70" t="s">
        <v>4315</v>
      </c>
      <c r="C1343" s="70" t="s">
        <v>4316</v>
      </c>
      <c r="D1343" s="70" t="s">
        <v>4317</v>
      </c>
      <c r="E1343" s="71">
        <v>165.84</v>
      </c>
      <c r="F1343" s="70"/>
      <c r="G1343" s="71"/>
      <c r="H1343" s="72"/>
      <c r="I1343" s="72"/>
      <c r="J1343" s="73">
        <f t="shared" si="24"/>
        <v>165.84</v>
      </c>
      <c r="K1343" s="75" t="s">
        <v>4</v>
      </c>
    </row>
    <row r="1344" spans="1:11" x14ac:dyDescent="0.25">
      <c r="A1344" s="69">
        <v>1342</v>
      </c>
      <c r="B1344" s="70" t="s">
        <v>4318</v>
      </c>
      <c r="C1344" s="70" t="s">
        <v>4319</v>
      </c>
      <c r="D1344" s="70" t="s">
        <v>4320</v>
      </c>
      <c r="E1344" s="71">
        <v>167.03</v>
      </c>
      <c r="F1344" s="70" t="s">
        <v>4321</v>
      </c>
      <c r="G1344" s="71">
        <v>163.3074</v>
      </c>
      <c r="H1344" s="72"/>
      <c r="I1344" s="72"/>
      <c r="J1344" s="73">
        <f t="shared" si="24"/>
        <v>165.1687</v>
      </c>
      <c r="K1344" s="75" t="s">
        <v>4</v>
      </c>
    </row>
    <row r="1345" spans="1:11" x14ac:dyDescent="0.25">
      <c r="A1345" s="69">
        <v>1343</v>
      </c>
      <c r="B1345" s="70" t="s">
        <v>4322</v>
      </c>
      <c r="C1345" s="70" t="s">
        <v>4323</v>
      </c>
      <c r="D1345" s="70" t="s">
        <v>4324</v>
      </c>
      <c r="E1345" s="71">
        <v>165.38</v>
      </c>
      <c r="F1345" s="70" t="s">
        <v>4324</v>
      </c>
      <c r="G1345" s="71">
        <v>164.24039999999999</v>
      </c>
      <c r="H1345" s="72"/>
      <c r="I1345" s="72"/>
      <c r="J1345" s="73">
        <f t="shared" si="24"/>
        <v>164.81020000000001</v>
      </c>
      <c r="K1345" s="75" t="s">
        <v>4</v>
      </c>
    </row>
    <row r="1346" spans="1:11" x14ac:dyDescent="0.25">
      <c r="A1346" s="69">
        <v>1344</v>
      </c>
      <c r="B1346" s="70" t="s">
        <v>4325</v>
      </c>
      <c r="C1346" s="70" t="s">
        <v>4326</v>
      </c>
      <c r="D1346" s="70" t="s">
        <v>4327</v>
      </c>
      <c r="E1346" s="71">
        <v>164.81</v>
      </c>
      <c r="F1346" s="70"/>
      <c r="G1346" s="71"/>
      <c r="H1346" s="72"/>
      <c r="I1346" s="72"/>
      <c r="J1346" s="73">
        <f t="shared" si="24"/>
        <v>164.81</v>
      </c>
      <c r="K1346" s="75" t="s">
        <v>4</v>
      </c>
    </row>
    <row r="1347" spans="1:11" x14ac:dyDescent="0.25">
      <c r="A1347" s="69">
        <v>1345</v>
      </c>
      <c r="B1347" s="70" t="s">
        <v>4328</v>
      </c>
      <c r="C1347" s="70" t="s">
        <v>4329</v>
      </c>
      <c r="D1347" s="70" t="s">
        <v>4330</v>
      </c>
      <c r="E1347" s="71">
        <v>164.43</v>
      </c>
      <c r="F1347" s="70" t="s">
        <v>4330</v>
      </c>
      <c r="G1347" s="71">
        <v>164.37209999999999</v>
      </c>
      <c r="H1347" s="72"/>
      <c r="I1347" s="72"/>
      <c r="J1347" s="73">
        <f t="shared" ref="J1347:J1410" si="25">AVERAGE(E1347,G1347,I1347)</f>
        <v>164.40105</v>
      </c>
      <c r="K1347" s="75" t="s">
        <v>4</v>
      </c>
    </row>
    <row r="1348" spans="1:11" x14ac:dyDescent="0.25">
      <c r="A1348" s="69">
        <v>1346</v>
      </c>
      <c r="B1348" s="70" t="s">
        <v>4331</v>
      </c>
      <c r="C1348" s="70" t="s">
        <v>4332</v>
      </c>
      <c r="D1348" s="70" t="s">
        <v>4333</v>
      </c>
      <c r="E1348" s="71">
        <v>164.31</v>
      </c>
      <c r="F1348" s="70" t="s">
        <v>4333</v>
      </c>
      <c r="G1348" s="71">
        <v>163.88820000000001</v>
      </c>
      <c r="H1348" s="72"/>
      <c r="I1348" s="72"/>
      <c r="J1348" s="73">
        <f t="shared" si="25"/>
        <v>164.09910000000002</v>
      </c>
      <c r="K1348" s="75" t="s">
        <v>4</v>
      </c>
    </row>
    <row r="1349" spans="1:11" x14ac:dyDescent="0.25">
      <c r="A1349" s="69">
        <v>1347</v>
      </c>
      <c r="B1349" s="70" t="s">
        <v>4334</v>
      </c>
      <c r="C1349" s="70" t="s">
        <v>4335</v>
      </c>
      <c r="D1349" s="70" t="s">
        <v>4336</v>
      </c>
      <c r="E1349" s="71">
        <v>164.05</v>
      </c>
      <c r="F1349" s="70"/>
      <c r="G1349" s="71"/>
      <c r="H1349" s="72"/>
      <c r="I1349" s="72"/>
      <c r="J1349" s="73">
        <f t="shared" si="25"/>
        <v>164.05</v>
      </c>
      <c r="K1349" s="75" t="s">
        <v>4</v>
      </c>
    </row>
    <row r="1350" spans="1:11" x14ac:dyDescent="0.25">
      <c r="A1350" s="69">
        <v>1348</v>
      </c>
      <c r="B1350" s="70" t="s">
        <v>4337</v>
      </c>
      <c r="C1350" s="70" t="s">
        <v>4338</v>
      </c>
      <c r="D1350" s="70" t="s">
        <v>4339</v>
      </c>
      <c r="E1350" s="71">
        <v>163.9</v>
      </c>
      <c r="F1350" s="70"/>
      <c r="G1350" s="71"/>
      <c r="H1350" s="72"/>
      <c r="I1350" s="72"/>
      <c r="J1350" s="73">
        <f t="shared" si="25"/>
        <v>163.9</v>
      </c>
      <c r="K1350" s="75" t="s">
        <v>4</v>
      </c>
    </row>
    <row r="1351" spans="1:11" x14ac:dyDescent="0.25">
      <c r="A1351" s="69">
        <v>1349</v>
      </c>
      <c r="B1351" s="70" t="s">
        <v>4340</v>
      </c>
      <c r="C1351" s="70" t="s">
        <v>4341</v>
      </c>
      <c r="D1351" s="70" t="s">
        <v>4342</v>
      </c>
      <c r="E1351" s="71">
        <v>163.55000000000001</v>
      </c>
      <c r="F1351" s="70" t="s">
        <v>4343</v>
      </c>
      <c r="G1351" s="71">
        <v>163.49289999999999</v>
      </c>
      <c r="H1351" s="72"/>
      <c r="I1351" s="72"/>
      <c r="J1351" s="73">
        <f t="shared" si="25"/>
        <v>163.52145000000002</v>
      </c>
      <c r="K1351" s="75" t="s">
        <v>4</v>
      </c>
    </row>
    <row r="1352" spans="1:11" x14ac:dyDescent="0.25">
      <c r="A1352" s="69">
        <v>1350</v>
      </c>
      <c r="B1352" s="70" t="s">
        <v>4344</v>
      </c>
      <c r="C1352" s="70" t="s">
        <v>4345</v>
      </c>
      <c r="D1352" s="70" t="s">
        <v>4346</v>
      </c>
      <c r="E1352" s="71">
        <v>163.27000000000001</v>
      </c>
      <c r="F1352" s="70"/>
      <c r="G1352" s="71"/>
      <c r="H1352" s="72"/>
      <c r="I1352" s="72"/>
      <c r="J1352" s="73">
        <f t="shared" si="25"/>
        <v>163.27000000000001</v>
      </c>
      <c r="K1352" s="75" t="s">
        <v>4</v>
      </c>
    </row>
    <row r="1353" spans="1:11" x14ac:dyDescent="0.25">
      <c r="A1353" s="69">
        <v>1351</v>
      </c>
      <c r="B1353" s="70" t="s">
        <v>4347</v>
      </c>
      <c r="C1353" s="70" t="s">
        <v>4348</v>
      </c>
      <c r="D1353" s="70" t="s">
        <v>4349</v>
      </c>
      <c r="E1353" s="71">
        <v>163.21</v>
      </c>
      <c r="F1353" s="70" t="s">
        <v>4349</v>
      </c>
      <c r="G1353" s="71">
        <v>162.8878</v>
      </c>
      <c r="H1353" s="72"/>
      <c r="I1353" s="72"/>
      <c r="J1353" s="73">
        <f t="shared" si="25"/>
        <v>163.0489</v>
      </c>
      <c r="K1353" s="75" t="s">
        <v>4</v>
      </c>
    </row>
    <row r="1354" spans="1:11" x14ac:dyDescent="0.25">
      <c r="A1354" s="69">
        <v>1352</v>
      </c>
      <c r="B1354" s="70" t="s">
        <v>4350</v>
      </c>
      <c r="C1354" s="70" t="s">
        <v>4351</v>
      </c>
      <c r="D1354" s="70" t="s">
        <v>4352</v>
      </c>
      <c r="E1354" s="71">
        <v>162.68</v>
      </c>
      <c r="F1354" s="70"/>
      <c r="G1354" s="71"/>
      <c r="H1354" s="72"/>
      <c r="I1354" s="72"/>
      <c r="J1354" s="73">
        <f t="shared" si="25"/>
        <v>162.68</v>
      </c>
      <c r="K1354" s="75" t="s">
        <v>4</v>
      </c>
    </row>
    <row r="1355" spans="1:11" x14ac:dyDescent="0.25">
      <c r="A1355" s="69">
        <v>1353</v>
      </c>
      <c r="B1355" s="70" t="s">
        <v>4353</v>
      </c>
      <c r="C1355" s="70" t="s">
        <v>4354</v>
      </c>
      <c r="D1355" s="70" t="s">
        <v>4355</v>
      </c>
      <c r="E1355" s="71">
        <v>161.94</v>
      </c>
      <c r="F1355" s="70"/>
      <c r="G1355" s="71"/>
      <c r="H1355" s="72"/>
      <c r="I1355" s="72"/>
      <c r="J1355" s="73">
        <f t="shared" si="25"/>
        <v>161.94</v>
      </c>
      <c r="K1355" s="75" t="s">
        <v>4</v>
      </c>
    </row>
    <row r="1356" spans="1:11" x14ac:dyDescent="0.25">
      <c r="A1356" s="69">
        <v>1354</v>
      </c>
      <c r="B1356" s="70" t="s">
        <v>4356</v>
      </c>
      <c r="C1356" s="70" t="s">
        <v>4357</v>
      </c>
      <c r="D1356" s="70" t="s">
        <v>4358</v>
      </c>
      <c r="E1356" s="71">
        <v>161.06</v>
      </c>
      <c r="F1356" s="70" t="s">
        <v>4358</v>
      </c>
      <c r="G1356" s="71">
        <v>160.91290000000001</v>
      </c>
      <c r="H1356" s="72"/>
      <c r="I1356" s="72"/>
      <c r="J1356" s="73">
        <f t="shared" si="25"/>
        <v>160.98644999999999</v>
      </c>
      <c r="K1356" s="75" t="s">
        <v>4</v>
      </c>
    </row>
    <row r="1357" spans="1:11" x14ac:dyDescent="0.25">
      <c r="A1357" s="69">
        <v>1355</v>
      </c>
      <c r="B1357" s="70" t="s">
        <v>4359</v>
      </c>
      <c r="C1357" s="70" t="s">
        <v>4360</v>
      </c>
      <c r="D1357" s="70" t="s">
        <v>4361</v>
      </c>
      <c r="E1357" s="71">
        <v>160.76</v>
      </c>
      <c r="F1357" s="70"/>
      <c r="G1357" s="71"/>
      <c r="H1357" s="72"/>
      <c r="I1357" s="72"/>
      <c r="J1357" s="73">
        <f t="shared" si="25"/>
        <v>160.76</v>
      </c>
      <c r="K1357" s="75" t="s">
        <v>4</v>
      </c>
    </row>
    <row r="1358" spans="1:11" x14ac:dyDescent="0.25">
      <c r="A1358" s="69">
        <v>1356</v>
      </c>
      <c r="B1358" s="70" t="s">
        <v>4362</v>
      </c>
      <c r="C1358" s="70" t="s">
        <v>4363</v>
      </c>
      <c r="D1358" s="70" t="s">
        <v>4364</v>
      </c>
      <c r="E1358" s="71">
        <v>160.76</v>
      </c>
      <c r="F1358" s="70"/>
      <c r="G1358" s="71"/>
      <c r="H1358" s="72"/>
      <c r="I1358" s="72"/>
      <c r="J1358" s="73">
        <f t="shared" si="25"/>
        <v>160.76</v>
      </c>
      <c r="K1358" s="75" t="s">
        <v>4</v>
      </c>
    </row>
    <row r="1359" spans="1:11" x14ac:dyDescent="0.25">
      <c r="A1359" s="69">
        <v>1357</v>
      </c>
      <c r="B1359" s="70" t="s">
        <v>4365</v>
      </c>
      <c r="C1359" s="70" t="s">
        <v>4366</v>
      </c>
      <c r="D1359" s="70" t="s">
        <v>4367</v>
      </c>
      <c r="E1359" s="71">
        <v>160.68</v>
      </c>
      <c r="F1359" s="70"/>
      <c r="G1359" s="71"/>
      <c r="H1359" s="72"/>
      <c r="I1359" s="72"/>
      <c r="J1359" s="73">
        <f t="shared" si="25"/>
        <v>160.68</v>
      </c>
      <c r="K1359" s="75" t="s">
        <v>4</v>
      </c>
    </row>
    <row r="1360" spans="1:11" x14ac:dyDescent="0.25">
      <c r="A1360" s="69">
        <v>1358</v>
      </c>
      <c r="B1360" s="70" t="s">
        <v>4368</v>
      </c>
      <c r="C1360" s="70" t="s">
        <v>4369</v>
      </c>
      <c r="D1360" s="70" t="s">
        <v>4370</v>
      </c>
      <c r="E1360" s="71">
        <v>160.32</v>
      </c>
      <c r="F1360" s="70" t="s">
        <v>4370</v>
      </c>
      <c r="G1360" s="71">
        <v>160.3407</v>
      </c>
      <c r="H1360" s="72"/>
      <c r="I1360" s="72"/>
      <c r="J1360" s="73">
        <f t="shared" si="25"/>
        <v>160.33035000000001</v>
      </c>
      <c r="K1360" s="75" t="s">
        <v>4</v>
      </c>
    </row>
    <row r="1361" spans="1:11" x14ac:dyDescent="0.25">
      <c r="A1361" s="69">
        <v>1359</v>
      </c>
      <c r="B1361" s="70" t="s">
        <v>4371</v>
      </c>
      <c r="C1361" s="70" t="s">
        <v>4372</v>
      </c>
      <c r="D1361" s="70" t="s">
        <v>4373</v>
      </c>
      <c r="E1361" s="71">
        <v>159.35</v>
      </c>
      <c r="F1361" s="70" t="s">
        <v>4373</v>
      </c>
      <c r="G1361" s="71">
        <v>159.1814</v>
      </c>
      <c r="H1361" s="72"/>
      <c r="I1361" s="72"/>
      <c r="J1361" s="73">
        <f t="shared" si="25"/>
        <v>159.26569999999998</v>
      </c>
      <c r="K1361" s="75" t="s">
        <v>4</v>
      </c>
    </row>
    <row r="1362" spans="1:11" x14ac:dyDescent="0.25">
      <c r="A1362" s="69">
        <v>1360</v>
      </c>
      <c r="B1362" s="70" t="s">
        <v>4374</v>
      </c>
      <c r="C1362" s="70" t="s">
        <v>4375</v>
      </c>
      <c r="D1362" s="70" t="s">
        <v>4376</v>
      </c>
      <c r="E1362" s="71">
        <v>159.19</v>
      </c>
      <c r="F1362" s="70"/>
      <c r="G1362" s="71"/>
      <c r="H1362" s="72"/>
      <c r="I1362" s="72"/>
      <c r="J1362" s="73">
        <f t="shared" si="25"/>
        <v>159.19</v>
      </c>
      <c r="K1362" s="75" t="s">
        <v>4</v>
      </c>
    </row>
    <row r="1363" spans="1:11" x14ac:dyDescent="0.25">
      <c r="A1363" s="69">
        <v>1361</v>
      </c>
      <c r="B1363" s="70" t="s">
        <v>4377</v>
      </c>
      <c r="C1363" s="70" t="s">
        <v>4378</v>
      </c>
      <c r="D1363" s="70" t="s">
        <v>4379</v>
      </c>
      <c r="E1363" s="71">
        <v>158.54</v>
      </c>
      <c r="F1363" s="70" t="s">
        <v>4379</v>
      </c>
      <c r="G1363" s="71">
        <v>158.9323</v>
      </c>
      <c r="H1363" s="72"/>
      <c r="I1363" s="72"/>
      <c r="J1363" s="73">
        <f t="shared" si="25"/>
        <v>158.73615000000001</v>
      </c>
      <c r="K1363" s="75" t="s">
        <v>4</v>
      </c>
    </row>
    <row r="1364" spans="1:11" x14ac:dyDescent="0.25">
      <c r="A1364" s="69">
        <v>1362</v>
      </c>
      <c r="B1364" s="70" t="s">
        <v>4380</v>
      </c>
      <c r="C1364" s="70" t="s">
        <v>4381</v>
      </c>
      <c r="D1364" s="70" t="s">
        <v>4382</v>
      </c>
      <c r="E1364" s="71">
        <v>158.46</v>
      </c>
      <c r="F1364" s="70" t="s">
        <v>4382</v>
      </c>
      <c r="G1364" s="71">
        <v>158.8151</v>
      </c>
      <c r="H1364" s="72"/>
      <c r="I1364" s="72"/>
      <c r="J1364" s="73">
        <f t="shared" si="25"/>
        <v>158.63755</v>
      </c>
      <c r="K1364" s="75" t="s">
        <v>4</v>
      </c>
    </row>
    <row r="1365" spans="1:11" x14ac:dyDescent="0.25">
      <c r="A1365" s="69">
        <v>1363</v>
      </c>
      <c r="B1365" s="70" t="s">
        <v>4383</v>
      </c>
      <c r="C1365" s="70" t="s">
        <v>4384</v>
      </c>
      <c r="D1365" s="70" t="s">
        <v>4385</v>
      </c>
      <c r="E1365" s="71">
        <v>158.19999999999999</v>
      </c>
      <c r="F1365" s="70" t="s">
        <v>4385</v>
      </c>
      <c r="G1365" s="71">
        <v>158.53700000000001</v>
      </c>
      <c r="H1365" s="72"/>
      <c r="I1365" s="72"/>
      <c r="J1365" s="73">
        <f t="shared" si="25"/>
        <v>158.36849999999998</v>
      </c>
      <c r="K1365" s="75" t="s">
        <v>4</v>
      </c>
    </row>
    <row r="1366" spans="1:11" x14ac:dyDescent="0.25">
      <c r="A1366" s="69">
        <v>1364</v>
      </c>
      <c r="B1366" s="70" t="s">
        <v>4386</v>
      </c>
      <c r="C1366" s="70" t="s">
        <v>4387</v>
      </c>
      <c r="D1366" s="70" t="s">
        <v>4388</v>
      </c>
      <c r="E1366" s="71">
        <v>158.62</v>
      </c>
      <c r="F1366" s="70" t="s">
        <v>4388</v>
      </c>
      <c r="G1366" s="71">
        <v>158.06270000000001</v>
      </c>
      <c r="H1366" s="72"/>
      <c r="I1366" s="72"/>
      <c r="J1366" s="73">
        <f t="shared" si="25"/>
        <v>158.34135000000001</v>
      </c>
      <c r="K1366" s="75" t="s">
        <v>4</v>
      </c>
    </row>
    <row r="1367" spans="1:11" x14ac:dyDescent="0.25">
      <c r="A1367" s="69">
        <v>1365</v>
      </c>
      <c r="B1367" s="70" t="s">
        <v>4389</v>
      </c>
      <c r="C1367" s="70" t="s">
        <v>4390</v>
      </c>
      <c r="D1367" s="70" t="s">
        <v>4391</v>
      </c>
      <c r="E1367" s="71">
        <v>158.33000000000001</v>
      </c>
      <c r="F1367" s="70"/>
      <c r="G1367" s="71"/>
      <c r="H1367" s="72"/>
      <c r="I1367" s="72"/>
      <c r="J1367" s="73">
        <f t="shared" si="25"/>
        <v>158.33000000000001</v>
      </c>
      <c r="K1367" s="75" t="s">
        <v>4</v>
      </c>
    </row>
    <row r="1368" spans="1:11" x14ac:dyDescent="0.25">
      <c r="A1368" s="69">
        <v>1366</v>
      </c>
      <c r="B1368" s="70" t="s">
        <v>4392</v>
      </c>
      <c r="C1368" s="70" t="s">
        <v>4393</v>
      </c>
      <c r="D1368" s="70" t="s">
        <v>4394</v>
      </c>
      <c r="E1368" s="71">
        <v>160.47999999999999</v>
      </c>
      <c r="F1368" s="70" t="s">
        <v>4394</v>
      </c>
      <c r="G1368" s="71">
        <v>156.09960000000001</v>
      </c>
      <c r="H1368" s="72"/>
      <c r="I1368" s="72"/>
      <c r="J1368" s="73">
        <f t="shared" si="25"/>
        <v>158.28980000000001</v>
      </c>
      <c r="K1368" s="75" t="s">
        <v>4</v>
      </c>
    </row>
    <row r="1369" spans="1:11" x14ac:dyDescent="0.25">
      <c r="A1369" s="69">
        <v>1367</v>
      </c>
      <c r="B1369" s="70" t="s">
        <v>4395</v>
      </c>
      <c r="C1369" s="70" t="s">
        <v>4396</v>
      </c>
      <c r="D1369" s="70" t="s">
        <v>4397</v>
      </c>
      <c r="E1369" s="71">
        <v>157.32</v>
      </c>
      <c r="F1369" s="70" t="s">
        <v>4397</v>
      </c>
      <c r="G1369" s="71">
        <v>157.39879999999999</v>
      </c>
      <c r="H1369" s="72"/>
      <c r="I1369" s="72"/>
      <c r="J1369" s="73">
        <f t="shared" si="25"/>
        <v>157.35939999999999</v>
      </c>
      <c r="K1369" s="75" t="s">
        <v>4</v>
      </c>
    </row>
    <row r="1370" spans="1:11" x14ac:dyDescent="0.25">
      <c r="A1370" s="69">
        <v>1368</v>
      </c>
      <c r="B1370" s="70" t="s">
        <v>4398</v>
      </c>
      <c r="C1370" s="70" t="s">
        <v>4399</v>
      </c>
      <c r="D1370" s="70" t="s">
        <v>4400</v>
      </c>
      <c r="E1370" s="71">
        <v>157.35</v>
      </c>
      <c r="F1370" s="70" t="s">
        <v>4400</v>
      </c>
      <c r="G1370" s="71">
        <v>157.36510000000001</v>
      </c>
      <c r="H1370" s="72"/>
      <c r="I1370" s="72"/>
      <c r="J1370" s="73">
        <f t="shared" si="25"/>
        <v>157.35755</v>
      </c>
      <c r="K1370" s="75" t="s">
        <v>4</v>
      </c>
    </row>
    <row r="1371" spans="1:11" x14ac:dyDescent="0.25">
      <c r="A1371" s="69">
        <v>1369</v>
      </c>
      <c r="B1371" s="70" t="s">
        <v>4401</v>
      </c>
      <c r="C1371" s="70" t="s">
        <v>4402</v>
      </c>
      <c r="D1371" s="70"/>
      <c r="E1371" s="71"/>
      <c r="F1371" s="70"/>
      <c r="G1371" s="73"/>
      <c r="H1371" s="70" t="s">
        <v>4403</v>
      </c>
      <c r="I1371" s="73">
        <v>157.31227749999994</v>
      </c>
      <c r="J1371" s="73">
        <f t="shared" si="25"/>
        <v>157.31227749999994</v>
      </c>
      <c r="K1371" s="75" t="s">
        <v>4</v>
      </c>
    </row>
    <row r="1372" spans="1:11" x14ac:dyDescent="0.25">
      <c r="A1372" s="69">
        <v>1370</v>
      </c>
      <c r="B1372" s="70" t="s">
        <v>4404</v>
      </c>
      <c r="C1372" s="70" t="s">
        <v>4405</v>
      </c>
      <c r="D1372" s="70" t="s">
        <v>4406</v>
      </c>
      <c r="E1372" s="71">
        <v>157.28</v>
      </c>
      <c r="F1372" s="70"/>
      <c r="G1372" s="71"/>
      <c r="H1372" s="72"/>
      <c r="I1372" s="72"/>
      <c r="J1372" s="73">
        <f t="shared" si="25"/>
        <v>157.28</v>
      </c>
      <c r="K1372" s="75" t="s">
        <v>4</v>
      </c>
    </row>
    <row r="1373" spans="1:11" x14ac:dyDescent="0.25">
      <c r="A1373" s="69">
        <v>1371</v>
      </c>
      <c r="B1373" s="70" t="s">
        <v>4407</v>
      </c>
      <c r="C1373" s="70" t="s">
        <v>4408</v>
      </c>
      <c r="D1373" s="70"/>
      <c r="E1373" s="71"/>
      <c r="F1373" s="70" t="s">
        <v>4409</v>
      </c>
      <c r="G1373" s="71">
        <v>157.2063</v>
      </c>
      <c r="H1373" s="72"/>
      <c r="I1373" s="72"/>
      <c r="J1373" s="73">
        <f t="shared" si="25"/>
        <v>157.2063</v>
      </c>
      <c r="K1373" s="75" t="s">
        <v>4</v>
      </c>
    </row>
    <row r="1374" spans="1:11" x14ac:dyDescent="0.25">
      <c r="A1374" s="69">
        <v>1372</v>
      </c>
      <c r="B1374" s="70" t="s">
        <v>4410</v>
      </c>
      <c r="C1374" s="70" t="s">
        <v>4411</v>
      </c>
      <c r="D1374" s="70" t="s">
        <v>4412</v>
      </c>
      <c r="E1374" s="71">
        <v>157</v>
      </c>
      <c r="F1374" s="70"/>
      <c r="G1374" s="71"/>
      <c r="H1374" s="72"/>
      <c r="I1374" s="72"/>
      <c r="J1374" s="73">
        <f t="shared" si="25"/>
        <v>157</v>
      </c>
      <c r="K1374" s="75" t="s">
        <v>4</v>
      </c>
    </row>
    <row r="1375" spans="1:11" x14ac:dyDescent="0.25">
      <c r="A1375" s="69">
        <v>1373</v>
      </c>
      <c r="B1375" s="70" t="s">
        <v>4413</v>
      </c>
      <c r="C1375" s="70" t="s">
        <v>4414</v>
      </c>
      <c r="D1375" s="70" t="s">
        <v>4415</v>
      </c>
      <c r="E1375" s="71">
        <v>156.88</v>
      </c>
      <c r="F1375" s="70" t="s">
        <v>4415</v>
      </c>
      <c r="G1375" s="71">
        <v>156.80369999999999</v>
      </c>
      <c r="H1375" s="72"/>
      <c r="I1375" s="72"/>
      <c r="J1375" s="73">
        <f t="shared" si="25"/>
        <v>156.84184999999999</v>
      </c>
      <c r="K1375" s="75" t="s">
        <v>4</v>
      </c>
    </row>
    <row r="1376" spans="1:11" x14ac:dyDescent="0.25">
      <c r="A1376" s="69">
        <v>1374</v>
      </c>
      <c r="B1376" s="70" t="s">
        <v>4416</v>
      </c>
      <c r="C1376" s="70" t="s">
        <v>4417</v>
      </c>
      <c r="D1376" s="70" t="s">
        <v>4418</v>
      </c>
      <c r="E1376" s="71">
        <v>156.78</v>
      </c>
      <c r="F1376" s="70"/>
      <c r="G1376" s="71"/>
      <c r="H1376" s="72"/>
      <c r="I1376" s="72"/>
      <c r="J1376" s="73">
        <f t="shared" si="25"/>
        <v>156.78</v>
      </c>
      <c r="K1376" s="75" t="s">
        <v>4</v>
      </c>
    </row>
    <row r="1377" spans="1:11" x14ac:dyDescent="0.25">
      <c r="A1377" s="69">
        <v>1375</v>
      </c>
      <c r="B1377" s="70" t="s">
        <v>4419</v>
      </c>
      <c r="C1377" s="70" t="s">
        <v>4420</v>
      </c>
      <c r="D1377" s="70" t="s">
        <v>4421</v>
      </c>
      <c r="E1377" s="71">
        <v>156.26</v>
      </c>
      <c r="F1377" s="70" t="s">
        <v>4421</v>
      </c>
      <c r="G1377" s="71">
        <v>156.3211</v>
      </c>
      <c r="H1377" s="72"/>
      <c r="I1377" s="72"/>
      <c r="J1377" s="73">
        <f t="shared" si="25"/>
        <v>156.29055</v>
      </c>
      <c r="K1377" s="75" t="s">
        <v>4</v>
      </c>
    </row>
    <row r="1378" spans="1:11" x14ac:dyDescent="0.25">
      <c r="A1378" s="69">
        <v>1376</v>
      </c>
      <c r="B1378" s="70" t="s">
        <v>4422</v>
      </c>
      <c r="C1378" s="70" t="s">
        <v>4423</v>
      </c>
      <c r="D1378" s="70" t="s">
        <v>4424</v>
      </c>
      <c r="E1378" s="71">
        <v>156.16999999999999</v>
      </c>
      <c r="F1378" s="70" t="s">
        <v>4424</v>
      </c>
      <c r="G1378" s="71">
        <v>156.0291</v>
      </c>
      <c r="H1378" s="72"/>
      <c r="I1378" s="72"/>
      <c r="J1378" s="73">
        <f t="shared" si="25"/>
        <v>156.09954999999999</v>
      </c>
      <c r="K1378" s="75" t="s">
        <v>4</v>
      </c>
    </row>
    <row r="1379" spans="1:11" x14ac:dyDescent="0.25">
      <c r="A1379" s="69">
        <v>1377</v>
      </c>
      <c r="B1379" s="70" t="s">
        <v>4425</v>
      </c>
      <c r="C1379" s="70" t="s">
        <v>4426</v>
      </c>
      <c r="D1379" s="70" t="s">
        <v>4427</v>
      </c>
      <c r="E1379" s="71">
        <v>155.94</v>
      </c>
      <c r="F1379" s="70" t="s">
        <v>4427</v>
      </c>
      <c r="G1379" s="71">
        <v>155.79140000000001</v>
      </c>
      <c r="H1379" s="72"/>
      <c r="I1379" s="72"/>
      <c r="J1379" s="73">
        <f t="shared" si="25"/>
        <v>155.8657</v>
      </c>
      <c r="K1379" s="75" t="s">
        <v>4</v>
      </c>
    </row>
    <row r="1380" spans="1:11" x14ac:dyDescent="0.25">
      <c r="A1380" s="69">
        <v>1378</v>
      </c>
      <c r="B1380" s="70" t="s">
        <v>4428</v>
      </c>
      <c r="C1380" s="70" t="s">
        <v>4429</v>
      </c>
      <c r="D1380" s="70" t="s">
        <v>4430</v>
      </c>
      <c r="E1380" s="71">
        <v>155.71</v>
      </c>
      <c r="F1380" s="70"/>
      <c r="G1380" s="71"/>
      <c r="H1380" s="72"/>
      <c r="I1380" s="72"/>
      <c r="J1380" s="73">
        <f t="shared" si="25"/>
        <v>155.71</v>
      </c>
      <c r="K1380" s="75" t="s">
        <v>4</v>
      </c>
    </row>
    <row r="1381" spans="1:11" x14ac:dyDescent="0.25">
      <c r="A1381" s="69">
        <v>1379</v>
      </c>
      <c r="B1381" s="70" t="s">
        <v>4431</v>
      </c>
      <c r="C1381" s="70" t="s">
        <v>4432</v>
      </c>
      <c r="D1381" s="70" t="s">
        <v>4433</v>
      </c>
      <c r="E1381" s="71">
        <v>155.33000000000001</v>
      </c>
      <c r="F1381" s="70" t="s">
        <v>4433</v>
      </c>
      <c r="G1381" s="71">
        <v>155.64449999999999</v>
      </c>
      <c r="H1381" s="72"/>
      <c r="I1381" s="72"/>
      <c r="J1381" s="73">
        <f t="shared" si="25"/>
        <v>155.48725000000002</v>
      </c>
      <c r="K1381" s="75" t="s">
        <v>4</v>
      </c>
    </row>
    <row r="1382" spans="1:11" x14ac:dyDescent="0.25">
      <c r="A1382" s="69">
        <v>1380</v>
      </c>
      <c r="B1382" s="70" t="s">
        <v>4434</v>
      </c>
      <c r="C1382" s="70" t="s">
        <v>4435</v>
      </c>
      <c r="D1382" s="70" t="s">
        <v>4436</v>
      </c>
      <c r="E1382" s="71">
        <v>153.93</v>
      </c>
      <c r="F1382" s="70" t="s">
        <v>4436</v>
      </c>
      <c r="G1382" s="71">
        <v>156.02539999999999</v>
      </c>
      <c r="H1382" s="72"/>
      <c r="I1382" s="72"/>
      <c r="J1382" s="73">
        <f t="shared" si="25"/>
        <v>154.9777</v>
      </c>
      <c r="K1382" s="75" t="s">
        <v>4</v>
      </c>
    </row>
    <row r="1383" spans="1:11" x14ac:dyDescent="0.25">
      <c r="A1383" s="69">
        <v>1381</v>
      </c>
      <c r="B1383" s="70" t="s">
        <v>4437</v>
      </c>
      <c r="C1383" s="70" t="s">
        <v>4438</v>
      </c>
      <c r="D1383" s="70" t="s">
        <v>4439</v>
      </c>
      <c r="E1383" s="71">
        <v>154.91999999999999</v>
      </c>
      <c r="F1383" s="70"/>
      <c r="G1383" s="71"/>
      <c r="H1383" s="72"/>
      <c r="I1383" s="72"/>
      <c r="J1383" s="73">
        <f t="shared" si="25"/>
        <v>154.91999999999999</v>
      </c>
      <c r="K1383" s="75" t="s">
        <v>4</v>
      </c>
    </row>
    <row r="1384" spans="1:11" x14ac:dyDescent="0.25">
      <c r="A1384" s="69">
        <v>1382</v>
      </c>
      <c r="B1384" s="70" t="s">
        <v>4440</v>
      </c>
      <c r="C1384" s="70" t="s">
        <v>4441</v>
      </c>
      <c r="D1384" s="70" t="s">
        <v>4442</v>
      </c>
      <c r="E1384" s="71">
        <v>154.87</v>
      </c>
      <c r="F1384" s="70"/>
      <c r="G1384" s="71"/>
      <c r="H1384" s="72"/>
      <c r="I1384" s="72"/>
      <c r="J1384" s="73">
        <f t="shared" si="25"/>
        <v>154.87</v>
      </c>
      <c r="K1384" s="75" t="s">
        <v>4</v>
      </c>
    </row>
    <row r="1385" spans="1:11" x14ac:dyDescent="0.25">
      <c r="A1385" s="69">
        <v>1383</v>
      </c>
      <c r="B1385" s="70" t="s">
        <v>4443</v>
      </c>
      <c r="C1385" s="70" t="s">
        <v>4444</v>
      </c>
      <c r="D1385" s="70" t="s">
        <v>4445</v>
      </c>
      <c r="E1385" s="71">
        <v>154.47999999999999</v>
      </c>
      <c r="F1385" s="70" t="s">
        <v>4445</v>
      </c>
      <c r="G1385" s="71">
        <v>154.28819999999999</v>
      </c>
      <c r="H1385" s="72"/>
      <c r="I1385" s="72"/>
      <c r="J1385" s="73">
        <f t="shared" si="25"/>
        <v>154.38409999999999</v>
      </c>
      <c r="K1385" s="75" t="s">
        <v>4</v>
      </c>
    </row>
    <row r="1386" spans="1:11" x14ac:dyDescent="0.25">
      <c r="A1386" s="69">
        <v>1384</v>
      </c>
      <c r="B1386" s="70" t="s">
        <v>4446</v>
      </c>
      <c r="C1386" s="70" t="s">
        <v>4447</v>
      </c>
      <c r="D1386" s="70" t="s">
        <v>4448</v>
      </c>
      <c r="E1386" s="71">
        <v>154.31</v>
      </c>
      <c r="F1386" s="70"/>
      <c r="G1386" s="71"/>
      <c r="H1386" s="72"/>
      <c r="I1386" s="72"/>
      <c r="J1386" s="73">
        <f t="shared" si="25"/>
        <v>154.31</v>
      </c>
      <c r="K1386" s="75" t="s">
        <v>4</v>
      </c>
    </row>
    <row r="1387" spans="1:11" x14ac:dyDescent="0.25">
      <c r="A1387" s="69">
        <v>1385</v>
      </c>
      <c r="B1387" s="70" t="s">
        <v>4449</v>
      </c>
      <c r="C1387" s="70" t="s">
        <v>4450</v>
      </c>
      <c r="D1387" s="70" t="s">
        <v>4451</v>
      </c>
      <c r="E1387" s="71">
        <v>154.33000000000001</v>
      </c>
      <c r="F1387" s="70" t="s">
        <v>4451</v>
      </c>
      <c r="G1387" s="71">
        <v>154.23230000000001</v>
      </c>
      <c r="H1387" s="72"/>
      <c r="I1387" s="72"/>
      <c r="J1387" s="73">
        <f t="shared" si="25"/>
        <v>154.28115000000003</v>
      </c>
      <c r="K1387" s="75" t="s">
        <v>4</v>
      </c>
    </row>
    <row r="1388" spans="1:11" x14ac:dyDescent="0.25">
      <c r="A1388" s="69">
        <v>1386</v>
      </c>
      <c r="B1388" s="70" t="s">
        <v>4452</v>
      </c>
      <c r="C1388" s="70" t="s">
        <v>4453</v>
      </c>
      <c r="D1388" s="70" t="s">
        <v>4454</v>
      </c>
      <c r="E1388" s="71">
        <v>155.30000000000001</v>
      </c>
      <c r="F1388" s="70" t="s">
        <v>4454</v>
      </c>
      <c r="G1388" s="71">
        <v>153.12690000000001</v>
      </c>
      <c r="H1388" s="72"/>
      <c r="I1388" s="72"/>
      <c r="J1388" s="73">
        <f t="shared" si="25"/>
        <v>154.21345000000002</v>
      </c>
      <c r="K1388" s="75" t="s">
        <v>4</v>
      </c>
    </row>
    <row r="1389" spans="1:11" x14ac:dyDescent="0.25">
      <c r="A1389" s="69">
        <v>1387</v>
      </c>
      <c r="B1389" s="70" t="s">
        <v>4455</v>
      </c>
      <c r="C1389" s="70" t="s">
        <v>4456</v>
      </c>
      <c r="D1389" s="70" t="s">
        <v>4457</v>
      </c>
      <c r="E1389" s="71">
        <v>153.91</v>
      </c>
      <c r="F1389" s="70" t="s">
        <v>4457</v>
      </c>
      <c r="G1389" s="71">
        <v>153.93100000000001</v>
      </c>
      <c r="H1389" s="72"/>
      <c r="I1389" s="72"/>
      <c r="J1389" s="73">
        <f t="shared" si="25"/>
        <v>153.9205</v>
      </c>
      <c r="K1389" s="75" t="s">
        <v>4</v>
      </c>
    </row>
    <row r="1390" spans="1:11" x14ac:dyDescent="0.25">
      <c r="A1390" s="69">
        <v>1388</v>
      </c>
      <c r="B1390" s="70" t="s">
        <v>4458</v>
      </c>
      <c r="C1390" s="70" t="s">
        <v>4459</v>
      </c>
      <c r="D1390" s="70"/>
      <c r="E1390" s="71"/>
      <c r="F1390" s="70" t="s">
        <v>4460</v>
      </c>
      <c r="G1390" s="71">
        <v>153.13720000000001</v>
      </c>
      <c r="H1390" s="72"/>
      <c r="I1390" s="72"/>
      <c r="J1390" s="73">
        <f t="shared" si="25"/>
        <v>153.13720000000001</v>
      </c>
      <c r="K1390" s="75" t="s">
        <v>4</v>
      </c>
    </row>
    <row r="1391" spans="1:11" x14ac:dyDescent="0.25">
      <c r="A1391" s="69">
        <v>1389</v>
      </c>
      <c r="B1391" s="70" t="s">
        <v>4461</v>
      </c>
      <c r="C1391" s="70" t="s">
        <v>4462</v>
      </c>
      <c r="D1391" s="70"/>
      <c r="E1391" s="71"/>
      <c r="F1391" s="70" t="s">
        <v>4463</v>
      </c>
      <c r="G1391" s="71">
        <v>153.02109999999999</v>
      </c>
      <c r="H1391" s="72"/>
      <c r="I1391" s="72"/>
      <c r="J1391" s="73">
        <f t="shared" si="25"/>
        <v>153.02109999999999</v>
      </c>
      <c r="K1391" s="75" t="s">
        <v>4</v>
      </c>
    </row>
    <row r="1392" spans="1:11" x14ac:dyDescent="0.25">
      <c r="A1392" s="69">
        <v>1390</v>
      </c>
      <c r="B1392" s="70" t="s">
        <v>4464</v>
      </c>
      <c r="C1392" s="70" t="s">
        <v>4465</v>
      </c>
      <c r="D1392" s="70" t="s">
        <v>4466</v>
      </c>
      <c r="E1392" s="71">
        <v>152.9</v>
      </c>
      <c r="F1392" s="70"/>
      <c r="G1392" s="71"/>
      <c r="H1392" s="72"/>
      <c r="I1392" s="72"/>
      <c r="J1392" s="73">
        <f t="shared" si="25"/>
        <v>152.9</v>
      </c>
      <c r="K1392" s="75" t="s">
        <v>4</v>
      </c>
    </row>
    <row r="1393" spans="1:11" x14ac:dyDescent="0.25">
      <c r="A1393" s="69">
        <v>1391</v>
      </c>
      <c r="B1393" s="70" t="s">
        <v>4467</v>
      </c>
      <c r="C1393" s="70" t="s">
        <v>4468</v>
      </c>
      <c r="D1393" s="70" t="s">
        <v>4469</v>
      </c>
      <c r="E1393" s="71">
        <v>152.5</v>
      </c>
      <c r="F1393" s="70" t="s">
        <v>4469</v>
      </c>
      <c r="G1393" s="71">
        <v>152.2594</v>
      </c>
      <c r="H1393" s="72"/>
      <c r="I1393" s="72"/>
      <c r="J1393" s="73">
        <f t="shared" si="25"/>
        <v>152.37970000000001</v>
      </c>
      <c r="K1393" s="75" t="s">
        <v>4</v>
      </c>
    </row>
    <row r="1394" spans="1:11" x14ac:dyDescent="0.25">
      <c r="A1394" s="69">
        <v>1392</v>
      </c>
      <c r="B1394" s="70" t="s">
        <v>4470</v>
      </c>
      <c r="C1394" s="70" t="s">
        <v>4471</v>
      </c>
      <c r="D1394" s="70" t="s">
        <v>4472</v>
      </c>
      <c r="E1394" s="71">
        <v>152.19999999999999</v>
      </c>
      <c r="F1394" s="70"/>
      <c r="G1394" s="71"/>
      <c r="H1394" s="72"/>
      <c r="I1394" s="72"/>
      <c r="J1394" s="73">
        <f t="shared" si="25"/>
        <v>152.19999999999999</v>
      </c>
      <c r="K1394" s="75" t="s">
        <v>4</v>
      </c>
    </row>
    <row r="1395" spans="1:11" x14ac:dyDescent="0.25">
      <c r="A1395" s="69">
        <v>1393</v>
      </c>
      <c r="B1395" s="70" t="s">
        <v>4473</v>
      </c>
      <c r="C1395" s="70" t="s">
        <v>4474</v>
      </c>
      <c r="D1395" s="70" t="s">
        <v>4475</v>
      </c>
      <c r="E1395" s="71">
        <v>151.91999999999999</v>
      </c>
      <c r="F1395" s="70" t="s">
        <v>4475</v>
      </c>
      <c r="G1395" s="71">
        <v>151.74459999999999</v>
      </c>
      <c r="H1395" s="72"/>
      <c r="I1395" s="72"/>
      <c r="J1395" s="73">
        <f t="shared" si="25"/>
        <v>151.83229999999998</v>
      </c>
      <c r="K1395" s="75" t="s">
        <v>4</v>
      </c>
    </row>
    <row r="1396" spans="1:11" x14ac:dyDescent="0.25">
      <c r="A1396" s="69">
        <v>1394</v>
      </c>
      <c r="B1396" s="70" t="s">
        <v>4476</v>
      </c>
      <c r="C1396" s="70" t="s">
        <v>4477</v>
      </c>
      <c r="D1396" s="70" t="s">
        <v>4478</v>
      </c>
      <c r="E1396" s="71">
        <v>151.52000000000001</v>
      </c>
      <c r="F1396" s="70" t="s">
        <v>4478</v>
      </c>
      <c r="G1396" s="71">
        <v>151.4084</v>
      </c>
      <c r="H1396" s="72"/>
      <c r="I1396" s="72"/>
      <c r="J1396" s="73">
        <f t="shared" si="25"/>
        <v>151.46420000000001</v>
      </c>
      <c r="K1396" s="75" t="s">
        <v>4</v>
      </c>
    </row>
    <row r="1397" spans="1:11" x14ac:dyDescent="0.25">
      <c r="A1397" s="69">
        <v>1395</v>
      </c>
      <c r="B1397" s="70" t="s">
        <v>4479</v>
      </c>
      <c r="C1397" s="70" t="s">
        <v>4480</v>
      </c>
      <c r="D1397" s="70" t="s">
        <v>4481</v>
      </c>
      <c r="E1397" s="71">
        <v>151.01</v>
      </c>
      <c r="F1397" s="70" t="s">
        <v>4481</v>
      </c>
      <c r="G1397" s="71">
        <v>150.96709999999999</v>
      </c>
      <c r="H1397" s="72"/>
      <c r="I1397" s="72"/>
      <c r="J1397" s="73">
        <f t="shared" si="25"/>
        <v>150.98854999999998</v>
      </c>
      <c r="K1397" s="75" t="s">
        <v>4</v>
      </c>
    </row>
    <row r="1398" spans="1:11" x14ac:dyDescent="0.25">
      <c r="A1398" s="69">
        <v>1396</v>
      </c>
      <c r="B1398" s="70" t="s">
        <v>4482</v>
      </c>
      <c r="C1398" s="70" t="s">
        <v>4483</v>
      </c>
      <c r="D1398" s="70" t="s">
        <v>4484</v>
      </c>
      <c r="E1398" s="71">
        <v>150.68</v>
      </c>
      <c r="F1398" s="70"/>
      <c r="G1398" s="71"/>
      <c r="H1398" s="72"/>
      <c r="I1398" s="72"/>
      <c r="J1398" s="73">
        <f t="shared" si="25"/>
        <v>150.68</v>
      </c>
      <c r="K1398" s="75" t="s">
        <v>4</v>
      </c>
    </row>
    <row r="1399" spans="1:11" x14ac:dyDescent="0.25">
      <c r="A1399" s="69">
        <v>1397</v>
      </c>
      <c r="B1399" s="70" t="s">
        <v>4485</v>
      </c>
      <c r="C1399" s="70" t="s">
        <v>4486</v>
      </c>
      <c r="D1399" s="70" t="s">
        <v>4487</v>
      </c>
      <c r="E1399" s="71">
        <v>150.09</v>
      </c>
      <c r="F1399" s="70"/>
      <c r="G1399" s="71"/>
      <c r="H1399" s="72"/>
      <c r="I1399" s="72"/>
      <c r="J1399" s="73">
        <f t="shared" si="25"/>
        <v>150.09</v>
      </c>
      <c r="K1399" s="75" t="s">
        <v>4</v>
      </c>
    </row>
    <row r="1400" spans="1:11" x14ac:dyDescent="0.25">
      <c r="A1400" s="69">
        <v>1398</v>
      </c>
      <c r="B1400" s="70" t="s">
        <v>4488</v>
      </c>
      <c r="C1400" s="70" t="s">
        <v>4489</v>
      </c>
      <c r="D1400" s="70" t="s">
        <v>4490</v>
      </c>
      <c r="E1400" s="71">
        <v>150.05000000000001</v>
      </c>
      <c r="F1400" s="70"/>
      <c r="G1400" s="71"/>
      <c r="H1400" s="72"/>
      <c r="I1400" s="72"/>
      <c r="J1400" s="73">
        <f t="shared" si="25"/>
        <v>150.05000000000001</v>
      </c>
      <c r="K1400" s="75" t="s">
        <v>4</v>
      </c>
    </row>
    <row r="1401" spans="1:11" x14ac:dyDescent="0.25">
      <c r="A1401" s="69">
        <v>1399</v>
      </c>
      <c r="B1401" s="70" t="s">
        <v>4491</v>
      </c>
      <c r="C1401" s="70" t="s">
        <v>4492</v>
      </c>
      <c r="D1401" s="70" t="s">
        <v>4493</v>
      </c>
      <c r="E1401" s="71">
        <v>149.83000000000001</v>
      </c>
      <c r="F1401" s="70" t="s">
        <v>4493</v>
      </c>
      <c r="G1401" s="71">
        <v>149.92769999999999</v>
      </c>
      <c r="H1401" s="72"/>
      <c r="I1401" s="72"/>
      <c r="J1401" s="73">
        <f t="shared" si="25"/>
        <v>149.87885</v>
      </c>
      <c r="K1401" s="75" t="s">
        <v>4</v>
      </c>
    </row>
    <row r="1402" spans="1:11" x14ac:dyDescent="0.25">
      <c r="A1402" s="69">
        <v>1400</v>
      </c>
      <c r="B1402" s="70" t="s">
        <v>4494</v>
      </c>
      <c r="C1402" s="70" t="s">
        <v>4495</v>
      </c>
      <c r="D1402" s="70" t="s">
        <v>4496</v>
      </c>
      <c r="E1402" s="71">
        <v>149.62</v>
      </c>
      <c r="F1402" s="70"/>
      <c r="G1402" s="71"/>
      <c r="H1402" s="72"/>
      <c r="I1402" s="72"/>
      <c r="J1402" s="73">
        <f t="shared" si="25"/>
        <v>149.62</v>
      </c>
      <c r="K1402" s="75" t="s">
        <v>4</v>
      </c>
    </row>
    <row r="1403" spans="1:11" x14ac:dyDescent="0.25">
      <c r="A1403" s="69">
        <v>1401</v>
      </c>
      <c r="B1403" s="70" t="s">
        <v>4497</v>
      </c>
      <c r="C1403" s="70" t="s">
        <v>4498</v>
      </c>
      <c r="D1403" s="70" t="s">
        <v>4499</v>
      </c>
      <c r="E1403" s="71">
        <v>149.5</v>
      </c>
      <c r="F1403" s="70"/>
      <c r="G1403" s="71"/>
      <c r="H1403" s="72"/>
      <c r="I1403" s="72"/>
      <c r="J1403" s="73">
        <f t="shared" si="25"/>
        <v>149.5</v>
      </c>
      <c r="K1403" s="75" t="s">
        <v>4</v>
      </c>
    </row>
    <row r="1404" spans="1:11" x14ac:dyDescent="0.25">
      <c r="A1404" s="69">
        <v>1402</v>
      </c>
      <c r="B1404" s="70" t="s">
        <v>4500</v>
      </c>
      <c r="C1404" s="70" t="s">
        <v>4501</v>
      </c>
      <c r="D1404" s="70" t="s">
        <v>4502</v>
      </c>
      <c r="E1404" s="71">
        <v>148.88999999999999</v>
      </c>
      <c r="F1404" s="70" t="s">
        <v>4502</v>
      </c>
      <c r="G1404" s="71">
        <v>149.58279999999999</v>
      </c>
      <c r="H1404" s="72"/>
      <c r="I1404" s="72"/>
      <c r="J1404" s="73">
        <f t="shared" si="25"/>
        <v>149.2364</v>
      </c>
      <c r="K1404" s="75" t="s">
        <v>4</v>
      </c>
    </row>
    <row r="1405" spans="1:11" x14ac:dyDescent="0.25">
      <c r="A1405" s="69">
        <v>1403</v>
      </c>
      <c r="B1405" s="70" t="s">
        <v>4503</v>
      </c>
      <c r="C1405" s="70" t="s">
        <v>4504</v>
      </c>
      <c r="D1405" s="70" t="s">
        <v>4505</v>
      </c>
      <c r="E1405" s="71">
        <v>148.74</v>
      </c>
      <c r="F1405" s="70" t="s">
        <v>4505</v>
      </c>
      <c r="G1405" s="71">
        <v>148.8065</v>
      </c>
      <c r="H1405" s="72"/>
      <c r="I1405" s="72"/>
      <c r="J1405" s="73">
        <f t="shared" si="25"/>
        <v>148.77325000000002</v>
      </c>
      <c r="K1405" s="75" t="s">
        <v>4</v>
      </c>
    </row>
    <row r="1406" spans="1:11" x14ac:dyDescent="0.25">
      <c r="A1406" s="69">
        <v>1404</v>
      </c>
      <c r="B1406" s="70" t="s">
        <v>4506</v>
      </c>
      <c r="C1406" s="70" t="s">
        <v>4507</v>
      </c>
      <c r="D1406" s="70" t="s">
        <v>4508</v>
      </c>
      <c r="E1406" s="71">
        <v>148.6</v>
      </c>
      <c r="F1406" s="70"/>
      <c r="G1406" s="71"/>
      <c r="H1406" s="72"/>
      <c r="I1406" s="72"/>
      <c r="J1406" s="73">
        <f t="shared" si="25"/>
        <v>148.6</v>
      </c>
      <c r="K1406" s="75" t="s">
        <v>4</v>
      </c>
    </row>
    <row r="1407" spans="1:11" x14ac:dyDescent="0.25">
      <c r="A1407" s="69">
        <v>1405</v>
      </c>
      <c r="B1407" s="70" t="s">
        <v>4509</v>
      </c>
      <c r="C1407" s="70" t="s">
        <v>4510</v>
      </c>
      <c r="D1407" s="70" t="s">
        <v>4511</v>
      </c>
      <c r="E1407" s="71">
        <v>147.69</v>
      </c>
      <c r="F1407" s="70" t="s">
        <v>4511</v>
      </c>
      <c r="G1407" s="71">
        <v>147.7081</v>
      </c>
      <c r="H1407" s="72"/>
      <c r="I1407" s="72"/>
      <c r="J1407" s="73">
        <f t="shared" si="25"/>
        <v>147.69905</v>
      </c>
      <c r="K1407" s="75" t="s">
        <v>4</v>
      </c>
    </row>
    <row r="1408" spans="1:11" x14ac:dyDescent="0.25">
      <c r="A1408" s="69">
        <v>1406</v>
      </c>
      <c r="B1408" s="70" t="s">
        <v>4512</v>
      </c>
      <c r="C1408" s="70" t="s">
        <v>4513</v>
      </c>
      <c r="D1408" s="70" t="s">
        <v>4514</v>
      </c>
      <c r="E1408" s="71">
        <v>147.33000000000001</v>
      </c>
      <c r="F1408" s="70" t="s">
        <v>4514</v>
      </c>
      <c r="G1408" s="71">
        <v>147.22730000000001</v>
      </c>
      <c r="H1408" s="72"/>
      <c r="I1408" s="72"/>
      <c r="J1408" s="73">
        <f t="shared" si="25"/>
        <v>147.27865000000003</v>
      </c>
      <c r="K1408" s="75" t="s">
        <v>4</v>
      </c>
    </row>
    <row r="1409" spans="1:11" x14ac:dyDescent="0.25">
      <c r="A1409" s="69">
        <v>1407</v>
      </c>
      <c r="B1409" s="70" t="s">
        <v>4515</v>
      </c>
      <c r="C1409" s="70" t="s">
        <v>4516</v>
      </c>
      <c r="D1409" s="70" t="s">
        <v>4517</v>
      </c>
      <c r="E1409" s="71">
        <v>147.07</v>
      </c>
      <c r="F1409" s="70" t="s">
        <v>4517</v>
      </c>
      <c r="G1409" s="71">
        <v>146.65950000000001</v>
      </c>
      <c r="H1409" s="72"/>
      <c r="I1409" s="72"/>
      <c r="J1409" s="73">
        <f t="shared" si="25"/>
        <v>146.86475000000002</v>
      </c>
      <c r="K1409" s="75" t="s">
        <v>4</v>
      </c>
    </row>
    <row r="1410" spans="1:11" x14ac:dyDescent="0.25">
      <c r="A1410" s="69">
        <v>1408</v>
      </c>
      <c r="B1410" s="70" t="s">
        <v>4518</v>
      </c>
      <c r="C1410" s="70" t="s">
        <v>4519</v>
      </c>
      <c r="D1410" s="70" t="s">
        <v>4520</v>
      </c>
      <c r="E1410" s="71">
        <v>146.71</v>
      </c>
      <c r="F1410" s="70"/>
      <c r="G1410" s="71"/>
      <c r="H1410" s="72"/>
      <c r="I1410" s="72"/>
      <c r="J1410" s="73">
        <f t="shared" si="25"/>
        <v>146.71</v>
      </c>
      <c r="K1410" s="75" t="s">
        <v>4</v>
      </c>
    </row>
    <row r="1411" spans="1:11" x14ac:dyDescent="0.25">
      <c r="A1411" s="69">
        <v>1409</v>
      </c>
      <c r="B1411" s="70" t="s">
        <v>4521</v>
      </c>
      <c r="C1411" s="70" t="s">
        <v>4522</v>
      </c>
      <c r="D1411" s="70" t="s">
        <v>4523</v>
      </c>
      <c r="E1411" s="71">
        <v>146.51</v>
      </c>
      <c r="F1411" s="70"/>
      <c r="G1411" s="71"/>
      <c r="H1411" s="72"/>
      <c r="I1411" s="72"/>
      <c r="J1411" s="73">
        <f t="shared" ref="J1411:J1474" si="26">AVERAGE(E1411,G1411,I1411)</f>
        <v>146.51</v>
      </c>
      <c r="K1411" s="75" t="s">
        <v>4</v>
      </c>
    </row>
    <row r="1412" spans="1:11" x14ac:dyDescent="0.25">
      <c r="A1412" s="69">
        <v>1410</v>
      </c>
      <c r="B1412" s="70" t="s">
        <v>4524</v>
      </c>
      <c r="C1412" s="70" t="s">
        <v>4525</v>
      </c>
      <c r="D1412" s="70" t="s">
        <v>4526</v>
      </c>
      <c r="E1412" s="71">
        <v>146.41</v>
      </c>
      <c r="F1412" s="70"/>
      <c r="G1412" s="71"/>
      <c r="H1412" s="72"/>
      <c r="I1412" s="72"/>
      <c r="J1412" s="73">
        <f t="shared" si="26"/>
        <v>146.41</v>
      </c>
      <c r="K1412" s="75" t="s">
        <v>4</v>
      </c>
    </row>
    <row r="1413" spans="1:11" x14ac:dyDescent="0.25">
      <c r="A1413" s="69">
        <v>1411</v>
      </c>
      <c r="B1413" s="70" t="s">
        <v>4527</v>
      </c>
      <c r="C1413" s="70" t="s">
        <v>4528</v>
      </c>
      <c r="D1413" s="70" t="s">
        <v>4529</v>
      </c>
      <c r="E1413" s="71">
        <v>146.34</v>
      </c>
      <c r="F1413" s="70" t="s">
        <v>4529</v>
      </c>
      <c r="G1413" s="71">
        <v>146.07509999999999</v>
      </c>
      <c r="H1413" s="72"/>
      <c r="I1413" s="72"/>
      <c r="J1413" s="73">
        <f t="shared" si="26"/>
        <v>146.20755</v>
      </c>
      <c r="K1413" s="75" t="s">
        <v>4</v>
      </c>
    </row>
    <row r="1414" spans="1:11" x14ac:dyDescent="0.25">
      <c r="A1414" s="69">
        <v>1412</v>
      </c>
      <c r="B1414" s="70" t="s">
        <v>4530</v>
      </c>
      <c r="C1414" s="70" t="s">
        <v>4531</v>
      </c>
      <c r="D1414" s="70"/>
      <c r="E1414" s="71"/>
      <c r="F1414" s="70" t="s">
        <v>4532</v>
      </c>
      <c r="G1414" s="71">
        <v>145.96459999999999</v>
      </c>
      <c r="H1414" s="72"/>
      <c r="I1414" s="72"/>
      <c r="J1414" s="73">
        <f t="shared" si="26"/>
        <v>145.96459999999999</v>
      </c>
      <c r="K1414" s="75" t="s">
        <v>4</v>
      </c>
    </row>
    <row r="1415" spans="1:11" x14ac:dyDescent="0.25">
      <c r="A1415" s="69">
        <v>1413</v>
      </c>
      <c r="B1415" s="70" t="s">
        <v>4533</v>
      </c>
      <c r="C1415" s="70" t="s">
        <v>4534</v>
      </c>
      <c r="D1415" s="70" t="s">
        <v>4535</v>
      </c>
      <c r="E1415" s="71">
        <v>145.55000000000001</v>
      </c>
      <c r="F1415" s="70" t="s">
        <v>4535</v>
      </c>
      <c r="G1415" s="71">
        <v>145.4992</v>
      </c>
      <c r="H1415" s="72"/>
      <c r="I1415" s="72"/>
      <c r="J1415" s="73">
        <f t="shared" si="26"/>
        <v>145.52460000000002</v>
      </c>
      <c r="K1415" s="75" t="s">
        <v>4</v>
      </c>
    </row>
    <row r="1416" spans="1:11" x14ac:dyDescent="0.25">
      <c r="A1416" s="69">
        <v>1414</v>
      </c>
      <c r="B1416" s="70" t="s">
        <v>4536</v>
      </c>
      <c r="C1416" s="70" t="s">
        <v>4537</v>
      </c>
      <c r="D1416" s="70" t="s">
        <v>4538</v>
      </c>
      <c r="E1416" s="71">
        <v>145.44999999999999</v>
      </c>
      <c r="F1416" s="70"/>
      <c r="G1416" s="71"/>
      <c r="H1416" s="72"/>
      <c r="I1416" s="72"/>
      <c r="J1416" s="73">
        <f t="shared" si="26"/>
        <v>145.44999999999999</v>
      </c>
      <c r="K1416" s="75" t="s">
        <v>4</v>
      </c>
    </row>
    <row r="1417" spans="1:11" x14ac:dyDescent="0.25">
      <c r="A1417" s="69">
        <v>1415</v>
      </c>
      <c r="B1417" s="70" t="s">
        <v>4539</v>
      </c>
      <c r="C1417" s="70" t="s">
        <v>4540</v>
      </c>
      <c r="D1417" s="70" t="s">
        <v>4541</v>
      </c>
      <c r="E1417" s="71">
        <v>145.18</v>
      </c>
      <c r="F1417" s="70" t="s">
        <v>4541</v>
      </c>
      <c r="G1417" s="71">
        <v>144.88570000000001</v>
      </c>
      <c r="H1417" s="72"/>
      <c r="I1417" s="72"/>
      <c r="J1417" s="73">
        <f t="shared" si="26"/>
        <v>145.03285</v>
      </c>
      <c r="K1417" s="75" t="s">
        <v>4</v>
      </c>
    </row>
    <row r="1418" spans="1:11" x14ac:dyDescent="0.25">
      <c r="A1418" s="69">
        <v>1416</v>
      </c>
      <c r="B1418" s="70" t="s">
        <v>4542</v>
      </c>
      <c r="C1418" s="70" t="s">
        <v>4543</v>
      </c>
      <c r="D1418" s="70"/>
      <c r="E1418" s="71"/>
      <c r="F1418" s="70" t="s">
        <v>4544</v>
      </c>
      <c r="G1418" s="71">
        <v>145.01580000000001</v>
      </c>
      <c r="H1418" s="72"/>
      <c r="I1418" s="72"/>
      <c r="J1418" s="73">
        <f t="shared" si="26"/>
        <v>145.01580000000001</v>
      </c>
      <c r="K1418" s="75" t="s">
        <v>4</v>
      </c>
    </row>
    <row r="1419" spans="1:11" x14ac:dyDescent="0.25">
      <c r="A1419" s="69">
        <v>1417</v>
      </c>
      <c r="B1419" s="70" t="s">
        <v>4545</v>
      </c>
      <c r="C1419" s="70" t="s">
        <v>4546</v>
      </c>
      <c r="D1419" s="70" t="s">
        <v>4547</v>
      </c>
      <c r="E1419" s="71">
        <v>144.99</v>
      </c>
      <c r="F1419" s="70"/>
      <c r="G1419" s="71"/>
      <c r="H1419" s="72"/>
      <c r="I1419" s="72"/>
      <c r="J1419" s="73">
        <f t="shared" si="26"/>
        <v>144.99</v>
      </c>
      <c r="K1419" s="75" t="s">
        <v>4</v>
      </c>
    </row>
    <row r="1420" spans="1:11" x14ac:dyDescent="0.25">
      <c r="A1420" s="69">
        <v>1418</v>
      </c>
      <c r="B1420" s="70" t="s">
        <v>4548</v>
      </c>
      <c r="C1420" s="70" t="s">
        <v>4549</v>
      </c>
      <c r="D1420" s="70"/>
      <c r="E1420" s="71"/>
      <c r="F1420" s="70" t="s">
        <v>4550</v>
      </c>
      <c r="G1420" s="71">
        <v>144.49889999999999</v>
      </c>
      <c r="H1420" s="72"/>
      <c r="I1420" s="72"/>
      <c r="J1420" s="73">
        <f t="shared" si="26"/>
        <v>144.49889999999999</v>
      </c>
      <c r="K1420" s="75" t="s">
        <v>4</v>
      </c>
    </row>
    <row r="1421" spans="1:11" x14ac:dyDescent="0.25">
      <c r="A1421" s="69">
        <v>1419</v>
      </c>
      <c r="B1421" s="70" t="s">
        <v>4551</v>
      </c>
      <c r="C1421" s="70" t="s">
        <v>4552</v>
      </c>
      <c r="D1421" s="70" t="s">
        <v>4553</v>
      </c>
      <c r="E1421" s="71">
        <v>144.37</v>
      </c>
      <c r="F1421" s="70"/>
      <c r="G1421" s="71"/>
      <c r="H1421" s="72"/>
      <c r="I1421" s="72"/>
      <c r="J1421" s="73">
        <f t="shared" si="26"/>
        <v>144.37</v>
      </c>
      <c r="K1421" s="75" t="s">
        <v>4</v>
      </c>
    </row>
    <row r="1422" spans="1:11" x14ac:dyDescent="0.25">
      <c r="A1422" s="69">
        <v>1420</v>
      </c>
      <c r="B1422" s="70" t="s">
        <v>4554</v>
      </c>
      <c r="C1422" s="70" t="s">
        <v>4555</v>
      </c>
      <c r="D1422" s="70" t="s">
        <v>4556</v>
      </c>
      <c r="E1422" s="71">
        <v>143.28</v>
      </c>
      <c r="F1422" s="70" t="s">
        <v>4556</v>
      </c>
      <c r="G1422" s="71">
        <v>143.38489999999999</v>
      </c>
      <c r="H1422" s="72"/>
      <c r="I1422" s="72"/>
      <c r="J1422" s="73">
        <f t="shared" si="26"/>
        <v>143.33244999999999</v>
      </c>
      <c r="K1422" s="75" t="s">
        <v>4</v>
      </c>
    </row>
    <row r="1423" spans="1:11" x14ac:dyDescent="0.25">
      <c r="A1423" s="69">
        <v>1421</v>
      </c>
      <c r="B1423" s="70" t="s">
        <v>4557</v>
      </c>
      <c r="C1423" s="70" t="s">
        <v>4558</v>
      </c>
      <c r="D1423" s="70" t="s">
        <v>4559</v>
      </c>
      <c r="E1423" s="71">
        <v>143.08000000000001</v>
      </c>
      <c r="F1423" s="70"/>
      <c r="G1423" s="71"/>
      <c r="H1423" s="72"/>
      <c r="I1423" s="72"/>
      <c r="J1423" s="73">
        <f t="shared" si="26"/>
        <v>143.08000000000001</v>
      </c>
      <c r="K1423" s="75" t="s">
        <v>4</v>
      </c>
    </row>
    <row r="1424" spans="1:11" x14ac:dyDescent="0.25">
      <c r="A1424" s="69">
        <v>1422</v>
      </c>
      <c r="B1424" s="70" t="s">
        <v>4560</v>
      </c>
      <c r="C1424" s="70" t="s">
        <v>4561</v>
      </c>
      <c r="D1424" s="70" t="s">
        <v>4562</v>
      </c>
      <c r="E1424" s="71">
        <v>142.72</v>
      </c>
      <c r="F1424" s="70" t="s">
        <v>4562</v>
      </c>
      <c r="G1424" s="71">
        <v>142.4725</v>
      </c>
      <c r="H1424" s="72"/>
      <c r="I1424" s="72"/>
      <c r="J1424" s="73">
        <f t="shared" si="26"/>
        <v>142.59625</v>
      </c>
      <c r="K1424" s="75" t="s">
        <v>4</v>
      </c>
    </row>
    <row r="1425" spans="1:11" x14ac:dyDescent="0.25">
      <c r="A1425" s="69">
        <v>1423</v>
      </c>
      <c r="B1425" s="70" t="s">
        <v>4563</v>
      </c>
      <c r="C1425" s="70" t="s">
        <v>4564</v>
      </c>
      <c r="D1425" s="70" t="s">
        <v>4565</v>
      </c>
      <c r="E1425" s="71">
        <v>142.49</v>
      </c>
      <c r="F1425" s="70" t="s">
        <v>4565</v>
      </c>
      <c r="G1425" s="71">
        <v>142.14070000000001</v>
      </c>
      <c r="H1425" s="72"/>
      <c r="I1425" s="72"/>
      <c r="J1425" s="73">
        <f t="shared" si="26"/>
        <v>142.31535000000002</v>
      </c>
      <c r="K1425" s="75" t="s">
        <v>4</v>
      </c>
    </row>
    <row r="1426" spans="1:11" x14ac:dyDescent="0.25">
      <c r="A1426" s="69">
        <v>1424</v>
      </c>
      <c r="B1426" s="70" t="s">
        <v>4566</v>
      </c>
      <c r="C1426" s="70" t="s">
        <v>4567</v>
      </c>
      <c r="D1426" s="70"/>
      <c r="E1426" s="71"/>
      <c r="F1426" s="70" t="s">
        <v>4568</v>
      </c>
      <c r="G1426" s="71">
        <v>142.22569999999999</v>
      </c>
      <c r="H1426" s="72"/>
      <c r="I1426" s="72"/>
      <c r="J1426" s="73">
        <f t="shared" si="26"/>
        <v>142.22569999999999</v>
      </c>
      <c r="K1426" s="75" t="s">
        <v>4</v>
      </c>
    </row>
    <row r="1427" spans="1:11" x14ac:dyDescent="0.25">
      <c r="A1427" s="69">
        <v>1425</v>
      </c>
      <c r="B1427" s="70" t="s">
        <v>4569</v>
      </c>
      <c r="C1427" s="70" t="s">
        <v>4570</v>
      </c>
      <c r="D1427" s="70" t="s">
        <v>4571</v>
      </c>
      <c r="E1427" s="71">
        <v>141.88999999999999</v>
      </c>
      <c r="F1427" s="70" t="s">
        <v>4571</v>
      </c>
      <c r="G1427" s="71">
        <v>141.68510000000001</v>
      </c>
      <c r="H1427" s="72"/>
      <c r="I1427" s="72"/>
      <c r="J1427" s="73">
        <f t="shared" si="26"/>
        <v>141.78755000000001</v>
      </c>
      <c r="K1427" s="75" t="s">
        <v>4</v>
      </c>
    </row>
    <row r="1428" spans="1:11" x14ac:dyDescent="0.25">
      <c r="A1428" s="69">
        <v>1426</v>
      </c>
      <c r="B1428" s="70" t="s">
        <v>4572</v>
      </c>
      <c r="C1428" s="70" t="s">
        <v>4573</v>
      </c>
      <c r="D1428" s="70" t="s">
        <v>4574</v>
      </c>
      <c r="E1428" s="71">
        <v>141.84</v>
      </c>
      <c r="F1428" s="70" t="s">
        <v>4574</v>
      </c>
      <c r="G1428" s="71">
        <v>141.0573</v>
      </c>
      <c r="H1428" s="72"/>
      <c r="I1428" s="72"/>
      <c r="J1428" s="73">
        <f t="shared" si="26"/>
        <v>141.44864999999999</v>
      </c>
      <c r="K1428" s="75" t="s">
        <v>4</v>
      </c>
    </row>
    <row r="1429" spans="1:11" x14ac:dyDescent="0.25">
      <c r="A1429" s="69">
        <v>1427</v>
      </c>
      <c r="B1429" s="70" t="s">
        <v>4575</v>
      </c>
      <c r="C1429" s="70" t="s">
        <v>4576</v>
      </c>
      <c r="D1429" s="70" t="s">
        <v>4577</v>
      </c>
      <c r="E1429" s="71">
        <v>140.51</v>
      </c>
      <c r="F1429" s="70" t="s">
        <v>4577</v>
      </c>
      <c r="G1429" s="71">
        <v>140.54560000000001</v>
      </c>
      <c r="H1429" s="72"/>
      <c r="I1429" s="72"/>
      <c r="J1429" s="73">
        <f t="shared" si="26"/>
        <v>140.52780000000001</v>
      </c>
      <c r="K1429" s="75" t="s">
        <v>4</v>
      </c>
    </row>
    <row r="1430" spans="1:11" x14ac:dyDescent="0.25">
      <c r="A1430" s="69">
        <v>1428</v>
      </c>
      <c r="B1430" s="70" t="s">
        <v>4578</v>
      </c>
      <c r="C1430" s="70" t="s">
        <v>4579</v>
      </c>
      <c r="D1430" s="70" t="s">
        <v>4580</v>
      </c>
      <c r="E1430" s="71">
        <v>140.16999999999999</v>
      </c>
      <c r="F1430" s="70"/>
      <c r="G1430" s="71"/>
      <c r="H1430" s="72"/>
      <c r="I1430" s="72"/>
      <c r="J1430" s="73">
        <f t="shared" si="26"/>
        <v>140.16999999999999</v>
      </c>
      <c r="K1430" s="75" t="s">
        <v>4</v>
      </c>
    </row>
    <row r="1431" spans="1:11" x14ac:dyDescent="0.25">
      <c r="A1431" s="69">
        <v>1429</v>
      </c>
      <c r="B1431" s="70" t="s">
        <v>4581</v>
      </c>
      <c r="C1431" s="70" t="s">
        <v>4582</v>
      </c>
      <c r="D1431" s="70" t="s">
        <v>4583</v>
      </c>
      <c r="E1431" s="71">
        <v>139.76</v>
      </c>
      <c r="F1431" s="70" t="s">
        <v>4583</v>
      </c>
      <c r="G1431" s="71">
        <v>139.5626</v>
      </c>
      <c r="H1431" s="72"/>
      <c r="I1431" s="72"/>
      <c r="J1431" s="73">
        <f t="shared" si="26"/>
        <v>139.66129999999998</v>
      </c>
      <c r="K1431" s="75" t="s">
        <v>4</v>
      </c>
    </row>
    <row r="1432" spans="1:11" x14ac:dyDescent="0.25">
      <c r="A1432" s="69">
        <v>1430</v>
      </c>
      <c r="B1432" s="70" t="s">
        <v>4584</v>
      </c>
      <c r="C1432" s="70" t="s">
        <v>4585</v>
      </c>
      <c r="D1432" s="70" t="s">
        <v>4586</v>
      </c>
      <c r="E1432" s="71">
        <v>139.55000000000001</v>
      </c>
      <c r="F1432" s="70"/>
      <c r="G1432" s="71"/>
      <c r="H1432" s="72"/>
      <c r="I1432" s="72"/>
      <c r="J1432" s="73">
        <f t="shared" si="26"/>
        <v>139.55000000000001</v>
      </c>
      <c r="K1432" s="75" t="s">
        <v>4</v>
      </c>
    </row>
    <row r="1433" spans="1:11" x14ac:dyDescent="0.25">
      <c r="A1433" s="69">
        <v>1431</v>
      </c>
      <c r="B1433" s="70" t="s">
        <v>4587</v>
      </c>
      <c r="C1433" s="70" t="s">
        <v>4588</v>
      </c>
      <c r="D1433" s="70" t="s">
        <v>4589</v>
      </c>
      <c r="E1433" s="71">
        <v>139.47999999999999</v>
      </c>
      <c r="F1433" s="70"/>
      <c r="G1433" s="71"/>
      <c r="H1433" s="72"/>
      <c r="I1433" s="72"/>
      <c r="J1433" s="73">
        <f t="shared" si="26"/>
        <v>139.47999999999999</v>
      </c>
      <c r="K1433" s="75" t="s">
        <v>4</v>
      </c>
    </row>
    <row r="1434" spans="1:11" x14ac:dyDescent="0.25">
      <c r="A1434" s="69">
        <v>1432</v>
      </c>
      <c r="B1434" s="70" t="s">
        <v>4590</v>
      </c>
      <c r="C1434" s="70" t="s">
        <v>4591</v>
      </c>
      <c r="D1434" s="70" t="s">
        <v>4592</v>
      </c>
      <c r="E1434" s="71">
        <v>139.32</v>
      </c>
      <c r="F1434" s="70"/>
      <c r="G1434" s="71"/>
      <c r="H1434" s="72" t="s">
        <v>4592</v>
      </c>
      <c r="I1434" s="71">
        <v>139.29710224218746</v>
      </c>
      <c r="J1434" s="73">
        <f t="shared" si="26"/>
        <v>139.30855112109373</v>
      </c>
      <c r="K1434" s="75" t="s">
        <v>4</v>
      </c>
    </row>
    <row r="1435" spans="1:11" x14ac:dyDescent="0.25">
      <c r="A1435" s="69">
        <v>1433</v>
      </c>
      <c r="B1435" s="70" t="s">
        <v>4593</v>
      </c>
      <c r="C1435" s="70" t="s">
        <v>4594</v>
      </c>
      <c r="D1435" s="70" t="s">
        <v>4595</v>
      </c>
      <c r="E1435" s="71">
        <v>139.30000000000001</v>
      </c>
      <c r="F1435" s="70"/>
      <c r="G1435" s="71"/>
      <c r="H1435" s="72"/>
      <c r="I1435" s="72"/>
      <c r="J1435" s="73">
        <f t="shared" si="26"/>
        <v>139.30000000000001</v>
      </c>
      <c r="K1435" s="75" t="s">
        <v>4</v>
      </c>
    </row>
    <row r="1436" spans="1:11" x14ac:dyDescent="0.25">
      <c r="A1436" s="69">
        <v>1434</v>
      </c>
      <c r="B1436" s="70" t="s">
        <v>4596</v>
      </c>
      <c r="C1436" s="70" t="s">
        <v>4597</v>
      </c>
      <c r="D1436" s="70" t="s">
        <v>4598</v>
      </c>
      <c r="E1436" s="71">
        <v>139.38</v>
      </c>
      <c r="F1436" s="70" t="s">
        <v>4598</v>
      </c>
      <c r="G1436" s="71">
        <v>139.10579999999999</v>
      </c>
      <c r="H1436" s="72"/>
      <c r="I1436" s="72"/>
      <c r="J1436" s="73">
        <f t="shared" si="26"/>
        <v>139.24289999999999</v>
      </c>
      <c r="K1436" s="75" t="s">
        <v>4</v>
      </c>
    </row>
    <row r="1437" spans="1:11" x14ac:dyDescent="0.25">
      <c r="A1437" s="69">
        <v>1435</v>
      </c>
      <c r="B1437" s="70" t="s">
        <v>4599</v>
      </c>
      <c r="C1437" s="70" t="s">
        <v>2847</v>
      </c>
      <c r="D1437" s="70" t="s">
        <v>4600</v>
      </c>
      <c r="E1437" s="71">
        <v>139.19999999999999</v>
      </c>
      <c r="F1437" s="70"/>
      <c r="G1437" s="71"/>
      <c r="H1437" s="72"/>
      <c r="I1437" s="72"/>
      <c r="J1437" s="73">
        <f t="shared" si="26"/>
        <v>139.19999999999999</v>
      </c>
      <c r="K1437" s="75" t="s">
        <v>4</v>
      </c>
    </row>
    <row r="1438" spans="1:11" x14ac:dyDescent="0.25">
      <c r="A1438" s="69">
        <v>1436</v>
      </c>
      <c r="B1438" s="70" t="s">
        <v>4601</v>
      </c>
      <c r="C1438" s="70" t="s">
        <v>4602</v>
      </c>
      <c r="D1438" s="70" t="s">
        <v>4603</v>
      </c>
      <c r="E1438" s="71">
        <v>138.91999999999999</v>
      </c>
      <c r="F1438" s="70"/>
      <c r="G1438" s="71"/>
      <c r="H1438" s="72"/>
      <c r="I1438" s="72"/>
      <c r="J1438" s="73">
        <f t="shared" si="26"/>
        <v>138.91999999999999</v>
      </c>
      <c r="K1438" s="75" t="s">
        <v>4</v>
      </c>
    </row>
    <row r="1439" spans="1:11" x14ac:dyDescent="0.25">
      <c r="A1439" s="69">
        <v>1437</v>
      </c>
      <c r="B1439" s="70" t="s">
        <v>4604</v>
      </c>
      <c r="C1439" s="70" t="s">
        <v>4605</v>
      </c>
      <c r="D1439" s="70" t="s">
        <v>4606</v>
      </c>
      <c r="E1439" s="71">
        <v>138.88999999999999</v>
      </c>
      <c r="F1439" s="70"/>
      <c r="G1439" s="71"/>
      <c r="H1439" s="72"/>
      <c r="I1439" s="72"/>
      <c r="J1439" s="73">
        <f t="shared" si="26"/>
        <v>138.88999999999999</v>
      </c>
      <c r="K1439" s="75" t="s">
        <v>4</v>
      </c>
    </row>
    <row r="1440" spans="1:11" x14ac:dyDescent="0.25">
      <c r="A1440" s="69">
        <v>1438</v>
      </c>
      <c r="B1440" s="70" t="s">
        <v>4607</v>
      </c>
      <c r="C1440" s="70" t="s">
        <v>4608</v>
      </c>
      <c r="D1440" s="70" t="s">
        <v>4609</v>
      </c>
      <c r="E1440" s="71">
        <v>139.21</v>
      </c>
      <c r="F1440" s="70" t="s">
        <v>4609</v>
      </c>
      <c r="G1440" s="71">
        <v>137.9254</v>
      </c>
      <c r="H1440" s="72"/>
      <c r="I1440" s="72"/>
      <c r="J1440" s="73">
        <f t="shared" si="26"/>
        <v>138.5677</v>
      </c>
      <c r="K1440" s="75" t="s">
        <v>4</v>
      </c>
    </row>
    <row r="1441" spans="1:11" x14ac:dyDescent="0.25">
      <c r="A1441" s="69">
        <v>1439</v>
      </c>
      <c r="B1441" s="70" t="s">
        <v>4610</v>
      </c>
      <c r="C1441" s="70" t="s">
        <v>4611</v>
      </c>
      <c r="D1441" s="70" t="s">
        <v>4612</v>
      </c>
      <c r="E1441" s="71">
        <v>138.49</v>
      </c>
      <c r="F1441" s="70"/>
      <c r="G1441" s="71"/>
      <c r="H1441" s="72"/>
      <c r="I1441" s="72"/>
      <c r="J1441" s="73">
        <f t="shared" si="26"/>
        <v>138.49</v>
      </c>
      <c r="K1441" s="75" t="s">
        <v>4</v>
      </c>
    </row>
    <row r="1442" spans="1:11" x14ac:dyDescent="0.25">
      <c r="A1442" s="69">
        <v>1440</v>
      </c>
      <c r="B1442" s="70" t="s">
        <v>4613</v>
      </c>
      <c r="C1442" s="70" t="s">
        <v>4614</v>
      </c>
      <c r="D1442" s="70" t="s">
        <v>4615</v>
      </c>
      <c r="E1442" s="71">
        <v>138.05000000000001</v>
      </c>
      <c r="F1442" s="70" t="s">
        <v>4615</v>
      </c>
      <c r="G1442" s="71">
        <v>138.06950000000001</v>
      </c>
      <c r="H1442" s="72"/>
      <c r="I1442" s="72"/>
      <c r="J1442" s="73">
        <f t="shared" si="26"/>
        <v>138.05975000000001</v>
      </c>
      <c r="K1442" s="75" t="s">
        <v>4</v>
      </c>
    </row>
    <row r="1443" spans="1:11" x14ac:dyDescent="0.25">
      <c r="A1443" s="69">
        <v>1441</v>
      </c>
      <c r="B1443" s="70" t="s">
        <v>4616</v>
      </c>
      <c r="C1443" s="70" t="s">
        <v>4617</v>
      </c>
      <c r="D1443" s="70" t="s">
        <v>4618</v>
      </c>
      <c r="E1443" s="71">
        <v>138.03</v>
      </c>
      <c r="F1443" s="70"/>
      <c r="G1443" s="71"/>
      <c r="H1443" s="72"/>
      <c r="I1443" s="72"/>
      <c r="J1443" s="73">
        <f t="shared" si="26"/>
        <v>138.03</v>
      </c>
      <c r="K1443" s="75" t="s">
        <v>4</v>
      </c>
    </row>
    <row r="1444" spans="1:11" x14ac:dyDescent="0.25">
      <c r="A1444" s="69">
        <v>1442</v>
      </c>
      <c r="B1444" s="70" t="s">
        <v>4619</v>
      </c>
      <c r="C1444" s="70" t="s">
        <v>4620</v>
      </c>
      <c r="D1444" s="70" t="s">
        <v>4621</v>
      </c>
      <c r="E1444" s="71">
        <v>137.06</v>
      </c>
      <c r="F1444" s="70" t="s">
        <v>4622</v>
      </c>
      <c r="G1444" s="71">
        <v>137.37110000000001</v>
      </c>
      <c r="H1444" s="72"/>
      <c r="I1444" s="72"/>
      <c r="J1444" s="73">
        <f t="shared" si="26"/>
        <v>137.21555000000001</v>
      </c>
      <c r="K1444" s="75" t="s">
        <v>4</v>
      </c>
    </row>
    <row r="1445" spans="1:11" x14ac:dyDescent="0.25">
      <c r="A1445" s="69">
        <v>1443</v>
      </c>
      <c r="B1445" s="70" t="s">
        <v>4623</v>
      </c>
      <c r="C1445" s="70" t="s">
        <v>4624</v>
      </c>
      <c r="D1445" s="70" t="s">
        <v>4625</v>
      </c>
      <c r="E1445" s="71">
        <v>137.03</v>
      </c>
      <c r="F1445" s="70" t="s">
        <v>4625</v>
      </c>
      <c r="G1445" s="71">
        <v>137.01249999999999</v>
      </c>
      <c r="H1445" s="72"/>
      <c r="I1445" s="72"/>
      <c r="J1445" s="73">
        <f t="shared" si="26"/>
        <v>137.02125000000001</v>
      </c>
      <c r="K1445" s="75" t="s">
        <v>4</v>
      </c>
    </row>
    <row r="1446" spans="1:11" x14ac:dyDescent="0.25">
      <c r="A1446" s="69">
        <v>1444</v>
      </c>
      <c r="B1446" s="70" t="s">
        <v>4626</v>
      </c>
      <c r="C1446" s="70" t="s">
        <v>4627</v>
      </c>
      <c r="D1446" s="70" t="s">
        <v>4628</v>
      </c>
      <c r="E1446" s="71">
        <v>136.78</v>
      </c>
      <c r="F1446" s="70" t="s">
        <v>4628</v>
      </c>
      <c r="G1446" s="71">
        <v>136.7551</v>
      </c>
      <c r="H1446" s="72"/>
      <c r="I1446" s="72"/>
      <c r="J1446" s="73">
        <f t="shared" si="26"/>
        <v>136.76755</v>
      </c>
      <c r="K1446" s="75" t="s">
        <v>4</v>
      </c>
    </row>
    <row r="1447" spans="1:11" x14ac:dyDescent="0.25">
      <c r="A1447" s="69">
        <v>1445</v>
      </c>
      <c r="B1447" s="70" t="s">
        <v>4629</v>
      </c>
      <c r="C1447" s="70" t="s">
        <v>4630</v>
      </c>
      <c r="D1447" s="70" t="s">
        <v>4631</v>
      </c>
      <c r="E1447" s="71">
        <v>136.74</v>
      </c>
      <c r="F1447" s="70"/>
      <c r="G1447" s="71"/>
      <c r="H1447" s="72"/>
      <c r="I1447" s="72"/>
      <c r="J1447" s="73">
        <f t="shared" si="26"/>
        <v>136.74</v>
      </c>
      <c r="K1447" s="75" t="s">
        <v>4</v>
      </c>
    </row>
    <row r="1448" spans="1:11" x14ac:dyDescent="0.25">
      <c r="A1448" s="69">
        <v>1446</v>
      </c>
      <c r="B1448" s="70" t="s">
        <v>4632</v>
      </c>
      <c r="C1448" s="70" t="s">
        <v>4633</v>
      </c>
      <c r="D1448" s="70" t="s">
        <v>4634</v>
      </c>
      <c r="E1448" s="71">
        <v>136.32</v>
      </c>
      <c r="F1448" s="70"/>
      <c r="G1448" s="71"/>
      <c r="H1448" s="72"/>
      <c r="I1448" s="72"/>
      <c r="J1448" s="73">
        <f t="shared" si="26"/>
        <v>136.32</v>
      </c>
      <c r="K1448" s="75" t="s">
        <v>4</v>
      </c>
    </row>
    <row r="1449" spans="1:11" x14ac:dyDescent="0.25">
      <c r="A1449" s="69">
        <v>1447</v>
      </c>
      <c r="B1449" s="70" t="s">
        <v>4635</v>
      </c>
      <c r="C1449" s="70" t="s">
        <v>4636</v>
      </c>
      <c r="D1449" s="70" t="s">
        <v>4637</v>
      </c>
      <c r="E1449" s="71">
        <v>135.18</v>
      </c>
      <c r="F1449" s="70"/>
      <c r="G1449" s="71"/>
      <c r="H1449" s="72"/>
      <c r="I1449" s="72"/>
      <c r="J1449" s="73">
        <f t="shared" si="26"/>
        <v>135.18</v>
      </c>
      <c r="K1449" s="75" t="s">
        <v>4</v>
      </c>
    </row>
    <row r="1450" spans="1:11" x14ac:dyDescent="0.25">
      <c r="A1450" s="69">
        <v>1448</v>
      </c>
      <c r="B1450" s="70" t="s">
        <v>4638</v>
      </c>
      <c r="C1450" s="70" t="s">
        <v>4639</v>
      </c>
      <c r="D1450" s="70" t="s">
        <v>4640</v>
      </c>
      <c r="E1450" s="71">
        <v>134.97</v>
      </c>
      <c r="F1450" s="70" t="s">
        <v>4640</v>
      </c>
      <c r="G1450" s="71">
        <v>135.02670000000001</v>
      </c>
      <c r="H1450" s="72"/>
      <c r="I1450" s="72"/>
      <c r="J1450" s="73">
        <f t="shared" si="26"/>
        <v>134.99835000000002</v>
      </c>
      <c r="K1450" s="75" t="s">
        <v>4</v>
      </c>
    </row>
    <row r="1451" spans="1:11" x14ac:dyDescent="0.25">
      <c r="A1451" s="69">
        <v>1449</v>
      </c>
      <c r="B1451" s="70" t="s">
        <v>4641</v>
      </c>
      <c r="C1451" s="70" t="s">
        <v>4642</v>
      </c>
      <c r="D1451" s="70" t="s">
        <v>4643</v>
      </c>
      <c r="E1451" s="71">
        <v>134.51</v>
      </c>
      <c r="F1451" s="70"/>
      <c r="G1451" s="71"/>
      <c r="H1451" s="72"/>
      <c r="I1451" s="72"/>
      <c r="J1451" s="73">
        <f t="shared" si="26"/>
        <v>134.51</v>
      </c>
      <c r="K1451" s="75" t="s">
        <v>4</v>
      </c>
    </row>
    <row r="1452" spans="1:11" x14ac:dyDescent="0.25">
      <c r="A1452" s="69">
        <v>1450</v>
      </c>
      <c r="B1452" s="70" t="s">
        <v>4644</v>
      </c>
      <c r="C1452" s="70" t="s">
        <v>4645</v>
      </c>
      <c r="D1452" s="70" t="s">
        <v>4646</v>
      </c>
      <c r="E1452" s="71">
        <v>134.47999999999999</v>
      </c>
      <c r="F1452" s="70" t="s">
        <v>4646</v>
      </c>
      <c r="G1452" s="71">
        <v>134.38980000000001</v>
      </c>
      <c r="H1452" s="72"/>
      <c r="I1452" s="72"/>
      <c r="J1452" s="73">
        <f t="shared" si="26"/>
        <v>134.4349</v>
      </c>
      <c r="K1452" s="75" t="s">
        <v>4</v>
      </c>
    </row>
    <row r="1453" spans="1:11" x14ac:dyDescent="0.25">
      <c r="A1453" s="69">
        <v>1451</v>
      </c>
      <c r="B1453" s="70" t="s">
        <v>4647</v>
      </c>
      <c r="C1453" s="70" t="s">
        <v>4648</v>
      </c>
      <c r="D1453" s="70" t="s">
        <v>4649</v>
      </c>
      <c r="E1453" s="71">
        <v>134.16999999999999</v>
      </c>
      <c r="F1453" s="70" t="s">
        <v>4649</v>
      </c>
      <c r="G1453" s="71">
        <v>134.0402</v>
      </c>
      <c r="H1453" s="72"/>
      <c r="I1453" s="72"/>
      <c r="J1453" s="73">
        <f t="shared" si="26"/>
        <v>134.10509999999999</v>
      </c>
      <c r="K1453" s="75" t="s">
        <v>4</v>
      </c>
    </row>
    <row r="1454" spans="1:11" x14ac:dyDescent="0.25">
      <c r="A1454" s="69">
        <v>1452</v>
      </c>
      <c r="B1454" s="70" t="s">
        <v>4650</v>
      </c>
      <c r="C1454" s="70" t="s">
        <v>4651</v>
      </c>
      <c r="D1454" s="70" t="s">
        <v>4652</v>
      </c>
      <c r="E1454" s="71">
        <v>133.69</v>
      </c>
      <c r="F1454" s="70" t="s">
        <v>4652</v>
      </c>
      <c r="G1454" s="71">
        <v>133.69220000000001</v>
      </c>
      <c r="H1454" s="72"/>
      <c r="I1454" s="72"/>
      <c r="J1454" s="73">
        <f t="shared" si="26"/>
        <v>133.69110000000001</v>
      </c>
      <c r="K1454" s="75" t="s">
        <v>4</v>
      </c>
    </row>
    <row r="1455" spans="1:11" x14ac:dyDescent="0.25">
      <c r="A1455" s="69">
        <v>1453</v>
      </c>
      <c r="B1455" s="70" t="s">
        <v>4653</v>
      </c>
      <c r="C1455" s="70" t="s">
        <v>4654</v>
      </c>
      <c r="D1455" s="70" t="s">
        <v>4655</v>
      </c>
      <c r="E1455" s="71">
        <v>133.52000000000001</v>
      </c>
      <c r="F1455" s="70" t="s">
        <v>4655</v>
      </c>
      <c r="G1455" s="71">
        <v>133.58279999999999</v>
      </c>
      <c r="H1455" s="72"/>
      <c r="I1455" s="72"/>
      <c r="J1455" s="73">
        <f t="shared" si="26"/>
        <v>133.5514</v>
      </c>
      <c r="K1455" s="75" t="s">
        <v>4</v>
      </c>
    </row>
    <row r="1456" spans="1:11" x14ac:dyDescent="0.25">
      <c r="A1456" s="69">
        <v>1454</v>
      </c>
      <c r="B1456" s="70" t="s">
        <v>4656</v>
      </c>
      <c r="C1456" s="70" t="s">
        <v>4657</v>
      </c>
      <c r="D1456" s="70" t="s">
        <v>4658</v>
      </c>
      <c r="E1456" s="71">
        <v>133.51</v>
      </c>
      <c r="F1456" s="70" t="s">
        <v>4658</v>
      </c>
      <c r="G1456" s="71">
        <v>133.42830000000001</v>
      </c>
      <c r="H1456" s="72"/>
      <c r="I1456" s="72"/>
      <c r="J1456" s="73">
        <f t="shared" si="26"/>
        <v>133.46915000000001</v>
      </c>
      <c r="K1456" s="75" t="s">
        <v>4</v>
      </c>
    </row>
    <row r="1457" spans="1:11" x14ac:dyDescent="0.25">
      <c r="A1457" s="69">
        <v>1455</v>
      </c>
      <c r="B1457" s="70" t="s">
        <v>4659</v>
      </c>
      <c r="C1457" s="70" t="s">
        <v>4660</v>
      </c>
      <c r="D1457" s="70" t="s">
        <v>4661</v>
      </c>
      <c r="E1457" s="71">
        <v>133.66999999999999</v>
      </c>
      <c r="F1457" s="70" t="s">
        <v>4661</v>
      </c>
      <c r="G1457" s="71">
        <v>132.83629999999999</v>
      </c>
      <c r="H1457" s="72"/>
      <c r="I1457" s="72"/>
      <c r="J1457" s="73">
        <f t="shared" si="26"/>
        <v>133.25315000000001</v>
      </c>
      <c r="K1457" s="75" t="s">
        <v>4</v>
      </c>
    </row>
    <row r="1458" spans="1:11" x14ac:dyDescent="0.25">
      <c r="A1458" s="69">
        <v>1456</v>
      </c>
      <c r="B1458" s="70" t="s">
        <v>4662</v>
      </c>
      <c r="C1458" s="70" t="s">
        <v>4663</v>
      </c>
      <c r="D1458" s="70" t="s">
        <v>4664</v>
      </c>
      <c r="E1458" s="71">
        <v>132.88</v>
      </c>
      <c r="F1458" s="70"/>
      <c r="G1458" s="71"/>
      <c r="H1458" s="72"/>
      <c r="I1458" s="72"/>
      <c r="J1458" s="73">
        <f t="shared" si="26"/>
        <v>132.88</v>
      </c>
      <c r="K1458" s="75" t="s">
        <v>4</v>
      </c>
    </row>
    <row r="1459" spans="1:11" x14ac:dyDescent="0.25">
      <c r="A1459" s="69">
        <v>1457</v>
      </c>
      <c r="B1459" s="70" t="s">
        <v>4665</v>
      </c>
      <c r="C1459" s="70" t="s">
        <v>4666</v>
      </c>
      <c r="D1459" s="70" t="s">
        <v>4667</v>
      </c>
      <c r="E1459" s="71">
        <v>132.43</v>
      </c>
      <c r="F1459" s="70"/>
      <c r="G1459" s="71"/>
      <c r="H1459" s="72"/>
      <c r="I1459" s="72"/>
      <c r="J1459" s="73">
        <f t="shared" si="26"/>
        <v>132.43</v>
      </c>
      <c r="K1459" s="75" t="s">
        <v>4</v>
      </c>
    </row>
    <row r="1460" spans="1:11" x14ac:dyDescent="0.25">
      <c r="A1460" s="69">
        <v>1458</v>
      </c>
      <c r="B1460" s="70" t="s">
        <v>4668</v>
      </c>
      <c r="C1460" s="70" t="s">
        <v>4669</v>
      </c>
      <c r="D1460" s="70" t="s">
        <v>4670</v>
      </c>
      <c r="E1460" s="71">
        <v>132.32</v>
      </c>
      <c r="F1460" s="70" t="s">
        <v>4670</v>
      </c>
      <c r="G1460" s="71">
        <v>131.56780000000001</v>
      </c>
      <c r="H1460" s="72"/>
      <c r="I1460" s="72"/>
      <c r="J1460" s="73">
        <f t="shared" si="26"/>
        <v>131.94389999999999</v>
      </c>
      <c r="K1460" s="75" t="s">
        <v>4</v>
      </c>
    </row>
    <row r="1461" spans="1:11" x14ac:dyDescent="0.25">
      <c r="A1461" s="69">
        <v>1459</v>
      </c>
      <c r="B1461" s="70" t="s">
        <v>4671</v>
      </c>
      <c r="C1461" s="70" t="s">
        <v>4672</v>
      </c>
      <c r="D1461" s="70"/>
      <c r="E1461" s="71"/>
      <c r="F1461" s="70" t="s">
        <v>4673</v>
      </c>
      <c r="G1461" s="71">
        <v>131.54</v>
      </c>
      <c r="H1461" s="72"/>
      <c r="I1461" s="72"/>
      <c r="J1461" s="73">
        <f t="shared" si="26"/>
        <v>131.54</v>
      </c>
      <c r="K1461" s="75" t="s">
        <v>4</v>
      </c>
    </row>
    <row r="1462" spans="1:11" x14ac:dyDescent="0.25">
      <c r="A1462" s="69">
        <v>1460</v>
      </c>
      <c r="B1462" s="70" t="s">
        <v>4674</v>
      </c>
      <c r="C1462" s="70" t="s">
        <v>4675</v>
      </c>
      <c r="D1462" s="70" t="s">
        <v>4676</v>
      </c>
      <c r="E1462" s="71">
        <v>131.22999999999999</v>
      </c>
      <c r="F1462" s="70"/>
      <c r="G1462" s="71"/>
      <c r="H1462" s="72"/>
      <c r="I1462" s="72"/>
      <c r="J1462" s="73">
        <f t="shared" si="26"/>
        <v>131.22999999999999</v>
      </c>
      <c r="K1462" s="75" t="s">
        <v>4</v>
      </c>
    </row>
    <row r="1463" spans="1:11" x14ac:dyDescent="0.25">
      <c r="A1463" s="69">
        <v>1461</v>
      </c>
      <c r="B1463" s="70" t="s">
        <v>4677</v>
      </c>
      <c r="C1463" s="70" t="s">
        <v>4678</v>
      </c>
      <c r="D1463" s="70" t="s">
        <v>4679</v>
      </c>
      <c r="E1463" s="71">
        <v>131.1</v>
      </c>
      <c r="F1463" s="70"/>
      <c r="G1463" s="71"/>
      <c r="H1463" s="72"/>
      <c r="I1463" s="72"/>
      <c r="J1463" s="73">
        <f t="shared" si="26"/>
        <v>131.1</v>
      </c>
      <c r="K1463" s="75" t="s">
        <v>4</v>
      </c>
    </row>
    <row r="1464" spans="1:11" x14ac:dyDescent="0.25">
      <c r="A1464" s="69">
        <v>1462</v>
      </c>
      <c r="B1464" s="70" t="s">
        <v>4680</v>
      </c>
      <c r="C1464" s="70" t="s">
        <v>4681</v>
      </c>
      <c r="D1464" s="70" t="s">
        <v>4682</v>
      </c>
      <c r="E1464" s="71">
        <v>131.07</v>
      </c>
      <c r="F1464" s="70"/>
      <c r="G1464" s="71"/>
      <c r="H1464" s="72"/>
      <c r="I1464" s="72"/>
      <c r="J1464" s="73">
        <f t="shared" si="26"/>
        <v>131.07</v>
      </c>
      <c r="K1464" s="75" t="s">
        <v>4</v>
      </c>
    </row>
    <row r="1465" spans="1:11" x14ac:dyDescent="0.25">
      <c r="A1465" s="69">
        <v>1463</v>
      </c>
      <c r="B1465" s="70" t="s">
        <v>4683</v>
      </c>
      <c r="C1465" s="70" t="s">
        <v>4684</v>
      </c>
      <c r="D1465" s="70" t="s">
        <v>4685</v>
      </c>
      <c r="E1465" s="71">
        <v>129.93</v>
      </c>
      <c r="F1465" s="70" t="s">
        <v>4685</v>
      </c>
      <c r="G1465" s="71">
        <v>129.47139999999999</v>
      </c>
      <c r="H1465" s="72"/>
      <c r="I1465" s="72"/>
      <c r="J1465" s="73">
        <f t="shared" si="26"/>
        <v>129.70069999999998</v>
      </c>
      <c r="K1465" s="75" t="s">
        <v>4</v>
      </c>
    </row>
    <row r="1466" spans="1:11" x14ac:dyDescent="0.25">
      <c r="A1466" s="69">
        <v>1464</v>
      </c>
      <c r="B1466" s="70" t="s">
        <v>4686</v>
      </c>
      <c r="C1466" s="70" t="s">
        <v>4687</v>
      </c>
      <c r="D1466" s="70" t="s">
        <v>4688</v>
      </c>
      <c r="E1466" s="71">
        <v>129.44</v>
      </c>
      <c r="F1466" s="70"/>
      <c r="G1466" s="71"/>
      <c r="H1466" s="72"/>
      <c r="I1466" s="72"/>
      <c r="J1466" s="73">
        <f t="shared" si="26"/>
        <v>129.44</v>
      </c>
      <c r="K1466" s="75" t="s">
        <v>4</v>
      </c>
    </row>
    <row r="1467" spans="1:11" x14ac:dyDescent="0.25">
      <c r="A1467" s="69">
        <v>1465</v>
      </c>
      <c r="B1467" s="70" t="s">
        <v>4689</v>
      </c>
      <c r="C1467" s="70" t="s">
        <v>4690</v>
      </c>
      <c r="D1467" s="70" t="s">
        <v>4691</v>
      </c>
      <c r="E1467" s="71">
        <v>129.46</v>
      </c>
      <c r="F1467" s="70" t="s">
        <v>4691</v>
      </c>
      <c r="G1467" s="71">
        <v>129.18729999999999</v>
      </c>
      <c r="H1467" s="72"/>
      <c r="I1467" s="72"/>
      <c r="J1467" s="73">
        <f t="shared" si="26"/>
        <v>129.32364999999999</v>
      </c>
      <c r="K1467" s="75" t="s">
        <v>4</v>
      </c>
    </row>
    <row r="1468" spans="1:11" x14ac:dyDescent="0.25">
      <c r="A1468" s="69">
        <v>1466</v>
      </c>
      <c r="B1468" s="70" t="s">
        <v>4692</v>
      </c>
      <c r="C1468" s="70" t="s">
        <v>4693</v>
      </c>
      <c r="D1468" s="70" t="s">
        <v>4694</v>
      </c>
      <c r="E1468" s="71">
        <v>132.26</v>
      </c>
      <c r="F1468" s="70" t="s">
        <v>4694</v>
      </c>
      <c r="G1468" s="71">
        <v>126.36709999999999</v>
      </c>
      <c r="H1468" s="72"/>
      <c r="I1468" s="72"/>
      <c r="J1468" s="73">
        <f t="shared" si="26"/>
        <v>129.31354999999999</v>
      </c>
      <c r="K1468" s="75" t="s">
        <v>4</v>
      </c>
    </row>
    <row r="1469" spans="1:11" x14ac:dyDescent="0.25">
      <c r="A1469" s="69">
        <v>1467</v>
      </c>
      <c r="B1469" s="70" t="s">
        <v>4695</v>
      </c>
      <c r="C1469" s="70" t="s">
        <v>4696</v>
      </c>
      <c r="D1469" s="70" t="s">
        <v>4697</v>
      </c>
      <c r="E1469" s="71">
        <v>129.06</v>
      </c>
      <c r="F1469" s="70" t="s">
        <v>4697</v>
      </c>
      <c r="G1469" s="71">
        <v>129.0196</v>
      </c>
      <c r="H1469" s="72"/>
      <c r="I1469" s="72"/>
      <c r="J1469" s="73">
        <f t="shared" si="26"/>
        <v>129.03980000000001</v>
      </c>
      <c r="K1469" s="75" t="s">
        <v>4</v>
      </c>
    </row>
    <row r="1470" spans="1:11" x14ac:dyDescent="0.25">
      <c r="A1470" s="69">
        <v>1468</v>
      </c>
      <c r="B1470" s="70" t="s">
        <v>4698</v>
      </c>
      <c r="C1470" s="70" t="s">
        <v>4699</v>
      </c>
      <c r="D1470" s="70"/>
      <c r="E1470" s="71"/>
      <c r="F1470" s="70"/>
      <c r="G1470" s="73"/>
      <c r="H1470" s="70" t="s">
        <v>4700</v>
      </c>
      <c r="I1470" s="73">
        <v>127.99792949999974</v>
      </c>
      <c r="J1470" s="73">
        <f t="shared" si="26"/>
        <v>127.99792949999974</v>
      </c>
      <c r="K1470" s="75" t="s">
        <v>4</v>
      </c>
    </row>
    <row r="1471" spans="1:11" x14ac:dyDescent="0.25">
      <c r="A1471" s="69">
        <v>1469</v>
      </c>
      <c r="B1471" s="70" t="s">
        <v>4701</v>
      </c>
      <c r="C1471" s="70" t="s">
        <v>4702</v>
      </c>
      <c r="D1471" s="70" t="s">
        <v>4703</v>
      </c>
      <c r="E1471" s="71">
        <v>127.95</v>
      </c>
      <c r="F1471" s="70"/>
      <c r="G1471" s="71"/>
      <c r="H1471" s="72"/>
      <c r="I1471" s="72"/>
      <c r="J1471" s="73">
        <f t="shared" si="26"/>
        <v>127.95</v>
      </c>
      <c r="K1471" s="75" t="s">
        <v>4</v>
      </c>
    </row>
    <row r="1472" spans="1:11" x14ac:dyDescent="0.25">
      <c r="A1472" s="69">
        <v>1470</v>
      </c>
      <c r="B1472" s="70" t="s">
        <v>4704</v>
      </c>
      <c r="C1472" s="70" t="s">
        <v>4705</v>
      </c>
      <c r="D1472" s="70" t="s">
        <v>4706</v>
      </c>
      <c r="E1472" s="71">
        <v>127.69</v>
      </c>
      <c r="F1472" s="70" t="s">
        <v>4706</v>
      </c>
      <c r="G1472" s="71">
        <v>127.685</v>
      </c>
      <c r="H1472" s="72"/>
      <c r="I1472" s="72"/>
      <c r="J1472" s="73">
        <f t="shared" si="26"/>
        <v>127.6875</v>
      </c>
      <c r="K1472" s="75" t="s">
        <v>4</v>
      </c>
    </row>
    <row r="1473" spans="1:11" x14ac:dyDescent="0.25">
      <c r="A1473" s="69">
        <v>1471</v>
      </c>
      <c r="B1473" s="70" t="s">
        <v>4707</v>
      </c>
      <c r="C1473" s="70" t="s">
        <v>4708</v>
      </c>
      <c r="D1473" s="70" t="s">
        <v>4709</v>
      </c>
      <c r="E1473" s="71">
        <v>127.65</v>
      </c>
      <c r="F1473" s="70"/>
      <c r="G1473" s="71"/>
      <c r="H1473" s="72"/>
      <c r="I1473" s="72"/>
      <c r="J1473" s="73">
        <f t="shared" si="26"/>
        <v>127.65</v>
      </c>
      <c r="K1473" s="75" t="s">
        <v>4</v>
      </c>
    </row>
    <row r="1474" spans="1:11" x14ac:dyDescent="0.25">
      <c r="A1474" s="69">
        <v>1472</v>
      </c>
      <c r="B1474" s="70" t="s">
        <v>4710</v>
      </c>
      <c r="C1474" s="70" t="s">
        <v>4711</v>
      </c>
      <c r="D1474" s="70" t="s">
        <v>4712</v>
      </c>
      <c r="E1474" s="71">
        <v>128.06</v>
      </c>
      <c r="F1474" s="70" t="s">
        <v>4712</v>
      </c>
      <c r="G1474" s="71">
        <v>127.2319</v>
      </c>
      <c r="H1474" s="72"/>
      <c r="I1474" s="72"/>
      <c r="J1474" s="73">
        <f t="shared" si="26"/>
        <v>127.64595</v>
      </c>
      <c r="K1474" s="75" t="s">
        <v>4</v>
      </c>
    </row>
    <row r="1475" spans="1:11" x14ac:dyDescent="0.25">
      <c r="A1475" s="69">
        <v>1473</v>
      </c>
      <c r="B1475" s="70" t="s">
        <v>4713</v>
      </c>
      <c r="C1475" s="70" t="s">
        <v>4714</v>
      </c>
      <c r="D1475" s="70" t="s">
        <v>4715</v>
      </c>
      <c r="E1475" s="71">
        <v>127.54</v>
      </c>
      <c r="F1475" s="70"/>
      <c r="G1475" s="71"/>
      <c r="H1475" s="72"/>
      <c r="I1475" s="72"/>
      <c r="J1475" s="73">
        <f t="shared" ref="J1475:J1538" si="27">AVERAGE(E1475,G1475,I1475)</f>
        <v>127.54</v>
      </c>
      <c r="K1475" s="75" t="s">
        <v>4</v>
      </c>
    </row>
    <row r="1476" spans="1:11" x14ac:dyDescent="0.25">
      <c r="A1476" s="69">
        <v>1474</v>
      </c>
      <c r="B1476" s="70" t="s">
        <v>4716</v>
      </c>
      <c r="C1476" s="70" t="s">
        <v>4717</v>
      </c>
      <c r="D1476" s="70" t="s">
        <v>4718</v>
      </c>
      <c r="E1476" s="71">
        <v>127.43</v>
      </c>
      <c r="F1476" s="70"/>
      <c r="G1476" s="71"/>
      <c r="H1476" s="72"/>
      <c r="I1476" s="72"/>
      <c r="J1476" s="73">
        <f t="shared" si="27"/>
        <v>127.43</v>
      </c>
      <c r="K1476" s="75" t="s">
        <v>4</v>
      </c>
    </row>
    <row r="1477" spans="1:11" x14ac:dyDescent="0.25">
      <c r="A1477" s="69">
        <v>1475</v>
      </c>
      <c r="B1477" s="70" t="s">
        <v>4719</v>
      </c>
      <c r="C1477" s="70" t="s">
        <v>4720</v>
      </c>
      <c r="D1477" s="70" t="s">
        <v>4721</v>
      </c>
      <c r="E1477" s="71">
        <v>125.98</v>
      </c>
      <c r="F1477" s="70"/>
      <c r="G1477" s="71"/>
      <c r="H1477" s="72"/>
      <c r="I1477" s="72"/>
      <c r="J1477" s="73">
        <f t="shared" si="27"/>
        <v>125.98</v>
      </c>
      <c r="K1477" s="75" t="s">
        <v>4</v>
      </c>
    </row>
    <row r="1478" spans="1:11" x14ac:dyDescent="0.25">
      <c r="A1478" s="69">
        <v>1476</v>
      </c>
      <c r="B1478" s="70" t="s">
        <v>4722</v>
      </c>
      <c r="C1478" s="70" t="s">
        <v>4723</v>
      </c>
      <c r="D1478" s="70" t="s">
        <v>4724</v>
      </c>
      <c r="E1478" s="71">
        <v>125.98</v>
      </c>
      <c r="F1478" s="70" t="s">
        <v>4724</v>
      </c>
      <c r="G1478" s="71">
        <v>125.9726</v>
      </c>
      <c r="H1478" s="72"/>
      <c r="I1478" s="72"/>
      <c r="J1478" s="73">
        <f t="shared" si="27"/>
        <v>125.97630000000001</v>
      </c>
      <c r="K1478" s="75" t="s">
        <v>4</v>
      </c>
    </row>
    <row r="1479" spans="1:11" x14ac:dyDescent="0.25">
      <c r="A1479" s="69">
        <v>1477</v>
      </c>
      <c r="B1479" s="70" t="s">
        <v>4725</v>
      </c>
      <c r="C1479" s="70" t="s">
        <v>4726</v>
      </c>
      <c r="D1479" s="70" t="s">
        <v>4727</v>
      </c>
      <c r="E1479" s="71">
        <v>124.92</v>
      </c>
      <c r="F1479" s="70"/>
      <c r="G1479" s="71"/>
      <c r="H1479" s="72"/>
      <c r="I1479" s="72"/>
      <c r="J1479" s="73">
        <f t="shared" si="27"/>
        <v>124.92</v>
      </c>
      <c r="K1479" s="75" t="s">
        <v>4</v>
      </c>
    </row>
    <row r="1480" spans="1:11" x14ac:dyDescent="0.25">
      <c r="A1480" s="69">
        <v>1478</v>
      </c>
      <c r="B1480" s="70" t="s">
        <v>4728</v>
      </c>
      <c r="C1480" s="70" t="s">
        <v>4729</v>
      </c>
      <c r="D1480" s="70" t="s">
        <v>4730</v>
      </c>
      <c r="E1480" s="71">
        <v>124.74</v>
      </c>
      <c r="F1480" s="70"/>
      <c r="G1480" s="71"/>
      <c r="H1480" s="72"/>
      <c r="I1480" s="72"/>
      <c r="J1480" s="73">
        <f t="shared" si="27"/>
        <v>124.74</v>
      </c>
      <c r="K1480" s="75" t="s">
        <v>4</v>
      </c>
    </row>
    <row r="1481" spans="1:11" x14ac:dyDescent="0.25">
      <c r="A1481" s="69">
        <v>1479</v>
      </c>
      <c r="B1481" s="70" t="s">
        <v>4731</v>
      </c>
      <c r="C1481" s="70" t="s">
        <v>4732</v>
      </c>
      <c r="D1481" s="70" t="s">
        <v>4733</v>
      </c>
      <c r="E1481" s="71">
        <v>124.13</v>
      </c>
      <c r="F1481" s="70"/>
      <c r="G1481" s="71"/>
      <c r="H1481" s="72"/>
      <c r="I1481" s="72"/>
      <c r="J1481" s="73">
        <f t="shared" si="27"/>
        <v>124.13</v>
      </c>
      <c r="K1481" s="75" t="s">
        <v>4</v>
      </c>
    </row>
    <row r="1482" spans="1:11" x14ac:dyDescent="0.25">
      <c r="A1482" s="69">
        <v>1480</v>
      </c>
      <c r="B1482" s="70" t="s">
        <v>4734</v>
      </c>
      <c r="C1482" s="70" t="s">
        <v>4735</v>
      </c>
      <c r="D1482" s="70" t="s">
        <v>4736</v>
      </c>
      <c r="E1482" s="71">
        <v>124.69</v>
      </c>
      <c r="F1482" s="70" t="s">
        <v>4736</v>
      </c>
      <c r="G1482" s="71">
        <v>123.3519</v>
      </c>
      <c r="H1482" s="72"/>
      <c r="I1482" s="72"/>
      <c r="J1482" s="73">
        <f t="shared" si="27"/>
        <v>124.02095</v>
      </c>
      <c r="K1482" s="75" t="s">
        <v>4</v>
      </c>
    </row>
    <row r="1483" spans="1:11" x14ac:dyDescent="0.25">
      <c r="A1483" s="69">
        <v>1481</v>
      </c>
      <c r="B1483" s="70" t="s">
        <v>4737</v>
      </c>
      <c r="C1483" s="70" t="s">
        <v>4738</v>
      </c>
      <c r="D1483" s="70" t="s">
        <v>4739</v>
      </c>
      <c r="E1483" s="71">
        <v>123.81</v>
      </c>
      <c r="F1483" s="70"/>
      <c r="G1483" s="71"/>
      <c r="H1483" s="72"/>
      <c r="I1483" s="72"/>
      <c r="J1483" s="73">
        <f t="shared" si="27"/>
        <v>123.81</v>
      </c>
      <c r="K1483" s="75" t="s">
        <v>4</v>
      </c>
    </row>
    <row r="1484" spans="1:11" x14ac:dyDescent="0.25">
      <c r="A1484" s="69">
        <v>1482</v>
      </c>
      <c r="B1484" s="70" t="s">
        <v>4740</v>
      </c>
      <c r="C1484" s="70" t="s">
        <v>4741</v>
      </c>
      <c r="D1484" s="70" t="s">
        <v>4742</v>
      </c>
      <c r="E1484" s="71">
        <v>123.79</v>
      </c>
      <c r="F1484" s="70"/>
      <c r="G1484" s="71"/>
      <c r="H1484" s="72"/>
      <c r="I1484" s="72"/>
      <c r="J1484" s="73">
        <f t="shared" si="27"/>
        <v>123.79</v>
      </c>
      <c r="K1484" s="75" t="s">
        <v>4</v>
      </c>
    </row>
    <row r="1485" spans="1:11" x14ac:dyDescent="0.25">
      <c r="A1485" s="69">
        <v>1483</v>
      </c>
      <c r="B1485" s="70" t="s">
        <v>4743</v>
      </c>
      <c r="C1485" s="70" t="s">
        <v>4744</v>
      </c>
      <c r="D1485" s="70"/>
      <c r="E1485" s="71"/>
      <c r="F1485" s="70" t="s">
        <v>4745</v>
      </c>
      <c r="G1485" s="71">
        <v>123.5779</v>
      </c>
      <c r="H1485" s="72"/>
      <c r="I1485" s="72"/>
      <c r="J1485" s="73">
        <f t="shared" si="27"/>
        <v>123.5779</v>
      </c>
      <c r="K1485" s="75" t="s">
        <v>4</v>
      </c>
    </row>
    <row r="1486" spans="1:11" x14ac:dyDescent="0.25">
      <c r="A1486" s="69">
        <v>1484</v>
      </c>
      <c r="B1486" s="70" t="s">
        <v>4746</v>
      </c>
      <c r="C1486" s="70" t="s">
        <v>4747</v>
      </c>
      <c r="D1486" s="70" t="s">
        <v>4748</v>
      </c>
      <c r="E1486" s="71">
        <v>123.38</v>
      </c>
      <c r="F1486" s="70" t="s">
        <v>4748</v>
      </c>
      <c r="G1486" s="71">
        <v>123.31010000000001</v>
      </c>
      <c r="H1486" s="72"/>
      <c r="I1486" s="72"/>
      <c r="J1486" s="73">
        <f t="shared" si="27"/>
        <v>123.34505</v>
      </c>
      <c r="K1486" s="75" t="s">
        <v>4</v>
      </c>
    </row>
    <row r="1487" spans="1:11" x14ac:dyDescent="0.25">
      <c r="A1487" s="69">
        <v>1485</v>
      </c>
      <c r="B1487" s="70" t="s">
        <v>4749</v>
      </c>
      <c r="C1487" s="70" t="s">
        <v>4750</v>
      </c>
      <c r="D1487" s="70" t="s">
        <v>4751</v>
      </c>
      <c r="E1487" s="71">
        <v>123.15</v>
      </c>
      <c r="F1487" s="70" t="s">
        <v>4751</v>
      </c>
      <c r="G1487" s="71">
        <v>123.1189</v>
      </c>
      <c r="H1487" s="72"/>
      <c r="I1487" s="72"/>
      <c r="J1487" s="73">
        <f t="shared" si="27"/>
        <v>123.13445</v>
      </c>
      <c r="K1487" s="75" t="s">
        <v>4</v>
      </c>
    </row>
    <row r="1488" spans="1:11" x14ac:dyDescent="0.25">
      <c r="A1488" s="69">
        <v>1486</v>
      </c>
      <c r="B1488" s="70" t="s">
        <v>4752</v>
      </c>
      <c r="C1488" s="70" t="s">
        <v>4753</v>
      </c>
      <c r="D1488" s="70" t="s">
        <v>4754</v>
      </c>
      <c r="E1488" s="71">
        <v>122.54</v>
      </c>
      <c r="F1488" s="70"/>
      <c r="G1488" s="71"/>
      <c r="H1488" s="72"/>
      <c r="I1488" s="72"/>
      <c r="J1488" s="73">
        <f t="shared" si="27"/>
        <v>122.54</v>
      </c>
      <c r="K1488" s="75" t="s">
        <v>4</v>
      </c>
    </row>
    <row r="1489" spans="1:11" x14ac:dyDescent="0.25">
      <c r="A1489" s="69">
        <v>1487</v>
      </c>
      <c r="B1489" s="70" t="s">
        <v>4755</v>
      </c>
      <c r="C1489" s="70" t="s">
        <v>4756</v>
      </c>
      <c r="D1489" s="70" t="s">
        <v>4757</v>
      </c>
      <c r="E1489" s="71">
        <v>121.48</v>
      </c>
      <c r="F1489" s="70" t="s">
        <v>4757</v>
      </c>
      <c r="G1489" s="71">
        <v>121.45910000000001</v>
      </c>
      <c r="H1489" s="72"/>
      <c r="I1489" s="72"/>
      <c r="J1489" s="73">
        <f t="shared" si="27"/>
        <v>121.46955</v>
      </c>
      <c r="K1489" s="75" t="s">
        <v>4</v>
      </c>
    </row>
    <row r="1490" spans="1:11" x14ac:dyDescent="0.25">
      <c r="A1490" s="69">
        <v>1488</v>
      </c>
      <c r="B1490" s="70" t="s">
        <v>4758</v>
      </c>
      <c r="C1490" s="70" t="s">
        <v>4759</v>
      </c>
      <c r="D1490" s="70" t="s">
        <v>4760</v>
      </c>
      <c r="E1490" s="71">
        <v>121.17</v>
      </c>
      <c r="F1490" s="70"/>
      <c r="G1490" s="71"/>
      <c r="H1490" s="72"/>
      <c r="I1490" s="72"/>
      <c r="J1490" s="73">
        <f t="shared" si="27"/>
        <v>121.17</v>
      </c>
      <c r="K1490" s="75" t="s">
        <v>4</v>
      </c>
    </row>
    <row r="1491" spans="1:11" x14ac:dyDescent="0.25">
      <c r="A1491" s="69">
        <v>1489</v>
      </c>
      <c r="B1491" s="70" t="s">
        <v>4761</v>
      </c>
      <c r="C1491" s="70" t="s">
        <v>4762</v>
      </c>
      <c r="D1491" s="70" t="s">
        <v>4763</v>
      </c>
      <c r="E1491" s="71">
        <v>120.99</v>
      </c>
      <c r="F1491" s="70"/>
      <c r="G1491" s="71"/>
      <c r="H1491" s="72"/>
      <c r="I1491" s="72"/>
      <c r="J1491" s="73">
        <f t="shared" si="27"/>
        <v>120.99</v>
      </c>
      <c r="K1491" s="75" t="s">
        <v>4</v>
      </c>
    </row>
    <row r="1492" spans="1:11" x14ac:dyDescent="0.25">
      <c r="A1492" s="69">
        <v>1490</v>
      </c>
      <c r="B1492" s="70" t="s">
        <v>4764</v>
      </c>
      <c r="C1492" s="70" t="s">
        <v>4765</v>
      </c>
      <c r="D1492" s="70" t="s">
        <v>4766</v>
      </c>
      <c r="E1492" s="71">
        <v>120.87</v>
      </c>
      <c r="F1492" s="70" t="s">
        <v>4767</v>
      </c>
      <c r="G1492" s="71">
        <v>120.62269999999999</v>
      </c>
      <c r="H1492" s="72"/>
      <c r="I1492" s="72"/>
      <c r="J1492" s="73">
        <f t="shared" si="27"/>
        <v>120.74635000000001</v>
      </c>
      <c r="K1492" s="75" t="s">
        <v>4</v>
      </c>
    </row>
    <row r="1493" spans="1:11" x14ac:dyDescent="0.25">
      <c r="A1493" s="69">
        <v>1491</v>
      </c>
      <c r="B1493" s="70" t="s">
        <v>4768</v>
      </c>
      <c r="C1493" s="70" t="s">
        <v>4769</v>
      </c>
      <c r="D1493" s="70" t="s">
        <v>4770</v>
      </c>
      <c r="E1493" s="71">
        <v>120.3</v>
      </c>
      <c r="F1493" s="70" t="s">
        <v>4770</v>
      </c>
      <c r="G1493" s="71">
        <v>120.3017</v>
      </c>
      <c r="H1493" s="72"/>
      <c r="I1493" s="72"/>
      <c r="J1493" s="73">
        <f t="shared" si="27"/>
        <v>120.30085</v>
      </c>
      <c r="K1493" s="75" t="s">
        <v>4</v>
      </c>
    </row>
    <row r="1494" spans="1:11" x14ac:dyDescent="0.25">
      <c r="A1494" s="69">
        <v>1492</v>
      </c>
      <c r="B1494" s="70" t="s">
        <v>4771</v>
      </c>
      <c r="C1494" s="70" t="s">
        <v>4772</v>
      </c>
      <c r="D1494" s="70" t="s">
        <v>4773</v>
      </c>
      <c r="E1494" s="71">
        <v>120.06</v>
      </c>
      <c r="F1494" s="70" t="s">
        <v>4773</v>
      </c>
      <c r="G1494" s="71">
        <v>119.96550000000001</v>
      </c>
      <c r="H1494" s="72"/>
      <c r="I1494" s="72"/>
      <c r="J1494" s="73">
        <f t="shared" si="27"/>
        <v>120.01275000000001</v>
      </c>
      <c r="K1494" s="75" t="s">
        <v>4</v>
      </c>
    </row>
    <row r="1495" spans="1:11" x14ac:dyDescent="0.25">
      <c r="A1495" s="69">
        <v>1493</v>
      </c>
      <c r="B1495" s="70" t="s">
        <v>4774</v>
      </c>
      <c r="C1495" s="70" t="s">
        <v>4775</v>
      </c>
      <c r="D1495" s="70" t="s">
        <v>4776</v>
      </c>
      <c r="E1495" s="71">
        <v>119.5</v>
      </c>
      <c r="F1495" s="70" t="s">
        <v>4776</v>
      </c>
      <c r="G1495" s="71">
        <v>120.2961</v>
      </c>
      <c r="H1495" s="72"/>
      <c r="I1495" s="72"/>
      <c r="J1495" s="73">
        <f t="shared" si="27"/>
        <v>119.89805</v>
      </c>
      <c r="K1495" s="75" t="s">
        <v>4</v>
      </c>
    </row>
    <row r="1496" spans="1:11" x14ac:dyDescent="0.25">
      <c r="A1496" s="69">
        <v>1494</v>
      </c>
      <c r="B1496" s="70" t="s">
        <v>4777</v>
      </c>
      <c r="C1496" s="70" t="s">
        <v>4778</v>
      </c>
      <c r="D1496" s="70" t="s">
        <v>4779</v>
      </c>
      <c r="E1496" s="71">
        <v>119.66</v>
      </c>
      <c r="F1496" s="70"/>
      <c r="G1496" s="71"/>
      <c r="H1496" s="72"/>
      <c r="I1496" s="72"/>
      <c r="J1496" s="73">
        <f t="shared" si="27"/>
        <v>119.66</v>
      </c>
      <c r="K1496" s="75" t="s">
        <v>4</v>
      </c>
    </row>
    <row r="1497" spans="1:11" x14ac:dyDescent="0.25">
      <c r="A1497" s="69">
        <v>1495</v>
      </c>
      <c r="B1497" s="70" t="s">
        <v>4780</v>
      </c>
      <c r="C1497" s="70" t="s">
        <v>4781</v>
      </c>
      <c r="D1497" s="70" t="s">
        <v>4782</v>
      </c>
      <c r="E1497" s="71">
        <v>119.6</v>
      </c>
      <c r="F1497" s="70"/>
      <c r="G1497" s="71"/>
      <c r="H1497" s="72"/>
      <c r="I1497" s="72"/>
      <c r="J1497" s="73">
        <f t="shared" si="27"/>
        <v>119.6</v>
      </c>
      <c r="K1497" s="75" t="s">
        <v>4</v>
      </c>
    </row>
    <row r="1498" spans="1:11" x14ac:dyDescent="0.25">
      <c r="A1498" s="69">
        <v>1496</v>
      </c>
      <c r="B1498" s="70" t="s">
        <v>4783</v>
      </c>
      <c r="C1498" s="70" t="s">
        <v>4784</v>
      </c>
      <c r="D1498" s="70" t="s">
        <v>4785</v>
      </c>
      <c r="E1498" s="71">
        <v>119.24</v>
      </c>
      <c r="F1498" s="70" t="s">
        <v>4785</v>
      </c>
      <c r="G1498" s="71">
        <v>119.32940000000001</v>
      </c>
      <c r="H1498" s="72"/>
      <c r="I1498" s="72"/>
      <c r="J1498" s="73">
        <f t="shared" si="27"/>
        <v>119.2847</v>
      </c>
      <c r="K1498" s="75" t="s">
        <v>4</v>
      </c>
    </row>
    <row r="1499" spans="1:11" x14ac:dyDescent="0.25">
      <c r="A1499" s="69">
        <v>1497</v>
      </c>
      <c r="B1499" s="70" t="s">
        <v>4786</v>
      </c>
      <c r="C1499" s="70" t="s">
        <v>4787</v>
      </c>
      <c r="D1499" s="70" t="s">
        <v>4788</v>
      </c>
      <c r="E1499" s="71">
        <v>119.97</v>
      </c>
      <c r="F1499" s="70" t="s">
        <v>4788</v>
      </c>
      <c r="G1499" s="71">
        <v>118.16070000000001</v>
      </c>
      <c r="H1499" s="72"/>
      <c r="I1499" s="72"/>
      <c r="J1499" s="73">
        <f t="shared" si="27"/>
        <v>119.06535</v>
      </c>
      <c r="K1499" s="75" t="s">
        <v>4</v>
      </c>
    </row>
    <row r="1500" spans="1:11" x14ac:dyDescent="0.25">
      <c r="A1500" s="69">
        <v>1498</v>
      </c>
      <c r="B1500" s="70" t="s">
        <v>4789</v>
      </c>
      <c r="C1500" s="70" t="s">
        <v>4790</v>
      </c>
      <c r="D1500" s="70" t="s">
        <v>4791</v>
      </c>
      <c r="E1500" s="71">
        <v>118.8</v>
      </c>
      <c r="F1500" s="70"/>
      <c r="G1500" s="71"/>
      <c r="H1500" s="72"/>
      <c r="I1500" s="72"/>
      <c r="J1500" s="73">
        <f t="shared" si="27"/>
        <v>118.8</v>
      </c>
      <c r="K1500" s="75" t="s">
        <v>4</v>
      </c>
    </row>
    <row r="1501" spans="1:11" x14ac:dyDescent="0.25">
      <c r="A1501" s="69">
        <v>1499</v>
      </c>
      <c r="B1501" s="70" t="s">
        <v>4792</v>
      </c>
      <c r="C1501" s="70" t="s">
        <v>4793</v>
      </c>
      <c r="D1501" s="70" t="s">
        <v>4794</v>
      </c>
      <c r="E1501" s="71">
        <v>118.74</v>
      </c>
      <c r="F1501" s="70" t="s">
        <v>4794</v>
      </c>
      <c r="G1501" s="71">
        <v>118.6563</v>
      </c>
      <c r="H1501" s="72"/>
      <c r="I1501" s="72"/>
      <c r="J1501" s="73">
        <f t="shared" si="27"/>
        <v>118.69815</v>
      </c>
      <c r="K1501" s="75" t="s">
        <v>4</v>
      </c>
    </row>
    <row r="1502" spans="1:11" x14ac:dyDescent="0.25">
      <c r="A1502" s="69">
        <v>1500</v>
      </c>
      <c r="B1502" s="70" t="s">
        <v>4795</v>
      </c>
      <c r="C1502" s="70" t="s">
        <v>4796</v>
      </c>
      <c r="D1502" s="70" t="s">
        <v>4797</v>
      </c>
      <c r="E1502" s="71">
        <v>120.71</v>
      </c>
      <c r="F1502" s="70" t="s">
        <v>4797</v>
      </c>
      <c r="G1502" s="71">
        <v>116.0365</v>
      </c>
      <c r="H1502" s="72"/>
      <c r="I1502" s="72"/>
      <c r="J1502" s="73">
        <f t="shared" si="27"/>
        <v>118.37325</v>
      </c>
      <c r="K1502" s="75" t="s">
        <v>4</v>
      </c>
    </row>
    <row r="1503" spans="1:11" x14ac:dyDescent="0.25">
      <c r="A1503" s="69">
        <v>1501</v>
      </c>
      <c r="B1503" s="70" t="s">
        <v>4798</v>
      </c>
      <c r="C1503" s="70" t="s">
        <v>4799</v>
      </c>
      <c r="D1503" s="70" t="s">
        <v>4800</v>
      </c>
      <c r="E1503" s="71">
        <v>120.91</v>
      </c>
      <c r="F1503" s="70" t="s">
        <v>4800</v>
      </c>
      <c r="G1503" s="71">
        <v>115.5778</v>
      </c>
      <c r="H1503" s="72"/>
      <c r="I1503" s="72"/>
      <c r="J1503" s="73">
        <f t="shared" si="27"/>
        <v>118.2439</v>
      </c>
      <c r="K1503" s="75" t="s">
        <v>4</v>
      </c>
    </row>
    <row r="1504" spans="1:11" x14ac:dyDescent="0.25">
      <c r="A1504" s="69">
        <v>1502</v>
      </c>
      <c r="B1504" s="70" t="s">
        <v>4801</v>
      </c>
      <c r="C1504" s="70" t="s">
        <v>4802</v>
      </c>
      <c r="D1504" s="70" t="s">
        <v>4803</v>
      </c>
      <c r="E1504" s="71">
        <v>117.28</v>
      </c>
      <c r="F1504" s="70" t="s">
        <v>4804</v>
      </c>
      <c r="G1504" s="71">
        <v>117.3817</v>
      </c>
      <c r="H1504" s="72"/>
      <c r="I1504" s="72"/>
      <c r="J1504" s="73">
        <f t="shared" si="27"/>
        <v>117.33085</v>
      </c>
      <c r="K1504" s="75" t="s">
        <v>4</v>
      </c>
    </row>
    <row r="1505" spans="1:11" x14ac:dyDescent="0.25">
      <c r="A1505" s="69">
        <v>1503</v>
      </c>
      <c r="B1505" s="70" t="s">
        <v>4805</v>
      </c>
      <c r="C1505" s="70" t="s">
        <v>4806</v>
      </c>
      <c r="D1505" s="70" t="s">
        <v>4807</v>
      </c>
      <c r="E1505" s="71">
        <v>117.1</v>
      </c>
      <c r="F1505" s="70"/>
      <c r="G1505" s="71"/>
      <c r="H1505" s="72"/>
      <c r="I1505" s="72"/>
      <c r="J1505" s="73">
        <f t="shared" si="27"/>
        <v>117.1</v>
      </c>
      <c r="K1505" s="75" t="s">
        <v>4</v>
      </c>
    </row>
    <row r="1506" spans="1:11" x14ac:dyDescent="0.25">
      <c r="A1506" s="69">
        <v>1504</v>
      </c>
      <c r="B1506" s="70" t="s">
        <v>4808</v>
      </c>
      <c r="C1506" s="70" t="s">
        <v>4809</v>
      </c>
      <c r="D1506" s="70" t="s">
        <v>4810</v>
      </c>
      <c r="E1506" s="71">
        <v>116.69</v>
      </c>
      <c r="F1506" s="70"/>
      <c r="G1506" s="71"/>
      <c r="H1506" s="72"/>
      <c r="I1506" s="72"/>
      <c r="J1506" s="73">
        <f t="shared" si="27"/>
        <v>116.69</v>
      </c>
      <c r="K1506" s="75" t="s">
        <v>4</v>
      </c>
    </row>
    <row r="1507" spans="1:11" x14ac:dyDescent="0.25">
      <c r="A1507" s="69">
        <v>1505</v>
      </c>
      <c r="B1507" s="70" t="s">
        <v>4811</v>
      </c>
      <c r="C1507" s="70" t="s">
        <v>4812</v>
      </c>
      <c r="D1507" s="70" t="s">
        <v>4813</v>
      </c>
      <c r="E1507" s="71">
        <v>116.24</v>
      </c>
      <c r="F1507" s="70"/>
      <c r="G1507" s="71"/>
      <c r="H1507" s="72"/>
      <c r="I1507" s="72"/>
      <c r="J1507" s="73">
        <f t="shared" si="27"/>
        <v>116.24</v>
      </c>
      <c r="K1507" s="75" t="s">
        <v>4</v>
      </c>
    </row>
    <row r="1508" spans="1:11" x14ac:dyDescent="0.25">
      <c r="A1508" s="69">
        <v>1506</v>
      </c>
      <c r="B1508" s="70" t="s">
        <v>4814</v>
      </c>
      <c r="C1508" s="70" t="s">
        <v>4815</v>
      </c>
      <c r="D1508" s="70" t="s">
        <v>4816</v>
      </c>
      <c r="E1508" s="71">
        <v>116.21</v>
      </c>
      <c r="F1508" s="70" t="s">
        <v>4816</v>
      </c>
      <c r="G1508" s="71">
        <v>116.2473</v>
      </c>
      <c r="H1508" s="72"/>
      <c r="I1508" s="72"/>
      <c r="J1508" s="73">
        <f t="shared" si="27"/>
        <v>116.22864999999999</v>
      </c>
      <c r="K1508" s="75" t="s">
        <v>4</v>
      </c>
    </row>
    <row r="1509" spans="1:11" x14ac:dyDescent="0.25">
      <c r="A1509" s="69">
        <v>1507</v>
      </c>
      <c r="B1509" s="70" t="s">
        <v>4817</v>
      </c>
      <c r="C1509" s="70" t="s">
        <v>4818</v>
      </c>
      <c r="D1509" s="70" t="s">
        <v>4819</v>
      </c>
      <c r="E1509" s="71">
        <v>116.11</v>
      </c>
      <c r="F1509" s="70"/>
      <c r="G1509" s="71"/>
      <c r="H1509" s="72"/>
      <c r="I1509" s="72"/>
      <c r="J1509" s="73">
        <f t="shared" si="27"/>
        <v>116.11</v>
      </c>
      <c r="K1509" s="75" t="s">
        <v>4</v>
      </c>
    </row>
    <row r="1510" spans="1:11" x14ac:dyDescent="0.25">
      <c r="A1510" s="69">
        <v>1508</v>
      </c>
      <c r="B1510" s="70" t="s">
        <v>4820</v>
      </c>
      <c r="C1510" s="70" t="s">
        <v>4821</v>
      </c>
      <c r="D1510" s="70" t="s">
        <v>4822</v>
      </c>
      <c r="E1510" s="71">
        <v>115.89</v>
      </c>
      <c r="F1510" s="70"/>
      <c r="G1510" s="71"/>
      <c r="H1510" s="72"/>
      <c r="I1510" s="72"/>
      <c r="J1510" s="73">
        <f t="shared" si="27"/>
        <v>115.89</v>
      </c>
      <c r="K1510" s="75" t="s">
        <v>4</v>
      </c>
    </row>
    <row r="1511" spans="1:11" x14ac:dyDescent="0.25">
      <c r="A1511" s="69">
        <v>1509</v>
      </c>
      <c r="B1511" s="70" t="s">
        <v>4823</v>
      </c>
      <c r="C1511" s="70" t="s">
        <v>4824</v>
      </c>
      <c r="D1511" s="70" t="s">
        <v>4825</v>
      </c>
      <c r="E1511" s="71">
        <v>115.83</v>
      </c>
      <c r="F1511" s="70"/>
      <c r="G1511" s="71"/>
      <c r="H1511" s="72"/>
      <c r="I1511" s="72"/>
      <c r="J1511" s="73">
        <f t="shared" si="27"/>
        <v>115.83</v>
      </c>
      <c r="K1511" s="75" t="s">
        <v>4</v>
      </c>
    </row>
    <row r="1512" spans="1:11" x14ac:dyDescent="0.25">
      <c r="A1512" s="69">
        <v>1510</v>
      </c>
      <c r="B1512" s="70" t="s">
        <v>4826</v>
      </c>
      <c r="C1512" s="70" t="s">
        <v>4827</v>
      </c>
      <c r="D1512" s="70" t="s">
        <v>4828</v>
      </c>
      <c r="E1512" s="71">
        <v>115.52</v>
      </c>
      <c r="F1512" s="70"/>
      <c r="G1512" s="71"/>
      <c r="H1512" s="72"/>
      <c r="I1512" s="72"/>
      <c r="J1512" s="73">
        <f t="shared" si="27"/>
        <v>115.52</v>
      </c>
      <c r="K1512" s="75" t="s">
        <v>4</v>
      </c>
    </row>
    <row r="1513" spans="1:11" x14ac:dyDescent="0.25">
      <c r="A1513" s="69">
        <v>1511</v>
      </c>
      <c r="B1513" s="70" t="s">
        <v>4829</v>
      </c>
      <c r="C1513" s="70" t="s">
        <v>4830</v>
      </c>
      <c r="D1513" s="70" t="s">
        <v>4831</v>
      </c>
      <c r="E1513" s="71">
        <v>115.11</v>
      </c>
      <c r="F1513" s="70" t="s">
        <v>4831</v>
      </c>
      <c r="G1513" s="71">
        <v>115.2111</v>
      </c>
      <c r="H1513" s="72"/>
      <c r="I1513" s="72"/>
      <c r="J1513" s="73">
        <f t="shared" si="27"/>
        <v>115.16055</v>
      </c>
      <c r="K1513" s="75" t="s">
        <v>4</v>
      </c>
    </row>
    <row r="1514" spans="1:11" x14ac:dyDescent="0.25">
      <c r="A1514" s="69">
        <v>1512</v>
      </c>
      <c r="B1514" s="70" t="s">
        <v>4832</v>
      </c>
      <c r="C1514" s="70" t="s">
        <v>4833</v>
      </c>
      <c r="D1514" s="70" t="s">
        <v>4834</v>
      </c>
      <c r="E1514" s="71">
        <v>114.97</v>
      </c>
      <c r="F1514" s="70" t="s">
        <v>4835</v>
      </c>
      <c r="G1514" s="71">
        <v>114.8617</v>
      </c>
      <c r="H1514" s="72"/>
      <c r="I1514" s="72"/>
      <c r="J1514" s="73">
        <f t="shared" si="27"/>
        <v>114.91585000000001</v>
      </c>
      <c r="K1514" s="75" t="s">
        <v>4</v>
      </c>
    </row>
    <row r="1515" spans="1:11" x14ac:dyDescent="0.25">
      <c r="A1515" s="69">
        <v>1513</v>
      </c>
      <c r="B1515" s="70" t="s">
        <v>4836</v>
      </c>
      <c r="C1515" s="70" t="s">
        <v>4837</v>
      </c>
      <c r="D1515" s="70" t="s">
        <v>4838</v>
      </c>
      <c r="E1515" s="71">
        <v>114.9</v>
      </c>
      <c r="F1515" s="70"/>
      <c r="G1515" s="71"/>
      <c r="H1515" s="72"/>
      <c r="I1515" s="72"/>
      <c r="J1515" s="73">
        <f t="shared" si="27"/>
        <v>114.9</v>
      </c>
      <c r="K1515" s="75" t="s">
        <v>4</v>
      </c>
    </row>
    <row r="1516" spans="1:11" x14ac:dyDescent="0.25">
      <c r="A1516" s="69">
        <v>1514</v>
      </c>
      <c r="B1516" s="70" t="s">
        <v>4839</v>
      </c>
      <c r="C1516" s="70" t="s">
        <v>4840</v>
      </c>
      <c r="D1516" s="70" t="s">
        <v>4841</v>
      </c>
      <c r="E1516" s="71">
        <v>114.94</v>
      </c>
      <c r="F1516" s="70" t="s">
        <v>4841</v>
      </c>
      <c r="G1516" s="71">
        <v>114.7722</v>
      </c>
      <c r="H1516" s="72"/>
      <c r="I1516" s="72"/>
      <c r="J1516" s="73">
        <f t="shared" si="27"/>
        <v>114.8561</v>
      </c>
      <c r="K1516" s="75" t="s">
        <v>4</v>
      </c>
    </row>
    <row r="1517" spans="1:11" x14ac:dyDescent="0.25">
      <c r="A1517" s="69">
        <v>1515</v>
      </c>
      <c r="B1517" s="70" t="s">
        <v>4842</v>
      </c>
      <c r="C1517" s="70" t="s">
        <v>4843</v>
      </c>
      <c r="D1517" s="70" t="s">
        <v>4844</v>
      </c>
      <c r="E1517" s="71">
        <v>114.84</v>
      </c>
      <c r="F1517" s="70"/>
      <c r="G1517" s="71"/>
      <c r="H1517" s="72"/>
      <c r="I1517" s="72"/>
      <c r="J1517" s="73">
        <f t="shared" si="27"/>
        <v>114.84</v>
      </c>
      <c r="K1517" s="75" t="s">
        <v>4</v>
      </c>
    </row>
    <row r="1518" spans="1:11" x14ac:dyDescent="0.25">
      <c r="A1518" s="69">
        <v>1516</v>
      </c>
      <c r="B1518" s="70" t="s">
        <v>4845</v>
      </c>
      <c r="C1518" s="70" t="s">
        <v>4846</v>
      </c>
      <c r="D1518" s="70" t="s">
        <v>4847</v>
      </c>
      <c r="E1518" s="71">
        <v>114.77</v>
      </c>
      <c r="F1518" s="70" t="s">
        <v>4847</v>
      </c>
      <c r="G1518" s="71">
        <v>114.6049</v>
      </c>
      <c r="H1518" s="72"/>
      <c r="I1518" s="72"/>
      <c r="J1518" s="73">
        <f t="shared" si="27"/>
        <v>114.68745</v>
      </c>
      <c r="K1518" s="75" t="s">
        <v>4</v>
      </c>
    </row>
    <row r="1519" spans="1:11" x14ac:dyDescent="0.25">
      <c r="A1519" s="69">
        <v>1517</v>
      </c>
      <c r="B1519" s="70" t="s">
        <v>4848</v>
      </c>
      <c r="C1519" s="70" t="s">
        <v>4849</v>
      </c>
      <c r="D1519" s="70" t="s">
        <v>4850</v>
      </c>
      <c r="E1519" s="71">
        <v>117.75</v>
      </c>
      <c r="F1519" s="70" t="s">
        <v>4850</v>
      </c>
      <c r="G1519" s="71">
        <v>111.3302</v>
      </c>
      <c r="H1519" s="72"/>
      <c r="I1519" s="72"/>
      <c r="J1519" s="73">
        <f t="shared" si="27"/>
        <v>114.5401</v>
      </c>
      <c r="K1519" s="75" t="s">
        <v>4</v>
      </c>
    </row>
    <row r="1520" spans="1:11" x14ac:dyDescent="0.25">
      <c r="A1520" s="69">
        <v>1518</v>
      </c>
      <c r="B1520" s="70" t="s">
        <v>4851</v>
      </c>
      <c r="C1520" s="70" t="s">
        <v>4852</v>
      </c>
      <c r="D1520" s="70"/>
      <c r="E1520" s="71"/>
      <c r="F1520" s="70" t="s">
        <v>4853</v>
      </c>
      <c r="G1520" s="71">
        <v>114.36409999999999</v>
      </c>
      <c r="H1520" s="72"/>
      <c r="I1520" s="72"/>
      <c r="J1520" s="73">
        <f t="shared" si="27"/>
        <v>114.36409999999999</v>
      </c>
      <c r="K1520" s="75" t="s">
        <v>4</v>
      </c>
    </row>
    <row r="1521" spans="1:11" x14ac:dyDescent="0.25">
      <c r="A1521" s="69">
        <v>1519</v>
      </c>
      <c r="B1521" s="70" t="s">
        <v>4854</v>
      </c>
      <c r="C1521" s="70" t="s">
        <v>4855</v>
      </c>
      <c r="D1521" s="70" t="s">
        <v>4856</v>
      </c>
      <c r="E1521" s="71">
        <v>114.35</v>
      </c>
      <c r="F1521" s="70" t="s">
        <v>4856</v>
      </c>
      <c r="G1521" s="71">
        <v>114.2744</v>
      </c>
      <c r="H1521" s="72"/>
      <c r="I1521" s="72"/>
      <c r="J1521" s="73">
        <f t="shared" si="27"/>
        <v>114.31219999999999</v>
      </c>
      <c r="K1521" s="75" t="s">
        <v>4</v>
      </c>
    </row>
    <row r="1522" spans="1:11" x14ac:dyDescent="0.25">
      <c r="A1522" s="69">
        <v>1520</v>
      </c>
      <c r="B1522" s="70" t="s">
        <v>4857</v>
      </c>
      <c r="C1522" s="70" t="s">
        <v>4858</v>
      </c>
      <c r="D1522" s="70" t="s">
        <v>4859</v>
      </c>
      <c r="E1522" s="71">
        <v>114.04</v>
      </c>
      <c r="F1522" s="70" t="s">
        <v>4859</v>
      </c>
      <c r="G1522" s="71">
        <v>114.181</v>
      </c>
      <c r="H1522" s="72"/>
      <c r="I1522" s="72"/>
      <c r="J1522" s="73">
        <f t="shared" si="27"/>
        <v>114.1105</v>
      </c>
      <c r="K1522" s="75" t="s">
        <v>4</v>
      </c>
    </row>
    <row r="1523" spans="1:11" x14ac:dyDescent="0.25">
      <c r="A1523" s="69">
        <v>1521</v>
      </c>
      <c r="B1523" s="70" t="s">
        <v>4860</v>
      </c>
      <c r="C1523" s="70" t="s">
        <v>4861</v>
      </c>
      <c r="D1523" s="70" t="s">
        <v>4862</v>
      </c>
      <c r="E1523" s="71">
        <v>114.08</v>
      </c>
      <c r="F1523" s="70" t="s">
        <v>4862</v>
      </c>
      <c r="G1523" s="71">
        <v>114.0826</v>
      </c>
      <c r="H1523" s="72"/>
      <c r="I1523" s="72"/>
      <c r="J1523" s="73">
        <f t="shared" si="27"/>
        <v>114.0813</v>
      </c>
      <c r="K1523" s="75" t="s">
        <v>4</v>
      </c>
    </row>
    <row r="1524" spans="1:11" x14ac:dyDescent="0.25">
      <c r="A1524" s="69">
        <v>1522</v>
      </c>
      <c r="B1524" s="70" t="s">
        <v>4863</v>
      </c>
      <c r="C1524" s="70" t="s">
        <v>4864</v>
      </c>
      <c r="D1524" s="70" t="s">
        <v>4865</v>
      </c>
      <c r="E1524" s="71">
        <v>107.63</v>
      </c>
      <c r="F1524" s="70" t="s">
        <v>4865</v>
      </c>
      <c r="G1524" s="71">
        <v>120.4422</v>
      </c>
      <c r="H1524" s="72"/>
      <c r="I1524" s="72"/>
      <c r="J1524" s="73">
        <f t="shared" si="27"/>
        <v>114.0361</v>
      </c>
      <c r="K1524" s="75" t="s">
        <v>4</v>
      </c>
    </row>
    <row r="1525" spans="1:11" x14ac:dyDescent="0.25">
      <c r="A1525" s="69">
        <v>1523</v>
      </c>
      <c r="B1525" s="70" t="s">
        <v>4866</v>
      </c>
      <c r="C1525" s="70" t="s">
        <v>4867</v>
      </c>
      <c r="D1525" s="70" t="s">
        <v>4868</v>
      </c>
      <c r="E1525" s="71">
        <v>113.46</v>
      </c>
      <c r="F1525" s="70"/>
      <c r="G1525" s="71"/>
      <c r="H1525" s="72"/>
      <c r="I1525" s="72"/>
      <c r="J1525" s="73">
        <f t="shared" si="27"/>
        <v>113.46</v>
      </c>
      <c r="K1525" s="75" t="s">
        <v>4</v>
      </c>
    </row>
    <row r="1526" spans="1:11" x14ac:dyDescent="0.25">
      <c r="A1526" s="69">
        <v>1524</v>
      </c>
      <c r="B1526" s="70" t="s">
        <v>4869</v>
      </c>
      <c r="C1526" s="70" t="s">
        <v>4870</v>
      </c>
      <c r="D1526" s="70" t="s">
        <v>4871</v>
      </c>
      <c r="E1526" s="71">
        <v>113.36</v>
      </c>
      <c r="F1526" s="70"/>
      <c r="G1526" s="71"/>
      <c r="H1526" s="72"/>
      <c r="I1526" s="72"/>
      <c r="J1526" s="73">
        <f t="shared" si="27"/>
        <v>113.36</v>
      </c>
      <c r="K1526" s="75" t="s">
        <v>4</v>
      </c>
    </row>
    <row r="1527" spans="1:11" x14ac:dyDescent="0.25">
      <c r="A1527" s="69">
        <v>1525</v>
      </c>
      <c r="B1527" s="70" t="s">
        <v>4872</v>
      </c>
      <c r="C1527" s="70" t="s">
        <v>4873</v>
      </c>
      <c r="D1527" s="70" t="s">
        <v>4874</v>
      </c>
      <c r="E1527" s="71">
        <v>113.4</v>
      </c>
      <c r="F1527" s="70" t="s">
        <v>4874</v>
      </c>
      <c r="G1527" s="71">
        <v>113.18519999999999</v>
      </c>
      <c r="H1527" s="72"/>
      <c r="I1527" s="72"/>
      <c r="J1527" s="73">
        <f t="shared" si="27"/>
        <v>113.29259999999999</v>
      </c>
      <c r="K1527" s="75" t="s">
        <v>4</v>
      </c>
    </row>
    <row r="1528" spans="1:11" x14ac:dyDescent="0.25">
      <c r="A1528" s="69">
        <v>1526</v>
      </c>
      <c r="B1528" s="70" t="s">
        <v>4875</v>
      </c>
      <c r="C1528" s="70" t="s">
        <v>4876</v>
      </c>
      <c r="D1528" s="70" t="s">
        <v>4877</v>
      </c>
      <c r="E1528" s="71">
        <v>113.03</v>
      </c>
      <c r="F1528" s="70" t="s">
        <v>4877</v>
      </c>
      <c r="G1528" s="71">
        <v>112.96429999999999</v>
      </c>
      <c r="H1528" s="72"/>
      <c r="I1528" s="72"/>
      <c r="J1528" s="73">
        <f t="shared" si="27"/>
        <v>112.99715</v>
      </c>
      <c r="K1528" s="75" t="s">
        <v>4</v>
      </c>
    </row>
    <row r="1529" spans="1:11" x14ac:dyDescent="0.25">
      <c r="A1529" s="69">
        <v>1527</v>
      </c>
      <c r="B1529" s="70" t="s">
        <v>4878</v>
      </c>
      <c r="C1529" s="70" t="s">
        <v>4879</v>
      </c>
      <c r="D1529" s="70" t="s">
        <v>4880</v>
      </c>
      <c r="E1529" s="71">
        <v>112.89</v>
      </c>
      <c r="F1529" s="70"/>
      <c r="G1529" s="71"/>
      <c r="H1529" s="72"/>
      <c r="I1529" s="72"/>
      <c r="J1529" s="73">
        <f t="shared" si="27"/>
        <v>112.89</v>
      </c>
      <c r="K1529" s="75" t="s">
        <v>4</v>
      </c>
    </row>
    <row r="1530" spans="1:11" x14ac:dyDescent="0.25">
      <c r="A1530" s="69">
        <v>1528</v>
      </c>
      <c r="B1530" s="70" t="s">
        <v>4881</v>
      </c>
      <c r="C1530" s="70" t="s">
        <v>4882</v>
      </c>
      <c r="D1530" s="70" t="s">
        <v>4883</v>
      </c>
      <c r="E1530" s="71">
        <v>112.79</v>
      </c>
      <c r="F1530" s="70"/>
      <c r="G1530" s="71"/>
      <c r="H1530" s="72"/>
      <c r="I1530" s="72"/>
      <c r="J1530" s="73">
        <f t="shared" si="27"/>
        <v>112.79</v>
      </c>
      <c r="K1530" s="75" t="s">
        <v>4</v>
      </c>
    </row>
    <row r="1531" spans="1:11" x14ac:dyDescent="0.25">
      <c r="A1531" s="69">
        <v>1529</v>
      </c>
      <c r="B1531" s="70" t="s">
        <v>4884</v>
      </c>
      <c r="C1531" s="70" t="s">
        <v>4885</v>
      </c>
      <c r="D1531" s="70" t="s">
        <v>4886</v>
      </c>
      <c r="E1531" s="71">
        <v>112.75</v>
      </c>
      <c r="F1531" s="70" t="s">
        <v>4886</v>
      </c>
      <c r="G1531" s="71">
        <v>112.4802</v>
      </c>
      <c r="H1531" s="72"/>
      <c r="I1531" s="72"/>
      <c r="J1531" s="73">
        <f t="shared" si="27"/>
        <v>112.6151</v>
      </c>
      <c r="K1531" s="75" t="s">
        <v>4</v>
      </c>
    </row>
    <row r="1532" spans="1:11" x14ac:dyDescent="0.25">
      <c r="A1532" s="69">
        <v>1530</v>
      </c>
      <c r="B1532" s="70" t="s">
        <v>4887</v>
      </c>
      <c r="C1532" s="70" t="s">
        <v>4888</v>
      </c>
      <c r="D1532" s="70" t="s">
        <v>4889</v>
      </c>
      <c r="E1532" s="71">
        <v>112.45</v>
      </c>
      <c r="F1532" s="70"/>
      <c r="G1532" s="71"/>
      <c r="H1532" s="72"/>
      <c r="I1532" s="72"/>
      <c r="J1532" s="73">
        <f t="shared" si="27"/>
        <v>112.45</v>
      </c>
      <c r="K1532" s="75" t="s">
        <v>4</v>
      </c>
    </row>
    <row r="1533" spans="1:11" x14ac:dyDescent="0.25">
      <c r="A1533" s="69">
        <v>1531</v>
      </c>
      <c r="B1533" s="70" t="s">
        <v>4890</v>
      </c>
      <c r="C1533" s="70" t="s">
        <v>4891</v>
      </c>
      <c r="D1533" s="70" t="s">
        <v>4892</v>
      </c>
      <c r="E1533" s="71">
        <v>112.38</v>
      </c>
      <c r="F1533" s="70"/>
      <c r="G1533" s="71"/>
      <c r="H1533" s="72"/>
      <c r="I1533" s="72"/>
      <c r="J1533" s="73">
        <f t="shared" si="27"/>
        <v>112.38</v>
      </c>
      <c r="K1533" s="75" t="s">
        <v>4</v>
      </c>
    </row>
    <row r="1534" spans="1:11" x14ac:dyDescent="0.25">
      <c r="A1534" s="69">
        <v>1532</v>
      </c>
      <c r="B1534" s="70" t="s">
        <v>4893</v>
      </c>
      <c r="C1534" s="70" t="s">
        <v>4894</v>
      </c>
      <c r="D1534" s="70" t="s">
        <v>4895</v>
      </c>
      <c r="E1534" s="71">
        <v>112.34</v>
      </c>
      <c r="F1534" s="70"/>
      <c r="G1534" s="71"/>
      <c r="H1534" s="72"/>
      <c r="I1534" s="72"/>
      <c r="J1534" s="73">
        <f t="shared" si="27"/>
        <v>112.34</v>
      </c>
      <c r="K1534" s="75" t="s">
        <v>4</v>
      </c>
    </row>
    <row r="1535" spans="1:11" x14ac:dyDescent="0.25">
      <c r="A1535" s="69">
        <v>1533</v>
      </c>
      <c r="B1535" s="70" t="s">
        <v>4896</v>
      </c>
      <c r="C1535" s="70" t="s">
        <v>4897</v>
      </c>
      <c r="D1535" s="70" t="s">
        <v>4898</v>
      </c>
      <c r="E1535" s="71">
        <v>111.8</v>
      </c>
      <c r="F1535" s="70"/>
      <c r="G1535" s="71"/>
      <c r="H1535" s="72"/>
      <c r="I1535" s="72"/>
      <c r="J1535" s="73">
        <f t="shared" si="27"/>
        <v>111.8</v>
      </c>
      <c r="K1535" s="75" t="s">
        <v>4</v>
      </c>
    </row>
    <row r="1536" spans="1:11" x14ac:dyDescent="0.25">
      <c r="A1536" s="69">
        <v>1534</v>
      </c>
      <c r="B1536" s="70" t="s">
        <v>4899</v>
      </c>
      <c r="C1536" s="70" t="s">
        <v>4900</v>
      </c>
      <c r="D1536" s="70" t="s">
        <v>4901</v>
      </c>
      <c r="E1536" s="71">
        <v>111.31</v>
      </c>
      <c r="F1536" s="70"/>
      <c r="G1536" s="71"/>
      <c r="H1536" s="72"/>
      <c r="I1536" s="72"/>
      <c r="J1536" s="73">
        <f t="shared" si="27"/>
        <v>111.31</v>
      </c>
      <c r="K1536" s="75" t="s">
        <v>4</v>
      </c>
    </row>
    <row r="1537" spans="1:11" x14ac:dyDescent="0.25">
      <c r="A1537" s="69">
        <v>1535</v>
      </c>
      <c r="B1537" s="70" t="s">
        <v>4902</v>
      </c>
      <c r="C1537" s="70" t="s">
        <v>4903</v>
      </c>
      <c r="D1537" s="70" t="s">
        <v>4904</v>
      </c>
      <c r="E1537" s="71">
        <v>111.22</v>
      </c>
      <c r="F1537" s="70"/>
      <c r="G1537" s="71"/>
      <c r="H1537" s="72"/>
      <c r="I1537" s="72"/>
      <c r="J1537" s="73">
        <f t="shared" si="27"/>
        <v>111.22</v>
      </c>
      <c r="K1537" s="75" t="s">
        <v>4</v>
      </c>
    </row>
    <row r="1538" spans="1:11" x14ac:dyDescent="0.25">
      <c r="A1538" s="69">
        <v>1536</v>
      </c>
      <c r="B1538" s="70" t="s">
        <v>4905</v>
      </c>
      <c r="C1538" s="70" t="s">
        <v>4906</v>
      </c>
      <c r="D1538" s="70" t="s">
        <v>4907</v>
      </c>
      <c r="E1538" s="71">
        <v>111.17</v>
      </c>
      <c r="F1538" s="70"/>
      <c r="G1538" s="71"/>
      <c r="H1538" s="72"/>
      <c r="I1538" s="72"/>
      <c r="J1538" s="73">
        <f t="shared" si="27"/>
        <v>111.17</v>
      </c>
      <c r="K1538" s="75" t="s">
        <v>4</v>
      </c>
    </row>
    <row r="1539" spans="1:11" x14ac:dyDescent="0.25">
      <c r="A1539" s="69">
        <v>1537</v>
      </c>
      <c r="B1539" s="70" t="s">
        <v>4908</v>
      </c>
      <c r="C1539" s="70" t="s">
        <v>4909</v>
      </c>
      <c r="D1539" s="70" t="s">
        <v>4910</v>
      </c>
      <c r="E1539" s="71">
        <v>111.15</v>
      </c>
      <c r="F1539" s="70" t="s">
        <v>4910</v>
      </c>
      <c r="G1539" s="71">
        <v>111.1824</v>
      </c>
      <c r="H1539" s="72"/>
      <c r="I1539" s="72"/>
      <c r="J1539" s="73">
        <f t="shared" ref="J1539:J1602" si="28">AVERAGE(E1539,G1539,I1539)</f>
        <v>111.1662</v>
      </c>
      <c r="K1539" s="75" t="s">
        <v>4</v>
      </c>
    </row>
    <row r="1540" spans="1:11" x14ac:dyDescent="0.25">
      <c r="A1540" s="69">
        <v>1538</v>
      </c>
      <c r="B1540" s="70" t="s">
        <v>4911</v>
      </c>
      <c r="C1540" s="70" t="s">
        <v>4912</v>
      </c>
      <c r="D1540" s="70" t="s">
        <v>4913</v>
      </c>
      <c r="E1540" s="71">
        <v>111.02</v>
      </c>
      <c r="F1540" s="70" t="s">
        <v>4913</v>
      </c>
      <c r="G1540" s="71">
        <v>111.1726</v>
      </c>
      <c r="H1540" s="72"/>
      <c r="I1540" s="72"/>
      <c r="J1540" s="73">
        <f t="shared" si="28"/>
        <v>111.0963</v>
      </c>
      <c r="K1540" s="75" t="s">
        <v>4</v>
      </c>
    </row>
    <row r="1541" spans="1:11" x14ac:dyDescent="0.25">
      <c r="A1541" s="69">
        <v>1539</v>
      </c>
      <c r="B1541" s="70" t="s">
        <v>4914</v>
      </c>
      <c r="C1541" s="70" t="s">
        <v>4915</v>
      </c>
      <c r="D1541" s="70" t="s">
        <v>4916</v>
      </c>
      <c r="E1541" s="71">
        <v>110.7</v>
      </c>
      <c r="F1541" s="70"/>
      <c r="G1541" s="71"/>
      <c r="H1541" s="72"/>
      <c r="I1541" s="72"/>
      <c r="J1541" s="73">
        <f t="shared" si="28"/>
        <v>110.7</v>
      </c>
      <c r="K1541" s="75" t="s">
        <v>4</v>
      </c>
    </row>
    <row r="1542" spans="1:11" x14ac:dyDescent="0.25">
      <c r="A1542" s="69">
        <v>1540</v>
      </c>
      <c r="B1542" s="70" t="s">
        <v>4917</v>
      </c>
      <c r="C1542" s="70" t="s">
        <v>4918</v>
      </c>
      <c r="D1542" s="70" t="s">
        <v>4919</v>
      </c>
      <c r="E1542" s="71">
        <v>110.26</v>
      </c>
      <c r="F1542" s="70" t="s">
        <v>4919</v>
      </c>
      <c r="G1542" s="71">
        <v>110.3442</v>
      </c>
      <c r="H1542" s="72"/>
      <c r="I1542" s="72"/>
      <c r="J1542" s="73">
        <f t="shared" si="28"/>
        <v>110.3021</v>
      </c>
      <c r="K1542" s="75" t="s">
        <v>4</v>
      </c>
    </row>
    <row r="1543" spans="1:11" x14ac:dyDescent="0.25">
      <c r="A1543" s="69">
        <v>1541</v>
      </c>
      <c r="B1543" s="70" t="s">
        <v>4920</v>
      </c>
      <c r="C1543" s="70" t="s">
        <v>4921</v>
      </c>
      <c r="D1543" s="70" t="s">
        <v>4922</v>
      </c>
      <c r="E1543" s="71">
        <v>109.99</v>
      </c>
      <c r="F1543" s="70" t="s">
        <v>4922</v>
      </c>
      <c r="G1543" s="71">
        <v>109.96850000000001</v>
      </c>
      <c r="H1543" s="72"/>
      <c r="I1543" s="72"/>
      <c r="J1543" s="73">
        <f t="shared" si="28"/>
        <v>109.97925000000001</v>
      </c>
      <c r="K1543" s="75" t="s">
        <v>4</v>
      </c>
    </row>
    <row r="1544" spans="1:11" x14ac:dyDescent="0.25">
      <c r="A1544" s="69">
        <v>1542</v>
      </c>
      <c r="B1544" s="70" t="s">
        <v>4923</v>
      </c>
      <c r="C1544" s="70" t="s">
        <v>4924</v>
      </c>
      <c r="D1544" s="70" t="s">
        <v>4925</v>
      </c>
      <c r="E1544" s="71">
        <v>109.39</v>
      </c>
      <c r="F1544" s="70"/>
      <c r="G1544" s="71"/>
      <c r="H1544" s="72"/>
      <c r="I1544" s="72"/>
      <c r="J1544" s="73">
        <f t="shared" si="28"/>
        <v>109.39</v>
      </c>
      <c r="K1544" s="75" t="s">
        <v>4</v>
      </c>
    </row>
    <row r="1545" spans="1:11" x14ac:dyDescent="0.25">
      <c r="A1545" s="69">
        <v>1543</v>
      </c>
      <c r="B1545" s="70" t="s">
        <v>4926</v>
      </c>
      <c r="C1545" s="70" t="s">
        <v>4927</v>
      </c>
      <c r="D1545" s="70" t="s">
        <v>4928</v>
      </c>
      <c r="E1545" s="71">
        <v>109.25</v>
      </c>
      <c r="F1545" s="70" t="s">
        <v>4928</v>
      </c>
      <c r="G1545" s="71">
        <v>109.1649</v>
      </c>
      <c r="H1545" s="72"/>
      <c r="I1545" s="72"/>
      <c r="J1545" s="73">
        <f t="shared" si="28"/>
        <v>109.20744999999999</v>
      </c>
      <c r="K1545" s="75" t="s">
        <v>4</v>
      </c>
    </row>
    <row r="1546" spans="1:11" x14ac:dyDescent="0.25">
      <c r="A1546" s="69">
        <v>1544</v>
      </c>
      <c r="B1546" s="70" t="s">
        <v>4929</v>
      </c>
      <c r="C1546" s="70" t="s">
        <v>4930</v>
      </c>
      <c r="D1546" s="70" t="s">
        <v>4931</v>
      </c>
      <c r="E1546" s="71">
        <v>108.81</v>
      </c>
      <c r="F1546" s="70" t="s">
        <v>4931</v>
      </c>
      <c r="G1546" s="71">
        <v>108.75449999999999</v>
      </c>
      <c r="H1546" s="72"/>
      <c r="I1546" s="72"/>
      <c r="J1546" s="73">
        <f t="shared" si="28"/>
        <v>108.78225</v>
      </c>
      <c r="K1546" s="75" t="s">
        <v>4</v>
      </c>
    </row>
    <row r="1547" spans="1:11" x14ac:dyDescent="0.25">
      <c r="A1547" s="69">
        <v>1545</v>
      </c>
      <c r="B1547" s="70" t="s">
        <v>4932</v>
      </c>
      <c r="C1547" s="70" t="s">
        <v>4933</v>
      </c>
      <c r="D1547" s="70"/>
      <c r="E1547" s="71"/>
      <c r="F1547" s="70" t="s">
        <v>4934</v>
      </c>
      <c r="G1547" s="71">
        <v>108.5314</v>
      </c>
      <c r="H1547" s="72"/>
      <c r="I1547" s="72"/>
      <c r="J1547" s="73">
        <f t="shared" si="28"/>
        <v>108.5314</v>
      </c>
      <c r="K1547" s="75" t="s">
        <v>4</v>
      </c>
    </row>
    <row r="1548" spans="1:11" x14ac:dyDescent="0.25">
      <c r="A1548" s="69">
        <v>1546</v>
      </c>
      <c r="B1548" s="70" t="s">
        <v>4935</v>
      </c>
      <c r="C1548" s="70" t="s">
        <v>4936</v>
      </c>
      <c r="D1548" s="70" t="s">
        <v>4937</v>
      </c>
      <c r="E1548" s="71">
        <v>108.39</v>
      </c>
      <c r="F1548" s="70"/>
      <c r="G1548" s="71"/>
      <c r="H1548" s="72"/>
      <c r="I1548" s="72"/>
      <c r="J1548" s="73">
        <f t="shared" si="28"/>
        <v>108.39</v>
      </c>
      <c r="K1548" s="75" t="s">
        <v>4</v>
      </c>
    </row>
    <row r="1549" spans="1:11" x14ac:dyDescent="0.25">
      <c r="A1549" s="69">
        <v>1547</v>
      </c>
      <c r="B1549" s="70" t="s">
        <v>4938</v>
      </c>
      <c r="C1549" s="70" t="s">
        <v>4939</v>
      </c>
      <c r="D1549" s="70" t="s">
        <v>4940</v>
      </c>
      <c r="E1549" s="71">
        <v>108.13</v>
      </c>
      <c r="F1549" s="70"/>
      <c r="G1549" s="71"/>
      <c r="H1549" s="72"/>
      <c r="I1549" s="72"/>
      <c r="J1549" s="73">
        <f t="shared" si="28"/>
        <v>108.13</v>
      </c>
      <c r="K1549" s="75" t="s">
        <v>4</v>
      </c>
    </row>
    <row r="1550" spans="1:11" x14ac:dyDescent="0.25">
      <c r="A1550" s="69">
        <v>1548</v>
      </c>
      <c r="B1550" s="70" t="s">
        <v>4941</v>
      </c>
      <c r="C1550" s="70" t="s">
        <v>4942</v>
      </c>
      <c r="D1550" s="70"/>
      <c r="E1550" s="71"/>
      <c r="F1550" s="70" t="s">
        <v>4943</v>
      </c>
      <c r="G1550" s="71">
        <v>107.4091</v>
      </c>
      <c r="H1550" s="72"/>
      <c r="I1550" s="72"/>
      <c r="J1550" s="73">
        <f t="shared" si="28"/>
        <v>107.4091</v>
      </c>
      <c r="K1550" s="75" t="s">
        <v>4</v>
      </c>
    </row>
    <row r="1551" spans="1:11" x14ac:dyDescent="0.25">
      <c r="A1551" s="69">
        <v>1549</v>
      </c>
      <c r="B1551" s="70" t="s">
        <v>4944</v>
      </c>
      <c r="C1551" s="70" t="s">
        <v>4945</v>
      </c>
      <c r="D1551" s="70" t="s">
        <v>4946</v>
      </c>
      <c r="E1551" s="71">
        <v>107.19</v>
      </c>
      <c r="F1551" s="70"/>
      <c r="G1551" s="71"/>
      <c r="H1551" s="72"/>
      <c r="I1551" s="72"/>
      <c r="J1551" s="73">
        <f t="shared" si="28"/>
        <v>107.19</v>
      </c>
      <c r="K1551" s="75" t="s">
        <v>4</v>
      </c>
    </row>
    <row r="1552" spans="1:11" x14ac:dyDescent="0.25">
      <c r="A1552" s="69">
        <v>1550</v>
      </c>
      <c r="B1552" s="70" t="s">
        <v>4947</v>
      </c>
      <c r="C1552" s="70" t="s">
        <v>4948</v>
      </c>
      <c r="D1552" s="70" t="s">
        <v>4949</v>
      </c>
      <c r="E1552" s="71">
        <v>107.36</v>
      </c>
      <c r="F1552" s="70" t="s">
        <v>4949</v>
      </c>
      <c r="G1552" s="71">
        <v>106.96259999999999</v>
      </c>
      <c r="H1552" s="72"/>
      <c r="I1552" s="72"/>
      <c r="J1552" s="73">
        <f t="shared" si="28"/>
        <v>107.1613</v>
      </c>
      <c r="K1552" s="75" t="s">
        <v>4</v>
      </c>
    </row>
    <row r="1553" spans="1:11" x14ac:dyDescent="0.25">
      <c r="A1553" s="69">
        <v>1551</v>
      </c>
      <c r="B1553" s="70" t="s">
        <v>4950</v>
      </c>
      <c r="C1553" s="70" t="s">
        <v>4951</v>
      </c>
      <c r="D1553" s="70" t="s">
        <v>4952</v>
      </c>
      <c r="E1553" s="71">
        <v>107.11</v>
      </c>
      <c r="F1553" s="70"/>
      <c r="G1553" s="71"/>
      <c r="H1553" s="72"/>
      <c r="I1553" s="72"/>
      <c r="J1553" s="73">
        <f t="shared" si="28"/>
        <v>107.11</v>
      </c>
      <c r="K1553" s="75" t="s">
        <v>4</v>
      </c>
    </row>
    <row r="1554" spans="1:11" x14ac:dyDescent="0.25">
      <c r="A1554" s="69">
        <v>1552</v>
      </c>
      <c r="B1554" s="70" t="s">
        <v>4953</v>
      </c>
      <c r="C1554" s="70" t="s">
        <v>4954</v>
      </c>
      <c r="D1554" s="70" t="s">
        <v>4955</v>
      </c>
      <c r="E1554" s="71">
        <v>77.38</v>
      </c>
      <c r="F1554" s="70" t="s">
        <v>4956</v>
      </c>
      <c r="G1554" s="71">
        <v>135.8579</v>
      </c>
      <c r="H1554" s="72"/>
      <c r="I1554" s="72"/>
      <c r="J1554" s="73">
        <f t="shared" si="28"/>
        <v>106.61895</v>
      </c>
      <c r="K1554" s="75" t="s">
        <v>4</v>
      </c>
    </row>
    <row r="1555" spans="1:11" x14ac:dyDescent="0.25">
      <c r="A1555" s="69">
        <v>1553</v>
      </c>
      <c r="B1555" s="70" t="s">
        <v>4957</v>
      </c>
      <c r="C1555" s="70" t="s">
        <v>4958</v>
      </c>
      <c r="D1555" s="70" t="s">
        <v>4959</v>
      </c>
      <c r="E1555" s="71">
        <v>106.2</v>
      </c>
      <c r="F1555" s="70" t="s">
        <v>4960</v>
      </c>
      <c r="G1555" s="71">
        <v>105.9751</v>
      </c>
      <c r="H1555" s="72"/>
      <c r="I1555" s="72"/>
      <c r="J1555" s="73">
        <f t="shared" si="28"/>
        <v>106.08754999999999</v>
      </c>
      <c r="K1555" s="75" t="s">
        <v>4</v>
      </c>
    </row>
    <row r="1556" spans="1:11" x14ac:dyDescent="0.25">
      <c r="A1556" s="69">
        <v>1554</v>
      </c>
      <c r="B1556" s="70" t="s">
        <v>4961</v>
      </c>
      <c r="C1556" s="70" t="s">
        <v>4962</v>
      </c>
      <c r="D1556" s="70" t="s">
        <v>4963</v>
      </c>
      <c r="E1556" s="71">
        <v>105.97</v>
      </c>
      <c r="F1556" s="70" t="s">
        <v>4963</v>
      </c>
      <c r="G1556" s="71">
        <v>105.6724</v>
      </c>
      <c r="H1556" s="72"/>
      <c r="I1556" s="72"/>
      <c r="J1556" s="73">
        <f t="shared" si="28"/>
        <v>105.8212</v>
      </c>
      <c r="K1556" s="75" t="s">
        <v>4</v>
      </c>
    </row>
    <row r="1557" spans="1:11" x14ac:dyDescent="0.25">
      <c r="A1557" s="69">
        <v>1555</v>
      </c>
      <c r="B1557" s="70" t="s">
        <v>4964</v>
      </c>
      <c r="C1557" s="70" t="s">
        <v>4965</v>
      </c>
      <c r="D1557" s="70" t="s">
        <v>4966</v>
      </c>
      <c r="E1557" s="71">
        <v>105.91</v>
      </c>
      <c r="F1557" s="70" t="s">
        <v>4966</v>
      </c>
      <c r="G1557" s="71">
        <v>105.6743</v>
      </c>
      <c r="H1557" s="72"/>
      <c r="I1557" s="72"/>
      <c r="J1557" s="73">
        <f t="shared" si="28"/>
        <v>105.79214999999999</v>
      </c>
      <c r="K1557" s="75" t="s">
        <v>4</v>
      </c>
    </row>
    <row r="1558" spans="1:11" x14ac:dyDescent="0.25">
      <c r="A1558" s="69">
        <v>1556</v>
      </c>
      <c r="B1558" s="70" t="s">
        <v>4967</v>
      </c>
      <c r="C1558" s="70" t="s">
        <v>4968</v>
      </c>
      <c r="D1558" s="70" t="s">
        <v>4969</v>
      </c>
      <c r="E1558" s="71">
        <v>104.66</v>
      </c>
      <c r="F1558" s="70" t="s">
        <v>4969</v>
      </c>
      <c r="G1558" s="71">
        <v>104.6311</v>
      </c>
      <c r="H1558" s="72"/>
      <c r="I1558" s="72"/>
      <c r="J1558" s="73">
        <f t="shared" si="28"/>
        <v>104.64555</v>
      </c>
      <c r="K1558" s="75" t="s">
        <v>4</v>
      </c>
    </row>
    <row r="1559" spans="1:11" x14ac:dyDescent="0.25">
      <c r="A1559" s="69">
        <v>1557</v>
      </c>
      <c r="B1559" s="70" t="s">
        <v>4970</v>
      </c>
      <c r="C1559" s="70" t="s">
        <v>4971</v>
      </c>
      <c r="D1559" s="70" t="s">
        <v>4972</v>
      </c>
      <c r="E1559" s="71">
        <v>104.02</v>
      </c>
      <c r="F1559" s="70"/>
      <c r="G1559" s="71"/>
      <c r="H1559" s="72"/>
      <c r="I1559" s="72"/>
      <c r="J1559" s="73">
        <f t="shared" si="28"/>
        <v>104.02</v>
      </c>
      <c r="K1559" s="75" t="s">
        <v>4</v>
      </c>
    </row>
    <row r="1560" spans="1:11" x14ac:dyDescent="0.25">
      <c r="A1560" s="69">
        <v>1558</v>
      </c>
      <c r="B1560" s="70" t="s">
        <v>4973</v>
      </c>
      <c r="C1560" s="70" t="s">
        <v>4974</v>
      </c>
      <c r="D1560" s="70" t="s">
        <v>4975</v>
      </c>
      <c r="E1560" s="71">
        <v>104.01</v>
      </c>
      <c r="F1560" s="70"/>
      <c r="G1560" s="71"/>
      <c r="H1560" s="72"/>
      <c r="I1560" s="72"/>
      <c r="J1560" s="73">
        <f t="shared" si="28"/>
        <v>104.01</v>
      </c>
      <c r="K1560" s="75" t="s">
        <v>4</v>
      </c>
    </row>
    <row r="1561" spans="1:11" x14ac:dyDescent="0.25">
      <c r="A1561" s="69">
        <v>1559</v>
      </c>
      <c r="B1561" s="70" t="s">
        <v>4976</v>
      </c>
      <c r="C1561" s="70" t="s">
        <v>4977</v>
      </c>
      <c r="D1561" s="70"/>
      <c r="E1561" s="71"/>
      <c r="F1561" s="70" t="s">
        <v>4978</v>
      </c>
      <c r="G1561" s="71">
        <v>103.6564</v>
      </c>
      <c r="H1561" s="72"/>
      <c r="I1561" s="72"/>
      <c r="J1561" s="73">
        <f t="shared" si="28"/>
        <v>103.6564</v>
      </c>
      <c r="K1561" s="75" t="s">
        <v>4</v>
      </c>
    </row>
    <row r="1562" spans="1:11" x14ac:dyDescent="0.25">
      <c r="A1562" s="69">
        <v>1560</v>
      </c>
      <c r="B1562" s="70" t="s">
        <v>4979</v>
      </c>
      <c r="C1562" s="70" t="s">
        <v>4980</v>
      </c>
      <c r="D1562" s="70" t="s">
        <v>4981</v>
      </c>
      <c r="E1562" s="71">
        <v>103.65</v>
      </c>
      <c r="F1562" s="70"/>
      <c r="G1562" s="71"/>
      <c r="H1562" s="72"/>
      <c r="I1562" s="72"/>
      <c r="J1562" s="73">
        <f t="shared" si="28"/>
        <v>103.65</v>
      </c>
      <c r="K1562" s="75" t="s">
        <v>4</v>
      </c>
    </row>
    <row r="1563" spans="1:11" x14ac:dyDescent="0.25">
      <c r="A1563" s="69">
        <v>1561</v>
      </c>
      <c r="B1563" s="70" t="s">
        <v>4982</v>
      </c>
      <c r="C1563" s="70" t="s">
        <v>4983</v>
      </c>
      <c r="D1563" s="70" t="s">
        <v>4984</v>
      </c>
      <c r="E1563" s="71">
        <v>103.98</v>
      </c>
      <c r="F1563" s="70" t="s">
        <v>4985</v>
      </c>
      <c r="G1563" s="71">
        <v>103.1653</v>
      </c>
      <c r="H1563" s="72"/>
      <c r="I1563" s="72"/>
      <c r="J1563" s="73">
        <f t="shared" si="28"/>
        <v>103.57265000000001</v>
      </c>
      <c r="K1563" s="75" t="s">
        <v>4</v>
      </c>
    </row>
    <row r="1564" spans="1:11" x14ac:dyDescent="0.25">
      <c r="A1564" s="69">
        <v>1562</v>
      </c>
      <c r="B1564" s="70" t="s">
        <v>4986</v>
      </c>
      <c r="C1564" s="70" t="s">
        <v>4987</v>
      </c>
      <c r="D1564" s="70" t="s">
        <v>4988</v>
      </c>
      <c r="E1564" s="71">
        <v>103.56</v>
      </c>
      <c r="F1564" s="70"/>
      <c r="G1564" s="71"/>
      <c r="H1564" s="72"/>
      <c r="I1564" s="72"/>
      <c r="J1564" s="73">
        <f t="shared" si="28"/>
        <v>103.56</v>
      </c>
      <c r="K1564" s="75" t="s">
        <v>4</v>
      </c>
    </row>
    <row r="1565" spans="1:11" x14ac:dyDescent="0.25">
      <c r="A1565" s="69">
        <v>1563</v>
      </c>
      <c r="B1565" s="70" t="s">
        <v>4989</v>
      </c>
      <c r="C1565" s="70" t="s">
        <v>4990</v>
      </c>
      <c r="D1565" s="70" t="s">
        <v>4991</v>
      </c>
      <c r="E1565" s="71">
        <v>103.51</v>
      </c>
      <c r="F1565" s="70" t="s">
        <v>4991</v>
      </c>
      <c r="G1565" s="71">
        <v>103.4731</v>
      </c>
      <c r="H1565" s="72"/>
      <c r="I1565" s="72"/>
      <c r="J1565" s="73">
        <f t="shared" si="28"/>
        <v>103.49155</v>
      </c>
      <c r="K1565" s="75" t="s">
        <v>4</v>
      </c>
    </row>
    <row r="1566" spans="1:11" x14ac:dyDescent="0.25">
      <c r="A1566" s="69">
        <v>1564</v>
      </c>
      <c r="B1566" s="70" t="s">
        <v>4992</v>
      </c>
      <c r="C1566" s="70" t="s">
        <v>4993</v>
      </c>
      <c r="D1566" s="70" t="s">
        <v>4994</v>
      </c>
      <c r="E1566" s="71">
        <v>103.37</v>
      </c>
      <c r="F1566" s="70" t="s">
        <v>4994</v>
      </c>
      <c r="G1566" s="71">
        <v>103.44459999999999</v>
      </c>
      <c r="H1566" s="72"/>
      <c r="I1566" s="72"/>
      <c r="J1566" s="73">
        <f t="shared" si="28"/>
        <v>103.40729999999999</v>
      </c>
      <c r="K1566" s="75" t="s">
        <v>4</v>
      </c>
    </row>
    <row r="1567" spans="1:11" x14ac:dyDescent="0.25">
      <c r="A1567" s="69">
        <v>1565</v>
      </c>
      <c r="B1567" s="70" t="s">
        <v>4995</v>
      </c>
      <c r="C1567" s="70" t="s">
        <v>4996</v>
      </c>
      <c r="D1567" s="70" t="s">
        <v>4997</v>
      </c>
      <c r="E1567" s="71">
        <v>103.22</v>
      </c>
      <c r="F1567" s="70"/>
      <c r="G1567" s="71"/>
      <c r="H1567" s="72"/>
      <c r="I1567" s="72"/>
      <c r="J1567" s="73">
        <f t="shared" si="28"/>
        <v>103.22</v>
      </c>
      <c r="K1567" s="75" t="s">
        <v>4</v>
      </c>
    </row>
    <row r="1568" spans="1:11" x14ac:dyDescent="0.25">
      <c r="A1568" s="69">
        <v>1566</v>
      </c>
      <c r="B1568" s="70" t="s">
        <v>4998</v>
      </c>
      <c r="C1568" s="70" t="s">
        <v>4999</v>
      </c>
      <c r="D1568" s="70" t="s">
        <v>5000</v>
      </c>
      <c r="E1568" s="71">
        <v>103.16</v>
      </c>
      <c r="F1568" s="70" t="s">
        <v>5000</v>
      </c>
      <c r="G1568" s="71">
        <v>103.1713</v>
      </c>
      <c r="H1568" s="72"/>
      <c r="I1568" s="72"/>
      <c r="J1568" s="73">
        <f t="shared" si="28"/>
        <v>103.16565</v>
      </c>
      <c r="K1568" s="75" t="s">
        <v>4</v>
      </c>
    </row>
    <row r="1569" spans="1:11" x14ac:dyDescent="0.25">
      <c r="A1569" s="69">
        <v>1567</v>
      </c>
      <c r="B1569" s="70" t="s">
        <v>5001</v>
      </c>
      <c r="C1569" s="70" t="s">
        <v>5002</v>
      </c>
      <c r="D1569" s="70" t="s">
        <v>5003</v>
      </c>
      <c r="E1569" s="71">
        <v>103.06</v>
      </c>
      <c r="F1569" s="70"/>
      <c r="G1569" s="71"/>
      <c r="H1569" s="72"/>
      <c r="I1569" s="72"/>
      <c r="J1569" s="73">
        <f t="shared" si="28"/>
        <v>103.06</v>
      </c>
      <c r="K1569" s="75" t="s">
        <v>4</v>
      </c>
    </row>
    <row r="1570" spans="1:11" x14ac:dyDescent="0.25">
      <c r="A1570" s="69">
        <v>1568</v>
      </c>
      <c r="B1570" s="70" t="s">
        <v>5004</v>
      </c>
      <c r="C1570" s="70" t="s">
        <v>5005</v>
      </c>
      <c r="D1570" s="70" t="s">
        <v>5006</v>
      </c>
      <c r="E1570" s="71">
        <v>102.99</v>
      </c>
      <c r="F1570" s="70"/>
      <c r="G1570" s="71"/>
      <c r="H1570" s="72" t="s">
        <v>5007</v>
      </c>
      <c r="I1570" s="71">
        <v>102.72672674414062</v>
      </c>
      <c r="J1570" s="73">
        <f t="shared" si="28"/>
        <v>102.8583633720703</v>
      </c>
      <c r="K1570" s="75" t="s">
        <v>4</v>
      </c>
    </row>
    <row r="1571" spans="1:11" x14ac:dyDescent="0.25">
      <c r="A1571" s="69">
        <v>1569</v>
      </c>
      <c r="B1571" s="70" t="s">
        <v>5008</v>
      </c>
      <c r="C1571" s="70" t="s">
        <v>5009</v>
      </c>
      <c r="D1571" s="70"/>
      <c r="E1571" s="71"/>
      <c r="F1571" s="70" t="s">
        <v>5010</v>
      </c>
      <c r="G1571" s="71">
        <v>102.6584</v>
      </c>
      <c r="H1571" s="72"/>
      <c r="I1571" s="72"/>
      <c r="J1571" s="73">
        <f t="shared" si="28"/>
        <v>102.6584</v>
      </c>
      <c r="K1571" s="75" t="s">
        <v>4</v>
      </c>
    </row>
    <row r="1572" spans="1:11" x14ac:dyDescent="0.25">
      <c r="A1572" s="69">
        <v>1570</v>
      </c>
      <c r="B1572" s="70" t="s">
        <v>5011</v>
      </c>
      <c r="C1572" s="70" t="s">
        <v>5012</v>
      </c>
      <c r="D1572" s="70" t="s">
        <v>5013</v>
      </c>
      <c r="E1572" s="71">
        <v>101.53</v>
      </c>
      <c r="F1572" s="70"/>
      <c r="G1572" s="71"/>
      <c r="H1572" s="72"/>
      <c r="I1572" s="72"/>
      <c r="J1572" s="73">
        <f t="shared" si="28"/>
        <v>101.53</v>
      </c>
      <c r="K1572" s="75" t="s">
        <v>4</v>
      </c>
    </row>
    <row r="1573" spans="1:11" x14ac:dyDescent="0.25">
      <c r="A1573" s="69">
        <v>1571</v>
      </c>
      <c r="B1573" s="70" t="s">
        <v>5014</v>
      </c>
      <c r="C1573" s="70" t="s">
        <v>5015</v>
      </c>
      <c r="D1573" s="70"/>
      <c r="E1573" s="71"/>
      <c r="F1573" s="70" t="s">
        <v>5016</v>
      </c>
      <c r="G1573" s="71">
        <v>101.1664</v>
      </c>
      <c r="H1573" s="72"/>
      <c r="I1573" s="72"/>
      <c r="J1573" s="73">
        <f t="shared" si="28"/>
        <v>101.1664</v>
      </c>
      <c r="K1573" s="75" t="s">
        <v>4</v>
      </c>
    </row>
    <row r="1574" spans="1:11" x14ac:dyDescent="0.25">
      <c r="A1574" s="69">
        <v>1572</v>
      </c>
      <c r="B1574" s="70" t="s">
        <v>5017</v>
      </c>
      <c r="C1574" s="70" t="s">
        <v>5018</v>
      </c>
      <c r="D1574" s="70" t="s">
        <v>5019</v>
      </c>
      <c r="E1574" s="71">
        <v>101.1</v>
      </c>
      <c r="F1574" s="70" t="s">
        <v>5020</v>
      </c>
      <c r="G1574" s="71">
        <v>101.13460000000001</v>
      </c>
      <c r="H1574" s="72"/>
      <c r="I1574" s="72"/>
      <c r="J1574" s="73">
        <f t="shared" si="28"/>
        <v>101.1173</v>
      </c>
      <c r="K1574" s="75" t="s">
        <v>4</v>
      </c>
    </row>
    <row r="1575" spans="1:11" x14ac:dyDescent="0.25">
      <c r="A1575" s="69">
        <v>1573</v>
      </c>
      <c r="B1575" s="70" t="s">
        <v>5021</v>
      </c>
      <c r="C1575" s="70" t="s">
        <v>5022</v>
      </c>
      <c r="D1575" s="70" t="s">
        <v>5023</v>
      </c>
      <c r="E1575" s="71">
        <v>100.95</v>
      </c>
      <c r="F1575" s="70"/>
      <c r="G1575" s="71"/>
      <c r="H1575" s="72"/>
      <c r="I1575" s="72"/>
      <c r="J1575" s="73">
        <f t="shared" si="28"/>
        <v>100.95</v>
      </c>
      <c r="K1575" s="75" t="s">
        <v>4</v>
      </c>
    </row>
    <row r="1576" spans="1:11" x14ac:dyDescent="0.25">
      <c r="A1576" s="69">
        <v>1574</v>
      </c>
      <c r="B1576" s="70" t="s">
        <v>5024</v>
      </c>
      <c r="C1576" s="70" t="s">
        <v>5025</v>
      </c>
      <c r="D1576" s="70"/>
      <c r="E1576" s="71"/>
      <c r="F1576" s="70"/>
      <c r="G1576" s="73"/>
      <c r="H1576" s="70" t="s">
        <v>5026</v>
      </c>
      <c r="I1576" s="73">
        <v>100.87887269999976</v>
      </c>
      <c r="J1576" s="73">
        <f t="shared" si="28"/>
        <v>100.87887269999976</v>
      </c>
      <c r="K1576" s="75" t="s">
        <v>4</v>
      </c>
    </row>
    <row r="1577" spans="1:11" x14ac:dyDescent="0.25">
      <c r="A1577" s="69">
        <v>1575</v>
      </c>
      <c r="B1577" s="70" t="s">
        <v>5027</v>
      </c>
      <c r="C1577" s="70" t="s">
        <v>5028</v>
      </c>
      <c r="D1577" s="70" t="s">
        <v>5029</v>
      </c>
      <c r="E1577" s="71">
        <v>100.82</v>
      </c>
      <c r="F1577" s="70"/>
      <c r="G1577" s="71"/>
      <c r="H1577" s="72"/>
      <c r="I1577" s="72"/>
      <c r="J1577" s="73">
        <f t="shared" si="28"/>
        <v>100.82</v>
      </c>
      <c r="K1577" s="75" t="s">
        <v>4</v>
      </c>
    </row>
    <row r="1578" spans="1:11" x14ac:dyDescent="0.25">
      <c r="A1578" s="69">
        <v>1576</v>
      </c>
      <c r="B1578" s="70" t="s">
        <v>5030</v>
      </c>
      <c r="C1578" s="70" t="s">
        <v>5031</v>
      </c>
      <c r="D1578" s="70" t="s">
        <v>5032</v>
      </c>
      <c r="E1578" s="71">
        <v>100.76</v>
      </c>
      <c r="F1578" s="70"/>
      <c r="G1578" s="71"/>
      <c r="H1578" s="72"/>
      <c r="I1578" s="72"/>
      <c r="J1578" s="73">
        <f t="shared" si="28"/>
        <v>100.76</v>
      </c>
      <c r="K1578" s="75" t="s">
        <v>4</v>
      </c>
    </row>
    <row r="1579" spans="1:11" x14ac:dyDescent="0.25">
      <c r="A1579" s="69">
        <v>1577</v>
      </c>
      <c r="B1579" s="70" t="s">
        <v>5033</v>
      </c>
      <c r="C1579" s="70" t="s">
        <v>5034</v>
      </c>
      <c r="D1579" s="70" t="s">
        <v>5035</v>
      </c>
      <c r="E1579" s="71">
        <v>100.57</v>
      </c>
      <c r="F1579" s="70" t="s">
        <v>5035</v>
      </c>
      <c r="G1579" s="71">
        <v>100.4187</v>
      </c>
      <c r="H1579" s="72"/>
      <c r="I1579" s="72"/>
      <c r="J1579" s="73">
        <f t="shared" si="28"/>
        <v>100.49435</v>
      </c>
      <c r="K1579" s="75" t="s">
        <v>4</v>
      </c>
    </row>
    <row r="1580" spans="1:11" x14ac:dyDescent="0.25">
      <c r="A1580" s="69">
        <v>1578</v>
      </c>
      <c r="B1580" s="70" t="s">
        <v>5036</v>
      </c>
      <c r="C1580" s="70" t="s">
        <v>5037</v>
      </c>
      <c r="D1580" s="70" t="s">
        <v>5038</v>
      </c>
      <c r="E1580" s="71">
        <v>100.1</v>
      </c>
      <c r="F1580" s="70" t="s">
        <v>5038</v>
      </c>
      <c r="G1580" s="71">
        <v>100.1405</v>
      </c>
      <c r="H1580" s="72"/>
      <c r="I1580" s="72"/>
      <c r="J1580" s="73">
        <f t="shared" si="28"/>
        <v>100.12025</v>
      </c>
      <c r="K1580" s="75" t="s">
        <v>4</v>
      </c>
    </row>
    <row r="1581" spans="1:11" x14ac:dyDescent="0.25">
      <c r="A1581" s="69">
        <v>1579</v>
      </c>
      <c r="B1581" s="70" t="s">
        <v>5039</v>
      </c>
      <c r="C1581" s="70" t="s">
        <v>5040</v>
      </c>
      <c r="D1581" s="70"/>
      <c r="E1581" s="71"/>
      <c r="F1581" s="70" t="s">
        <v>5041</v>
      </c>
      <c r="G1581" s="71">
        <v>100.00790000000001</v>
      </c>
      <c r="H1581" s="72"/>
      <c r="I1581" s="72"/>
      <c r="J1581" s="73">
        <f t="shared" si="28"/>
        <v>100.00790000000001</v>
      </c>
      <c r="K1581" s="75" t="s">
        <v>4</v>
      </c>
    </row>
    <row r="1582" spans="1:11" x14ac:dyDescent="0.25">
      <c r="A1582" s="69">
        <v>1580</v>
      </c>
      <c r="B1582" s="70" t="s">
        <v>5042</v>
      </c>
      <c r="C1582" s="70" t="s">
        <v>5043</v>
      </c>
      <c r="D1582" s="70" t="s">
        <v>5044</v>
      </c>
      <c r="E1582" s="71">
        <v>99.78</v>
      </c>
      <c r="F1582" s="70" t="s">
        <v>5044</v>
      </c>
      <c r="G1582" s="71">
        <v>99.838300000000004</v>
      </c>
      <c r="H1582" s="72"/>
      <c r="I1582" s="72"/>
      <c r="J1582" s="73">
        <f t="shared" si="28"/>
        <v>99.809150000000002</v>
      </c>
      <c r="K1582" s="75" t="s">
        <v>4</v>
      </c>
    </row>
    <row r="1583" spans="1:11" x14ac:dyDescent="0.25">
      <c r="A1583" s="69">
        <v>1581</v>
      </c>
      <c r="B1583" s="70" t="s">
        <v>5045</v>
      </c>
      <c r="C1583" s="70" t="s">
        <v>5046</v>
      </c>
      <c r="D1583" s="70" t="s">
        <v>5047</v>
      </c>
      <c r="E1583" s="71">
        <v>99.66</v>
      </c>
      <c r="F1583" s="70"/>
      <c r="G1583" s="71"/>
      <c r="H1583" s="72" t="s">
        <v>5048</v>
      </c>
      <c r="I1583" s="71">
        <v>99.737662500000056</v>
      </c>
      <c r="J1583" s="73">
        <f t="shared" si="28"/>
        <v>99.698831250000026</v>
      </c>
      <c r="K1583" s="75" t="s">
        <v>4</v>
      </c>
    </row>
    <row r="1584" spans="1:11" x14ac:dyDescent="0.25">
      <c r="A1584" s="69">
        <v>1582</v>
      </c>
      <c r="B1584" s="70" t="s">
        <v>5049</v>
      </c>
      <c r="C1584" s="70" t="s">
        <v>5050</v>
      </c>
      <c r="D1584" s="70" t="s">
        <v>5051</v>
      </c>
      <c r="E1584" s="71">
        <v>99.65</v>
      </c>
      <c r="F1584" s="70"/>
      <c r="G1584" s="71"/>
      <c r="H1584" s="72"/>
      <c r="I1584" s="72"/>
      <c r="J1584" s="73">
        <f t="shared" si="28"/>
        <v>99.65</v>
      </c>
      <c r="K1584" s="75" t="s">
        <v>4</v>
      </c>
    </row>
    <row r="1585" spans="1:11" x14ac:dyDescent="0.25">
      <c r="A1585" s="69">
        <v>1583</v>
      </c>
      <c r="B1585" s="70" t="s">
        <v>5052</v>
      </c>
      <c r="C1585" s="70" t="s">
        <v>5053</v>
      </c>
      <c r="D1585" s="70" t="s">
        <v>5054</v>
      </c>
      <c r="E1585" s="71">
        <v>99.35</v>
      </c>
      <c r="F1585" s="70"/>
      <c r="G1585" s="71"/>
      <c r="H1585" s="72"/>
      <c r="I1585" s="72"/>
      <c r="J1585" s="73">
        <f t="shared" si="28"/>
        <v>99.35</v>
      </c>
      <c r="K1585" s="75" t="s">
        <v>4</v>
      </c>
    </row>
    <row r="1586" spans="1:11" x14ac:dyDescent="0.25">
      <c r="A1586" s="69">
        <v>1584</v>
      </c>
      <c r="B1586" s="70" t="s">
        <v>5055</v>
      </c>
      <c r="C1586" s="70" t="s">
        <v>5056</v>
      </c>
      <c r="D1586" s="70" t="s">
        <v>5057</v>
      </c>
      <c r="E1586" s="71">
        <v>99.1</v>
      </c>
      <c r="F1586" s="70"/>
      <c r="G1586" s="71"/>
      <c r="H1586" s="72"/>
      <c r="I1586" s="72"/>
      <c r="J1586" s="73">
        <f t="shared" si="28"/>
        <v>99.1</v>
      </c>
      <c r="K1586" s="75" t="s">
        <v>4</v>
      </c>
    </row>
    <row r="1587" spans="1:11" x14ac:dyDescent="0.25">
      <c r="A1587" s="69">
        <v>1585</v>
      </c>
      <c r="B1587" s="70" t="s">
        <v>5058</v>
      </c>
      <c r="C1587" s="70" t="s">
        <v>5059</v>
      </c>
      <c r="D1587" s="70" t="s">
        <v>5060</v>
      </c>
      <c r="E1587" s="71">
        <v>101</v>
      </c>
      <c r="F1587" s="70" t="s">
        <v>5061</v>
      </c>
      <c r="G1587" s="71">
        <v>96.7483</v>
      </c>
      <c r="H1587" s="72"/>
      <c r="I1587" s="72"/>
      <c r="J1587" s="73">
        <f t="shared" si="28"/>
        <v>98.87415</v>
      </c>
      <c r="K1587" s="75" t="s">
        <v>4</v>
      </c>
    </row>
    <row r="1588" spans="1:11" x14ac:dyDescent="0.25">
      <c r="A1588" s="69">
        <v>1586</v>
      </c>
      <c r="B1588" s="70" t="s">
        <v>5062</v>
      </c>
      <c r="C1588" s="70" t="s">
        <v>5063</v>
      </c>
      <c r="D1588" s="70" t="s">
        <v>5064</v>
      </c>
      <c r="E1588" s="71">
        <v>98.82</v>
      </c>
      <c r="F1588" s="70" t="s">
        <v>5064</v>
      </c>
      <c r="G1588" s="71">
        <v>98.727999999999994</v>
      </c>
      <c r="H1588" s="72"/>
      <c r="I1588" s="72"/>
      <c r="J1588" s="73">
        <f t="shared" si="28"/>
        <v>98.774000000000001</v>
      </c>
      <c r="K1588" s="75" t="s">
        <v>4</v>
      </c>
    </row>
    <row r="1589" spans="1:11" x14ac:dyDescent="0.25">
      <c r="A1589" s="69">
        <v>1587</v>
      </c>
      <c r="B1589" s="70" t="s">
        <v>5065</v>
      </c>
      <c r="C1589" s="70" t="s">
        <v>5066</v>
      </c>
      <c r="D1589" s="70" t="s">
        <v>5067</v>
      </c>
      <c r="E1589" s="71">
        <v>98.44</v>
      </c>
      <c r="F1589" s="70" t="s">
        <v>5067</v>
      </c>
      <c r="G1589" s="71">
        <v>98.462299999999999</v>
      </c>
      <c r="H1589" s="72"/>
      <c r="I1589" s="72"/>
      <c r="J1589" s="73">
        <f t="shared" si="28"/>
        <v>98.451149999999998</v>
      </c>
      <c r="K1589" s="75" t="s">
        <v>4</v>
      </c>
    </row>
    <row r="1590" spans="1:11" x14ac:dyDescent="0.25">
      <c r="A1590" s="69">
        <v>1588</v>
      </c>
      <c r="B1590" s="70" t="s">
        <v>5068</v>
      </c>
      <c r="C1590" s="70" t="s">
        <v>5069</v>
      </c>
      <c r="D1590" s="70"/>
      <c r="E1590" s="71"/>
      <c r="F1590" s="70" t="s">
        <v>5070</v>
      </c>
      <c r="G1590" s="71">
        <v>98.450400000000002</v>
      </c>
      <c r="H1590" s="72"/>
      <c r="I1590" s="72"/>
      <c r="J1590" s="73">
        <f t="shared" si="28"/>
        <v>98.450400000000002</v>
      </c>
      <c r="K1590" s="75" t="s">
        <v>4</v>
      </c>
    </row>
    <row r="1591" spans="1:11" x14ac:dyDescent="0.25">
      <c r="A1591" s="69">
        <v>1589</v>
      </c>
      <c r="B1591" s="70" t="s">
        <v>5071</v>
      </c>
      <c r="C1591" s="70" t="s">
        <v>5072</v>
      </c>
      <c r="D1591" s="70" t="s">
        <v>5073</v>
      </c>
      <c r="E1591" s="71">
        <v>98.7</v>
      </c>
      <c r="F1591" s="70" t="s">
        <v>5073</v>
      </c>
      <c r="G1591" s="71">
        <v>97.910399999999996</v>
      </c>
      <c r="H1591" s="72"/>
      <c r="I1591" s="72"/>
      <c r="J1591" s="73">
        <f t="shared" si="28"/>
        <v>98.305199999999999</v>
      </c>
      <c r="K1591" s="75" t="s">
        <v>4</v>
      </c>
    </row>
    <row r="1592" spans="1:11" x14ac:dyDescent="0.25">
      <c r="A1592" s="69">
        <v>1590</v>
      </c>
      <c r="B1592" s="70" t="s">
        <v>5074</v>
      </c>
      <c r="C1592" s="70" t="s">
        <v>5075</v>
      </c>
      <c r="D1592" s="70" t="s">
        <v>5076</v>
      </c>
      <c r="E1592" s="71">
        <v>98.26</v>
      </c>
      <c r="F1592" s="70"/>
      <c r="G1592" s="71"/>
      <c r="H1592" s="72"/>
      <c r="I1592" s="72"/>
      <c r="J1592" s="73">
        <f t="shared" si="28"/>
        <v>98.26</v>
      </c>
      <c r="K1592" s="75" t="s">
        <v>4</v>
      </c>
    </row>
    <row r="1593" spans="1:11" x14ac:dyDescent="0.25">
      <c r="A1593" s="69">
        <v>1591</v>
      </c>
      <c r="B1593" s="70" t="s">
        <v>5077</v>
      </c>
      <c r="C1593" s="70" t="s">
        <v>5078</v>
      </c>
      <c r="D1593" s="70"/>
      <c r="E1593" s="71"/>
      <c r="F1593" s="70" t="s">
        <v>5079</v>
      </c>
      <c r="G1593" s="71">
        <v>98.043099999999995</v>
      </c>
      <c r="H1593" s="72"/>
      <c r="I1593" s="72"/>
      <c r="J1593" s="73">
        <f t="shared" si="28"/>
        <v>98.043099999999995</v>
      </c>
      <c r="K1593" s="75" t="s">
        <v>4</v>
      </c>
    </row>
    <row r="1594" spans="1:11" x14ac:dyDescent="0.25">
      <c r="A1594" s="69">
        <v>1592</v>
      </c>
      <c r="B1594" s="70" t="s">
        <v>5080</v>
      </c>
      <c r="C1594" s="70" t="s">
        <v>5081</v>
      </c>
      <c r="D1594" s="70" t="s">
        <v>5082</v>
      </c>
      <c r="E1594" s="71">
        <v>97.91</v>
      </c>
      <c r="F1594" s="70"/>
      <c r="G1594" s="71"/>
      <c r="H1594" s="72"/>
      <c r="I1594" s="72"/>
      <c r="J1594" s="73">
        <f t="shared" si="28"/>
        <v>97.91</v>
      </c>
      <c r="K1594" s="75" t="s">
        <v>4</v>
      </c>
    </row>
    <row r="1595" spans="1:11" x14ac:dyDescent="0.25">
      <c r="A1595" s="69">
        <v>1593</v>
      </c>
      <c r="B1595" s="70" t="s">
        <v>5083</v>
      </c>
      <c r="C1595" s="70" t="s">
        <v>5084</v>
      </c>
      <c r="D1595" s="70" t="s">
        <v>5085</v>
      </c>
      <c r="E1595" s="71">
        <v>97.91</v>
      </c>
      <c r="F1595" s="70"/>
      <c r="G1595" s="71"/>
      <c r="H1595" s="72"/>
      <c r="I1595" s="72"/>
      <c r="J1595" s="73">
        <f t="shared" si="28"/>
        <v>97.91</v>
      </c>
      <c r="K1595" s="75" t="s">
        <v>4</v>
      </c>
    </row>
    <row r="1596" spans="1:11" x14ac:dyDescent="0.25">
      <c r="A1596" s="69">
        <v>1594</v>
      </c>
      <c r="B1596" s="70" t="s">
        <v>5086</v>
      </c>
      <c r="C1596" s="70" t="s">
        <v>5087</v>
      </c>
      <c r="D1596" s="70"/>
      <c r="E1596" s="71"/>
      <c r="F1596" s="70" t="s">
        <v>5088</v>
      </c>
      <c r="G1596" s="71">
        <v>97.849299999999999</v>
      </c>
      <c r="H1596" s="72"/>
      <c r="I1596" s="72"/>
      <c r="J1596" s="73">
        <f t="shared" si="28"/>
        <v>97.849299999999999</v>
      </c>
      <c r="K1596" s="75" t="s">
        <v>4</v>
      </c>
    </row>
    <row r="1597" spans="1:11" x14ac:dyDescent="0.25">
      <c r="A1597" s="69">
        <v>1595</v>
      </c>
      <c r="B1597" s="70" t="s">
        <v>5089</v>
      </c>
      <c r="C1597" s="70" t="s">
        <v>5090</v>
      </c>
      <c r="D1597" s="70" t="s">
        <v>5091</v>
      </c>
      <c r="E1597" s="71">
        <v>97.84</v>
      </c>
      <c r="F1597" s="70"/>
      <c r="G1597" s="71"/>
      <c r="H1597" s="72"/>
      <c r="I1597" s="72"/>
      <c r="J1597" s="73">
        <f t="shared" si="28"/>
        <v>97.84</v>
      </c>
      <c r="K1597" s="75" t="s">
        <v>4</v>
      </c>
    </row>
    <row r="1598" spans="1:11" x14ac:dyDescent="0.25">
      <c r="A1598" s="69">
        <v>1596</v>
      </c>
      <c r="B1598" s="70" t="s">
        <v>5092</v>
      </c>
      <c r="C1598" s="70" t="s">
        <v>5093</v>
      </c>
      <c r="D1598" s="70" t="s">
        <v>5094</v>
      </c>
      <c r="E1598" s="71">
        <v>97.37</v>
      </c>
      <c r="F1598" s="70" t="s">
        <v>5094</v>
      </c>
      <c r="G1598" s="71">
        <v>98.050200000000004</v>
      </c>
      <c r="H1598" s="72"/>
      <c r="I1598" s="72"/>
      <c r="J1598" s="73">
        <f t="shared" si="28"/>
        <v>97.710100000000011</v>
      </c>
      <c r="K1598" s="75" t="s">
        <v>4</v>
      </c>
    </row>
    <row r="1599" spans="1:11" x14ac:dyDescent="0.25">
      <c r="A1599" s="69">
        <v>1597</v>
      </c>
      <c r="B1599" s="70" t="s">
        <v>5095</v>
      </c>
      <c r="C1599" s="70" t="s">
        <v>5096</v>
      </c>
      <c r="D1599" s="70" t="s">
        <v>5097</v>
      </c>
      <c r="E1599" s="71">
        <v>97.43</v>
      </c>
      <c r="F1599" s="70"/>
      <c r="G1599" s="71"/>
      <c r="H1599" s="72"/>
      <c r="I1599" s="72"/>
      <c r="J1599" s="73">
        <f t="shared" si="28"/>
        <v>97.43</v>
      </c>
      <c r="K1599" s="75" t="s">
        <v>4</v>
      </c>
    </row>
    <row r="1600" spans="1:11" x14ac:dyDescent="0.25">
      <c r="A1600" s="69">
        <v>1598</v>
      </c>
      <c r="B1600" s="70" t="s">
        <v>5098</v>
      </c>
      <c r="C1600" s="70" t="s">
        <v>5099</v>
      </c>
      <c r="D1600" s="70" t="s">
        <v>5100</v>
      </c>
      <c r="E1600" s="71">
        <v>97.3</v>
      </c>
      <c r="F1600" s="70"/>
      <c r="G1600" s="71"/>
      <c r="H1600" s="72"/>
      <c r="I1600" s="72"/>
      <c r="J1600" s="73">
        <f t="shared" si="28"/>
        <v>97.3</v>
      </c>
      <c r="K1600" s="75" t="s">
        <v>4</v>
      </c>
    </row>
    <row r="1601" spans="1:11" x14ac:dyDescent="0.25">
      <c r="A1601" s="69">
        <v>1599</v>
      </c>
      <c r="B1601" s="70" t="s">
        <v>5101</v>
      </c>
      <c r="C1601" s="70" t="s">
        <v>5102</v>
      </c>
      <c r="D1601" s="70" t="s">
        <v>5103</v>
      </c>
      <c r="E1601" s="71">
        <v>96.96</v>
      </c>
      <c r="F1601" s="70" t="s">
        <v>5103</v>
      </c>
      <c r="G1601" s="71">
        <v>97.589600000000004</v>
      </c>
      <c r="H1601" s="72"/>
      <c r="I1601" s="72"/>
      <c r="J1601" s="73">
        <f t="shared" si="28"/>
        <v>97.274799999999999</v>
      </c>
      <c r="K1601" s="75" t="s">
        <v>4</v>
      </c>
    </row>
    <row r="1602" spans="1:11" x14ac:dyDescent="0.25">
      <c r="A1602" s="69">
        <v>1600</v>
      </c>
      <c r="B1602" s="70" t="s">
        <v>5104</v>
      </c>
      <c r="C1602" s="70" t="s">
        <v>5105</v>
      </c>
      <c r="D1602" s="70" t="s">
        <v>5106</v>
      </c>
      <c r="E1602" s="71">
        <v>97.15</v>
      </c>
      <c r="F1602" s="70"/>
      <c r="G1602" s="71"/>
      <c r="H1602" s="72"/>
      <c r="I1602" s="72"/>
      <c r="J1602" s="73">
        <f t="shared" si="28"/>
        <v>97.15</v>
      </c>
      <c r="K1602" s="75" t="s">
        <v>4</v>
      </c>
    </row>
    <row r="1603" spans="1:11" x14ac:dyDescent="0.25">
      <c r="A1603" s="69">
        <v>1601</v>
      </c>
      <c r="B1603" s="70" t="s">
        <v>5107</v>
      </c>
      <c r="C1603" s="70" t="s">
        <v>5108</v>
      </c>
      <c r="D1603" s="70" t="s">
        <v>5109</v>
      </c>
      <c r="E1603" s="71">
        <v>96.94</v>
      </c>
      <c r="F1603" s="70" t="s">
        <v>5109</v>
      </c>
      <c r="G1603" s="71">
        <v>96.935400000000001</v>
      </c>
      <c r="H1603" s="72"/>
      <c r="I1603" s="72"/>
      <c r="J1603" s="73">
        <f t="shared" ref="J1603:J1666" si="29">AVERAGE(E1603,G1603,I1603)</f>
        <v>96.937700000000007</v>
      </c>
      <c r="K1603" s="75" t="s">
        <v>4</v>
      </c>
    </row>
    <row r="1604" spans="1:11" x14ac:dyDescent="0.25">
      <c r="A1604" s="69">
        <v>1602</v>
      </c>
      <c r="B1604" s="70" t="s">
        <v>5110</v>
      </c>
      <c r="C1604" s="70" t="s">
        <v>5111</v>
      </c>
      <c r="D1604" s="70" t="s">
        <v>5112</v>
      </c>
      <c r="E1604" s="71">
        <v>96.83</v>
      </c>
      <c r="F1604" s="70" t="s">
        <v>5112</v>
      </c>
      <c r="G1604" s="71">
        <v>96.858999999999995</v>
      </c>
      <c r="H1604" s="72"/>
      <c r="I1604" s="72"/>
      <c r="J1604" s="73">
        <f t="shared" si="29"/>
        <v>96.844499999999996</v>
      </c>
      <c r="K1604" s="75" t="s">
        <v>4</v>
      </c>
    </row>
    <row r="1605" spans="1:11" x14ac:dyDescent="0.25">
      <c r="A1605" s="69">
        <v>1603</v>
      </c>
      <c r="B1605" s="70" t="s">
        <v>5113</v>
      </c>
      <c r="C1605" s="70" t="s">
        <v>5114</v>
      </c>
      <c r="D1605" s="70" t="s">
        <v>5115</v>
      </c>
      <c r="E1605" s="71">
        <v>96.79</v>
      </c>
      <c r="F1605" s="70" t="s">
        <v>5115</v>
      </c>
      <c r="G1605" s="71">
        <v>96.695300000000003</v>
      </c>
      <c r="H1605" s="72"/>
      <c r="I1605" s="72"/>
      <c r="J1605" s="73">
        <f t="shared" si="29"/>
        <v>96.742649999999998</v>
      </c>
      <c r="K1605" s="75" t="s">
        <v>4</v>
      </c>
    </row>
    <row r="1606" spans="1:11" x14ac:dyDescent="0.25">
      <c r="A1606" s="69">
        <v>1604</v>
      </c>
      <c r="B1606" s="70" t="s">
        <v>5116</v>
      </c>
      <c r="C1606" s="70" t="s">
        <v>5117</v>
      </c>
      <c r="D1606" s="70" t="s">
        <v>5118</v>
      </c>
      <c r="E1606" s="71">
        <v>96.7</v>
      </c>
      <c r="F1606" s="70" t="s">
        <v>5118</v>
      </c>
      <c r="G1606" s="71">
        <v>96.594899999999996</v>
      </c>
      <c r="H1606" s="72"/>
      <c r="I1606" s="72"/>
      <c r="J1606" s="73">
        <f t="shared" si="29"/>
        <v>96.647449999999992</v>
      </c>
      <c r="K1606" s="75" t="s">
        <v>4</v>
      </c>
    </row>
    <row r="1607" spans="1:11" x14ac:dyDescent="0.25">
      <c r="A1607" s="69">
        <v>1605</v>
      </c>
      <c r="B1607" s="70" t="s">
        <v>5119</v>
      </c>
      <c r="C1607" s="70" t="s">
        <v>5120</v>
      </c>
      <c r="D1607" s="70" t="s">
        <v>5121</v>
      </c>
      <c r="E1607" s="71">
        <v>95.81</v>
      </c>
      <c r="F1607" s="70"/>
      <c r="G1607" s="71"/>
      <c r="H1607" s="72"/>
      <c r="I1607" s="72"/>
      <c r="J1607" s="73">
        <f t="shared" si="29"/>
        <v>95.81</v>
      </c>
      <c r="K1607" s="75" t="s">
        <v>4</v>
      </c>
    </row>
    <row r="1608" spans="1:11" x14ac:dyDescent="0.25">
      <c r="A1608" s="69">
        <v>1606</v>
      </c>
      <c r="B1608" s="70" t="s">
        <v>5122</v>
      </c>
      <c r="C1608" s="70" t="s">
        <v>5123</v>
      </c>
      <c r="D1608" s="70" t="s">
        <v>5124</v>
      </c>
      <c r="E1608" s="71">
        <v>95.75</v>
      </c>
      <c r="F1608" s="70"/>
      <c r="G1608" s="71"/>
      <c r="H1608" s="72"/>
      <c r="I1608" s="72"/>
      <c r="J1608" s="73">
        <f t="shared" si="29"/>
        <v>95.75</v>
      </c>
      <c r="K1608" s="75" t="s">
        <v>4</v>
      </c>
    </row>
    <row r="1609" spans="1:11" x14ac:dyDescent="0.25">
      <c r="A1609" s="69">
        <v>1607</v>
      </c>
      <c r="B1609" s="70" t="s">
        <v>5125</v>
      </c>
      <c r="C1609" s="70" t="s">
        <v>5126</v>
      </c>
      <c r="D1609" s="70" t="s">
        <v>5127</v>
      </c>
      <c r="E1609" s="71">
        <v>95.78</v>
      </c>
      <c r="F1609" s="70" t="s">
        <v>5128</v>
      </c>
      <c r="G1609" s="71">
        <v>95.676699999999997</v>
      </c>
      <c r="H1609" s="72"/>
      <c r="I1609" s="72"/>
      <c r="J1609" s="73">
        <f t="shared" si="29"/>
        <v>95.728350000000006</v>
      </c>
      <c r="K1609" s="75" t="s">
        <v>4</v>
      </c>
    </row>
    <row r="1610" spans="1:11" x14ac:dyDescent="0.25">
      <c r="A1610" s="69">
        <v>1608</v>
      </c>
      <c r="B1610" s="70" t="s">
        <v>5129</v>
      </c>
      <c r="C1610" s="70" t="s">
        <v>5130</v>
      </c>
      <c r="D1610" s="70" t="s">
        <v>5131</v>
      </c>
      <c r="E1610" s="71">
        <v>95.7</v>
      </c>
      <c r="F1610" s="70"/>
      <c r="G1610" s="71"/>
      <c r="H1610" s="72"/>
      <c r="I1610" s="72"/>
      <c r="J1610" s="73">
        <f t="shared" si="29"/>
        <v>95.7</v>
      </c>
      <c r="K1610" s="75" t="s">
        <v>4</v>
      </c>
    </row>
    <row r="1611" spans="1:11" x14ac:dyDescent="0.25">
      <c r="A1611" s="69">
        <v>1609</v>
      </c>
      <c r="B1611" s="70" t="s">
        <v>5132</v>
      </c>
      <c r="C1611" s="70" t="s">
        <v>5133</v>
      </c>
      <c r="D1611" s="70" t="s">
        <v>5134</v>
      </c>
      <c r="E1611" s="71">
        <v>95.61</v>
      </c>
      <c r="F1611" s="70" t="s">
        <v>5134</v>
      </c>
      <c r="G1611" s="71">
        <v>95.739099999999993</v>
      </c>
      <c r="H1611" s="72"/>
      <c r="I1611" s="72"/>
      <c r="J1611" s="73">
        <f t="shared" si="29"/>
        <v>95.674549999999996</v>
      </c>
      <c r="K1611" s="75" t="s">
        <v>4</v>
      </c>
    </row>
    <row r="1612" spans="1:11" x14ac:dyDescent="0.25">
      <c r="A1612" s="69">
        <v>1610</v>
      </c>
      <c r="B1612" s="70" t="s">
        <v>5135</v>
      </c>
      <c r="C1612" s="70" t="s">
        <v>5136</v>
      </c>
      <c r="D1612" s="70" t="s">
        <v>5137</v>
      </c>
      <c r="E1612" s="71">
        <v>95.59</v>
      </c>
      <c r="F1612" s="70"/>
      <c r="G1612" s="71"/>
      <c r="H1612" s="72"/>
      <c r="I1612" s="72"/>
      <c r="J1612" s="73">
        <f t="shared" si="29"/>
        <v>95.59</v>
      </c>
      <c r="K1612" s="75" t="s">
        <v>4</v>
      </c>
    </row>
    <row r="1613" spans="1:11" x14ac:dyDescent="0.25">
      <c r="A1613" s="69">
        <v>1611</v>
      </c>
      <c r="B1613" s="70" t="s">
        <v>5138</v>
      </c>
      <c r="C1613" s="70" t="s">
        <v>5139</v>
      </c>
      <c r="D1613" s="70" t="s">
        <v>5140</v>
      </c>
      <c r="E1613" s="71">
        <v>95.19</v>
      </c>
      <c r="F1613" s="70" t="s">
        <v>5140</v>
      </c>
      <c r="G1613" s="71">
        <v>95.240700000000004</v>
      </c>
      <c r="H1613" s="72"/>
      <c r="I1613" s="72"/>
      <c r="J1613" s="73">
        <f t="shared" si="29"/>
        <v>95.215350000000001</v>
      </c>
      <c r="K1613" s="75" t="s">
        <v>4</v>
      </c>
    </row>
    <row r="1614" spans="1:11" x14ac:dyDescent="0.25">
      <c r="A1614" s="69">
        <v>1612</v>
      </c>
      <c r="B1614" s="70" t="s">
        <v>5141</v>
      </c>
      <c r="C1614" s="70" t="s">
        <v>5142</v>
      </c>
      <c r="D1614" s="70" t="s">
        <v>5143</v>
      </c>
      <c r="E1614" s="71">
        <v>95.48</v>
      </c>
      <c r="F1614" s="70" t="s">
        <v>5143</v>
      </c>
      <c r="G1614" s="71">
        <v>94.950100000000006</v>
      </c>
      <c r="H1614" s="72"/>
      <c r="I1614" s="72"/>
      <c r="J1614" s="73">
        <f t="shared" si="29"/>
        <v>95.215050000000005</v>
      </c>
      <c r="K1614" s="75" t="s">
        <v>4</v>
      </c>
    </row>
    <row r="1615" spans="1:11" x14ac:dyDescent="0.25">
      <c r="A1615" s="69">
        <v>1613</v>
      </c>
      <c r="B1615" s="70" t="s">
        <v>5144</v>
      </c>
      <c r="C1615" s="70" t="s">
        <v>5145</v>
      </c>
      <c r="D1615" s="70" t="s">
        <v>5146</v>
      </c>
      <c r="E1615" s="71">
        <v>95.15</v>
      </c>
      <c r="F1615" s="70" t="s">
        <v>5146</v>
      </c>
      <c r="G1615" s="71">
        <v>95.022199999999998</v>
      </c>
      <c r="H1615" s="72"/>
      <c r="I1615" s="72"/>
      <c r="J1615" s="73">
        <f t="shared" si="29"/>
        <v>95.086100000000002</v>
      </c>
      <c r="K1615" s="75" t="s">
        <v>4</v>
      </c>
    </row>
    <row r="1616" spans="1:11" x14ac:dyDescent="0.25">
      <c r="A1616" s="69">
        <v>1614</v>
      </c>
      <c r="B1616" s="70" t="s">
        <v>5147</v>
      </c>
      <c r="C1616" s="70" t="s">
        <v>5148</v>
      </c>
      <c r="D1616" s="70" t="s">
        <v>5149</v>
      </c>
      <c r="E1616" s="71">
        <v>95.05</v>
      </c>
      <c r="F1616" s="70"/>
      <c r="G1616" s="71"/>
      <c r="H1616" s="72"/>
      <c r="I1616" s="72"/>
      <c r="J1616" s="73">
        <f t="shared" si="29"/>
        <v>95.05</v>
      </c>
      <c r="K1616" s="75" t="s">
        <v>4</v>
      </c>
    </row>
    <row r="1617" spans="1:11" x14ac:dyDescent="0.25">
      <c r="A1617" s="69">
        <v>1615</v>
      </c>
      <c r="B1617" s="70" t="s">
        <v>5150</v>
      </c>
      <c r="C1617" s="70" t="s">
        <v>5151</v>
      </c>
      <c r="D1617" s="70"/>
      <c r="E1617" s="71"/>
      <c r="F1617" s="70" t="s">
        <v>5152</v>
      </c>
      <c r="G1617" s="71">
        <v>94.845299999999995</v>
      </c>
      <c r="H1617" s="72"/>
      <c r="I1617" s="72"/>
      <c r="J1617" s="73">
        <f t="shared" si="29"/>
        <v>94.845299999999995</v>
      </c>
      <c r="K1617" s="75" t="s">
        <v>4</v>
      </c>
    </row>
    <row r="1618" spans="1:11" x14ac:dyDescent="0.25">
      <c r="A1618" s="69">
        <v>1616</v>
      </c>
      <c r="B1618" s="70" t="s">
        <v>5153</v>
      </c>
      <c r="C1618" s="70" t="s">
        <v>5154</v>
      </c>
      <c r="D1618" s="70" t="s">
        <v>5155</v>
      </c>
      <c r="E1618" s="71">
        <v>94.77</v>
      </c>
      <c r="F1618" s="70" t="s">
        <v>5155</v>
      </c>
      <c r="G1618" s="71">
        <v>94.720200000000006</v>
      </c>
      <c r="H1618" s="72"/>
      <c r="I1618" s="72"/>
      <c r="J1618" s="73">
        <f t="shared" si="29"/>
        <v>94.745100000000008</v>
      </c>
      <c r="K1618" s="75" t="s">
        <v>4</v>
      </c>
    </row>
    <row r="1619" spans="1:11" x14ac:dyDescent="0.25">
      <c r="A1619" s="69">
        <v>1617</v>
      </c>
      <c r="B1619" s="70" t="s">
        <v>5156</v>
      </c>
      <c r="C1619" s="70" t="s">
        <v>5157</v>
      </c>
      <c r="D1619" s="70" t="s">
        <v>5158</v>
      </c>
      <c r="E1619" s="71">
        <v>94.56</v>
      </c>
      <c r="F1619" s="70"/>
      <c r="G1619" s="71"/>
      <c r="H1619" s="72"/>
      <c r="I1619" s="72"/>
      <c r="J1619" s="73">
        <f t="shared" si="29"/>
        <v>94.56</v>
      </c>
      <c r="K1619" s="75" t="s">
        <v>4</v>
      </c>
    </row>
    <row r="1620" spans="1:11" x14ac:dyDescent="0.25">
      <c r="A1620" s="69">
        <v>1618</v>
      </c>
      <c r="B1620" s="70" t="s">
        <v>5159</v>
      </c>
      <c r="C1620" s="70" t="s">
        <v>5160</v>
      </c>
      <c r="D1620" s="70" t="s">
        <v>5161</v>
      </c>
      <c r="E1620" s="71">
        <v>94.48</v>
      </c>
      <c r="F1620" s="70"/>
      <c r="G1620" s="71"/>
      <c r="H1620" s="72"/>
      <c r="I1620" s="72"/>
      <c r="J1620" s="73">
        <f t="shared" si="29"/>
        <v>94.48</v>
      </c>
      <c r="K1620" s="75" t="s">
        <v>4</v>
      </c>
    </row>
    <row r="1621" spans="1:11" x14ac:dyDescent="0.25">
      <c r="A1621" s="69">
        <v>1619</v>
      </c>
      <c r="B1621" s="70" t="s">
        <v>5162</v>
      </c>
      <c r="C1621" s="70" t="s">
        <v>5163</v>
      </c>
      <c r="D1621" s="70" t="s">
        <v>5164</v>
      </c>
      <c r="E1621" s="71">
        <v>94.47</v>
      </c>
      <c r="F1621" s="70"/>
      <c r="G1621" s="71"/>
      <c r="H1621" s="72"/>
      <c r="I1621" s="72"/>
      <c r="J1621" s="73">
        <f t="shared" si="29"/>
        <v>94.47</v>
      </c>
      <c r="K1621" s="75" t="s">
        <v>4</v>
      </c>
    </row>
    <row r="1622" spans="1:11" x14ac:dyDescent="0.25">
      <c r="A1622" s="69">
        <v>1620</v>
      </c>
      <c r="B1622" s="70" t="s">
        <v>5165</v>
      </c>
      <c r="C1622" s="70" t="s">
        <v>5166</v>
      </c>
      <c r="D1622" s="70" t="s">
        <v>5167</v>
      </c>
      <c r="E1622" s="71">
        <v>94.39</v>
      </c>
      <c r="F1622" s="70" t="s">
        <v>5167</v>
      </c>
      <c r="G1622" s="71">
        <v>94.289199999999994</v>
      </c>
      <c r="H1622" s="72"/>
      <c r="I1622" s="72"/>
      <c r="J1622" s="73">
        <f t="shared" si="29"/>
        <v>94.33959999999999</v>
      </c>
      <c r="K1622" s="75" t="s">
        <v>4</v>
      </c>
    </row>
    <row r="1623" spans="1:11" x14ac:dyDescent="0.25">
      <c r="A1623" s="69">
        <v>1621</v>
      </c>
      <c r="B1623" s="70" t="s">
        <v>5168</v>
      </c>
      <c r="C1623" s="70" t="s">
        <v>5169</v>
      </c>
      <c r="D1623" s="70" t="s">
        <v>5170</v>
      </c>
      <c r="E1623" s="71">
        <v>94.66</v>
      </c>
      <c r="F1623" s="70" t="s">
        <v>5170</v>
      </c>
      <c r="G1623" s="71">
        <v>94.011200000000002</v>
      </c>
      <c r="H1623" s="72"/>
      <c r="I1623" s="72"/>
      <c r="J1623" s="73">
        <f t="shared" si="29"/>
        <v>94.335599999999999</v>
      </c>
      <c r="K1623" s="75" t="s">
        <v>4</v>
      </c>
    </row>
    <row r="1624" spans="1:11" x14ac:dyDescent="0.25">
      <c r="A1624" s="69">
        <v>1622</v>
      </c>
      <c r="B1624" s="70" t="s">
        <v>5171</v>
      </c>
      <c r="C1624" s="70" t="s">
        <v>5172</v>
      </c>
      <c r="D1624" s="70"/>
      <c r="E1624" s="71"/>
      <c r="F1624" s="70" t="s">
        <v>5173</v>
      </c>
      <c r="G1624" s="71">
        <v>94.281400000000005</v>
      </c>
      <c r="H1624" s="72"/>
      <c r="I1624" s="72"/>
      <c r="J1624" s="73">
        <f t="shared" si="29"/>
        <v>94.281400000000005</v>
      </c>
      <c r="K1624" s="75" t="s">
        <v>4</v>
      </c>
    </row>
    <row r="1625" spans="1:11" x14ac:dyDescent="0.25">
      <c r="A1625" s="69">
        <v>1623</v>
      </c>
      <c r="B1625" s="70" t="s">
        <v>5174</v>
      </c>
      <c r="C1625" s="70" t="s">
        <v>5175</v>
      </c>
      <c r="D1625" s="70" t="s">
        <v>5176</v>
      </c>
      <c r="E1625" s="71">
        <v>94.22</v>
      </c>
      <c r="F1625" s="70"/>
      <c r="G1625" s="71"/>
      <c r="H1625" s="72"/>
      <c r="I1625" s="72"/>
      <c r="J1625" s="73">
        <f t="shared" si="29"/>
        <v>94.22</v>
      </c>
      <c r="K1625" s="75" t="s">
        <v>4</v>
      </c>
    </row>
    <row r="1626" spans="1:11" x14ac:dyDescent="0.25">
      <c r="A1626" s="69">
        <v>1624</v>
      </c>
      <c r="B1626" s="70" t="s">
        <v>5177</v>
      </c>
      <c r="C1626" s="70" t="s">
        <v>5178</v>
      </c>
      <c r="D1626" s="70"/>
      <c r="E1626" s="71"/>
      <c r="F1626" s="70"/>
      <c r="G1626" s="73"/>
      <c r="H1626" s="70" t="s">
        <v>5179</v>
      </c>
      <c r="I1626" s="73">
        <v>94.18359375</v>
      </c>
      <c r="J1626" s="73">
        <f t="shared" si="29"/>
        <v>94.18359375</v>
      </c>
      <c r="K1626" s="75" t="s">
        <v>4</v>
      </c>
    </row>
    <row r="1627" spans="1:11" x14ac:dyDescent="0.25">
      <c r="A1627" s="69">
        <v>1625</v>
      </c>
      <c r="B1627" s="70" t="s">
        <v>5180</v>
      </c>
      <c r="C1627" s="70" t="s">
        <v>5181</v>
      </c>
      <c r="D1627" s="70" t="s">
        <v>5182</v>
      </c>
      <c r="E1627" s="71">
        <v>93.57</v>
      </c>
      <c r="F1627" s="70"/>
      <c r="G1627" s="71"/>
      <c r="H1627" s="72"/>
      <c r="I1627" s="72"/>
      <c r="J1627" s="73">
        <f t="shared" si="29"/>
        <v>93.57</v>
      </c>
      <c r="K1627" s="75" t="s">
        <v>4</v>
      </c>
    </row>
    <row r="1628" spans="1:11" x14ac:dyDescent="0.25">
      <c r="A1628" s="69">
        <v>1626</v>
      </c>
      <c r="B1628" s="70" t="s">
        <v>5183</v>
      </c>
      <c r="C1628" s="70" t="s">
        <v>5184</v>
      </c>
      <c r="D1628" s="70" t="s">
        <v>5185</v>
      </c>
      <c r="E1628" s="71">
        <v>93.72</v>
      </c>
      <c r="F1628" s="70" t="s">
        <v>5185</v>
      </c>
      <c r="G1628" s="71">
        <v>93.412000000000006</v>
      </c>
      <c r="H1628" s="72"/>
      <c r="I1628" s="72"/>
      <c r="J1628" s="73">
        <f t="shared" si="29"/>
        <v>93.566000000000003</v>
      </c>
      <c r="K1628" s="75" t="s">
        <v>4</v>
      </c>
    </row>
    <row r="1629" spans="1:11" x14ac:dyDescent="0.25">
      <c r="A1629" s="69">
        <v>1627</v>
      </c>
      <c r="B1629" s="70" t="s">
        <v>5186</v>
      </c>
      <c r="C1629" s="70" t="s">
        <v>5187</v>
      </c>
      <c r="D1629" s="70" t="s">
        <v>5188</v>
      </c>
      <c r="E1629" s="71">
        <v>93.39</v>
      </c>
      <c r="F1629" s="70"/>
      <c r="G1629" s="71"/>
      <c r="H1629" s="72"/>
      <c r="I1629" s="72"/>
      <c r="J1629" s="73">
        <f t="shared" si="29"/>
        <v>93.39</v>
      </c>
      <c r="K1629" s="75" t="s">
        <v>4</v>
      </c>
    </row>
    <row r="1630" spans="1:11" x14ac:dyDescent="0.25">
      <c r="A1630" s="69">
        <v>1628</v>
      </c>
      <c r="B1630" s="70" t="s">
        <v>5189</v>
      </c>
      <c r="C1630" s="70" t="s">
        <v>5190</v>
      </c>
      <c r="D1630" s="70" t="s">
        <v>5191</v>
      </c>
      <c r="E1630" s="71">
        <v>93.3</v>
      </c>
      <c r="F1630" s="70"/>
      <c r="G1630" s="71"/>
      <c r="H1630" s="72"/>
      <c r="I1630" s="72"/>
      <c r="J1630" s="73">
        <f t="shared" si="29"/>
        <v>93.3</v>
      </c>
      <c r="K1630" s="75" t="s">
        <v>4</v>
      </c>
    </row>
    <row r="1631" spans="1:11" x14ac:dyDescent="0.25">
      <c r="A1631" s="69">
        <v>1629</v>
      </c>
      <c r="B1631" s="70" t="s">
        <v>5192</v>
      </c>
      <c r="C1631" s="70" t="s">
        <v>5193</v>
      </c>
      <c r="D1631" s="70" t="s">
        <v>5194</v>
      </c>
      <c r="E1631" s="71">
        <v>93.23</v>
      </c>
      <c r="F1631" s="70"/>
      <c r="G1631" s="71"/>
      <c r="H1631" s="72"/>
      <c r="I1631" s="72"/>
      <c r="J1631" s="73">
        <f t="shared" si="29"/>
        <v>93.23</v>
      </c>
      <c r="K1631" s="75" t="s">
        <v>4</v>
      </c>
    </row>
    <row r="1632" spans="1:11" x14ac:dyDescent="0.25">
      <c r="A1632" s="69">
        <v>1630</v>
      </c>
      <c r="B1632" s="70" t="s">
        <v>5195</v>
      </c>
      <c r="C1632" s="70" t="s">
        <v>5196</v>
      </c>
      <c r="D1632" s="70" t="s">
        <v>5197</v>
      </c>
      <c r="E1632" s="71">
        <v>93.09</v>
      </c>
      <c r="F1632" s="70" t="s">
        <v>5197</v>
      </c>
      <c r="G1632" s="71">
        <v>93.046599999999998</v>
      </c>
      <c r="H1632" s="72"/>
      <c r="I1632" s="72"/>
      <c r="J1632" s="73">
        <f t="shared" si="29"/>
        <v>93.068299999999994</v>
      </c>
      <c r="K1632" s="75" t="s">
        <v>4</v>
      </c>
    </row>
    <row r="1633" spans="1:11" x14ac:dyDescent="0.25">
      <c r="A1633" s="69">
        <v>1631</v>
      </c>
      <c r="B1633" s="70" t="s">
        <v>5198</v>
      </c>
      <c r="C1633" s="70" t="s">
        <v>5199</v>
      </c>
      <c r="D1633" s="70" t="s">
        <v>5200</v>
      </c>
      <c r="E1633" s="71">
        <v>92.96</v>
      </c>
      <c r="F1633" s="70"/>
      <c r="G1633" s="71"/>
      <c r="H1633" s="72"/>
      <c r="I1633" s="72"/>
      <c r="J1633" s="73">
        <f t="shared" si="29"/>
        <v>92.96</v>
      </c>
      <c r="K1633" s="75" t="s">
        <v>4</v>
      </c>
    </row>
    <row r="1634" spans="1:11" x14ac:dyDescent="0.25">
      <c r="A1634" s="69">
        <v>1632</v>
      </c>
      <c r="B1634" s="70" t="s">
        <v>5201</v>
      </c>
      <c r="C1634" s="70" t="s">
        <v>5202</v>
      </c>
      <c r="D1634" s="70" t="s">
        <v>5203</v>
      </c>
      <c r="E1634" s="71">
        <v>92.41</v>
      </c>
      <c r="F1634" s="70"/>
      <c r="G1634" s="71"/>
      <c r="H1634" s="72"/>
      <c r="I1634" s="72"/>
      <c r="J1634" s="73">
        <f t="shared" si="29"/>
        <v>92.41</v>
      </c>
      <c r="K1634" s="75" t="s">
        <v>4</v>
      </c>
    </row>
    <row r="1635" spans="1:11" x14ac:dyDescent="0.25">
      <c r="A1635" s="69">
        <v>1633</v>
      </c>
      <c r="B1635" s="70" t="s">
        <v>5204</v>
      </c>
      <c r="C1635" s="70" t="s">
        <v>5205</v>
      </c>
      <c r="D1635" s="70" t="s">
        <v>5206</v>
      </c>
      <c r="E1635" s="71">
        <v>92.38</v>
      </c>
      <c r="F1635" s="70"/>
      <c r="G1635" s="71"/>
      <c r="H1635" s="72"/>
      <c r="I1635" s="72"/>
      <c r="J1635" s="73">
        <f t="shared" si="29"/>
        <v>92.38</v>
      </c>
      <c r="K1635" s="75" t="s">
        <v>4</v>
      </c>
    </row>
    <row r="1636" spans="1:11" x14ac:dyDescent="0.25">
      <c r="A1636" s="69">
        <v>1634</v>
      </c>
      <c r="B1636" s="70" t="s">
        <v>5207</v>
      </c>
      <c r="C1636" s="70" t="s">
        <v>5208</v>
      </c>
      <c r="D1636" s="70" t="s">
        <v>5209</v>
      </c>
      <c r="E1636" s="71">
        <v>92.15</v>
      </c>
      <c r="F1636" s="70" t="s">
        <v>5210</v>
      </c>
      <c r="G1636" s="71">
        <v>92.348200000000006</v>
      </c>
      <c r="H1636" s="72"/>
      <c r="I1636" s="72"/>
      <c r="J1636" s="73">
        <f t="shared" si="29"/>
        <v>92.249099999999999</v>
      </c>
      <c r="K1636" s="75" t="s">
        <v>4</v>
      </c>
    </row>
    <row r="1637" spans="1:11" x14ac:dyDescent="0.25">
      <c r="A1637" s="69">
        <v>1635</v>
      </c>
      <c r="B1637" s="70" t="s">
        <v>5211</v>
      </c>
      <c r="C1637" s="70" t="s">
        <v>5212</v>
      </c>
      <c r="D1637" s="70" t="s">
        <v>5213</v>
      </c>
      <c r="E1637" s="71">
        <v>92.22</v>
      </c>
      <c r="F1637" s="70"/>
      <c r="G1637" s="71"/>
      <c r="H1637" s="72"/>
      <c r="I1637" s="72"/>
      <c r="J1637" s="73">
        <f t="shared" si="29"/>
        <v>92.22</v>
      </c>
      <c r="K1637" s="75" t="s">
        <v>4</v>
      </c>
    </row>
    <row r="1638" spans="1:11" x14ac:dyDescent="0.25">
      <c r="A1638" s="69">
        <v>1636</v>
      </c>
      <c r="B1638" s="70" t="s">
        <v>5214</v>
      </c>
      <c r="C1638" s="70" t="s">
        <v>5215</v>
      </c>
      <c r="D1638" s="70" t="s">
        <v>5216</v>
      </c>
      <c r="E1638" s="71">
        <v>92.22</v>
      </c>
      <c r="F1638" s="70"/>
      <c r="G1638" s="71"/>
      <c r="H1638" s="72"/>
      <c r="I1638" s="72"/>
      <c r="J1638" s="73">
        <f t="shared" si="29"/>
        <v>92.22</v>
      </c>
      <c r="K1638" s="75" t="s">
        <v>4</v>
      </c>
    </row>
    <row r="1639" spans="1:11" x14ac:dyDescent="0.25">
      <c r="A1639" s="69">
        <v>1637</v>
      </c>
      <c r="B1639" s="70" t="s">
        <v>5217</v>
      </c>
      <c r="C1639" s="70" t="s">
        <v>5218</v>
      </c>
      <c r="D1639" s="70" t="s">
        <v>5219</v>
      </c>
      <c r="E1639" s="71">
        <v>92.17</v>
      </c>
      <c r="F1639" s="70"/>
      <c r="G1639" s="71"/>
      <c r="H1639" s="72"/>
      <c r="I1639" s="72"/>
      <c r="J1639" s="73">
        <f t="shared" si="29"/>
        <v>92.17</v>
      </c>
      <c r="K1639" s="75" t="s">
        <v>4</v>
      </c>
    </row>
    <row r="1640" spans="1:11" x14ac:dyDescent="0.25">
      <c r="A1640" s="69">
        <v>1638</v>
      </c>
      <c r="B1640" s="70" t="s">
        <v>5220</v>
      </c>
      <c r="C1640" s="70" t="s">
        <v>5221</v>
      </c>
      <c r="D1640" s="70"/>
      <c r="E1640" s="71"/>
      <c r="F1640" s="70" t="s">
        <v>5222</v>
      </c>
      <c r="G1640" s="71">
        <v>92.074600000000004</v>
      </c>
      <c r="H1640" s="72"/>
      <c r="I1640" s="72"/>
      <c r="J1640" s="73">
        <f t="shared" si="29"/>
        <v>92.074600000000004</v>
      </c>
      <c r="K1640" s="75" t="s">
        <v>4</v>
      </c>
    </row>
    <row r="1641" spans="1:11" x14ac:dyDescent="0.25">
      <c r="A1641" s="69">
        <v>1639</v>
      </c>
      <c r="B1641" s="70" t="s">
        <v>5223</v>
      </c>
      <c r="C1641" s="70" t="s">
        <v>5224</v>
      </c>
      <c r="D1641" s="70" t="s">
        <v>5225</v>
      </c>
      <c r="E1641" s="71">
        <v>92.12</v>
      </c>
      <c r="F1641" s="70" t="s">
        <v>5225</v>
      </c>
      <c r="G1641" s="71">
        <v>91.861000000000004</v>
      </c>
      <c r="H1641" s="72"/>
      <c r="I1641" s="72"/>
      <c r="J1641" s="73">
        <f t="shared" si="29"/>
        <v>91.990499999999997</v>
      </c>
      <c r="K1641" s="75" t="s">
        <v>4</v>
      </c>
    </row>
    <row r="1642" spans="1:11" x14ac:dyDescent="0.25">
      <c r="A1642" s="69">
        <v>1640</v>
      </c>
      <c r="B1642" s="70" t="s">
        <v>5226</v>
      </c>
      <c r="C1642" s="70" t="s">
        <v>5227</v>
      </c>
      <c r="D1642" s="70" t="s">
        <v>5228</v>
      </c>
      <c r="E1642" s="71">
        <v>91.67</v>
      </c>
      <c r="F1642" s="70"/>
      <c r="G1642" s="71"/>
      <c r="H1642" s="72"/>
      <c r="I1642" s="72"/>
      <c r="J1642" s="73">
        <f t="shared" si="29"/>
        <v>91.67</v>
      </c>
      <c r="K1642" s="75" t="s">
        <v>4</v>
      </c>
    </row>
    <row r="1643" spans="1:11" x14ac:dyDescent="0.25">
      <c r="A1643" s="69">
        <v>1641</v>
      </c>
      <c r="B1643" s="70" t="s">
        <v>5229</v>
      </c>
      <c r="C1643" s="70" t="s">
        <v>5230</v>
      </c>
      <c r="D1643" s="70"/>
      <c r="E1643" s="71"/>
      <c r="F1643" s="70" t="s">
        <v>5231</v>
      </c>
      <c r="G1643" s="71">
        <v>91.2928</v>
      </c>
      <c r="H1643" s="72"/>
      <c r="I1643" s="72"/>
      <c r="J1643" s="73">
        <f t="shared" si="29"/>
        <v>91.2928</v>
      </c>
      <c r="K1643" s="75" t="s">
        <v>4</v>
      </c>
    </row>
    <row r="1644" spans="1:11" x14ac:dyDescent="0.25">
      <c r="A1644" s="69">
        <v>1642</v>
      </c>
      <c r="B1644" s="70" t="s">
        <v>5232</v>
      </c>
      <c r="C1644" s="70" t="s">
        <v>5233</v>
      </c>
      <c r="D1644" s="70" t="s">
        <v>5234</v>
      </c>
      <c r="E1644" s="71">
        <v>90.71</v>
      </c>
      <c r="F1644" s="70"/>
      <c r="G1644" s="71"/>
      <c r="H1644" s="72"/>
      <c r="I1644" s="72"/>
      <c r="J1644" s="73">
        <f t="shared" si="29"/>
        <v>90.71</v>
      </c>
      <c r="K1644" s="75" t="s">
        <v>4</v>
      </c>
    </row>
    <row r="1645" spans="1:11" x14ac:dyDescent="0.25">
      <c r="A1645" s="69">
        <v>1643</v>
      </c>
      <c r="B1645" s="70" t="s">
        <v>5235</v>
      </c>
      <c r="C1645" s="70" t="s">
        <v>5236</v>
      </c>
      <c r="D1645" s="70" t="s">
        <v>5237</v>
      </c>
      <c r="E1645" s="71">
        <v>90.64</v>
      </c>
      <c r="F1645" s="70"/>
      <c r="G1645" s="71"/>
      <c r="H1645" s="72"/>
      <c r="I1645" s="72"/>
      <c r="J1645" s="73">
        <f t="shared" si="29"/>
        <v>90.64</v>
      </c>
      <c r="K1645" s="75" t="s">
        <v>4</v>
      </c>
    </row>
    <row r="1646" spans="1:11" x14ac:dyDescent="0.25">
      <c r="A1646" s="69">
        <v>1644</v>
      </c>
      <c r="B1646" s="70" t="s">
        <v>5238</v>
      </c>
      <c r="C1646" s="70" t="s">
        <v>5239</v>
      </c>
      <c r="D1646" s="70" t="s">
        <v>5240</v>
      </c>
      <c r="E1646" s="71">
        <v>90.61</v>
      </c>
      <c r="F1646" s="70"/>
      <c r="G1646" s="71"/>
      <c r="H1646" s="72"/>
      <c r="I1646" s="72"/>
      <c r="J1646" s="73">
        <f t="shared" si="29"/>
        <v>90.61</v>
      </c>
      <c r="K1646" s="75" t="s">
        <v>4</v>
      </c>
    </row>
    <row r="1647" spans="1:11" x14ac:dyDescent="0.25">
      <c r="A1647" s="69">
        <v>1645</v>
      </c>
      <c r="B1647" s="70" t="s">
        <v>5241</v>
      </c>
      <c r="C1647" s="70" t="s">
        <v>5242</v>
      </c>
      <c r="D1647" s="70" t="s">
        <v>5243</v>
      </c>
      <c r="E1647" s="71">
        <v>90.25</v>
      </c>
      <c r="F1647" s="70"/>
      <c r="G1647" s="71"/>
      <c r="H1647" s="72"/>
      <c r="I1647" s="72"/>
      <c r="J1647" s="73">
        <f t="shared" si="29"/>
        <v>90.25</v>
      </c>
      <c r="K1647" s="75" t="s">
        <v>4</v>
      </c>
    </row>
    <row r="1648" spans="1:11" x14ac:dyDescent="0.25">
      <c r="A1648" s="69">
        <v>1646</v>
      </c>
      <c r="B1648" s="70" t="s">
        <v>5244</v>
      </c>
      <c r="C1648" s="70" t="s">
        <v>5245</v>
      </c>
      <c r="D1648" s="70" t="s">
        <v>5246</v>
      </c>
      <c r="E1648" s="71">
        <v>90.16</v>
      </c>
      <c r="F1648" s="70" t="s">
        <v>5246</v>
      </c>
      <c r="G1648" s="71">
        <v>89.851399999999998</v>
      </c>
      <c r="H1648" s="72"/>
      <c r="I1648" s="72"/>
      <c r="J1648" s="73">
        <f t="shared" si="29"/>
        <v>90.00569999999999</v>
      </c>
      <c r="K1648" s="75" t="s">
        <v>4</v>
      </c>
    </row>
    <row r="1649" spans="1:11" x14ac:dyDescent="0.25">
      <c r="A1649" s="69">
        <v>1647</v>
      </c>
      <c r="B1649" s="70" t="s">
        <v>5247</v>
      </c>
      <c r="C1649" s="70" t="s">
        <v>5248</v>
      </c>
      <c r="D1649" s="70" t="s">
        <v>5249</v>
      </c>
      <c r="E1649" s="71">
        <v>89.98</v>
      </c>
      <c r="F1649" s="70"/>
      <c r="G1649" s="71"/>
      <c r="H1649" s="72"/>
      <c r="I1649" s="72"/>
      <c r="J1649" s="73">
        <f t="shared" si="29"/>
        <v>89.98</v>
      </c>
      <c r="K1649" s="75" t="s">
        <v>4</v>
      </c>
    </row>
    <row r="1650" spans="1:11" x14ac:dyDescent="0.25">
      <c r="A1650" s="69">
        <v>1648</v>
      </c>
      <c r="B1650" s="70" t="s">
        <v>5250</v>
      </c>
      <c r="C1650" s="70" t="s">
        <v>5251</v>
      </c>
      <c r="D1650" s="70" t="s">
        <v>5252</v>
      </c>
      <c r="E1650" s="71">
        <v>89.76</v>
      </c>
      <c r="F1650" s="70"/>
      <c r="G1650" s="71"/>
      <c r="H1650" s="72"/>
      <c r="I1650" s="72"/>
      <c r="J1650" s="73">
        <f t="shared" si="29"/>
        <v>89.76</v>
      </c>
      <c r="K1650" s="75" t="s">
        <v>4</v>
      </c>
    </row>
    <row r="1651" spans="1:11" x14ac:dyDescent="0.25">
      <c r="A1651" s="69">
        <v>1649</v>
      </c>
      <c r="B1651" s="70" t="s">
        <v>5253</v>
      </c>
      <c r="C1651" s="70" t="s">
        <v>5254</v>
      </c>
      <c r="D1651" s="70" t="s">
        <v>5255</v>
      </c>
      <c r="E1651" s="71">
        <v>89.72</v>
      </c>
      <c r="F1651" s="70"/>
      <c r="G1651" s="71"/>
      <c r="H1651" s="72"/>
      <c r="I1651" s="72"/>
      <c r="J1651" s="73">
        <f t="shared" si="29"/>
        <v>89.72</v>
      </c>
      <c r="K1651" s="75" t="s">
        <v>4</v>
      </c>
    </row>
    <row r="1652" spans="1:11" x14ac:dyDescent="0.25">
      <c r="A1652" s="69">
        <v>1650</v>
      </c>
      <c r="B1652" s="70" t="s">
        <v>5256</v>
      </c>
      <c r="C1652" s="70" t="s">
        <v>5257</v>
      </c>
      <c r="D1652" s="70" t="s">
        <v>5258</v>
      </c>
      <c r="E1652" s="71">
        <v>88.64</v>
      </c>
      <c r="F1652" s="70" t="s">
        <v>5258</v>
      </c>
      <c r="G1652" s="71">
        <v>90.696299999999994</v>
      </c>
      <c r="H1652" s="72"/>
      <c r="I1652" s="72"/>
      <c r="J1652" s="73">
        <f t="shared" si="29"/>
        <v>89.668149999999997</v>
      </c>
      <c r="K1652" s="75" t="s">
        <v>4</v>
      </c>
    </row>
    <row r="1653" spans="1:11" x14ac:dyDescent="0.25">
      <c r="A1653" s="69">
        <v>1651</v>
      </c>
      <c r="B1653" s="70" t="s">
        <v>5259</v>
      </c>
      <c r="C1653" s="70" t="s">
        <v>5260</v>
      </c>
      <c r="D1653" s="70" t="s">
        <v>5261</v>
      </c>
      <c r="E1653" s="71">
        <v>89.31</v>
      </c>
      <c r="F1653" s="70"/>
      <c r="G1653" s="71"/>
      <c r="H1653" s="72"/>
      <c r="I1653" s="72"/>
      <c r="J1653" s="73">
        <f t="shared" si="29"/>
        <v>89.31</v>
      </c>
      <c r="K1653" s="75" t="s">
        <v>4</v>
      </c>
    </row>
    <row r="1654" spans="1:11" x14ac:dyDescent="0.25">
      <c r="A1654" s="69">
        <v>1652</v>
      </c>
      <c r="B1654" s="70" t="s">
        <v>5262</v>
      </c>
      <c r="C1654" s="70" t="s">
        <v>5263</v>
      </c>
      <c r="D1654" s="70" t="s">
        <v>5264</v>
      </c>
      <c r="E1654" s="71">
        <v>88.46</v>
      </c>
      <c r="F1654" s="70" t="s">
        <v>5265</v>
      </c>
      <c r="G1654" s="71">
        <v>88.470399999999998</v>
      </c>
      <c r="H1654" s="72"/>
      <c r="I1654" s="72"/>
      <c r="J1654" s="73">
        <f t="shared" si="29"/>
        <v>88.465199999999996</v>
      </c>
      <c r="K1654" s="75" t="s">
        <v>4</v>
      </c>
    </row>
    <row r="1655" spans="1:11" x14ac:dyDescent="0.25">
      <c r="A1655" s="69">
        <v>1653</v>
      </c>
      <c r="B1655" s="70" t="s">
        <v>5266</v>
      </c>
      <c r="C1655" s="70" t="s">
        <v>5267</v>
      </c>
      <c r="D1655" s="70" t="s">
        <v>5268</v>
      </c>
      <c r="E1655" s="71">
        <v>88.35</v>
      </c>
      <c r="F1655" s="70"/>
      <c r="G1655" s="71"/>
      <c r="H1655" s="72"/>
      <c r="I1655" s="72"/>
      <c r="J1655" s="73">
        <f t="shared" si="29"/>
        <v>88.35</v>
      </c>
      <c r="K1655" s="75" t="s">
        <v>4</v>
      </c>
    </row>
    <row r="1656" spans="1:11" x14ac:dyDescent="0.25">
      <c r="A1656" s="69">
        <v>1654</v>
      </c>
      <c r="B1656" s="70" t="s">
        <v>5269</v>
      </c>
      <c r="C1656" s="70" t="s">
        <v>5270</v>
      </c>
      <c r="D1656" s="70" t="s">
        <v>5271</v>
      </c>
      <c r="E1656" s="71">
        <v>88.35</v>
      </c>
      <c r="F1656" s="70"/>
      <c r="G1656" s="71"/>
      <c r="H1656" s="72"/>
      <c r="I1656" s="72"/>
      <c r="J1656" s="73">
        <f t="shared" si="29"/>
        <v>88.35</v>
      </c>
      <c r="K1656" s="75" t="s">
        <v>4</v>
      </c>
    </row>
    <row r="1657" spans="1:11" x14ac:dyDescent="0.25">
      <c r="A1657" s="69">
        <v>1655</v>
      </c>
      <c r="B1657" s="70" t="s">
        <v>5272</v>
      </c>
      <c r="C1657" s="70" t="s">
        <v>5273</v>
      </c>
      <c r="D1657" s="70" t="s">
        <v>5274</v>
      </c>
      <c r="E1657" s="71">
        <v>88.32</v>
      </c>
      <c r="F1657" s="70"/>
      <c r="G1657" s="71"/>
      <c r="H1657" s="72"/>
      <c r="I1657" s="72"/>
      <c r="J1657" s="73">
        <f t="shared" si="29"/>
        <v>88.32</v>
      </c>
      <c r="K1657" s="75" t="s">
        <v>4</v>
      </c>
    </row>
    <row r="1658" spans="1:11" x14ac:dyDescent="0.25">
      <c r="A1658" s="69">
        <v>1656</v>
      </c>
      <c r="B1658" s="70" t="s">
        <v>5275</v>
      </c>
      <c r="C1658" s="70" t="s">
        <v>5276</v>
      </c>
      <c r="D1658" s="70" t="s">
        <v>5277</v>
      </c>
      <c r="E1658" s="71">
        <v>88.33</v>
      </c>
      <c r="F1658" s="70" t="s">
        <v>5277</v>
      </c>
      <c r="G1658" s="71">
        <v>88.268100000000004</v>
      </c>
      <c r="H1658" s="72"/>
      <c r="I1658" s="72"/>
      <c r="J1658" s="73">
        <f t="shared" si="29"/>
        <v>88.299049999999994</v>
      </c>
      <c r="K1658" s="75" t="s">
        <v>4</v>
      </c>
    </row>
    <row r="1659" spans="1:11" x14ac:dyDescent="0.25">
      <c r="A1659" s="69">
        <v>1657</v>
      </c>
      <c r="B1659" s="70" t="s">
        <v>5278</v>
      </c>
      <c r="C1659" s="70" t="s">
        <v>5279</v>
      </c>
      <c r="D1659" s="70" t="s">
        <v>5280</v>
      </c>
      <c r="E1659" s="71">
        <v>88.22</v>
      </c>
      <c r="F1659" s="70"/>
      <c r="G1659" s="71"/>
      <c r="H1659" s="72"/>
      <c r="I1659" s="72"/>
      <c r="J1659" s="73">
        <f t="shared" si="29"/>
        <v>88.22</v>
      </c>
      <c r="K1659" s="75" t="s">
        <v>4</v>
      </c>
    </row>
    <row r="1660" spans="1:11" x14ac:dyDescent="0.25">
      <c r="A1660" s="69">
        <v>1658</v>
      </c>
      <c r="B1660" s="70" t="s">
        <v>5281</v>
      </c>
      <c r="C1660" s="70" t="s">
        <v>5282</v>
      </c>
      <c r="D1660" s="70" t="s">
        <v>5283</v>
      </c>
      <c r="E1660" s="71">
        <v>88.02</v>
      </c>
      <c r="F1660" s="70"/>
      <c r="G1660" s="71"/>
      <c r="H1660" s="72"/>
      <c r="I1660" s="72"/>
      <c r="J1660" s="73">
        <f t="shared" si="29"/>
        <v>88.02</v>
      </c>
      <c r="K1660" s="75" t="s">
        <v>4</v>
      </c>
    </row>
    <row r="1661" spans="1:11" x14ac:dyDescent="0.25">
      <c r="A1661" s="69">
        <v>1659</v>
      </c>
      <c r="B1661" s="70" t="s">
        <v>5284</v>
      </c>
      <c r="C1661" s="70" t="s">
        <v>5285</v>
      </c>
      <c r="D1661" s="70" t="s">
        <v>5286</v>
      </c>
      <c r="E1661" s="71">
        <v>87.92</v>
      </c>
      <c r="F1661" s="70" t="s">
        <v>5286</v>
      </c>
      <c r="G1661" s="71">
        <v>87.955699999999993</v>
      </c>
      <c r="H1661" s="72"/>
      <c r="I1661" s="72"/>
      <c r="J1661" s="73">
        <f t="shared" si="29"/>
        <v>87.937849999999997</v>
      </c>
      <c r="K1661" s="75" t="s">
        <v>4</v>
      </c>
    </row>
    <row r="1662" spans="1:11" x14ac:dyDescent="0.25">
      <c r="A1662" s="69">
        <v>1660</v>
      </c>
      <c r="B1662" s="70" t="s">
        <v>5287</v>
      </c>
      <c r="C1662" s="70" t="s">
        <v>5288</v>
      </c>
      <c r="D1662" s="70" t="s">
        <v>5289</v>
      </c>
      <c r="E1662" s="71">
        <v>87.81</v>
      </c>
      <c r="F1662" s="70"/>
      <c r="G1662" s="71"/>
      <c r="H1662" s="72"/>
      <c r="I1662" s="72"/>
      <c r="J1662" s="73">
        <f t="shared" si="29"/>
        <v>87.81</v>
      </c>
      <c r="K1662" s="75" t="s">
        <v>4</v>
      </c>
    </row>
    <row r="1663" spans="1:11" x14ac:dyDescent="0.25">
      <c r="A1663" s="69">
        <v>1661</v>
      </c>
      <c r="B1663" s="70" t="s">
        <v>5290</v>
      </c>
      <c r="C1663" s="70" t="s">
        <v>5291</v>
      </c>
      <c r="D1663" s="70" t="s">
        <v>5292</v>
      </c>
      <c r="E1663" s="71">
        <v>87.79</v>
      </c>
      <c r="F1663" s="70" t="s">
        <v>5292</v>
      </c>
      <c r="G1663" s="71">
        <v>87.432299999999998</v>
      </c>
      <c r="H1663" s="72"/>
      <c r="I1663" s="72"/>
      <c r="J1663" s="73">
        <f t="shared" si="29"/>
        <v>87.611150000000009</v>
      </c>
      <c r="K1663" s="75" t="s">
        <v>4</v>
      </c>
    </row>
    <row r="1664" spans="1:11" x14ac:dyDescent="0.25">
      <c r="A1664" s="69">
        <v>1662</v>
      </c>
      <c r="B1664" s="70" t="s">
        <v>5293</v>
      </c>
      <c r="C1664" s="70" t="s">
        <v>5294</v>
      </c>
      <c r="D1664" s="70"/>
      <c r="E1664" s="71"/>
      <c r="F1664" s="70" t="s">
        <v>5295</v>
      </c>
      <c r="G1664" s="71">
        <v>87.397400000000005</v>
      </c>
      <c r="H1664" s="72"/>
      <c r="I1664" s="72"/>
      <c r="J1664" s="73">
        <f t="shared" si="29"/>
        <v>87.397400000000005</v>
      </c>
      <c r="K1664" s="75" t="s">
        <v>4</v>
      </c>
    </row>
    <row r="1665" spans="1:11" x14ac:dyDescent="0.25">
      <c r="A1665" s="69">
        <v>1663</v>
      </c>
      <c r="B1665" s="70" t="s">
        <v>5296</v>
      </c>
      <c r="C1665" s="70" t="s">
        <v>5297</v>
      </c>
      <c r="D1665" s="70" t="s">
        <v>5298</v>
      </c>
      <c r="E1665" s="71">
        <v>87.32</v>
      </c>
      <c r="F1665" s="70"/>
      <c r="G1665" s="71"/>
      <c r="H1665" s="72"/>
      <c r="I1665" s="72"/>
      <c r="J1665" s="73">
        <f t="shared" si="29"/>
        <v>87.32</v>
      </c>
      <c r="K1665" s="75" t="s">
        <v>4</v>
      </c>
    </row>
    <row r="1666" spans="1:11" x14ac:dyDescent="0.25">
      <c r="A1666" s="69">
        <v>1664</v>
      </c>
      <c r="B1666" s="70" t="s">
        <v>5299</v>
      </c>
      <c r="C1666" s="70" t="s">
        <v>5300</v>
      </c>
      <c r="D1666" s="70" t="s">
        <v>5301</v>
      </c>
      <c r="E1666" s="71">
        <v>86.79</v>
      </c>
      <c r="F1666" s="70"/>
      <c r="G1666" s="71"/>
      <c r="H1666" s="72"/>
      <c r="I1666" s="72"/>
      <c r="J1666" s="73">
        <f t="shared" si="29"/>
        <v>86.79</v>
      </c>
      <c r="K1666" s="75" t="s">
        <v>4</v>
      </c>
    </row>
    <row r="1667" spans="1:11" x14ac:dyDescent="0.25">
      <c r="A1667" s="69">
        <v>1665</v>
      </c>
      <c r="B1667" s="70" t="s">
        <v>5302</v>
      </c>
      <c r="C1667" s="70" t="s">
        <v>5303</v>
      </c>
      <c r="D1667" s="70" t="s">
        <v>5304</v>
      </c>
      <c r="E1667" s="71">
        <v>86.43</v>
      </c>
      <c r="F1667" s="70" t="s">
        <v>5304</v>
      </c>
      <c r="G1667" s="71">
        <v>85.808300000000003</v>
      </c>
      <c r="H1667" s="72"/>
      <c r="I1667" s="72"/>
      <c r="J1667" s="73">
        <f t="shared" ref="J1667:J1730" si="30">AVERAGE(E1667,G1667,I1667)</f>
        <v>86.119150000000005</v>
      </c>
      <c r="K1667" s="75" t="s">
        <v>4</v>
      </c>
    </row>
    <row r="1668" spans="1:11" x14ac:dyDescent="0.25">
      <c r="A1668" s="69">
        <v>1666</v>
      </c>
      <c r="B1668" s="70" t="s">
        <v>5305</v>
      </c>
      <c r="C1668" s="70" t="s">
        <v>5306</v>
      </c>
      <c r="D1668" s="70" t="s">
        <v>5307</v>
      </c>
      <c r="E1668" s="71">
        <v>86.01</v>
      </c>
      <c r="F1668" s="70"/>
      <c r="G1668" s="71"/>
      <c r="H1668" s="72"/>
      <c r="I1668" s="72"/>
      <c r="J1668" s="73">
        <f t="shared" si="30"/>
        <v>86.01</v>
      </c>
      <c r="K1668" s="75" t="s">
        <v>4</v>
      </c>
    </row>
    <row r="1669" spans="1:11" x14ac:dyDescent="0.25">
      <c r="A1669" s="69">
        <v>1667</v>
      </c>
      <c r="B1669" s="70" t="s">
        <v>5308</v>
      </c>
      <c r="C1669" s="70" t="s">
        <v>5309</v>
      </c>
      <c r="D1669" s="70" t="s">
        <v>5310</v>
      </c>
      <c r="E1669" s="71">
        <v>85.97</v>
      </c>
      <c r="F1669" s="70"/>
      <c r="G1669" s="71"/>
      <c r="H1669" s="72"/>
      <c r="I1669" s="72"/>
      <c r="J1669" s="73">
        <f t="shared" si="30"/>
        <v>85.97</v>
      </c>
      <c r="K1669" s="75" t="s">
        <v>4</v>
      </c>
    </row>
    <row r="1670" spans="1:11" x14ac:dyDescent="0.25">
      <c r="A1670" s="69">
        <v>1668</v>
      </c>
      <c r="B1670" s="70" t="s">
        <v>5311</v>
      </c>
      <c r="C1670" s="70" t="s">
        <v>5312</v>
      </c>
      <c r="D1670" s="70" t="s">
        <v>5313</v>
      </c>
      <c r="E1670" s="71">
        <v>85.88</v>
      </c>
      <c r="F1670" s="70" t="s">
        <v>5313</v>
      </c>
      <c r="G1670" s="71">
        <v>85.842699999999994</v>
      </c>
      <c r="H1670" s="72"/>
      <c r="I1670" s="72"/>
      <c r="J1670" s="73">
        <f t="shared" si="30"/>
        <v>85.861349999999987</v>
      </c>
      <c r="K1670" s="75" t="s">
        <v>4</v>
      </c>
    </row>
    <row r="1671" spans="1:11" x14ac:dyDescent="0.25">
      <c r="A1671" s="69">
        <v>1669</v>
      </c>
      <c r="B1671" s="70" t="s">
        <v>5314</v>
      </c>
      <c r="C1671" s="70" t="s">
        <v>5315</v>
      </c>
      <c r="D1671" s="70" t="s">
        <v>5316</v>
      </c>
      <c r="E1671" s="71">
        <v>85.57</v>
      </c>
      <c r="F1671" s="70" t="s">
        <v>5316</v>
      </c>
      <c r="G1671" s="71">
        <v>85.599500000000006</v>
      </c>
      <c r="H1671" s="72"/>
      <c r="I1671" s="72"/>
      <c r="J1671" s="73">
        <f t="shared" si="30"/>
        <v>85.58475</v>
      </c>
      <c r="K1671" s="75" t="s">
        <v>4</v>
      </c>
    </row>
    <row r="1672" spans="1:11" x14ac:dyDescent="0.25">
      <c r="A1672" s="69">
        <v>1670</v>
      </c>
      <c r="B1672" s="70" t="s">
        <v>5317</v>
      </c>
      <c r="C1672" s="70" t="s">
        <v>5318</v>
      </c>
      <c r="D1672" s="70" t="s">
        <v>5319</v>
      </c>
      <c r="E1672" s="71">
        <v>85.29</v>
      </c>
      <c r="F1672" s="70"/>
      <c r="G1672" s="71"/>
      <c r="H1672" s="72"/>
      <c r="I1672" s="72"/>
      <c r="J1672" s="73">
        <f t="shared" si="30"/>
        <v>85.29</v>
      </c>
      <c r="K1672" s="75" t="s">
        <v>4</v>
      </c>
    </row>
    <row r="1673" spans="1:11" x14ac:dyDescent="0.25">
      <c r="A1673" s="69">
        <v>1671</v>
      </c>
      <c r="B1673" s="70" t="s">
        <v>5320</v>
      </c>
      <c r="C1673" s="70" t="s">
        <v>5321</v>
      </c>
      <c r="D1673" s="70" t="s">
        <v>5322</v>
      </c>
      <c r="E1673" s="71">
        <v>85.08</v>
      </c>
      <c r="F1673" s="70"/>
      <c r="G1673" s="71"/>
      <c r="H1673" s="72"/>
      <c r="I1673" s="72"/>
      <c r="J1673" s="73">
        <f t="shared" si="30"/>
        <v>85.08</v>
      </c>
      <c r="K1673" s="75" t="s">
        <v>4</v>
      </c>
    </row>
    <row r="1674" spans="1:11" x14ac:dyDescent="0.25">
      <c r="A1674" s="69">
        <v>1672</v>
      </c>
      <c r="B1674" s="70" t="s">
        <v>5323</v>
      </c>
      <c r="C1674" s="70" t="s">
        <v>5324</v>
      </c>
      <c r="D1674" s="70" t="s">
        <v>5325</v>
      </c>
      <c r="E1674" s="71">
        <v>84.86</v>
      </c>
      <c r="F1674" s="70" t="s">
        <v>5325</v>
      </c>
      <c r="G1674" s="71">
        <v>85.063900000000004</v>
      </c>
      <c r="H1674" s="72"/>
      <c r="I1674" s="72"/>
      <c r="J1674" s="73">
        <f t="shared" si="30"/>
        <v>84.961950000000002</v>
      </c>
      <c r="K1674" s="75" t="s">
        <v>4</v>
      </c>
    </row>
    <row r="1675" spans="1:11" x14ac:dyDescent="0.25">
      <c r="A1675" s="69">
        <v>1673</v>
      </c>
      <c r="B1675" s="70" t="s">
        <v>5326</v>
      </c>
      <c r="C1675" s="70" t="s">
        <v>5327</v>
      </c>
      <c r="D1675" s="70" t="s">
        <v>5328</v>
      </c>
      <c r="E1675" s="71">
        <v>84.72</v>
      </c>
      <c r="F1675" s="70"/>
      <c r="G1675" s="71"/>
      <c r="H1675" s="72"/>
      <c r="I1675" s="72"/>
      <c r="J1675" s="73">
        <f t="shared" si="30"/>
        <v>84.72</v>
      </c>
      <c r="K1675" s="75" t="s">
        <v>4</v>
      </c>
    </row>
    <row r="1676" spans="1:11" x14ac:dyDescent="0.25">
      <c r="A1676" s="69">
        <v>1674</v>
      </c>
      <c r="B1676" s="70" t="s">
        <v>5329</v>
      </c>
      <c r="C1676" s="70" t="s">
        <v>5330</v>
      </c>
      <c r="D1676" s="70" t="s">
        <v>5331</v>
      </c>
      <c r="E1676" s="71">
        <v>84.7</v>
      </c>
      <c r="F1676" s="70"/>
      <c r="G1676" s="71"/>
      <c r="H1676" s="72"/>
      <c r="I1676" s="72"/>
      <c r="J1676" s="73">
        <f t="shared" si="30"/>
        <v>84.7</v>
      </c>
      <c r="K1676" s="75" t="s">
        <v>4</v>
      </c>
    </row>
    <row r="1677" spans="1:11" x14ac:dyDescent="0.25">
      <c r="A1677" s="69">
        <v>1675</v>
      </c>
      <c r="B1677" s="70" t="s">
        <v>5332</v>
      </c>
      <c r="C1677" s="70" t="s">
        <v>5333</v>
      </c>
      <c r="D1677" s="70" t="s">
        <v>5334</v>
      </c>
      <c r="E1677" s="71">
        <v>84.49</v>
      </c>
      <c r="F1677" s="70"/>
      <c r="G1677" s="71"/>
      <c r="H1677" s="72"/>
      <c r="I1677" s="72"/>
      <c r="J1677" s="73">
        <f t="shared" si="30"/>
        <v>84.49</v>
      </c>
      <c r="K1677" s="75" t="s">
        <v>4</v>
      </c>
    </row>
    <row r="1678" spans="1:11" x14ac:dyDescent="0.25">
      <c r="A1678" s="69">
        <v>1676</v>
      </c>
      <c r="B1678" s="70" t="s">
        <v>5335</v>
      </c>
      <c r="C1678" s="70" t="s">
        <v>5336</v>
      </c>
      <c r="D1678" s="70" t="s">
        <v>5337</v>
      </c>
      <c r="E1678" s="71">
        <v>84.45</v>
      </c>
      <c r="F1678" s="70"/>
      <c r="G1678" s="71"/>
      <c r="H1678" s="72"/>
      <c r="I1678" s="72"/>
      <c r="J1678" s="73">
        <f t="shared" si="30"/>
        <v>84.45</v>
      </c>
      <c r="K1678" s="75" t="s">
        <v>4</v>
      </c>
    </row>
    <row r="1679" spans="1:11" x14ac:dyDescent="0.25">
      <c r="A1679" s="69">
        <v>1677</v>
      </c>
      <c r="B1679" s="70" t="s">
        <v>5338</v>
      </c>
      <c r="C1679" s="70" t="s">
        <v>5339</v>
      </c>
      <c r="D1679" s="70" t="s">
        <v>5340</v>
      </c>
      <c r="E1679" s="71">
        <v>84.35</v>
      </c>
      <c r="F1679" s="70"/>
      <c r="G1679" s="71"/>
      <c r="H1679" s="72"/>
      <c r="I1679" s="72"/>
      <c r="J1679" s="73">
        <f t="shared" si="30"/>
        <v>84.35</v>
      </c>
      <c r="K1679" s="75" t="s">
        <v>4</v>
      </c>
    </row>
    <row r="1680" spans="1:11" x14ac:dyDescent="0.25">
      <c r="A1680" s="69">
        <v>1678</v>
      </c>
      <c r="B1680" s="70" t="s">
        <v>5341</v>
      </c>
      <c r="C1680" s="70" t="s">
        <v>5342</v>
      </c>
      <c r="D1680" s="70" t="s">
        <v>5343</v>
      </c>
      <c r="E1680" s="71">
        <v>84.33</v>
      </c>
      <c r="F1680" s="70"/>
      <c r="G1680" s="71"/>
      <c r="H1680" s="72"/>
      <c r="I1680" s="72"/>
      <c r="J1680" s="73">
        <f t="shared" si="30"/>
        <v>84.33</v>
      </c>
      <c r="K1680" s="75" t="s">
        <v>4</v>
      </c>
    </row>
    <row r="1681" spans="1:11" x14ac:dyDescent="0.25">
      <c r="A1681" s="69">
        <v>1679</v>
      </c>
      <c r="B1681" s="70" t="s">
        <v>5344</v>
      </c>
      <c r="C1681" s="70" t="s">
        <v>5345</v>
      </c>
      <c r="D1681" s="70" t="s">
        <v>5346</v>
      </c>
      <c r="E1681" s="71">
        <v>84.25</v>
      </c>
      <c r="F1681" s="70" t="s">
        <v>5346</v>
      </c>
      <c r="G1681" s="71">
        <v>84.277799999999999</v>
      </c>
      <c r="H1681" s="72"/>
      <c r="I1681" s="72"/>
      <c r="J1681" s="73">
        <f t="shared" si="30"/>
        <v>84.263900000000007</v>
      </c>
      <c r="K1681" s="75" t="s">
        <v>4</v>
      </c>
    </row>
    <row r="1682" spans="1:11" x14ac:dyDescent="0.25">
      <c r="A1682" s="69">
        <v>1680</v>
      </c>
      <c r="B1682" s="70" t="s">
        <v>5347</v>
      </c>
      <c r="C1682" s="70" t="s">
        <v>5348</v>
      </c>
      <c r="D1682" s="70" t="s">
        <v>5349</v>
      </c>
      <c r="E1682" s="71">
        <v>84.08</v>
      </c>
      <c r="F1682" s="70"/>
      <c r="G1682" s="71"/>
      <c r="H1682" s="72"/>
      <c r="I1682" s="72"/>
      <c r="J1682" s="73">
        <f t="shared" si="30"/>
        <v>84.08</v>
      </c>
      <c r="K1682" s="75" t="s">
        <v>4</v>
      </c>
    </row>
    <row r="1683" spans="1:11" x14ac:dyDescent="0.25">
      <c r="A1683" s="69">
        <v>1681</v>
      </c>
      <c r="B1683" s="70" t="s">
        <v>5350</v>
      </c>
      <c r="C1683" s="70" t="s">
        <v>5351</v>
      </c>
      <c r="D1683" s="70" t="s">
        <v>5352</v>
      </c>
      <c r="E1683" s="71">
        <v>83.1</v>
      </c>
      <c r="F1683" s="70"/>
      <c r="G1683" s="71"/>
      <c r="H1683" s="72"/>
      <c r="I1683" s="72"/>
      <c r="J1683" s="73">
        <f t="shared" si="30"/>
        <v>83.1</v>
      </c>
      <c r="K1683" s="75" t="s">
        <v>4</v>
      </c>
    </row>
    <row r="1684" spans="1:11" x14ac:dyDescent="0.25">
      <c r="A1684" s="69">
        <v>1682</v>
      </c>
      <c r="B1684" s="70" t="s">
        <v>5353</v>
      </c>
      <c r="C1684" s="70" t="s">
        <v>5354</v>
      </c>
      <c r="D1684" s="70" t="s">
        <v>5355</v>
      </c>
      <c r="E1684" s="71">
        <v>83.07</v>
      </c>
      <c r="F1684" s="70"/>
      <c r="G1684" s="71"/>
      <c r="H1684" s="72"/>
      <c r="I1684" s="72"/>
      <c r="J1684" s="73">
        <f t="shared" si="30"/>
        <v>83.07</v>
      </c>
      <c r="K1684" s="75" t="s">
        <v>4</v>
      </c>
    </row>
    <row r="1685" spans="1:11" x14ac:dyDescent="0.25">
      <c r="A1685" s="69">
        <v>1683</v>
      </c>
      <c r="B1685" s="70" t="s">
        <v>5356</v>
      </c>
      <c r="C1685" s="70" t="s">
        <v>5357</v>
      </c>
      <c r="D1685" s="70" t="s">
        <v>5358</v>
      </c>
      <c r="E1685" s="71">
        <v>83.05</v>
      </c>
      <c r="F1685" s="70"/>
      <c r="G1685" s="71"/>
      <c r="H1685" s="72"/>
      <c r="I1685" s="72"/>
      <c r="J1685" s="73">
        <f t="shared" si="30"/>
        <v>83.05</v>
      </c>
      <c r="K1685" s="75" t="s">
        <v>4</v>
      </c>
    </row>
    <row r="1686" spans="1:11" x14ac:dyDescent="0.25">
      <c r="A1686" s="69">
        <v>1684</v>
      </c>
      <c r="B1686" s="70" t="s">
        <v>5359</v>
      </c>
      <c r="C1686" s="70" t="s">
        <v>5360</v>
      </c>
      <c r="D1686" s="70" t="s">
        <v>5361</v>
      </c>
      <c r="E1686" s="71">
        <v>82.94</v>
      </c>
      <c r="F1686" s="70"/>
      <c r="G1686" s="71"/>
      <c r="H1686" s="72"/>
      <c r="I1686" s="72"/>
      <c r="J1686" s="73">
        <f t="shared" si="30"/>
        <v>82.94</v>
      </c>
      <c r="K1686" s="75" t="s">
        <v>4</v>
      </c>
    </row>
    <row r="1687" spans="1:11" x14ac:dyDescent="0.25">
      <c r="A1687" s="69">
        <v>1685</v>
      </c>
      <c r="B1687" s="70" t="s">
        <v>5362</v>
      </c>
      <c r="C1687" s="70" t="s">
        <v>5363</v>
      </c>
      <c r="D1687" s="70" t="s">
        <v>5364</v>
      </c>
      <c r="E1687" s="71">
        <v>82.89</v>
      </c>
      <c r="F1687" s="70"/>
      <c r="G1687" s="71"/>
      <c r="H1687" s="72"/>
      <c r="I1687" s="72"/>
      <c r="J1687" s="73">
        <f t="shared" si="30"/>
        <v>82.89</v>
      </c>
      <c r="K1687" s="75" t="s">
        <v>4</v>
      </c>
    </row>
    <row r="1688" spans="1:11" x14ac:dyDescent="0.25">
      <c r="A1688" s="69">
        <v>1686</v>
      </c>
      <c r="B1688" s="70" t="s">
        <v>5365</v>
      </c>
      <c r="C1688" s="70" t="s">
        <v>5366</v>
      </c>
      <c r="D1688" s="70" t="s">
        <v>5367</v>
      </c>
      <c r="E1688" s="71">
        <v>82.92</v>
      </c>
      <c r="F1688" s="70" t="s">
        <v>5367</v>
      </c>
      <c r="G1688" s="71">
        <v>82.824299999999994</v>
      </c>
      <c r="H1688" s="72"/>
      <c r="I1688" s="72"/>
      <c r="J1688" s="73">
        <f t="shared" si="30"/>
        <v>82.872150000000005</v>
      </c>
      <c r="K1688" s="75" t="s">
        <v>4</v>
      </c>
    </row>
    <row r="1689" spans="1:11" x14ac:dyDescent="0.25">
      <c r="A1689" s="69">
        <v>1687</v>
      </c>
      <c r="B1689" s="70" t="s">
        <v>5368</v>
      </c>
      <c r="C1689" s="70" t="s">
        <v>5369</v>
      </c>
      <c r="D1689" s="70" t="s">
        <v>5370</v>
      </c>
      <c r="E1689" s="71">
        <v>82.34</v>
      </c>
      <c r="F1689" s="70" t="s">
        <v>5370</v>
      </c>
      <c r="G1689" s="71">
        <v>83.224800000000002</v>
      </c>
      <c r="H1689" s="72"/>
      <c r="I1689" s="72"/>
      <c r="J1689" s="73">
        <f t="shared" si="30"/>
        <v>82.782399999999996</v>
      </c>
      <c r="K1689" s="75" t="s">
        <v>4</v>
      </c>
    </row>
    <row r="1690" spans="1:11" x14ac:dyDescent="0.25">
      <c r="A1690" s="69">
        <v>1688</v>
      </c>
      <c r="B1690" s="70" t="s">
        <v>5371</v>
      </c>
      <c r="C1690" s="70" t="s">
        <v>5372</v>
      </c>
      <c r="D1690" s="70" t="s">
        <v>5373</v>
      </c>
      <c r="E1690" s="71">
        <v>67.459999999999994</v>
      </c>
      <c r="F1690" s="70" t="s">
        <v>5373</v>
      </c>
      <c r="G1690" s="71">
        <v>98.052700000000002</v>
      </c>
      <c r="H1690" s="72"/>
      <c r="I1690" s="72"/>
      <c r="J1690" s="73">
        <f t="shared" si="30"/>
        <v>82.756349999999998</v>
      </c>
      <c r="K1690" s="75" t="s">
        <v>4</v>
      </c>
    </row>
    <row r="1691" spans="1:11" x14ac:dyDescent="0.25">
      <c r="A1691" s="69">
        <v>1689</v>
      </c>
      <c r="B1691" s="70" t="s">
        <v>5374</v>
      </c>
      <c r="C1691" s="70" t="s">
        <v>5375</v>
      </c>
      <c r="D1691" s="70"/>
      <c r="E1691" s="71"/>
      <c r="F1691" s="70" t="s">
        <v>5376</v>
      </c>
      <c r="G1691" s="71">
        <v>82.694199999999995</v>
      </c>
      <c r="H1691" s="72"/>
      <c r="I1691" s="72"/>
      <c r="J1691" s="73">
        <f t="shared" si="30"/>
        <v>82.694199999999995</v>
      </c>
      <c r="K1691" s="75" t="s">
        <v>4</v>
      </c>
    </row>
    <row r="1692" spans="1:11" x14ac:dyDescent="0.25">
      <c r="A1692" s="69">
        <v>1690</v>
      </c>
      <c r="B1692" s="70" t="s">
        <v>5377</v>
      </c>
      <c r="C1692" s="70" t="s">
        <v>5378</v>
      </c>
      <c r="D1692" s="70" t="s">
        <v>5379</v>
      </c>
      <c r="E1692" s="71">
        <v>82.41</v>
      </c>
      <c r="F1692" s="70"/>
      <c r="G1692" s="71"/>
      <c r="H1692" s="72"/>
      <c r="I1692" s="72"/>
      <c r="J1692" s="73">
        <f t="shared" si="30"/>
        <v>82.41</v>
      </c>
      <c r="K1692" s="75" t="s">
        <v>4</v>
      </c>
    </row>
    <row r="1693" spans="1:11" x14ac:dyDescent="0.25">
      <c r="A1693" s="69">
        <v>1691</v>
      </c>
      <c r="B1693" s="70" t="s">
        <v>5380</v>
      </c>
      <c r="C1693" s="70" t="s">
        <v>5381</v>
      </c>
      <c r="D1693" s="70" t="s">
        <v>5382</v>
      </c>
      <c r="E1693" s="71">
        <v>82.36</v>
      </c>
      <c r="F1693" s="70"/>
      <c r="G1693" s="71"/>
      <c r="H1693" s="72"/>
      <c r="I1693" s="72"/>
      <c r="J1693" s="73">
        <f t="shared" si="30"/>
        <v>82.36</v>
      </c>
      <c r="K1693" s="75" t="s">
        <v>4</v>
      </c>
    </row>
    <row r="1694" spans="1:11" x14ac:dyDescent="0.25">
      <c r="A1694" s="69">
        <v>1692</v>
      </c>
      <c r="B1694" s="70" t="s">
        <v>5383</v>
      </c>
      <c r="C1694" s="70" t="s">
        <v>5384</v>
      </c>
      <c r="D1694" s="70" t="s">
        <v>5385</v>
      </c>
      <c r="E1694" s="71">
        <v>82.12</v>
      </c>
      <c r="F1694" s="70"/>
      <c r="G1694" s="71"/>
      <c r="H1694" s="72"/>
      <c r="I1694" s="72"/>
      <c r="J1694" s="73">
        <f t="shared" si="30"/>
        <v>82.12</v>
      </c>
      <c r="K1694" s="75" t="s">
        <v>4</v>
      </c>
    </row>
    <row r="1695" spans="1:11" x14ac:dyDescent="0.25">
      <c r="A1695" s="69">
        <v>1693</v>
      </c>
      <c r="B1695" s="70" t="s">
        <v>5386</v>
      </c>
      <c r="C1695" s="70" t="s">
        <v>5387</v>
      </c>
      <c r="D1695" s="70" t="s">
        <v>5388</v>
      </c>
      <c r="E1695" s="71">
        <v>81.81</v>
      </c>
      <c r="F1695" s="70" t="s">
        <v>5388</v>
      </c>
      <c r="G1695" s="71">
        <v>81.961299999999994</v>
      </c>
      <c r="H1695" s="72"/>
      <c r="I1695" s="72"/>
      <c r="J1695" s="73">
        <f t="shared" si="30"/>
        <v>81.885649999999998</v>
      </c>
      <c r="K1695" s="75" t="s">
        <v>4</v>
      </c>
    </row>
    <row r="1696" spans="1:11" x14ac:dyDescent="0.25">
      <c r="A1696" s="69">
        <v>1694</v>
      </c>
      <c r="B1696" s="70" t="s">
        <v>5389</v>
      </c>
      <c r="C1696" s="70" t="s">
        <v>5390</v>
      </c>
      <c r="D1696" s="70"/>
      <c r="E1696" s="71"/>
      <c r="F1696" s="70" t="s">
        <v>5391</v>
      </c>
      <c r="G1696" s="71">
        <v>81.828699999999998</v>
      </c>
      <c r="H1696" s="72"/>
      <c r="I1696" s="72"/>
      <c r="J1696" s="73">
        <f t="shared" si="30"/>
        <v>81.828699999999998</v>
      </c>
      <c r="K1696" s="75" t="s">
        <v>4</v>
      </c>
    </row>
    <row r="1697" spans="1:11" x14ac:dyDescent="0.25">
      <c r="A1697" s="69">
        <v>1695</v>
      </c>
      <c r="B1697" s="70" t="s">
        <v>5392</v>
      </c>
      <c r="C1697" s="70" t="s">
        <v>5393</v>
      </c>
      <c r="D1697" s="70" t="s">
        <v>5394</v>
      </c>
      <c r="E1697" s="71">
        <v>81.69</v>
      </c>
      <c r="F1697" s="70" t="s">
        <v>5394</v>
      </c>
      <c r="G1697" s="71">
        <v>81.670900000000003</v>
      </c>
      <c r="H1697" s="72"/>
      <c r="I1697" s="72"/>
      <c r="J1697" s="73">
        <f t="shared" si="30"/>
        <v>81.680450000000008</v>
      </c>
      <c r="K1697" s="75" t="s">
        <v>4</v>
      </c>
    </row>
    <row r="1698" spans="1:11" x14ac:dyDescent="0.25">
      <c r="A1698" s="69">
        <v>1696</v>
      </c>
      <c r="B1698" s="70" t="s">
        <v>5395</v>
      </c>
      <c r="C1698" s="70" t="s">
        <v>5396</v>
      </c>
      <c r="D1698" s="70" t="s">
        <v>5397</v>
      </c>
      <c r="E1698" s="71">
        <v>81.61</v>
      </c>
      <c r="F1698" s="70" t="s">
        <v>5397</v>
      </c>
      <c r="G1698" s="71">
        <v>81.632999999999996</v>
      </c>
      <c r="H1698" s="72"/>
      <c r="I1698" s="72"/>
      <c r="J1698" s="73">
        <f t="shared" si="30"/>
        <v>81.621499999999997</v>
      </c>
      <c r="K1698" s="75" t="s">
        <v>4</v>
      </c>
    </row>
    <row r="1699" spans="1:11" x14ac:dyDescent="0.25">
      <c r="A1699" s="69">
        <v>1697</v>
      </c>
      <c r="B1699" s="70" t="s">
        <v>5398</v>
      </c>
      <c r="C1699" s="70" t="s">
        <v>5399</v>
      </c>
      <c r="D1699" s="70" t="s">
        <v>5400</v>
      </c>
      <c r="E1699" s="71">
        <v>81.45</v>
      </c>
      <c r="F1699" s="70"/>
      <c r="G1699" s="71"/>
      <c r="H1699" s="72"/>
      <c r="I1699" s="72"/>
      <c r="J1699" s="73">
        <f t="shared" si="30"/>
        <v>81.45</v>
      </c>
      <c r="K1699" s="75" t="s">
        <v>4</v>
      </c>
    </row>
    <row r="1700" spans="1:11" x14ac:dyDescent="0.25">
      <c r="A1700" s="69">
        <v>1698</v>
      </c>
      <c r="B1700" s="70" t="s">
        <v>5401</v>
      </c>
      <c r="C1700" s="70" t="s">
        <v>5402</v>
      </c>
      <c r="D1700" s="70" t="s">
        <v>5403</v>
      </c>
      <c r="E1700" s="71">
        <v>80.88</v>
      </c>
      <c r="F1700" s="70" t="s">
        <v>5403</v>
      </c>
      <c r="G1700" s="71">
        <v>81.489199999999997</v>
      </c>
      <c r="H1700" s="72"/>
      <c r="I1700" s="72"/>
      <c r="J1700" s="73">
        <f t="shared" si="30"/>
        <v>81.184599999999989</v>
      </c>
      <c r="K1700" s="75" t="s">
        <v>4</v>
      </c>
    </row>
    <row r="1701" spans="1:11" x14ac:dyDescent="0.25">
      <c r="A1701" s="69">
        <v>1699</v>
      </c>
      <c r="B1701" s="70" t="s">
        <v>5404</v>
      </c>
      <c r="C1701" s="70" t="s">
        <v>5405</v>
      </c>
      <c r="D1701" s="70" t="s">
        <v>5406</v>
      </c>
      <c r="E1701" s="71">
        <v>80.739999999999995</v>
      </c>
      <c r="F1701" s="70" t="s">
        <v>5406</v>
      </c>
      <c r="G1701" s="71">
        <v>80.667299999999997</v>
      </c>
      <c r="H1701" s="72"/>
      <c r="I1701" s="72"/>
      <c r="J1701" s="73">
        <f t="shared" si="30"/>
        <v>80.703649999999996</v>
      </c>
      <c r="K1701" s="75" t="s">
        <v>4</v>
      </c>
    </row>
    <row r="1702" spans="1:11" x14ac:dyDescent="0.25">
      <c r="A1702" s="69">
        <v>1700</v>
      </c>
      <c r="B1702" s="70" t="s">
        <v>5407</v>
      </c>
      <c r="C1702" s="70" t="s">
        <v>5408</v>
      </c>
      <c r="D1702" s="70" t="s">
        <v>5409</v>
      </c>
      <c r="E1702" s="71">
        <v>80.55</v>
      </c>
      <c r="F1702" s="70"/>
      <c r="G1702" s="71"/>
      <c r="H1702" s="72"/>
      <c r="I1702" s="72"/>
      <c r="J1702" s="73">
        <f t="shared" si="30"/>
        <v>80.55</v>
      </c>
      <c r="K1702" s="75" t="s">
        <v>4</v>
      </c>
    </row>
    <row r="1703" spans="1:11" x14ac:dyDescent="0.25">
      <c r="A1703" s="69">
        <v>1701</v>
      </c>
      <c r="B1703" s="70" t="s">
        <v>5410</v>
      </c>
      <c r="C1703" s="70" t="s">
        <v>5411</v>
      </c>
      <c r="D1703" s="70" t="s">
        <v>5412</v>
      </c>
      <c r="E1703" s="71">
        <v>80.010000000000005</v>
      </c>
      <c r="F1703" s="70" t="s">
        <v>5412</v>
      </c>
      <c r="G1703" s="71">
        <v>80.022900000000007</v>
      </c>
      <c r="H1703" s="72"/>
      <c r="I1703" s="72"/>
      <c r="J1703" s="73">
        <f t="shared" si="30"/>
        <v>80.016450000000006</v>
      </c>
      <c r="K1703" s="75" t="s">
        <v>4</v>
      </c>
    </row>
    <row r="1704" spans="1:11" x14ac:dyDescent="0.25">
      <c r="A1704" s="69">
        <v>1702</v>
      </c>
      <c r="B1704" s="70" t="s">
        <v>5413</v>
      </c>
      <c r="C1704" s="70" t="s">
        <v>5414</v>
      </c>
      <c r="D1704" s="70" t="s">
        <v>5415</v>
      </c>
      <c r="E1704" s="71">
        <v>79.959999999999994</v>
      </c>
      <c r="F1704" s="70"/>
      <c r="G1704" s="71"/>
      <c r="H1704" s="72"/>
      <c r="I1704" s="72"/>
      <c r="J1704" s="73">
        <f t="shared" si="30"/>
        <v>79.959999999999994</v>
      </c>
      <c r="K1704" s="75" t="s">
        <v>4</v>
      </c>
    </row>
    <row r="1705" spans="1:11" x14ac:dyDescent="0.25">
      <c r="A1705" s="69">
        <v>1703</v>
      </c>
      <c r="B1705" s="70" t="s">
        <v>5416</v>
      </c>
      <c r="C1705" s="70" t="s">
        <v>5417</v>
      </c>
      <c r="D1705" s="70" t="s">
        <v>5418</v>
      </c>
      <c r="E1705" s="71">
        <v>79.95</v>
      </c>
      <c r="F1705" s="70"/>
      <c r="G1705" s="71"/>
      <c r="H1705" s="72"/>
      <c r="I1705" s="72"/>
      <c r="J1705" s="73">
        <f t="shared" si="30"/>
        <v>79.95</v>
      </c>
      <c r="K1705" s="75" t="s">
        <v>4</v>
      </c>
    </row>
    <row r="1706" spans="1:11" x14ac:dyDescent="0.25">
      <c r="A1706" s="69">
        <v>1704</v>
      </c>
      <c r="B1706" s="70" t="s">
        <v>5419</v>
      </c>
      <c r="C1706" s="70" t="s">
        <v>5420</v>
      </c>
      <c r="D1706" s="70"/>
      <c r="E1706" s="71"/>
      <c r="F1706" s="70" t="s">
        <v>5421</v>
      </c>
      <c r="G1706" s="71">
        <v>79.9315</v>
      </c>
      <c r="H1706" s="72"/>
      <c r="I1706" s="72"/>
      <c r="J1706" s="73">
        <f t="shared" si="30"/>
        <v>79.9315</v>
      </c>
      <c r="K1706" s="75" t="s">
        <v>4</v>
      </c>
    </row>
    <row r="1707" spans="1:11" x14ac:dyDescent="0.25">
      <c r="A1707" s="69">
        <v>1705</v>
      </c>
      <c r="B1707" s="70" t="s">
        <v>5422</v>
      </c>
      <c r="C1707" s="70" t="s">
        <v>5423</v>
      </c>
      <c r="D1707" s="70" t="s">
        <v>5424</v>
      </c>
      <c r="E1707" s="71">
        <v>79.7</v>
      </c>
      <c r="F1707" s="70"/>
      <c r="G1707" s="71"/>
      <c r="H1707" s="72" t="s">
        <v>5424</v>
      </c>
      <c r="I1707" s="71">
        <v>79.346796098632794</v>
      </c>
      <c r="J1707" s="73">
        <f t="shared" si="30"/>
        <v>79.523398049316398</v>
      </c>
      <c r="K1707" s="75" t="s">
        <v>4</v>
      </c>
    </row>
    <row r="1708" spans="1:11" x14ac:dyDescent="0.25">
      <c r="A1708" s="69">
        <v>1706</v>
      </c>
      <c r="B1708" s="70" t="s">
        <v>5425</v>
      </c>
      <c r="C1708" s="70" t="s">
        <v>5426</v>
      </c>
      <c r="D1708" s="70" t="s">
        <v>5427</v>
      </c>
      <c r="E1708" s="71">
        <v>79.510000000000005</v>
      </c>
      <c r="F1708" s="70"/>
      <c r="G1708" s="71"/>
      <c r="H1708" s="72"/>
      <c r="I1708" s="72"/>
      <c r="J1708" s="73">
        <f t="shared" si="30"/>
        <v>79.510000000000005</v>
      </c>
      <c r="K1708" s="75" t="s">
        <v>4</v>
      </c>
    </row>
    <row r="1709" spans="1:11" x14ac:dyDescent="0.25">
      <c r="A1709" s="69">
        <v>1707</v>
      </c>
      <c r="B1709" s="70" t="s">
        <v>5428</v>
      </c>
      <c r="C1709" s="70" t="s">
        <v>5429</v>
      </c>
      <c r="D1709" s="70" t="s">
        <v>5430</v>
      </c>
      <c r="E1709" s="71">
        <v>79.45</v>
      </c>
      <c r="F1709" s="70"/>
      <c r="G1709" s="71"/>
      <c r="H1709" s="72"/>
      <c r="I1709" s="72"/>
      <c r="J1709" s="73">
        <f t="shared" si="30"/>
        <v>79.45</v>
      </c>
      <c r="K1709" s="75" t="s">
        <v>4</v>
      </c>
    </row>
    <row r="1710" spans="1:11" x14ac:dyDescent="0.25">
      <c r="A1710" s="69">
        <v>1708</v>
      </c>
      <c r="B1710" s="70" t="s">
        <v>5431</v>
      </c>
      <c r="C1710" s="70" t="s">
        <v>5432</v>
      </c>
      <c r="D1710" s="70" t="s">
        <v>5433</v>
      </c>
      <c r="E1710" s="71">
        <v>79.11</v>
      </c>
      <c r="F1710" s="70" t="s">
        <v>5433</v>
      </c>
      <c r="G1710" s="71">
        <v>79.070300000000003</v>
      </c>
      <c r="H1710" s="72"/>
      <c r="I1710" s="72"/>
      <c r="J1710" s="73">
        <f t="shared" si="30"/>
        <v>79.090149999999994</v>
      </c>
      <c r="K1710" s="75" t="s">
        <v>4</v>
      </c>
    </row>
    <row r="1711" spans="1:11" x14ac:dyDescent="0.25">
      <c r="A1711" s="69">
        <v>1709</v>
      </c>
      <c r="B1711" s="70" t="s">
        <v>5434</v>
      </c>
      <c r="C1711" s="70" t="s">
        <v>5435</v>
      </c>
      <c r="D1711" s="70" t="s">
        <v>5436</v>
      </c>
      <c r="E1711" s="71">
        <v>79.03</v>
      </c>
      <c r="F1711" s="70"/>
      <c r="G1711" s="71"/>
      <c r="H1711" s="72"/>
      <c r="I1711" s="72"/>
      <c r="J1711" s="73">
        <f t="shared" si="30"/>
        <v>79.03</v>
      </c>
      <c r="K1711" s="75" t="s">
        <v>4</v>
      </c>
    </row>
    <row r="1712" spans="1:11" x14ac:dyDescent="0.25">
      <c r="A1712" s="69">
        <v>1710</v>
      </c>
      <c r="B1712" s="70" t="s">
        <v>5437</v>
      </c>
      <c r="C1712" s="70" t="s">
        <v>5438</v>
      </c>
      <c r="D1712" s="70" t="s">
        <v>5439</v>
      </c>
      <c r="E1712" s="71">
        <v>78.989999999999995</v>
      </c>
      <c r="F1712" s="70"/>
      <c r="G1712" s="71"/>
      <c r="H1712" s="72"/>
      <c r="I1712" s="72"/>
      <c r="J1712" s="73">
        <f t="shared" si="30"/>
        <v>78.989999999999995</v>
      </c>
      <c r="K1712" s="75" t="s">
        <v>4</v>
      </c>
    </row>
    <row r="1713" spans="1:11" x14ac:dyDescent="0.25">
      <c r="A1713" s="69">
        <v>1711</v>
      </c>
      <c r="B1713" s="70" t="s">
        <v>5440</v>
      </c>
      <c r="C1713" s="70" t="s">
        <v>5441</v>
      </c>
      <c r="D1713" s="70" t="s">
        <v>5442</v>
      </c>
      <c r="E1713" s="71">
        <v>79.06</v>
      </c>
      <c r="F1713" s="70" t="s">
        <v>5442</v>
      </c>
      <c r="G1713" s="71">
        <v>78.896299999999997</v>
      </c>
      <c r="H1713" s="72"/>
      <c r="I1713" s="72"/>
      <c r="J1713" s="73">
        <f t="shared" si="30"/>
        <v>78.978149999999999</v>
      </c>
      <c r="K1713" s="75" t="s">
        <v>4</v>
      </c>
    </row>
    <row r="1714" spans="1:11" x14ac:dyDescent="0.25">
      <c r="A1714" s="69">
        <v>1712</v>
      </c>
      <c r="B1714" s="70" t="s">
        <v>5443</v>
      </c>
      <c r="C1714" s="70" t="s">
        <v>5444</v>
      </c>
      <c r="D1714" s="70" t="s">
        <v>5445</v>
      </c>
      <c r="E1714" s="71">
        <v>78.89</v>
      </c>
      <c r="F1714" s="70"/>
      <c r="G1714" s="71"/>
      <c r="H1714" s="72"/>
      <c r="I1714" s="72"/>
      <c r="J1714" s="73">
        <f t="shared" si="30"/>
        <v>78.89</v>
      </c>
      <c r="K1714" s="75" t="s">
        <v>4</v>
      </c>
    </row>
    <row r="1715" spans="1:11" x14ac:dyDescent="0.25">
      <c r="A1715" s="69">
        <v>1713</v>
      </c>
      <c r="B1715" s="70" t="s">
        <v>5446</v>
      </c>
      <c r="C1715" s="70" t="s">
        <v>5447</v>
      </c>
      <c r="D1715" s="70" t="s">
        <v>5448</v>
      </c>
      <c r="E1715" s="71">
        <v>78.61</v>
      </c>
      <c r="F1715" s="70"/>
      <c r="G1715" s="71"/>
      <c r="H1715" s="72"/>
      <c r="I1715" s="72"/>
      <c r="J1715" s="73">
        <f t="shared" si="30"/>
        <v>78.61</v>
      </c>
      <c r="K1715" s="75" t="s">
        <v>4</v>
      </c>
    </row>
    <row r="1716" spans="1:11" x14ac:dyDescent="0.25">
      <c r="A1716" s="69">
        <v>1714</v>
      </c>
      <c r="B1716" s="70" t="s">
        <v>5449</v>
      </c>
      <c r="C1716" s="70" t="s">
        <v>5450</v>
      </c>
      <c r="D1716" s="70" t="s">
        <v>5451</v>
      </c>
      <c r="E1716" s="71">
        <v>78.89</v>
      </c>
      <c r="F1716" s="70" t="s">
        <v>5451</v>
      </c>
      <c r="G1716" s="71">
        <v>78.257499999999993</v>
      </c>
      <c r="H1716" s="72"/>
      <c r="I1716" s="72"/>
      <c r="J1716" s="73">
        <f t="shared" si="30"/>
        <v>78.57374999999999</v>
      </c>
      <c r="K1716" s="75" t="s">
        <v>4</v>
      </c>
    </row>
    <row r="1717" spans="1:11" x14ac:dyDescent="0.25">
      <c r="A1717" s="69">
        <v>1715</v>
      </c>
      <c r="B1717" s="70" t="s">
        <v>5452</v>
      </c>
      <c r="C1717" s="70" t="s">
        <v>5453</v>
      </c>
      <c r="D1717" s="70" t="s">
        <v>5454</v>
      </c>
      <c r="E1717" s="71">
        <v>78.52</v>
      </c>
      <c r="F1717" s="70"/>
      <c r="G1717" s="71"/>
      <c r="H1717" s="72"/>
      <c r="I1717" s="72"/>
      <c r="J1717" s="73">
        <f t="shared" si="30"/>
        <v>78.52</v>
      </c>
      <c r="K1717" s="75" t="s">
        <v>4</v>
      </c>
    </row>
    <row r="1718" spans="1:11" x14ac:dyDescent="0.25">
      <c r="A1718" s="69">
        <v>1716</v>
      </c>
      <c r="B1718" s="70" t="s">
        <v>5455</v>
      </c>
      <c r="C1718" s="70" t="s">
        <v>5456</v>
      </c>
      <c r="D1718" s="70"/>
      <c r="E1718" s="71"/>
      <c r="F1718" s="70"/>
      <c r="G1718" s="73"/>
      <c r="H1718" s="70" t="s">
        <v>5457</v>
      </c>
      <c r="I1718" s="73">
        <v>78.363999999999763</v>
      </c>
      <c r="J1718" s="73">
        <f t="shared" si="30"/>
        <v>78.363999999999763</v>
      </c>
      <c r="K1718" s="75" t="s">
        <v>4</v>
      </c>
    </row>
    <row r="1719" spans="1:11" x14ac:dyDescent="0.25">
      <c r="A1719" s="69">
        <v>1717</v>
      </c>
      <c r="B1719" s="70" t="s">
        <v>5458</v>
      </c>
      <c r="C1719" s="70" t="s">
        <v>5459</v>
      </c>
      <c r="D1719" s="70" t="s">
        <v>5460</v>
      </c>
      <c r="E1719" s="71">
        <v>78.19</v>
      </c>
      <c r="F1719" s="70"/>
      <c r="G1719" s="71"/>
      <c r="H1719" s="72"/>
      <c r="I1719" s="72"/>
      <c r="J1719" s="73">
        <f t="shared" si="30"/>
        <v>78.19</v>
      </c>
      <c r="K1719" s="75" t="s">
        <v>4</v>
      </c>
    </row>
    <row r="1720" spans="1:11" x14ac:dyDescent="0.25">
      <c r="A1720" s="69">
        <v>1718</v>
      </c>
      <c r="B1720" s="70" t="s">
        <v>5461</v>
      </c>
      <c r="C1720" s="70" t="s">
        <v>5462</v>
      </c>
      <c r="D1720" s="70" t="s">
        <v>5463</v>
      </c>
      <c r="E1720" s="71">
        <v>78.13</v>
      </c>
      <c r="F1720" s="70"/>
      <c r="G1720" s="71"/>
      <c r="H1720" s="72"/>
      <c r="I1720" s="72"/>
      <c r="J1720" s="73">
        <f t="shared" si="30"/>
        <v>78.13</v>
      </c>
      <c r="K1720" s="75" t="s">
        <v>4</v>
      </c>
    </row>
    <row r="1721" spans="1:11" x14ac:dyDescent="0.25">
      <c r="A1721" s="69">
        <v>1719</v>
      </c>
      <c r="B1721" s="70" t="s">
        <v>5464</v>
      </c>
      <c r="C1721" s="70" t="s">
        <v>5465</v>
      </c>
      <c r="D1721" s="70" t="s">
        <v>5466</v>
      </c>
      <c r="E1721" s="71">
        <v>77.55</v>
      </c>
      <c r="F1721" s="70"/>
      <c r="G1721" s="71"/>
      <c r="H1721" s="72"/>
      <c r="I1721" s="72"/>
      <c r="J1721" s="73">
        <f t="shared" si="30"/>
        <v>77.55</v>
      </c>
      <c r="K1721" s="75" t="s">
        <v>4</v>
      </c>
    </row>
    <row r="1722" spans="1:11" x14ac:dyDescent="0.25">
      <c r="A1722" s="69">
        <v>1720</v>
      </c>
      <c r="B1722" s="70" t="s">
        <v>5467</v>
      </c>
      <c r="C1722" s="70" t="s">
        <v>5468</v>
      </c>
      <c r="D1722" s="70" t="s">
        <v>5469</v>
      </c>
      <c r="E1722" s="71">
        <v>77.52</v>
      </c>
      <c r="F1722" s="70" t="s">
        <v>5469</v>
      </c>
      <c r="G1722" s="71">
        <v>77.3142</v>
      </c>
      <c r="H1722" s="72"/>
      <c r="I1722" s="72"/>
      <c r="J1722" s="73">
        <f t="shared" si="30"/>
        <v>77.417100000000005</v>
      </c>
      <c r="K1722" s="75" t="s">
        <v>4</v>
      </c>
    </row>
    <row r="1723" spans="1:11" x14ac:dyDescent="0.25">
      <c r="A1723" s="69">
        <v>1721</v>
      </c>
      <c r="B1723" s="70" t="s">
        <v>5470</v>
      </c>
      <c r="C1723" s="70" t="s">
        <v>5471</v>
      </c>
      <c r="D1723" s="70" t="s">
        <v>5472</v>
      </c>
      <c r="E1723" s="71">
        <v>77.180000000000007</v>
      </c>
      <c r="F1723" s="70"/>
      <c r="G1723" s="71"/>
      <c r="H1723" s="72"/>
      <c r="I1723" s="72"/>
      <c r="J1723" s="73">
        <f t="shared" si="30"/>
        <v>77.180000000000007</v>
      </c>
      <c r="K1723" s="75" t="s">
        <v>4</v>
      </c>
    </row>
    <row r="1724" spans="1:11" x14ac:dyDescent="0.25">
      <c r="A1724" s="69">
        <v>1722</v>
      </c>
      <c r="B1724" s="70" t="s">
        <v>5473</v>
      </c>
      <c r="C1724" s="70" t="s">
        <v>5474</v>
      </c>
      <c r="D1724" s="70" t="s">
        <v>5475</v>
      </c>
      <c r="E1724" s="71">
        <v>77.069999999999993</v>
      </c>
      <c r="F1724" s="70"/>
      <c r="G1724" s="71"/>
      <c r="H1724" s="72"/>
      <c r="I1724" s="72"/>
      <c r="J1724" s="73">
        <f t="shared" si="30"/>
        <v>77.069999999999993</v>
      </c>
      <c r="K1724" s="75" t="s">
        <v>4</v>
      </c>
    </row>
    <row r="1725" spans="1:11" x14ac:dyDescent="0.25">
      <c r="A1725" s="69">
        <v>1723</v>
      </c>
      <c r="B1725" s="70" t="s">
        <v>5476</v>
      </c>
      <c r="C1725" s="70" t="s">
        <v>5477</v>
      </c>
      <c r="D1725" s="70" t="s">
        <v>5478</v>
      </c>
      <c r="E1725" s="71">
        <v>76.849999999999994</v>
      </c>
      <c r="F1725" s="70"/>
      <c r="G1725" s="71"/>
      <c r="H1725" s="72"/>
      <c r="I1725" s="72"/>
      <c r="J1725" s="73">
        <f t="shared" si="30"/>
        <v>76.849999999999994</v>
      </c>
      <c r="K1725" s="75" t="s">
        <v>4</v>
      </c>
    </row>
    <row r="1726" spans="1:11" x14ac:dyDescent="0.25">
      <c r="A1726" s="69">
        <v>1724</v>
      </c>
      <c r="B1726" s="70" t="s">
        <v>5479</v>
      </c>
      <c r="C1726" s="70" t="s">
        <v>5480</v>
      </c>
      <c r="D1726" s="70" t="s">
        <v>5481</v>
      </c>
      <c r="E1726" s="71">
        <v>76.62</v>
      </c>
      <c r="F1726" s="70" t="s">
        <v>5482</v>
      </c>
      <c r="G1726" s="71">
        <v>76.601200000000006</v>
      </c>
      <c r="H1726" s="72"/>
      <c r="I1726" s="72"/>
      <c r="J1726" s="73">
        <f t="shared" si="30"/>
        <v>76.610600000000005</v>
      </c>
      <c r="K1726" s="75" t="s">
        <v>4</v>
      </c>
    </row>
    <row r="1727" spans="1:11" x14ac:dyDescent="0.25">
      <c r="A1727" s="69">
        <v>1725</v>
      </c>
      <c r="B1727" s="70" t="s">
        <v>5483</v>
      </c>
      <c r="C1727" s="70" t="s">
        <v>5484</v>
      </c>
      <c r="D1727" s="70" t="s">
        <v>5485</v>
      </c>
      <c r="E1727" s="71">
        <v>76.61</v>
      </c>
      <c r="F1727" s="70" t="s">
        <v>5485</v>
      </c>
      <c r="G1727" s="71">
        <v>76.3459</v>
      </c>
      <c r="H1727" s="72"/>
      <c r="I1727" s="72"/>
      <c r="J1727" s="73">
        <f t="shared" si="30"/>
        <v>76.477949999999993</v>
      </c>
      <c r="K1727" s="75" t="s">
        <v>4</v>
      </c>
    </row>
    <row r="1728" spans="1:11" x14ac:dyDescent="0.25">
      <c r="A1728" s="69">
        <v>1726</v>
      </c>
      <c r="B1728" s="70" t="s">
        <v>5486</v>
      </c>
      <c r="C1728" s="70" t="s">
        <v>5487</v>
      </c>
      <c r="D1728" s="70" t="s">
        <v>5488</v>
      </c>
      <c r="E1728" s="71">
        <v>76.25</v>
      </c>
      <c r="F1728" s="70"/>
      <c r="G1728" s="71"/>
      <c r="H1728" s="72"/>
      <c r="I1728" s="72"/>
      <c r="J1728" s="73">
        <f t="shared" si="30"/>
        <v>76.25</v>
      </c>
      <c r="K1728" s="75" t="s">
        <v>4</v>
      </c>
    </row>
    <row r="1729" spans="1:11" x14ac:dyDescent="0.25">
      <c r="A1729" s="69">
        <v>1727</v>
      </c>
      <c r="B1729" s="70" t="s">
        <v>5489</v>
      </c>
      <c r="C1729" s="70" t="s">
        <v>5490</v>
      </c>
      <c r="D1729" s="70" t="s">
        <v>5491</v>
      </c>
      <c r="E1729" s="71">
        <v>76.23</v>
      </c>
      <c r="F1729" s="70"/>
      <c r="G1729" s="71"/>
      <c r="H1729" s="72"/>
      <c r="I1729" s="72"/>
      <c r="J1729" s="73">
        <f t="shared" si="30"/>
        <v>76.23</v>
      </c>
      <c r="K1729" s="75" t="s">
        <v>4</v>
      </c>
    </row>
    <row r="1730" spans="1:11" x14ac:dyDescent="0.25">
      <c r="A1730" s="69">
        <v>1728</v>
      </c>
      <c r="B1730" s="70" t="s">
        <v>5492</v>
      </c>
      <c r="C1730" s="70" t="s">
        <v>5493</v>
      </c>
      <c r="D1730" s="70" t="s">
        <v>5494</v>
      </c>
      <c r="E1730" s="71">
        <v>76.16</v>
      </c>
      <c r="F1730" s="70" t="s">
        <v>5494</v>
      </c>
      <c r="G1730" s="71">
        <v>76.177499999999995</v>
      </c>
      <c r="H1730" s="72"/>
      <c r="I1730" s="72"/>
      <c r="J1730" s="73">
        <f t="shared" si="30"/>
        <v>76.168749999999989</v>
      </c>
      <c r="K1730" s="75" t="s">
        <v>4</v>
      </c>
    </row>
    <row r="1731" spans="1:11" x14ac:dyDescent="0.25">
      <c r="A1731" s="69">
        <v>1729</v>
      </c>
      <c r="B1731" s="70" t="s">
        <v>5495</v>
      </c>
      <c r="C1731" s="70" t="s">
        <v>5496</v>
      </c>
      <c r="D1731" s="70" t="s">
        <v>5497</v>
      </c>
      <c r="E1731" s="71">
        <v>77.05</v>
      </c>
      <c r="F1731" s="70" t="s">
        <v>5497</v>
      </c>
      <c r="G1731" s="71">
        <v>75.2</v>
      </c>
      <c r="H1731" s="72"/>
      <c r="I1731" s="72"/>
      <c r="J1731" s="73">
        <f t="shared" ref="J1731:J1794" si="31">AVERAGE(E1731,G1731,I1731)</f>
        <v>76.125</v>
      </c>
      <c r="K1731" s="75" t="s">
        <v>4</v>
      </c>
    </row>
    <row r="1732" spans="1:11" x14ac:dyDescent="0.25">
      <c r="A1732" s="69">
        <v>1730</v>
      </c>
      <c r="B1732" s="70" t="s">
        <v>5498</v>
      </c>
      <c r="C1732" s="70" t="s">
        <v>5499</v>
      </c>
      <c r="D1732" s="70" t="s">
        <v>5500</v>
      </c>
      <c r="E1732" s="71">
        <v>75.989999999999995</v>
      </c>
      <c r="F1732" s="70"/>
      <c r="G1732" s="71"/>
      <c r="H1732" s="72"/>
      <c r="I1732" s="72"/>
      <c r="J1732" s="73">
        <f t="shared" si="31"/>
        <v>75.989999999999995</v>
      </c>
      <c r="K1732" s="75" t="s">
        <v>4</v>
      </c>
    </row>
    <row r="1733" spans="1:11" x14ac:dyDescent="0.25">
      <c r="A1733" s="69">
        <v>1731</v>
      </c>
      <c r="B1733" s="70" t="s">
        <v>5501</v>
      </c>
      <c r="C1733" s="70" t="s">
        <v>5502</v>
      </c>
      <c r="D1733" s="70" t="s">
        <v>5503</v>
      </c>
      <c r="E1733" s="71">
        <v>75.8</v>
      </c>
      <c r="F1733" s="70" t="s">
        <v>5503</v>
      </c>
      <c r="G1733" s="71">
        <v>75.779799999999994</v>
      </c>
      <c r="H1733" s="72"/>
      <c r="I1733" s="72"/>
      <c r="J1733" s="73">
        <f t="shared" si="31"/>
        <v>75.789899999999989</v>
      </c>
      <c r="K1733" s="75" t="s">
        <v>4</v>
      </c>
    </row>
    <row r="1734" spans="1:11" x14ac:dyDescent="0.25">
      <c r="A1734" s="69">
        <v>1732</v>
      </c>
      <c r="B1734" s="70" t="s">
        <v>5504</v>
      </c>
      <c r="C1734" s="70" t="s">
        <v>5505</v>
      </c>
      <c r="D1734" s="70" t="s">
        <v>5506</v>
      </c>
      <c r="E1734" s="71">
        <v>75.67</v>
      </c>
      <c r="F1734" s="70"/>
      <c r="G1734" s="71"/>
      <c r="H1734" s="72"/>
      <c r="I1734" s="72"/>
      <c r="J1734" s="73">
        <f t="shared" si="31"/>
        <v>75.67</v>
      </c>
      <c r="K1734" s="75" t="s">
        <v>4</v>
      </c>
    </row>
    <row r="1735" spans="1:11" x14ac:dyDescent="0.25">
      <c r="A1735" s="69">
        <v>1733</v>
      </c>
      <c r="B1735" s="70" t="s">
        <v>5507</v>
      </c>
      <c r="C1735" s="70" t="s">
        <v>5508</v>
      </c>
      <c r="D1735" s="70"/>
      <c r="E1735" s="71"/>
      <c r="F1735" s="70"/>
      <c r="G1735" s="73"/>
      <c r="H1735" s="70" t="s">
        <v>5509</v>
      </c>
      <c r="I1735" s="73">
        <v>75.622799999999998</v>
      </c>
      <c r="J1735" s="73">
        <f t="shared" si="31"/>
        <v>75.622799999999998</v>
      </c>
      <c r="K1735" s="75" t="s">
        <v>4</v>
      </c>
    </row>
    <row r="1736" spans="1:11" x14ac:dyDescent="0.25">
      <c r="A1736" s="69">
        <v>1734</v>
      </c>
      <c r="B1736" s="70" t="s">
        <v>5510</v>
      </c>
      <c r="C1736" s="70" t="s">
        <v>5511</v>
      </c>
      <c r="D1736" s="70" t="s">
        <v>5512</v>
      </c>
      <c r="E1736" s="71">
        <v>75.260000000000005</v>
      </c>
      <c r="F1736" s="70"/>
      <c r="G1736" s="71"/>
      <c r="H1736" s="72"/>
      <c r="I1736" s="72"/>
      <c r="J1736" s="73">
        <f t="shared" si="31"/>
        <v>75.260000000000005</v>
      </c>
      <c r="K1736" s="75" t="s">
        <v>4</v>
      </c>
    </row>
    <row r="1737" spans="1:11" x14ac:dyDescent="0.25">
      <c r="A1737" s="69">
        <v>1735</v>
      </c>
      <c r="B1737" s="70" t="s">
        <v>5513</v>
      </c>
      <c r="C1737" s="70" t="s">
        <v>5514</v>
      </c>
      <c r="D1737" s="70" t="s">
        <v>5515</v>
      </c>
      <c r="E1737" s="71">
        <v>75.16</v>
      </c>
      <c r="F1737" s="70" t="s">
        <v>5515</v>
      </c>
      <c r="G1737" s="71">
        <v>74.889300000000006</v>
      </c>
      <c r="H1737" s="72"/>
      <c r="I1737" s="72"/>
      <c r="J1737" s="73">
        <f t="shared" si="31"/>
        <v>75.024650000000008</v>
      </c>
      <c r="K1737" s="75" t="s">
        <v>4</v>
      </c>
    </row>
    <row r="1738" spans="1:11" x14ac:dyDescent="0.25">
      <c r="A1738" s="69">
        <v>1736</v>
      </c>
      <c r="B1738" s="70" t="s">
        <v>5516</v>
      </c>
      <c r="C1738" s="70" t="s">
        <v>5517</v>
      </c>
      <c r="D1738" s="70" t="s">
        <v>5518</v>
      </c>
      <c r="E1738" s="71">
        <v>74.959999999999994</v>
      </c>
      <c r="F1738" s="70" t="s">
        <v>5518</v>
      </c>
      <c r="G1738" s="71">
        <v>74.911900000000003</v>
      </c>
      <c r="H1738" s="72"/>
      <c r="I1738" s="72"/>
      <c r="J1738" s="73">
        <f t="shared" si="31"/>
        <v>74.935949999999991</v>
      </c>
      <c r="K1738" s="75" t="s">
        <v>4</v>
      </c>
    </row>
    <row r="1739" spans="1:11" x14ac:dyDescent="0.25">
      <c r="A1739" s="69">
        <v>1737</v>
      </c>
      <c r="B1739" s="70" t="s">
        <v>5519</v>
      </c>
      <c r="C1739" s="70" t="s">
        <v>5520</v>
      </c>
      <c r="D1739" s="70" t="s">
        <v>5521</v>
      </c>
      <c r="E1739" s="71">
        <v>74.930000000000007</v>
      </c>
      <c r="F1739" s="70"/>
      <c r="G1739" s="71"/>
      <c r="H1739" s="72"/>
      <c r="I1739" s="72"/>
      <c r="J1739" s="73">
        <f t="shared" si="31"/>
        <v>74.930000000000007</v>
      </c>
      <c r="K1739" s="75" t="s">
        <v>4</v>
      </c>
    </row>
    <row r="1740" spans="1:11" x14ac:dyDescent="0.25">
      <c r="A1740" s="69">
        <v>1738</v>
      </c>
      <c r="B1740" s="70" t="s">
        <v>5522</v>
      </c>
      <c r="C1740" s="70" t="s">
        <v>5523</v>
      </c>
      <c r="D1740" s="70" t="s">
        <v>5524</v>
      </c>
      <c r="E1740" s="71">
        <v>74.89</v>
      </c>
      <c r="F1740" s="70"/>
      <c r="G1740" s="71"/>
      <c r="H1740" s="72" t="s">
        <v>5524</v>
      </c>
      <c r="I1740" s="71">
        <v>74.894424609374994</v>
      </c>
      <c r="J1740" s="73">
        <f t="shared" si="31"/>
        <v>74.89221230468749</v>
      </c>
      <c r="K1740" s="75" t="s">
        <v>4</v>
      </c>
    </row>
    <row r="1741" spans="1:11" x14ac:dyDescent="0.25">
      <c r="A1741" s="69">
        <v>1739</v>
      </c>
      <c r="B1741" s="70" t="s">
        <v>5525</v>
      </c>
      <c r="C1741" s="70" t="s">
        <v>5526</v>
      </c>
      <c r="D1741" s="70" t="s">
        <v>5527</v>
      </c>
      <c r="E1741" s="71">
        <v>74.7</v>
      </c>
      <c r="F1741" s="70"/>
      <c r="G1741" s="71"/>
      <c r="H1741" s="72"/>
      <c r="I1741" s="72"/>
      <c r="J1741" s="73">
        <f t="shared" si="31"/>
        <v>74.7</v>
      </c>
      <c r="K1741" s="75" t="s">
        <v>4</v>
      </c>
    </row>
    <row r="1742" spans="1:11" x14ac:dyDescent="0.25">
      <c r="A1742" s="69">
        <v>1740</v>
      </c>
      <c r="B1742" s="70" t="s">
        <v>5528</v>
      </c>
      <c r="C1742" s="70" t="s">
        <v>5529</v>
      </c>
      <c r="D1742" s="70" t="s">
        <v>5530</v>
      </c>
      <c r="E1742" s="71">
        <v>74.66</v>
      </c>
      <c r="F1742" s="70" t="s">
        <v>5530</v>
      </c>
      <c r="G1742" s="71">
        <v>74.278099999999995</v>
      </c>
      <c r="H1742" s="72"/>
      <c r="I1742" s="72"/>
      <c r="J1742" s="73">
        <f t="shared" si="31"/>
        <v>74.469049999999996</v>
      </c>
      <c r="K1742" s="75" t="s">
        <v>4</v>
      </c>
    </row>
    <row r="1743" spans="1:11" x14ac:dyDescent="0.25">
      <c r="A1743" s="69">
        <v>1741</v>
      </c>
      <c r="B1743" s="70" t="s">
        <v>5531</v>
      </c>
      <c r="C1743" s="70" t="s">
        <v>5532</v>
      </c>
      <c r="D1743" s="70" t="s">
        <v>5533</v>
      </c>
      <c r="E1743" s="71">
        <v>74.099999999999994</v>
      </c>
      <c r="F1743" s="70" t="s">
        <v>5534</v>
      </c>
      <c r="G1743" s="71">
        <v>74.512100000000004</v>
      </c>
      <c r="H1743" s="72"/>
      <c r="I1743" s="72"/>
      <c r="J1743" s="73">
        <f t="shared" si="31"/>
        <v>74.306049999999999</v>
      </c>
      <c r="K1743" s="75" t="s">
        <v>4</v>
      </c>
    </row>
    <row r="1744" spans="1:11" x14ac:dyDescent="0.25">
      <c r="A1744" s="69">
        <v>1742</v>
      </c>
      <c r="B1744" s="70" t="s">
        <v>5535</v>
      </c>
      <c r="C1744" s="70" t="s">
        <v>5536</v>
      </c>
      <c r="D1744" s="70" t="s">
        <v>5537</v>
      </c>
      <c r="E1744" s="71">
        <v>74.16</v>
      </c>
      <c r="F1744" s="70"/>
      <c r="G1744" s="71"/>
      <c r="H1744" s="72"/>
      <c r="I1744" s="72"/>
      <c r="J1744" s="73">
        <f t="shared" si="31"/>
        <v>74.16</v>
      </c>
      <c r="K1744" s="75" t="s">
        <v>4</v>
      </c>
    </row>
    <row r="1745" spans="1:11" x14ac:dyDescent="0.25">
      <c r="A1745" s="69">
        <v>1743</v>
      </c>
      <c r="B1745" s="70" t="s">
        <v>5538</v>
      </c>
      <c r="C1745" s="70" t="s">
        <v>5539</v>
      </c>
      <c r="D1745" s="70" t="s">
        <v>5540</v>
      </c>
      <c r="E1745" s="71">
        <v>74.11</v>
      </c>
      <c r="F1745" s="70"/>
      <c r="G1745" s="71"/>
      <c r="H1745" s="72"/>
      <c r="I1745" s="72"/>
      <c r="J1745" s="73">
        <f t="shared" si="31"/>
        <v>74.11</v>
      </c>
      <c r="K1745" s="75" t="s">
        <v>4</v>
      </c>
    </row>
    <row r="1746" spans="1:11" x14ac:dyDescent="0.25">
      <c r="A1746" s="69">
        <v>1744</v>
      </c>
      <c r="B1746" s="70" t="s">
        <v>5541</v>
      </c>
      <c r="C1746" s="70" t="s">
        <v>5542</v>
      </c>
      <c r="D1746" s="70" t="s">
        <v>5543</v>
      </c>
      <c r="E1746" s="71">
        <v>74.06</v>
      </c>
      <c r="F1746" s="70"/>
      <c r="G1746" s="71"/>
      <c r="H1746" s="72"/>
      <c r="I1746" s="72"/>
      <c r="J1746" s="73">
        <f t="shared" si="31"/>
        <v>74.06</v>
      </c>
      <c r="K1746" s="75" t="s">
        <v>4</v>
      </c>
    </row>
    <row r="1747" spans="1:11" x14ac:dyDescent="0.25">
      <c r="A1747" s="69">
        <v>1745</v>
      </c>
      <c r="B1747" s="70" t="s">
        <v>5544</v>
      </c>
      <c r="C1747" s="70" t="s">
        <v>5545</v>
      </c>
      <c r="D1747" s="70" t="s">
        <v>5546</v>
      </c>
      <c r="E1747" s="71">
        <v>73.92</v>
      </c>
      <c r="F1747" s="70"/>
      <c r="G1747" s="71"/>
      <c r="H1747" s="72"/>
      <c r="I1747" s="72"/>
      <c r="J1747" s="73">
        <f t="shared" si="31"/>
        <v>73.92</v>
      </c>
      <c r="K1747" s="75" t="s">
        <v>4</v>
      </c>
    </row>
    <row r="1748" spans="1:11" x14ac:dyDescent="0.25">
      <c r="A1748" s="69">
        <v>1746</v>
      </c>
      <c r="B1748" s="70" t="s">
        <v>5547</v>
      </c>
      <c r="C1748" s="70" t="s">
        <v>5548</v>
      </c>
      <c r="D1748" s="70" t="s">
        <v>5549</v>
      </c>
      <c r="E1748" s="71">
        <v>74.13</v>
      </c>
      <c r="F1748" s="70" t="s">
        <v>5549</v>
      </c>
      <c r="G1748" s="71">
        <v>73.397900000000007</v>
      </c>
      <c r="H1748" s="72"/>
      <c r="I1748" s="72"/>
      <c r="J1748" s="73">
        <f t="shared" si="31"/>
        <v>73.763949999999994</v>
      </c>
      <c r="K1748" s="75" t="s">
        <v>4</v>
      </c>
    </row>
    <row r="1749" spans="1:11" x14ac:dyDescent="0.25">
      <c r="A1749" s="69">
        <v>1747</v>
      </c>
      <c r="B1749" s="70" t="s">
        <v>5550</v>
      </c>
      <c r="C1749" s="70" t="s">
        <v>5551</v>
      </c>
      <c r="D1749" s="70" t="s">
        <v>5552</v>
      </c>
      <c r="E1749" s="71">
        <v>73.73</v>
      </c>
      <c r="F1749" s="70"/>
      <c r="G1749" s="71"/>
      <c r="H1749" s="72"/>
      <c r="I1749" s="72"/>
      <c r="J1749" s="73">
        <f t="shared" si="31"/>
        <v>73.73</v>
      </c>
      <c r="K1749" s="75" t="s">
        <v>4</v>
      </c>
    </row>
    <row r="1750" spans="1:11" x14ac:dyDescent="0.25">
      <c r="A1750" s="69">
        <v>1748</v>
      </c>
      <c r="B1750" s="70" t="s">
        <v>5553</v>
      </c>
      <c r="C1750" s="70" t="s">
        <v>5554</v>
      </c>
      <c r="D1750" s="70" t="s">
        <v>5555</v>
      </c>
      <c r="E1750" s="71">
        <v>73.61</v>
      </c>
      <c r="F1750" s="70"/>
      <c r="G1750" s="71"/>
      <c r="H1750" s="72" t="s">
        <v>5555</v>
      </c>
      <c r="I1750" s="71">
        <v>73.673312349999989</v>
      </c>
      <c r="J1750" s="73">
        <f t="shared" si="31"/>
        <v>73.641656174999994</v>
      </c>
      <c r="K1750" s="75" t="s">
        <v>4</v>
      </c>
    </row>
    <row r="1751" spans="1:11" x14ac:dyDescent="0.25">
      <c r="A1751" s="69">
        <v>1749</v>
      </c>
      <c r="B1751" s="70" t="s">
        <v>5556</v>
      </c>
      <c r="C1751" s="70" t="s">
        <v>5557</v>
      </c>
      <c r="D1751" s="70" t="s">
        <v>5558</v>
      </c>
      <c r="E1751" s="71">
        <v>73.12</v>
      </c>
      <c r="F1751" s="70"/>
      <c r="G1751" s="71"/>
      <c r="H1751" s="72"/>
      <c r="I1751" s="72"/>
      <c r="J1751" s="73">
        <f t="shared" si="31"/>
        <v>73.12</v>
      </c>
      <c r="K1751" s="75" t="s">
        <v>4</v>
      </c>
    </row>
    <row r="1752" spans="1:11" x14ac:dyDescent="0.25">
      <c r="A1752" s="69">
        <v>1750</v>
      </c>
      <c r="B1752" s="70" t="s">
        <v>5559</v>
      </c>
      <c r="C1752" s="70" t="s">
        <v>5560</v>
      </c>
      <c r="D1752" s="70" t="s">
        <v>5561</v>
      </c>
      <c r="E1752" s="71">
        <v>72.98</v>
      </c>
      <c r="F1752" s="70"/>
      <c r="G1752" s="71"/>
      <c r="H1752" s="72"/>
      <c r="I1752" s="72"/>
      <c r="J1752" s="73">
        <f t="shared" si="31"/>
        <v>72.98</v>
      </c>
      <c r="K1752" s="75" t="s">
        <v>4</v>
      </c>
    </row>
    <row r="1753" spans="1:11" x14ac:dyDescent="0.25">
      <c r="A1753" s="69">
        <v>1751</v>
      </c>
      <c r="B1753" s="70" t="s">
        <v>5562</v>
      </c>
      <c r="C1753" s="70" t="s">
        <v>5563</v>
      </c>
      <c r="D1753" s="70" t="s">
        <v>5564</v>
      </c>
      <c r="E1753" s="71">
        <v>72.73</v>
      </c>
      <c r="F1753" s="70"/>
      <c r="G1753" s="71"/>
      <c r="H1753" s="72"/>
      <c r="I1753" s="72"/>
      <c r="J1753" s="73">
        <f t="shared" si="31"/>
        <v>72.73</v>
      </c>
      <c r="K1753" s="75" t="s">
        <v>4</v>
      </c>
    </row>
    <row r="1754" spans="1:11" x14ac:dyDescent="0.25">
      <c r="A1754" s="69">
        <v>1752</v>
      </c>
      <c r="B1754" s="70" t="s">
        <v>5565</v>
      </c>
      <c r="C1754" s="70" t="s">
        <v>5566</v>
      </c>
      <c r="D1754" s="70" t="s">
        <v>5567</v>
      </c>
      <c r="E1754" s="71">
        <v>72.66</v>
      </c>
      <c r="F1754" s="70"/>
      <c r="G1754" s="71"/>
      <c r="H1754" s="72"/>
      <c r="I1754" s="72"/>
      <c r="J1754" s="73">
        <f t="shared" si="31"/>
        <v>72.66</v>
      </c>
      <c r="K1754" s="75" t="s">
        <v>4</v>
      </c>
    </row>
    <row r="1755" spans="1:11" x14ac:dyDescent="0.25">
      <c r="A1755" s="69">
        <v>1753</v>
      </c>
      <c r="B1755" s="70" t="s">
        <v>5568</v>
      </c>
      <c r="C1755" s="70" t="s">
        <v>5569</v>
      </c>
      <c r="D1755" s="70" t="s">
        <v>5570</v>
      </c>
      <c r="E1755" s="71">
        <v>72.5</v>
      </c>
      <c r="F1755" s="70" t="s">
        <v>5570</v>
      </c>
      <c r="G1755" s="71">
        <v>72.488500000000002</v>
      </c>
      <c r="H1755" s="72"/>
      <c r="I1755" s="72"/>
      <c r="J1755" s="73">
        <f t="shared" si="31"/>
        <v>72.494249999999994</v>
      </c>
      <c r="K1755" s="75" t="s">
        <v>4</v>
      </c>
    </row>
    <row r="1756" spans="1:11" x14ac:dyDescent="0.25">
      <c r="A1756" s="69">
        <v>1754</v>
      </c>
      <c r="B1756" s="70" t="s">
        <v>5571</v>
      </c>
      <c r="C1756" s="70" t="s">
        <v>5572</v>
      </c>
      <c r="D1756" s="70" t="s">
        <v>5573</v>
      </c>
      <c r="E1756" s="71">
        <v>72.27</v>
      </c>
      <c r="F1756" s="70"/>
      <c r="G1756" s="71"/>
      <c r="H1756" s="72"/>
      <c r="I1756" s="72"/>
      <c r="J1756" s="73">
        <f t="shared" si="31"/>
        <v>72.27</v>
      </c>
      <c r="K1756" s="75" t="s">
        <v>4</v>
      </c>
    </row>
    <row r="1757" spans="1:11" x14ac:dyDescent="0.25">
      <c r="A1757" s="69">
        <v>1755</v>
      </c>
      <c r="B1757" s="70" t="s">
        <v>5574</v>
      </c>
      <c r="C1757" s="70" t="s">
        <v>5575</v>
      </c>
      <c r="D1757" s="70"/>
      <c r="E1757" s="71"/>
      <c r="F1757" s="70"/>
      <c r="G1757" s="73"/>
      <c r="H1757" s="70" t="s">
        <v>5576</v>
      </c>
      <c r="I1757" s="73">
        <v>72.14311679999993</v>
      </c>
      <c r="J1757" s="73">
        <f t="shared" si="31"/>
        <v>72.14311679999993</v>
      </c>
      <c r="K1757" s="75" t="s">
        <v>4</v>
      </c>
    </row>
    <row r="1758" spans="1:11" x14ac:dyDescent="0.25">
      <c r="A1758" s="69">
        <v>1756</v>
      </c>
      <c r="B1758" s="70" t="s">
        <v>5577</v>
      </c>
      <c r="C1758" s="70" t="s">
        <v>5578</v>
      </c>
      <c r="D1758" s="70" t="s">
        <v>5579</v>
      </c>
      <c r="E1758" s="71">
        <v>71.88</v>
      </c>
      <c r="F1758" s="70" t="s">
        <v>5579</v>
      </c>
      <c r="G1758" s="71">
        <v>71.862200000000001</v>
      </c>
      <c r="H1758" s="72"/>
      <c r="I1758" s="72"/>
      <c r="J1758" s="73">
        <f t="shared" si="31"/>
        <v>71.871099999999998</v>
      </c>
      <c r="K1758" s="75" t="s">
        <v>4</v>
      </c>
    </row>
    <row r="1759" spans="1:11" x14ac:dyDescent="0.25">
      <c r="A1759" s="69">
        <v>1757</v>
      </c>
      <c r="B1759" s="70" t="s">
        <v>5580</v>
      </c>
      <c r="C1759" s="70" t="s">
        <v>5581</v>
      </c>
      <c r="D1759" s="70" t="s">
        <v>5582</v>
      </c>
      <c r="E1759" s="71">
        <v>71.709999999999994</v>
      </c>
      <c r="F1759" s="70"/>
      <c r="G1759" s="71"/>
      <c r="H1759" s="72"/>
      <c r="I1759" s="72"/>
      <c r="J1759" s="73">
        <f t="shared" si="31"/>
        <v>71.709999999999994</v>
      </c>
      <c r="K1759" s="75" t="s">
        <v>4</v>
      </c>
    </row>
    <row r="1760" spans="1:11" x14ac:dyDescent="0.25">
      <c r="A1760" s="69">
        <v>1758</v>
      </c>
      <c r="B1760" s="70" t="s">
        <v>5583</v>
      </c>
      <c r="C1760" s="70" t="s">
        <v>5584</v>
      </c>
      <c r="D1760" s="70" t="s">
        <v>5585</v>
      </c>
      <c r="E1760" s="71">
        <v>71.47</v>
      </c>
      <c r="F1760" s="70"/>
      <c r="G1760" s="71"/>
      <c r="H1760" s="72"/>
      <c r="I1760" s="72"/>
      <c r="J1760" s="73">
        <f t="shared" si="31"/>
        <v>71.47</v>
      </c>
      <c r="K1760" s="75" t="s">
        <v>4</v>
      </c>
    </row>
    <row r="1761" spans="1:11" x14ac:dyDescent="0.25">
      <c r="A1761" s="69">
        <v>1759</v>
      </c>
      <c r="B1761" s="70" t="s">
        <v>5586</v>
      </c>
      <c r="C1761" s="70" t="s">
        <v>5587</v>
      </c>
      <c r="D1761" s="70" t="s">
        <v>5588</v>
      </c>
      <c r="E1761" s="71">
        <v>71.14</v>
      </c>
      <c r="F1761" s="70"/>
      <c r="G1761" s="71"/>
      <c r="H1761" s="72"/>
      <c r="I1761" s="72"/>
      <c r="J1761" s="73">
        <f t="shared" si="31"/>
        <v>71.14</v>
      </c>
      <c r="K1761" s="75" t="s">
        <v>4</v>
      </c>
    </row>
    <row r="1762" spans="1:11" x14ac:dyDescent="0.25">
      <c r="A1762" s="69">
        <v>1760</v>
      </c>
      <c r="B1762" s="70" t="s">
        <v>5589</v>
      </c>
      <c r="C1762" s="70" t="s">
        <v>5590</v>
      </c>
      <c r="D1762" s="70"/>
      <c r="E1762" s="71"/>
      <c r="F1762" s="70" t="s">
        <v>5591</v>
      </c>
      <c r="G1762" s="71">
        <v>70.936300000000003</v>
      </c>
      <c r="H1762" s="72"/>
      <c r="I1762" s="72"/>
      <c r="J1762" s="73">
        <f t="shared" si="31"/>
        <v>70.936300000000003</v>
      </c>
      <c r="K1762" s="75" t="s">
        <v>4</v>
      </c>
    </row>
    <row r="1763" spans="1:11" x14ac:dyDescent="0.25">
      <c r="A1763" s="69">
        <v>1761</v>
      </c>
      <c r="B1763" s="70" t="s">
        <v>5592</v>
      </c>
      <c r="C1763" s="70" t="s">
        <v>5593</v>
      </c>
      <c r="D1763" s="70" t="s">
        <v>5594</v>
      </c>
      <c r="E1763" s="71">
        <v>70.89</v>
      </c>
      <c r="F1763" s="70"/>
      <c r="G1763" s="71"/>
      <c r="H1763" s="72"/>
      <c r="I1763" s="72"/>
      <c r="J1763" s="73">
        <f t="shared" si="31"/>
        <v>70.89</v>
      </c>
      <c r="K1763" s="75" t="s">
        <v>4</v>
      </c>
    </row>
    <row r="1764" spans="1:11" x14ac:dyDescent="0.25">
      <c r="A1764" s="69">
        <v>1762</v>
      </c>
      <c r="B1764" s="70" t="s">
        <v>5595</v>
      </c>
      <c r="C1764" s="70" t="s">
        <v>5596</v>
      </c>
      <c r="D1764" s="70" t="s">
        <v>5597</v>
      </c>
      <c r="E1764" s="71">
        <v>70.28</v>
      </c>
      <c r="F1764" s="70"/>
      <c r="G1764" s="71"/>
      <c r="H1764" s="72"/>
      <c r="I1764" s="72"/>
      <c r="J1764" s="73">
        <f t="shared" si="31"/>
        <v>70.28</v>
      </c>
      <c r="K1764" s="75" t="s">
        <v>4</v>
      </c>
    </row>
    <row r="1765" spans="1:11" x14ac:dyDescent="0.25">
      <c r="A1765" s="69">
        <v>1763</v>
      </c>
      <c r="B1765" s="70" t="s">
        <v>5598</v>
      </c>
      <c r="C1765" s="70" t="s">
        <v>5599</v>
      </c>
      <c r="D1765" s="70" t="s">
        <v>5600</v>
      </c>
      <c r="E1765" s="71">
        <v>70.010000000000005</v>
      </c>
      <c r="F1765" s="70"/>
      <c r="G1765" s="71"/>
      <c r="H1765" s="72"/>
      <c r="I1765" s="72"/>
      <c r="J1765" s="73">
        <f t="shared" si="31"/>
        <v>70.010000000000005</v>
      </c>
      <c r="K1765" s="75" t="s">
        <v>4</v>
      </c>
    </row>
    <row r="1766" spans="1:11" x14ac:dyDescent="0.25">
      <c r="A1766" s="69">
        <v>1764</v>
      </c>
      <c r="B1766" s="70" t="s">
        <v>5601</v>
      </c>
      <c r="C1766" s="70" t="s">
        <v>5602</v>
      </c>
      <c r="D1766" s="70" t="s">
        <v>5603</v>
      </c>
      <c r="E1766" s="71">
        <v>69.94</v>
      </c>
      <c r="F1766" s="70"/>
      <c r="G1766" s="71"/>
      <c r="H1766" s="72"/>
      <c r="I1766" s="72"/>
      <c r="J1766" s="73">
        <f t="shared" si="31"/>
        <v>69.94</v>
      </c>
      <c r="K1766" s="75" t="s">
        <v>4</v>
      </c>
    </row>
    <row r="1767" spans="1:11" x14ac:dyDescent="0.25">
      <c r="A1767" s="69">
        <v>1765</v>
      </c>
      <c r="B1767" s="70" t="s">
        <v>5604</v>
      </c>
      <c r="C1767" s="70" t="s">
        <v>5605</v>
      </c>
      <c r="D1767" s="70" t="s">
        <v>5606</v>
      </c>
      <c r="E1767" s="71">
        <v>69.89</v>
      </c>
      <c r="F1767" s="70"/>
      <c r="G1767" s="71"/>
      <c r="H1767" s="72"/>
      <c r="I1767" s="72"/>
      <c r="J1767" s="73">
        <f t="shared" si="31"/>
        <v>69.89</v>
      </c>
      <c r="K1767" s="75" t="s">
        <v>4</v>
      </c>
    </row>
    <row r="1768" spans="1:11" x14ac:dyDescent="0.25">
      <c r="A1768" s="69">
        <v>1766</v>
      </c>
      <c r="B1768" s="70" t="s">
        <v>5607</v>
      </c>
      <c r="C1768" s="70" t="s">
        <v>5608</v>
      </c>
      <c r="D1768" s="70" t="s">
        <v>5609</v>
      </c>
      <c r="E1768" s="71">
        <v>69.83</v>
      </c>
      <c r="F1768" s="70"/>
      <c r="G1768" s="71"/>
      <c r="H1768" s="72"/>
      <c r="I1768" s="72"/>
      <c r="J1768" s="73">
        <f t="shared" si="31"/>
        <v>69.83</v>
      </c>
      <c r="K1768" s="75" t="s">
        <v>4</v>
      </c>
    </row>
    <row r="1769" spans="1:11" x14ac:dyDescent="0.25">
      <c r="A1769" s="69">
        <v>1767</v>
      </c>
      <c r="B1769" s="70" t="s">
        <v>5610</v>
      </c>
      <c r="C1769" s="70" t="s">
        <v>5611</v>
      </c>
      <c r="D1769" s="70" t="s">
        <v>5612</v>
      </c>
      <c r="E1769" s="71">
        <v>69.63</v>
      </c>
      <c r="F1769" s="70"/>
      <c r="G1769" s="71"/>
      <c r="H1769" s="72"/>
      <c r="I1769" s="72"/>
      <c r="J1769" s="73">
        <f t="shared" si="31"/>
        <v>69.63</v>
      </c>
      <c r="K1769" s="75" t="s">
        <v>4</v>
      </c>
    </row>
    <row r="1770" spans="1:11" x14ac:dyDescent="0.25">
      <c r="A1770" s="69">
        <v>1768</v>
      </c>
      <c r="B1770" s="70" t="s">
        <v>5613</v>
      </c>
      <c r="C1770" s="70" t="s">
        <v>5614</v>
      </c>
      <c r="D1770" s="70" t="s">
        <v>5615</v>
      </c>
      <c r="E1770" s="71">
        <v>69.62</v>
      </c>
      <c r="F1770" s="70" t="s">
        <v>5615</v>
      </c>
      <c r="G1770" s="71">
        <v>69.613399999999999</v>
      </c>
      <c r="H1770" s="72"/>
      <c r="I1770" s="72"/>
      <c r="J1770" s="73">
        <f t="shared" si="31"/>
        <v>69.616700000000009</v>
      </c>
      <c r="K1770" s="75" t="s">
        <v>4</v>
      </c>
    </row>
    <row r="1771" spans="1:11" x14ac:dyDescent="0.25">
      <c r="A1771" s="69">
        <v>1769</v>
      </c>
      <c r="B1771" s="70" t="s">
        <v>5616</v>
      </c>
      <c r="C1771" s="70" t="s">
        <v>5617</v>
      </c>
      <c r="D1771" s="70" t="s">
        <v>5618</v>
      </c>
      <c r="E1771" s="71">
        <v>69.44</v>
      </c>
      <c r="F1771" s="70"/>
      <c r="G1771" s="71"/>
      <c r="H1771" s="72"/>
      <c r="I1771" s="72"/>
      <c r="J1771" s="73">
        <f t="shared" si="31"/>
        <v>69.44</v>
      </c>
      <c r="K1771" s="75" t="s">
        <v>4</v>
      </c>
    </row>
    <row r="1772" spans="1:11" x14ac:dyDescent="0.25">
      <c r="A1772" s="69">
        <v>1770</v>
      </c>
      <c r="B1772" s="70" t="s">
        <v>5619</v>
      </c>
      <c r="C1772" s="70" t="s">
        <v>5620</v>
      </c>
      <c r="D1772" s="70" t="s">
        <v>5621</v>
      </c>
      <c r="E1772" s="71">
        <v>69.349999999999994</v>
      </c>
      <c r="F1772" s="70"/>
      <c r="G1772" s="71"/>
      <c r="H1772" s="72"/>
      <c r="I1772" s="72"/>
      <c r="J1772" s="73">
        <f t="shared" si="31"/>
        <v>69.349999999999994</v>
      </c>
      <c r="K1772" s="75" t="s">
        <v>4</v>
      </c>
    </row>
    <row r="1773" spans="1:11" x14ac:dyDescent="0.25">
      <c r="A1773" s="69">
        <v>1771</v>
      </c>
      <c r="B1773" s="70" t="s">
        <v>5622</v>
      </c>
      <c r="C1773" s="70" t="s">
        <v>5623</v>
      </c>
      <c r="D1773" s="70" t="s">
        <v>5624</v>
      </c>
      <c r="E1773" s="71">
        <v>69.239999999999995</v>
      </c>
      <c r="F1773" s="70" t="s">
        <v>5624</v>
      </c>
      <c r="G1773" s="71">
        <v>68.647900000000007</v>
      </c>
      <c r="H1773" s="72"/>
      <c r="I1773" s="72"/>
      <c r="J1773" s="73">
        <f t="shared" si="31"/>
        <v>68.943950000000001</v>
      </c>
      <c r="K1773" s="75" t="s">
        <v>4</v>
      </c>
    </row>
    <row r="1774" spans="1:11" x14ac:dyDescent="0.25">
      <c r="A1774" s="69">
        <v>1772</v>
      </c>
      <c r="B1774" s="70" t="s">
        <v>5625</v>
      </c>
      <c r="C1774" s="70" t="s">
        <v>5626</v>
      </c>
      <c r="D1774" s="70" t="s">
        <v>5627</v>
      </c>
      <c r="E1774" s="71">
        <v>68.62</v>
      </c>
      <c r="F1774" s="70"/>
      <c r="G1774" s="71"/>
      <c r="H1774" s="72"/>
      <c r="I1774" s="72"/>
      <c r="J1774" s="73">
        <f t="shared" si="31"/>
        <v>68.62</v>
      </c>
      <c r="K1774" s="75" t="s">
        <v>4</v>
      </c>
    </row>
    <row r="1775" spans="1:11" x14ac:dyDescent="0.25">
      <c r="A1775" s="69">
        <v>1773</v>
      </c>
      <c r="B1775" s="70" t="s">
        <v>5628</v>
      </c>
      <c r="C1775" s="70" t="s">
        <v>5629</v>
      </c>
      <c r="D1775" s="70" t="s">
        <v>5630</v>
      </c>
      <c r="E1775" s="71">
        <v>68.39</v>
      </c>
      <c r="F1775" s="70"/>
      <c r="G1775" s="71"/>
      <c r="H1775" s="72"/>
      <c r="I1775" s="72"/>
      <c r="J1775" s="73">
        <f t="shared" si="31"/>
        <v>68.39</v>
      </c>
      <c r="K1775" s="75" t="s">
        <v>4</v>
      </c>
    </row>
    <row r="1776" spans="1:11" x14ac:dyDescent="0.25">
      <c r="A1776" s="69">
        <v>1774</v>
      </c>
      <c r="B1776" s="70" t="s">
        <v>5631</v>
      </c>
      <c r="C1776" s="70" t="s">
        <v>5632</v>
      </c>
      <c r="D1776" s="70" t="s">
        <v>5633</v>
      </c>
      <c r="E1776" s="71">
        <v>68.36</v>
      </c>
      <c r="F1776" s="70"/>
      <c r="G1776" s="71"/>
      <c r="H1776" s="72"/>
      <c r="I1776" s="72"/>
      <c r="J1776" s="73">
        <f t="shared" si="31"/>
        <v>68.36</v>
      </c>
      <c r="K1776" s="75" t="s">
        <v>4</v>
      </c>
    </row>
    <row r="1777" spans="1:11" x14ac:dyDescent="0.25">
      <c r="A1777" s="69">
        <v>1775</v>
      </c>
      <c r="B1777" s="70" t="s">
        <v>5634</v>
      </c>
      <c r="C1777" s="70" t="s">
        <v>5635</v>
      </c>
      <c r="D1777" s="70" t="s">
        <v>5636</v>
      </c>
      <c r="E1777" s="71">
        <v>67.39</v>
      </c>
      <c r="F1777" s="70" t="s">
        <v>5636</v>
      </c>
      <c r="G1777" s="71">
        <v>69.069100000000006</v>
      </c>
      <c r="H1777" s="72"/>
      <c r="I1777" s="72"/>
      <c r="J1777" s="73">
        <f t="shared" si="31"/>
        <v>68.229550000000003</v>
      </c>
      <c r="K1777" s="75" t="s">
        <v>4</v>
      </c>
    </row>
    <row r="1778" spans="1:11" x14ac:dyDescent="0.25">
      <c r="A1778" s="69">
        <v>1776</v>
      </c>
      <c r="B1778" s="70" t="s">
        <v>5637</v>
      </c>
      <c r="C1778" s="70" t="s">
        <v>5638</v>
      </c>
      <c r="D1778" s="70" t="s">
        <v>5639</v>
      </c>
      <c r="E1778" s="71">
        <v>68.2</v>
      </c>
      <c r="F1778" s="70"/>
      <c r="G1778" s="71"/>
      <c r="H1778" s="72"/>
      <c r="I1778" s="72"/>
      <c r="J1778" s="73">
        <f t="shared" si="31"/>
        <v>68.2</v>
      </c>
      <c r="K1778" s="75" t="s">
        <v>4</v>
      </c>
    </row>
    <row r="1779" spans="1:11" x14ac:dyDescent="0.25">
      <c r="A1779" s="69">
        <v>1777</v>
      </c>
      <c r="B1779" s="70" t="s">
        <v>5640</v>
      </c>
      <c r="C1779" s="70" t="s">
        <v>5641</v>
      </c>
      <c r="D1779" s="70" t="s">
        <v>5642</v>
      </c>
      <c r="E1779" s="71">
        <v>68.19</v>
      </c>
      <c r="F1779" s="70"/>
      <c r="G1779" s="71"/>
      <c r="H1779" s="72"/>
      <c r="I1779" s="72"/>
      <c r="J1779" s="73">
        <f t="shared" si="31"/>
        <v>68.19</v>
      </c>
      <c r="K1779" s="75" t="s">
        <v>4</v>
      </c>
    </row>
    <row r="1780" spans="1:11" x14ac:dyDescent="0.25">
      <c r="A1780" s="69">
        <v>1778</v>
      </c>
      <c r="B1780" s="70" t="s">
        <v>5643</v>
      </c>
      <c r="C1780" s="70" t="s">
        <v>5644</v>
      </c>
      <c r="D1780" s="70"/>
      <c r="E1780" s="71"/>
      <c r="F1780" s="70" t="s">
        <v>5645</v>
      </c>
      <c r="G1780" s="71">
        <v>68.183800000000005</v>
      </c>
      <c r="H1780" s="72"/>
      <c r="I1780" s="72"/>
      <c r="J1780" s="73">
        <f t="shared" si="31"/>
        <v>68.183800000000005</v>
      </c>
      <c r="K1780" s="75" t="s">
        <v>4</v>
      </c>
    </row>
    <row r="1781" spans="1:11" x14ac:dyDescent="0.25">
      <c r="A1781" s="69">
        <v>1779</v>
      </c>
      <c r="B1781" s="70" t="s">
        <v>5646</v>
      </c>
      <c r="C1781" s="70" t="s">
        <v>5647</v>
      </c>
      <c r="D1781" s="70" t="s">
        <v>5648</v>
      </c>
      <c r="E1781" s="71">
        <v>68.099999999999994</v>
      </c>
      <c r="F1781" s="70"/>
      <c r="G1781" s="71"/>
      <c r="H1781" s="72"/>
      <c r="I1781" s="72"/>
      <c r="J1781" s="73">
        <f t="shared" si="31"/>
        <v>68.099999999999994</v>
      </c>
      <c r="K1781" s="75" t="s">
        <v>4</v>
      </c>
    </row>
    <row r="1782" spans="1:11" x14ac:dyDescent="0.25">
      <c r="A1782" s="69">
        <v>1780</v>
      </c>
      <c r="B1782" s="70" t="s">
        <v>5649</v>
      </c>
      <c r="C1782" s="70" t="s">
        <v>5650</v>
      </c>
      <c r="D1782" s="70" t="s">
        <v>5651</v>
      </c>
      <c r="E1782" s="71">
        <v>67.650000000000006</v>
      </c>
      <c r="F1782" s="70"/>
      <c r="G1782" s="71"/>
      <c r="H1782" s="72"/>
      <c r="I1782" s="72"/>
      <c r="J1782" s="73">
        <f t="shared" si="31"/>
        <v>67.650000000000006</v>
      </c>
      <c r="K1782" s="75" t="s">
        <v>4</v>
      </c>
    </row>
    <row r="1783" spans="1:11" x14ac:dyDescent="0.25">
      <c r="A1783" s="69">
        <v>1781</v>
      </c>
      <c r="B1783" s="70" t="s">
        <v>5652</v>
      </c>
      <c r="C1783" s="70" t="s">
        <v>5653</v>
      </c>
      <c r="D1783" s="70" t="s">
        <v>5654</v>
      </c>
      <c r="E1783" s="71">
        <v>67.459999999999994</v>
      </c>
      <c r="F1783" s="70" t="s">
        <v>5654</v>
      </c>
      <c r="G1783" s="71">
        <v>67.319299999999998</v>
      </c>
      <c r="H1783" s="72"/>
      <c r="I1783" s="72"/>
      <c r="J1783" s="73">
        <f t="shared" si="31"/>
        <v>67.389649999999989</v>
      </c>
      <c r="K1783" s="75" t="s">
        <v>4</v>
      </c>
    </row>
    <row r="1784" spans="1:11" x14ac:dyDescent="0.25">
      <c r="A1784" s="69">
        <v>1782</v>
      </c>
      <c r="B1784" s="70" t="s">
        <v>5655</v>
      </c>
      <c r="C1784" s="70" t="s">
        <v>5656</v>
      </c>
      <c r="D1784" s="70" t="s">
        <v>5657</v>
      </c>
      <c r="E1784" s="71">
        <v>67.459999999999994</v>
      </c>
      <c r="F1784" s="70" t="s">
        <v>5657</v>
      </c>
      <c r="G1784" s="71">
        <v>67.142099999999999</v>
      </c>
      <c r="H1784" s="72"/>
      <c r="I1784" s="72"/>
      <c r="J1784" s="73">
        <f t="shared" si="31"/>
        <v>67.301050000000004</v>
      </c>
      <c r="K1784" s="75" t="s">
        <v>4</v>
      </c>
    </row>
    <row r="1785" spans="1:11" x14ac:dyDescent="0.25">
      <c r="A1785" s="69">
        <v>1783</v>
      </c>
      <c r="B1785" s="70" t="s">
        <v>5658</v>
      </c>
      <c r="C1785" s="70" t="s">
        <v>5659</v>
      </c>
      <c r="D1785" s="70" t="s">
        <v>5660</v>
      </c>
      <c r="E1785" s="71">
        <v>67.290000000000006</v>
      </c>
      <c r="F1785" s="70"/>
      <c r="G1785" s="71"/>
      <c r="H1785" s="72"/>
      <c r="I1785" s="72"/>
      <c r="J1785" s="73">
        <f t="shared" si="31"/>
        <v>67.290000000000006</v>
      </c>
      <c r="K1785" s="75" t="s">
        <v>4</v>
      </c>
    </row>
    <row r="1786" spans="1:11" x14ac:dyDescent="0.25">
      <c r="A1786" s="69">
        <v>1784</v>
      </c>
      <c r="B1786" s="70" t="s">
        <v>5661</v>
      </c>
      <c r="C1786" s="70" t="s">
        <v>5662</v>
      </c>
      <c r="D1786" s="70" t="s">
        <v>5663</v>
      </c>
      <c r="E1786" s="71">
        <v>67.28</v>
      </c>
      <c r="F1786" s="70"/>
      <c r="G1786" s="71"/>
      <c r="H1786" s="72"/>
      <c r="I1786" s="72"/>
      <c r="J1786" s="73">
        <f t="shared" si="31"/>
        <v>67.28</v>
      </c>
      <c r="K1786" s="75" t="s">
        <v>4</v>
      </c>
    </row>
    <row r="1787" spans="1:11" x14ac:dyDescent="0.25">
      <c r="A1787" s="69">
        <v>1785</v>
      </c>
      <c r="B1787" s="70" t="s">
        <v>5664</v>
      </c>
      <c r="C1787" s="70" t="s">
        <v>5665</v>
      </c>
      <c r="D1787" s="70" t="s">
        <v>5666</v>
      </c>
      <c r="E1787" s="71">
        <v>67.13</v>
      </c>
      <c r="F1787" s="70" t="s">
        <v>5666</v>
      </c>
      <c r="G1787" s="71">
        <v>67.415499999999994</v>
      </c>
      <c r="H1787" s="72"/>
      <c r="I1787" s="72"/>
      <c r="J1787" s="73">
        <f t="shared" si="31"/>
        <v>67.272750000000002</v>
      </c>
      <c r="K1787" s="75" t="s">
        <v>4</v>
      </c>
    </row>
    <row r="1788" spans="1:11" x14ac:dyDescent="0.25">
      <c r="A1788" s="69">
        <v>1786</v>
      </c>
      <c r="B1788" s="70" t="s">
        <v>5667</v>
      </c>
      <c r="C1788" s="70" t="s">
        <v>5668</v>
      </c>
      <c r="D1788" s="70" t="s">
        <v>5669</v>
      </c>
      <c r="E1788" s="71">
        <v>67.239999999999995</v>
      </c>
      <c r="F1788" s="70" t="s">
        <v>5669</v>
      </c>
      <c r="G1788" s="71">
        <v>67.240799999999993</v>
      </c>
      <c r="H1788" s="72"/>
      <c r="I1788" s="72"/>
      <c r="J1788" s="73">
        <f t="shared" si="31"/>
        <v>67.240399999999994</v>
      </c>
      <c r="K1788" s="75" t="s">
        <v>4</v>
      </c>
    </row>
    <row r="1789" spans="1:11" x14ac:dyDescent="0.25">
      <c r="A1789" s="69">
        <v>1787</v>
      </c>
      <c r="B1789" s="70" t="s">
        <v>5670</v>
      </c>
      <c r="C1789" s="70" t="s">
        <v>5671</v>
      </c>
      <c r="D1789" s="70" t="s">
        <v>5672</v>
      </c>
      <c r="E1789" s="71">
        <v>67.239999999999995</v>
      </c>
      <c r="F1789" s="70"/>
      <c r="G1789" s="71"/>
      <c r="H1789" s="72"/>
      <c r="I1789" s="72"/>
      <c r="J1789" s="73">
        <f t="shared" si="31"/>
        <v>67.239999999999995</v>
      </c>
      <c r="K1789" s="75" t="s">
        <v>4</v>
      </c>
    </row>
    <row r="1790" spans="1:11" x14ac:dyDescent="0.25">
      <c r="A1790" s="69">
        <v>1788</v>
      </c>
      <c r="B1790" s="70" t="s">
        <v>5673</v>
      </c>
      <c r="C1790" s="70" t="s">
        <v>5674</v>
      </c>
      <c r="D1790" s="70"/>
      <c r="E1790" s="71"/>
      <c r="F1790" s="70"/>
      <c r="G1790" s="73"/>
      <c r="H1790" s="70" t="s">
        <v>5675</v>
      </c>
      <c r="I1790" s="73">
        <v>66.98728349999989</v>
      </c>
      <c r="J1790" s="73">
        <f t="shared" si="31"/>
        <v>66.98728349999989</v>
      </c>
      <c r="K1790" s="75" t="s">
        <v>4</v>
      </c>
    </row>
    <row r="1791" spans="1:11" x14ac:dyDescent="0.25">
      <c r="A1791" s="69">
        <v>1789</v>
      </c>
      <c r="B1791" s="70" t="s">
        <v>5676</v>
      </c>
      <c r="C1791" s="70" t="s">
        <v>5677</v>
      </c>
      <c r="D1791" s="70" t="s">
        <v>5678</v>
      </c>
      <c r="E1791" s="71">
        <v>66.87</v>
      </c>
      <c r="F1791" s="70"/>
      <c r="G1791" s="71"/>
      <c r="H1791" s="72"/>
      <c r="I1791" s="72"/>
      <c r="J1791" s="73">
        <f t="shared" si="31"/>
        <v>66.87</v>
      </c>
      <c r="K1791" s="75" t="s">
        <v>4</v>
      </c>
    </row>
    <row r="1792" spans="1:11" x14ac:dyDescent="0.25">
      <c r="A1792" s="69">
        <v>1790</v>
      </c>
      <c r="B1792" s="70" t="s">
        <v>5679</v>
      </c>
      <c r="C1792" s="70" t="s">
        <v>5680</v>
      </c>
      <c r="D1792" s="70" t="s">
        <v>5681</v>
      </c>
      <c r="E1792" s="71">
        <v>66.8</v>
      </c>
      <c r="F1792" s="70"/>
      <c r="G1792" s="71"/>
      <c r="H1792" s="72"/>
      <c r="I1792" s="72"/>
      <c r="J1792" s="73">
        <f t="shared" si="31"/>
        <v>66.8</v>
      </c>
      <c r="K1792" s="75" t="s">
        <v>4</v>
      </c>
    </row>
    <row r="1793" spans="1:11" x14ac:dyDescent="0.25">
      <c r="A1793" s="69">
        <v>1791</v>
      </c>
      <c r="B1793" s="70" t="s">
        <v>5682</v>
      </c>
      <c r="C1793" s="70" t="s">
        <v>5683</v>
      </c>
      <c r="D1793" s="70" t="s">
        <v>5684</v>
      </c>
      <c r="E1793" s="71">
        <v>66.64</v>
      </c>
      <c r="F1793" s="70"/>
      <c r="G1793" s="71"/>
      <c r="H1793" s="72"/>
      <c r="I1793" s="72"/>
      <c r="J1793" s="73">
        <f t="shared" si="31"/>
        <v>66.64</v>
      </c>
      <c r="K1793" s="75" t="s">
        <v>4</v>
      </c>
    </row>
    <row r="1794" spans="1:11" x14ac:dyDescent="0.25">
      <c r="A1794" s="69">
        <v>1792</v>
      </c>
      <c r="B1794" s="70" t="s">
        <v>5685</v>
      </c>
      <c r="C1794" s="70" t="s">
        <v>5686</v>
      </c>
      <c r="D1794" s="70" t="s">
        <v>5687</v>
      </c>
      <c r="E1794" s="71">
        <v>66.7</v>
      </c>
      <c r="F1794" s="70" t="s">
        <v>5687</v>
      </c>
      <c r="G1794" s="71">
        <v>66.439599999999999</v>
      </c>
      <c r="H1794" s="72"/>
      <c r="I1794" s="72"/>
      <c r="J1794" s="73">
        <f t="shared" si="31"/>
        <v>66.569800000000001</v>
      </c>
      <c r="K1794" s="75" t="s">
        <v>4</v>
      </c>
    </row>
    <row r="1795" spans="1:11" x14ac:dyDescent="0.25">
      <c r="A1795" s="69">
        <v>1793</v>
      </c>
      <c r="B1795" s="70" t="s">
        <v>5688</v>
      </c>
      <c r="C1795" s="70" t="s">
        <v>5689</v>
      </c>
      <c r="D1795" s="70" t="s">
        <v>5690</v>
      </c>
      <c r="E1795" s="71">
        <v>66.53</v>
      </c>
      <c r="F1795" s="70"/>
      <c r="G1795" s="71"/>
      <c r="H1795" s="72"/>
      <c r="I1795" s="72"/>
      <c r="J1795" s="73">
        <f t="shared" ref="J1795:J1858" si="32">AVERAGE(E1795,G1795,I1795)</f>
        <v>66.53</v>
      </c>
      <c r="K1795" s="75" t="s">
        <v>4</v>
      </c>
    </row>
    <row r="1796" spans="1:11" x14ac:dyDescent="0.25">
      <c r="A1796" s="69">
        <v>1794</v>
      </c>
      <c r="B1796" s="70" t="s">
        <v>5691</v>
      </c>
      <c r="C1796" s="70" t="s">
        <v>5692</v>
      </c>
      <c r="D1796" s="70" t="s">
        <v>5693</v>
      </c>
      <c r="E1796" s="71">
        <v>66.430000000000007</v>
      </c>
      <c r="F1796" s="70"/>
      <c r="G1796" s="71"/>
      <c r="H1796" s="72"/>
      <c r="I1796" s="72"/>
      <c r="J1796" s="73">
        <f t="shared" si="32"/>
        <v>66.430000000000007</v>
      </c>
      <c r="K1796" s="75" t="s">
        <v>4</v>
      </c>
    </row>
    <row r="1797" spans="1:11" x14ac:dyDescent="0.25">
      <c r="A1797" s="69">
        <v>1795</v>
      </c>
      <c r="B1797" s="70" t="s">
        <v>5694</v>
      </c>
      <c r="C1797" s="70" t="s">
        <v>5695</v>
      </c>
      <c r="D1797" s="70" t="s">
        <v>5696</v>
      </c>
      <c r="E1797" s="71">
        <v>66.400000000000006</v>
      </c>
      <c r="F1797" s="70"/>
      <c r="G1797" s="71"/>
      <c r="H1797" s="72"/>
      <c r="I1797" s="72"/>
      <c r="J1797" s="73">
        <f t="shared" si="32"/>
        <v>66.400000000000006</v>
      </c>
      <c r="K1797" s="75" t="s">
        <v>4</v>
      </c>
    </row>
    <row r="1798" spans="1:11" x14ac:dyDescent="0.25">
      <c r="A1798" s="69">
        <v>1796</v>
      </c>
      <c r="B1798" s="70" t="s">
        <v>5697</v>
      </c>
      <c r="C1798" s="70" t="s">
        <v>5698</v>
      </c>
      <c r="D1798" s="70" t="s">
        <v>5699</v>
      </c>
      <c r="E1798" s="71">
        <v>65.72</v>
      </c>
      <c r="F1798" s="70"/>
      <c r="G1798" s="71"/>
      <c r="H1798" s="72"/>
      <c r="I1798" s="72"/>
      <c r="J1798" s="73">
        <f t="shared" si="32"/>
        <v>65.72</v>
      </c>
      <c r="K1798" s="75" t="s">
        <v>4</v>
      </c>
    </row>
    <row r="1799" spans="1:11" x14ac:dyDescent="0.25">
      <c r="A1799" s="69">
        <v>1797</v>
      </c>
      <c r="B1799" s="70" t="s">
        <v>5700</v>
      </c>
      <c r="C1799" s="70" t="s">
        <v>5701</v>
      </c>
      <c r="D1799" s="70" t="s">
        <v>5702</v>
      </c>
      <c r="E1799" s="71">
        <v>65.709999999999994</v>
      </c>
      <c r="F1799" s="70"/>
      <c r="G1799" s="71"/>
      <c r="H1799" s="72"/>
      <c r="I1799" s="72"/>
      <c r="J1799" s="73">
        <f t="shared" si="32"/>
        <v>65.709999999999994</v>
      </c>
      <c r="K1799" s="75" t="s">
        <v>4</v>
      </c>
    </row>
    <row r="1800" spans="1:11" x14ac:dyDescent="0.25">
      <c r="A1800" s="69">
        <v>1798</v>
      </c>
      <c r="B1800" s="70" t="s">
        <v>5703</v>
      </c>
      <c r="C1800" s="70" t="s">
        <v>5704</v>
      </c>
      <c r="D1800" s="70" t="s">
        <v>5705</v>
      </c>
      <c r="E1800" s="71">
        <v>65.41</v>
      </c>
      <c r="F1800" s="70" t="s">
        <v>5705</v>
      </c>
      <c r="G1800" s="71">
        <v>65.964699999999993</v>
      </c>
      <c r="H1800" s="72"/>
      <c r="I1800" s="72"/>
      <c r="J1800" s="73">
        <f t="shared" si="32"/>
        <v>65.687349999999995</v>
      </c>
      <c r="K1800" s="75" t="s">
        <v>4</v>
      </c>
    </row>
    <row r="1801" spans="1:11" x14ac:dyDescent="0.25">
      <c r="A1801" s="69">
        <v>1799</v>
      </c>
      <c r="B1801" s="70" t="s">
        <v>5706</v>
      </c>
      <c r="C1801" s="70" t="s">
        <v>5707</v>
      </c>
      <c r="D1801" s="70" t="s">
        <v>5708</v>
      </c>
      <c r="E1801" s="71">
        <v>65.61</v>
      </c>
      <c r="F1801" s="70" t="s">
        <v>5708</v>
      </c>
      <c r="G1801" s="71">
        <v>65.675200000000004</v>
      </c>
      <c r="H1801" s="72"/>
      <c r="I1801" s="72"/>
      <c r="J1801" s="73">
        <f t="shared" si="32"/>
        <v>65.642600000000002</v>
      </c>
      <c r="K1801" s="75" t="s">
        <v>4</v>
      </c>
    </row>
    <row r="1802" spans="1:11" x14ac:dyDescent="0.25">
      <c r="A1802" s="69">
        <v>1800</v>
      </c>
      <c r="B1802" s="70" t="s">
        <v>5709</v>
      </c>
      <c r="C1802" s="70" t="s">
        <v>5710</v>
      </c>
      <c r="D1802" s="70" t="s">
        <v>5711</v>
      </c>
      <c r="E1802" s="71">
        <v>65.52</v>
      </c>
      <c r="F1802" s="70" t="s">
        <v>5711</v>
      </c>
      <c r="G1802" s="71">
        <v>65.658000000000001</v>
      </c>
      <c r="H1802" s="72"/>
      <c r="I1802" s="72"/>
      <c r="J1802" s="73">
        <f t="shared" si="32"/>
        <v>65.588999999999999</v>
      </c>
      <c r="K1802" s="75" t="s">
        <v>4</v>
      </c>
    </row>
    <row r="1803" spans="1:11" x14ac:dyDescent="0.25">
      <c r="A1803" s="69">
        <v>1801</v>
      </c>
      <c r="B1803" s="70" t="s">
        <v>5712</v>
      </c>
      <c r="C1803" s="70" t="s">
        <v>5713</v>
      </c>
      <c r="D1803" s="70" t="s">
        <v>5714</v>
      </c>
      <c r="E1803" s="71">
        <v>65.459999999999994</v>
      </c>
      <c r="F1803" s="70"/>
      <c r="G1803" s="71"/>
      <c r="H1803" s="72"/>
      <c r="I1803" s="72"/>
      <c r="J1803" s="73">
        <f t="shared" si="32"/>
        <v>65.459999999999994</v>
      </c>
      <c r="K1803" s="75" t="s">
        <v>4</v>
      </c>
    </row>
    <row r="1804" spans="1:11" x14ac:dyDescent="0.25">
      <c r="A1804" s="69">
        <v>1802</v>
      </c>
      <c r="B1804" s="70" t="s">
        <v>5715</v>
      </c>
      <c r="C1804" s="70" t="s">
        <v>5716</v>
      </c>
      <c r="D1804" s="70" t="s">
        <v>5717</v>
      </c>
      <c r="E1804" s="71">
        <v>65.38</v>
      </c>
      <c r="F1804" s="70"/>
      <c r="G1804" s="71"/>
      <c r="H1804" s="72"/>
      <c r="I1804" s="72"/>
      <c r="J1804" s="73">
        <f t="shared" si="32"/>
        <v>65.38</v>
      </c>
      <c r="K1804" s="75" t="s">
        <v>4</v>
      </c>
    </row>
    <row r="1805" spans="1:11" x14ac:dyDescent="0.25">
      <c r="A1805" s="69">
        <v>1803</v>
      </c>
      <c r="B1805" s="70" t="s">
        <v>5718</v>
      </c>
      <c r="C1805" s="70" t="s">
        <v>5719</v>
      </c>
      <c r="D1805" s="70" t="s">
        <v>5720</v>
      </c>
      <c r="E1805" s="71">
        <v>65.28</v>
      </c>
      <c r="F1805" s="70"/>
      <c r="G1805" s="71"/>
      <c r="H1805" s="72"/>
      <c r="I1805" s="72"/>
      <c r="J1805" s="73">
        <f t="shared" si="32"/>
        <v>65.28</v>
      </c>
      <c r="K1805" s="75" t="s">
        <v>4</v>
      </c>
    </row>
    <row r="1806" spans="1:11" x14ac:dyDescent="0.25">
      <c r="A1806" s="69">
        <v>1804</v>
      </c>
      <c r="B1806" s="70" t="s">
        <v>5721</v>
      </c>
      <c r="C1806" s="70" t="s">
        <v>5722</v>
      </c>
      <c r="D1806" s="70" t="s">
        <v>5723</v>
      </c>
      <c r="E1806" s="71">
        <v>65.260000000000005</v>
      </c>
      <c r="F1806" s="70"/>
      <c r="G1806" s="71"/>
      <c r="H1806" s="72"/>
      <c r="I1806" s="72"/>
      <c r="J1806" s="73">
        <f t="shared" si="32"/>
        <v>65.260000000000005</v>
      </c>
      <c r="K1806" s="75" t="s">
        <v>4</v>
      </c>
    </row>
    <row r="1807" spans="1:11" x14ac:dyDescent="0.25">
      <c r="A1807" s="69">
        <v>1805</v>
      </c>
      <c r="B1807" s="70" t="s">
        <v>5724</v>
      </c>
      <c r="C1807" s="70" t="s">
        <v>5725</v>
      </c>
      <c r="D1807" s="70" t="s">
        <v>5726</v>
      </c>
      <c r="E1807" s="71">
        <v>64.94</v>
      </c>
      <c r="F1807" s="70"/>
      <c r="G1807" s="71"/>
      <c r="H1807" s="72"/>
      <c r="I1807" s="72"/>
      <c r="J1807" s="73">
        <f t="shared" si="32"/>
        <v>64.94</v>
      </c>
      <c r="K1807" s="75" t="s">
        <v>4</v>
      </c>
    </row>
    <row r="1808" spans="1:11" x14ac:dyDescent="0.25">
      <c r="A1808" s="69">
        <v>1806</v>
      </c>
      <c r="B1808" s="70" t="s">
        <v>5727</v>
      </c>
      <c r="C1808" s="70" t="s">
        <v>5728</v>
      </c>
      <c r="D1808" s="70" t="s">
        <v>5729</v>
      </c>
      <c r="E1808" s="71">
        <v>64.989999999999995</v>
      </c>
      <c r="F1808" s="70" t="s">
        <v>5729</v>
      </c>
      <c r="G1808" s="71">
        <v>64.5916</v>
      </c>
      <c r="H1808" s="72"/>
      <c r="I1808" s="72"/>
      <c r="J1808" s="73">
        <f t="shared" si="32"/>
        <v>64.79079999999999</v>
      </c>
      <c r="K1808" s="75" t="s">
        <v>4</v>
      </c>
    </row>
    <row r="1809" spans="1:11" x14ac:dyDescent="0.25">
      <c r="A1809" s="69">
        <v>1807</v>
      </c>
      <c r="B1809" s="70" t="s">
        <v>5730</v>
      </c>
      <c r="C1809" s="70" t="s">
        <v>5731</v>
      </c>
      <c r="D1809" s="70" t="s">
        <v>5732</v>
      </c>
      <c r="E1809" s="71">
        <v>63.97</v>
      </c>
      <c r="F1809" s="70" t="s">
        <v>5732</v>
      </c>
      <c r="G1809" s="71">
        <v>63.959499999999998</v>
      </c>
      <c r="H1809" s="72"/>
      <c r="I1809" s="72"/>
      <c r="J1809" s="73">
        <f t="shared" si="32"/>
        <v>63.964749999999995</v>
      </c>
      <c r="K1809" s="75" t="s">
        <v>4</v>
      </c>
    </row>
    <row r="1810" spans="1:11" x14ac:dyDescent="0.25">
      <c r="A1810" s="69">
        <v>1808</v>
      </c>
      <c r="B1810" s="70" t="s">
        <v>5733</v>
      </c>
      <c r="C1810" s="70" t="s">
        <v>5734</v>
      </c>
      <c r="D1810" s="70" t="s">
        <v>5735</v>
      </c>
      <c r="E1810" s="71">
        <v>63.7</v>
      </c>
      <c r="F1810" s="70" t="s">
        <v>5736</v>
      </c>
      <c r="G1810" s="71">
        <v>64.088999999999999</v>
      </c>
      <c r="H1810" s="72"/>
      <c r="I1810" s="72"/>
      <c r="J1810" s="73">
        <f t="shared" si="32"/>
        <v>63.894500000000001</v>
      </c>
      <c r="K1810" s="75" t="s">
        <v>4</v>
      </c>
    </row>
    <row r="1811" spans="1:11" x14ac:dyDescent="0.25">
      <c r="A1811" s="69">
        <v>1809</v>
      </c>
      <c r="B1811" s="70" t="s">
        <v>5737</v>
      </c>
      <c r="C1811" s="70" t="s">
        <v>5738</v>
      </c>
      <c r="D1811" s="70" t="s">
        <v>5739</v>
      </c>
      <c r="E1811" s="71">
        <v>63.81</v>
      </c>
      <c r="F1811" s="70"/>
      <c r="G1811" s="71"/>
      <c r="H1811" s="72"/>
      <c r="I1811" s="72"/>
      <c r="J1811" s="73">
        <f t="shared" si="32"/>
        <v>63.81</v>
      </c>
      <c r="K1811" s="75" t="s">
        <v>4</v>
      </c>
    </row>
    <row r="1812" spans="1:11" x14ac:dyDescent="0.25">
      <c r="A1812" s="69">
        <v>1810</v>
      </c>
      <c r="B1812" s="70" t="s">
        <v>5740</v>
      </c>
      <c r="C1812" s="70" t="s">
        <v>5741</v>
      </c>
      <c r="D1812" s="70" t="s">
        <v>5742</v>
      </c>
      <c r="E1812" s="71">
        <v>63.78</v>
      </c>
      <c r="F1812" s="70"/>
      <c r="G1812" s="71"/>
      <c r="H1812" s="72"/>
      <c r="I1812" s="72"/>
      <c r="J1812" s="73">
        <f t="shared" si="32"/>
        <v>63.78</v>
      </c>
      <c r="K1812" s="75" t="s">
        <v>4</v>
      </c>
    </row>
    <row r="1813" spans="1:11" x14ac:dyDescent="0.25">
      <c r="A1813" s="69">
        <v>1811</v>
      </c>
      <c r="B1813" s="70" t="s">
        <v>5743</v>
      </c>
      <c r="C1813" s="70" t="s">
        <v>5744</v>
      </c>
      <c r="D1813" s="70" t="s">
        <v>5745</v>
      </c>
      <c r="E1813" s="71">
        <v>63.69</v>
      </c>
      <c r="F1813" s="70"/>
      <c r="G1813" s="71"/>
      <c r="H1813" s="72"/>
      <c r="I1813" s="72"/>
      <c r="J1813" s="73">
        <f t="shared" si="32"/>
        <v>63.69</v>
      </c>
      <c r="K1813" s="75" t="s">
        <v>4</v>
      </c>
    </row>
    <row r="1814" spans="1:11" x14ac:dyDescent="0.25">
      <c r="A1814" s="69">
        <v>1812</v>
      </c>
      <c r="B1814" s="70" t="s">
        <v>5746</v>
      </c>
      <c r="C1814" s="70" t="s">
        <v>5747</v>
      </c>
      <c r="D1814" s="70" t="s">
        <v>5748</v>
      </c>
      <c r="E1814" s="71">
        <v>63.54</v>
      </c>
      <c r="F1814" s="70"/>
      <c r="G1814" s="71"/>
      <c r="H1814" s="72"/>
      <c r="I1814" s="72"/>
      <c r="J1814" s="73">
        <f t="shared" si="32"/>
        <v>63.54</v>
      </c>
      <c r="K1814" s="75" t="s">
        <v>4</v>
      </c>
    </row>
    <row r="1815" spans="1:11" x14ac:dyDescent="0.25">
      <c r="A1815" s="69">
        <v>1813</v>
      </c>
      <c r="B1815" s="70" t="s">
        <v>5749</v>
      </c>
      <c r="C1815" s="70" t="s">
        <v>5750</v>
      </c>
      <c r="D1815" s="70" t="s">
        <v>5751</v>
      </c>
      <c r="E1815" s="71">
        <v>63.38</v>
      </c>
      <c r="F1815" s="70"/>
      <c r="G1815" s="71"/>
      <c r="H1815" s="72" t="s">
        <v>5751</v>
      </c>
      <c r="I1815" s="71">
        <v>63.59839453124988</v>
      </c>
      <c r="J1815" s="73">
        <f t="shared" si="32"/>
        <v>63.489197265624938</v>
      </c>
      <c r="K1815" s="75" t="s">
        <v>4</v>
      </c>
    </row>
    <row r="1816" spans="1:11" x14ac:dyDescent="0.25">
      <c r="A1816" s="69">
        <v>1814</v>
      </c>
      <c r="B1816" s="70" t="s">
        <v>5752</v>
      </c>
      <c r="C1816" s="70" t="s">
        <v>5753</v>
      </c>
      <c r="D1816" s="70"/>
      <c r="E1816" s="71"/>
      <c r="F1816" s="70" t="s">
        <v>5754</v>
      </c>
      <c r="G1816" s="71">
        <v>63.081600000000002</v>
      </c>
      <c r="H1816" s="72"/>
      <c r="I1816" s="72"/>
      <c r="J1816" s="73">
        <f t="shared" si="32"/>
        <v>63.081600000000002</v>
      </c>
      <c r="K1816" s="75" t="s">
        <v>4</v>
      </c>
    </row>
    <row r="1817" spans="1:11" x14ac:dyDescent="0.25">
      <c r="A1817" s="69">
        <v>1815</v>
      </c>
      <c r="B1817" s="70" t="s">
        <v>5755</v>
      </c>
      <c r="C1817" s="70" t="s">
        <v>5756</v>
      </c>
      <c r="D1817" s="70" t="s">
        <v>5757</v>
      </c>
      <c r="E1817" s="71">
        <v>63.04</v>
      </c>
      <c r="F1817" s="70"/>
      <c r="G1817" s="71"/>
      <c r="H1817" s="72"/>
      <c r="I1817" s="72"/>
      <c r="J1817" s="73">
        <f t="shared" si="32"/>
        <v>63.04</v>
      </c>
      <c r="K1817" s="75" t="s">
        <v>4</v>
      </c>
    </row>
    <row r="1818" spans="1:11" x14ac:dyDescent="0.25">
      <c r="A1818" s="69">
        <v>1816</v>
      </c>
      <c r="B1818" s="70" t="s">
        <v>5758</v>
      </c>
      <c r="C1818" s="70" t="s">
        <v>5759</v>
      </c>
      <c r="D1818" s="70" t="s">
        <v>5760</v>
      </c>
      <c r="E1818" s="71">
        <v>63.04</v>
      </c>
      <c r="F1818" s="70" t="s">
        <v>5760</v>
      </c>
      <c r="G1818" s="71">
        <v>62.892299999999999</v>
      </c>
      <c r="H1818" s="72"/>
      <c r="I1818" s="72"/>
      <c r="J1818" s="73">
        <f t="shared" si="32"/>
        <v>62.966149999999999</v>
      </c>
      <c r="K1818" s="75" t="s">
        <v>4</v>
      </c>
    </row>
    <row r="1819" spans="1:11" x14ac:dyDescent="0.25">
      <c r="A1819" s="69">
        <v>1817</v>
      </c>
      <c r="B1819" s="70" t="s">
        <v>5761</v>
      </c>
      <c r="C1819" s="70" t="s">
        <v>5762</v>
      </c>
      <c r="D1819" s="70" t="s">
        <v>5763</v>
      </c>
      <c r="E1819" s="71">
        <v>62.93</v>
      </c>
      <c r="F1819" s="70"/>
      <c r="G1819" s="71"/>
      <c r="H1819" s="72"/>
      <c r="I1819" s="72"/>
      <c r="J1819" s="73">
        <f t="shared" si="32"/>
        <v>62.93</v>
      </c>
      <c r="K1819" s="75" t="s">
        <v>4</v>
      </c>
    </row>
    <row r="1820" spans="1:11" x14ac:dyDescent="0.25">
      <c r="A1820" s="69">
        <v>1818</v>
      </c>
      <c r="B1820" s="70" t="s">
        <v>5764</v>
      </c>
      <c r="C1820" s="70" t="s">
        <v>5765</v>
      </c>
      <c r="D1820" s="70"/>
      <c r="E1820" s="71"/>
      <c r="F1820" s="70" t="s">
        <v>5766</v>
      </c>
      <c r="G1820" s="71">
        <v>62.777999999999999</v>
      </c>
      <c r="H1820" s="72"/>
      <c r="I1820" s="72"/>
      <c r="J1820" s="73">
        <f t="shared" si="32"/>
        <v>62.777999999999999</v>
      </c>
      <c r="K1820" s="75" t="s">
        <v>4</v>
      </c>
    </row>
    <row r="1821" spans="1:11" x14ac:dyDescent="0.25">
      <c r="A1821" s="69">
        <v>1819</v>
      </c>
      <c r="B1821" s="70" t="s">
        <v>5767</v>
      </c>
      <c r="C1821" s="70" t="s">
        <v>5768</v>
      </c>
      <c r="D1821" s="70" t="s">
        <v>5769</v>
      </c>
      <c r="E1821" s="71">
        <v>62.64</v>
      </c>
      <c r="F1821" s="70" t="s">
        <v>5769</v>
      </c>
      <c r="G1821" s="71">
        <v>62.289400000000001</v>
      </c>
      <c r="H1821" s="72"/>
      <c r="I1821" s="72"/>
      <c r="J1821" s="73">
        <f t="shared" si="32"/>
        <v>62.464700000000001</v>
      </c>
      <c r="K1821" s="75" t="s">
        <v>4</v>
      </c>
    </row>
    <row r="1822" spans="1:11" x14ac:dyDescent="0.25">
      <c r="A1822" s="69">
        <v>1820</v>
      </c>
      <c r="B1822" s="70" t="s">
        <v>5770</v>
      </c>
      <c r="C1822" s="70" t="s">
        <v>5771</v>
      </c>
      <c r="D1822" s="70" t="s">
        <v>5772</v>
      </c>
      <c r="E1822" s="71">
        <v>61.66</v>
      </c>
      <c r="F1822" s="70"/>
      <c r="G1822" s="71"/>
      <c r="H1822" s="72"/>
      <c r="I1822" s="72"/>
      <c r="J1822" s="73">
        <f t="shared" si="32"/>
        <v>61.66</v>
      </c>
      <c r="K1822" s="75" t="s">
        <v>4</v>
      </c>
    </row>
    <row r="1823" spans="1:11" x14ac:dyDescent="0.25">
      <c r="A1823" s="69">
        <v>1821</v>
      </c>
      <c r="B1823" s="70" t="s">
        <v>5773</v>
      </c>
      <c r="C1823" s="70" t="s">
        <v>5774</v>
      </c>
      <c r="D1823" s="70"/>
      <c r="E1823" s="71"/>
      <c r="F1823" s="70" t="s">
        <v>5775</v>
      </c>
      <c r="G1823" s="71">
        <v>61.637799999999999</v>
      </c>
      <c r="H1823" s="72"/>
      <c r="I1823" s="72"/>
      <c r="J1823" s="73">
        <f t="shared" si="32"/>
        <v>61.637799999999999</v>
      </c>
      <c r="K1823" s="75" t="s">
        <v>4</v>
      </c>
    </row>
    <row r="1824" spans="1:11" x14ac:dyDescent="0.25">
      <c r="A1824" s="69">
        <v>1822</v>
      </c>
      <c r="B1824" s="70" t="s">
        <v>5776</v>
      </c>
      <c r="C1824" s="70" t="s">
        <v>5777</v>
      </c>
      <c r="D1824" s="70"/>
      <c r="E1824" s="71"/>
      <c r="F1824" s="70"/>
      <c r="G1824" s="73"/>
      <c r="H1824" s="70" t="s">
        <v>5778</v>
      </c>
      <c r="I1824" s="73">
        <v>61.596099999999929</v>
      </c>
      <c r="J1824" s="73">
        <f t="shared" si="32"/>
        <v>61.596099999999929</v>
      </c>
      <c r="K1824" s="75" t="s">
        <v>4</v>
      </c>
    </row>
    <row r="1825" spans="1:11" x14ac:dyDescent="0.25">
      <c r="A1825" s="69">
        <v>1823</v>
      </c>
      <c r="B1825" s="70" t="s">
        <v>5779</v>
      </c>
      <c r="C1825" s="70" t="s">
        <v>5780</v>
      </c>
      <c r="D1825" s="70" t="s">
        <v>5781</v>
      </c>
      <c r="E1825" s="71">
        <v>61.63</v>
      </c>
      <c r="F1825" s="70" t="s">
        <v>5781</v>
      </c>
      <c r="G1825" s="71">
        <v>61.515500000000003</v>
      </c>
      <c r="H1825" s="72"/>
      <c r="I1825" s="72"/>
      <c r="J1825" s="73">
        <f t="shared" si="32"/>
        <v>61.572749999999999</v>
      </c>
      <c r="K1825" s="75" t="s">
        <v>4</v>
      </c>
    </row>
    <row r="1826" spans="1:11" x14ac:dyDescent="0.25">
      <c r="A1826" s="69">
        <v>1824</v>
      </c>
      <c r="B1826" s="70" t="s">
        <v>5782</v>
      </c>
      <c r="C1826" s="70" t="s">
        <v>5783</v>
      </c>
      <c r="D1826" s="70" t="s">
        <v>5784</v>
      </c>
      <c r="E1826" s="71">
        <v>61.65</v>
      </c>
      <c r="F1826" s="70" t="s">
        <v>5784</v>
      </c>
      <c r="G1826" s="71">
        <v>61.299199999999999</v>
      </c>
      <c r="H1826" s="72"/>
      <c r="I1826" s="72"/>
      <c r="J1826" s="73">
        <f t="shared" si="32"/>
        <v>61.474599999999995</v>
      </c>
      <c r="K1826" s="75" t="s">
        <v>4</v>
      </c>
    </row>
    <row r="1827" spans="1:11" x14ac:dyDescent="0.25">
      <c r="A1827" s="69">
        <v>1825</v>
      </c>
      <c r="B1827" s="70" t="s">
        <v>5785</v>
      </c>
      <c r="C1827" s="70" t="s">
        <v>5786</v>
      </c>
      <c r="D1827" s="70"/>
      <c r="E1827" s="71"/>
      <c r="F1827" s="70"/>
      <c r="G1827" s="73"/>
      <c r="H1827" s="70" t="s">
        <v>5787</v>
      </c>
      <c r="I1827" s="73">
        <v>61.471300000000106</v>
      </c>
      <c r="J1827" s="73">
        <f t="shared" si="32"/>
        <v>61.471300000000106</v>
      </c>
      <c r="K1827" s="75" t="s">
        <v>4</v>
      </c>
    </row>
    <row r="1828" spans="1:11" x14ac:dyDescent="0.25">
      <c r="A1828" s="69">
        <v>1826</v>
      </c>
      <c r="B1828" s="70" t="s">
        <v>5788</v>
      </c>
      <c r="C1828" s="70" t="s">
        <v>5789</v>
      </c>
      <c r="D1828" s="70" t="s">
        <v>5790</v>
      </c>
      <c r="E1828" s="71">
        <v>61.41</v>
      </c>
      <c r="F1828" s="70" t="s">
        <v>5791</v>
      </c>
      <c r="G1828" s="71">
        <v>61.390999999999998</v>
      </c>
      <c r="H1828" s="72"/>
      <c r="I1828" s="72"/>
      <c r="J1828" s="73">
        <f t="shared" si="32"/>
        <v>61.400499999999994</v>
      </c>
      <c r="K1828" s="75" t="s">
        <v>4</v>
      </c>
    </row>
    <row r="1829" spans="1:11" x14ac:dyDescent="0.25">
      <c r="A1829" s="69">
        <v>1827</v>
      </c>
      <c r="B1829" s="70" t="s">
        <v>5792</v>
      </c>
      <c r="C1829" s="70" t="s">
        <v>5793</v>
      </c>
      <c r="D1829" s="70" t="s">
        <v>5794</v>
      </c>
      <c r="E1829" s="71">
        <v>61.42</v>
      </c>
      <c r="F1829" s="70" t="s">
        <v>5794</v>
      </c>
      <c r="G1829" s="71">
        <v>61.344200000000001</v>
      </c>
      <c r="H1829" s="72"/>
      <c r="I1829" s="72"/>
      <c r="J1829" s="73">
        <f t="shared" si="32"/>
        <v>61.382100000000001</v>
      </c>
      <c r="K1829" s="75" t="s">
        <v>4</v>
      </c>
    </row>
    <row r="1830" spans="1:11" x14ac:dyDescent="0.25">
      <c r="A1830" s="69">
        <v>1828</v>
      </c>
      <c r="B1830" s="70" t="s">
        <v>5795</v>
      </c>
      <c r="C1830" s="70" t="s">
        <v>5796</v>
      </c>
      <c r="D1830" s="70" t="s">
        <v>5797</v>
      </c>
      <c r="E1830" s="71">
        <v>61.24</v>
      </c>
      <c r="F1830" s="70" t="s">
        <v>5798</v>
      </c>
      <c r="G1830" s="71">
        <v>61.3262</v>
      </c>
      <c r="H1830" s="72"/>
      <c r="I1830" s="72"/>
      <c r="J1830" s="73">
        <f t="shared" si="32"/>
        <v>61.283100000000005</v>
      </c>
      <c r="K1830" s="75" t="s">
        <v>4</v>
      </c>
    </row>
    <row r="1831" spans="1:11" x14ac:dyDescent="0.25">
      <c r="A1831" s="69">
        <v>1829</v>
      </c>
      <c r="B1831" s="70" t="s">
        <v>5799</v>
      </c>
      <c r="C1831" s="70" t="s">
        <v>5800</v>
      </c>
      <c r="D1831" s="70" t="s">
        <v>5801</v>
      </c>
      <c r="E1831" s="71">
        <v>61.16</v>
      </c>
      <c r="F1831" s="70"/>
      <c r="G1831" s="71"/>
      <c r="H1831" s="72"/>
      <c r="I1831" s="72"/>
      <c r="J1831" s="73">
        <f t="shared" si="32"/>
        <v>61.16</v>
      </c>
      <c r="K1831" s="75" t="s">
        <v>4</v>
      </c>
    </row>
    <row r="1832" spans="1:11" x14ac:dyDescent="0.25">
      <c r="A1832" s="69">
        <v>1830</v>
      </c>
      <c r="B1832" s="70" t="s">
        <v>5802</v>
      </c>
      <c r="C1832" s="70" t="s">
        <v>5803</v>
      </c>
      <c r="D1832" s="70" t="s">
        <v>5804</v>
      </c>
      <c r="E1832" s="71">
        <v>60.84</v>
      </c>
      <c r="F1832" s="70"/>
      <c r="G1832" s="71"/>
      <c r="H1832" s="72"/>
      <c r="I1832" s="72"/>
      <c r="J1832" s="73">
        <f t="shared" si="32"/>
        <v>60.84</v>
      </c>
      <c r="K1832" s="75" t="s">
        <v>4</v>
      </c>
    </row>
    <row r="1833" spans="1:11" x14ac:dyDescent="0.25">
      <c r="A1833" s="69">
        <v>1831</v>
      </c>
      <c r="B1833" s="70" t="s">
        <v>5805</v>
      </c>
      <c r="C1833" s="70" t="s">
        <v>5806</v>
      </c>
      <c r="D1833" s="70" t="s">
        <v>5807</v>
      </c>
      <c r="E1833" s="71">
        <v>60.73</v>
      </c>
      <c r="F1833" s="70" t="s">
        <v>5808</v>
      </c>
      <c r="G1833" s="71">
        <v>60.7699</v>
      </c>
      <c r="H1833" s="72" t="s">
        <v>5807</v>
      </c>
      <c r="I1833" s="71">
        <v>60.712768160937529</v>
      </c>
      <c r="J1833" s="73">
        <f t="shared" si="32"/>
        <v>60.737556053645847</v>
      </c>
      <c r="K1833" s="75" t="s">
        <v>4</v>
      </c>
    </row>
    <row r="1834" spans="1:11" x14ac:dyDescent="0.25">
      <c r="A1834" s="69">
        <v>1832</v>
      </c>
      <c r="B1834" s="70" t="s">
        <v>5809</v>
      </c>
      <c r="C1834" s="70" t="s">
        <v>5810</v>
      </c>
      <c r="D1834" s="70" t="s">
        <v>5811</v>
      </c>
      <c r="E1834" s="71">
        <v>60.46</v>
      </c>
      <c r="F1834" s="70"/>
      <c r="G1834" s="71"/>
      <c r="H1834" s="72"/>
      <c r="I1834" s="72"/>
      <c r="J1834" s="73">
        <f t="shared" si="32"/>
        <v>60.46</v>
      </c>
      <c r="K1834" s="75" t="s">
        <v>4</v>
      </c>
    </row>
    <row r="1835" spans="1:11" x14ac:dyDescent="0.25">
      <c r="A1835" s="69">
        <v>1833</v>
      </c>
      <c r="B1835" s="70" t="s">
        <v>5812</v>
      </c>
      <c r="C1835" s="70" t="s">
        <v>5813</v>
      </c>
      <c r="D1835" s="70" t="s">
        <v>5814</v>
      </c>
      <c r="E1835" s="71">
        <v>60.46</v>
      </c>
      <c r="F1835" s="70"/>
      <c r="G1835" s="71"/>
      <c r="H1835" s="72" t="s">
        <v>5814</v>
      </c>
      <c r="I1835" s="71">
        <v>60.179253500624981</v>
      </c>
      <c r="J1835" s="73">
        <f t="shared" si="32"/>
        <v>60.319626750312494</v>
      </c>
      <c r="K1835" s="75" t="s">
        <v>4</v>
      </c>
    </row>
    <row r="1836" spans="1:11" x14ac:dyDescent="0.25">
      <c r="A1836" s="69">
        <v>1834</v>
      </c>
      <c r="B1836" s="70" t="s">
        <v>5815</v>
      </c>
      <c r="C1836" s="70" t="s">
        <v>5816</v>
      </c>
      <c r="D1836" s="70" t="s">
        <v>5817</v>
      </c>
      <c r="E1836" s="71">
        <v>60.1</v>
      </c>
      <c r="F1836" s="70" t="s">
        <v>5817</v>
      </c>
      <c r="G1836" s="71">
        <v>60.067</v>
      </c>
      <c r="H1836" s="72"/>
      <c r="I1836" s="72"/>
      <c r="J1836" s="73">
        <f t="shared" si="32"/>
        <v>60.083500000000001</v>
      </c>
      <c r="K1836" s="75" t="s">
        <v>4</v>
      </c>
    </row>
    <row r="1837" spans="1:11" x14ac:dyDescent="0.25">
      <c r="A1837" s="69">
        <v>1835</v>
      </c>
      <c r="B1837" s="70" t="s">
        <v>5818</v>
      </c>
      <c r="C1837" s="70" t="s">
        <v>5819</v>
      </c>
      <c r="D1837" s="70" t="s">
        <v>5820</v>
      </c>
      <c r="E1837" s="71">
        <v>59.99</v>
      </c>
      <c r="F1837" s="70" t="s">
        <v>5820</v>
      </c>
      <c r="G1837" s="71">
        <v>59.997</v>
      </c>
      <c r="H1837" s="72"/>
      <c r="I1837" s="72"/>
      <c r="J1837" s="73">
        <f t="shared" si="32"/>
        <v>59.993499999999997</v>
      </c>
      <c r="K1837" s="75" t="s">
        <v>4</v>
      </c>
    </row>
    <row r="1838" spans="1:11" x14ac:dyDescent="0.25">
      <c r="A1838" s="69">
        <v>1836</v>
      </c>
      <c r="B1838" s="70" t="s">
        <v>5821</v>
      </c>
      <c r="C1838" s="70" t="s">
        <v>5822</v>
      </c>
      <c r="D1838" s="70" t="s">
        <v>5823</v>
      </c>
      <c r="E1838" s="71">
        <v>59.95</v>
      </c>
      <c r="F1838" s="70" t="s">
        <v>5823</v>
      </c>
      <c r="G1838" s="71">
        <v>59.863700000000001</v>
      </c>
      <c r="H1838" s="72"/>
      <c r="I1838" s="72"/>
      <c r="J1838" s="73">
        <f t="shared" si="32"/>
        <v>59.906850000000006</v>
      </c>
      <c r="K1838" s="75" t="s">
        <v>4</v>
      </c>
    </row>
    <row r="1839" spans="1:11" x14ac:dyDescent="0.25">
      <c r="A1839" s="69">
        <v>1837</v>
      </c>
      <c r="B1839" s="70" t="s">
        <v>5824</v>
      </c>
      <c r="C1839" s="70" t="s">
        <v>5825</v>
      </c>
      <c r="D1839" s="70" t="s">
        <v>5826</v>
      </c>
      <c r="E1839" s="71">
        <v>59.63</v>
      </c>
      <c r="F1839" s="70" t="s">
        <v>5826</v>
      </c>
      <c r="G1839" s="71">
        <v>59.633400000000002</v>
      </c>
      <c r="H1839" s="72"/>
      <c r="I1839" s="72"/>
      <c r="J1839" s="73">
        <f t="shared" si="32"/>
        <v>59.631700000000002</v>
      </c>
      <c r="K1839" s="75" t="s">
        <v>4</v>
      </c>
    </row>
    <row r="1840" spans="1:11" x14ac:dyDescent="0.25">
      <c r="A1840" s="69">
        <v>1838</v>
      </c>
      <c r="B1840" s="70" t="s">
        <v>5827</v>
      </c>
      <c r="C1840" s="70" t="s">
        <v>5828</v>
      </c>
      <c r="D1840" s="70" t="s">
        <v>5829</v>
      </c>
      <c r="E1840" s="71">
        <v>59.63</v>
      </c>
      <c r="F1840" s="70"/>
      <c r="G1840" s="71"/>
      <c r="H1840" s="72"/>
      <c r="I1840" s="72"/>
      <c r="J1840" s="73">
        <f t="shared" si="32"/>
        <v>59.63</v>
      </c>
      <c r="K1840" s="75" t="s">
        <v>4</v>
      </c>
    </row>
    <row r="1841" spans="1:11" x14ac:dyDescent="0.25">
      <c r="A1841" s="69">
        <v>1839</v>
      </c>
      <c r="B1841" s="70" t="s">
        <v>5830</v>
      </c>
      <c r="C1841" s="70" t="s">
        <v>5831</v>
      </c>
      <c r="D1841" s="70" t="s">
        <v>5832</v>
      </c>
      <c r="E1841" s="71">
        <v>59.59</v>
      </c>
      <c r="F1841" s="70"/>
      <c r="G1841" s="71"/>
      <c r="H1841" s="72"/>
      <c r="I1841" s="72"/>
      <c r="J1841" s="73">
        <f t="shared" si="32"/>
        <v>59.59</v>
      </c>
      <c r="K1841" s="75" t="s">
        <v>4</v>
      </c>
    </row>
    <row r="1842" spans="1:11" x14ac:dyDescent="0.25">
      <c r="A1842" s="69">
        <v>1840</v>
      </c>
      <c r="B1842" s="70" t="s">
        <v>5833</v>
      </c>
      <c r="C1842" s="70" t="s">
        <v>5834</v>
      </c>
      <c r="D1842" s="70" t="s">
        <v>5835</v>
      </c>
      <c r="E1842" s="71">
        <v>59.56</v>
      </c>
      <c r="F1842" s="70"/>
      <c r="G1842" s="71"/>
      <c r="H1842" s="72"/>
      <c r="I1842" s="72"/>
      <c r="J1842" s="73">
        <f t="shared" si="32"/>
        <v>59.56</v>
      </c>
      <c r="K1842" s="75" t="s">
        <v>4</v>
      </c>
    </row>
    <row r="1843" spans="1:11" x14ac:dyDescent="0.25">
      <c r="A1843" s="69">
        <v>1841</v>
      </c>
      <c r="B1843" s="70" t="s">
        <v>5836</v>
      </c>
      <c r="C1843" s="70" t="s">
        <v>5837</v>
      </c>
      <c r="D1843" s="70" t="s">
        <v>5838</v>
      </c>
      <c r="E1843" s="71">
        <v>59.63</v>
      </c>
      <c r="F1843" s="70" t="s">
        <v>5839</v>
      </c>
      <c r="G1843" s="71">
        <v>59.376199999999997</v>
      </c>
      <c r="H1843" s="72"/>
      <c r="I1843" s="72"/>
      <c r="J1843" s="73">
        <f t="shared" si="32"/>
        <v>59.503100000000003</v>
      </c>
      <c r="K1843" s="75" t="s">
        <v>4</v>
      </c>
    </row>
    <row r="1844" spans="1:11" x14ac:dyDescent="0.25">
      <c r="A1844" s="69">
        <v>1842</v>
      </c>
      <c r="B1844" s="70" t="s">
        <v>5840</v>
      </c>
      <c r="C1844" s="70" t="s">
        <v>5841</v>
      </c>
      <c r="D1844" s="70" t="s">
        <v>5842</v>
      </c>
      <c r="E1844" s="71">
        <v>59.7</v>
      </c>
      <c r="F1844" s="70" t="s">
        <v>5842</v>
      </c>
      <c r="G1844" s="71">
        <v>59.224499999999999</v>
      </c>
      <c r="H1844" s="72"/>
      <c r="I1844" s="72"/>
      <c r="J1844" s="73">
        <f t="shared" si="32"/>
        <v>59.462249999999997</v>
      </c>
      <c r="K1844" s="75" t="s">
        <v>4</v>
      </c>
    </row>
    <row r="1845" spans="1:11" x14ac:dyDescent="0.25">
      <c r="A1845" s="69">
        <v>1843</v>
      </c>
      <c r="B1845" s="70" t="s">
        <v>5843</v>
      </c>
      <c r="C1845" s="70" t="s">
        <v>5844</v>
      </c>
      <c r="D1845" s="70" t="s">
        <v>5845</v>
      </c>
      <c r="E1845" s="71">
        <v>59.37</v>
      </c>
      <c r="F1845" s="70"/>
      <c r="G1845" s="71"/>
      <c r="H1845" s="72"/>
      <c r="I1845" s="72"/>
      <c r="J1845" s="73">
        <f t="shared" si="32"/>
        <v>59.37</v>
      </c>
      <c r="K1845" s="75" t="s">
        <v>4</v>
      </c>
    </row>
    <row r="1846" spans="1:11" x14ac:dyDescent="0.25">
      <c r="A1846" s="69">
        <v>1844</v>
      </c>
      <c r="B1846" s="70" t="s">
        <v>5846</v>
      </c>
      <c r="C1846" s="70" t="s">
        <v>5847</v>
      </c>
      <c r="D1846" s="70" t="s">
        <v>5848</v>
      </c>
      <c r="E1846" s="71">
        <v>59.34</v>
      </c>
      <c r="F1846" s="70"/>
      <c r="G1846" s="71"/>
      <c r="H1846" s="72"/>
      <c r="I1846" s="72"/>
      <c r="J1846" s="73">
        <f t="shared" si="32"/>
        <v>59.34</v>
      </c>
      <c r="K1846" s="75" t="s">
        <v>4</v>
      </c>
    </row>
    <row r="1847" spans="1:11" x14ac:dyDescent="0.25">
      <c r="A1847" s="69">
        <v>1845</v>
      </c>
      <c r="B1847" s="70" t="s">
        <v>5849</v>
      </c>
      <c r="C1847" s="70" t="s">
        <v>5850</v>
      </c>
      <c r="D1847" s="70" t="s">
        <v>5851</v>
      </c>
      <c r="E1847" s="71">
        <v>59.23</v>
      </c>
      <c r="F1847" s="70"/>
      <c r="G1847" s="71"/>
      <c r="H1847" s="72"/>
      <c r="I1847" s="72"/>
      <c r="J1847" s="73">
        <f t="shared" si="32"/>
        <v>59.23</v>
      </c>
      <c r="K1847" s="75" t="s">
        <v>4</v>
      </c>
    </row>
    <row r="1848" spans="1:11" x14ac:dyDescent="0.25">
      <c r="A1848" s="69">
        <v>1846</v>
      </c>
      <c r="B1848" s="70" t="s">
        <v>5852</v>
      </c>
      <c r="C1848" s="70" t="s">
        <v>5853</v>
      </c>
      <c r="D1848" s="70"/>
      <c r="E1848" s="71"/>
      <c r="F1848" s="70" t="s">
        <v>5854</v>
      </c>
      <c r="G1848" s="71">
        <v>59.017200000000003</v>
      </c>
      <c r="H1848" s="72"/>
      <c r="I1848" s="72"/>
      <c r="J1848" s="73">
        <f t="shared" si="32"/>
        <v>59.017200000000003</v>
      </c>
      <c r="K1848" s="75" t="s">
        <v>4</v>
      </c>
    </row>
    <row r="1849" spans="1:11" x14ac:dyDescent="0.25">
      <c r="A1849" s="69">
        <v>1847</v>
      </c>
      <c r="B1849" s="70" t="s">
        <v>5855</v>
      </c>
      <c r="C1849" s="70" t="s">
        <v>5856</v>
      </c>
      <c r="D1849" s="70" t="s">
        <v>5857</v>
      </c>
      <c r="E1849" s="71">
        <v>58.78</v>
      </c>
      <c r="F1849" s="70"/>
      <c r="G1849" s="71"/>
      <c r="H1849" s="72"/>
      <c r="I1849" s="72"/>
      <c r="J1849" s="73">
        <f t="shared" si="32"/>
        <v>58.78</v>
      </c>
      <c r="K1849" s="75" t="s">
        <v>4</v>
      </c>
    </row>
    <row r="1850" spans="1:11" x14ac:dyDescent="0.25">
      <c r="A1850" s="69">
        <v>1848</v>
      </c>
      <c r="B1850" s="70" t="s">
        <v>5858</v>
      </c>
      <c r="C1850" s="70" t="s">
        <v>5859</v>
      </c>
      <c r="D1850" s="70" t="s">
        <v>5860</v>
      </c>
      <c r="E1850" s="71">
        <v>58.74</v>
      </c>
      <c r="F1850" s="70"/>
      <c r="G1850" s="71"/>
      <c r="H1850" s="72"/>
      <c r="I1850" s="72"/>
      <c r="J1850" s="73">
        <f t="shared" si="32"/>
        <v>58.74</v>
      </c>
      <c r="K1850" s="75" t="s">
        <v>4</v>
      </c>
    </row>
    <row r="1851" spans="1:11" x14ac:dyDescent="0.25">
      <c r="A1851" s="69">
        <v>1849</v>
      </c>
      <c r="B1851" s="70" t="s">
        <v>5861</v>
      </c>
      <c r="C1851" s="70" t="s">
        <v>5862</v>
      </c>
      <c r="D1851" s="70" t="s">
        <v>5863</v>
      </c>
      <c r="E1851" s="71">
        <v>58.51</v>
      </c>
      <c r="F1851" s="70"/>
      <c r="G1851" s="71"/>
      <c r="H1851" s="72"/>
      <c r="I1851" s="72"/>
      <c r="J1851" s="73">
        <f t="shared" si="32"/>
        <v>58.51</v>
      </c>
      <c r="K1851" s="75" t="s">
        <v>4</v>
      </c>
    </row>
    <row r="1852" spans="1:11" x14ac:dyDescent="0.25">
      <c r="A1852" s="69">
        <v>1850</v>
      </c>
      <c r="B1852" s="70" t="s">
        <v>5864</v>
      </c>
      <c r="C1852" s="70" t="s">
        <v>5865</v>
      </c>
      <c r="D1852" s="70" t="s">
        <v>5866</v>
      </c>
      <c r="E1852" s="71">
        <v>58.47</v>
      </c>
      <c r="F1852" s="70"/>
      <c r="G1852" s="71"/>
      <c r="H1852" s="72"/>
      <c r="I1852" s="72"/>
      <c r="J1852" s="73">
        <f t="shared" si="32"/>
        <v>58.47</v>
      </c>
      <c r="K1852" s="75" t="s">
        <v>4</v>
      </c>
    </row>
    <row r="1853" spans="1:11" x14ac:dyDescent="0.25">
      <c r="A1853" s="69">
        <v>1851</v>
      </c>
      <c r="B1853" s="70" t="s">
        <v>5867</v>
      </c>
      <c r="C1853" s="70" t="s">
        <v>5868</v>
      </c>
      <c r="D1853" s="70" t="s">
        <v>5869</v>
      </c>
      <c r="E1853" s="71">
        <v>57.9</v>
      </c>
      <c r="F1853" s="70"/>
      <c r="G1853" s="71"/>
      <c r="H1853" s="72"/>
      <c r="I1853" s="72"/>
      <c r="J1853" s="73">
        <f t="shared" si="32"/>
        <v>57.9</v>
      </c>
      <c r="K1853" s="75" t="s">
        <v>4</v>
      </c>
    </row>
    <row r="1854" spans="1:11" x14ac:dyDescent="0.25">
      <c r="A1854" s="69">
        <v>1852</v>
      </c>
      <c r="B1854" s="70" t="s">
        <v>5870</v>
      </c>
      <c r="C1854" s="70" t="s">
        <v>5871</v>
      </c>
      <c r="D1854" s="70" t="s">
        <v>5872</v>
      </c>
      <c r="E1854" s="71">
        <v>57.71</v>
      </c>
      <c r="F1854" s="70"/>
      <c r="G1854" s="71"/>
      <c r="H1854" s="72"/>
      <c r="I1854" s="72"/>
      <c r="J1854" s="73">
        <f t="shared" si="32"/>
        <v>57.71</v>
      </c>
      <c r="K1854" s="75" t="s">
        <v>4</v>
      </c>
    </row>
    <row r="1855" spans="1:11" x14ac:dyDescent="0.25">
      <c r="A1855" s="69">
        <v>1853</v>
      </c>
      <c r="B1855" s="70" t="s">
        <v>5873</v>
      </c>
      <c r="C1855" s="70" t="s">
        <v>5874</v>
      </c>
      <c r="D1855" s="70" t="s">
        <v>5875</v>
      </c>
      <c r="E1855" s="71">
        <v>58.53</v>
      </c>
      <c r="F1855" s="70" t="s">
        <v>5875</v>
      </c>
      <c r="G1855" s="71">
        <v>56.469499999999996</v>
      </c>
      <c r="H1855" s="72"/>
      <c r="I1855" s="72"/>
      <c r="J1855" s="73">
        <f t="shared" si="32"/>
        <v>57.499749999999999</v>
      </c>
      <c r="K1855" s="75" t="s">
        <v>4</v>
      </c>
    </row>
    <row r="1856" spans="1:11" x14ac:dyDescent="0.25">
      <c r="A1856" s="69">
        <v>1854</v>
      </c>
      <c r="B1856" s="70" t="s">
        <v>5876</v>
      </c>
      <c r="C1856" s="70" t="s">
        <v>5877</v>
      </c>
      <c r="D1856" s="70" t="s">
        <v>5878</v>
      </c>
      <c r="E1856" s="71">
        <v>57.16</v>
      </c>
      <c r="F1856" s="70"/>
      <c r="G1856" s="71"/>
      <c r="H1856" s="72"/>
      <c r="I1856" s="72"/>
      <c r="J1856" s="73">
        <f t="shared" si="32"/>
        <v>57.16</v>
      </c>
      <c r="K1856" s="75" t="s">
        <v>4</v>
      </c>
    </row>
    <row r="1857" spans="1:11" x14ac:dyDescent="0.25">
      <c r="A1857" s="69">
        <v>1855</v>
      </c>
      <c r="B1857" s="70" t="s">
        <v>5879</v>
      </c>
      <c r="C1857" s="70" t="s">
        <v>5880</v>
      </c>
      <c r="D1857" s="70" t="s">
        <v>5881</v>
      </c>
      <c r="E1857" s="71">
        <v>57.07</v>
      </c>
      <c r="F1857" s="70" t="s">
        <v>5881</v>
      </c>
      <c r="G1857" s="71">
        <v>57.079599999999999</v>
      </c>
      <c r="H1857" s="72"/>
      <c r="I1857" s="72"/>
      <c r="J1857" s="73">
        <f t="shared" si="32"/>
        <v>57.074799999999996</v>
      </c>
      <c r="K1857" s="75" t="s">
        <v>4</v>
      </c>
    </row>
    <row r="1858" spans="1:11" x14ac:dyDescent="0.25">
      <c r="A1858" s="69">
        <v>1856</v>
      </c>
      <c r="B1858" s="70" t="s">
        <v>5882</v>
      </c>
      <c r="C1858" s="70" t="s">
        <v>5883</v>
      </c>
      <c r="D1858" s="70" t="s">
        <v>5884</v>
      </c>
      <c r="E1858" s="71">
        <v>57.04</v>
      </c>
      <c r="F1858" s="70" t="s">
        <v>5884</v>
      </c>
      <c r="G1858" s="71">
        <v>57.066000000000003</v>
      </c>
      <c r="H1858" s="72"/>
      <c r="I1858" s="72"/>
      <c r="J1858" s="73">
        <f t="shared" si="32"/>
        <v>57.052999999999997</v>
      </c>
      <c r="K1858" s="75" t="s">
        <v>4</v>
      </c>
    </row>
    <row r="1859" spans="1:11" x14ac:dyDescent="0.25">
      <c r="A1859" s="69">
        <v>1857</v>
      </c>
      <c r="B1859" s="70" t="s">
        <v>5885</v>
      </c>
      <c r="C1859" s="70" t="s">
        <v>5886</v>
      </c>
      <c r="D1859" s="70" t="s">
        <v>5887</v>
      </c>
      <c r="E1859" s="71">
        <v>56.84</v>
      </c>
      <c r="F1859" s="70"/>
      <c r="G1859" s="71"/>
      <c r="H1859" s="72"/>
      <c r="I1859" s="72"/>
      <c r="J1859" s="73">
        <f t="shared" ref="J1859:J1922" si="33">AVERAGE(E1859,G1859,I1859)</f>
        <v>56.84</v>
      </c>
      <c r="K1859" s="75" t="s">
        <v>4</v>
      </c>
    </row>
    <row r="1860" spans="1:11" x14ac:dyDescent="0.25">
      <c r="A1860" s="69">
        <v>1858</v>
      </c>
      <c r="B1860" s="70" t="s">
        <v>5888</v>
      </c>
      <c r="C1860" s="70" t="s">
        <v>5889</v>
      </c>
      <c r="D1860" s="70" t="s">
        <v>5890</v>
      </c>
      <c r="E1860" s="71">
        <v>57.61</v>
      </c>
      <c r="F1860" s="70" t="s">
        <v>5890</v>
      </c>
      <c r="G1860" s="71">
        <v>55.828600000000002</v>
      </c>
      <c r="H1860" s="72"/>
      <c r="I1860" s="72"/>
      <c r="J1860" s="73">
        <f t="shared" si="33"/>
        <v>56.719300000000004</v>
      </c>
      <c r="K1860" s="75" t="s">
        <v>4</v>
      </c>
    </row>
    <row r="1861" spans="1:11" x14ac:dyDescent="0.25">
      <c r="A1861" s="69">
        <v>1859</v>
      </c>
      <c r="B1861" s="70" t="s">
        <v>5891</v>
      </c>
      <c r="C1861" s="70" t="s">
        <v>5892</v>
      </c>
      <c r="D1861" s="70" t="s">
        <v>5893</v>
      </c>
      <c r="E1861" s="71">
        <v>56.61</v>
      </c>
      <c r="F1861" s="70" t="s">
        <v>5893</v>
      </c>
      <c r="G1861" s="71">
        <v>56.5777</v>
      </c>
      <c r="H1861" s="72"/>
      <c r="I1861" s="72"/>
      <c r="J1861" s="73">
        <f t="shared" si="33"/>
        <v>56.593850000000003</v>
      </c>
      <c r="K1861" s="75" t="s">
        <v>4</v>
      </c>
    </row>
    <row r="1862" spans="1:11" x14ac:dyDescent="0.25">
      <c r="A1862" s="69">
        <v>1860</v>
      </c>
      <c r="B1862" s="70" t="s">
        <v>5894</v>
      </c>
      <c r="C1862" s="70" t="s">
        <v>5895</v>
      </c>
      <c r="D1862" s="70" t="s">
        <v>5896</v>
      </c>
      <c r="E1862" s="71">
        <v>56.58</v>
      </c>
      <c r="F1862" s="70" t="s">
        <v>5896</v>
      </c>
      <c r="G1862" s="71">
        <v>56.491500000000002</v>
      </c>
      <c r="H1862" s="72"/>
      <c r="I1862" s="72"/>
      <c r="J1862" s="73">
        <f t="shared" si="33"/>
        <v>56.53575</v>
      </c>
      <c r="K1862" s="75" t="s">
        <v>4</v>
      </c>
    </row>
    <row r="1863" spans="1:11" x14ac:dyDescent="0.25">
      <c r="A1863" s="69">
        <v>1861</v>
      </c>
      <c r="B1863" s="70" t="s">
        <v>5897</v>
      </c>
      <c r="C1863" s="70" t="s">
        <v>5898</v>
      </c>
      <c r="D1863" s="70" t="s">
        <v>5899</v>
      </c>
      <c r="E1863" s="71">
        <v>56.47</v>
      </c>
      <c r="F1863" s="70"/>
      <c r="G1863" s="71"/>
      <c r="H1863" s="72"/>
      <c r="I1863" s="72"/>
      <c r="J1863" s="73">
        <f t="shared" si="33"/>
        <v>56.47</v>
      </c>
      <c r="K1863" s="75" t="s">
        <v>4</v>
      </c>
    </row>
    <row r="1864" spans="1:11" x14ac:dyDescent="0.25">
      <c r="A1864" s="69">
        <v>1862</v>
      </c>
      <c r="B1864" s="70" t="s">
        <v>5900</v>
      </c>
      <c r="C1864" s="70" t="s">
        <v>5901</v>
      </c>
      <c r="D1864" s="70" t="s">
        <v>5902</v>
      </c>
      <c r="E1864" s="71">
        <v>56.43</v>
      </c>
      <c r="F1864" s="70"/>
      <c r="G1864" s="71"/>
      <c r="H1864" s="72"/>
      <c r="I1864" s="72"/>
      <c r="J1864" s="73">
        <f t="shared" si="33"/>
        <v>56.43</v>
      </c>
      <c r="K1864" s="75" t="s">
        <v>4</v>
      </c>
    </row>
    <row r="1865" spans="1:11" x14ac:dyDescent="0.25">
      <c r="A1865" s="69">
        <v>1863</v>
      </c>
      <c r="B1865" s="70" t="s">
        <v>5903</v>
      </c>
      <c r="C1865" s="70" t="s">
        <v>5904</v>
      </c>
      <c r="D1865" s="70"/>
      <c r="E1865" s="71"/>
      <c r="F1865" s="70" t="s">
        <v>5905</v>
      </c>
      <c r="G1865" s="71">
        <v>56.415300000000002</v>
      </c>
      <c r="H1865" s="72"/>
      <c r="I1865" s="72"/>
      <c r="J1865" s="73">
        <f t="shared" si="33"/>
        <v>56.415300000000002</v>
      </c>
      <c r="K1865" s="75" t="s">
        <v>4</v>
      </c>
    </row>
    <row r="1866" spans="1:11" x14ac:dyDescent="0.25">
      <c r="A1866" s="69">
        <v>1864</v>
      </c>
      <c r="B1866" s="70" t="s">
        <v>5906</v>
      </c>
      <c r="C1866" s="70" t="s">
        <v>5907</v>
      </c>
      <c r="D1866" s="70" t="s">
        <v>5908</v>
      </c>
      <c r="E1866" s="71">
        <v>56.53</v>
      </c>
      <c r="F1866" s="70" t="s">
        <v>5908</v>
      </c>
      <c r="G1866" s="71">
        <v>56.281599999999997</v>
      </c>
      <c r="H1866" s="72"/>
      <c r="I1866" s="72"/>
      <c r="J1866" s="73">
        <f t="shared" si="33"/>
        <v>56.405799999999999</v>
      </c>
      <c r="K1866" s="75" t="s">
        <v>4</v>
      </c>
    </row>
    <row r="1867" spans="1:11" x14ac:dyDescent="0.25">
      <c r="A1867" s="69">
        <v>1865</v>
      </c>
      <c r="B1867" s="70" t="s">
        <v>5909</v>
      </c>
      <c r="C1867" s="70" t="s">
        <v>5910</v>
      </c>
      <c r="D1867" s="70" t="s">
        <v>5911</v>
      </c>
      <c r="E1867" s="71">
        <v>56.29</v>
      </c>
      <c r="F1867" s="70"/>
      <c r="G1867" s="71"/>
      <c r="H1867" s="72"/>
      <c r="I1867" s="72"/>
      <c r="J1867" s="73">
        <f t="shared" si="33"/>
        <v>56.29</v>
      </c>
      <c r="K1867" s="75" t="s">
        <v>4</v>
      </c>
    </row>
    <row r="1868" spans="1:11" x14ac:dyDescent="0.25">
      <c r="A1868" s="69">
        <v>1866</v>
      </c>
      <c r="B1868" s="70" t="s">
        <v>5912</v>
      </c>
      <c r="C1868" s="70" t="s">
        <v>5913</v>
      </c>
      <c r="D1868" s="70" t="s">
        <v>5914</v>
      </c>
      <c r="E1868" s="71">
        <v>56.28</v>
      </c>
      <c r="F1868" s="70"/>
      <c r="G1868" s="71"/>
      <c r="H1868" s="72"/>
      <c r="I1868" s="72"/>
      <c r="J1868" s="73">
        <f t="shared" si="33"/>
        <v>56.28</v>
      </c>
      <c r="K1868" s="75" t="s">
        <v>4</v>
      </c>
    </row>
    <row r="1869" spans="1:11" x14ac:dyDescent="0.25">
      <c r="A1869" s="69">
        <v>1867</v>
      </c>
      <c r="B1869" s="70" t="s">
        <v>5915</v>
      </c>
      <c r="C1869" s="70" t="s">
        <v>5916</v>
      </c>
      <c r="D1869" s="70" t="s">
        <v>5917</v>
      </c>
      <c r="E1869" s="71">
        <v>55.98</v>
      </c>
      <c r="F1869" s="70"/>
      <c r="G1869" s="71"/>
      <c r="H1869" s="72"/>
      <c r="I1869" s="72"/>
      <c r="J1869" s="73">
        <f t="shared" si="33"/>
        <v>55.98</v>
      </c>
      <c r="K1869" s="75" t="s">
        <v>4</v>
      </c>
    </row>
    <row r="1870" spans="1:11" x14ac:dyDescent="0.25">
      <c r="A1870" s="69">
        <v>1868</v>
      </c>
      <c r="B1870" s="70" t="s">
        <v>5918</v>
      </c>
      <c r="C1870" s="70" t="s">
        <v>5919</v>
      </c>
      <c r="D1870" s="70" t="s">
        <v>5920</v>
      </c>
      <c r="E1870" s="71">
        <v>57.6</v>
      </c>
      <c r="F1870" s="70" t="s">
        <v>5920</v>
      </c>
      <c r="G1870" s="71">
        <v>53.793599999999998</v>
      </c>
      <c r="H1870" s="72"/>
      <c r="I1870" s="72"/>
      <c r="J1870" s="73">
        <f t="shared" si="33"/>
        <v>55.696799999999996</v>
      </c>
      <c r="K1870" s="75" t="s">
        <v>4</v>
      </c>
    </row>
    <row r="1871" spans="1:11" x14ac:dyDescent="0.25">
      <c r="A1871" s="69">
        <v>1869</v>
      </c>
      <c r="B1871" s="70" t="s">
        <v>5921</v>
      </c>
      <c r="C1871" s="70" t="s">
        <v>5922</v>
      </c>
      <c r="D1871" s="70" t="s">
        <v>5923</v>
      </c>
      <c r="E1871" s="71">
        <v>55.66</v>
      </c>
      <c r="F1871" s="70"/>
      <c r="G1871" s="71"/>
      <c r="H1871" s="72"/>
      <c r="I1871" s="72"/>
      <c r="J1871" s="73">
        <f t="shared" si="33"/>
        <v>55.66</v>
      </c>
      <c r="K1871" s="75" t="s">
        <v>4</v>
      </c>
    </row>
    <row r="1872" spans="1:11" x14ac:dyDescent="0.25">
      <c r="A1872" s="69">
        <v>1870</v>
      </c>
      <c r="B1872" s="70" t="s">
        <v>5924</v>
      </c>
      <c r="C1872" s="70" t="s">
        <v>5925</v>
      </c>
      <c r="D1872" s="70" t="s">
        <v>5926</v>
      </c>
      <c r="E1872" s="71">
        <v>55.53</v>
      </c>
      <c r="F1872" s="70"/>
      <c r="G1872" s="71"/>
      <c r="H1872" s="72"/>
      <c r="I1872" s="72"/>
      <c r="J1872" s="73">
        <f t="shared" si="33"/>
        <v>55.53</v>
      </c>
      <c r="K1872" s="75" t="s">
        <v>4</v>
      </c>
    </row>
    <row r="1873" spans="1:11" x14ac:dyDescent="0.25">
      <c r="A1873" s="69">
        <v>1871</v>
      </c>
      <c r="B1873" s="70" t="s">
        <v>5927</v>
      </c>
      <c r="C1873" s="70" t="s">
        <v>5928</v>
      </c>
      <c r="D1873" s="70" t="s">
        <v>5929</v>
      </c>
      <c r="E1873" s="71">
        <v>55.43</v>
      </c>
      <c r="F1873" s="70"/>
      <c r="G1873" s="71"/>
      <c r="H1873" s="72"/>
      <c r="I1873" s="72"/>
      <c r="J1873" s="73">
        <f t="shared" si="33"/>
        <v>55.43</v>
      </c>
      <c r="K1873" s="75" t="s">
        <v>4</v>
      </c>
    </row>
    <row r="1874" spans="1:11" x14ac:dyDescent="0.25">
      <c r="A1874" s="69">
        <v>1872</v>
      </c>
      <c r="B1874" s="70" t="s">
        <v>5930</v>
      </c>
      <c r="C1874" s="70" t="s">
        <v>5931</v>
      </c>
      <c r="D1874" s="70"/>
      <c r="E1874" s="71"/>
      <c r="F1874" s="70" t="s">
        <v>5932</v>
      </c>
      <c r="G1874" s="71">
        <v>55.360900000000001</v>
      </c>
      <c r="H1874" s="72"/>
      <c r="I1874" s="72"/>
      <c r="J1874" s="73">
        <f t="shared" si="33"/>
        <v>55.360900000000001</v>
      </c>
      <c r="K1874" s="75" t="s">
        <v>4</v>
      </c>
    </row>
    <row r="1875" spans="1:11" x14ac:dyDescent="0.25">
      <c r="A1875" s="69">
        <v>1873</v>
      </c>
      <c r="B1875" s="70" t="s">
        <v>5933</v>
      </c>
      <c r="C1875" s="70" t="s">
        <v>5934</v>
      </c>
      <c r="D1875" s="70" t="s">
        <v>5935</v>
      </c>
      <c r="E1875" s="71">
        <v>55.34</v>
      </c>
      <c r="F1875" s="70"/>
      <c r="G1875" s="71"/>
      <c r="H1875" s="72"/>
      <c r="I1875" s="72"/>
      <c r="J1875" s="73">
        <f t="shared" si="33"/>
        <v>55.34</v>
      </c>
      <c r="K1875" s="75" t="s">
        <v>4</v>
      </c>
    </row>
    <row r="1876" spans="1:11" x14ac:dyDescent="0.25">
      <c r="A1876" s="69">
        <v>1874</v>
      </c>
      <c r="B1876" s="70" t="s">
        <v>5936</v>
      </c>
      <c r="C1876" s="70" t="s">
        <v>5937</v>
      </c>
      <c r="D1876" s="70" t="s">
        <v>5938</v>
      </c>
      <c r="E1876" s="71">
        <v>55.19</v>
      </c>
      <c r="F1876" s="70"/>
      <c r="G1876" s="71"/>
      <c r="H1876" s="72"/>
      <c r="I1876" s="72"/>
      <c r="J1876" s="73">
        <f t="shared" si="33"/>
        <v>55.19</v>
      </c>
      <c r="K1876" s="75" t="s">
        <v>4</v>
      </c>
    </row>
    <row r="1877" spans="1:11" x14ac:dyDescent="0.25">
      <c r="A1877" s="69">
        <v>1875</v>
      </c>
      <c r="B1877" s="70" t="s">
        <v>5939</v>
      </c>
      <c r="C1877" s="70" t="s">
        <v>5940</v>
      </c>
      <c r="D1877" s="70" t="s">
        <v>5941</v>
      </c>
      <c r="E1877" s="71">
        <v>55.11</v>
      </c>
      <c r="F1877" s="70"/>
      <c r="G1877" s="71"/>
      <c r="H1877" s="72"/>
      <c r="I1877" s="72"/>
      <c r="J1877" s="73">
        <f t="shared" si="33"/>
        <v>55.11</v>
      </c>
      <c r="K1877" s="75" t="s">
        <v>4</v>
      </c>
    </row>
    <row r="1878" spans="1:11" x14ac:dyDescent="0.25">
      <c r="A1878" s="69">
        <v>1876</v>
      </c>
      <c r="B1878" s="70" t="s">
        <v>5942</v>
      </c>
      <c r="C1878" s="70" t="s">
        <v>5943</v>
      </c>
      <c r="D1878" s="70" t="s">
        <v>5944</v>
      </c>
      <c r="E1878" s="71">
        <v>54.69</v>
      </c>
      <c r="F1878" s="70"/>
      <c r="G1878" s="71"/>
      <c r="H1878" s="72"/>
      <c r="I1878" s="72"/>
      <c r="J1878" s="73">
        <f t="shared" si="33"/>
        <v>54.69</v>
      </c>
      <c r="K1878" s="75" t="s">
        <v>4</v>
      </c>
    </row>
    <row r="1879" spans="1:11" x14ac:dyDescent="0.25">
      <c r="A1879" s="69">
        <v>1877</v>
      </c>
      <c r="B1879" s="70" t="s">
        <v>5945</v>
      </c>
      <c r="C1879" s="70" t="s">
        <v>5946</v>
      </c>
      <c r="D1879" s="70" t="s">
        <v>5947</v>
      </c>
      <c r="E1879" s="71">
        <v>54.64</v>
      </c>
      <c r="F1879" s="70"/>
      <c r="G1879" s="71"/>
      <c r="H1879" s="72"/>
      <c r="I1879" s="72"/>
      <c r="J1879" s="73">
        <f t="shared" si="33"/>
        <v>54.64</v>
      </c>
      <c r="K1879" s="75" t="s">
        <v>4</v>
      </c>
    </row>
    <row r="1880" spans="1:11" x14ac:dyDescent="0.25">
      <c r="A1880" s="69">
        <v>1878</v>
      </c>
      <c r="B1880" s="70" t="s">
        <v>5948</v>
      </c>
      <c r="C1880" s="70" t="s">
        <v>5949</v>
      </c>
      <c r="D1880" s="70" t="s">
        <v>5950</v>
      </c>
      <c r="E1880" s="71">
        <v>54.63</v>
      </c>
      <c r="F1880" s="70"/>
      <c r="G1880" s="71"/>
      <c r="H1880" s="72"/>
      <c r="I1880" s="72"/>
      <c r="J1880" s="73">
        <f t="shared" si="33"/>
        <v>54.63</v>
      </c>
      <c r="K1880" s="75" t="s">
        <v>4</v>
      </c>
    </row>
    <row r="1881" spans="1:11" x14ac:dyDescent="0.25">
      <c r="A1881" s="69">
        <v>1879</v>
      </c>
      <c r="B1881" s="70" t="s">
        <v>5951</v>
      </c>
      <c r="C1881" s="70" t="s">
        <v>5952</v>
      </c>
      <c r="D1881" s="70" t="s">
        <v>5953</v>
      </c>
      <c r="E1881" s="71">
        <v>54.48</v>
      </c>
      <c r="F1881" s="70" t="s">
        <v>5953</v>
      </c>
      <c r="G1881" s="71">
        <v>54.756100000000004</v>
      </c>
      <c r="H1881" s="72"/>
      <c r="I1881" s="72"/>
      <c r="J1881" s="73">
        <f t="shared" si="33"/>
        <v>54.618049999999997</v>
      </c>
      <c r="K1881" s="75" t="s">
        <v>4</v>
      </c>
    </row>
    <row r="1882" spans="1:11" x14ac:dyDescent="0.25">
      <c r="A1882" s="69">
        <v>1880</v>
      </c>
      <c r="B1882" s="70" t="s">
        <v>5954</v>
      </c>
      <c r="C1882" s="70" t="s">
        <v>5955</v>
      </c>
      <c r="D1882" s="70" t="s">
        <v>5956</v>
      </c>
      <c r="E1882" s="71">
        <v>54.4</v>
      </c>
      <c r="F1882" s="70"/>
      <c r="G1882" s="71"/>
      <c r="H1882" s="72"/>
      <c r="I1882" s="72"/>
      <c r="J1882" s="73">
        <f t="shared" si="33"/>
        <v>54.4</v>
      </c>
      <c r="K1882" s="75" t="s">
        <v>4</v>
      </c>
    </row>
    <row r="1883" spans="1:11" x14ac:dyDescent="0.25">
      <c r="A1883" s="69">
        <v>1881</v>
      </c>
      <c r="B1883" s="70" t="s">
        <v>5957</v>
      </c>
      <c r="C1883" s="70" t="s">
        <v>5958</v>
      </c>
      <c r="D1883" s="70" t="s">
        <v>5959</v>
      </c>
      <c r="E1883" s="71">
        <v>54.46</v>
      </c>
      <c r="F1883" s="70" t="s">
        <v>5959</v>
      </c>
      <c r="G1883" s="71">
        <v>54.285600000000002</v>
      </c>
      <c r="H1883" s="72"/>
      <c r="I1883" s="72"/>
      <c r="J1883" s="73">
        <f t="shared" si="33"/>
        <v>54.372799999999998</v>
      </c>
      <c r="K1883" s="75" t="s">
        <v>4</v>
      </c>
    </row>
    <row r="1884" spans="1:11" x14ac:dyDescent="0.25">
      <c r="A1884" s="69">
        <v>1882</v>
      </c>
      <c r="B1884" s="70" t="s">
        <v>5960</v>
      </c>
      <c r="C1884" s="70" t="s">
        <v>5961</v>
      </c>
      <c r="D1884" s="70" t="s">
        <v>5962</v>
      </c>
      <c r="E1884" s="71">
        <v>54.17</v>
      </c>
      <c r="F1884" s="70" t="s">
        <v>5963</v>
      </c>
      <c r="G1884" s="71">
        <v>54.080800000000004</v>
      </c>
      <c r="H1884" s="72"/>
      <c r="I1884" s="72"/>
      <c r="J1884" s="73">
        <f t="shared" si="33"/>
        <v>54.125399999999999</v>
      </c>
      <c r="K1884" s="75" t="s">
        <v>4</v>
      </c>
    </row>
    <row r="1885" spans="1:11" x14ac:dyDescent="0.25">
      <c r="A1885" s="69">
        <v>1883</v>
      </c>
      <c r="B1885" s="70" t="s">
        <v>5964</v>
      </c>
      <c r="C1885" s="70" t="s">
        <v>5965</v>
      </c>
      <c r="D1885" s="70"/>
      <c r="E1885" s="71"/>
      <c r="F1885" s="70" t="s">
        <v>5966</v>
      </c>
      <c r="G1885" s="71">
        <v>54.048099999999998</v>
      </c>
      <c r="H1885" s="72"/>
      <c r="I1885" s="72"/>
      <c r="J1885" s="73">
        <f t="shared" si="33"/>
        <v>54.048099999999998</v>
      </c>
      <c r="K1885" s="75" t="s">
        <v>4</v>
      </c>
    </row>
    <row r="1886" spans="1:11" x14ac:dyDescent="0.25">
      <c r="A1886" s="69">
        <v>1884</v>
      </c>
      <c r="B1886" s="70" t="s">
        <v>5967</v>
      </c>
      <c r="C1886" s="70" t="s">
        <v>5968</v>
      </c>
      <c r="D1886" s="70" t="s">
        <v>5969</v>
      </c>
      <c r="E1886" s="71">
        <v>54.04</v>
      </c>
      <c r="F1886" s="70"/>
      <c r="G1886" s="71"/>
      <c r="H1886" s="72"/>
      <c r="I1886" s="72"/>
      <c r="J1886" s="73">
        <f t="shared" si="33"/>
        <v>54.04</v>
      </c>
      <c r="K1886" s="75" t="s">
        <v>4</v>
      </c>
    </row>
    <row r="1887" spans="1:11" x14ac:dyDescent="0.25">
      <c r="A1887" s="69">
        <v>1885</v>
      </c>
      <c r="B1887" s="70" t="s">
        <v>5970</v>
      </c>
      <c r="C1887" s="70" t="s">
        <v>5971</v>
      </c>
      <c r="D1887" s="70" t="s">
        <v>5972</v>
      </c>
      <c r="E1887" s="71">
        <v>53.98</v>
      </c>
      <c r="F1887" s="70"/>
      <c r="G1887" s="71"/>
      <c r="H1887" s="72"/>
      <c r="I1887" s="72"/>
      <c r="J1887" s="73">
        <f t="shared" si="33"/>
        <v>53.98</v>
      </c>
      <c r="K1887" s="75" t="s">
        <v>4</v>
      </c>
    </row>
    <row r="1888" spans="1:11" x14ac:dyDescent="0.25">
      <c r="A1888" s="69">
        <v>1886</v>
      </c>
      <c r="B1888" s="70" t="s">
        <v>5973</v>
      </c>
      <c r="C1888" s="70" t="s">
        <v>5974</v>
      </c>
      <c r="D1888" s="70" t="s">
        <v>5975</v>
      </c>
      <c r="E1888" s="71">
        <v>53.9</v>
      </c>
      <c r="F1888" s="70"/>
      <c r="G1888" s="71"/>
      <c r="H1888" s="72"/>
      <c r="I1888" s="72"/>
      <c r="J1888" s="73">
        <f t="shared" si="33"/>
        <v>53.9</v>
      </c>
      <c r="K1888" s="75" t="s">
        <v>4</v>
      </c>
    </row>
    <row r="1889" spans="1:11" x14ac:dyDescent="0.25">
      <c r="A1889" s="69">
        <v>1887</v>
      </c>
      <c r="B1889" s="70" t="s">
        <v>5976</v>
      </c>
      <c r="C1889" s="70" t="s">
        <v>5977</v>
      </c>
      <c r="D1889" s="70" t="s">
        <v>5978</v>
      </c>
      <c r="E1889" s="71">
        <v>53.68</v>
      </c>
      <c r="F1889" s="70"/>
      <c r="G1889" s="71"/>
      <c r="H1889" s="72"/>
      <c r="I1889" s="72"/>
      <c r="J1889" s="73">
        <f t="shared" si="33"/>
        <v>53.68</v>
      </c>
      <c r="K1889" s="75" t="s">
        <v>4</v>
      </c>
    </row>
    <row r="1890" spans="1:11" x14ac:dyDescent="0.25">
      <c r="A1890" s="69">
        <v>1888</v>
      </c>
      <c r="B1890" s="70" t="s">
        <v>5979</v>
      </c>
      <c r="C1890" s="70" t="s">
        <v>5980</v>
      </c>
      <c r="D1890" s="70" t="s">
        <v>5981</v>
      </c>
      <c r="E1890" s="71">
        <v>53.63</v>
      </c>
      <c r="F1890" s="70"/>
      <c r="G1890" s="71"/>
      <c r="H1890" s="72"/>
      <c r="I1890" s="72"/>
      <c r="J1890" s="73">
        <f t="shared" si="33"/>
        <v>53.63</v>
      </c>
      <c r="K1890" s="75" t="s">
        <v>4</v>
      </c>
    </row>
    <row r="1891" spans="1:11" x14ac:dyDescent="0.25">
      <c r="A1891" s="69">
        <v>1889</v>
      </c>
      <c r="B1891" s="70" t="s">
        <v>5982</v>
      </c>
      <c r="C1891" s="70" t="s">
        <v>5983</v>
      </c>
      <c r="D1891" s="70"/>
      <c r="E1891" s="71"/>
      <c r="F1891" s="70" t="s">
        <v>5984</v>
      </c>
      <c r="G1891" s="71">
        <v>53.554900000000004</v>
      </c>
      <c r="H1891" s="72"/>
      <c r="I1891" s="72"/>
      <c r="J1891" s="73">
        <f t="shared" si="33"/>
        <v>53.554900000000004</v>
      </c>
      <c r="K1891" s="75" t="s">
        <v>4</v>
      </c>
    </row>
    <row r="1892" spans="1:11" x14ac:dyDescent="0.25">
      <c r="A1892" s="69">
        <v>1890</v>
      </c>
      <c r="B1892" s="70" t="s">
        <v>5985</v>
      </c>
      <c r="C1892" s="70" t="s">
        <v>5986</v>
      </c>
      <c r="D1892" s="70" t="s">
        <v>5987</v>
      </c>
      <c r="E1892" s="71">
        <v>53.49</v>
      </c>
      <c r="F1892" s="70"/>
      <c r="G1892" s="71"/>
      <c r="H1892" s="72"/>
      <c r="I1892" s="72"/>
      <c r="J1892" s="73">
        <f t="shared" si="33"/>
        <v>53.49</v>
      </c>
      <c r="K1892" s="75" t="s">
        <v>4</v>
      </c>
    </row>
    <row r="1893" spans="1:11" x14ac:dyDescent="0.25">
      <c r="A1893" s="69">
        <v>1891</v>
      </c>
      <c r="B1893" s="70" t="s">
        <v>5988</v>
      </c>
      <c r="C1893" s="70" t="s">
        <v>5989</v>
      </c>
      <c r="D1893" s="70" t="s">
        <v>5990</v>
      </c>
      <c r="E1893" s="71">
        <v>53.48</v>
      </c>
      <c r="F1893" s="70"/>
      <c r="G1893" s="71"/>
      <c r="H1893" s="72"/>
      <c r="I1893" s="72"/>
      <c r="J1893" s="73">
        <f t="shared" si="33"/>
        <v>53.48</v>
      </c>
      <c r="K1893" s="75" t="s">
        <v>4</v>
      </c>
    </row>
    <row r="1894" spans="1:11" x14ac:dyDescent="0.25">
      <c r="A1894" s="69">
        <v>1892</v>
      </c>
      <c r="B1894" s="70" t="s">
        <v>5991</v>
      </c>
      <c r="C1894" s="70" t="s">
        <v>5992</v>
      </c>
      <c r="D1894" s="70" t="s">
        <v>5993</v>
      </c>
      <c r="E1894" s="71">
        <v>53.48</v>
      </c>
      <c r="F1894" s="70"/>
      <c r="G1894" s="71"/>
      <c r="H1894" s="72"/>
      <c r="I1894" s="72"/>
      <c r="J1894" s="73">
        <f t="shared" si="33"/>
        <v>53.48</v>
      </c>
      <c r="K1894" s="75" t="s">
        <v>4</v>
      </c>
    </row>
    <row r="1895" spans="1:11" x14ac:dyDescent="0.25">
      <c r="A1895" s="69">
        <v>1893</v>
      </c>
      <c r="B1895" s="70" t="s">
        <v>5994</v>
      </c>
      <c r="C1895" s="70" t="s">
        <v>5995</v>
      </c>
      <c r="D1895" s="70" t="s">
        <v>5996</v>
      </c>
      <c r="E1895" s="71">
        <v>53.38</v>
      </c>
      <c r="F1895" s="70" t="s">
        <v>5996</v>
      </c>
      <c r="G1895" s="71">
        <v>53.344799999999999</v>
      </c>
      <c r="H1895" s="72"/>
      <c r="I1895" s="72"/>
      <c r="J1895" s="73">
        <f t="shared" si="33"/>
        <v>53.362400000000001</v>
      </c>
      <c r="K1895" s="75" t="s">
        <v>4</v>
      </c>
    </row>
    <row r="1896" spans="1:11" x14ac:dyDescent="0.25">
      <c r="A1896" s="69">
        <v>1894</v>
      </c>
      <c r="B1896" s="70" t="s">
        <v>5997</v>
      </c>
      <c r="C1896" s="70" t="s">
        <v>5998</v>
      </c>
      <c r="D1896" s="70" t="s">
        <v>5999</v>
      </c>
      <c r="E1896" s="71">
        <v>53.27</v>
      </c>
      <c r="F1896" s="70"/>
      <c r="G1896" s="71"/>
      <c r="H1896" s="72"/>
      <c r="I1896" s="72"/>
      <c r="J1896" s="73">
        <f t="shared" si="33"/>
        <v>53.27</v>
      </c>
      <c r="K1896" s="75" t="s">
        <v>4</v>
      </c>
    </row>
    <row r="1897" spans="1:11" x14ac:dyDescent="0.25">
      <c r="A1897" s="69">
        <v>1895</v>
      </c>
      <c r="B1897" s="70" t="s">
        <v>6000</v>
      </c>
      <c r="C1897" s="70" t="s">
        <v>6001</v>
      </c>
      <c r="D1897" s="70" t="s">
        <v>6002</v>
      </c>
      <c r="E1897" s="71">
        <v>53.12</v>
      </c>
      <c r="F1897" s="70"/>
      <c r="G1897" s="71"/>
      <c r="H1897" s="72"/>
      <c r="I1897" s="72"/>
      <c r="J1897" s="73">
        <f t="shared" si="33"/>
        <v>53.12</v>
      </c>
      <c r="K1897" s="75" t="s">
        <v>4</v>
      </c>
    </row>
    <row r="1898" spans="1:11" x14ac:dyDescent="0.25">
      <c r="A1898" s="69">
        <v>1896</v>
      </c>
      <c r="B1898" s="70" t="s">
        <v>6003</v>
      </c>
      <c r="C1898" s="70" t="s">
        <v>6004</v>
      </c>
      <c r="D1898" s="70" t="s">
        <v>6005</v>
      </c>
      <c r="E1898" s="71">
        <v>53.08</v>
      </c>
      <c r="F1898" s="70"/>
      <c r="G1898" s="71"/>
      <c r="H1898" s="72"/>
      <c r="I1898" s="72"/>
      <c r="J1898" s="73">
        <f t="shared" si="33"/>
        <v>53.08</v>
      </c>
      <c r="K1898" s="75" t="s">
        <v>4</v>
      </c>
    </row>
    <row r="1899" spans="1:11" x14ac:dyDescent="0.25">
      <c r="A1899" s="69">
        <v>1897</v>
      </c>
      <c r="B1899" s="70" t="s">
        <v>6006</v>
      </c>
      <c r="C1899" s="70" t="s">
        <v>6007</v>
      </c>
      <c r="D1899" s="70" t="s">
        <v>6008</v>
      </c>
      <c r="E1899" s="71">
        <v>52.95</v>
      </c>
      <c r="F1899" s="70" t="s">
        <v>6008</v>
      </c>
      <c r="G1899" s="71">
        <v>52.866500000000002</v>
      </c>
      <c r="H1899" s="72"/>
      <c r="I1899" s="72"/>
      <c r="J1899" s="73">
        <f t="shared" si="33"/>
        <v>52.908250000000002</v>
      </c>
      <c r="K1899" s="75" t="s">
        <v>4</v>
      </c>
    </row>
    <row r="1900" spans="1:11" x14ac:dyDescent="0.25">
      <c r="A1900" s="69">
        <v>1898</v>
      </c>
      <c r="B1900" s="70" t="s">
        <v>6009</v>
      </c>
      <c r="C1900" s="70" t="s">
        <v>6010</v>
      </c>
      <c r="D1900" s="70" t="s">
        <v>6011</v>
      </c>
      <c r="E1900" s="71">
        <v>52.9</v>
      </c>
      <c r="F1900" s="70"/>
      <c r="G1900" s="71"/>
      <c r="H1900" s="72"/>
      <c r="I1900" s="72"/>
      <c r="J1900" s="73">
        <f t="shared" si="33"/>
        <v>52.9</v>
      </c>
      <c r="K1900" s="75" t="s">
        <v>4</v>
      </c>
    </row>
    <row r="1901" spans="1:11" x14ac:dyDescent="0.25">
      <c r="A1901" s="69">
        <v>1899</v>
      </c>
      <c r="B1901" s="70" t="s">
        <v>6012</v>
      </c>
      <c r="C1901" s="70" t="s">
        <v>6013</v>
      </c>
      <c r="D1901" s="70" t="s">
        <v>6014</v>
      </c>
      <c r="E1901" s="71">
        <v>52.85</v>
      </c>
      <c r="F1901" s="70" t="s">
        <v>6014</v>
      </c>
      <c r="G1901" s="71">
        <v>52.800899999999999</v>
      </c>
      <c r="H1901" s="72"/>
      <c r="I1901" s="72"/>
      <c r="J1901" s="73">
        <f t="shared" si="33"/>
        <v>52.825450000000004</v>
      </c>
      <c r="K1901" s="75" t="s">
        <v>4</v>
      </c>
    </row>
    <row r="1902" spans="1:11" x14ac:dyDescent="0.25">
      <c r="A1902" s="69">
        <v>1900</v>
      </c>
      <c r="B1902" s="70" t="s">
        <v>6015</v>
      </c>
      <c r="C1902" s="70" t="s">
        <v>6016</v>
      </c>
      <c r="D1902" s="70" t="s">
        <v>6017</v>
      </c>
      <c r="E1902" s="71">
        <v>52.81</v>
      </c>
      <c r="F1902" s="70"/>
      <c r="G1902" s="71"/>
      <c r="H1902" s="72"/>
      <c r="I1902" s="72"/>
      <c r="J1902" s="73">
        <f t="shared" si="33"/>
        <v>52.81</v>
      </c>
      <c r="K1902" s="75" t="s">
        <v>4</v>
      </c>
    </row>
    <row r="1903" spans="1:11" x14ac:dyDescent="0.25">
      <c r="A1903" s="69">
        <v>1901</v>
      </c>
      <c r="B1903" s="70" t="s">
        <v>6018</v>
      </c>
      <c r="C1903" s="70" t="s">
        <v>6019</v>
      </c>
      <c r="D1903" s="70" t="s">
        <v>6020</v>
      </c>
      <c r="E1903" s="71">
        <v>52.62</v>
      </c>
      <c r="F1903" s="70"/>
      <c r="G1903" s="71"/>
      <c r="H1903" s="72"/>
      <c r="I1903" s="72"/>
      <c r="J1903" s="73">
        <f t="shared" si="33"/>
        <v>52.62</v>
      </c>
      <c r="K1903" s="75" t="s">
        <v>4</v>
      </c>
    </row>
    <row r="1904" spans="1:11" x14ac:dyDescent="0.25">
      <c r="A1904" s="69">
        <v>1902</v>
      </c>
      <c r="B1904" s="70" t="s">
        <v>6021</v>
      </c>
      <c r="C1904" s="70" t="s">
        <v>6022</v>
      </c>
      <c r="D1904" s="70"/>
      <c r="E1904" s="71"/>
      <c r="F1904" s="70" t="s">
        <v>6023</v>
      </c>
      <c r="G1904" s="71">
        <v>52.419499999999999</v>
      </c>
      <c r="H1904" s="72"/>
      <c r="I1904" s="72"/>
      <c r="J1904" s="73">
        <f t="shared" si="33"/>
        <v>52.419499999999999</v>
      </c>
      <c r="K1904" s="75" t="s">
        <v>4</v>
      </c>
    </row>
    <row r="1905" spans="1:11" x14ac:dyDescent="0.25">
      <c r="A1905" s="69">
        <v>1903</v>
      </c>
      <c r="B1905" s="70" t="s">
        <v>6024</v>
      </c>
      <c r="C1905" s="70" t="s">
        <v>6025</v>
      </c>
      <c r="D1905" s="70" t="s">
        <v>6026</v>
      </c>
      <c r="E1905" s="71">
        <v>52.32</v>
      </c>
      <c r="F1905" s="70" t="s">
        <v>6026</v>
      </c>
      <c r="G1905" s="71">
        <v>52.330500000000001</v>
      </c>
      <c r="H1905" s="72"/>
      <c r="I1905" s="72"/>
      <c r="J1905" s="73">
        <f t="shared" si="33"/>
        <v>52.325249999999997</v>
      </c>
      <c r="K1905" s="75" t="s">
        <v>4</v>
      </c>
    </row>
    <row r="1906" spans="1:11" x14ac:dyDescent="0.25">
      <c r="A1906" s="69">
        <v>1904</v>
      </c>
      <c r="B1906" s="70" t="s">
        <v>6027</v>
      </c>
      <c r="C1906" s="70" t="s">
        <v>6028</v>
      </c>
      <c r="D1906" s="70" t="s">
        <v>6029</v>
      </c>
      <c r="E1906" s="71">
        <v>52.39</v>
      </c>
      <c r="F1906" s="70" t="s">
        <v>6029</v>
      </c>
      <c r="G1906" s="71">
        <v>52.211500000000001</v>
      </c>
      <c r="H1906" s="72"/>
      <c r="I1906" s="72"/>
      <c r="J1906" s="73">
        <f t="shared" si="33"/>
        <v>52.300750000000001</v>
      </c>
      <c r="K1906" s="75" t="s">
        <v>4</v>
      </c>
    </row>
    <row r="1907" spans="1:11" x14ac:dyDescent="0.25">
      <c r="A1907" s="69">
        <v>1905</v>
      </c>
      <c r="B1907" s="70" t="s">
        <v>6030</v>
      </c>
      <c r="C1907" s="70" t="s">
        <v>6031</v>
      </c>
      <c r="D1907" s="70" t="s">
        <v>6032</v>
      </c>
      <c r="E1907" s="71">
        <v>52.13</v>
      </c>
      <c r="F1907" s="70" t="s">
        <v>6033</v>
      </c>
      <c r="G1907" s="71">
        <v>52.1021</v>
      </c>
      <c r="H1907" s="72"/>
      <c r="I1907" s="72"/>
      <c r="J1907" s="73">
        <f t="shared" si="33"/>
        <v>52.116050000000001</v>
      </c>
      <c r="K1907" s="75" t="s">
        <v>4</v>
      </c>
    </row>
    <row r="1908" spans="1:11" x14ac:dyDescent="0.25">
      <c r="A1908" s="69">
        <v>1906</v>
      </c>
      <c r="B1908" s="70" t="s">
        <v>6034</v>
      </c>
      <c r="C1908" s="70" t="s">
        <v>6035</v>
      </c>
      <c r="D1908" s="70" t="s">
        <v>6036</v>
      </c>
      <c r="E1908" s="71">
        <v>52.04</v>
      </c>
      <c r="F1908" s="70"/>
      <c r="G1908" s="71"/>
      <c r="H1908" s="72"/>
      <c r="I1908" s="72"/>
      <c r="J1908" s="73">
        <f t="shared" si="33"/>
        <v>52.04</v>
      </c>
      <c r="K1908" s="75" t="s">
        <v>4</v>
      </c>
    </row>
    <row r="1909" spans="1:11" x14ac:dyDescent="0.25">
      <c r="A1909" s="69">
        <v>1907</v>
      </c>
      <c r="B1909" s="70" t="s">
        <v>6037</v>
      </c>
      <c r="C1909" s="70" t="s">
        <v>6038</v>
      </c>
      <c r="D1909" s="70" t="s">
        <v>6039</v>
      </c>
      <c r="E1909" s="71">
        <v>52.3</v>
      </c>
      <c r="F1909" s="70" t="s">
        <v>6039</v>
      </c>
      <c r="G1909" s="71">
        <v>51.757300000000001</v>
      </c>
      <c r="H1909" s="72"/>
      <c r="I1909" s="72"/>
      <c r="J1909" s="73">
        <f t="shared" si="33"/>
        <v>52.028649999999999</v>
      </c>
      <c r="K1909" s="75" t="s">
        <v>4</v>
      </c>
    </row>
    <row r="1910" spans="1:11" x14ac:dyDescent="0.25">
      <c r="A1910" s="69">
        <v>1908</v>
      </c>
      <c r="B1910" s="70" t="s">
        <v>6040</v>
      </c>
      <c r="C1910" s="70" t="s">
        <v>6041</v>
      </c>
      <c r="D1910" s="70" t="s">
        <v>6042</v>
      </c>
      <c r="E1910" s="71">
        <v>51.74</v>
      </c>
      <c r="F1910" s="70"/>
      <c r="G1910" s="71"/>
      <c r="H1910" s="72"/>
      <c r="I1910" s="72"/>
      <c r="J1910" s="73">
        <f t="shared" si="33"/>
        <v>51.74</v>
      </c>
      <c r="K1910" s="75" t="s">
        <v>4</v>
      </c>
    </row>
    <row r="1911" spans="1:11" x14ac:dyDescent="0.25">
      <c r="A1911" s="69">
        <v>1909</v>
      </c>
      <c r="B1911" s="70" t="s">
        <v>6043</v>
      </c>
      <c r="C1911" s="70" t="s">
        <v>6044</v>
      </c>
      <c r="D1911" s="70" t="s">
        <v>6045</v>
      </c>
      <c r="E1911" s="71">
        <v>51.66</v>
      </c>
      <c r="F1911" s="70" t="s">
        <v>6045</v>
      </c>
      <c r="G1911" s="71">
        <v>51.586199999999998</v>
      </c>
      <c r="H1911" s="72"/>
      <c r="I1911" s="72"/>
      <c r="J1911" s="73">
        <f t="shared" si="33"/>
        <v>51.623099999999994</v>
      </c>
      <c r="K1911" s="75" t="s">
        <v>4</v>
      </c>
    </row>
    <row r="1912" spans="1:11" x14ac:dyDescent="0.25">
      <c r="A1912" s="69">
        <v>1910</v>
      </c>
      <c r="B1912" s="70" t="s">
        <v>6046</v>
      </c>
      <c r="C1912" s="70" t="s">
        <v>6047</v>
      </c>
      <c r="D1912" s="70" t="s">
        <v>6048</v>
      </c>
      <c r="E1912" s="71">
        <v>51.25</v>
      </c>
      <c r="F1912" s="70"/>
      <c r="G1912" s="71"/>
      <c r="H1912" s="72"/>
      <c r="I1912" s="72"/>
      <c r="J1912" s="73">
        <f t="shared" si="33"/>
        <v>51.25</v>
      </c>
      <c r="K1912" s="75" t="s">
        <v>4</v>
      </c>
    </row>
    <row r="1913" spans="1:11" x14ac:dyDescent="0.25">
      <c r="A1913" s="69">
        <v>1911</v>
      </c>
      <c r="B1913" s="70" t="s">
        <v>6049</v>
      </c>
      <c r="C1913" s="70" t="s">
        <v>6050</v>
      </c>
      <c r="D1913" s="70" t="s">
        <v>6051</v>
      </c>
      <c r="E1913" s="71">
        <v>51.18</v>
      </c>
      <c r="F1913" s="70"/>
      <c r="G1913" s="71"/>
      <c r="H1913" s="72"/>
      <c r="I1913" s="72"/>
      <c r="J1913" s="73">
        <f t="shared" si="33"/>
        <v>51.18</v>
      </c>
      <c r="K1913" s="75" t="s">
        <v>4</v>
      </c>
    </row>
    <row r="1914" spans="1:11" x14ac:dyDescent="0.25">
      <c r="A1914" s="69">
        <v>1912</v>
      </c>
      <c r="B1914" s="70" t="s">
        <v>6052</v>
      </c>
      <c r="C1914" s="70" t="s">
        <v>6053</v>
      </c>
      <c r="D1914" s="70" t="s">
        <v>6054</v>
      </c>
      <c r="E1914" s="71">
        <v>51.17</v>
      </c>
      <c r="F1914" s="70" t="s">
        <v>6054</v>
      </c>
      <c r="G1914" s="71">
        <v>51.056800000000003</v>
      </c>
      <c r="H1914" s="72"/>
      <c r="I1914" s="72"/>
      <c r="J1914" s="73">
        <f t="shared" si="33"/>
        <v>51.113399999999999</v>
      </c>
      <c r="K1914" s="75" t="s">
        <v>4</v>
      </c>
    </row>
    <row r="1915" spans="1:11" x14ac:dyDescent="0.25">
      <c r="A1915" s="69">
        <v>1913</v>
      </c>
      <c r="B1915" s="70" t="s">
        <v>6055</v>
      </c>
      <c r="C1915" s="70" t="s">
        <v>6056</v>
      </c>
      <c r="D1915" s="70" t="s">
        <v>6057</v>
      </c>
      <c r="E1915" s="71">
        <v>50.95</v>
      </c>
      <c r="F1915" s="70" t="s">
        <v>6057</v>
      </c>
      <c r="G1915" s="71">
        <v>50.917200000000001</v>
      </c>
      <c r="H1915" s="72"/>
      <c r="I1915" s="72"/>
      <c r="J1915" s="73">
        <f t="shared" si="33"/>
        <v>50.933599999999998</v>
      </c>
      <c r="K1915" s="75" t="s">
        <v>4</v>
      </c>
    </row>
    <row r="1916" spans="1:11" x14ac:dyDescent="0.25">
      <c r="A1916" s="69">
        <v>1914</v>
      </c>
      <c r="B1916" s="70" t="s">
        <v>6058</v>
      </c>
      <c r="C1916" s="70" t="s">
        <v>6059</v>
      </c>
      <c r="D1916" s="70" t="s">
        <v>6060</v>
      </c>
      <c r="E1916" s="71">
        <v>50.49</v>
      </c>
      <c r="F1916" s="70" t="s">
        <v>6060</v>
      </c>
      <c r="G1916" s="71">
        <v>51.3399</v>
      </c>
      <c r="H1916" s="72"/>
      <c r="I1916" s="72"/>
      <c r="J1916" s="73">
        <f t="shared" si="33"/>
        <v>50.914950000000005</v>
      </c>
      <c r="K1916" s="75" t="s">
        <v>4</v>
      </c>
    </row>
    <row r="1917" spans="1:11" x14ac:dyDescent="0.25">
      <c r="A1917" s="69">
        <v>1915</v>
      </c>
      <c r="B1917" s="70" t="s">
        <v>6061</v>
      </c>
      <c r="C1917" s="70" t="s">
        <v>6062</v>
      </c>
      <c r="D1917" s="70" t="s">
        <v>6063</v>
      </c>
      <c r="E1917" s="71">
        <v>50.84</v>
      </c>
      <c r="F1917" s="70"/>
      <c r="G1917" s="71"/>
      <c r="H1917" s="72"/>
      <c r="I1917" s="72"/>
      <c r="J1917" s="73">
        <f t="shared" si="33"/>
        <v>50.84</v>
      </c>
      <c r="K1917" s="75" t="s">
        <v>4</v>
      </c>
    </row>
    <row r="1918" spans="1:11" x14ac:dyDescent="0.25">
      <c r="A1918" s="69">
        <v>1916</v>
      </c>
      <c r="B1918" s="70" t="s">
        <v>6064</v>
      </c>
      <c r="C1918" s="70" t="s">
        <v>6065</v>
      </c>
      <c r="D1918" s="70" t="s">
        <v>6066</v>
      </c>
      <c r="E1918" s="71">
        <v>50.74</v>
      </c>
      <c r="F1918" s="70"/>
      <c r="G1918" s="71"/>
      <c r="H1918" s="72"/>
      <c r="I1918" s="72"/>
      <c r="J1918" s="73">
        <f t="shared" si="33"/>
        <v>50.74</v>
      </c>
      <c r="K1918" s="75" t="s">
        <v>4</v>
      </c>
    </row>
    <row r="1919" spans="1:11" x14ac:dyDescent="0.25">
      <c r="A1919" s="69">
        <v>1917</v>
      </c>
      <c r="B1919" s="70" t="s">
        <v>6067</v>
      </c>
      <c r="C1919" s="70" t="s">
        <v>6068</v>
      </c>
      <c r="D1919" s="70" t="s">
        <v>6069</v>
      </c>
      <c r="E1919" s="71">
        <v>50.65</v>
      </c>
      <c r="F1919" s="70"/>
      <c r="G1919" s="71"/>
      <c r="H1919" s="72"/>
      <c r="I1919" s="72"/>
      <c r="J1919" s="73">
        <f t="shared" si="33"/>
        <v>50.65</v>
      </c>
      <c r="K1919" s="75" t="s">
        <v>4</v>
      </c>
    </row>
    <row r="1920" spans="1:11" x14ac:dyDescent="0.25">
      <c r="A1920" s="69">
        <v>1918</v>
      </c>
      <c r="B1920" s="70" t="s">
        <v>6070</v>
      </c>
      <c r="C1920" s="70" t="s">
        <v>6071</v>
      </c>
      <c r="D1920" s="70" t="s">
        <v>6072</v>
      </c>
      <c r="E1920" s="71">
        <v>50.65</v>
      </c>
      <c r="F1920" s="70"/>
      <c r="G1920" s="71"/>
      <c r="H1920" s="72"/>
      <c r="I1920" s="72"/>
      <c r="J1920" s="73">
        <f t="shared" si="33"/>
        <v>50.65</v>
      </c>
      <c r="K1920" s="75" t="s">
        <v>4</v>
      </c>
    </row>
    <row r="1921" spans="1:11" x14ac:dyDescent="0.25">
      <c r="A1921" s="69">
        <v>1919</v>
      </c>
      <c r="B1921" s="70" t="s">
        <v>6073</v>
      </c>
      <c r="C1921" s="70" t="s">
        <v>6074</v>
      </c>
      <c r="D1921" s="70" t="s">
        <v>6075</v>
      </c>
      <c r="E1921" s="71">
        <v>50.43</v>
      </c>
      <c r="F1921" s="70"/>
      <c r="G1921" s="71"/>
      <c r="H1921" s="72"/>
      <c r="I1921" s="72"/>
      <c r="J1921" s="73">
        <f t="shared" si="33"/>
        <v>50.43</v>
      </c>
      <c r="K1921" s="75" t="s">
        <v>4</v>
      </c>
    </row>
    <row r="1922" spans="1:11" x14ac:dyDescent="0.25">
      <c r="A1922" s="69">
        <v>1920</v>
      </c>
      <c r="B1922" s="70" t="s">
        <v>6076</v>
      </c>
      <c r="C1922" s="70" t="s">
        <v>6077</v>
      </c>
      <c r="D1922" s="70" t="s">
        <v>6078</v>
      </c>
      <c r="E1922" s="71">
        <v>50.4</v>
      </c>
      <c r="F1922" s="70"/>
      <c r="G1922" s="71"/>
      <c r="H1922" s="72"/>
      <c r="I1922" s="72"/>
      <c r="J1922" s="73">
        <f t="shared" si="33"/>
        <v>50.4</v>
      </c>
      <c r="K1922" s="75" t="s">
        <v>4</v>
      </c>
    </row>
    <row r="1923" spans="1:11" x14ac:dyDescent="0.25">
      <c r="A1923" s="69">
        <v>1921</v>
      </c>
      <c r="B1923" s="70" t="s">
        <v>6079</v>
      </c>
      <c r="C1923" s="70" t="s">
        <v>6080</v>
      </c>
      <c r="D1923" s="70" t="s">
        <v>6081</v>
      </c>
      <c r="E1923" s="71">
        <v>50.23</v>
      </c>
      <c r="F1923" s="70"/>
      <c r="G1923" s="71"/>
      <c r="H1923" s="72"/>
      <c r="I1923" s="72"/>
      <c r="J1923" s="73">
        <f t="shared" ref="J1923:J1986" si="34">AVERAGE(E1923,G1923,I1923)</f>
        <v>50.23</v>
      </c>
      <c r="K1923" s="75" t="s">
        <v>4</v>
      </c>
    </row>
    <row r="1924" spans="1:11" x14ac:dyDescent="0.25">
      <c r="A1924" s="69">
        <v>1922</v>
      </c>
      <c r="B1924" s="70" t="s">
        <v>6082</v>
      </c>
      <c r="C1924" s="70" t="s">
        <v>6083</v>
      </c>
      <c r="D1924" s="70"/>
      <c r="E1924" s="71"/>
      <c r="F1924" s="70"/>
      <c r="G1924" s="73"/>
      <c r="H1924" s="70" t="s">
        <v>6084</v>
      </c>
      <c r="I1924" s="73">
        <v>50.012459999999933</v>
      </c>
      <c r="J1924" s="73">
        <f t="shared" si="34"/>
        <v>50.012459999999933</v>
      </c>
      <c r="K1924" s="75" t="s">
        <v>4</v>
      </c>
    </row>
    <row r="1925" spans="1:11" x14ac:dyDescent="0.25">
      <c r="A1925" s="69">
        <v>1923</v>
      </c>
      <c r="B1925" s="70" t="s">
        <v>6085</v>
      </c>
      <c r="C1925" s="70" t="s">
        <v>6086</v>
      </c>
      <c r="D1925" s="70" t="s">
        <v>6087</v>
      </c>
      <c r="E1925" s="71">
        <v>49.85</v>
      </c>
      <c r="F1925" s="70" t="s">
        <v>6087</v>
      </c>
      <c r="G1925" s="71">
        <v>49.847499999999997</v>
      </c>
      <c r="H1925" s="72"/>
      <c r="I1925" s="72"/>
      <c r="J1925" s="73">
        <f t="shared" si="34"/>
        <v>49.848749999999995</v>
      </c>
      <c r="K1925" s="75" t="s">
        <v>4</v>
      </c>
    </row>
    <row r="1926" spans="1:11" x14ac:dyDescent="0.25">
      <c r="A1926" s="69">
        <v>1924</v>
      </c>
      <c r="B1926" s="70" t="s">
        <v>6088</v>
      </c>
      <c r="C1926" s="70" t="s">
        <v>6089</v>
      </c>
      <c r="D1926" s="70" t="s">
        <v>6090</v>
      </c>
      <c r="E1926" s="71">
        <v>49.76</v>
      </c>
      <c r="F1926" s="70" t="s">
        <v>6090</v>
      </c>
      <c r="G1926" s="71">
        <v>49.726900000000001</v>
      </c>
      <c r="H1926" s="72"/>
      <c r="I1926" s="72"/>
      <c r="J1926" s="73">
        <f t="shared" si="34"/>
        <v>49.743449999999996</v>
      </c>
      <c r="K1926" s="75" t="s">
        <v>4</v>
      </c>
    </row>
    <row r="1927" spans="1:11" x14ac:dyDescent="0.25">
      <c r="A1927" s="69">
        <v>1925</v>
      </c>
      <c r="B1927" s="70" t="s">
        <v>6091</v>
      </c>
      <c r="C1927" s="70" t="s">
        <v>6092</v>
      </c>
      <c r="D1927" s="70"/>
      <c r="E1927" s="71"/>
      <c r="F1927" s="70" t="s">
        <v>6093</v>
      </c>
      <c r="G1927" s="71">
        <v>49.725900000000003</v>
      </c>
      <c r="H1927" s="72"/>
      <c r="I1927" s="72"/>
      <c r="J1927" s="73">
        <f t="shared" si="34"/>
        <v>49.725900000000003</v>
      </c>
      <c r="K1927" s="75" t="s">
        <v>4</v>
      </c>
    </row>
    <row r="1928" spans="1:11" x14ac:dyDescent="0.25">
      <c r="A1928" s="69">
        <v>1926</v>
      </c>
      <c r="B1928" s="70" t="s">
        <v>6094</v>
      </c>
      <c r="C1928" s="70" t="s">
        <v>6095</v>
      </c>
      <c r="D1928" s="70" t="s">
        <v>6096</v>
      </c>
      <c r="E1928" s="71">
        <v>49.78</v>
      </c>
      <c r="F1928" s="70" t="s">
        <v>6096</v>
      </c>
      <c r="G1928" s="71">
        <v>49.320500000000003</v>
      </c>
      <c r="H1928" s="72"/>
      <c r="I1928" s="72"/>
      <c r="J1928" s="73">
        <f t="shared" si="34"/>
        <v>49.550250000000005</v>
      </c>
      <c r="K1928" s="75" t="s">
        <v>4</v>
      </c>
    </row>
    <row r="1929" spans="1:11" x14ac:dyDescent="0.25">
      <c r="A1929" s="69">
        <v>1927</v>
      </c>
      <c r="B1929" s="70" t="s">
        <v>6097</v>
      </c>
      <c r="C1929" s="70" t="s">
        <v>6098</v>
      </c>
      <c r="D1929" s="70" t="s">
        <v>6099</v>
      </c>
      <c r="E1929" s="71">
        <v>49.51</v>
      </c>
      <c r="F1929" s="70"/>
      <c r="G1929" s="71"/>
      <c r="H1929" s="72"/>
      <c r="I1929" s="72"/>
      <c r="J1929" s="73">
        <f t="shared" si="34"/>
        <v>49.51</v>
      </c>
      <c r="K1929" s="75" t="s">
        <v>4</v>
      </c>
    </row>
    <row r="1930" spans="1:11" x14ac:dyDescent="0.25">
      <c r="A1930" s="69">
        <v>1928</v>
      </c>
      <c r="B1930" s="70" t="s">
        <v>6100</v>
      </c>
      <c r="C1930" s="70" t="s">
        <v>6101</v>
      </c>
      <c r="D1930" s="70" t="s">
        <v>6102</v>
      </c>
      <c r="E1930" s="71">
        <v>49.6</v>
      </c>
      <c r="F1930" s="70" t="s">
        <v>6102</v>
      </c>
      <c r="G1930" s="71">
        <v>49.256799999999998</v>
      </c>
      <c r="H1930" s="72"/>
      <c r="I1930" s="72"/>
      <c r="J1930" s="73">
        <f t="shared" si="34"/>
        <v>49.428399999999996</v>
      </c>
      <c r="K1930" s="75" t="s">
        <v>4</v>
      </c>
    </row>
    <row r="1931" spans="1:11" x14ac:dyDescent="0.25">
      <c r="A1931" s="69">
        <v>1929</v>
      </c>
      <c r="B1931" s="70" t="s">
        <v>6103</v>
      </c>
      <c r="C1931" s="70" t="s">
        <v>6104</v>
      </c>
      <c r="D1931" s="70" t="s">
        <v>6105</v>
      </c>
      <c r="E1931" s="71">
        <v>49.28</v>
      </c>
      <c r="F1931" s="70"/>
      <c r="G1931" s="71"/>
      <c r="H1931" s="72"/>
      <c r="I1931" s="72"/>
      <c r="J1931" s="73">
        <f t="shared" si="34"/>
        <v>49.28</v>
      </c>
      <c r="K1931" s="75" t="s">
        <v>4</v>
      </c>
    </row>
    <row r="1932" spans="1:11" x14ac:dyDescent="0.25">
      <c r="A1932" s="69">
        <v>1930</v>
      </c>
      <c r="B1932" s="70" t="s">
        <v>6106</v>
      </c>
      <c r="C1932" s="70" t="s">
        <v>6107</v>
      </c>
      <c r="D1932" s="70" t="s">
        <v>6108</v>
      </c>
      <c r="E1932" s="71">
        <v>48.98</v>
      </c>
      <c r="F1932" s="70" t="s">
        <v>6108</v>
      </c>
      <c r="G1932" s="71">
        <v>49.037700000000001</v>
      </c>
      <c r="H1932" s="72"/>
      <c r="I1932" s="72"/>
      <c r="J1932" s="73">
        <f t="shared" si="34"/>
        <v>49.008849999999995</v>
      </c>
      <c r="K1932" s="75" t="s">
        <v>4</v>
      </c>
    </row>
    <row r="1933" spans="1:11" x14ac:dyDescent="0.25">
      <c r="A1933" s="69">
        <v>1931</v>
      </c>
      <c r="B1933" s="70" t="s">
        <v>6109</v>
      </c>
      <c r="C1933" s="70" t="s">
        <v>6110</v>
      </c>
      <c r="D1933" s="70"/>
      <c r="E1933" s="71"/>
      <c r="F1933" s="70" t="s">
        <v>6111</v>
      </c>
      <c r="G1933" s="71">
        <v>49.0077</v>
      </c>
      <c r="H1933" s="72"/>
      <c r="I1933" s="72"/>
      <c r="J1933" s="73">
        <f t="shared" si="34"/>
        <v>49.0077</v>
      </c>
      <c r="K1933" s="75" t="s">
        <v>4</v>
      </c>
    </row>
    <row r="1934" spans="1:11" x14ac:dyDescent="0.25">
      <c r="A1934" s="69">
        <v>1932</v>
      </c>
      <c r="B1934" s="70" t="s">
        <v>6112</v>
      </c>
      <c r="C1934" s="70" t="s">
        <v>6113</v>
      </c>
      <c r="D1934" s="70"/>
      <c r="E1934" s="71"/>
      <c r="F1934" s="70" t="s">
        <v>6114</v>
      </c>
      <c r="G1934" s="71">
        <v>48.964599999999997</v>
      </c>
      <c r="H1934" s="72"/>
      <c r="I1934" s="72"/>
      <c r="J1934" s="73">
        <f t="shared" si="34"/>
        <v>48.964599999999997</v>
      </c>
      <c r="K1934" s="75" t="s">
        <v>4</v>
      </c>
    </row>
    <row r="1935" spans="1:11" x14ac:dyDescent="0.25">
      <c r="A1935" s="69">
        <v>1933</v>
      </c>
      <c r="B1935" s="70" t="s">
        <v>6115</v>
      </c>
      <c r="C1935" s="70" t="s">
        <v>6116</v>
      </c>
      <c r="D1935" s="70" t="s">
        <v>6117</v>
      </c>
      <c r="E1935" s="71">
        <v>48.84</v>
      </c>
      <c r="F1935" s="70"/>
      <c r="G1935" s="71"/>
      <c r="H1935" s="72"/>
      <c r="I1935" s="72"/>
      <c r="J1935" s="73">
        <f t="shared" si="34"/>
        <v>48.84</v>
      </c>
      <c r="K1935" s="75" t="s">
        <v>4</v>
      </c>
    </row>
    <row r="1936" spans="1:11" x14ac:dyDescent="0.25">
      <c r="A1936" s="69">
        <v>1934</v>
      </c>
      <c r="B1936" s="70" t="s">
        <v>6118</v>
      </c>
      <c r="C1936" s="70" t="s">
        <v>6119</v>
      </c>
      <c r="D1936" s="70" t="s">
        <v>6120</v>
      </c>
      <c r="E1936" s="71">
        <v>48.82</v>
      </c>
      <c r="F1936" s="70"/>
      <c r="G1936" s="71"/>
      <c r="H1936" s="72"/>
      <c r="I1936" s="72"/>
      <c r="J1936" s="73">
        <f t="shared" si="34"/>
        <v>48.82</v>
      </c>
      <c r="K1936" s="75" t="s">
        <v>4</v>
      </c>
    </row>
    <row r="1937" spans="1:11" x14ac:dyDescent="0.25">
      <c r="A1937" s="69">
        <v>1935</v>
      </c>
      <c r="B1937" s="70" t="s">
        <v>6121</v>
      </c>
      <c r="C1937" s="70" t="s">
        <v>6122</v>
      </c>
      <c r="D1937" s="70" t="s">
        <v>6123</v>
      </c>
      <c r="E1937" s="71">
        <v>48.77</v>
      </c>
      <c r="F1937" s="70"/>
      <c r="G1937" s="71"/>
      <c r="H1937" s="72"/>
      <c r="I1937" s="72"/>
      <c r="J1937" s="73">
        <f t="shared" si="34"/>
        <v>48.77</v>
      </c>
      <c r="K1937" s="75" t="s">
        <v>4</v>
      </c>
    </row>
    <row r="1938" spans="1:11" x14ac:dyDescent="0.25">
      <c r="A1938" s="69">
        <v>1936</v>
      </c>
      <c r="B1938" s="70" t="s">
        <v>6124</v>
      </c>
      <c r="C1938" s="70" t="s">
        <v>6125</v>
      </c>
      <c r="D1938" s="70" t="s">
        <v>6126</v>
      </c>
      <c r="E1938" s="71">
        <v>48.71</v>
      </c>
      <c r="F1938" s="70" t="s">
        <v>6126</v>
      </c>
      <c r="G1938" s="71">
        <v>48.690899999999999</v>
      </c>
      <c r="H1938" s="72"/>
      <c r="I1938" s="72"/>
      <c r="J1938" s="73">
        <f t="shared" si="34"/>
        <v>48.700450000000004</v>
      </c>
      <c r="K1938" s="75" t="s">
        <v>4</v>
      </c>
    </row>
    <row r="1939" spans="1:11" x14ac:dyDescent="0.25">
      <c r="A1939" s="69">
        <v>1937</v>
      </c>
      <c r="B1939" s="70" t="s">
        <v>6127</v>
      </c>
      <c r="C1939" s="70" t="s">
        <v>6128</v>
      </c>
      <c r="D1939" s="70" t="s">
        <v>6129</v>
      </c>
      <c r="E1939" s="71">
        <v>48.6</v>
      </c>
      <c r="F1939" s="70"/>
      <c r="G1939" s="71"/>
      <c r="H1939" s="72"/>
      <c r="I1939" s="72"/>
      <c r="J1939" s="73">
        <f t="shared" si="34"/>
        <v>48.6</v>
      </c>
      <c r="K1939" s="75" t="s">
        <v>4</v>
      </c>
    </row>
    <row r="1940" spans="1:11" x14ac:dyDescent="0.25">
      <c r="A1940" s="69">
        <v>1938</v>
      </c>
      <c r="B1940" s="70" t="s">
        <v>6130</v>
      </c>
      <c r="C1940" s="70" t="s">
        <v>6131</v>
      </c>
      <c r="D1940" s="70" t="s">
        <v>6132</v>
      </c>
      <c r="E1940" s="71">
        <v>48.6</v>
      </c>
      <c r="F1940" s="70"/>
      <c r="G1940" s="71"/>
      <c r="H1940" s="72"/>
      <c r="I1940" s="72"/>
      <c r="J1940" s="73">
        <f t="shared" si="34"/>
        <v>48.6</v>
      </c>
      <c r="K1940" s="75" t="s">
        <v>4</v>
      </c>
    </row>
    <row r="1941" spans="1:11" x14ac:dyDescent="0.25">
      <c r="A1941" s="69">
        <v>1939</v>
      </c>
      <c r="B1941" s="70" t="s">
        <v>6133</v>
      </c>
      <c r="C1941" s="70" t="s">
        <v>6134</v>
      </c>
      <c r="D1941" s="70" t="s">
        <v>6135</v>
      </c>
      <c r="E1941" s="71">
        <v>48.53</v>
      </c>
      <c r="F1941" s="70"/>
      <c r="G1941" s="71"/>
      <c r="H1941" s="72"/>
      <c r="I1941" s="72"/>
      <c r="J1941" s="73">
        <f t="shared" si="34"/>
        <v>48.53</v>
      </c>
      <c r="K1941" s="75" t="s">
        <v>4</v>
      </c>
    </row>
    <row r="1942" spans="1:11" x14ac:dyDescent="0.25">
      <c r="A1942" s="69">
        <v>1940</v>
      </c>
      <c r="B1942" s="70" t="s">
        <v>6136</v>
      </c>
      <c r="C1942" s="70" t="s">
        <v>6137</v>
      </c>
      <c r="D1942" s="70" t="s">
        <v>6138</v>
      </c>
      <c r="E1942" s="71">
        <v>48.5</v>
      </c>
      <c r="F1942" s="70"/>
      <c r="G1942" s="71"/>
      <c r="H1942" s="72"/>
      <c r="I1942" s="72"/>
      <c r="J1942" s="73">
        <f t="shared" si="34"/>
        <v>48.5</v>
      </c>
      <c r="K1942" s="75" t="s">
        <v>4</v>
      </c>
    </row>
    <row r="1943" spans="1:11" x14ac:dyDescent="0.25">
      <c r="A1943" s="69">
        <v>1941</v>
      </c>
      <c r="B1943" s="70" t="s">
        <v>6139</v>
      </c>
      <c r="C1943" s="70" t="s">
        <v>6140</v>
      </c>
      <c r="D1943" s="70" t="s">
        <v>6141</v>
      </c>
      <c r="E1943" s="71">
        <v>48.42</v>
      </c>
      <c r="F1943" s="70"/>
      <c r="G1943" s="71"/>
      <c r="H1943" s="72"/>
      <c r="I1943" s="72"/>
      <c r="J1943" s="73">
        <f t="shared" si="34"/>
        <v>48.42</v>
      </c>
      <c r="K1943" s="75" t="s">
        <v>4</v>
      </c>
    </row>
    <row r="1944" spans="1:11" x14ac:dyDescent="0.25">
      <c r="A1944" s="69">
        <v>1942</v>
      </c>
      <c r="B1944" s="70" t="s">
        <v>6142</v>
      </c>
      <c r="C1944" s="70" t="s">
        <v>6143</v>
      </c>
      <c r="D1944" s="70" t="s">
        <v>6144</v>
      </c>
      <c r="E1944" s="71">
        <v>48.27</v>
      </c>
      <c r="F1944" s="70"/>
      <c r="G1944" s="71"/>
      <c r="H1944" s="72"/>
      <c r="I1944" s="72"/>
      <c r="J1944" s="73">
        <f t="shared" si="34"/>
        <v>48.27</v>
      </c>
      <c r="K1944" s="75" t="s">
        <v>4</v>
      </c>
    </row>
    <row r="1945" spans="1:11" x14ac:dyDescent="0.25">
      <c r="A1945" s="69">
        <v>1943</v>
      </c>
      <c r="B1945" s="70" t="s">
        <v>6145</v>
      </c>
      <c r="C1945" s="70" t="s">
        <v>6146</v>
      </c>
      <c r="D1945" s="70" t="s">
        <v>4673</v>
      </c>
      <c r="E1945" s="71">
        <v>48.11</v>
      </c>
      <c r="F1945" s="70"/>
      <c r="G1945" s="71"/>
      <c r="H1945" s="72"/>
      <c r="I1945" s="72"/>
      <c r="J1945" s="73">
        <f t="shared" si="34"/>
        <v>48.11</v>
      </c>
      <c r="K1945" s="75" t="s">
        <v>4</v>
      </c>
    </row>
    <row r="1946" spans="1:11" x14ac:dyDescent="0.25">
      <c r="A1946" s="69">
        <v>1944</v>
      </c>
      <c r="B1946" s="70" t="s">
        <v>6147</v>
      </c>
      <c r="C1946" s="70" t="s">
        <v>6148</v>
      </c>
      <c r="D1946" s="70" t="s">
        <v>6149</v>
      </c>
      <c r="E1946" s="71">
        <v>48.26</v>
      </c>
      <c r="F1946" s="70" t="s">
        <v>6149</v>
      </c>
      <c r="G1946" s="71">
        <v>47.764899999999997</v>
      </c>
      <c r="H1946" s="72"/>
      <c r="I1946" s="72"/>
      <c r="J1946" s="73">
        <f t="shared" si="34"/>
        <v>48.012450000000001</v>
      </c>
      <c r="K1946" s="75" t="s">
        <v>4</v>
      </c>
    </row>
    <row r="1947" spans="1:11" x14ac:dyDescent="0.25">
      <c r="A1947" s="69">
        <v>1945</v>
      </c>
      <c r="B1947" s="70" t="s">
        <v>6150</v>
      </c>
      <c r="C1947" s="70" t="s">
        <v>6151</v>
      </c>
      <c r="D1947" s="70" t="s">
        <v>6152</v>
      </c>
      <c r="E1947" s="71">
        <v>47.93</v>
      </c>
      <c r="F1947" s="70" t="s">
        <v>6152</v>
      </c>
      <c r="G1947" s="71">
        <v>48.046999999999997</v>
      </c>
      <c r="H1947" s="72"/>
      <c r="I1947" s="72"/>
      <c r="J1947" s="73">
        <f t="shared" si="34"/>
        <v>47.988500000000002</v>
      </c>
      <c r="K1947" s="75" t="s">
        <v>4</v>
      </c>
    </row>
    <row r="1948" spans="1:11" x14ac:dyDescent="0.25">
      <c r="A1948" s="69">
        <v>1946</v>
      </c>
      <c r="B1948" s="70" t="s">
        <v>6153</v>
      </c>
      <c r="C1948" s="70" t="s">
        <v>6154</v>
      </c>
      <c r="D1948" s="70" t="s">
        <v>6155</v>
      </c>
      <c r="E1948" s="71">
        <v>48.35</v>
      </c>
      <c r="F1948" s="70" t="s">
        <v>6155</v>
      </c>
      <c r="G1948" s="71">
        <v>47.380400000000002</v>
      </c>
      <c r="H1948" s="72"/>
      <c r="I1948" s="72"/>
      <c r="J1948" s="73">
        <f t="shared" si="34"/>
        <v>47.865200000000002</v>
      </c>
      <c r="K1948" s="75" t="s">
        <v>4</v>
      </c>
    </row>
    <row r="1949" spans="1:11" x14ac:dyDescent="0.25">
      <c r="A1949" s="69">
        <v>1947</v>
      </c>
      <c r="B1949" s="70" t="s">
        <v>6156</v>
      </c>
      <c r="C1949" s="70" t="s">
        <v>6157</v>
      </c>
      <c r="D1949" s="70" t="s">
        <v>6158</v>
      </c>
      <c r="E1949" s="71">
        <v>47.76</v>
      </c>
      <c r="F1949" s="70"/>
      <c r="G1949" s="71"/>
      <c r="H1949" s="72"/>
      <c r="I1949" s="72"/>
      <c r="J1949" s="73">
        <f t="shared" si="34"/>
        <v>47.76</v>
      </c>
      <c r="K1949" s="75" t="s">
        <v>4</v>
      </c>
    </row>
    <row r="1950" spans="1:11" x14ac:dyDescent="0.25">
      <c r="A1950" s="69">
        <v>1948</v>
      </c>
      <c r="B1950" s="70" t="s">
        <v>6159</v>
      </c>
      <c r="C1950" s="70" t="s">
        <v>6160</v>
      </c>
      <c r="D1950" s="70" t="s">
        <v>6161</v>
      </c>
      <c r="E1950" s="71">
        <v>47.61</v>
      </c>
      <c r="F1950" s="70"/>
      <c r="G1950" s="71"/>
      <c r="H1950" s="72"/>
      <c r="I1950" s="72"/>
      <c r="J1950" s="73">
        <f t="shared" si="34"/>
        <v>47.61</v>
      </c>
      <c r="K1950" s="75" t="s">
        <v>4</v>
      </c>
    </row>
    <row r="1951" spans="1:11" x14ac:dyDescent="0.25">
      <c r="A1951" s="69">
        <v>1949</v>
      </c>
      <c r="B1951" s="70" t="s">
        <v>6162</v>
      </c>
      <c r="C1951" s="70" t="s">
        <v>6163</v>
      </c>
      <c r="D1951" s="70" t="s">
        <v>6164</v>
      </c>
      <c r="E1951" s="71">
        <v>47.55</v>
      </c>
      <c r="F1951" s="70" t="s">
        <v>6164</v>
      </c>
      <c r="G1951" s="71">
        <v>47.604199999999999</v>
      </c>
      <c r="H1951" s="72"/>
      <c r="I1951" s="72"/>
      <c r="J1951" s="73">
        <f t="shared" si="34"/>
        <v>47.577100000000002</v>
      </c>
      <c r="K1951" s="75" t="s">
        <v>4</v>
      </c>
    </row>
    <row r="1952" spans="1:11" x14ac:dyDescent="0.25">
      <c r="A1952" s="69">
        <v>1950</v>
      </c>
      <c r="B1952" s="70" t="s">
        <v>6165</v>
      </c>
      <c r="C1952" s="70" t="s">
        <v>6166</v>
      </c>
      <c r="D1952" s="70" t="s">
        <v>6167</v>
      </c>
      <c r="E1952" s="71">
        <v>47.55</v>
      </c>
      <c r="F1952" s="70"/>
      <c r="G1952" s="71"/>
      <c r="H1952" s="72"/>
      <c r="I1952" s="72"/>
      <c r="J1952" s="73">
        <f t="shared" si="34"/>
        <v>47.55</v>
      </c>
      <c r="K1952" s="75" t="s">
        <v>4</v>
      </c>
    </row>
    <row r="1953" spans="1:11" x14ac:dyDescent="0.25">
      <c r="A1953" s="69">
        <v>1951</v>
      </c>
      <c r="B1953" s="70" t="s">
        <v>6168</v>
      </c>
      <c r="C1953" s="70" t="s">
        <v>6169</v>
      </c>
      <c r="D1953" s="70" t="s">
        <v>6170</v>
      </c>
      <c r="E1953" s="71">
        <v>47.39</v>
      </c>
      <c r="F1953" s="70" t="s">
        <v>6170</v>
      </c>
      <c r="G1953" s="71">
        <v>47.425699999999999</v>
      </c>
      <c r="H1953" s="72"/>
      <c r="I1953" s="72"/>
      <c r="J1953" s="73">
        <f t="shared" si="34"/>
        <v>47.407849999999996</v>
      </c>
      <c r="K1953" s="75" t="s">
        <v>4</v>
      </c>
    </row>
    <row r="1954" spans="1:11" x14ac:dyDescent="0.25">
      <c r="A1954" s="69">
        <v>1952</v>
      </c>
      <c r="B1954" s="70" t="s">
        <v>6171</v>
      </c>
      <c r="C1954" s="70" t="s">
        <v>6172</v>
      </c>
      <c r="D1954" s="70" t="s">
        <v>6173</v>
      </c>
      <c r="E1954" s="71">
        <v>47.3</v>
      </c>
      <c r="F1954" s="70"/>
      <c r="G1954" s="71"/>
      <c r="H1954" s="72"/>
      <c r="I1954" s="72"/>
      <c r="J1954" s="73">
        <f t="shared" si="34"/>
        <v>47.3</v>
      </c>
      <c r="K1954" s="75" t="s">
        <v>4</v>
      </c>
    </row>
    <row r="1955" spans="1:11" x14ac:dyDescent="0.25">
      <c r="A1955" s="69">
        <v>1953</v>
      </c>
      <c r="B1955" s="70" t="s">
        <v>6174</v>
      </c>
      <c r="C1955" s="70" t="s">
        <v>6175</v>
      </c>
      <c r="D1955" s="70"/>
      <c r="E1955" s="71"/>
      <c r="F1955" s="70" t="s">
        <v>6176</v>
      </c>
      <c r="G1955" s="71">
        <v>47.292900000000003</v>
      </c>
      <c r="H1955" s="72"/>
      <c r="I1955" s="72"/>
      <c r="J1955" s="73">
        <f t="shared" si="34"/>
        <v>47.292900000000003</v>
      </c>
      <c r="K1955" s="75" t="s">
        <v>4</v>
      </c>
    </row>
    <row r="1956" spans="1:11" x14ac:dyDescent="0.25">
      <c r="A1956" s="69">
        <v>1954</v>
      </c>
      <c r="B1956" s="70" t="s">
        <v>6177</v>
      </c>
      <c r="C1956" s="70" t="s">
        <v>6178</v>
      </c>
      <c r="D1956" s="70" t="s">
        <v>6179</v>
      </c>
      <c r="E1956" s="71">
        <v>47.25</v>
      </c>
      <c r="F1956" s="70"/>
      <c r="G1956" s="71"/>
      <c r="H1956" s="72"/>
      <c r="I1956" s="72"/>
      <c r="J1956" s="73">
        <f t="shared" si="34"/>
        <v>47.25</v>
      </c>
      <c r="K1956" s="75" t="s">
        <v>4</v>
      </c>
    </row>
    <row r="1957" spans="1:11" x14ac:dyDescent="0.25">
      <c r="A1957" s="69">
        <v>1955</v>
      </c>
      <c r="B1957" s="70" t="s">
        <v>6180</v>
      </c>
      <c r="C1957" s="70" t="s">
        <v>6181</v>
      </c>
      <c r="D1957" s="70" t="s">
        <v>6182</v>
      </c>
      <c r="E1957" s="71">
        <v>46.89</v>
      </c>
      <c r="F1957" s="70"/>
      <c r="G1957" s="71"/>
      <c r="H1957" s="72"/>
      <c r="I1957" s="72"/>
      <c r="J1957" s="73">
        <f t="shared" si="34"/>
        <v>46.89</v>
      </c>
      <c r="K1957" s="75" t="s">
        <v>4</v>
      </c>
    </row>
    <row r="1958" spans="1:11" x14ac:dyDescent="0.25">
      <c r="A1958" s="69">
        <v>1956</v>
      </c>
      <c r="B1958" s="70" t="s">
        <v>6183</v>
      </c>
      <c r="C1958" s="70" t="s">
        <v>6184</v>
      </c>
      <c r="D1958" s="70" t="s">
        <v>6185</v>
      </c>
      <c r="E1958" s="71">
        <v>46.82</v>
      </c>
      <c r="F1958" s="70"/>
      <c r="G1958" s="71"/>
      <c r="H1958" s="72"/>
      <c r="I1958" s="72"/>
      <c r="J1958" s="73">
        <f t="shared" si="34"/>
        <v>46.82</v>
      </c>
      <c r="K1958" s="75" t="s">
        <v>4</v>
      </c>
    </row>
    <row r="1959" spans="1:11" x14ac:dyDescent="0.25">
      <c r="A1959" s="69">
        <v>1957</v>
      </c>
      <c r="B1959" s="70" t="s">
        <v>6186</v>
      </c>
      <c r="C1959" s="70" t="s">
        <v>6187</v>
      </c>
      <c r="D1959" s="70"/>
      <c r="E1959" s="71"/>
      <c r="F1959" s="70" t="s">
        <v>6188</v>
      </c>
      <c r="G1959" s="71">
        <v>46.781599999999997</v>
      </c>
      <c r="H1959" s="72"/>
      <c r="I1959" s="72"/>
      <c r="J1959" s="73">
        <f t="shared" si="34"/>
        <v>46.781599999999997</v>
      </c>
      <c r="K1959" s="75" t="s">
        <v>4</v>
      </c>
    </row>
    <row r="1960" spans="1:11" x14ac:dyDescent="0.25">
      <c r="A1960" s="69">
        <v>1958</v>
      </c>
      <c r="B1960" s="70" t="s">
        <v>6189</v>
      </c>
      <c r="C1960" s="70" t="s">
        <v>6190</v>
      </c>
      <c r="D1960" s="70" t="s">
        <v>6191</v>
      </c>
      <c r="E1960" s="71">
        <v>46.7</v>
      </c>
      <c r="F1960" s="70"/>
      <c r="G1960" s="71"/>
      <c r="H1960" s="72"/>
      <c r="I1960" s="72"/>
      <c r="J1960" s="73">
        <f t="shared" si="34"/>
        <v>46.7</v>
      </c>
      <c r="K1960" s="75" t="s">
        <v>4</v>
      </c>
    </row>
    <row r="1961" spans="1:11" x14ac:dyDescent="0.25">
      <c r="A1961" s="69">
        <v>1959</v>
      </c>
      <c r="B1961" s="70" t="s">
        <v>6192</v>
      </c>
      <c r="C1961" s="70" t="s">
        <v>6193</v>
      </c>
      <c r="D1961" s="70" t="s">
        <v>6194</v>
      </c>
      <c r="E1961" s="71">
        <v>46.69</v>
      </c>
      <c r="F1961" s="70" t="s">
        <v>6194</v>
      </c>
      <c r="G1961" s="71">
        <v>46.661000000000001</v>
      </c>
      <c r="H1961" s="72"/>
      <c r="I1961" s="72"/>
      <c r="J1961" s="73">
        <f t="shared" si="34"/>
        <v>46.6755</v>
      </c>
      <c r="K1961" s="75" t="s">
        <v>4</v>
      </c>
    </row>
    <row r="1962" spans="1:11" x14ac:dyDescent="0.25">
      <c r="A1962" s="69">
        <v>1960</v>
      </c>
      <c r="B1962" s="70" t="s">
        <v>6195</v>
      </c>
      <c r="C1962" s="70" t="s">
        <v>6196</v>
      </c>
      <c r="D1962" s="70" t="s">
        <v>6197</v>
      </c>
      <c r="E1962" s="71">
        <v>46.67</v>
      </c>
      <c r="F1962" s="70" t="s">
        <v>6197</v>
      </c>
      <c r="G1962" s="71">
        <v>46.671599999999998</v>
      </c>
      <c r="H1962" s="72"/>
      <c r="I1962" s="72"/>
      <c r="J1962" s="73">
        <f t="shared" si="34"/>
        <v>46.6708</v>
      </c>
      <c r="K1962" s="75" t="s">
        <v>4</v>
      </c>
    </row>
    <row r="1963" spans="1:11" x14ac:dyDescent="0.25">
      <c r="A1963" s="69">
        <v>1961</v>
      </c>
      <c r="B1963" s="70" t="s">
        <v>6198</v>
      </c>
      <c r="C1963" s="70" t="s">
        <v>6199</v>
      </c>
      <c r="D1963" s="70" t="s">
        <v>6200</v>
      </c>
      <c r="E1963" s="71">
        <v>46.56</v>
      </c>
      <c r="F1963" s="70"/>
      <c r="G1963" s="71"/>
      <c r="H1963" s="72"/>
      <c r="I1963" s="72"/>
      <c r="J1963" s="73">
        <f t="shared" si="34"/>
        <v>46.56</v>
      </c>
      <c r="K1963" s="75" t="s">
        <v>4</v>
      </c>
    </row>
    <row r="1964" spans="1:11" x14ac:dyDescent="0.25">
      <c r="A1964" s="69">
        <v>1962</v>
      </c>
      <c r="B1964" s="70" t="s">
        <v>6201</v>
      </c>
      <c r="C1964" s="70" t="s">
        <v>6202</v>
      </c>
      <c r="D1964" s="70" t="s">
        <v>6203</v>
      </c>
      <c r="E1964" s="71">
        <v>46.54</v>
      </c>
      <c r="F1964" s="70"/>
      <c r="G1964" s="71"/>
      <c r="H1964" s="72"/>
      <c r="I1964" s="72"/>
      <c r="J1964" s="73">
        <f t="shared" si="34"/>
        <v>46.54</v>
      </c>
      <c r="K1964" s="75" t="s">
        <v>4</v>
      </c>
    </row>
    <row r="1965" spans="1:11" x14ac:dyDescent="0.25">
      <c r="A1965" s="69">
        <v>1963</v>
      </c>
      <c r="B1965" s="70" t="s">
        <v>6204</v>
      </c>
      <c r="C1965" s="70" t="s">
        <v>6205</v>
      </c>
      <c r="D1965" s="70" t="s">
        <v>6206</v>
      </c>
      <c r="E1965" s="71">
        <v>46.33</v>
      </c>
      <c r="F1965" s="70"/>
      <c r="G1965" s="71"/>
      <c r="H1965" s="72"/>
      <c r="I1965" s="72"/>
      <c r="J1965" s="73">
        <f t="shared" si="34"/>
        <v>46.33</v>
      </c>
      <c r="K1965" s="75" t="s">
        <v>4</v>
      </c>
    </row>
    <row r="1966" spans="1:11" x14ac:dyDescent="0.25">
      <c r="A1966" s="69">
        <v>1964</v>
      </c>
      <c r="B1966" s="70" t="s">
        <v>6207</v>
      </c>
      <c r="C1966" s="70" t="s">
        <v>6208</v>
      </c>
      <c r="D1966" s="70" t="s">
        <v>6209</v>
      </c>
      <c r="E1966" s="71">
        <v>46.02</v>
      </c>
      <c r="F1966" s="70" t="s">
        <v>6209</v>
      </c>
      <c r="G1966" s="71">
        <v>46.639800000000001</v>
      </c>
      <c r="H1966" s="72"/>
      <c r="I1966" s="72"/>
      <c r="J1966" s="73">
        <f t="shared" si="34"/>
        <v>46.329900000000002</v>
      </c>
      <c r="K1966" s="75" t="s">
        <v>4</v>
      </c>
    </row>
    <row r="1967" spans="1:11" x14ac:dyDescent="0.25">
      <c r="A1967" s="69">
        <v>1965</v>
      </c>
      <c r="B1967" s="70" t="s">
        <v>6210</v>
      </c>
      <c r="C1967" s="70" t="s">
        <v>6211</v>
      </c>
      <c r="D1967" s="70" t="s">
        <v>6212</v>
      </c>
      <c r="E1967" s="71">
        <v>46.16</v>
      </c>
      <c r="F1967" s="70" t="s">
        <v>6212</v>
      </c>
      <c r="G1967" s="71">
        <v>46.115600000000001</v>
      </c>
      <c r="H1967" s="72"/>
      <c r="I1967" s="72"/>
      <c r="J1967" s="73">
        <f t="shared" si="34"/>
        <v>46.137799999999999</v>
      </c>
      <c r="K1967" s="75" t="s">
        <v>4</v>
      </c>
    </row>
    <row r="1968" spans="1:11" x14ac:dyDescent="0.25">
      <c r="A1968" s="69">
        <v>1966</v>
      </c>
      <c r="B1968" s="70" t="s">
        <v>6213</v>
      </c>
      <c r="C1968" s="70" t="s">
        <v>6214</v>
      </c>
      <c r="D1968" s="70" t="s">
        <v>6215</v>
      </c>
      <c r="E1968" s="71">
        <v>46.12</v>
      </c>
      <c r="F1968" s="70"/>
      <c r="G1968" s="71"/>
      <c r="H1968" s="72"/>
      <c r="I1968" s="72"/>
      <c r="J1968" s="73">
        <f t="shared" si="34"/>
        <v>46.12</v>
      </c>
      <c r="K1968" s="75" t="s">
        <v>4</v>
      </c>
    </row>
    <row r="1969" spans="1:11" x14ac:dyDescent="0.25">
      <c r="A1969" s="69">
        <v>1967</v>
      </c>
      <c r="B1969" s="70" t="s">
        <v>6216</v>
      </c>
      <c r="C1969" s="70" t="s">
        <v>6217</v>
      </c>
      <c r="D1969" s="70" t="s">
        <v>6218</v>
      </c>
      <c r="E1969" s="71">
        <v>46.09</v>
      </c>
      <c r="F1969" s="70"/>
      <c r="G1969" s="71"/>
      <c r="H1969" s="72"/>
      <c r="I1969" s="72"/>
      <c r="J1969" s="73">
        <f t="shared" si="34"/>
        <v>46.09</v>
      </c>
      <c r="K1969" s="75" t="s">
        <v>4</v>
      </c>
    </row>
    <row r="1970" spans="1:11" x14ac:dyDescent="0.25">
      <c r="A1970" s="69">
        <v>1968</v>
      </c>
      <c r="B1970" s="70" t="s">
        <v>6219</v>
      </c>
      <c r="C1970" s="70" t="s">
        <v>6220</v>
      </c>
      <c r="D1970" s="70" t="s">
        <v>6221</v>
      </c>
      <c r="E1970" s="71">
        <v>45.9</v>
      </c>
      <c r="F1970" s="70" t="s">
        <v>6221</v>
      </c>
      <c r="G1970" s="71">
        <v>46.073</v>
      </c>
      <c r="H1970" s="72"/>
      <c r="I1970" s="72"/>
      <c r="J1970" s="73">
        <f t="shared" si="34"/>
        <v>45.986499999999999</v>
      </c>
      <c r="K1970" s="75" t="s">
        <v>4</v>
      </c>
    </row>
    <row r="1971" spans="1:11" x14ac:dyDescent="0.25">
      <c r="A1971" s="69">
        <v>1969</v>
      </c>
      <c r="B1971" s="70" t="s">
        <v>6222</v>
      </c>
      <c r="C1971" s="70" t="s">
        <v>6223</v>
      </c>
      <c r="D1971" s="70" t="s">
        <v>6224</v>
      </c>
      <c r="E1971" s="71">
        <v>45.86</v>
      </c>
      <c r="F1971" s="70" t="s">
        <v>6224</v>
      </c>
      <c r="G1971" s="71">
        <v>45.841900000000003</v>
      </c>
      <c r="H1971" s="72"/>
      <c r="I1971" s="72"/>
      <c r="J1971" s="73">
        <f t="shared" si="34"/>
        <v>45.850949999999997</v>
      </c>
      <c r="K1971" s="75" t="s">
        <v>4</v>
      </c>
    </row>
    <row r="1972" spans="1:11" x14ac:dyDescent="0.25">
      <c r="A1972" s="69">
        <v>1970</v>
      </c>
      <c r="B1972" s="70" t="s">
        <v>6225</v>
      </c>
      <c r="C1972" s="70" t="s">
        <v>6226</v>
      </c>
      <c r="D1972" s="70" t="s">
        <v>6227</v>
      </c>
      <c r="E1972" s="71">
        <v>45.72</v>
      </c>
      <c r="F1972" s="70"/>
      <c r="G1972" s="71"/>
      <c r="H1972" s="72"/>
      <c r="I1972" s="72"/>
      <c r="J1972" s="73">
        <f t="shared" si="34"/>
        <v>45.72</v>
      </c>
      <c r="K1972" s="75" t="s">
        <v>4</v>
      </c>
    </row>
    <row r="1973" spans="1:11" x14ac:dyDescent="0.25">
      <c r="A1973" s="69">
        <v>1971</v>
      </c>
      <c r="B1973" s="70" t="s">
        <v>6228</v>
      </c>
      <c r="C1973" s="70" t="s">
        <v>6229</v>
      </c>
      <c r="D1973" s="70" t="s">
        <v>6230</v>
      </c>
      <c r="E1973" s="71">
        <v>45.76</v>
      </c>
      <c r="F1973" s="70" t="s">
        <v>6230</v>
      </c>
      <c r="G1973" s="71">
        <v>45.639200000000002</v>
      </c>
      <c r="H1973" s="72"/>
      <c r="I1973" s="72"/>
      <c r="J1973" s="73">
        <f t="shared" si="34"/>
        <v>45.699600000000004</v>
      </c>
      <c r="K1973" s="75" t="s">
        <v>4</v>
      </c>
    </row>
    <row r="1974" spans="1:11" x14ac:dyDescent="0.25">
      <c r="A1974" s="69">
        <v>1972</v>
      </c>
      <c r="B1974" s="70" t="s">
        <v>6231</v>
      </c>
      <c r="C1974" s="70" t="s">
        <v>6232</v>
      </c>
      <c r="D1974" s="70" t="s">
        <v>6233</v>
      </c>
      <c r="E1974" s="71">
        <v>45.67</v>
      </c>
      <c r="F1974" s="70"/>
      <c r="G1974" s="71"/>
      <c r="H1974" s="72"/>
      <c r="I1974" s="72"/>
      <c r="J1974" s="73">
        <f t="shared" si="34"/>
        <v>45.67</v>
      </c>
      <c r="K1974" s="75" t="s">
        <v>4</v>
      </c>
    </row>
    <row r="1975" spans="1:11" x14ac:dyDescent="0.25">
      <c r="A1975" s="69">
        <v>1973</v>
      </c>
      <c r="B1975" s="70" t="s">
        <v>6234</v>
      </c>
      <c r="C1975" s="70" t="s">
        <v>6235</v>
      </c>
      <c r="D1975" s="70" t="s">
        <v>6236</v>
      </c>
      <c r="E1975" s="71">
        <v>45.66</v>
      </c>
      <c r="F1975" s="70"/>
      <c r="G1975" s="71"/>
      <c r="H1975" s="72"/>
      <c r="I1975" s="72"/>
      <c r="J1975" s="73">
        <f t="shared" si="34"/>
        <v>45.66</v>
      </c>
      <c r="K1975" s="75" t="s">
        <v>4</v>
      </c>
    </row>
    <row r="1976" spans="1:11" x14ac:dyDescent="0.25">
      <c r="A1976" s="69">
        <v>1974</v>
      </c>
      <c r="B1976" s="70" t="s">
        <v>6237</v>
      </c>
      <c r="C1976" s="70" t="s">
        <v>6238</v>
      </c>
      <c r="D1976" s="70" t="s">
        <v>6239</v>
      </c>
      <c r="E1976" s="71">
        <v>45.66</v>
      </c>
      <c r="F1976" s="70"/>
      <c r="G1976" s="71"/>
      <c r="H1976" s="72"/>
      <c r="I1976" s="72"/>
      <c r="J1976" s="73">
        <f t="shared" si="34"/>
        <v>45.66</v>
      </c>
      <c r="K1976" s="75" t="s">
        <v>4</v>
      </c>
    </row>
    <row r="1977" spans="1:11" x14ac:dyDescent="0.25">
      <c r="A1977" s="69">
        <v>1975</v>
      </c>
      <c r="B1977" s="70" t="s">
        <v>6240</v>
      </c>
      <c r="C1977" s="70" t="s">
        <v>6241</v>
      </c>
      <c r="D1977" s="70" t="s">
        <v>6242</v>
      </c>
      <c r="E1977" s="71">
        <v>45.51</v>
      </c>
      <c r="F1977" s="70"/>
      <c r="G1977" s="71"/>
      <c r="H1977" s="72"/>
      <c r="I1977" s="72"/>
      <c r="J1977" s="73">
        <f t="shared" si="34"/>
        <v>45.51</v>
      </c>
      <c r="K1977" s="75" t="s">
        <v>4</v>
      </c>
    </row>
    <row r="1978" spans="1:11" x14ac:dyDescent="0.25">
      <c r="A1978" s="69">
        <v>1976</v>
      </c>
      <c r="B1978" s="70" t="s">
        <v>6243</v>
      </c>
      <c r="C1978" s="70" t="s">
        <v>6244</v>
      </c>
      <c r="D1978" s="70" t="s">
        <v>6245</v>
      </c>
      <c r="E1978" s="71">
        <v>45.38</v>
      </c>
      <c r="F1978" s="70"/>
      <c r="G1978" s="71"/>
      <c r="H1978" s="72"/>
      <c r="I1978" s="72"/>
      <c r="J1978" s="73">
        <f t="shared" si="34"/>
        <v>45.38</v>
      </c>
      <c r="K1978" s="75" t="s">
        <v>4</v>
      </c>
    </row>
    <row r="1979" spans="1:11" x14ac:dyDescent="0.25">
      <c r="A1979" s="69">
        <v>1977</v>
      </c>
      <c r="B1979" s="70" t="s">
        <v>6246</v>
      </c>
      <c r="C1979" s="70" t="s">
        <v>6247</v>
      </c>
      <c r="D1979" s="70" t="s">
        <v>6248</v>
      </c>
      <c r="E1979" s="71">
        <v>45.37</v>
      </c>
      <c r="F1979" s="70"/>
      <c r="G1979" s="71"/>
      <c r="H1979" s="72"/>
      <c r="I1979" s="72"/>
      <c r="J1979" s="73">
        <f t="shared" si="34"/>
        <v>45.37</v>
      </c>
      <c r="K1979" s="75" t="s">
        <v>4</v>
      </c>
    </row>
    <row r="1980" spans="1:11" x14ac:dyDescent="0.25">
      <c r="A1980" s="69">
        <v>1978</v>
      </c>
      <c r="B1980" s="70" t="s">
        <v>6249</v>
      </c>
      <c r="C1980" s="70" t="s">
        <v>6250</v>
      </c>
      <c r="D1980" s="70" t="s">
        <v>6251</v>
      </c>
      <c r="E1980" s="71">
        <v>45.18</v>
      </c>
      <c r="F1980" s="70"/>
      <c r="G1980" s="71"/>
      <c r="H1980" s="72"/>
      <c r="I1980" s="72"/>
      <c r="J1980" s="73">
        <f t="shared" si="34"/>
        <v>45.18</v>
      </c>
      <c r="K1980" s="75" t="s">
        <v>4</v>
      </c>
    </row>
    <row r="1981" spans="1:11" x14ac:dyDescent="0.25">
      <c r="A1981" s="69">
        <v>1979</v>
      </c>
      <c r="B1981" s="70" t="s">
        <v>6252</v>
      </c>
      <c r="C1981" s="70" t="s">
        <v>6253</v>
      </c>
      <c r="D1981" s="70" t="s">
        <v>6254</v>
      </c>
      <c r="E1981" s="71">
        <v>45.06</v>
      </c>
      <c r="F1981" s="70" t="s">
        <v>6254</v>
      </c>
      <c r="G1981" s="71">
        <v>45.0124</v>
      </c>
      <c r="H1981" s="72"/>
      <c r="I1981" s="72"/>
      <c r="J1981" s="73">
        <f t="shared" si="34"/>
        <v>45.036200000000001</v>
      </c>
      <c r="K1981" s="75" t="s">
        <v>4</v>
      </c>
    </row>
    <row r="1982" spans="1:11" x14ac:dyDescent="0.25">
      <c r="A1982" s="69">
        <v>1980</v>
      </c>
      <c r="B1982" s="70" t="s">
        <v>6255</v>
      </c>
      <c r="C1982" s="70" t="s">
        <v>6256</v>
      </c>
      <c r="D1982" s="70" t="s">
        <v>6257</v>
      </c>
      <c r="E1982" s="71">
        <v>44.97</v>
      </c>
      <c r="F1982" s="70"/>
      <c r="G1982" s="71"/>
      <c r="H1982" s="72"/>
      <c r="I1982" s="72"/>
      <c r="J1982" s="73">
        <f t="shared" si="34"/>
        <v>44.97</v>
      </c>
      <c r="K1982" s="75" t="s">
        <v>4</v>
      </c>
    </row>
    <row r="1983" spans="1:11" x14ac:dyDescent="0.25">
      <c r="A1983" s="69">
        <v>1981</v>
      </c>
      <c r="B1983" s="70" t="s">
        <v>6258</v>
      </c>
      <c r="C1983" s="70" t="s">
        <v>6259</v>
      </c>
      <c r="D1983" s="70"/>
      <c r="E1983" s="71"/>
      <c r="F1983" s="70" t="s">
        <v>6260</v>
      </c>
      <c r="G1983" s="71">
        <v>44.9572</v>
      </c>
      <c r="H1983" s="72"/>
      <c r="I1983" s="72"/>
      <c r="J1983" s="73">
        <f t="shared" si="34"/>
        <v>44.9572</v>
      </c>
      <c r="K1983" s="75" t="s">
        <v>4</v>
      </c>
    </row>
    <row r="1984" spans="1:11" x14ac:dyDescent="0.25">
      <c r="A1984" s="69">
        <v>1982</v>
      </c>
      <c r="B1984" s="70" t="s">
        <v>6261</v>
      </c>
      <c r="C1984" s="70" t="s">
        <v>6262</v>
      </c>
      <c r="D1984" s="70" t="s">
        <v>6263</v>
      </c>
      <c r="E1984" s="71">
        <v>44.95</v>
      </c>
      <c r="F1984" s="70"/>
      <c r="G1984" s="71"/>
      <c r="H1984" s="72"/>
      <c r="I1984" s="72"/>
      <c r="J1984" s="73">
        <f t="shared" si="34"/>
        <v>44.95</v>
      </c>
      <c r="K1984" s="75" t="s">
        <v>4</v>
      </c>
    </row>
    <row r="1985" spans="1:11" x14ac:dyDescent="0.25">
      <c r="A1985" s="69">
        <v>1983</v>
      </c>
      <c r="B1985" s="70" t="s">
        <v>6264</v>
      </c>
      <c r="C1985" s="70" t="s">
        <v>6265</v>
      </c>
      <c r="D1985" s="70" t="s">
        <v>6266</v>
      </c>
      <c r="E1985" s="71">
        <v>44.94</v>
      </c>
      <c r="F1985" s="70"/>
      <c r="G1985" s="71"/>
      <c r="H1985" s="72"/>
      <c r="I1985" s="72"/>
      <c r="J1985" s="73">
        <f t="shared" si="34"/>
        <v>44.94</v>
      </c>
      <c r="K1985" s="75" t="s">
        <v>4</v>
      </c>
    </row>
    <row r="1986" spans="1:11" x14ac:dyDescent="0.25">
      <c r="A1986" s="69">
        <v>1984</v>
      </c>
      <c r="B1986" s="70" t="s">
        <v>6267</v>
      </c>
      <c r="C1986" s="70" t="s">
        <v>6268</v>
      </c>
      <c r="D1986" s="70" t="s">
        <v>6269</v>
      </c>
      <c r="E1986" s="71">
        <v>44.9</v>
      </c>
      <c r="F1986" s="70"/>
      <c r="G1986" s="71"/>
      <c r="H1986" s="72"/>
      <c r="I1986" s="72"/>
      <c r="J1986" s="73">
        <f t="shared" si="34"/>
        <v>44.9</v>
      </c>
      <c r="K1986" s="75" t="s">
        <v>4</v>
      </c>
    </row>
    <row r="1987" spans="1:11" x14ac:dyDescent="0.25">
      <c r="A1987" s="69">
        <v>1985</v>
      </c>
      <c r="B1987" s="70" t="s">
        <v>6270</v>
      </c>
      <c r="C1987" s="70" t="s">
        <v>6271</v>
      </c>
      <c r="D1987" s="70" t="s">
        <v>6272</v>
      </c>
      <c r="E1987" s="71">
        <v>44.9</v>
      </c>
      <c r="F1987" s="70"/>
      <c r="G1987" s="71"/>
      <c r="H1987" s="72"/>
      <c r="I1987" s="72"/>
      <c r="J1987" s="73">
        <f t="shared" ref="J1987:J2050" si="35">AVERAGE(E1987,G1987,I1987)</f>
        <v>44.9</v>
      </c>
      <c r="K1987" s="75" t="s">
        <v>4</v>
      </c>
    </row>
    <row r="1988" spans="1:11" x14ac:dyDescent="0.25">
      <c r="A1988" s="69">
        <v>1986</v>
      </c>
      <c r="B1988" s="70" t="s">
        <v>6273</v>
      </c>
      <c r="C1988" s="70" t="s">
        <v>6274</v>
      </c>
      <c r="D1988" s="70" t="s">
        <v>6275</v>
      </c>
      <c r="E1988" s="71">
        <v>44.89</v>
      </c>
      <c r="F1988" s="70" t="s">
        <v>6275</v>
      </c>
      <c r="G1988" s="71">
        <v>44.753999999999998</v>
      </c>
      <c r="H1988" s="72"/>
      <c r="I1988" s="72"/>
      <c r="J1988" s="73">
        <f t="shared" si="35"/>
        <v>44.822000000000003</v>
      </c>
      <c r="K1988" s="75" t="s">
        <v>4</v>
      </c>
    </row>
    <row r="1989" spans="1:11" x14ac:dyDescent="0.25">
      <c r="A1989" s="69">
        <v>1987</v>
      </c>
      <c r="B1989" s="70" t="s">
        <v>6276</v>
      </c>
      <c r="C1989" s="70" t="s">
        <v>6277</v>
      </c>
      <c r="D1989" s="70" t="s">
        <v>6278</v>
      </c>
      <c r="E1989" s="71">
        <v>44.8</v>
      </c>
      <c r="F1989" s="70"/>
      <c r="G1989" s="71"/>
      <c r="H1989" s="72"/>
      <c r="I1989" s="72"/>
      <c r="J1989" s="73">
        <f t="shared" si="35"/>
        <v>44.8</v>
      </c>
      <c r="K1989" s="75" t="s">
        <v>4</v>
      </c>
    </row>
    <row r="1990" spans="1:11" x14ac:dyDescent="0.25">
      <c r="A1990" s="69">
        <v>1988</v>
      </c>
      <c r="B1990" s="70" t="s">
        <v>6279</v>
      </c>
      <c r="C1990" s="70" t="s">
        <v>6280</v>
      </c>
      <c r="D1990" s="70" t="s">
        <v>6281</v>
      </c>
      <c r="E1990" s="71">
        <v>44.9</v>
      </c>
      <c r="F1990" s="70" t="s">
        <v>6281</v>
      </c>
      <c r="G1990" s="71">
        <v>44.476999999999997</v>
      </c>
      <c r="H1990" s="72"/>
      <c r="I1990" s="72"/>
      <c r="J1990" s="73">
        <f t="shared" si="35"/>
        <v>44.688499999999998</v>
      </c>
      <c r="K1990" s="75" t="s">
        <v>4</v>
      </c>
    </row>
    <row r="1991" spans="1:11" x14ac:dyDescent="0.25">
      <c r="A1991" s="69">
        <v>1989</v>
      </c>
      <c r="B1991" s="70" t="s">
        <v>6282</v>
      </c>
      <c r="C1991" s="70" t="s">
        <v>6283</v>
      </c>
      <c r="D1991" s="70" t="s">
        <v>6284</v>
      </c>
      <c r="E1991" s="71">
        <v>44.53</v>
      </c>
      <c r="F1991" s="70"/>
      <c r="G1991" s="71"/>
      <c r="H1991" s="72"/>
      <c r="I1991" s="72"/>
      <c r="J1991" s="73">
        <f t="shared" si="35"/>
        <v>44.53</v>
      </c>
      <c r="K1991" s="75" t="s">
        <v>4</v>
      </c>
    </row>
    <row r="1992" spans="1:11" x14ac:dyDescent="0.25">
      <c r="A1992" s="69">
        <v>1990</v>
      </c>
      <c r="B1992" s="70" t="s">
        <v>6285</v>
      </c>
      <c r="C1992" s="70" t="s">
        <v>6286</v>
      </c>
      <c r="D1992" s="70"/>
      <c r="E1992" s="71"/>
      <c r="F1992" s="70" t="s">
        <v>6287</v>
      </c>
      <c r="G1992" s="71">
        <v>44.418599999999998</v>
      </c>
      <c r="H1992" s="72"/>
      <c r="I1992" s="72"/>
      <c r="J1992" s="73">
        <f t="shared" si="35"/>
        <v>44.418599999999998</v>
      </c>
      <c r="K1992" s="75" t="s">
        <v>4</v>
      </c>
    </row>
    <row r="1993" spans="1:11" x14ac:dyDescent="0.25">
      <c r="A1993" s="69">
        <v>1991</v>
      </c>
      <c r="B1993" s="70" t="s">
        <v>6288</v>
      </c>
      <c r="C1993" s="70" t="s">
        <v>6289</v>
      </c>
      <c r="D1993" s="70" t="s">
        <v>6290</v>
      </c>
      <c r="E1993" s="71">
        <v>44.41</v>
      </c>
      <c r="F1993" s="70"/>
      <c r="G1993" s="71"/>
      <c r="H1993" s="72"/>
      <c r="I1993" s="72"/>
      <c r="J1993" s="73">
        <f t="shared" si="35"/>
        <v>44.41</v>
      </c>
      <c r="K1993" s="75" t="s">
        <v>4</v>
      </c>
    </row>
    <row r="1994" spans="1:11" x14ac:dyDescent="0.25">
      <c r="A1994" s="69">
        <v>1992</v>
      </c>
      <c r="B1994" s="70" t="s">
        <v>6291</v>
      </c>
      <c r="C1994" s="70" t="s">
        <v>6292</v>
      </c>
      <c r="D1994" s="70" t="s">
        <v>6293</v>
      </c>
      <c r="E1994" s="71">
        <v>44.37</v>
      </c>
      <c r="F1994" s="70"/>
      <c r="G1994" s="71"/>
      <c r="H1994" s="72"/>
      <c r="I1994" s="72"/>
      <c r="J1994" s="73">
        <f t="shared" si="35"/>
        <v>44.37</v>
      </c>
      <c r="K1994" s="75" t="s">
        <v>4</v>
      </c>
    </row>
    <row r="1995" spans="1:11" x14ac:dyDescent="0.25">
      <c r="A1995" s="69">
        <v>1993</v>
      </c>
      <c r="B1995" s="70" t="s">
        <v>6294</v>
      </c>
      <c r="C1995" s="70" t="s">
        <v>6295</v>
      </c>
      <c r="D1995" s="70" t="s">
        <v>6296</v>
      </c>
      <c r="E1995" s="71">
        <v>44.29</v>
      </c>
      <c r="F1995" s="70"/>
      <c r="G1995" s="71"/>
      <c r="H1995" s="72"/>
      <c r="I1995" s="72"/>
      <c r="J1995" s="73">
        <f t="shared" si="35"/>
        <v>44.29</v>
      </c>
      <c r="K1995" s="75" t="s">
        <v>4</v>
      </c>
    </row>
    <row r="1996" spans="1:11" x14ac:dyDescent="0.25">
      <c r="A1996" s="69">
        <v>1994</v>
      </c>
      <c r="B1996" s="70" t="s">
        <v>6297</v>
      </c>
      <c r="C1996" s="70" t="s">
        <v>6298</v>
      </c>
      <c r="D1996" s="70" t="s">
        <v>6299</v>
      </c>
      <c r="E1996" s="71">
        <v>44.23</v>
      </c>
      <c r="F1996" s="70"/>
      <c r="G1996" s="71"/>
      <c r="H1996" s="72"/>
      <c r="I1996" s="72"/>
      <c r="J1996" s="73">
        <f t="shared" si="35"/>
        <v>44.23</v>
      </c>
      <c r="K1996" s="75" t="s">
        <v>4</v>
      </c>
    </row>
    <row r="1997" spans="1:11" x14ac:dyDescent="0.25">
      <c r="A1997" s="69">
        <v>1995</v>
      </c>
      <c r="B1997" s="70" t="s">
        <v>6300</v>
      </c>
      <c r="C1997" s="70" t="s">
        <v>6301</v>
      </c>
      <c r="D1997" s="70" t="s">
        <v>6302</v>
      </c>
      <c r="E1997" s="71">
        <v>44.13</v>
      </c>
      <c r="F1997" s="70"/>
      <c r="G1997" s="71"/>
      <c r="H1997" s="72"/>
      <c r="I1997" s="72"/>
      <c r="J1997" s="73">
        <f t="shared" si="35"/>
        <v>44.13</v>
      </c>
      <c r="K1997" s="75" t="s">
        <v>4</v>
      </c>
    </row>
    <row r="1998" spans="1:11" x14ac:dyDescent="0.25">
      <c r="A1998" s="69">
        <v>1996</v>
      </c>
      <c r="B1998" s="70" t="s">
        <v>6303</v>
      </c>
      <c r="C1998" s="70" t="s">
        <v>6304</v>
      </c>
      <c r="D1998" s="70" t="s">
        <v>6305</v>
      </c>
      <c r="E1998" s="71">
        <v>44.11</v>
      </c>
      <c r="F1998" s="70"/>
      <c r="G1998" s="71"/>
      <c r="H1998" s="72"/>
      <c r="I1998" s="72"/>
      <c r="J1998" s="73">
        <f t="shared" si="35"/>
        <v>44.11</v>
      </c>
      <c r="K1998" s="75" t="s">
        <v>4</v>
      </c>
    </row>
    <row r="1999" spans="1:11" x14ac:dyDescent="0.25">
      <c r="A1999" s="69">
        <v>1997</v>
      </c>
      <c r="B1999" s="70" t="s">
        <v>6306</v>
      </c>
      <c r="C1999" s="70" t="s">
        <v>6307</v>
      </c>
      <c r="D1999" s="70" t="s">
        <v>6308</v>
      </c>
      <c r="E1999" s="71">
        <v>44.07</v>
      </c>
      <c r="F1999" s="70"/>
      <c r="G1999" s="71"/>
      <c r="H1999" s="72"/>
      <c r="I1999" s="72"/>
      <c r="J1999" s="73">
        <f t="shared" si="35"/>
        <v>44.07</v>
      </c>
      <c r="K1999" s="75" t="s">
        <v>4</v>
      </c>
    </row>
    <row r="2000" spans="1:11" x14ac:dyDescent="0.25">
      <c r="A2000" s="69">
        <v>1998</v>
      </c>
      <c r="B2000" s="70" t="s">
        <v>6309</v>
      </c>
      <c r="C2000" s="70" t="s">
        <v>6310</v>
      </c>
      <c r="D2000" s="70" t="s">
        <v>6311</v>
      </c>
      <c r="E2000" s="71">
        <v>44</v>
      </c>
      <c r="F2000" s="70"/>
      <c r="G2000" s="71"/>
      <c r="H2000" s="72"/>
      <c r="I2000" s="72"/>
      <c r="J2000" s="73">
        <f t="shared" si="35"/>
        <v>44</v>
      </c>
      <c r="K2000" s="75" t="s">
        <v>4</v>
      </c>
    </row>
    <row r="2001" spans="1:11" x14ac:dyDescent="0.25">
      <c r="A2001" s="69">
        <v>1999</v>
      </c>
      <c r="B2001" s="70" t="s">
        <v>6312</v>
      </c>
      <c r="C2001" s="70" t="s">
        <v>6313</v>
      </c>
      <c r="D2001" s="70" t="s">
        <v>6314</v>
      </c>
      <c r="E2001" s="71">
        <v>43.76</v>
      </c>
      <c r="F2001" s="70"/>
      <c r="G2001" s="71"/>
      <c r="H2001" s="72"/>
      <c r="I2001" s="72"/>
      <c r="J2001" s="73">
        <f t="shared" si="35"/>
        <v>43.76</v>
      </c>
      <c r="K2001" s="75" t="s">
        <v>4</v>
      </c>
    </row>
    <row r="2002" spans="1:11" x14ac:dyDescent="0.25">
      <c r="A2002" s="69">
        <v>2000</v>
      </c>
      <c r="B2002" s="70" t="s">
        <v>6315</v>
      </c>
      <c r="C2002" s="70" t="s">
        <v>6316</v>
      </c>
      <c r="D2002" s="70" t="s">
        <v>6317</v>
      </c>
      <c r="E2002" s="71">
        <v>43.57</v>
      </c>
      <c r="F2002" s="70"/>
      <c r="G2002" s="71"/>
      <c r="H2002" s="72"/>
      <c r="I2002" s="72"/>
      <c r="J2002" s="73">
        <f t="shared" si="35"/>
        <v>43.57</v>
      </c>
      <c r="K2002" s="75" t="s">
        <v>4</v>
      </c>
    </row>
    <row r="2003" spans="1:11" x14ac:dyDescent="0.25">
      <c r="A2003" s="69">
        <v>2001</v>
      </c>
      <c r="B2003" s="70" t="s">
        <v>6318</v>
      </c>
      <c r="C2003" s="70" t="s">
        <v>6319</v>
      </c>
      <c r="D2003" s="70" t="s">
        <v>6320</v>
      </c>
      <c r="E2003" s="71">
        <v>43.13</v>
      </c>
      <c r="F2003" s="70" t="s">
        <v>6320</v>
      </c>
      <c r="G2003" s="71">
        <v>43.476100000000002</v>
      </c>
      <c r="H2003" s="72"/>
      <c r="I2003" s="72"/>
      <c r="J2003" s="73">
        <f t="shared" si="35"/>
        <v>43.303049999999999</v>
      </c>
      <c r="K2003" s="75" t="s">
        <v>4</v>
      </c>
    </row>
    <row r="2004" spans="1:11" x14ac:dyDescent="0.25">
      <c r="A2004" s="69">
        <v>2002</v>
      </c>
      <c r="B2004" s="70" t="s">
        <v>6321</v>
      </c>
      <c r="C2004" s="70" t="s">
        <v>6322</v>
      </c>
      <c r="D2004" s="70" t="s">
        <v>6323</v>
      </c>
      <c r="E2004" s="71">
        <v>43.26</v>
      </c>
      <c r="F2004" s="70"/>
      <c r="G2004" s="71"/>
      <c r="H2004" s="72"/>
      <c r="I2004" s="72"/>
      <c r="J2004" s="73">
        <f t="shared" si="35"/>
        <v>43.26</v>
      </c>
      <c r="K2004" s="75" t="s">
        <v>4</v>
      </c>
    </row>
    <row r="2005" spans="1:11" x14ac:dyDescent="0.25">
      <c r="A2005" s="69">
        <v>2003</v>
      </c>
      <c r="B2005" s="70" t="s">
        <v>6324</v>
      </c>
      <c r="C2005" s="70" t="s">
        <v>6325</v>
      </c>
      <c r="D2005" s="70" t="s">
        <v>6326</v>
      </c>
      <c r="E2005" s="71">
        <v>43.15</v>
      </c>
      <c r="F2005" s="70"/>
      <c r="G2005" s="71"/>
      <c r="H2005" s="72"/>
      <c r="I2005" s="72"/>
      <c r="J2005" s="73">
        <f t="shared" si="35"/>
        <v>43.15</v>
      </c>
      <c r="K2005" s="75" t="s">
        <v>4</v>
      </c>
    </row>
    <row r="2006" spans="1:11" x14ac:dyDescent="0.25">
      <c r="A2006" s="69">
        <v>2004</v>
      </c>
      <c r="B2006" s="70" t="s">
        <v>6327</v>
      </c>
      <c r="C2006" s="70" t="s">
        <v>6328</v>
      </c>
      <c r="D2006" s="70" t="s">
        <v>6329</v>
      </c>
      <c r="E2006" s="71">
        <v>43.13</v>
      </c>
      <c r="F2006" s="70"/>
      <c r="G2006" s="71"/>
      <c r="H2006" s="72"/>
      <c r="I2006" s="72"/>
      <c r="J2006" s="73">
        <f t="shared" si="35"/>
        <v>43.13</v>
      </c>
      <c r="K2006" s="75" t="s">
        <v>4</v>
      </c>
    </row>
    <row r="2007" spans="1:11" x14ac:dyDescent="0.25">
      <c r="A2007" s="69">
        <v>2005</v>
      </c>
      <c r="B2007" s="70" t="s">
        <v>6330</v>
      </c>
      <c r="C2007" s="70" t="s">
        <v>6331</v>
      </c>
      <c r="D2007" s="70" t="s">
        <v>6332</v>
      </c>
      <c r="E2007" s="71">
        <v>43.23</v>
      </c>
      <c r="F2007" s="70" t="s">
        <v>6332</v>
      </c>
      <c r="G2007" s="71">
        <v>42.808100000000003</v>
      </c>
      <c r="H2007" s="72"/>
      <c r="I2007" s="72"/>
      <c r="J2007" s="73">
        <f t="shared" si="35"/>
        <v>43.01905</v>
      </c>
      <c r="K2007" s="75" t="s">
        <v>4</v>
      </c>
    </row>
    <row r="2008" spans="1:11" x14ac:dyDescent="0.25">
      <c r="A2008" s="69">
        <v>2006</v>
      </c>
      <c r="B2008" s="70" t="s">
        <v>6333</v>
      </c>
      <c r="C2008" s="70" t="s">
        <v>6334</v>
      </c>
      <c r="D2008" s="70" t="s">
        <v>6335</v>
      </c>
      <c r="E2008" s="71">
        <v>42.98</v>
      </c>
      <c r="F2008" s="70"/>
      <c r="G2008" s="71"/>
      <c r="H2008" s="72"/>
      <c r="I2008" s="72"/>
      <c r="J2008" s="73">
        <f t="shared" si="35"/>
        <v>42.98</v>
      </c>
      <c r="K2008" s="75" t="s">
        <v>4</v>
      </c>
    </row>
    <row r="2009" spans="1:11" x14ac:dyDescent="0.25">
      <c r="A2009" s="69">
        <v>2007</v>
      </c>
      <c r="B2009" s="70" t="s">
        <v>6336</v>
      </c>
      <c r="C2009" s="70" t="s">
        <v>6337</v>
      </c>
      <c r="D2009" s="70" t="s">
        <v>6338</v>
      </c>
      <c r="E2009" s="71">
        <v>42.81</v>
      </c>
      <c r="F2009" s="70"/>
      <c r="G2009" s="71"/>
      <c r="H2009" s="72"/>
      <c r="I2009" s="72"/>
      <c r="J2009" s="73">
        <f t="shared" si="35"/>
        <v>42.81</v>
      </c>
      <c r="K2009" s="75" t="s">
        <v>4</v>
      </c>
    </row>
    <row r="2010" spans="1:11" x14ac:dyDescent="0.25">
      <c r="A2010" s="69">
        <v>2008</v>
      </c>
      <c r="B2010" s="70" t="s">
        <v>6339</v>
      </c>
      <c r="C2010" s="70" t="s">
        <v>6340</v>
      </c>
      <c r="D2010" s="70" t="s">
        <v>6341</v>
      </c>
      <c r="E2010" s="71">
        <v>42.7</v>
      </c>
      <c r="F2010" s="70"/>
      <c r="G2010" s="71"/>
      <c r="H2010" s="72"/>
      <c r="I2010" s="72"/>
      <c r="J2010" s="73">
        <f t="shared" si="35"/>
        <v>42.7</v>
      </c>
      <c r="K2010" s="75" t="s">
        <v>4</v>
      </c>
    </row>
    <row r="2011" spans="1:11" x14ac:dyDescent="0.25">
      <c r="A2011" s="69">
        <v>2009</v>
      </c>
      <c r="B2011" s="70" t="s">
        <v>6342</v>
      </c>
      <c r="C2011" s="70" t="s">
        <v>6343</v>
      </c>
      <c r="D2011" s="70" t="s">
        <v>6344</v>
      </c>
      <c r="E2011" s="71">
        <v>42.54</v>
      </c>
      <c r="F2011" s="70"/>
      <c r="G2011" s="71"/>
      <c r="H2011" s="72"/>
      <c r="I2011" s="72"/>
      <c r="J2011" s="73">
        <f t="shared" si="35"/>
        <v>42.54</v>
      </c>
      <c r="K2011" s="75" t="s">
        <v>4</v>
      </c>
    </row>
    <row r="2012" spans="1:11" x14ac:dyDescent="0.25">
      <c r="A2012" s="69">
        <v>2010</v>
      </c>
      <c r="B2012" s="70" t="s">
        <v>6345</v>
      </c>
      <c r="C2012" s="70" t="s">
        <v>6346</v>
      </c>
      <c r="D2012" s="70" t="s">
        <v>6347</v>
      </c>
      <c r="E2012" s="71">
        <v>42.53</v>
      </c>
      <c r="F2012" s="70"/>
      <c r="G2012" s="71"/>
      <c r="H2012" s="72"/>
      <c r="I2012" s="72"/>
      <c r="J2012" s="73">
        <f t="shared" si="35"/>
        <v>42.53</v>
      </c>
      <c r="K2012" s="75" t="s">
        <v>4</v>
      </c>
    </row>
    <row r="2013" spans="1:11" x14ac:dyDescent="0.25">
      <c r="A2013" s="69">
        <v>2011</v>
      </c>
      <c r="B2013" s="70" t="s">
        <v>6348</v>
      </c>
      <c r="C2013" s="70" t="s">
        <v>6349</v>
      </c>
      <c r="D2013" s="70" t="s">
        <v>6350</v>
      </c>
      <c r="E2013" s="71">
        <v>42.49</v>
      </c>
      <c r="F2013" s="70"/>
      <c r="G2013" s="71"/>
      <c r="H2013" s="72"/>
      <c r="I2013" s="72"/>
      <c r="J2013" s="73">
        <f t="shared" si="35"/>
        <v>42.49</v>
      </c>
      <c r="K2013" s="75" t="s">
        <v>4</v>
      </c>
    </row>
    <row r="2014" spans="1:11" x14ac:dyDescent="0.25">
      <c r="A2014" s="69">
        <v>2012</v>
      </c>
      <c r="B2014" s="70" t="s">
        <v>6351</v>
      </c>
      <c r="C2014" s="70" t="s">
        <v>6352</v>
      </c>
      <c r="D2014" s="70" t="s">
        <v>6353</v>
      </c>
      <c r="E2014" s="71">
        <v>42.4</v>
      </c>
      <c r="F2014" s="70"/>
      <c r="G2014" s="71"/>
      <c r="H2014" s="72"/>
      <c r="I2014" s="72"/>
      <c r="J2014" s="73">
        <f t="shared" si="35"/>
        <v>42.4</v>
      </c>
      <c r="K2014" s="75" t="s">
        <v>4</v>
      </c>
    </row>
    <row r="2015" spans="1:11" x14ac:dyDescent="0.25">
      <c r="A2015" s="69">
        <v>2013</v>
      </c>
      <c r="B2015" s="70" t="s">
        <v>6354</v>
      </c>
      <c r="C2015" s="70" t="s">
        <v>6355</v>
      </c>
      <c r="D2015" s="70" t="s">
        <v>6356</v>
      </c>
      <c r="E2015" s="71">
        <v>42.4</v>
      </c>
      <c r="F2015" s="70" t="s">
        <v>6356</v>
      </c>
      <c r="G2015" s="71">
        <v>42.320999999999998</v>
      </c>
      <c r="H2015" s="72"/>
      <c r="I2015" s="72"/>
      <c r="J2015" s="73">
        <f t="shared" si="35"/>
        <v>42.360500000000002</v>
      </c>
      <c r="K2015" s="75" t="s">
        <v>4</v>
      </c>
    </row>
    <row r="2016" spans="1:11" x14ac:dyDescent="0.25">
      <c r="A2016" s="69">
        <v>2014</v>
      </c>
      <c r="B2016" s="70" t="s">
        <v>6357</v>
      </c>
      <c r="C2016" s="70" t="s">
        <v>6358</v>
      </c>
      <c r="D2016" s="70" t="s">
        <v>6359</v>
      </c>
      <c r="E2016" s="71">
        <v>42.27</v>
      </c>
      <c r="F2016" s="70"/>
      <c r="G2016" s="71"/>
      <c r="H2016" s="72"/>
      <c r="I2016" s="72"/>
      <c r="J2016" s="73">
        <f t="shared" si="35"/>
        <v>42.27</v>
      </c>
      <c r="K2016" s="75" t="s">
        <v>4</v>
      </c>
    </row>
    <row r="2017" spans="1:11" x14ac:dyDescent="0.25">
      <c r="A2017" s="69">
        <v>2015</v>
      </c>
      <c r="B2017" s="70" t="s">
        <v>6360</v>
      </c>
      <c r="C2017" s="70" t="s">
        <v>6361</v>
      </c>
      <c r="D2017" s="70" t="s">
        <v>6362</v>
      </c>
      <c r="E2017" s="71">
        <v>42.23</v>
      </c>
      <c r="F2017" s="70"/>
      <c r="G2017" s="71"/>
      <c r="H2017" s="72"/>
      <c r="I2017" s="72"/>
      <c r="J2017" s="73">
        <f t="shared" si="35"/>
        <v>42.23</v>
      </c>
      <c r="K2017" s="75" t="s">
        <v>4</v>
      </c>
    </row>
    <row r="2018" spans="1:11" x14ac:dyDescent="0.25">
      <c r="A2018" s="69">
        <v>2016</v>
      </c>
      <c r="B2018" s="70" t="s">
        <v>6363</v>
      </c>
      <c r="C2018" s="70" t="s">
        <v>6364</v>
      </c>
      <c r="D2018" s="70" t="s">
        <v>6365</v>
      </c>
      <c r="E2018" s="71">
        <v>42.21</v>
      </c>
      <c r="F2018" s="70"/>
      <c r="G2018" s="71"/>
      <c r="H2018" s="72"/>
      <c r="I2018" s="72"/>
      <c r="J2018" s="73">
        <f t="shared" si="35"/>
        <v>42.21</v>
      </c>
      <c r="K2018" s="75" t="s">
        <v>4</v>
      </c>
    </row>
    <row r="2019" spans="1:11" x14ac:dyDescent="0.25">
      <c r="A2019" s="69">
        <v>2017</v>
      </c>
      <c r="B2019" s="70" t="s">
        <v>6366</v>
      </c>
      <c r="C2019" s="70" t="s">
        <v>6367</v>
      </c>
      <c r="D2019" s="70" t="s">
        <v>6368</v>
      </c>
      <c r="E2019" s="71">
        <v>42.19</v>
      </c>
      <c r="F2019" s="70" t="s">
        <v>6368</v>
      </c>
      <c r="G2019" s="71">
        <v>42.213200000000001</v>
      </c>
      <c r="H2019" s="72"/>
      <c r="I2019" s="72"/>
      <c r="J2019" s="73">
        <f t="shared" si="35"/>
        <v>42.201599999999999</v>
      </c>
      <c r="K2019" s="75" t="s">
        <v>4</v>
      </c>
    </row>
    <row r="2020" spans="1:11" x14ac:dyDescent="0.25">
      <c r="A2020" s="69">
        <v>2018</v>
      </c>
      <c r="B2020" s="70" t="s">
        <v>6369</v>
      </c>
      <c r="C2020" s="70" t="s">
        <v>6370</v>
      </c>
      <c r="D2020" s="70" t="s">
        <v>6371</v>
      </c>
      <c r="E2020" s="71">
        <v>42.17</v>
      </c>
      <c r="F2020" s="70"/>
      <c r="G2020" s="71"/>
      <c r="H2020" s="72"/>
      <c r="I2020" s="72"/>
      <c r="J2020" s="73">
        <f t="shared" si="35"/>
        <v>42.17</v>
      </c>
      <c r="K2020" s="75" t="s">
        <v>4</v>
      </c>
    </row>
    <row r="2021" spans="1:11" x14ac:dyDescent="0.25">
      <c r="A2021" s="69">
        <v>2019</v>
      </c>
      <c r="B2021" s="70" t="s">
        <v>6372</v>
      </c>
      <c r="C2021" s="70" t="s">
        <v>6373</v>
      </c>
      <c r="D2021" s="70"/>
      <c r="E2021" s="71"/>
      <c r="F2021" s="70" t="s">
        <v>6374</v>
      </c>
      <c r="G2021" s="71">
        <v>42.162399999999998</v>
      </c>
      <c r="H2021" s="72"/>
      <c r="I2021" s="72"/>
      <c r="J2021" s="73">
        <f t="shared" si="35"/>
        <v>42.162399999999998</v>
      </c>
      <c r="K2021" s="75" t="s">
        <v>4</v>
      </c>
    </row>
    <row r="2022" spans="1:11" x14ac:dyDescent="0.25">
      <c r="A2022" s="69">
        <v>2020</v>
      </c>
      <c r="B2022" s="70" t="s">
        <v>6375</v>
      </c>
      <c r="C2022" s="70" t="s">
        <v>6376</v>
      </c>
      <c r="D2022" s="70" t="s">
        <v>6377</v>
      </c>
      <c r="E2022" s="71">
        <v>42.16</v>
      </c>
      <c r="F2022" s="70"/>
      <c r="G2022" s="71"/>
      <c r="H2022" s="72"/>
      <c r="I2022" s="72"/>
      <c r="J2022" s="73">
        <f t="shared" si="35"/>
        <v>42.16</v>
      </c>
      <c r="K2022" s="75" t="s">
        <v>4</v>
      </c>
    </row>
    <row r="2023" spans="1:11" x14ac:dyDescent="0.25">
      <c r="A2023" s="69">
        <v>2021</v>
      </c>
      <c r="B2023" s="70" t="s">
        <v>6378</v>
      </c>
      <c r="C2023" s="70" t="s">
        <v>6379</v>
      </c>
      <c r="D2023" s="70" t="s">
        <v>6380</v>
      </c>
      <c r="E2023" s="71">
        <v>42.05</v>
      </c>
      <c r="F2023" s="70" t="s">
        <v>6380</v>
      </c>
      <c r="G2023" s="71">
        <v>42.018599999999999</v>
      </c>
      <c r="H2023" s="72"/>
      <c r="I2023" s="72"/>
      <c r="J2023" s="73">
        <f t="shared" si="35"/>
        <v>42.034300000000002</v>
      </c>
      <c r="K2023" s="75" t="s">
        <v>4</v>
      </c>
    </row>
    <row r="2024" spans="1:11" x14ac:dyDescent="0.25">
      <c r="A2024" s="69">
        <v>2022</v>
      </c>
      <c r="B2024" s="70" t="s">
        <v>6381</v>
      </c>
      <c r="C2024" s="70" t="s">
        <v>6382</v>
      </c>
      <c r="D2024" s="70" t="s">
        <v>6383</v>
      </c>
      <c r="E2024" s="71">
        <v>41.87</v>
      </c>
      <c r="F2024" s="70" t="s">
        <v>6384</v>
      </c>
      <c r="G2024" s="71">
        <v>42.0291</v>
      </c>
      <c r="H2024" s="72"/>
      <c r="I2024" s="72"/>
      <c r="J2024" s="73">
        <f t="shared" si="35"/>
        <v>41.949550000000002</v>
      </c>
      <c r="K2024" s="75" t="s">
        <v>4</v>
      </c>
    </row>
    <row r="2025" spans="1:11" x14ac:dyDescent="0.25">
      <c r="A2025" s="69">
        <v>2023</v>
      </c>
      <c r="B2025" s="70" t="s">
        <v>6385</v>
      </c>
      <c r="C2025" s="70" t="s">
        <v>6386</v>
      </c>
      <c r="D2025" s="70"/>
      <c r="E2025" s="71"/>
      <c r="F2025" s="70" t="s">
        <v>6387</v>
      </c>
      <c r="G2025" s="71">
        <v>41.722499999999997</v>
      </c>
      <c r="H2025" s="72"/>
      <c r="I2025" s="72"/>
      <c r="J2025" s="73">
        <f t="shared" si="35"/>
        <v>41.722499999999997</v>
      </c>
      <c r="K2025" s="75" t="s">
        <v>4</v>
      </c>
    </row>
    <row r="2026" spans="1:11" x14ac:dyDescent="0.25">
      <c r="A2026" s="69">
        <v>2024</v>
      </c>
      <c r="B2026" s="70" t="s">
        <v>6388</v>
      </c>
      <c r="C2026" s="70" t="s">
        <v>6389</v>
      </c>
      <c r="D2026" s="70" t="s">
        <v>6390</v>
      </c>
      <c r="E2026" s="71">
        <v>41.7</v>
      </c>
      <c r="F2026" s="70"/>
      <c r="G2026" s="71"/>
      <c r="H2026" s="72"/>
      <c r="I2026" s="72"/>
      <c r="J2026" s="73">
        <f t="shared" si="35"/>
        <v>41.7</v>
      </c>
      <c r="K2026" s="75" t="s">
        <v>4</v>
      </c>
    </row>
    <row r="2027" spans="1:11" x14ac:dyDescent="0.25">
      <c r="A2027" s="69">
        <v>2025</v>
      </c>
      <c r="B2027" s="70" t="s">
        <v>6391</v>
      </c>
      <c r="C2027" s="70" t="s">
        <v>6392</v>
      </c>
      <c r="D2027" s="70" t="s">
        <v>6393</v>
      </c>
      <c r="E2027" s="71">
        <v>41.68</v>
      </c>
      <c r="F2027" s="70" t="s">
        <v>6393</v>
      </c>
      <c r="G2027" s="71">
        <v>41.563600000000001</v>
      </c>
      <c r="H2027" s="72"/>
      <c r="I2027" s="72"/>
      <c r="J2027" s="73">
        <f t="shared" si="35"/>
        <v>41.6218</v>
      </c>
      <c r="K2027" s="75" t="s">
        <v>4</v>
      </c>
    </row>
    <row r="2028" spans="1:11" x14ac:dyDescent="0.25">
      <c r="A2028" s="69">
        <v>2026</v>
      </c>
      <c r="B2028" s="70" t="s">
        <v>6394</v>
      </c>
      <c r="C2028" s="70" t="s">
        <v>6395</v>
      </c>
      <c r="D2028" s="70" t="s">
        <v>6396</v>
      </c>
      <c r="E2028" s="71">
        <v>41.5</v>
      </c>
      <c r="F2028" s="70"/>
      <c r="G2028" s="71"/>
      <c r="H2028" s="72"/>
      <c r="I2028" s="72"/>
      <c r="J2028" s="73">
        <f t="shared" si="35"/>
        <v>41.5</v>
      </c>
      <c r="K2028" s="75" t="s">
        <v>4</v>
      </c>
    </row>
    <row r="2029" spans="1:11" x14ac:dyDescent="0.25">
      <c r="A2029" s="69">
        <v>2027</v>
      </c>
      <c r="B2029" s="70" t="s">
        <v>6397</v>
      </c>
      <c r="C2029" s="70" t="s">
        <v>6398</v>
      </c>
      <c r="D2029" s="70" t="s">
        <v>6399</v>
      </c>
      <c r="E2029" s="71">
        <v>41.41</v>
      </c>
      <c r="F2029" s="70" t="s">
        <v>6399</v>
      </c>
      <c r="G2029" s="71">
        <v>41.402900000000002</v>
      </c>
      <c r="H2029" s="72"/>
      <c r="I2029" s="72"/>
      <c r="J2029" s="73">
        <f t="shared" si="35"/>
        <v>41.40645</v>
      </c>
      <c r="K2029" s="75" t="s">
        <v>4</v>
      </c>
    </row>
    <row r="2030" spans="1:11" x14ac:dyDescent="0.25">
      <c r="A2030" s="69">
        <v>2028</v>
      </c>
      <c r="B2030" s="70" t="s">
        <v>6400</v>
      </c>
      <c r="C2030" s="70" t="s">
        <v>6401</v>
      </c>
      <c r="D2030" s="70" t="s">
        <v>6402</v>
      </c>
      <c r="E2030" s="71">
        <v>41.4</v>
      </c>
      <c r="F2030" s="70"/>
      <c r="G2030" s="71"/>
      <c r="H2030" s="72"/>
      <c r="I2030" s="72"/>
      <c r="J2030" s="73">
        <f t="shared" si="35"/>
        <v>41.4</v>
      </c>
      <c r="K2030" s="75" t="s">
        <v>4</v>
      </c>
    </row>
    <row r="2031" spans="1:11" x14ac:dyDescent="0.25">
      <c r="A2031" s="69">
        <v>2029</v>
      </c>
      <c r="B2031" s="70" t="s">
        <v>6403</v>
      </c>
      <c r="C2031" s="70" t="s">
        <v>6404</v>
      </c>
      <c r="D2031" s="70" t="s">
        <v>6405</v>
      </c>
      <c r="E2031" s="71">
        <v>40.99</v>
      </c>
      <c r="F2031" s="70"/>
      <c r="G2031" s="71"/>
      <c r="H2031" s="72"/>
      <c r="I2031" s="72"/>
      <c r="J2031" s="73">
        <f t="shared" si="35"/>
        <v>40.99</v>
      </c>
      <c r="K2031" s="75" t="s">
        <v>4</v>
      </c>
    </row>
    <row r="2032" spans="1:11" x14ac:dyDescent="0.25">
      <c r="A2032" s="69">
        <v>2030</v>
      </c>
      <c r="B2032" s="70" t="s">
        <v>6406</v>
      </c>
      <c r="C2032" s="70" t="s">
        <v>6407</v>
      </c>
      <c r="D2032" s="70" t="s">
        <v>6408</v>
      </c>
      <c r="E2032" s="71">
        <v>40.840000000000003</v>
      </c>
      <c r="F2032" s="70" t="s">
        <v>6409</v>
      </c>
      <c r="G2032" s="71">
        <v>40.801000000000002</v>
      </c>
      <c r="H2032" s="72"/>
      <c r="I2032" s="72"/>
      <c r="J2032" s="73">
        <f t="shared" si="35"/>
        <v>40.820500000000003</v>
      </c>
      <c r="K2032" s="75" t="s">
        <v>4</v>
      </c>
    </row>
    <row r="2033" spans="1:11" x14ac:dyDescent="0.25">
      <c r="A2033" s="69">
        <v>2031</v>
      </c>
      <c r="B2033" s="70" t="s">
        <v>6410</v>
      </c>
      <c r="C2033" s="70" t="s">
        <v>6411</v>
      </c>
      <c r="D2033" s="70" t="s">
        <v>6412</v>
      </c>
      <c r="E2033" s="71">
        <v>40.78</v>
      </c>
      <c r="F2033" s="70"/>
      <c r="G2033" s="71"/>
      <c r="H2033" s="72"/>
      <c r="I2033" s="72"/>
      <c r="J2033" s="73">
        <f t="shared" si="35"/>
        <v>40.78</v>
      </c>
      <c r="K2033" s="75" t="s">
        <v>4</v>
      </c>
    </row>
    <row r="2034" spans="1:11" x14ac:dyDescent="0.25">
      <c r="A2034" s="69">
        <v>2032</v>
      </c>
      <c r="B2034" s="70" t="s">
        <v>6413</v>
      </c>
      <c r="C2034" s="70" t="s">
        <v>6414</v>
      </c>
      <c r="D2034" s="70" t="s">
        <v>6415</v>
      </c>
      <c r="E2034" s="71">
        <v>40.78</v>
      </c>
      <c r="F2034" s="70"/>
      <c r="G2034" s="71"/>
      <c r="H2034" s="72"/>
      <c r="I2034" s="72"/>
      <c r="J2034" s="73">
        <f t="shared" si="35"/>
        <v>40.78</v>
      </c>
      <c r="K2034" s="75" t="s">
        <v>4</v>
      </c>
    </row>
    <row r="2035" spans="1:11" x14ac:dyDescent="0.25">
      <c r="A2035" s="69">
        <v>2033</v>
      </c>
      <c r="B2035" s="70" t="s">
        <v>6416</v>
      </c>
      <c r="C2035" s="70" t="s">
        <v>6417</v>
      </c>
      <c r="D2035" s="70" t="s">
        <v>6418</v>
      </c>
      <c r="E2035" s="71">
        <v>40.630000000000003</v>
      </c>
      <c r="F2035" s="70"/>
      <c r="G2035" s="71"/>
      <c r="H2035" s="72"/>
      <c r="I2035" s="72"/>
      <c r="J2035" s="73">
        <f t="shared" si="35"/>
        <v>40.630000000000003</v>
      </c>
      <c r="K2035" s="75" t="s">
        <v>4</v>
      </c>
    </row>
    <row r="2036" spans="1:11" x14ac:dyDescent="0.25">
      <c r="A2036" s="69">
        <v>2034</v>
      </c>
      <c r="B2036" s="70" t="s">
        <v>6419</v>
      </c>
      <c r="C2036" s="70" t="s">
        <v>6420</v>
      </c>
      <c r="D2036" s="70" t="s">
        <v>6421</v>
      </c>
      <c r="E2036" s="71">
        <v>40.64</v>
      </c>
      <c r="F2036" s="70" t="s">
        <v>6421</v>
      </c>
      <c r="G2036" s="71">
        <v>40.535400000000003</v>
      </c>
      <c r="H2036" s="72"/>
      <c r="I2036" s="72"/>
      <c r="J2036" s="73">
        <f t="shared" si="35"/>
        <v>40.587699999999998</v>
      </c>
      <c r="K2036" s="75" t="s">
        <v>4</v>
      </c>
    </row>
    <row r="2037" spans="1:11" x14ac:dyDescent="0.25">
      <c r="A2037" s="69">
        <v>2035</v>
      </c>
      <c r="B2037" s="70" t="s">
        <v>6422</v>
      </c>
      <c r="C2037" s="70" t="s">
        <v>6423</v>
      </c>
      <c r="D2037" s="70" t="s">
        <v>6424</v>
      </c>
      <c r="E2037" s="71">
        <v>40.29</v>
      </c>
      <c r="F2037" s="70"/>
      <c r="G2037" s="71"/>
      <c r="H2037" s="72"/>
      <c r="I2037" s="72"/>
      <c r="J2037" s="73">
        <f t="shared" si="35"/>
        <v>40.29</v>
      </c>
      <c r="K2037" s="75" t="s">
        <v>4</v>
      </c>
    </row>
    <row r="2038" spans="1:11" x14ac:dyDescent="0.25">
      <c r="A2038" s="69">
        <v>2036</v>
      </c>
      <c r="B2038" s="70" t="s">
        <v>6425</v>
      </c>
      <c r="C2038" s="70" t="s">
        <v>6426</v>
      </c>
      <c r="D2038" s="70" t="s">
        <v>6427</v>
      </c>
      <c r="E2038" s="71">
        <v>40.659999999999997</v>
      </c>
      <c r="F2038" s="70" t="s">
        <v>6427</v>
      </c>
      <c r="G2038" s="71">
        <v>39.911099999999998</v>
      </c>
      <c r="H2038" s="72"/>
      <c r="I2038" s="72"/>
      <c r="J2038" s="73">
        <f t="shared" si="35"/>
        <v>40.285550000000001</v>
      </c>
      <c r="K2038" s="75" t="s">
        <v>4</v>
      </c>
    </row>
    <row r="2039" spans="1:11" x14ac:dyDescent="0.25">
      <c r="A2039" s="69">
        <v>2037</v>
      </c>
      <c r="B2039" s="70" t="s">
        <v>6428</v>
      </c>
      <c r="C2039" s="70" t="s">
        <v>6429</v>
      </c>
      <c r="D2039" s="70" t="s">
        <v>6430</v>
      </c>
      <c r="E2039" s="71">
        <v>40.26</v>
      </c>
      <c r="F2039" s="70"/>
      <c r="G2039" s="71"/>
      <c r="H2039" s="72"/>
      <c r="I2039" s="72"/>
      <c r="J2039" s="73">
        <f t="shared" si="35"/>
        <v>40.26</v>
      </c>
      <c r="K2039" s="75" t="s">
        <v>4</v>
      </c>
    </row>
    <row r="2040" spans="1:11" x14ac:dyDescent="0.25">
      <c r="A2040" s="69">
        <v>2038</v>
      </c>
      <c r="B2040" s="70" t="s">
        <v>6431</v>
      </c>
      <c r="C2040" s="70" t="s">
        <v>6432</v>
      </c>
      <c r="D2040" s="70"/>
      <c r="E2040" s="71"/>
      <c r="F2040" s="70" t="s">
        <v>6433</v>
      </c>
      <c r="G2040" s="71">
        <v>40.105400000000003</v>
      </c>
      <c r="H2040" s="72"/>
      <c r="I2040" s="72"/>
      <c r="J2040" s="73">
        <f t="shared" si="35"/>
        <v>40.105400000000003</v>
      </c>
      <c r="K2040" s="75" t="s">
        <v>4</v>
      </c>
    </row>
    <row r="2041" spans="1:11" x14ac:dyDescent="0.25">
      <c r="A2041" s="69">
        <v>2039</v>
      </c>
      <c r="B2041" s="70" t="s">
        <v>6434</v>
      </c>
      <c r="C2041" s="70" t="s">
        <v>6435</v>
      </c>
      <c r="D2041" s="70" t="s">
        <v>6436</v>
      </c>
      <c r="E2041" s="71">
        <v>40.090000000000003</v>
      </c>
      <c r="F2041" s="70"/>
      <c r="G2041" s="71"/>
      <c r="H2041" s="72"/>
      <c r="I2041" s="72"/>
      <c r="J2041" s="73">
        <f t="shared" si="35"/>
        <v>40.090000000000003</v>
      </c>
      <c r="K2041" s="75" t="s">
        <v>4</v>
      </c>
    </row>
    <row r="2042" spans="1:11" x14ac:dyDescent="0.25">
      <c r="A2042" s="69">
        <v>2040</v>
      </c>
      <c r="B2042" s="70" t="s">
        <v>6437</v>
      </c>
      <c r="C2042" s="70" t="s">
        <v>6438</v>
      </c>
      <c r="D2042" s="70" t="s">
        <v>6439</v>
      </c>
      <c r="E2042" s="71">
        <v>40.11</v>
      </c>
      <c r="F2042" s="70" t="s">
        <v>6439</v>
      </c>
      <c r="G2042" s="71">
        <v>39.989400000000003</v>
      </c>
      <c r="H2042" s="72"/>
      <c r="I2042" s="72"/>
      <c r="J2042" s="73">
        <f t="shared" si="35"/>
        <v>40.049700000000001</v>
      </c>
      <c r="K2042" s="75" t="s">
        <v>4</v>
      </c>
    </row>
    <row r="2043" spans="1:11" x14ac:dyDescent="0.25">
      <c r="A2043" s="69">
        <v>2041</v>
      </c>
      <c r="B2043" s="70" t="s">
        <v>6440</v>
      </c>
      <c r="C2043" s="70" t="s">
        <v>6441</v>
      </c>
      <c r="D2043" s="70" t="s">
        <v>6442</v>
      </c>
      <c r="E2043" s="71">
        <v>39.97</v>
      </c>
      <c r="F2043" s="70"/>
      <c r="G2043" s="71"/>
      <c r="H2043" s="72"/>
      <c r="I2043" s="72"/>
      <c r="J2043" s="73">
        <f t="shared" si="35"/>
        <v>39.97</v>
      </c>
      <c r="K2043" s="75" t="s">
        <v>4</v>
      </c>
    </row>
    <row r="2044" spans="1:11" x14ac:dyDescent="0.25">
      <c r="A2044" s="69">
        <v>2042</v>
      </c>
      <c r="B2044" s="70" t="s">
        <v>6443</v>
      </c>
      <c r="C2044" s="70" t="s">
        <v>6444</v>
      </c>
      <c r="D2044" s="70" t="s">
        <v>6445</v>
      </c>
      <c r="E2044" s="71">
        <v>39.840000000000003</v>
      </c>
      <c r="F2044" s="70"/>
      <c r="G2044" s="71"/>
      <c r="H2044" s="72"/>
      <c r="I2044" s="72"/>
      <c r="J2044" s="73">
        <f t="shared" si="35"/>
        <v>39.840000000000003</v>
      </c>
      <c r="K2044" s="75" t="s">
        <v>4</v>
      </c>
    </row>
    <row r="2045" spans="1:11" x14ac:dyDescent="0.25">
      <c r="A2045" s="69">
        <v>2043</v>
      </c>
      <c r="B2045" s="70" t="s">
        <v>6446</v>
      </c>
      <c r="C2045" s="70" t="s">
        <v>6447</v>
      </c>
      <c r="D2045" s="70" t="s">
        <v>6448</v>
      </c>
      <c r="E2045" s="71">
        <v>39.53</v>
      </c>
      <c r="F2045" s="70" t="s">
        <v>6448</v>
      </c>
      <c r="G2045" s="71">
        <v>39.5931</v>
      </c>
      <c r="H2045" s="72"/>
      <c r="I2045" s="72"/>
      <c r="J2045" s="73">
        <f t="shared" si="35"/>
        <v>39.561549999999997</v>
      </c>
      <c r="K2045" s="75" t="s">
        <v>4</v>
      </c>
    </row>
    <row r="2046" spans="1:11" x14ac:dyDescent="0.25">
      <c r="A2046" s="69">
        <v>2044</v>
      </c>
      <c r="B2046" s="70" t="s">
        <v>6449</v>
      </c>
      <c r="C2046" s="70" t="s">
        <v>6450</v>
      </c>
      <c r="D2046" s="70" t="s">
        <v>6451</v>
      </c>
      <c r="E2046" s="71">
        <v>39.549999999999997</v>
      </c>
      <c r="F2046" s="70"/>
      <c r="G2046" s="71"/>
      <c r="H2046" s="72"/>
      <c r="I2046" s="72"/>
      <c r="J2046" s="73">
        <f t="shared" si="35"/>
        <v>39.549999999999997</v>
      </c>
      <c r="K2046" s="75" t="s">
        <v>4</v>
      </c>
    </row>
    <row r="2047" spans="1:11" x14ac:dyDescent="0.25">
      <c r="A2047" s="69">
        <v>2045</v>
      </c>
      <c r="B2047" s="70" t="s">
        <v>6452</v>
      </c>
      <c r="C2047" s="70" t="s">
        <v>6453</v>
      </c>
      <c r="D2047" s="70" t="s">
        <v>6454</v>
      </c>
      <c r="E2047" s="71">
        <v>39.53</v>
      </c>
      <c r="F2047" s="70"/>
      <c r="G2047" s="71"/>
      <c r="H2047" s="72"/>
      <c r="I2047" s="72"/>
      <c r="J2047" s="73">
        <f t="shared" si="35"/>
        <v>39.53</v>
      </c>
      <c r="K2047" s="75" t="s">
        <v>4</v>
      </c>
    </row>
    <row r="2048" spans="1:11" x14ac:dyDescent="0.25">
      <c r="A2048" s="69">
        <v>2046</v>
      </c>
      <c r="B2048" s="70" t="s">
        <v>6455</v>
      </c>
      <c r="C2048" s="70" t="s">
        <v>6456</v>
      </c>
      <c r="D2048" s="70" t="s">
        <v>6457</v>
      </c>
      <c r="E2048" s="71">
        <v>39.520000000000003</v>
      </c>
      <c r="F2048" s="70"/>
      <c r="G2048" s="71"/>
      <c r="H2048" s="72"/>
      <c r="I2048" s="72"/>
      <c r="J2048" s="73">
        <f t="shared" si="35"/>
        <v>39.520000000000003</v>
      </c>
      <c r="K2048" s="75" t="s">
        <v>4</v>
      </c>
    </row>
    <row r="2049" spans="1:11" x14ac:dyDescent="0.25">
      <c r="A2049" s="69">
        <v>2047</v>
      </c>
      <c r="B2049" s="70" t="s">
        <v>6458</v>
      </c>
      <c r="C2049" s="70" t="s">
        <v>6459</v>
      </c>
      <c r="D2049" s="70" t="s">
        <v>6460</v>
      </c>
      <c r="E2049" s="71">
        <v>39.51</v>
      </c>
      <c r="F2049" s="70"/>
      <c r="G2049" s="71"/>
      <c r="H2049" s="72"/>
      <c r="I2049" s="72"/>
      <c r="J2049" s="73">
        <f t="shared" si="35"/>
        <v>39.51</v>
      </c>
      <c r="K2049" s="75" t="s">
        <v>4</v>
      </c>
    </row>
    <row r="2050" spans="1:11" x14ac:dyDescent="0.25">
      <c r="A2050" s="69">
        <v>2048</v>
      </c>
      <c r="B2050" s="70" t="s">
        <v>6461</v>
      </c>
      <c r="C2050" s="70" t="s">
        <v>6462</v>
      </c>
      <c r="D2050" s="70" t="s">
        <v>6463</v>
      </c>
      <c r="E2050" s="71">
        <v>39.409999999999997</v>
      </c>
      <c r="F2050" s="70"/>
      <c r="G2050" s="71"/>
      <c r="H2050" s="72"/>
      <c r="I2050" s="72"/>
      <c r="J2050" s="73">
        <f t="shared" si="35"/>
        <v>39.409999999999997</v>
      </c>
      <c r="K2050" s="75" t="s">
        <v>4</v>
      </c>
    </row>
    <row r="2051" spans="1:11" x14ac:dyDescent="0.25">
      <c r="A2051" s="69">
        <v>2049</v>
      </c>
      <c r="B2051" s="70" t="s">
        <v>6464</v>
      </c>
      <c r="C2051" s="70" t="s">
        <v>6465</v>
      </c>
      <c r="D2051" s="70" t="s">
        <v>6466</v>
      </c>
      <c r="E2051" s="71">
        <v>39.35</v>
      </c>
      <c r="F2051" s="70"/>
      <c r="G2051" s="71"/>
      <c r="H2051" s="72"/>
      <c r="I2051" s="72"/>
      <c r="J2051" s="73">
        <f t="shared" ref="J2051:J2114" si="36">AVERAGE(E2051,G2051,I2051)</f>
        <v>39.35</v>
      </c>
      <c r="K2051" s="75" t="s">
        <v>4</v>
      </c>
    </row>
    <row r="2052" spans="1:11" x14ac:dyDescent="0.25">
      <c r="A2052" s="69">
        <v>2050</v>
      </c>
      <c r="B2052" s="70" t="s">
        <v>6467</v>
      </c>
      <c r="C2052" s="70" t="s">
        <v>6468</v>
      </c>
      <c r="D2052" s="70" t="s">
        <v>6469</v>
      </c>
      <c r="E2052" s="71">
        <v>39.340000000000003</v>
      </c>
      <c r="F2052" s="70"/>
      <c r="G2052" s="71"/>
      <c r="H2052" s="72"/>
      <c r="I2052" s="72"/>
      <c r="J2052" s="73">
        <f t="shared" si="36"/>
        <v>39.340000000000003</v>
      </c>
      <c r="K2052" s="75" t="s">
        <v>4</v>
      </c>
    </row>
    <row r="2053" spans="1:11" x14ac:dyDescent="0.25">
      <c r="A2053" s="69">
        <v>2051</v>
      </c>
      <c r="B2053" s="70" t="s">
        <v>6470</v>
      </c>
      <c r="C2053" s="70" t="s">
        <v>6471</v>
      </c>
      <c r="D2053" s="70" t="s">
        <v>6472</v>
      </c>
      <c r="E2053" s="71">
        <v>39.21</v>
      </c>
      <c r="F2053" s="70" t="s">
        <v>6472</v>
      </c>
      <c r="G2053" s="71">
        <v>39.084299999999999</v>
      </c>
      <c r="H2053" s="72"/>
      <c r="I2053" s="72"/>
      <c r="J2053" s="73">
        <f t="shared" si="36"/>
        <v>39.147149999999996</v>
      </c>
      <c r="K2053" s="75" t="s">
        <v>4</v>
      </c>
    </row>
    <row r="2054" spans="1:11" x14ac:dyDescent="0.25">
      <c r="A2054" s="69">
        <v>2052</v>
      </c>
      <c r="B2054" s="70" t="s">
        <v>6473</v>
      </c>
      <c r="C2054" s="70" t="s">
        <v>6474</v>
      </c>
      <c r="D2054" s="70" t="s">
        <v>6475</v>
      </c>
      <c r="E2054" s="71">
        <v>39.090000000000003</v>
      </c>
      <c r="F2054" s="70"/>
      <c r="G2054" s="71"/>
      <c r="H2054" s="72"/>
      <c r="I2054" s="72"/>
      <c r="J2054" s="73">
        <f t="shared" si="36"/>
        <v>39.090000000000003</v>
      </c>
      <c r="K2054" s="75" t="s">
        <v>4</v>
      </c>
    </row>
    <row r="2055" spans="1:11" x14ac:dyDescent="0.25">
      <c r="A2055" s="69">
        <v>2053</v>
      </c>
      <c r="B2055" s="70" t="s">
        <v>6476</v>
      </c>
      <c r="C2055" s="70" t="s">
        <v>6477</v>
      </c>
      <c r="D2055" s="70" t="s">
        <v>6478</v>
      </c>
      <c r="E2055" s="71">
        <v>38.99</v>
      </c>
      <c r="F2055" s="70"/>
      <c r="G2055" s="71"/>
      <c r="H2055" s="72"/>
      <c r="I2055" s="72"/>
      <c r="J2055" s="73">
        <f t="shared" si="36"/>
        <v>38.99</v>
      </c>
      <c r="K2055" s="75" t="s">
        <v>4</v>
      </c>
    </row>
    <row r="2056" spans="1:11" x14ac:dyDescent="0.25">
      <c r="A2056" s="69">
        <v>2054</v>
      </c>
      <c r="B2056" s="70" t="s">
        <v>6479</v>
      </c>
      <c r="C2056" s="70" t="s">
        <v>6480</v>
      </c>
      <c r="D2056" s="70" t="s">
        <v>6481</v>
      </c>
      <c r="E2056" s="71">
        <v>38.93</v>
      </c>
      <c r="F2056" s="70"/>
      <c r="G2056" s="71"/>
      <c r="H2056" s="72"/>
      <c r="I2056" s="72"/>
      <c r="J2056" s="73">
        <f t="shared" si="36"/>
        <v>38.93</v>
      </c>
      <c r="K2056" s="75" t="s">
        <v>4</v>
      </c>
    </row>
    <row r="2057" spans="1:11" x14ac:dyDescent="0.25">
      <c r="A2057" s="69">
        <v>2055</v>
      </c>
      <c r="B2057" s="70" t="s">
        <v>6482</v>
      </c>
      <c r="C2057" s="70" t="s">
        <v>6483</v>
      </c>
      <c r="D2057" s="70"/>
      <c r="E2057" s="71"/>
      <c r="F2057" s="70" t="s">
        <v>6484</v>
      </c>
      <c r="G2057" s="71">
        <v>38.913600000000002</v>
      </c>
      <c r="H2057" s="72"/>
      <c r="I2057" s="72"/>
      <c r="J2057" s="73">
        <f t="shared" si="36"/>
        <v>38.913600000000002</v>
      </c>
      <c r="K2057" s="75" t="s">
        <v>4</v>
      </c>
    </row>
    <row r="2058" spans="1:11" x14ac:dyDescent="0.25">
      <c r="A2058" s="69">
        <v>2056</v>
      </c>
      <c r="B2058" s="70" t="s">
        <v>6485</v>
      </c>
      <c r="C2058" s="70" t="s">
        <v>6486</v>
      </c>
      <c r="D2058" s="70" t="s">
        <v>6487</v>
      </c>
      <c r="E2058" s="71">
        <v>38.909999999999997</v>
      </c>
      <c r="F2058" s="70"/>
      <c r="G2058" s="71"/>
      <c r="H2058" s="72"/>
      <c r="I2058" s="72"/>
      <c r="J2058" s="73">
        <f t="shared" si="36"/>
        <v>38.909999999999997</v>
      </c>
      <c r="K2058" s="75" t="s">
        <v>4</v>
      </c>
    </row>
    <row r="2059" spans="1:11" x14ac:dyDescent="0.25">
      <c r="A2059" s="69">
        <v>2057</v>
      </c>
      <c r="B2059" s="70" t="s">
        <v>6488</v>
      </c>
      <c r="C2059" s="70" t="s">
        <v>6489</v>
      </c>
      <c r="D2059" s="70" t="s">
        <v>6490</v>
      </c>
      <c r="E2059" s="71">
        <v>38.81</v>
      </c>
      <c r="F2059" s="70"/>
      <c r="G2059" s="71"/>
      <c r="H2059" s="72"/>
      <c r="I2059" s="72"/>
      <c r="J2059" s="73">
        <f t="shared" si="36"/>
        <v>38.81</v>
      </c>
      <c r="K2059" s="75" t="s">
        <v>4</v>
      </c>
    </row>
    <row r="2060" spans="1:11" x14ac:dyDescent="0.25">
      <c r="A2060" s="69">
        <v>2058</v>
      </c>
      <c r="B2060" s="70" t="s">
        <v>6491</v>
      </c>
      <c r="C2060" s="70" t="s">
        <v>6492</v>
      </c>
      <c r="D2060" s="70" t="s">
        <v>6493</v>
      </c>
      <c r="E2060" s="71">
        <v>38.79</v>
      </c>
      <c r="F2060" s="70"/>
      <c r="G2060" s="71"/>
      <c r="H2060" s="72"/>
      <c r="I2060" s="72"/>
      <c r="J2060" s="73">
        <f t="shared" si="36"/>
        <v>38.79</v>
      </c>
      <c r="K2060" s="75" t="s">
        <v>4</v>
      </c>
    </row>
    <row r="2061" spans="1:11" x14ac:dyDescent="0.25">
      <c r="A2061" s="69">
        <v>2059</v>
      </c>
      <c r="B2061" s="70" t="s">
        <v>6494</v>
      </c>
      <c r="C2061" s="70" t="s">
        <v>6495</v>
      </c>
      <c r="D2061" s="70" t="s">
        <v>6496</v>
      </c>
      <c r="E2061" s="71">
        <v>38.76</v>
      </c>
      <c r="F2061" s="70"/>
      <c r="G2061" s="71"/>
      <c r="H2061" s="72"/>
      <c r="I2061" s="72"/>
      <c r="J2061" s="73">
        <f t="shared" si="36"/>
        <v>38.76</v>
      </c>
      <c r="K2061" s="75" t="s">
        <v>4</v>
      </c>
    </row>
    <row r="2062" spans="1:11" x14ac:dyDescent="0.25">
      <c r="A2062" s="69">
        <v>2060</v>
      </c>
      <c r="B2062" s="70" t="s">
        <v>6497</v>
      </c>
      <c r="C2062" s="70" t="s">
        <v>6498</v>
      </c>
      <c r="D2062" s="70" t="s">
        <v>6499</v>
      </c>
      <c r="E2062" s="71">
        <v>38.76</v>
      </c>
      <c r="F2062" s="70"/>
      <c r="G2062" s="71"/>
      <c r="H2062" s="72"/>
      <c r="I2062" s="72"/>
      <c r="J2062" s="73">
        <f t="shared" si="36"/>
        <v>38.76</v>
      </c>
      <c r="K2062" s="75" t="s">
        <v>4</v>
      </c>
    </row>
    <row r="2063" spans="1:11" x14ac:dyDescent="0.25">
      <c r="A2063" s="69">
        <v>2061</v>
      </c>
      <c r="B2063" s="70" t="s">
        <v>6500</v>
      </c>
      <c r="C2063" s="70" t="s">
        <v>6501</v>
      </c>
      <c r="D2063" s="70" t="s">
        <v>6502</v>
      </c>
      <c r="E2063" s="71">
        <v>38.56</v>
      </c>
      <c r="F2063" s="70"/>
      <c r="G2063" s="71"/>
      <c r="H2063" s="72"/>
      <c r="I2063" s="72"/>
      <c r="J2063" s="73">
        <f t="shared" si="36"/>
        <v>38.56</v>
      </c>
      <c r="K2063" s="75" t="s">
        <v>4</v>
      </c>
    </row>
    <row r="2064" spans="1:11" x14ac:dyDescent="0.25">
      <c r="A2064" s="69">
        <v>2062</v>
      </c>
      <c r="B2064" s="70" t="s">
        <v>6503</v>
      </c>
      <c r="C2064" s="70" t="s">
        <v>6504</v>
      </c>
      <c r="D2064" s="70" t="s">
        <v>6505</v>
      </c>
      <c r="E2064" s="71">
        <v>38.630000000000003</v>
      </c>
      <c r="F2064" s="70" t="s">
        <v>6505</v>
      </c>
      <c r="G2064" s="71">
        <v>38.429200000000002</v>
      </c>
      <c r="H2064" s="72"/>
      <c r="I2064" s="72"/>
      <c r="J2064" s="73">
        <f t="shared" si="36"/>
        <v>38.529600000000002</v>
      </c>
      <c r="K2064" s="75" t="s">
        <v>4</v>
      </c>
    </row>
    <row r="2065" spans="1:11" x14ac:dyDescent="0.25">
      <c r="A2065" s="69">
        <v>2063</v>
      </c>
      <c r="B2065" s="70" t="s">
        <v>6506</v>
      </c>
      <c r="C2065" s="70" t="s">
        <v>6507</v>
      </c>
      <c r="D2065" s="70" t="s">
        <v>6508</v>
      </c>
      <c r="E2065" s="71">
        <v>38.47</v>
      </c>
      <c r="F2065" s="70"/>
      <c r="G2065" s="71"/>
      <c r="H2065" s="72"/>
      <c r="I2065" s="72"/>
      <c r="J2065" s="73">
        <f t="shared" si="36"/>
        <v>38.47</v>
      </c>
      <c r="K2065" s="75" t="s">
        <v>4</v>
      </c>
    </row>
    <row r="2066" spans="1:11" x14ac:dyDescent="0.25">
      <c r="A2066" s="69">
        <v>2064</v>
      </c>
      <c r="B2066" s="70" t="s">
        <v>6509</v>
      </c>
      <c r="C2066" s="70" t="s">
        <v>6510</v>
      </c>
      <c r="D2066" s="70" t="s">
        <v>6511</v>
      </c>
      <c r="E2066" s="71">
        <v>38.409999999999997</v>
      </c>
      <c r="F2066" s="70"/>
      <c r="G2066" s="71"/>
      <c r="H2066" s="72"/>
      <c r="I2066" s="72"/>
      <c r="J2066" s="73">
        <f t="shared" si="36"/>
        <v>38.409999999999997</v>
      </c>
      <c r="K2066" s="75" t="s">
        <v>4</v>
      </c>
    </row>
    <row r="2067" spans="1:11" x14ac:dyDescent="0.25">
      <c r="A2067" s="69">
        <v>2065</v>
      </c>
      <c r="B2067" s="70" t="s">
        <v>6512</v>
      </c>
      <c r="C2067" s="70" t="s">
        <v>6513</v>
      </c>
      <c r="D2067" s="70" t="s">
        <v>6514</v>
      </c>
      <c r="E2067" s="71">
        <v>38.520000000000003</v>
      </c>
      <c r="F2067" s="70" t="s">
        <v>6514</v>
      </c>
      <c r="G2067" s="71">
        <v>38.159399999999998</v>
      </c>
      <c r="H2067" s="72"/>
      <c r="I2067" s="72"/>
      <c r="J2067" s="73">
        <f t="shared" si="36"/>
        <v>38.339700000000001</v>
      </c>
      <c r="K2067" s="75" t="s">
        <v>4</v>
      </c>
    </row>
    <row r="2068" spans="1:11" x14ac:dyDescent="0.25">
      <c r="A2068" s="69">
        <v>2066</v>
      </c>
      <c r="B2068" s="70" t="s">
        <v>6515</v>
      </c>
      <c r="C2068" s="70" t="s">
        <v>6516</v>
      </c>
      <c r="D2068" s="70" t="s">
        <v>6517</v>
      </c>
      <c r="E2068" s="71">
        <v>38.14</v>
      </c>
      <c r="F2068" s="70"/>
      <c r="G2068" s="71"/>
      <c r="H2068" s="72"/>
      <c r="I2068" s="72"/>
      <c r="J2068" s="73">
        <f t="shared" si="36"/>
        <v>38.14</v>
      </c>
      <c r="K2068" s="75" t="s">
        <v>4</v>
      </c>
    </row>
    <row r="2069" spans="1:11" x14ac:dyDescent="0.25">
      <c r="A2069" s="69">
        <v>2067</v>
      </c>
      <c r="B2069" s="70" t="s">
        <v>6518</v>
      </c>
      <c r="C2069" s="70" t="s">
        <v>6519</v>
      </c>
      <c r="D2069" s="70" t="s">
        <v>6520</v>
      </c>
      <c r="E2069" s="71">
        <v>38.11</v>
      </c>
      <c r="F2069" s="70"/>
      <c r="G2069" s="71"/>
      <c r="H2069" s="72"/>
      <c r="I2069" s="72"/>
      <c r="J2069" s="73">
        <f t="shared" si="36"/>
        <v>38.11</v>
      </c>
      <c r="K2069" s="75" t="s">
        <v>4</v>
      </c>
    </row>
    <row r="2070" spans="1:11" x14ac:dyDescent="0.25">
      <c r="A2070" s="69">
        <v>2068</v>
      </c>
      <c r="B2070" s="70" t="s">
        <v>6521</v>
      </c>
      <c r="C2070" s="70" t="s">
        <v>6522</v>
      </c>
      <c r="D2070" s="70" t="s">
        <v>6523</v>
      </c>
      <c r="E2070" s="71">
        <v>38.07</v>
      </c>
      <c r="F2070" s="70"/>
      <c r="G2070" s="71"/>
      <c r="H2070" s="72"/>
      <c r="I2070" s="72"/>
      <c r="J2070" s="73">
        <f t="shared" si="36"/>
        <v>38.07</v>
      </c>
      <c r="K2070" s="75" t="s">
        <v>4</v>
      </c>
    </row>
    <row r="2071" spans="1:11" x14ac:dyDescent="0.25">
      <c r="A2071" s="69">
        <v>2069</v>
      </c>
      <c r="B2071" s="70" t="s">
        <v>6524</v>
      </c>
      <c r="C2071" s="70" t="s">
        <v>6525</v>
      </c>
      <c r="D2071" s="70" t="s">
        <v>6526</v>
      </c>
      <c r="E2071" s="71">
        <v>38.020000000000003</v>
      </c>
      <c r="F2071" s="70" t="s">
        <v>6526</v>
      </c>
      <c r="G2071" s="71">
        <v>38.080399999999997</v>
      </c>
      <c r="H2071" s="72"/>
      <c r="I2071" s="72"/>
      <c r="J2071" s="73">
        <f t="shared" si="36"/>
        <v>38.050200000000004</v>
      </c>
      <c r="K2071" s="75" t="s">
        <v>4</v>
      </c>
    </row>
    <row r="2072" spans="1:11" x14ac:dyDescent="0.25">
      <c r="A2072" s="69">
        <v>2070</v>
      </c>
      <c r="B2072" s="70" t="s">
        <v>6527</v>
      </c>
      <c r="C2072" s="70" t="s">
        <v>6528</v>
      </c>
      <c r="D2072" s="70" t="s">
        <v>6529</v>
      </c>
      <c r="E2072" s="71">
        <v>38.049999999999997</v>
      </c>
      <c r="F2072" s="70"/>
      <c r="G2072" s="71"/>
      <c r="H2072" s="72"/>
      <c r="I2072" s="72"/>
      <c r="J2072" s="73">
        <f t="shared" si="36"/>
        <v>38.049999999999997</v>
      </c>
      <c r="K2072" s="75" t="s">
        <v>4</v>
      </c>
    </row>
    <row r="2073" spans="1:11" x14ac:dyDescent="0.25">
      <c r="A2073" s="69">
        <v>2071</v>
      </c>
      <c r="B2073" s="70" t="s">
        <v>6530</v>
      </c>
      <c r="C2073" s="70" t="s">
        <v>6531</v>
      </c>
      <c r="D2073" s="70" t="s">
        <v>6532</v>
      </c>
      <c r="E2073" s="71">
        <v>38.03</v>
      </c>
      <c r="F2073" s="70"/>
      <c r="G2073" s="71"/>
      <c r="H2073" s="72"/>
      <c r="I2073" s="72"/>
      <c r="J2073" s="73">
        <f t="shared" si="36"/>
        <v>38.03</v>
      </c>
      <c r="K2073" s="75" t="s">
        <v>4</v>
      </c>
    </row>
    <row r="2074" spans="1:11" x14ac:dyDescent="0.25">
      <c r="A2074" s="69">
        <v>2072</v>
      </c>
      <c r="B2074" s="70" t="s">
        <v>6533</v>
      </c>
      <c r="C2074" s="70" t="s">
        <v>6534</v>
      </c>
      <c r="D2074" s="70" t="s">
        <v>6535</v>
      </c>
      <c r="E2074" s="71">
        <v>38.020000000000003</v>
      </c>
      <c r="F2074" s="70"/>
      <c r="G2074" s="71"/>
      <c r="H2074" s="72"/>
      <c r="I2074" s="72"/>
      <c r="J2074" s="73">
        <f t="shared" si="36"/>
        <v>38.020000000000003</v>
      </c>
      <c r="K2074" s="75" t="s">
        <v>4</v>
      </c>
    </row>
    <row r="2075" spans="1:11" x14ac:dyDescent="0.25">
      <c r="A2075" s="69">
        <v>2073</v>
      </c>
      <c r="B2075" s="70" t="s">
        <v>6536</v>
      </c>
      <c r="C2075" s="70" t="s">
        <v>6537</v>
      </c>
      <c r="D2075" s="70" t="s">
        <v>6538</v>
      </c>
      <c r="E2075" s="71">
        <v>37.96</v>
      </c>
      <c r="F2075" s="70"/>
      <c r="G2075" s="71"/>
      <c r="H2075" s="72"/>
      <c r="I2075" s="72"/>
      <c r="J2075" s="73">
        <f t="shared" si="36"/>
        <v>37.96</v>
      </c>
      <c r="K2075" s="75" t="s">
        <v>4</v>
      </c>
    </row>
    <row r="2076" spans="1:11" x14ac:dyDescent="0.25">
      <c r="A2076" s="69">
        <v>2074</v>
      </c>
      <c r="B2076" s="70" t="s">
        <v>6539</v>
      </c>
      <c r="C2076" s="70" t="s">
        <v>6540</v>
      </c>
      <c r="D2076" s="70" t="s">
        <v>6541</v>
      </c>
      <c r="E2076" s="71">
        <v>37.909999999999997</v>
      </c>
      <c r="F2076" s="70"/>
      <c r="G2076" s="71"/>
      <c r="H2076" s="72"/>
      <c r="I2076" s="72"/>
      <c r="J2076" s="73">
        <f t="shared" si="36"/>
        <v>37.909999999999997</v>
      </c>
      <c r="K2076" s="75" t="s">
        <v>4</v>
      </c>
    </row>
    <row r="2077" spans="1:11" x14ac:dyDescent="0.25">
      <c r="A2077" s="69">
        <v>2075</v>
      </c>
      <c r="B2077" s="70" t="s">
        <v>6542</v>
      </c>
      <c r="C2077" s="70" t="s">
        <v>6543</v>
      </c>
      <c r="D2077" s="70" t="s">
        <v>6544</v>
      </c>
      <c r="E2077" s="71">
        <v>37.880000000000003</v>
      </c>
      <c r="F2077" s="70"/>
      <c r="G2077" s="71"/>
      <c r="H2077" s="72"/>
      <c r="I2077" s="72"/>
      <c r="J2077" s="73">
        <f t="shared" si="36"/>
        <v>37.880000000000003</v>
      </c>
      <c r="K2077" s="75" t="s">
        <v>4</v>
      </c>
    </row>
    <row r="2078" spans="1:11" x14ac:dyDescent="0.25">
      <c r="A2078" s="69">
        <v>2076</v>
      </c>
      <c r="B2078" s="70" t="s">
        <v>6545</v>
      </c>
      <c r="C2078" s="70" t="s">
        <v>6546</v>
      </c>
      <c r="D2078" s="70" t="s">
        <v>6547</v>
      </c>
      <c r="E2078" s="71">
        <v>37.79</v>
      </c>
      <c r="F2078" s="70"/>
      <c r="G2078" s="71"/>
      <c r="H2078" s="72"/>
      <c r="I2078" s="72"/>
      <c r="J2078" s="73">
        <f t="shared" si="36"/>
        <v>37.79</v>
      </c>
      <c r="K2078" s="75" t="s">
        <v>4</v>
      </c>
    </row>
    <row r="2079" spans="1:11" x14ac:dyDescent="0.25">
      <c r="A2079" s="69">
        <v>2077</v>
      </c>
      <c r="B2079" s="70" t="s">
        <v>6548</v>
      </c>
      <c r="C2079" s="70" t="s">
        <v>6549</v>
      </c>
      <c r="D2079" s="70" t="s">
        <v>6550</v>
      </c>
      <c r="E2079" s="71">
        <v>37.92</v>
      </c>
      <c r="F2079" s="70" t="s">
        <v>6550</v>
      </c>
      <c r="G2079" s="71">
        <v>37.620899999999999</v>
      </c>
      <c r="H2079" s="72"/>
      <c r="I2079" s="72"/>
      <c r="J2079" s="73">
        <f t="shared" si="36"/>
        <v>37.770449999999997</v>
      </c>
      <c r="K2079" s="75" t="s">
        <v>4</v>
      </c>
    </row>
    <row r="2080" spans="1:11" x14ac:dyDescent="0.25">
      <c r="A2080" s="69">
        <v>2078</v>
      </c>
      <c r="B2080" s="70" t="s">
        <v>6551</v>
      </c>
      <c r="C2080" s="70" t="s">
        <v>6552</v>
      </c>
      <c r="D2080" s="70"/>
      <c r="E2080" s="71"/>
      <c r="F2080" s="70"/>
      <c r="G2080" s="73"/>
      <c r="H2080" s="70" t="s">
        <v>6553</v>
      </c>
      <c r="I2080" s="73">
        <v>37.67057999999998</v>
      </c>
      <c r="J2080" s="73">
        <f t="shared" si="36"/>
        <v>37.67057999999998</v>
      </c>
      <c r="K2080" s="75" t="s">
        <v>4</v>
      </c>
    </row>
    <row r="2081" spans="1:11" x14ac:dyDescent="0.25">
      <c r="A2081" s="69">
        <v>2079</v>
      </c>
      <c r="B2081" s="70" t="s">
        <v>6554</v>
      </c>
      <c r="C2081" s="70" t="s">
        <v>6555</v>
      </c>
      <c r="D2081" s="70" t="s">
        <v>6556</v>
      </c>
      <c r="E2081" s="71">
        <v>37.67</v>
      </c>
      <c r="F2081" s="70"/>
      <c r="G2081" s="71"/>
      <c r="H2081" s="72"/>
      <c r="I2081" s="72"/>
      <c r="J2081" s="73">
        <f t="shared" si="36"/>
        <v>37.67</v>
      </c>
      <c r="K2081" s="75" t="s">
        <v>4</v>
      </c>
    </row>
    <row r="2082" spans="1:11" x14ac:dyDescent="0.25">
      <c r="A2082" s="69">
        <v>2080</v>
      </c>
      <c r="B2082" s="70" t="s">
        <v>6557</v>
      </c>
      <c r="C2082" s="70" t="s">
        <v>6558</v>
      </c>
      <c r="D2082" s="70" t="s">
        <v>6559</v>
      </c>
      <c r="E2082" s="71">
        <v>37.64</v>
      </c>
      <c r="F2082" s="70"/>
      <c r="G2082" s="71"/>
      <c r="H2082" s="72"/>
      <c r="I2082" s="72"/>
      <c r="J2082" s="73">
        <f t="shared" si="36"/>
        <v>37.64</v>
      </c>
      <c r="K2082" s="75" t="s">
        <v>4</v>
      </c>
    </row>
    <row r="2083" spans="1:11" x14ac:dyDescent="0.25">
      <c r="A2083" s="69">
        <v>2081</v>
      </c>
      <c r="B2083" s="70" t="s">
        <v>6560</v>
      </c>
      <c r="C2083" s="70" t="s">
        <v>6561</v>
      </c>
      <c r="D2083" s="70" t="s">
        <v>6562</v>
      </c>
      <c r="E2083" s="71">
        <v>37.590000000000003</v>
      </c>
      <c r="F2083" s="70"/>
      <c r="G2083" s="71"/>
      <c r="H2083" s="72"/>
      <c r="I2083" s="72"/>
      <c r="J2083" s="73">
        <f t="shared" si="36"/>
        <v>37.590000000000003</v>
      </c>
      <c r="K2083" s="75" t="s">
        <v>4</v>
      </c>
    </row>
    <row r="2084" spans="1:11" x14ac:dyDescent="0.25">
      <c r="A2084" s="69">
        <v>2082</v>
      </c>
      <c r="B2084" s="70" t="s">
        <v>6563</v>
      </c>
      <c r="C2084" s="70" t="s">
        <v>6564</v>
      </c>
      <c r="D2084" s="70" t="s">
        <v>6565</v>
      </c>
      <c r="E2084" s="71">
        <v>37.590000000000003</v>
      </c>
      <c r="F2084" s="70"/>
      <c r="G2084" s="71"/>
      <c r="H2084" s="72"/>
      <c r="I2084" s="72"/>
      <c r="J2084" s="73">
        <f t="shared" si="36"/>
        <v>37.590000000000003</v>
      </c>
      <c r="K2084" s="75" t="s">
        <v>4</v>
      </c>
    </row>
    <row r="2085" spans="1:11" x14ac:dyDescent="0.25">
      <c r="A2085" s="69">
        <v>2083</v>
      </c>
      <c r="B2085" s="70" t="s">
        <v>6566</v>
      </c>
      <c r="C2085" s="70" t="s">
        <v>6567</v>
      </c>
      <c r="D2085" s="70" t="s">
        <v>6568</v>
      </c>
      <c r="E2085" s="71">
        <v>37.57</v>
      </c>
      <c r="F2085" s="70"/>
      <c r="G2085" s="71"/>
      <c r="H2085" s="72"/>
      <c r="I2085" s="72"/>
      <c r="J2085" s="73">
        <f t="shared" si="36"/>
        <v>37.57</v>
      </c>
      <c r="K2085" s="75" t="s">
        <v>4</v>
      </c>
    </row>
    <row r="2086" spans="1:11" x14ac:dyDescent="0.25">
      <c r="A2086" s="69">
        <v>2084</v>
      </c>
      <c r="B2086" s="70" t="s">
        <v>6569</v>
      </c>
      <c r="C2086" s="70" t="s">
        <v>6570</v>
      </c>
      <c r="D2086" s="70" t="s">
        <v>6571</v>
      </c>
      <c r="E2086" s="71">
        <v>37.53</v>
      </c>
      <c r="F2086" s="70"/>
      <c r="G2086" s="71"/>
      <c r="H2086" s="72"/>
      <c r="I2086" s="72"/>
      <c r="J2086" s="73">
        <f t="shared" si="36"/>
        <v>37.53</v>
      </c>
      <c r="K2086" s="75" t="s">
        <v>4</v>
      </c>
    </row>
    <row r="2087" spans="1:11" x14ac:dyDescent="0.25">
      <c r="A2087" s="69">
        <v>2085</v>
      </c>
      <c r="B2087" s="70" t="s">
        <v>6572</v>
      </c>
      <c r="C2087" s="70" t="s">
        <v>6573</v>
      </c>
      <c r="D2087" s="70" t="s">
        <v>6574</v>
      </c>
      <c r="E2087" s="71">
        <v>37.33</v>
      </c>
      <c r="F2087" s="70"/>
      <c r="G2087" s="71"/>
      <c r="H2087" s="72"/>
      <c r="I2087" s="72"/>
      <c r="J2087" s="73">
        <f t="shared" si="36"/>
        <v>37.33</v>
      </c>
      <c r="K2087" s="75" t="s">
        <v>4</v>
      </c>
    </row>
    <row r="2088" spans="1:11" x14ac:dyDescent="0.25">
      <c r="A2088" s="69">
        <v>2086</v>
      </c>
      <c r="B2088" s="70" t="s">
        <v>6575</v>
      </c>
      <c r="C2088" s="70" t="s">
        <v>6576</v>
      </c>
      <c r="D2088" s="70" t="s">
        <v>6577</v>
      </c>
      <c r="E2088" s="71">
        <v>37.340000000000003</v>
      </c>
      <c r="F2088" s="70" t="s">
        <v>6577</v>
      </c>
      <c r="G2088" s="71">
        <v>37.319800000000001</v>
      </c>
      <c r="H2088" s="72"/>
      <c r="I2088" s="72"/>
      <c r="J2088" s="73">
        <f t="shared" si="36"/>
        <v>37.329900000000002</v>
      </c>
      <c r="K2088" s="75" t="s">
        <v>4</v>
      </c>
    </row>
    <row r="2089" spans="1:11" x14ac:dyDescent="0.25">
      <c r="A2089" s="69">
        <v>2087</v>
      </c>
      <c r="B2089" s="70" t="s">
        <v>6578</v>
      </c>
      <c r="C2089" s="70" t="s">
        <v>6579</v>
      </c>
      <c r="D2089" s="70" t="s">
        <v>6580</v>
      </c>
      <c r="E2089" s="71">
        <v>37.229999999999997</v>
      </c>
      <c r="F2089" s="70"/>
      <c r="G2089" s="71"/>
      <c r="H2089" s="72"/>
      <c r="I2089" s="72"/>
      <c r="J2089" s="73">
        <f t="shared" si="36"/>
        <v>37.229999999999997</v>
      </c>
      <c r="K2089" s="75" t="s">
        <v>4</v>
      </c>
    </row>
    <row r="2090" spans="1:11" x14ac:dyDescent="0.25">
      <c r="A2090" s="69">
        <v>2088</v>
      </c>
      <c r="B2090" s="70" t="s">
        <v>6581</v>
      </c>
      <c r="C2090" s="70" t="s">
        <v>6582</v>
      </c>
      <c r="D2090" s="70" t="s">
        <v>6583</v>
      </c>
      <c r="E2090" s="71">
        <v>37.159999999999997</v>
      </c>
      <c r="F2090" s="70"/>
      <c r="G2090" s="71"/>
      <c r="H2090" s="72"/>
      <c r="I2090" s="72"/>
      <c r="J2090" s="73">
        <f t="shared" si="36"/>
        <v>37.159999999999997</v>
      </c>
      <c r="K2090" s="75" t="s">
        <v>4</v>
      </c>
    </row>
    <row r="2091" spans="1:11" x14ac:dyDescent="0.25">
      <c r="A2091" s="69">
        <v>2089</v>
      </c>
      <c r="B2091" s="70" t="s">
        <v>6584</v>
      </c>
      <c r="C2091" s="70" t="s">
        <v>6585</v>
      </c>
      <c r="D2091" s="70" t="s">
        <v>6586</v>
      </c>
      <c r="E2091" s="71">
        <v>37.08</v>
      </c>
      <c r="F2091" s="70"/>
      <c r="G2091" s="71"/>
      <c r="H2091" s="72"/>
      <c r="I2091" s="72"/>
      <c r="J2091" s="73">
        <f t="shared" si="36"/>
        <v>37.08</v>
      </c>
      <c r="K2091" s="75" t="s">
        <v>4</v>
      </c>
    </row>
    <row r="2092" spans="1:11" x14ac:dyDescent="0.25">
      <c r="A2092" s="69">
        <v>2090</v>
      </c>
      <c r="B2092" s="70" t="s">
        <v>6587</v>
      </c>
      <c r="C2092" s="70" t="s">
        <v>6588</v>
      </c>
      <c r="D2092" s="70" t="s">
        <v>6589</v>
      </c>
      <c r="E2092" s="71">
        <v>37.35</v>
      </c>
      <c r="F2092" s="70" t="s">
        <v>6589</v>
      </c>
      <c r="G2092" s="71">
        <v>36.732100000000003</v>
      </c>
      <c r="H2092" s="72"/>
      <c r="I2092" s="72"/>
      <c r="J2092" s="73">
        <f t="shared" si="36"/>
        <v>37.041049999999998</v>
      </c>
      <c r="K2092" s="75" t="s">
        <v>4</v>
      </c>
    </row>
    <row r="2093" spans="1:11" x14ac:dyDescent="0.25">
      <c r="A2093" s="69">
        <v>2091</v>
      </c>
      <c r="B2093" s="70" t="s">
        <v>6590</v>
      </c>
      <c r="C2093" s="70" t="s">
        <v>6591</v>
      </c>
      <c r="D2093" s="70" t="s">
        <v>6592</v>
      </c>
      <c r="E2093" s="71">
        <v>36.94</v>
      </c>
      <c r="F2093" s="70"/>
      <c r="G2093" s="71"/>
      <c r="H2093" s="72"/>
      <c r="I2093" s="72"/>
      <c r="J2093" s="73">
        <f t="shared" si="36"/>
        <v>36.94</v>
      </c>
      <c r="K2093" s="75" t="s">
        <v>4</v>
      </c>
    </row>
    <row r="2094" spans="1:11" x14ac:dyDescent="0.25">
      <c r="A2094" s="69">
        <v>2092</v>
      </c>
      <c r="B2094" s="70" t="s">
        <v>6593</v>
      </c>
      <c r="C2094" s="70" t="s">
        <v>6594</v>
      </c>
      <c r="D2094" s="70" t="s">
        <v>6595</v>
      </c>
      <c r="E2094" s="71">
        <v>36.81</v>
      </c>
      <c r="F2094" s="70"/>
      <c r="G2094" s="71"/>
      <c r="H2094" s="72"/>
      <c r="I2094" s="72"/>
      <c r="J2094" s="73">
        <f t="shared" si="36"/>
        <v>36.81</v>
      </c>
      <c r="K2094" s="75" t="s">
        <v>4</v>
      </c>
    </row>
    <row r="2095" spans="1:11" x14ac:dyDescent="0.25">
      <c r="A2095" s="69">
        <v>2093</v>
      </c>
      <c r="B2095" s="70" t="s">
        <v>6596</v>
      </c>
      <c r="C2095" s="70" t="s">
        <v>6597</v>
      </c>
      <c r="D2095" s="70" t="s">
        <v>6598</v>
      </c>
      <c r="E2095" s="71">
        <v>36.74</v>
      </c>
      <c r="F2095" s="70"/>
      <c r="G2095" s="71"/>
      <c r="H2095" s="72"/>
      <c r="I2095" s="72"/>
      <c r="J2095" s="73">
        <f t="shared" si="36"/>
        <v>36.74</v>
      </c>
      <c r="K2095" s="75" t="s">
        <v>4</v>
      </c>
    </row>
    <row r="2096" spans="1:11" x14ac:dyDescent="0.25">
      <c r="A2096" s="69">
        <v>2094</v>
      </c>
      <c r="B2096" s="70" t="s">
        <v>6599</v>
      </c>
      <c r="C2096" s="70" t="s">
        <v>6600</v>
      </c>
      <c r="D2096" s="70" t="s">
        <v>6601</v>
      </c>
      <c r="E2096" s="71">
        <v>36.67</v>
      </c>
      <c r="F2096" s="70"/>
      <c r="G2096" s="71"/>
      <c r="H2096" s="72"/>
      <c r="I2096" s="72"/>
      <c r="J2096" s="73">
        <f t="shared" si="36"/>
        <v>36.67</v>
      </c>
      <c r="K2096" s="75" t="s">
        <v>4</v>
      </c>
    </row>
    <row r="2097" spans="1:11" x14ac:dyDescent="0.25">
      <c r="A2097" s="69">
        <v>2095</v>
      </c>
      <c r="B2097" s="70" t="s">
        <v>6602</v>
      </c>
      <c r="C2097" s="70" t="s">
        <v>6603</v>
      </c>
      <c r="D2097" s="70" t="s">
        <v>6604</v>
      </c>
      <c r="E2097" s="71">
        <v>36.619999999999997</v>
      </c>
      <c r="F2097" s="70"/>
      <c r="G2097" s="71"/>
      <c r="H2097" s="72"/>
      <c r="I2097" s="72"/>
      <c r="J2097" s="73">
        <f t="shared" si="36"/>
        <v>36.619999999999997</v>
      </c>
      <c r="K2097" s="75" t="s">
        <v>4</v>
      </c>
    </row>
    <row r="2098" spans="1:11" x14ac:dyDescent="0.25">
      <c r="A2098" s="69">
        <v>2096</v>
      </c>
      <c r="B2098" s="70" t="s">
        <v>6605</v>
      </c>
      <c r="C2098" s="70" t="s">
        <v>6606</v>
      </c>
      <c r="D2098" s="70"/>
      <c r="E2098" s="71"/>
      <c r="F2098" s="70" t="s">
        <v>6607</v>
      </c>
      <c r="G2098" s="71">
        <v>36.580399999999997</v>
      </c>
      <c r="H2098" s="72"/>
      <c r="I2098" s="72"/>
      <c r="J2098" s="73">
        <f t="shared" si="36"/>
        <v>36.580399999999997</v>
      </c>
      <c r="K2098" s="75" t="s">
        <v>4</v>
      </c>
    </row>
    <row r="2099" spans="1:11" x14ac:dyDescent="0.25">
      <c r="A2099" s="69">
        <v>2097</v>
      </c>
      <c r="B2099" s="70" t="s">
        <v>6608</v>
      </c>
      <c r="C2099" s="70" t="s">
        <v>6609</v>
      </c>
      <c r="D2099" s="70" t="s">
        <v>6610</v>
      </c>
      <c r="E2099" s="71">
        <v>36.520000000000003</v>
      </c>
      <c r="F2099" s="70"/>
      <c r="G2099" s="71"/>
      <c r="H2099" s="72"/>
      <c r="I2099" s="72"/>
      <c r="J2099" s="73">
        <f t="shared" si="36"/>
        <v>36.520000000000003</v>
      </c>
      <c r="K2099" s="75" t="s">
        <v>4</v>
      </c>
    </row>
    <row r="2100" spans="1:11" x14ac:dyDescent="0.25">
      <c r="A2100" s="69">
        <v>2098</v>
      </c>
      <c r="B2100" s="70" t="s">
        <v>6611</v>
      </c>
      <c r="C2100" s="70" t="s">
        <v>6612</v>
      </c>
      <c r="D2100" s="70" t="s">
        <v>6613</v>
      </c>
      <c r="E2100" s="71">
        <v>36.51</v>
      </c>
      <c r="F2100" s="70"/>
      <c r="G2100" s="71"/>
      <c r="H2100" s="72"/>
      <c r="I2100" s="72"/>
      <c r="J2100" s="73">
        <f t="shared" si="36"/>
        <v>36.51</v>
      </c>
      <c r="K2100" s="75" t="s">
        <v>4</v>
      </c>
    </row>
    <row r="2101" spans="1:11" x14ac:dyDescent="0.25">
      <c r="A2101" s="69">
        <v>2099</v>
      </c>
      <c r="B2101" s="70" t="s">
        <v>6614</v>
      </c>
      <c r="C2101" s="70" t="s">
        <v>6615</v>
      </c>
      <c r="D2101" s="70" t="s">
        <v>6616</v>
      </c>
      <c r="E2101" s="71">
        <v>36.42</v>
      </c>
      <c r="F2101" s="70"/>
      <c r="G2101" s="71"/>
      <c r="H2101" s="72"/>
      <c r="I2101" s="72"/>
      <c r="J2101" s="73">
        <f t="shared" si="36"/>
        <v>36.42</v>
      </c>
      <c r="K2101" s="75" t="s">
        <v>4</v>
      </c>
    </row>
    <row r="2102" spans="1:11" x14ac:dyDescent="0.25">
      <c r="A2102" s="69">
        <v>2100</v>
      </c>
      <c r="B2102" s="70" t="s">
        <v>6617</v>
      </c>
      <c r="C2102" s="70" t="s">
        <v>6618</v>
      </c>
      <c r="D2102" s="70" t="s">
        <v>6619</v>
      </c>
      <c r="E2102" s="71">
        <v>36.479999999999997</v>
      </c>
      <c r="F2102" s="70" t="s">
        <v>6620</v>
      </c>
      <c r="G2102" s="71">
        <v>36.1295</v>
      </c>
      <c r="H2102" s="72"/>
      <c r="I2102" s="72"/>
      <c r="J2102" s="73">
        <f t="shared" si="36"/>
        <v>36.304749999999999</v>
      </c>
      <c r="K2102" s="75" t="s">
        <v>4</v>
      </c>
    </row>
    <row r="2103" spans="1:11" x14ac:dyDescent="0.25">
      <c r="A2103" s="69">
        <v>2101</v>
      </c>
      <c r="B2103" s="70" t="s">
        <v>6621</v>
      </c>
      <c r="C2103" s="70" t="s">
        <v>6622</v>
      </c>
      <c r="D2103" s="70" t="s">
        <v>6623</v>
      </c>
      <c r="E2103" s="71">
        <v>36.28</v>
      </c>
      <c r="F2103" s="70" t="s">
        <v>6623</v>
      </c>
      <c r="G2103" s="71">
        <v>36.229799999999997</v>
      </c>
      <c r="H2103" s="72"/>
      <c r="I2103" s="72"/>
      <c r="J2103" s="73">
        <f t="shared" si="36"/>
        <v>36.254899999999999</v>
      </c>
      <c r="K2103" s="75" t="s">
        <v>4</v>
      </c>
    </row>
    <row r="2104" spans="1:11" x14ac:dyDescent="0.25">
      <c r="A2104" s="69">
        <v>2102</v>
      </c>
      <c r="B2104" s="70" t="s">
        <v>6624</v>
      </c>
      <c r="C2104" s="70" t="s">
        <v>6625</v>
      </c>
      <c r="D2104" s="70" t="s">
        <v>6626</v>
      </c>
      <c r="E2104" s="71">
        <v>36.08</v>
      </c>
      <c r="F2104" s="70" t="s">
        <v>6626</v>
      </c>
      <c r="G2104" s="71">
        <v>36.129300000000001</v>
      </c>
      <c r="H2104" s="72"/>
      <c r="I2104" s="72"/>
      <c r="J2104" s="73">
        <f t="shared" si="36"/>
        <v>36.104649999999999</v>
      </c>
      <c r="K2104" s="75" t="s">
        <v>4</v>
      </c>
    </row>
    <row r="2105" spans="1:11" x14ac:dyDescent="0.25">
      <c r="A2105" s="69">
        <v>2103</v>
      </c>
      <c r="B2105" s="70" t="s">
        <v>6627</v>
      </c>
      <c r="C2105" s="70" t="s">
        <v>6628</v>
      </c>
      <c r="D2105" s="70" t="s">
        <v>6629</v>
      </c>
      <c r="E2105" s="71">
        <v>36.020000000000003</v>
      </c>
      <c r="F2105" s="70"/>
      <c r="G2105" s="71"/>
      <c r="H2105" s="72"/>
      <c r="I2105" s="72"/>
      <c r="J2105" s="73">
        <f t="shared" si="36"/>
        <v>36.020000000000003</v>
      </c>
      <c r="K2105" s="75" t="s">
        <v>4</v>
      </c>
    </row>
    <row r="2106" spans="1:11" x14ac:dyDescent="0.25">
      <c r="A2106" s="69">
        <v>2104</v>
      </c>
      <c r="B2106" s="70" t="s">
        <v>6630</v>
      </c>
      <c r="C2106" s="70" t="s">
        <v>6631</v>
      </c>
      <c r="D2106" s="70" t="s">
        <v>6632</v>
      </c>
      <c r="E2106" s="71">
        <v>35.99</v>
      </c>
      <c r="F2106" s="70"/>
      <c r="G2106" s="71"/>
      <c r="H2106" s="72"/>
      <c r="I2106" s="72"/>
      <c r="J2106" s="73">
        <f t="shared" si="36"/>
        <v>35.99</v>
      </c>
      <c r="K2106" s="75" t="s">
        <v>4</v>
      </c>
    </row>
    <row r="2107" spans="1:11" x14ac:dyDescent="0.25">
      <c r="A2107" s="69">
        <v>2105</v>
      </c>
      <c r="B2107" s="70" t="s">
        <v>6633</v>
      </c>
      <c r="C2107" s="70" t="s">
        <v>6634</v>
      </c>
      <c r="D2107" s="70" t="s">
        <v>6635</v>
      </c>
      <c r="E2107" s="71">
        <v>35.85</v>
      </c>
      <c r="F2107" s="70"/>
      <c r="G2107" s="71"/>
      <c r="H2107" s="72"/>
      <c r="I2107" s="72"/>
      <c r="J2107" s="73">
        <f t="shared" si="36"/>
        <v>35.85</v>
      </c>
      <c r="K2107" s="75" t="s">
        <v>4</v>
      </c>
    </row>
    <row r="2108" spans="1:11" x14ac:dyDescent="0.25">
      <c r="A2108" s="69">
        <v>2106</v>
      </c>
      <c r="B2108" s="70" t="s">
        <v>6636</v>
      </c>
      <c r="C2108" s="70" t="s">
        <v>6637</v>
      </c>
      <c r="D2108" s="70" t="s">
        <v>6638</v>
      </c>
      <c r="E2108" s="71">
        <v>35.67</v>
      </c>
      <c r="F2108" s="70"/>
      <c r="G2108" s="71"/>
      <c r="H2108" s="72"/>
      <c r="I2108" s="72"/>
      <c r="J2108" s="73">
        <f t="shared" si="36"/>
        <v>35.67</v>
      </c>
      <c r="K2108" s="75" t="s">
        <v>4</v>
      </c>
    </row>
    <row r="2109" spans="1:11" x14ac:dyDescent="0.25">
      <c r="A2109" s="69">
        <v>2107</v>
      </c>
      <c r="B2109" s="70" t="s">
        <v>6639</v>
      </c>
      <c r="C2109" s="70" t="s">
        <v>6640</v>
      </c>
      <c r="D2109" s="70" t="s">
        <v>6641</v>
      </c>
      <c r="E2109" s="71">
        <v>35.659999999999997</v>
      </c>
      <c r="F2109" s="70"/>
      <c r="G2109" s="71"/>
      <c r="H2109" s="72"/>
      <c r="I2109" s="72"/>
      <c r="J2109" s="73">
        <f t="shared" si="36"/>
        <v>35.659999999999997</v>
      </c>
      <c r="K2109" s="75" t="s">
        <v>4</v>
      </c>
    </row>
    <row r="2110" spans="1:11" x14ac:dyDescent="0.25">
      <c r="A2110" s="69">
        <v>2108</v>
      </c>
      <c r="B2110" s="70" t="s">
        <v>6642</v>
      </c>
      <c r="C2110" s="70" t="s">
        <v>6643</v>
      </c>
      <c r="D2110" s="70" t="s">
        <v>6644</v>
      </c>
      <c r="E2110" s="71">
        <v>35.6</v>
      </c>
      <c r="F2110" s="70"/>
      <c r="G2110" s="71"/>
      <c r="H2110" s="72"/>
      <c r="I2110" s="72"/>
      <c r="J2110" s="73">
        <f t="shared" si="36"/>
        <v>35.6</v>
      </c>
      <c r="K2110" s="75" t="s">
        <v>4</v>
      </c>
    </row>
    <row r="2111" spans="1:11" x14ac:dyDescent="0.25">
      <c r="A2111" s="69">
        <v>2109</v>
      </c>
      <c r="B2111" s="70" t="s">
        <v>6645</v>
      </c>
      <c r="C2111" s="70" t="s">
        <v>6646</v>
      </c>
      <c r="D2111" s="70" t="s">
        <v>6647</v>
      </c>
      <c r="E2111" s="71">
        <v>35.6</v>
      </c>
      <c r="F2111" s="70"/>
      <c r="G2111" s="71"/>
      <c r="H2111" s="72"/>
      <c r="I2111" s="72"/>
      <c r="J2111" s="73">
        <f t="shared" si="36"/>
        <v>35.6</v>
      </c>
      <c r="K2111" s="75" t="s">
        <v>4</v>
      </c>
    </row>
    <row r="2112" spans="1:11" x14ac:dyDescent="0.25">
      <c r="A2112" s="69">
        <v>2110</v>
      </c>
      <c r="B2112" s="70" t="s">
        <v>6648</v>
      </c>
      <c r="C2112" s="70" t="s">
        <v>6649</v>
      </c>
      <c r="D2112" s="70" t="s">
        <v>6650</v>
      </c>
      <c r="E2112" s="71">
        <v>35.54</v>
      </c>
      <c r="F2112" s="70"/>
      <c r="G2112" s="71"/>
      <c r="H2112" s="72"/>
      <c r="I2112" s="72"/>
      <c r="J2112" s="73">
        <f t="shared" si="36"/>
        <v>35.54</v>
      </c>
      <c r="K2112" s="75" t="s">
        <v>4</v>
      </c>
    </row>
    <row r="2113" spans="1:11" x14ac:dyDescent="0.25">
      <c r="A2113" s="69">
        <v>2111</v>
      </c>
      <c r="B2113" s="70" t="s">
        <v>6651</v>
      </c>
      <c r="C2113" s="70" t="s">
        <v>6652</v>
      </c>
      <c r="D2113" s="70" t="s">
        <v>6653</v>
      </c>
      <c r="E2113" s="71">
        <v>36.47</v>
      </c>
      <c r="F2113" s="70" t="s">
        <v>6653</v>
      </c>
      <c r="G2113" s="71">
        <v>34.600200000000001</v>
      </c>
      <c r="H2113" s="72"/>
      <c r="I2113" s="72"/>
      <c r="J2113" s="73">
        <f t="shared" si="36"/>
        <v>35.5351</v>
      </c>
      <c r="K2113" s="75" t="s">
        <v>4</v>
      </c>
    </row>
    <row r="2114" spans="1:11" x14ac:dyDescent="0.25">
      <c r="A2114" s="69">
        <v>2112</v>
      </c>
      <c r="B2114" s="70" t="s">
        <v>6654</v>
      </c>
      <c r="C2114" s="70" t="s">
        <v>6655</v>
      </c>
      <c r="D2114" s="70" t="s">
        <v>6656</v>
      </c>
      <c r="E2114" s="71">
        <v>35.33</v>
      </c>
      <c r="F2114" s="70"/>
      <c r="G2114" s="71"/>
      <c r="H2114" s="72"/>
      <c r="I2114" s="72"/>
      <c r="J2114" s="73">
        <f t="shared" si="36"/>
        <v>35.33</v>
      </c>
      <c r="K2114" s="75" t="s">
        <v>4</v>
      </c>
    </row>
    <row r="2115" spans="1:11" x14ac:dyDescent="0.25">
      <c r="A2115" s="69">
        <v>2113</v>
      </c>
      <c r="B2115" s="70" t="s">
        <v>6657</v>
      </c>
      <c r="C2115" s="70" t="s">
        <v>6658</v>
      </c>
      <c r="D2115" s="70" t="s">
        <v>6659</v>
      </c>
      <c r="E2115" s="71">
        <v>35.94</v>
      </c>
      <c r="F2115" s="70" t="s">
        <v>6659</v>
      </c>
      <c r="G2115" s="71">
        <v>34.4758</v>
      </c>
      <c r="H2115" s="72"/>
      <c r="I2115" s="72"/>
      <c r="J2115" s="73">
        <f t="shared" ref="J2115:J2178" si="37">AVERAGE(E2115,G2115,I2115)</f>
        <v>35.207899999999995</v>
      </c>
      <c r="K2115" s="75" t="s">
        <v>4</v>
      </c>
    </row>
    <row r="2116" spans="1:11" x14ac:dyDescent="0.25">
      <c r="A2116" s="69">
        <v>2114</v>
      </c>
      <c r="B2116" s="70" t="s">
        <v>6660</v>
      </c>
      <c r="C2116" s="70" t="s">
        <v>6661</v>
      </c>
      <c r="D2116" s="70" t="s">
        <v>6662</v>
      </c>
      <c r="E2116" s="71">
        <v>35.21</v>
      </c>
      <c r="F2116" s="70" t="s">
        <v>6662</v>
      </c>
      <c r="G2116" s="71">
        <v>35.094700000000003</v>
      </c>
      <c r="H2116" s="72"/>
      <c r="I2116" s="72"/>
      <c r="J2116" s="73">
        <f t="shared" si="37"/>
        <v>35.152349999999998</v>
      </c>
      <c r="K2116" s="75" t="s">
        <v>4</v>
      </c>
    </row>
    <row r="2117" spans="1:11" x14ac:dyDescent="0.25">
      <c r="A2117" s="69">
        <v>2115</v>
      </c>
      <c r="B2117" s="70" t="s">
        <v>6663</v>
      </c>
      <c r="C2117" s="70" t="s">
        <v>6664</v>
      </c>
      <c r="D2117" s="70" t="s">
        <v>6665</v>
      </c>
      <c r="E2117" s="71">
        <v>35.090000000000003</v>
      </c>
      <c r="F2117" s="70"/>
      <c r="G2117" s="71"/>
      <c r="H2117" s="72"/>
      <c r="I2117" s="72"/>
      <c r="J2117" s="73">
        <f t="shared" si="37"/>
        <v>35.090000000000003</v>
      </c>
      <c r="K2117" s="75" t="s">
        <v>4</v>
      </c>
    </row>
    <row r="2118" spans="1:11" x14ac:dyDescent="0.25">
      <c r="A2118" s="69">
        <v>2116</v>
      </c>
      <c r="B2118" s="70" t="s">
        <v>6666</v>
      </c>
      <c r="C2118" s="70" t="s">
        <v>6667</v>
      </c>
      <c r="D2118" s="70" t="s">
        <v>6668</v>
      </c>
      <c r="E2118" s="71">
        <v>35.08</v>
      </c>
      <c r="F2118" s="70"/>
      <c r="G2118" s="71"/>
      <c r="H2118" s="72"/>
      <c r="I2118" s="72"/>
      <c r="J2118" s="73">
        <f t="shared" si="37"/>
        <v>35.08</v>
      </c>
      <c r="K2118" s="75" t="s">
        <v>4</v>
      </c>
    </row>
    <row r="2119" spans="1:11" x14ac:dyDescent="0.25">
      <c r="A2119" s="69">
        <v>2117</v>
      </c>
      <c r="B2119" s="70" t="s">
        <v>6669</v>
      </c>
      <c r="C2119" s="70" t="s">
        <v>6670</v>
      </c>
      <c r="D2119" s="70" t="s">
        <v>6671</v>
      </c>
      <c r="E2119" s="71">
        <v>34.979999999999997</v>
      </c>
      <c r="F2119" s="70"/>
      <c r="G2119" s="71"/>
      <c r="H2119" s="72"/>
      <c r="I2119" s="72"/>
      <c r="J2119" s="73">
        <f t="shared" si="37"/>
        <v>34.979999999999997</v>
      </c>
      <c r="K2119" s="75" t="s">
        <v>4</v>
      </c>
    </row>
    <row r="2120" spans="1:11" x14ac:dyDescent="0.25">
      <c r="A2120" s="69">
        <v>2118</v>
      </c>
      <c r="B2120" s="70" t="s">
        <v>6672</v>
      </c>
      <c r="C2120" s="70" t="s">
        <v>6673</v>
      </c>
      <c r="D2120" s="70" t="s">
        <v>6674</v>
      </c>
      <c r="E2120" s="71">
        <v>34.96</v>
      </c>
      <c r="F2120" s="70"/>
      <c r="G2120" s="71"/>
      <c r="H2120" s="72"/>
      <c r="I2120" s="72"/>
      <c r="J2120" s="73">
        <f t="shared" si="37"/>
        <v>34.96</v>
      </c>
      <c r="K2120" s="75" t="s">
        <v>4</v>
      </c>
    </row>
    <row r="2121" spans="1:11" x14ac:dyDescent="0.25">
      <c r="A2121" s="69">
        <v>2119</v>
      </c>
      <c r="B2121" s="70" t="s">
        <v>6675</v>
      </c>
      <c r="C2121" s="70" t="s">
        <v>6676</v>
      </c>
      <c r="D2121" s="70" t="s">
        <v>6677</v>
      </c>
      <c r="E2121" s="71">
        <v>34.93</v>
      </c>
      <c r="F2121" s="70"/>
      <c r="G2121" s="71"/>
      <c r="H2121" s="72"/>
      <c r="I2121" s="72"/>
      <c r="J2121" s="73">
        <f t="shared" si="37"/>
        <v>34.93</v>
      </c>
      <c r="K2121" s="75" t="s">
        <v>4</v>
      </c>
    </row>
    <row r="2122" spans="1:11" x14ac:dyDescent="0.25">
      <c r="A2122" s="69">
        <v>2120</v>
      </c>
      <c r="B2122" s="70" t="s">
        <v>6678</v>
      </c>
      <c r="C2122" s="70" t="s">
        <v>6679</v>
      </c>
      <c r="D2122" s="70" t="s">
        <v>6680</v>
      </c>
      <c r="E2122" s="71">
        <v>34.880000000000003</v>
      </c>
      <c r="F2122" s="70"/>
      <c r="G2122" s="71"/>
      <c r="H2122" s="72"/>
      <c r="I2122" s="72"/>
      <c r="J2122" s="73">
        <f t="shared" si="37"/>
        <v>34.880000000000003</v>
      </c>
      <c r="K2122" s="75" t="s">
        <v>4</v>
      </c>
    </row>
    <row r="2123" spans="1:11" x14ac:dyDescent="0.25">
      <c r="A2123" s="69">
        <v>2121</v>
      </c>
      <c r="B2123" s="70" t="s">
        <v>6681</v>
      </c>
      <c r="C2123" s="70" t="s">
        <v>6682</v>
      </c>
      <c r="D2123" s="70"/>
      <c r="E2123" s="71"/>
      <c r="F2123" s="70" t="s">
        <v>6683</v>
      </c>
      <c r="G2123" s="71">
        <v>34.865200000000002</v>
      </c>
      <c r="H2123" s="72"/>
      <c r="I2123" s="72"/>
      <c r="J2123" s="73">
        <f t="shared" si="37"/>
        <v>34.865200000000002</v>
      </c>
      <c r="K2123" s="75" t="s">
        <v>4</v>
      </c>
    </row>
    <row r="2124" spans="1:11" x14ac:dyDescent="0.25">
      <c r="A2124" s="69">
        <v>2122</v>
      </c>
      <c r="B2124" s="70" t="s">
        <v>6684</v>
      </c>
      <c r="C2124" s="70" t="s">
        <v>6685</v>
      </c>
      <c r="D2124" s="70" t="s">
        <v>6686</v>
      </c>
      <c r="E2124" s="71">
        <v>34.78</v>
      </c>
      <c r="F2124" s="70" t="s">
        <v>6686</v>
      </c>
      <c r="G2124" s="71">
        <v>34.891800000000003</v>
      </c>
      <c r="H2124" s="72"/>
      <c r="I2124" s="72"/>
      <c r="J2124" s="73">
        <f t="shared" si="37"/>
        <v>34.835900000000002</v>
      </c>
      <c r="K2124" s="75" t="s">
        <v>4</v>
      </c>
    </row>
    <row r="2125" spans="1:11" x14ac:dyDescent="0.25">
      <c r="A2125" s="69">
        <v>2123</v>
      </c>
      <c r="B2125" s="70" t="s">
        <v>6687</v>
      </c>
      <c r="C2125" s="70" t="s">
        <v>6688</v>
      </c>
      <c r="D2125" s="70" t="s">
        <v>6689</v>
      </c>
      <c r="E2125" s="71">
        <v>34.74</v>
      </c>
      <c r="F2125" s="70"/>
      <c r="G2125" s="71"/>
      <c r="H2125" s="72"/>
      <c r="I2125" s="72"/>
      <c r="J2125" s="73">
        <f t="shared" si="37"/>
        <v>34.74</v>
      </c>
      <c r="K2125" s="75" t="s">
        <v>4</v>
      </c>
    </row>
    <row r="2126" spans="1:11" x14ac:dyDescent="0.25">
      <c r="A2126" s="69">
        <v>2124</v>
      </c>
      <c r="B2126" s="70" t="s">
        <v>6690</v>
      </c>
      <c r="C2126" s="70" t="s">
        <v>6691</v>
      </c>
      <c r="D2126" s="70" t="s">
        <v>6692</v>
      </c>
      <c r="E2126" s="71">
        <v>34.71</v>
      </c>
      <c r="F2126" s="70"/>
      <c r="G2126" s="71"/>
      <c r="H2126" s="72"/>
      <c r="I2126" s="72"/>
      <c r="J2126" s="73">
        <f t="shared" si="37"/>
        <v>34.71</v>
      </c>
      <c r="K2126" s="75" t="s">
        <v>4</v>
      </c>
    </row>
    <row r="2127" spans="1:11" x14ac:dyDescent="0.25">
      <c r="A2127" s="69">
        <v>2125</v>
      </c>
      <c r="B2127" s="70" t="s">
        <v>6693</v>
      </c>
      <c r="C2127" s="70" t="s">
        <v>6694</v>
      </c>
      <c r="D2127" s="70" t="s">
        <v>6695</v>
      </c>
      <c r="E2127" s="71">
        <v>34.65</v>
      </c>
      <c r="F2127" s="70"/>
      <c r="G2127" s="71"/>
      <c r="H2127" s="72"/>
      <c r="I2127" s="72"/>
      <c r="J2127" s="73">
        <f t="shared" si="37"/>
        <v>34.65</v>
      </c>
      <c r="K2127" s="75" t="s">
        <v>4</v>
      </c>
    </row>
    <row r="2128" spans="1:11" x14ac:dyDescent="0.25">
      <c r="A2128" s="69">
        <v>2126</v>
      </c>
      <c r="B2128" s="70" t="s">
        <v>6696</v>
      </c>
      <c r="C2128" s="70" t="s">
        <v>6697</v>
      </c>
      <c r="D2128" s="70" t="s">
        <v>6698</v>
      </c>
      <c r="E2128" s="71">
        <v>34.61</v>
      </c>
      <c r="F2128" s="70" t="s">
        <v>6699</v>
      </c>
      <c r="G2128" s="71">
        <v>34.642499999999998</v>
      </c>
      <c r="H2128" s="72"/>
      <c r="I2128" s="72"/>
      <c r="J2128" s="73">
        <f t="shared" si="37"/>
        <v>34.626249999999999</v>
      </c>
      <c r="K2128" s="75" t="s">
        <v>4</v>
      </c>
    </row>
    <row r="2129" spans="1:11" x14ac:dyDescent="0.25">
      <c r="A2129" s="69">
        <v>2127</v>
      </c>
      <c r="B2129" s="70" t="s">
        <v>6700</v>
      </c>
      <c r="C2129" s="70" t="s">
        <v>6701</v>
      </c>
      <c r="D2129" s="70"/>
      <c r="E2129" s="71"/>
      <c r="F2129" s="70"/>
      <c r="G2129" s="73"/>
      <c r="H2129" s="70" t="s">
        <v>6702</v>
      </c>
      <c r="I2129" s="73">
        <v>34.572752500000099</v>
      </c>
      <c r="J2129" s="73">
        <f t="shared" si="37"/>
        <v>34.572752500000099</v>
      </c>
      <c r="K2129" s="75" t="s">
        <v>4</v>
      </c>
    </row>
    <row r="2130" spans="1:11" x14ac:dyDescent="0.25">
      <c r="A2130" s="69">
        <v>2128</v>
      </c>
      <c r="B2130" s="70" t="s">
        <v>6703</v>
      </c>
      <c r="C2130" s="70" t="s">
        <v>6704</v>
      </c>
      <c r="D2130" s="70"/>
      <c r="E2130" s="71"/>
      <c r="F2130" s="70"/>
      <c r="G2130" s="73"/>
      <c r="H2130" s="70" t="s">
        <v>6705</v>
      </c>
      <c r="I2130" s="73">
        <v>34.525665000000032</v>
      </c>
      <c r="J2130" s="73">
        <f t="shared" si="37"/>
        <v>34.525665000000032</v>
      </c>
      <c r="K2130" s="75" t="s">
        <v>4</v>
      </c>
    </row>
    <row r="2131" spans="1:11" x14ac:dyDescent="0.25">
      <c r="A2131" s="69">
        <v>2129</v>
      </c>
      <c r="B2131" s="70" t="s">
        <v>6706</v>
      </c>
      <c r="C2131" s="70" t="s">
        <v>6707</v>
      </c>
      <c r="D2131" s="70" t="s">
        <v>6708</v>
      </c>
      <c r="E2131" s="71">
        <v>34.520000000000003</v>
      </c>
      <c r="F2131" s="70"/>
      <c r="G2131" s="71"/>
      <c r="H2131" s="72"/>
      <c r="I2131" s="72"/>
      <c r="J2131" s="73">
        <f t="shared" si="37"/>
        <v>34.520000000000003</v>
      </c>
      <c r="K2131" s="75" t="s">
        <v>4</v>
      </c>
    </row>
    <row r="2132" spans="1:11" x14ac:dyDescent="0.25">
      <c r="A2132" s="69">
        <v>2130</v>
      </c>
      <c r="B2132" s="70" t="s">
        <v>6709</v>
      </c>
      <c r="C2132" s="70" t="s">
        <v>6710</v>
      </c>
      <c r="D2132" s="70" t="s">
        <v>6711</v>
      </c>
      <c r="E2132" s="71">
        <v>34.49</v>
      </c>
      <c r="F2132" s="70"/>
      <c r="G2132" s="71"/>
      <c r="H2132" s="72"/>
      <c r="I2132" s="72"/>
      <c r="J2132" s="73">
        <f t="shared" si="37"/>
        <v>34.49</v>
      </c>
      <c r="K2132" s="75" t="s">
        <v>4</v>
      </c>
    </row>
    <row r="2133" spans="1:11" x14ac:dyDescent="0.25">
      <c r="A2133" s="69">
        <v>2131</v>
      </c>
      <c r="B2133" s="70" t="s">
        <v>6712</v>
      </c>
      <c r="C2133" s="70" t="s">
        <v>6713</v>
      </c>
      <c r="D2133" s="70" t="s">
        <v>6714</v>
      </c>
      <c r="E2133" s="71">
        <v>34.450000000000003</v>
      </c>
      <c r="F2133" s="70"/>
      <c r="G2133" s="71"/>
      <c r="H2133" s="72"/>
      <c r="I2133" s="72"/>
      <c r="J2133" s="73">
        <f t="shared" si="37"/>
        <v>34.450000000000003</v>
      </c>
      <c r="K2133" s="75" t="s">
        <v>4</v>
      </c>
    </row>
    <row r="2134" spans="1:11" x14ac:dyDescent="0.25">
      <c r="A2134" s="69">
        <v>2132</v>
      </c>
      <c r="B2134" s="70" t="s">
        <v>6715</v>
      </c>
      <c r="C2134" s="70" t="s">
        <v>6716</v>
      </c>
      <c r="D2134" s="70" t="s">
        <v>6717</v>
      </c>
      <c r="E2134" s="71">
        <v>34.42</v>
      </c>
      <c r="F2134" s="70"/>
      <c r="G2134" s="71"/>
      <c r="H2134" s="72"/>
      <c r="I2134" s="72"/>
      <c r="J2134" s="73">
        <f t="shared" si="37"/>
        <v>34.42</v>
      </c>
      <c r="K2134" s="75" t="s">
        <v>4</v>
      </c>
    </row>
    <row r="2135" spans="1:11" x14ac:dyDescent="0.25">
      <c r="A2135" s="69">
        <v>2133</v>
      </c>
      <c r="B2135" s="70" t="s">
        <v>6718</v>
      </c>
      <c r="C2135" s="70" t="s">
        <v>6719</v>
      </c>
      <c r="D2135" s="70" t="s">
        <v>6720</v>
      </c>
      <c r="E2135" s="71">
        <v>34.42</v>
      </c>
      <c r="F2135" s="70"/>
      <c r="G2135" s="71"/>
      <c r="H2135" s="72"/>
      <c r="I2135" s="72"/>
      <c r="J2135" s="73">
        <f t="shared" si="37"/>
        <v>34.42</v>
      </c>
      <c r="K2135" s="75" t="s">
        <v>4</v>
      </c>
    </row>
    <row r="2136" spans="1:11" x14ac:dyDescent="0.25">
      <c r="A2136" s="69">
        <v>2134</v>
      </c>
      <c r="B2136" s="70" t="s">
        <v>6721</v>
      </c>
      <c r="C2136" s="70" t="s">
        <v>6722</v>
      </c>
      <c r="D2136" s="70" t="s">
        <v>6723</v>
      </c>
      <c r="E2136" s="71">
        <v>34.39</v>
      </c>
      <c r="F2136" s="70"/>
      <c r="G2136" s="71"/>
      <c r="H2136" s="72"/>
      <c r="I2136" s="72"/>
      <c r="J2136" s="73">
        <f t="shared" si="37"/>
        <v>34.39</v>
      </c>
      <c r="K2136" s="75" t="s">
        <v>4</v>
      </c>
    </row>
    <row r="2137" spans="1:11" x14ac:dyDescent="0.25">
      <c r="A2137" s="69">
        <v>2135</v>
      </c>
      <c r="B2137" s="70" t="s">
        <v>6724</v>
      </c>
      <c r="C2137" s="70" t="s">
        <v>6725</v>
      </c>
      <c r="D2137" s="70" t="s">
        <v>6726</v>
      </c>
      <c r="E2137" s="71">
        <v>34.36</v>
      </c>
      <c r="F2137" s="70"/>
      <c r="G2137" s="71"/>
      <c r="H2137" s="72"/>
      <c r="I2137" s="72"/>
      <c r="J2137" s="73">
        <f t="shared" si="37"/>
        <v>34.36</v>
      </c>
      <c r="K2137" s="75" t="s">
        <v>4</v>
      </c>
    </row>
    <row r="2138" spans="1:11" x14ac:dyDescent="0.25">
      <c r="A2138" s="69">
        <v>2136</v>
      </c>
      <c r="B2138" s="70" t="s">
        <v>6727</v>
      </c>
      <c r="C2138" s="70" t="s">
        <v>6728</v>
      </c>
      <c r="D2138" s="70" t="s">
        <v>6729</v>
      </c>
      <c r="E2138" s="71">
        <v>34.4</v>
      </c>
      <c r="F2138" s="70" t="s">
        <v>6729</v>
      </c>
      <c r="G2138" s="71">
        <v>34.280799999999999</v>
      </c>
      <c r="H2138" s="72"/>
      <c r="I2138" s="72"/>
      <c r="J2138" s="73">
        <f t="shared" si="37"/>
        <v>34.340400000000002</v>
      </c>
      <c r="K2138" s="75" t="s">
        <v>4</v>
      </c>
    </row>
    <row r="2139" spans="1:11" x14ac:dyDescent="0.25">
      <c r="A2139" s="69">
        <v>2137</v>
      </c>
      <c r="B2139" s="70" t="s">
        <v>6730</v>
      </c>
      <c r="C2139" s="70" t="s">
        <v>6731</v>
      </c>
      <c r="D2139" s="70" t="s">
        <v>6732</v>
      </c>
      <c r="E2139" s="71">
        <v>34.200000000000003</v>
      </c>
      <c r="F2139" s="70"/>
      <c r="G2139" s="71"/>
      <c r="H2139" s="72" t="s">
        <v>6732</v>
      </c>
      <c r="I2139" s="71">
        <v>34.463085937499997</v>
      </c>
      <c r="J2139" s="73">
        <f t="shared" si="37"/>
        <v>34.33154296875</v>
      </c>
      <c r="K2139" s="75" t="s">
        <v>4</v>
      </c>
    </row>
    <row r="2140" spans="1:11" x14ac:dyDescent="0.25">
      <c r="A2140" s="69">
        <v>2138</v>
      </c>
      <c r="B2140" s="70" t="s">
        <v>6733</v>
      </c>
      <c r="C2140" s="70" t="s">
        <v>6734</v>
      </c>
      <c r="D2140" s="70" t="s">
        <v>6735</v>
      </c>
      <c r="E2140" s="71">
        <v>34.4</v>
      </c>
      <c r="F2140" s="70" t="s">
        <v>6735</v>
      </c>
      <c r="G2140" s="71">
        <v>34.201999999999998</v>
      </c>
      <c r="H2140" s="72"/>
      <c r="I2140" s="72"/>
      <c r="J2140" s="73">
        <f t="shared" si="37"/>
        <v>34.301000000000002</v>
      </c>
      <c r="K2140" s="75" t="s">
        <v>4</v>
      </c>
    </row>
    <row r="2141" spans="1:11" x14ac:dyDescent="0.25">
      <c r="A2141" s="69">
        <v>2139</v>
      </c>
      <c r="B2141" s="70" t="s">
        <v>6736</v>
      </c>
      <c r="C2141" s="70" t="s">
        <v>6737</v>
      </c>
      <c r="D2141" s="70" t="s">
        <v>6738</v>
      </c>
      <c r="E2141" s="71">
        <v>34.28</v>
      </c>
      <c r="F2141" s="70"/>
      <c r="G2141" s="71"/>
      <c r="H2141" s="72"/>
      <c r="I2141" s="72"/>
      <c r="J2141" s="73">
        <f t="shared" si="37"/>
        <v>34.28</v>
      </c>
      <c r="K2141" s="75" t="s">
        <v>4</v>
      </c>
    </row>
    <row r="2142" spans="1:11" x14ac:dyDescent="0.25">
      <c r="A2142" s="69">
        <v>2140</v>
      </c>
      <c r="B2142" s="70" t="s">
        <v>6739</v>
      </c>
      <c r="C2142" s="70" t="s">
        <v>6740</v>
      </c>
      <c r="D2142" s="70" t="s">
        <v>6741</v>
      </c>
      <c r="E2142" s="71">
        <v>34.28</v>
      </c>
      <c r="F2142" s="70"/>
      <c r="G2142" s="71"/>
      <c r="H2142" s="72"/>
      <c r="I2142" s="72"/>
      <c r="J2142" s="73">
        <f t="shared" si="37"/>
        <v>34.28</v>
      </c>
      <c r="K2142" s="75" t="s">
        <v>4</v>
      </c>
    </row>
    <row r="2143" spans="1:11" x14ac:dyDescent="0.25">
      <c r="A2143" s="69">
        <v>2141</v>
      </c>
      <c r="B2143" s="70" t="s">
        <v>6742</v>
      </c>
      <c r="C2143" s="70" t="s">
        <v>6743</v>
      </c>
      <c r="D2143" s="70" t="s">
        <v>6744</v>
      </c>
      <c r="E2143" s="71">
        <v>34.25</v>
      </c>
      <c r="F2143" s="70" t="s">
        <v>6744</v>
      </c>
      <c r="G2143" s="71">
        <v>34.251399999999997</v>
      </c>
      <c r="H2143" s="72"/>
      <c r="I2143" s="72"/>
      <c r="J2143" s="73">
        <f t="shared" si="37"/>
        <v>34.250699999999995</v>
      </c>
      <c r="K2143" s="75" t="s">
        <v>4</v>
      </c>
    </row>
    <row r="2144" spans="1:11" x14ac:dyDescent="0.25">
      <c r="A2144" s="69">
        <v>2142</v>
      </c>
      <c r="B2144" s="70" t="s">
        <v>6745</v>
      </c>
      <c r="C2144" s="70" t="s">
        <v>6746</v>
      </c>
      <c r="D2144" s="70" t="s">
        <v>6747</v>
      </c>
      <c r="E2144" s="71">
        <v>34.14</v>
      </c>
      <c r="F2144" s="70"/>
      <c r="G2144" s="71"/>
      <c r="H2144" s="72"/>
      <c r="I2144" s="72"/>
      <c r="J2144" s="73">
        <f t="shared" si="37"/>
        <v>34.14</v>
      </c>
      <c r="K2144" s="75" t="s">
        <v>4</v>
      </c>
    </row>
    <row r="2145" spans="1:11" x14ac:dyDescent="0.25">
      <c r="A2145" s="69">
        <v>2143</v>
      </c>
      <c r="B2145" s="70" t="s">
        <v>6748</v>
      </c>
      <c r="C2145" s="70" t="s">
        <v>6749</v>
      </c>
      <c r="D2145" s="70" t="s">
        <v>6750</v>
      </c>
      <c r="E2145" s="71">
        <v>34.07</v>
      </c>
      <c r="F2145" s="70"/>
      <c r="G2145" s="71"/>
      <c r="H2145" s="72"/>
      <c r="I2145" s="72"/>
      <c r="J2145" s="73">
        <f t="shared" si="37"/>
        <v>34.07</v>
      </c>
      <c r="K2145" s="75" t="s">
        <v>4</v>
      </c>
    </row>
    <row r="2146" spans="1:11" x14ac:dyDescent="0.25">
      <c r="A2146" s="69">
        <v>2144</v>
      </c>
      <c r="B2146" s="70" t="s">
        <v>6751</v>
      </c>
      <c r="C2146" s="70" t="s">
        <v>6752</v>
      </c>
      <c r="D2146" s="70" t="s">
        <v>6753</v>
      </c>
      <c r="E2146" s="71">
        <v>33.67</v>
      </c>
      <c r="F2146" s="70" t="s">
        <v>6753</v>
      </c>
      <c r="G2146" s="71">
        <v>34.425699999999999</v>
      </c>
      <c r="H2146" s="72"/>
      <c r="I2146" s="72"/>
      <c r="J2146" s="73">
        <f t="shared" si="37"/>
        <v>34.047849999999997</v>
      </c>
      <c r="K2146" s="75" t="s">
        <v>4</v>
      </c>
    </row>
    <row r="2147" spans="1:11" x14ac:dyDescent="0.25">
      <c r="A2147" s="69">
        <v>2145</v>
      </c>
      <c r="B2147" s="70" t="s">
        <v>6754</v>
      </c>
      <c r="C2147" s="70" t="s">
        <v>6755</v>
      </c>
      <c r="D2147" s="70" t="s">
        <v>6756</v>
      </c>
      <c r="E2147" s="71">
        <v>34.01</v>
      </c>
      <c r="F2147" s="70"/>
      <c r="G2147" s="71"/>
      <c r="H2147" s="72"/>
      <c r="I2147" s="72"/>
      <c r="J2147" s="73">
        <f t="shared" si="37"/>
        <v>34.01</v>
      </c>
      <c r="K2147" s="75" t="s">
        <v>4</v>
      </c>
    </row>
    <row r="2148" spans="1:11" x14ac:dyDescent="0.25">
      <c r="A2148" s="69">
        <v>2146</v>
      </c>
      <c r="B2148" s="70" t="s">
        <v>6757</v>
      </c>
      <c r="C2148" s="70" t="s">
        <v>6758</v>
      </c>
      <c r="D2148" s="70" t="s">
        <v>6759</v>
      </c>
      <c r="E2148" s="71">
        <v>33.950000000000003</v>
      </c>
      <c r="F2148" s="70"/>
      <c r="G2148" s="71"/>
      <c r="H2148" s="72"/>
      <c r="I2148" s="72"/>
      <c r="J2148" s="73">
        <f t="shared" si="37"/>
        <v>33.950000000000003</v>
      </c>
      <c r="K2148" s="75" t="s">
        <v>4</v>
      </c>
    </row>
    <row r="2149" spans="1:11" x14ac:dyDescent="0.25">
      <c r="A2149" s="69">
        <v>2147</v>
      </c>
      <c r="B2149" s="70" t="s">
        <v>6760</v>
      </c>
      <c r="C2149" s="70" t="s">
        <v>6761</v>
      </c>
      <c r="D2149" s="70" t="s">
        <v>6762</v>
      </c>
      <c r="E2149" s="71">
        <v>33.89</v>
      </c>
      <c r="F2149" s="70"/>
      <c r="G2149" s="71"/>
      <c r="H2149" s="72"/>
      <c r="I2149" s="72"/>
      <c r="J2149" s="73">
        <f t="shared" si="37"/>
        <v>33.89</v>
      </c>
      <c r="K2149" s="75" t="s">
        <v>4</v>
      </c>
    </row>
    <row r="2150" spans="1:11" x14ac:dyDescent="0.25">
      <c r="A2150" s="69">
        <v>2148</v>
      </c>
      <c r="B2150" s="70" t="s">
        <v>6763</v>
      </c>
      <c r="C2150" s="70" t="s">
        <v>6764</v>
      </c>
      <c r="D2150" s="70" t="s">
        <v>6765</v>
      </c>
      <c r="E2150" s="71">
        <v>33.799999999999997</v>
      </c>
      <c r="F2150" s="70"/>
      <c r="G2150" s="71"/>
      <c r="H2150" s="72"/>
      <c r="I2150" s="72"/>
      <c r="J2150" s="73">
        <f t="shared" si="37"/>
        <v>33.799999999999997</v>
      </c>
      <c r="K2150" s="75" t="s">
        <v>4</v>
      </c>
    </row>
    <row r="2151" spans="1:11" x14ac:dyDescent="0.25">
      <c r="A2151" s="69">
        <v>2149</v>
      </c>
      <c r="B2151" s="70" t="s">
        <v>6766</v>
      </c>
      <c r="C2151" s="70" t="s">
        <v>6767</v>
      </c>
      <c r="D2151" s="70" t="s">
        <v>6768</v>
      </c>
      <c r="E2151" s="71">
        <v>33.74</v>
      </c>
      <c r="F2151" s="70" t="s">
        <v>6768</v>
      </c>
      <c r="G2151" s="71">
        <v>33.692599999999999</v>
      </c>
      <c r="H2151" s="72"/>
      <c r="I2151" s="72"/>
      <c r="J2151" s="73">
        <f t="shared" si="37"/>
        <v>33.716300000000004</v>
      </c>
      <c r="K2151" s="75" t="s">
        <v>4</v>
      </c>
    </row>
    <row r="2152" spans="1:11" x14ac:dyDescent="0.25">
      <c r="A2152" s="69">
        <v>2150</v>
      </c>
      <c r="B2152" s="70" t="s">
        <v>6769</v>
      </c>
      <c r="C2152" s="70" t="s">
        <v>6770</v>
      </c>
      <c r="D2152" s="70" t="s">
        <v>6771</v>
      </c>
      <c r="E2152" s="71">
        <v>33.53</v>
      </c>
      <c r="F2152" s="70"/>
      <c r="G2152" s="71"/>
      <c r="H2152" s="72"/>
      <c r="I2152" s="72"/>
      <c r="J2152" s="73">
        <f t="shared" si="37"/>
        <v>33.53</v>
      </c>
      <c r="K2152" s="75" t="s">
        <v>4</v>
      </c>
    </row>
    <row r="2153" spans="1:11" x14ac:dyDescent="0.25">
      <c r="A2153" s="69">
        <v>2151</v>
      </c>
      <c r="B2153" s="70" t="s">
        <v>6772</v>
      </c>
      <c r="C2153" s="70" t="s">
        <v>6773</v>
      </c>
      <c r="D2153" s="70" t="s">
        <v>6774</v>
      </c>
      <c r="E2153" s="71">
        <v>33.49</v>
      </c>
      <c r="F2153" s="70"/>
      <c r="G2153" s="71"/>
      <c r="H2153" s="72"/>
      <c r="I2153" s="72"/>
      <c r="J2153" s="73">
        <f t="shared" si="37"/>
        <v>33.49</v>
      </c>
      <c r="K2153" s="75" t="s">
        <v>4</v>
      </c>
    </row>
    <row r="2154" spans="1:11" x14ac:dyDescent="0.25">
      <c r="A2154" s="69">
        <v>2152</v>
      </c>
      <c r="B2154" s="70" t="s">
        <v>6775</v>
      </c>
      <c r="C2154" s="70" t="s">
        <v>6776</v>
      </c>
      <c r="D2154" s="70" t="s">
        <v>6777</v>
      </c>
      <c r="E2154" s="71">
        <v>33.47</v>
      </c>
      <c r="F2154" s="70"/>
      <c r="G2154" s="71"/>
      <c r="H2154" s="72"/>
      <c r="I2154" s="72"/>
      <c r="J2154" s="73">
        <f t="shared" si="37"/>
        <v>33.47</v>
      </c>
      <c r="K2154" s="75" t="s">
        <v>4</v>
      </c>
    </row>
    <row r="2155" spans="1:11" x14ac:dyDescent="0.25">
      <c r="A2155" s="69">
        <v>2153</v>
      </c>
      <c r="B2155" s="70" t="s">
        <v>6778</v>
      </c>
      <c r="C2155" s="70" t="s">
        <v>6779</v>
      </c>
      <c r="D2155" s="70" t="s">
        <v>6780</v>
      </c>
      <c r="E2155" s="71">
        <v>33.47</v>
      </c>
      <c r="F2155" s="70"/>
      <c r="G2155" s="71"/>
      <c r="H2155" s="72"/>
      <c r="I2155" s="72"/>
      <c r="J2155" s="73">
        <f t="shared" si="37"/>
        <v>33.47</v>
      </c>
      <c r="K2155" s="75" t="s">
        <v>4</v>
      </c>
    </row>
    <row r="2156" spans="1:11" x14ac:dyDescent="0.25">
      <c r="A2156" s="69">
        <v>2154</v>
      </c>
      <c r="B2156" s="70" t="s">
        <v>6781</v>
      </c>
      <c r="C2156" s="70" t="s">
        <v>6782</v>
      </c>
      <c r="D2156" s="70" t="s">
        <v>6783</v>
      </c>
      <c r="E2156" s="71">
        <v>33.43</v>
      </c>
      <c r="F2156" s="70" t="s">
        <v>6783</v>
      </c>
      <c r="G2156" s="71">
        <v>33.447699999999998</v>
      </c>
      <c r="H2156" s="72"/>
      <c r="I2156" s="72"/>
      <c r="J2156" s="73">
        <f t="shared" si="37"/>
        <v>33.438850000000002</v>
      </c>
      <c r="K2156" s="75" t="s">
        <v>4</v>
      </c>
    </row>
    <row r="2157" spans="1:11" x14ac:dyDescent="0.25">
      <c r="A2157" s="69">
        <v>2155</v>
      </c>
      <c r="B2157" s="70" t="s">
        <v>6784</v>
      </c>
      <c r="C2157" s="70" t="s">
        <v>6785</v>
      </c>
      <c r="D2157" s="70" t="s">
        <v>6786</v>
      </c>
      <c r="E2157" s="71">
        <v>33.409999999999997</v>
      </c>
      <c r="F2157" s="70"/>
      <c r="G2157" s="71"/>
      <c r="H2157" s="72"/>
      <c r="I2157" s="72"/>
      <c r="J2157" s="73">
        <f t="shared" si="37"/>
        <v>33.409999999999997</v>
      </c>
      <c r="K2157" s="75" t="s">
        <v>4</v>
      </c>
    </row>
    <row r="2158" spans="1:11" x14ac:dyDescent="0.25">
      <c r="A2158" s="69">
        <v>2156</v>
      </c>
      <c r="B2158" s="70" t="s">
        <v>6787</v>
      </c>
      <c r="C2158" s="70" t="s">
        <v>6788</v>
      </c>
      <c r="D2158" s="70" t="s">
        <v>6789</v>
      </c>
      <c r="E2158" s="71">
        <v>33.28</v>
      </c>
      <c r="F2158" s="70"/>
      <c r="G2158" s="71"/>
      <c r="H2158" s="72"/>
      <c r="I2158" s="72"/>
      <c r="J2158" s="73">
        <f t="shared" si="37"/>
        <v>33.28</v>
      </c>
      <c r="K2158" s="75" t="s">
        <v>4</v>
      </c>
    </row>
    <row r="2159" spans="1:11" x14ac:dyDescent="0.25">
      <c r="A2159" s="69">
        <v>2157</v>
      </c>
      <c r="B2159" s="70" t="s">
        <v>6790</v>
      </c>
      <c r="C2159" s="70" t="s">
        <v>6791</v>
      </c>
      <c r="D2159" s="70" t="s">
        <v>6792</v>
      </c>
      <c r="E2159" s="71">
        <v>33.26</v>
      </c>
      <c r="F2159" s="70"/>
      <c r="G2159" s="71"/>
      <c r="H2159" s="72"/>
      <c r="I2159" s="72"/>
      <c r="J2159" s="73">
        <f t="shared" si="37"/>
        <v>33.26</v>
      </c>
      <c r="K2159" s="75" t="s">
        <v>4</v>
      </c>
    </row>
    <row r="2160" spans="1:11" x14ac:dyDescent="0.25">
      <c r="A2160" s="69">
        <v>2158</v>
      </c>
      <c r="B2160" s="70" t="s">
        <v>6793</v>
      </c>
      <c r="C2160" s="70" t="s">
        <v>6794</v>
      </c>
      <c r="D2160" s="70" t="s">
        <v>6795</v>
      </c>
      <c r="E2160" s="71">
        <v>33.200000000000003</v>
      </c>
      <c r="F2160" s="70" t="s">
        <v>6795</v>
      </c>
      <c r="G2160" s="71">
        <v>33.196899999999999</v>
      </c>
      <c r="H2160" s="72"/>
      <c r="I2160" s="72"/>
      <c r="J2160" s="73">
        <f t="shared" si="37"/>
        <v>33.198450000000001</v>
      </c>
      <c r="K2160" s="75" t="s">
        <v>4</v>
      </c>
    </row>
    <row r="2161" spans="1:11" x14ac:dyDescent="0.25">
      <c r="A2161" s="69">
        <v>2159</v>
      </c>
      <c r="B2161" s="70" t="s">
        <v>6796</v>
      </c>
      <c r="C2161" s="70" t="s">
        <v>6797</v>
      </c>
      <c r="D2161" s="70" t="s">
        <v>6798</v>
      </c>
      <c r="E2161" s="71">
        <v>33.159999999999997</v>
      </c>
      <c r="F2161" s="70"/>
      <c r="G2161" s="71"/>
      <c r="H2161" s="72"/>
      <c r="I2161" s="72"/>
      <c r="J2161" s="73">
        <f t="shared" si="37"/>
        <v>33.159999999999997</v>
      </c>
      <c r="K2161" s="75" t="s">
        <v>4</v>
      </c>
    </row>
    <row r="2162" spans="1:11" x14ac:dyDescent="0.25">
      <c r="A2162" s="69">
        <v>2160</v>
      </c>
      <c r="B2162" s="70" t="s">
        <v>6799</v>
      </c>
      <c r="C2162" s="70" t="s">
        <v>6800</v>
      </c>
      <c r="D2162" s="70" t="s">
        <v>6801</v>
      </c>
      <c r="E2162" s="71">
        <v>33.1</v>
      </c>
      <c r="F2162" s="70"/>
      <c r="G2162" s="71"/>
      <c r="H2162" s="72"/>
      <c r="I2162" s="72"/>
      <c r="J2162" s="73">
        <f t="shared" si="37"/>
        <v>33.1</v>
      </c>
      <c r="K2162" s="75" t="s">
        <v>4</v>
      </c>
    </row>
    <row r="2163" spans="1:11" x14ac:dyDescent="0.25">
      <c r="A2163" s="69">
        <v>2161</v>
      </c>
      <c r="B2163" s="70" t="s">
        <v>6802</v>
      </c>
      <c r="C2163" s="70" t="s">
        <v>6803</v>
      </c>
      <c r="D2163" s="70" t="s">
        <v>6804</v>
      </c>
      <c r="E2163" s="71">
        <v>33.1</v>
      </c>
      <c r="F2163" s="70"/>
      <c r="G2163" s="71"/>
      <c r="H2163" s="72"/>
      <c r="I2163" s="72"/>
      <c r="J2163" s="73">
        <f t="shared" si="37"/>
        <v>33.1</v>
      </c>
      <c r="K2163" s="75" t="s">
        <v>4</v>
      </c>
    </row>
    <row r="2164" spans="1:11" x14ac:dyDescent="0.25">
      <c r="A2164" s="69">
        <v>2162</v>
      </c>
      <c r="B2164" s="70" t="s">
        <v>6805</v>
      </c>
      <c r="C2164" s="70" t="s">
        <v>6806</v>
      </c>
      <c r="D2164" s="70" t="s">
        <v>6807</v>
      </c>
      <c r="E2164" s="71">
        <v>32.92</v>
      </c>
      <c r="F2164" s="70"/>
      <c r="G2164" s="71"/>
      <c r="H2164" s="72"/>
      <c r="I2164" s="72"/>
      <c r="J2164" s="73">
        <f t="shared" si="37"/>
        <v>32.92</v>
      </c>
      <c r="K2164" s="75" t="s">
        <v>4</v>
      </c>
    </row>
    <row r="2165" spans="1:11" x14ac:dyDescent="0.25">
      <c r="A2165" s="69">
        <v>2163</v>
      </c>
      <c r="B2165" s="70" t="s">
        <v>6808</v>
      </c>
      <c r="C2165" s="70" t="s">
        <v>6809</v>
      </c>
      <c r="D2165" s="70" t="s">
        <v>6810</v>
      </c>
      <c r="E2165" s="71">
        <v>32.869999999999997</v>
      </c>
      <c r="F2165" s="70"/>
      <c r="G2165" s="71"/>
      <c r="H2165" s="72"/>
      <c r="I2165" s="72"/>
      <c r="J2165" s="73">
        <f t="shared" si="37"/>
        <v>32.869999999999997</v>
      </c>
      <c r="K2165" s="75" t="s">
        <v>4</v>
      </c>
    </row>
    <row r="2166" spans="1:11" x14ac:dyDescent="0.25">
      <c r="A2166" s="69">
        <v>2164</v>
      </c>
      <c r="B2166" s="70" t="s">
        <v>6811</v>
      </c>
      <c r="C2166" s="70" t="s">
        <v>6812</v>
      </c>
      <c r="D2166" s="70"/>
      <c r="E2166" s="71"/>
      <c r="F2166" s="70" t="s">
        <v>6813</v>
      </c>
      <c r="G2166" s="71">
        <v>32.8108</v>
      </c>
      <c r="H2166" s="72"/>
      <c r="I2166" s="72"/>
      <c r="J2166" s="73">
        <f t="shared" si="37"/>
        <v>32.8108</v>
      </c>
      <c r="K2166" s="75" t="s">
        <v>4</v>
      </c>
    </row>
    <row r="2167" spans="1:11" x14ac:dyDescent="0.25">
      <c r="A2167" s="69">
        <v>2165</v>
      </c>
      <c r="B2167" s="70" t="s">
        <v>6814</v>
      </c>
      <c r="C2167" s="70" t="s">
        <v>6815</v>
      </c>
      <c r="D2167" s="70" t="s">
        <v>6816</v>
      </c>
      <c r="E2167" s="71">
        <v>32.799999999999997</v>
      </c>
      <c r="F2167" s="70"/>
      <c r="G2167" s="71"/>
      <c r="H2167" s="72"/>
      <c r="I2167" s="72"/>
      <c r="J2167" s="73">
        <f t="shared" si="37"/>
        <v>32.799999999999997</v>
      </c>
      <c r="K2167" s="75" t="s">
        <v>4</v>
      </c>
    </row>
    <row r="2168" spans="1:11" x14ac:dyDescent="0.25">
      <c r="A2168" s="69">
        <v>2166</v>
      </c>
      <c r="B2168" s="70" t="s">
        <v>6817</v>
      </c>
      <c r="C2168" s="70" t="s">
        <v>6818</v>
      </c>
      <c r="D2168" s="70" t="s">
        <v>6819</v>
      </c>
      <c r="E2168" s="71">
        <v>32.79</v>
      </c>
      <c r="F2168" s="70"/>
      <c r="G2168" s="71"/>
      <c r="H2168" s="72"/>
      <c r="I2168" s="72"/>
      <c r="J2168" s="73">
        <f t="shared" si="37"/>
        <v>32.79</v>
      </c>
      <c r="K2168" s="75" t="s">
        <v>4</v>
      </c>
    </row>
    <row r="2169" spans="1:11" x14ac:dyDescent="0.25">
      <c r="A2169" s="69">
        <v>2167</v>
      </c>
      <c r="B2169" s="70" t="s">
        <v>6820</v>
      </c>
      <c r="C2169" s="70" t="s">
        <v>6821</v>
      </c>
      <c r="D2169" s="70" t="s">
        <v>6822</v>
      </c>
      <c r="E2169" s="71">
        <v>32.78</v>
      </c>
      <c r="F2169" s="70"/>
      <c r="G2169" s="71"/>
      <c r="H2169" s="72"/>
      <c r="I2169" s="72"/>
      <c r="J2169" s="73">
        <f t="shared" si="37"/>
        <v>32.78</v>
      </c>
      <c r="K2169" s="75" t="s">
        <v>4</v>
      </c>
    </row>
    <row r="2170" spans="1:11" x14ac:dyDescent="0.25">
      <c r="A2170" s="69">
        <v>2168</v>
      </c>
      <c r="B2170" s="70" t="s">
        <v>6823</v>
      </c>
      <c r="C2170" s="70" t="s">
        <v>6824</v>
      </c>
      <c r="D2170" s="70" t="s">
        <v>6825</v>
      </c>
      <c r="E2170" s="71">
        <v>32.76</v>
      </c>
      <c r="F2170" s="70"/>
      <c r="G2170" s="71"/>
      <c r="H2170" s="72"/>
      <c r="I2170" s="72"/>
      <c r="J2170" s="73">
        <f t="shared" si="37"/>
        <v>32.76</v>
      </c>
      <c r="K2170" s="75" t="s">
        <v>4</v>
      </c>
    </row>
    <row r="2171" spans="1:11" x14ac:dyDescent="0.25">
      <c r="A2171" s="69">
        <v>2169</v>
      </c>
      <c r="B2171" s="70" t="s">
        <v>6826</v>
      </c>
      <c r="C2171" s="70" t="s">
        <v>6827</v>
      </c>
      <c r="D2171" s="70" t="s">
        <v>6828</v>
      </c>
      <c r="E2171" s="71">
        <v>30.99</v>
      </c>
      <c r="F2171" s="70" t="s">
        <v>6828</v>
      </c>
      <c r="G2171" s="71">
        <v>34.390900000000002</v>
      </c>
      <c r="H2171" s="72"/>
      <c r="I2171" s="72"/>
      <c r="J2171" s="73">
        <f t="shared" si="37"/>
        <v>32.690449999999998</v>
      </c>
      <c r="K2171" s="75" t="s">
        <v>4</v>
      </c>
    </row>
    <row r="2172" spans="1:11" x14ac:dyDescent="0.25">
      <c r="A2172" s="69">
        <v>2170</v>
      </c>
      <c r="B2172" s="70" t="s">
        <v>6829</v>
      </c>
      <c r="C2172" s="70" t="s">
        <v>6830</v>
      </c>
      <c r="D2172" s="70" t="s">
        <v>6831</v>
      </c>
      <c r="E2172" s="71">
        <v>32.67</v>
      </c>
      <c r="F2172" s="70"/>
      <c r="G2172" s="71"/>
      <c r="H2172" s="72"/>
      <c r="I2172" s="72"/>
      <c r="J2172" s="73">
        <f t="shared" si="37"/>
        <v>32.67</v>
      </c>
      <c r="K2172" s="75" t="s">
        <v>4</v>
      </c>
    </row>
    <row r="2173" spans="1:11" x14ac:dyDescent="0.25">
      <c r="A2173" s="69">
        <v>2171</v>
      </c>
      <c r="B2173" s="70" t="s">
        <v>6832</v>
      </c>
      <c r="C2173" s="70" t="s">
        <v>6833</v>
      </c>
      <c r="D2173" s="70" t="s">
        <v>6834</v>
      </c>
      <c r="E2173" s="71">
        <v>32.6</v>
      </c>
      <c r="F2173" s="70"/>
      <c r="G2173" s="71"/>
      <c r="H2173" s="72"/>
      <c r="I2173" s="72"/>
      <c r="J2173" s="73">
        <f t="shared" si="37"/>
        <v>32.6</v>
      </c>
      <c r="K2173" s="75" t="s">
        <v>4</v>
      </c>
    </row>
    <row r="2174" spans="1:11" x14ac:dyDescent="0.25">
      <c r="A2174" s="69">
        <v>2172</v>
      </c>
      <c r="B2174" s="70" t="s">
        <v>6835</v>
      </c>
      <c r="C2174" s="70" t="s">
        <v>6836</v>
      </c>
      <c r="D2174" s="70" t="s">
        <v>6837</v>
      </c>
      <c r="E2174" s="71">
        <v>32.590000000000003</v>
      </c>
      <c r="F2174" s="70"/>
      <c r="G2174" s="71"/>
      <c r="H2174" s="72"/>
      <c r="I2174" s="72"/>
      <c r="J2174" s="73">
        <f t="shared" si="37"/>
        <v>32.590000000000003</v>
      </c>
      <c r="K2174" s="75" t="s">
        <v>4</v>
      </c>
    </row>
    <row r="2175" spans="1:11" x14ac:dyDescent="0.25">
      <c r="A2175" s="69">
        <v>2173</v>
      </c>
      <c r="B2175" s="70" t="s">
        <v>6838</v>
      </c>
      <c r="C2175" s="70" t="s">
        <v>6839</v>
      </c>
      <c r="D2175" s="70" t="s">
        <v>6840</v>
      </c>
      <c r="E2175" s="71">
        <v>32.57</v>
      </c>
      <c r="F2175" s="70"/>
      <c r="G2175" s="71"/>
      <c r="H2175" s="72"/>
      <c r="I2175" s="72"/>
      <c r="J2175" s="73">
        <f t="shared" si="37"/>
        <v>32.57</v>
      </c>
      <c r="K2175" s="75" t="s">
        <v>4</v>
      </c>
    </row>
    <row r="2176" spans="1:11" x14ac:dyDescent="0.25">
      <c r="A2176" s="69">
        <v>2174</v>
      </c>
      <c r="B2176" s="70" t="s">
        <v>6841</v>
      </c>
      <c r="C2176" s="70" t="s">
        <v>6842</v>
      </c>
      <c r="D2176" s="70" t="s">
        <v>6843</v>
      </c>
      <c r="E2176" s="71">
        <v>32.53</v>
      </c>
      <c r="F2176" s="70"/>
      <c r="G2176" s="71"/>
      <c r="H2176" s="72"/>
      <c r="I2176" s="72"/>
      <c r="J2176" s="73">
        <f t="shared" si="37"/>
        <v>32.53</v>
      </c>
      <c r="K2176" s="75" t="s">
        <v>4</v>
      </c>
    </row>
    <row r="2177" spans="1:11" x14ac:dyDescent="0.25">
      <c r="A2177" s="69">
        <v>2175</v>
      </c>
      <c r="B2177" s="70" t="s">
        <v>6844</v>
      </c>
      <c r="C2177" s="70" t="s">
        <v>6845</v>
      </c>
      <c r="D2177" s="70"/>
      <c r="E2177" s="71"/>
      <c r="F2177" s="70" t="s">
        <v>6846</v>
      </c>
      <c r="G2177" s="71">
        <v>32.4788</v>
      </c>
      <c r="H2177" s="72"/>
      <c r="I2177" s="72"/>
      <c r="J2177" s="73">
        <f t="shared" si="37"/>
        <v>32.4788</v>
      </c>
      <c r="K2177" s="75" t="s">
        <v>4</v>
      </c>
    </row>
    <row r="2178" spans="1:11" x14ac:dyDescent="0.25">
      <c r="A2178" s="69">
        <v>2176</v>
      </c>
      <c r="B2178" s="70" t="s">
        <v>6847</v>
      </c>
      <c r="C2178" s="70" t="s">
        <v>6848</v>
      </c>
      <c r="D2178" s="70" t="s">
        <v>6849</v>
      </c>
      <c r="E2178" s="71">
        <v>32.409999999999997</v>
      </c>
      <c r="F2178" s="70"/>
      <c r="G2178" s="71"/>
      <c r="H2178" s="72"/>
      <c r="I2178" s="72"/>
      <c r="J2178" s="73">
        <f t="shared" si="37"/>
        <v>32.409999999999997</v>
      </c>
      <c r="K2178" s="75" t="s">
        <v>4</v>
      </c>
    </row>
    <row r="2179" spans="1:11" x14ac:dyDescent="0.25">
      <c r="A2179" s="69">
        <v>2177</v>
      </c>
      <c r="B2179" s="70" t="s">
        <v>6850</v>
      </c>
      <c r="C2179" s="70" t="s">
        <v>6851</v>
      </c>
      <c r="D2179" s="70" t="s">
        <v>6852</v>
      </c>
      <c r="E2179" s="71">
        <v>32.35</v>
      </c>
      <c r="F2179" s="70"/>
      <c r="G2179" s="71"/>
      <c r="H2179" s="72"/>
      <c r="I2179" s="72"/>
      <c r="J2179" s="73">
        <f t="shared" ref="J2179:J2242" si="38">AVERAGE(E2179,G2179,I2179)</f>
        <v>32.35</v>
      </c>
      <c r="K2179" s="75" t="s">
        <v>4</v>
      </c>
    </row>
    <row r="2180" spans="1:11" x14ac:dyDescent="0.25">
      <c r="A2180" s="69">
        <v>2178</v>
      </c>
      <c r="B2180" s="70" t="s">
        <v>6853</v>
      </c>
      <c r="C2180" s="70" t="s">
        <v>6854</v>
      </c>
      <c r="D2180" s="70" t="s">
        <v>6855</v>
      </c>
      <c r="E2180" s="71">
        <v>32.340000000000003</v>
      </c>
      <c r="F2180" s="70"/>
      <c r="G2180" s="71"/>
      <c r="H2180" s="72"/>
      <c r="I2180" s="72"/>
      <c r="J2180" s="73">
        <f t="shared" si="38"/>
        <v>32.340000000000003</v>
      </c>
      <c r="K2180" s="75" t="s">
        <v>4</v>
      </c>
    </row>
    <row r="2181" spans="1:11" x14ac:dyDescent="0.25">
      <c r="A2181" s="69">
        <v>2179</v>
      </c>
      <c r="B2181" s="70" t="s">
        <v>6856</v>
      </c>
      <c r="C2181" s="70" t="s">
        <v>6857</v>
      </c>
      <c r="D2181" s="70" t="s">
        <v>6858</v>
      </c>
      <c r="E2181" s="71">
        <v>32.28</v>
      </c>
      <c r="F2181" s="70"/>
      <c r="G2181" s="71"/>
      <c r="H2181" s="72"/>
      <c r="I2181" s="72"/>
      <c r="J2181" s="73">
        <f t="shared" si="38"/>
        <v>32.28</v>
      </c>
      <c r="K2181" s="75" t="s">
        <v>4</v>
      </c>
    </row>
    <row r="2182" spans="1:11" x14ac:dyDescent="0.25">
      <c r="A2182" s="69">
        <v>2180</v>
      </c>
      <c r="B2182" s="70" t="s">
        <v>6859</v>
      </c>
      <c r="C2182" s="70" t="s">
        <v>6860</v>
      </c>
      <c r="D2182" s="70" t="s">
        <v>6861</v>
      </c>
      <c r="E2182" s="71">
        <v>32.26</v>
      </c>
      <c r="F2182" s="70"/>
      <c r="G2182" s="71"/>
      <c r="H2182" s="72"/>
      <c r="I2182" s="72"/>
      <c r="J2182" s="73">
        <f t="shared" si="38"/>
        <v>32.26</v>
      </c>
      <c r="K2182" s="75" t="s">
        <v>4</v>
      </c>
    </row>
    <row r="2183" spans="1:11" x14ac:dyDescent="0.25">
      <c r="A2183" s="69">
        <v>2181</v>
      </c>
      <c r="B2183" s="70" t="s">
        <v>6862</v>
      </c>
      <c r="C2183" s="70" t="s">
        <v>6863</v>
      </c>
      <c r="D2183" s="70" t="s">
        <v>6864</v>
      </c>
      <c r="E2183" s="71">
        <v>32.909999999999997</v>
      </c>
      <c r="F2183" s="70" t="s">
        <v>6865</v>
      </c>
      <c r="G2183" s="71">
        <v>31.5365</v>
      </c>
      <c r="H2183" s="72"/>
      <c r="I2183" s="72"/>
      <c r="J2183" s="73">
        <f t="shared" si="38"/>
        <v>32.22325</v>
      </c>
      <c r="K2183" s="75" t="s">
        <v>4</v>
      </c>
    </row>
    <row r="2184" spans="1:11" x14ac:dyDescent="0.25">
      <c r="A2184" s="69">
        <v>2182</v>
      </c>
      <c r="B2184" s="70" t="s">
        <v>6866</v>
      </c>
      <c r="C2184" s="70" t="s">
        <v>6867</v>
      </c>
      <c r="D2184" s="70" t="s">
        <v>6868</v>
      </c>
      <c r="E2184" s="71">
        <v>32.18</v>
      </c>
      <c r="F2184" s="70"/>
      <c r="G2184" s="71"/>
      <c r="H2184" s="72"/>
      <c r="I2184" s="72"/>
      <c r="J2184" s="73">
        <f t="shared" si="38"/>
        <v>32.18</v>
      </c>
      <c r="K2184" s="75" t="s">
        <v>4</v>
      </c>
    </row>
    <row r="2185" spans="1:11" x14ac:dyDescent="0.25">
      <c r="A2185" s="69">
        <v>2183</v>
      </c>
      <c r="B2185" s="70" t="s">
        <v>6869</v>
      </c>
      <c r="C2185" s="70" t="s">
        <v>6870</v>
      </c>
      <c r="D2185" s="70" t="s">
        <v>6871</v>
      </c>
      <c r="E2185" s="71">
        <v>32.18</v>
      </c>
      <c r="F2185" s="70"/>
      <c r="G2185" s="71"/>
      <c r="H2185" s="72"/>
      <c r="I2185" s="72"/>
      <c r="J2185" s="73">
        <f t="shared" si="38"/>
        <v>32.18</v>
      </c>
      <c r="K2185" s="75" t="s">
        <v>4</v>
      </c>
    </row>
    <row r="2186" spans="1:11" x14ac:dyDescent="0.25">
      <c r="A2186" s="69">
        <v>2184</v>
      </c>
      <c r="B2186" s="70" t="s">
        <v>6872</v>
      </c>
      <c r="C2186" s="70" t="s">
        <v>6873</v>
      </c>
      <c r="D2186" s="70" t="s">
        <v>6874</v>
      </c>
      <c r="E2186" s="71">
        <v>32.14</v>
      </c>
      <c r="F2186" s="70"/>
      <c r="G2186" s="71"/>
      <c r="H2186" s="72"/>
      <c r="I2186" s="72"/>
      <c r="J2186" s="73">
        <f t="shared" si="38"/>
        <v>32.14</v>
      </c>
      <c r="K2186" s="75" t="s">
        <v>4</v>
      </c>
    </row>
    <row r="2187" spans="1:11" x14ac:dyDescent="0.25">
      <c r="A2187" s="69">
        <v>2185</v>
      </c>
      <c r="B2187" s="70" t="s">
        <v>6875</v>
      </c>
      <c r="C2187" s="70" t="s">
        <v>6876</v>
      </c>
      <c r="D2187" s="70"/>
      <c r="E2187" s="71"/>
      <c r="F2187" s="70" t="s">
        <v>6877</v>
      </c>
      <c r="G2187" s="71">
        <v>32.087899999999998</v>
      </c>
      <c r="H2187" s="72"/>
      <c r="I2187" s="72"/>
      <c r="J2187" s="73">
        <f t="shared" si="38"/>
        <v>32.087899999999998</v>
      </c>
      <c r="K2187" s="75" t="s">
        <v>4</v>
      </c>
    </row>
    <row r="2188" spans="1:11" x14ac:dyDescent="0.25">
      <c r="A2188" s="69">
        <v>2186</v>
      </c>
      <c r="B2188" s="70" t="s">
        <v>6878</v>
      </c>
      <c r="C2188" s="70" t="s">
        <v>6879</v>
      </c>
      <c r="D2188" s="70" t="s">
        <v>6880</v>
      </c>
      <c r="E2188" s="71">
        <v>32.049999999999997</v>
      </c>
      <c r="F2188" s="70" t="s">
        <v>6880</v>
      </c>
      <c r="G2188" s="71">
        <v>32.050699999999999</v>
      </c>
      <c r="H2188" s="72"/>
      <c r="I2188" s="72"/>
      <c r="J2188" s="73">
        <f t="shared" si="38"/>
        <v>32.050349999999995</v>
      </c>
      <c r="K2188" s="75" t="s">
        <v>4</v>
      </c>
    </row>
    <row r="2189" spans="1:11" x14ac:dyDescent="0.25">
      <c r="A2189" s="69">
        <v>2187</v>
      </c>
      <c r="B2189" s="70" t="s">
        <v>6881</v>
      </c>
      <c r="C2189" s="70" t="s">
        <v>6882</v>
      </c>
      <c r="D2189" s="70" t="s">
        <v>6883</v>
      </c>
      <c r="E2189" s="71">
        <v>32.049999999999997</v>
      </c>
      <c r="F2189" s="70"/>
      <c r="G2189" s="71"/>
      <c r="H2189" s="72"/>
      <c r="I2189" s="72"/>
      <c r="J2189" s="73">
        <f t="shared" si="38"/>
        <v>32.049999999999997</v>
      </c>
      <c r="K2189" s="75" t="s">
        <v>4</v>
      </c>
    </row>
    <row r="2190" spans="1:11" x14ac:dyDescent="0.25">
      <c r="A2190" s="69">
        <v>2188</v>
      </c>
      <c r="B2190" s="70" t="s">
        <v>6884</v>
      </c>
      <c r="C2190" s="70" t="s">
        <v>6885</v>
      </c>
      <c r="D2190" s="70" t="s">
        <v>6886</v>
      </c>
      <c r="E2190" s="71">
        <v>31.95</v>
      </c>
      <c r="F2190" s="70"/>
      <c r="G2190" s="71"/>
      <c r="H2190" s="72"/>
      <c r="I2190" s="72"/>
      <c r="J2190" s="73">
        <f t="shared" si="38"/>
        <v>31.95</v>
      </c>
      <c r="K2190" s="75" t="s">
        <v>4</v>
      </c>
    </row>
    <row r="2191" spans="1:11" x14ac:dyDescent="0.25">
      <c r="A2191" s="69">
        <v>2189</v>
      </c>
      <c r="B2191" s="70" t="s">
        <v>6887</v>
      </c>
      <c r="C2191" s="70" t="s">
        <v>6888</v>
      </c>
      <c r="D2191" s="70" t="s">
        <v>6889</v>
      </c>
      <c r="E2191" s="71">
        <v>31.93</v>
      </c>
      <c r="F2191" s="70"/>
      <c r="G2191" s="71"/>
      <c r="H2191" s="72"/>
      <c r="I2191" s="72"/>
      <c r="J2191" s="73">
        <f t="shared" si="38"/>
        <v>31.93</v>
      </c>
      <c r="K2191" s="75" t="s">
        <v>4</v>
      </c>
    </row>
    <row r="2192" spans="1:11" x14ac:dyDescent="0.25">
      <c r="A2192" s="69">
        <v>2190</v>
      </c>
      <c r="B2192" s="70" t="s">
        <v>6890</v>
      </c>
      <c r="C2192" s="70" t="s">
        <v>6891</v>
      </c>
      <c r="D2192" s="70" t="s">
        <v>6892</v>
      </c>
      <c r="E2192" s="71">
        <v>31.92</v>
      </c>
      <c r="F2192" s="70"/>
      <c r="G2192" s="71"/>
      <c r="H2192" s="72"/>
      <c r="I2192" s="72"/>
      <c r="J2192" s="73">
        <f t="shared" si="38"/>
        <v>31.92</v>
      </c>
      <c r="K2192" s="75" t="s">
        <v>4</v>
      </c>
    </row>
    <row r="2193" spans="1:11" x14ac:dyDescent="0.25">
      <c r="A2193" s="69">
        <v>2191</v>
      </c>
      <c r="B2193" s="70" t="s">
        <v>6893</v>
      </c>
      <c r="C2193" s="70" t="s">
        <v>6894</v>
      </c>
      <c r="D2193" s="70" t="s">
        <v>6895</v>
      </c>
      <c r="E2193" s="71">
        <v>31.87</v>
      </c>
      <c r="F2193" s="70"/>
      <c r="G2193" s="71"/>
      <c r="H2193" s="72"/>
      <c r="I2193" s="72"/>
      <c r="J2193" s="73">
        <f t="shared" si="38"/>
        <v>31.87</v>
      </c>
      <c r="K2193" s="75" t="s">
        <v>4</v>
      </c>
    </row>
    <row r="2194" spans="1:11" x14ac:dyDescent="0.25">
      <c r="A2194" s="69">
        <v>2192</v>
      </c>
      <c r="B2194" s="70" t="s">
        <v>6896</v>
      </c>
      <c r="C2194" s="70" t="s">
        <v>6897</v>
      </c>
      <c r="D2194" s="70" t="s">
        <v>6898</v>
      </c>
      <c r="E2194" s="71">
        <v>31.86</v>
      </c>
      <c r="F2194" s="70"/>
      <c r="G2194" s="71"/>
      <c r="H2194" s="72"/>
      <c r="I2194" s="72"/>
      <c r="J2194" s="73">
        <f t="shared" si="38"/>
        <v>31.86</v>
      </c>
      <c r="K2194" s="75" t="s">
        <v>4</v>
      </c>
    </row>
    <row r="2195" spans="1:11" x14ac:dyDescent="0.25">
      <c r="A2195" s="69">
        <v>2193</v>
      </c>
      <c r="B2195" s="70" t="s">
        <v>6899</v>
      </c>
      <c r="C2195" s="70" t="s">
        <v>6900</v>
      </c>
      <c r="D2195" s="70" t="s">
        <v>6901</v>
      </c>
      <c r="E2195" s="71">
        <v>31.94</v>
      </c>
      <c r="F2195" s="70" t="s">
        <v>6901</v>
      </c>
      <c r="G2195" s="71">
        <v>31.779800000000002</v>
      </c>
      <c r="H2195" s="72"/>
      <c r="I2195" s="72"/>
      <c r="J2195" s="73">
        <f t="shared" si="38"/>
        <v>31.859900000000003</v>
      </c>
      <c r="K2195" s="75" t="s">
        <v>4</v>
      </c>
    </row>
    <row r="2196" spans="1:11" x14ac:dyDescent="0.25">
      <c r="A2196" s="69">
        <v>2194</v>
      </c>
      <c r="B2196" s="70" t="s">
        <v>6902</v>
      </c>
      <c r="C2196" s="70" t="s">
        <v>6903</v>
      </c>
      <c r="D2196" s="70" t="s">
        <v>6904</v>
      </c>
      <c r="E2196" s="71">
        <v>31.85</v>
      </c>
      <c r="F2196" s="70"/>
      <c r="G2196" s="71"/>
      <c r="H2196" s="72"/>
      <c r="I2196" s="72"/>
      <c r="J2196" s="73">
        <f t="shared" si="38"/>
        <v>31.85</v>
      </c>
      <c r="K2196" s="75" t="s">
        <v>4</v>
      </c>
    </row>
    <row r="2197" spans="1:11" x14ac:dyDescent="0.25">
      <c r="A2197" s="69">
        <v>2195</v>
      </c>
      <c r="B2197" s="70" t="s">
        <v>6905</v>
      </c>
      <c r="C2197" s="70" t="s">
        <v>6906</v>
      </c>
      <c r="D2197" s="70" t="s">
        <v>6907</v>
      </c>
      <c r="E2197" s="71">
        <v>31.8</v>
      </c>
      <c r="F2197" s="70"/>
      <c r="G2197" s="71"/>
      <c r="H2197" s="72"/>
      <c r="I2197" s="72"/>
      <c r="J2197" s="73">
        <f t="shared" si="38"/>
        <v>31.8</v>
      </c>
      <c r="K2197" s="75" t="s">
        <v>4</v>
      </c>
    </row>
    <row r="2198" spans="1:11" x14ac:dyDescent="0.25">
      <c r="A2198" s="69">
        <v>2196</v>
      </c>
      <c r="B2198" s="70" t="s">
        <v>6908</v>
      </c>
      <c r="C2198" s="70" t="s">
        <v>6909</v>
      </c>
      <c r="D2198" s="70" t="s">
        <v>6910</v>
      </c>
      <c r="E2198" s="71">
        <v>31.74</v>
      </c>
      <c r="F2198" s="70"/>
      <c r="G2198" s="71"/>
      <c r="H2198" s="72"/>
      <c r="I2198" s="72"/>
      <c r="J2198" s="73">
        <f t="shared" si="38"/>
        <v>31.74</v>
      </c>
      <c r="K2198" s="75" t="s">
        <v>4</v>
      </c>
    </row>
    <row r="2199" spans="1:11" x14ac:dyDescent="0.25">
      <c r="A2199" s="69">
        <v>2197</v>
      </c>
      <c r="B2199" s="70" t="s">
        <v>6911</v>
      </c>
      <c r="C2199" s="70" t="s">
        <v>6912</v>
      </c>
      <c r="D2199" s="70" t="s">
        <v>6913</v>
      </c>
      <c r="E2199" s="71">
        <v>31.73</v>
      </c>
      <c r="F2199" s="70"/>
      <c r="G2199" s="71"/>
      <c r="H2199" s="72"/>
      <c r="I2199" s="72"/>
      <c r="J2199" s="73">
        <f t="shared" si="38"/>
        <v>31.73</v>
      </c>
      <c r="K2199" s="75" t="s">
        <v>4</v>
      </c>
    </row>
    <row r="2200" spans="1:11" x14ac:dyDescent="0.25">
      <c r="A2200" s="69">
        <v>2198</v>
      </c>
      <c r="B2200" s="70" t="s">
        <v>6914</v>
      </c>
      <c r="C2200" s="70" t="s">
        <v>6915</v>
      </c>
      <c r="D2200" s="70" t="s">
        <v>6916</v>
      </c>
      <c r="E2200" s="71">
        <v>31.6</v>
      </c>
      <c r="F2200" s="70"/>
      <c r="G2200" s="71"/>
      <c r="H2200" s="72"/>
      <c r="I2200" s="72"/>
      <c r="J2200" s="73">
        <f t="shared" si="38"/>
        <v>31.6</v>
      </c>
      <c r="K2200" s="75" t="s">
        <v>4</v>
      </c>
    </row>
    <row r="2201" spans="1:11" x14ac:dyDescent="0.25">
      <c r="A2201" s="69">
        <v>2199</v>
      </c>
      <c r="B2201" s="70" t="s">
        <v>6917</v>
      </c>
      <c r="C2201" s="70" t="s">
        <v>6918</v>
      </c>
      <c r="D2201" s="70" t="s">
        <v>6919</v>
      </c>
      <c r="E2201" s="71">
        <v>31.61</v>
      </c>
      <c r="F2201" s="70" t="s">
        <v>6919</v>
      </c>
      <c r="G2201" s="71">
        <v>31.552499999999998</v>
      </c>
      <c r="H2201" s="72"/>
      <c r="I2201" s="72"/>
      <c r="J2201" s="73">
        <f t="shared" si="38"/>
        <v>31.581249999999997</v>
      </c>
      <c r="K2201" s="75" t="s">
        <v>4</v>
      </c>
    </row>
    <row r="2202" spans="1:11" x14ac:dyDescent="0.25">
      <c r="A2202" s="69">
        <v>2200</v>
      </c>
      <c r="B2202" s="70" t="s">
        <v>6920</v>
      </c>
      <c r="C2202" s="70" t="s">
        <v>6921</v>
      </c>
      <c r="D2202" s="70" t="s">
        <v>6922</v>
      </c>
      <c r="E2202" s="71">
        <v>31.58</v>
      </c>
      <c r="F2202" s="70"/>
      <c r="G2202" s="71"/>
      <c r="H2202" s="72"/>
      <c r="I2202" s="72"/>
      <c r="J2202" s="73">
        <f t="shared" si="38"/>
        <v>31.58</v>
      </c>
      <c r="K2202" s="75" t="s">
        <v>4</v>
      </c>
    </row>
    <row r="2203" spans="1:11" x14ac:dyDescent="0.25">
      <c r="A2203" s="69">
        <v>2201</v>
      </c>
      <c r="B2203" s="70" t="s">
        <v>6923</v>
      </c>
      <c r="C2203" s="70" t="s">
        <v>6924</v>
      </c>
      <c r="D2203" s="70" t="s">
        <v>6925</v>
      </c>
      <c r="E2203" s="71">
        <v>31.54</v>
      </c>
      <c r="F2203" s="70" t="s">
        <v>6925</v>
      </c>
      <c r="G2203" s="71">
        <v>31.597899999999999</v>
      </c>
      <c r="H2203" s="72"/>
      <c r="I2203" s="72"/>
      <c r="J2203" s="73">
        <f t="shared" si="38"/>
        <v>31.568950000000001</v>
      </c>
      <c r="K2203" s="75" t="s">
        <v>4</v>
      </c>
    </row>
    <row r="2204" spans="1:11" x14ac:dyDescent="0.25">
      <c r="A2204" s="69">
        <v>2202</v>
      </c>
      <c r="B2204" s="70" t="s">
        <v>6926</v>
      </c>
      <c r="C2204" s="70" t="s">
        <v>6927</v>
      </c>
      <c r="D2204" s="70" t="s">
        <v>6928</v>
      </c>
      <c r="E2204" s="71">
        <v>31.56</v>
      </c>
      <c r="F2204" s="70"/>
      <c r="G2204" s="71"/>
      <c r="H2204" s="72"/>
      <c r="I2204" s="72"/>
      <c r="J2204" s="73">
        <f t="shared" si="38"/>
        <v>31.56</v>
      </c>
      <c r="K2204" s="75" t="s">
        <v>4</v>
      </c>
    </row>
    <row r="2205" spans="1:11" x14ac:dyDescent="0.25">
      <c r="A2205" s="69">
        <v>2203</v>
      </c>
      <c r="B2205" s="70" t="s">
        <v>6929</v>
      </c>
      <c r="C2205" s="70" t="s">
        <v>6930</v>
      </c>
      <c r="D2205" s="70" t="s">
        <v>6931</v>
      </c>
      <c r="E2205" s="71">
        <v>31.56</v>
      </c>
      <c r="F2205" s="70"/>
      <c r="G2205" s="71"/>
      <c r="H2205" s="72"/>
      <c r="I2205" s="72"/>
      <c r="J2205" s="73">
        <f t="shared" si="38"/>
        <v>31.56</v>
      </c>
      <c r="K2205" s="75" t="s">
        <v>4</v>
      </c>
    </row>
    <row r="2206" spans="1:11" x14ac:dyDescent="0.25">
      <c r="A2206" s="69">
        <v>2204</v>
      </c>
      <c r="B2206" s="70" t="s">
        <v>6932</v>
      </c>
      <c r="C2206" s="70" t="s">
        <v>6933</v>
      </c>
      <c r="D2206" s="70" t="s">
        <v>6934</v>
      </c>
      <c r="E2206" s="71">
        <v>31.55</v>
      </c>
      <c r="F2206" s="70"/>
      <c r="G2206" s="71"/>
      <c r="H2206" s="72"/>
      <c r="I2206" s="72"/>
      <c r="J2206" s="73">
        <f t="shared" si="38"/>
        <v>31.55</v>
      </c>
      <c r="K2206" s="75" t="s">
        <v>4</v>
      </c>
    </row>
    <row r="2207" spans="1:11" x14ac:dyDescent="0.25">
      <c r="A2207" s="69">
        <v>2205</v>
      </c>
      <c r="B2207" s="70" t="s">
        <v>6935</v>
      </c>
      <c r="C2207" s="70" t="s">
        <v>6936</v>
      </c>
      <c r="D2207" s="70" t="s">
        <v>6937</v>
      </c>
      <c r="E2207" s="71">
        <v>31.28</v>
      </c>
      <c r="F2207" s="70" t="s">
        <v>6938</v>
      </c>
      <c r="G2207" s="71">
        <v>31.744700000000002</v>
      </c>
      <c r="H2207" s="72"/>
      <c r="I2207" s="72"/>
      <c r="J2207" s="73">
        <f t="shared" si="38"/>
        <v>31.512350000000001</v>
      </c>
      <c r="K2207" s="75" t="s">
        <v>4</v>
      </c>
    </row>
    <row r="2208" spans="1:11" x14ac:dyDescent="0.25">
      <c r="A2208" s="69">
        <v>2206</v>
      </c>
      <c r="B2208" s="70" t="s">
        <v>6939</v>
      </c>
      <c r="C2208" s="70" t="s">
        <v>6940</v>
      </c>
      <c r="D2208" s="70" t="s">
        <v>6941</v>
      </c>
      <c r="E2208" s="71">
        <v>31.41</v>
      </c>
      <c r="F2208" s="70"/>
      <c r="G2208" s="71"/>
      <c r="H2208" s="72"/>
      <c r="I2208" s="72"/>
      <c r="J2208" s="73">
        <f t="shared" si="38"/>
        <v>31.41</v>
      </c>
      <c r="K2208" s="75" t="s">
        <v>4</v>
      </c>
    </row>
    <row r="2209" spans="1:11" x14ac:dyDescent="0.25">
      <c r="A2209" s="69">
        <v>2207</v>
      </c>
      <c r="B2209" s="70" t="s">
        <v>6942</v>
      </c>
      <c r="C2209" s="70" t="s">
        <v>6943</v>
      </c>
      <c r="D2209" s="70" t="s">
        <v>6944</v>
      </c>
      <c r="E2209" s="71">
        <v>31.38</v>
      </c>
      <c r="F2209" s="70"/>
      <c r="G2209" s="71"/>
      <c r="H2209" s="72"/>
      <c r="I2209" s="72"/>
      <c r="J2209" s="73">
        <f t="shared" si="38"/>
        <v>31.38</v>
      </c>
      <c r="K2209" s="75" t="s">
        <v>4</v>
      </c>
    </row>
    <row r="2210" spans="1:11" x14ac:dyDescent="0.25">
      <c r="A2210" s="69">
        <v>2208</v>
      </c>
      <c r="B2210" s="70" t="s">
        <v>6945</v>
      </c>
      <c r="C2210" s="70" t="s">
        <v>6946</v>
      </c>
      <c r="D2210" s="70" t="s">
        <v>6947</v>
      </c>
      <c r="E2210" s="71">
        <v>31.36</v>
      </c>
      <c r="F2210" s="70"/>
      <c r="G2210" s="71"/>
      <c r="H2210" s="72"/>
      <c r="I2210" s="72"/>
      <c r="J2210" s="73">
        <f t="shared" si="38"/>
        <v>31.36</v>
      </c>
      <c r="K2210" s="75" t="s">
        <v>4</v>
      </c>
    </row>
    <row r="2211" spans="1:11" x14ac:dyDescent="0.25">
      <c r="A2211" s="69">
        <v>2209</v>
      </c>
      <c r="B2211" s="70" t="s">
        <v>6948</v>
      </c>
      <c r="C2211" s="70" t="s">
        <v>6949</v>
      </c>
      <c r="D2211" s="70" t="s">
        <v>6950</v>
      </c>
      <c r="E2211" s="71">
        <v>31.6</v>
      </c>
      <c r="F2211" s="70" t="s">
        <v>6951</v>
      </c>
      <c r="G2211" s="71">
        <v>31.060099999999998</v>
      </c>
      <c r="H2211" s="72"/>
      <c r="I2211" s="72"/>
      <c r="J2211" s="73">
        <f t="shared" si="38"/>
        <v>31.33005</v>
      </c>
      <c r="K2211" s="75" t="s">
        <v>4</v>
      </c>
    </row>
    <row r="2212" spans="1:11" x14ac:dyDescent="0.25">
      <c r="A2212" s="69">
        <v>2210</v>
      </c>
      <c r="B2212" s="70" t="s">
        <v>6952</v>
      </c>
      <c r="C2212" s="70" t="s">
        <v>6953</v>
      </c>
      <c r="D2212" s="70" t="s">
        <v>6954</v>
      </c>
      <c r="E2212" s="71">
        <v>31.25</v>
      </c>
      <c r="F2212" s="70"/>
      <c r="G2212" s="71"/>
      <c r="H2212" s="72"/>
      <c r="I2212" s="72"/>
      <c r="J2212" s="73">
        <f t="shared" si="38"/>
        <v>31.25</v>
      </c>
      <c r="K2212" s="75" t="s">
        <v>4</v>
      </c>
    </row>
    <row r="2213" spans="1:11" x14ac:dyDescent="0.25">
      <c r="A2213" s="69">
        <v>2211</v>
      </c>
      <c r="B2213" s="70" t="s">
        <v>6955</v>
      </c>
      <c r="C2213" s="70" t="s">
        <v>6956</v>
      </c>
      <c r="D2213" s="70" t="s">
        <v>6957</v>
      </c>
      <c r="E2213" s="71">
        <v>31.18</v>
      </c>
      <c r="F2213" s="70"/>
      <c r="G2213" s="71"/>
      <c r="H2213" s="72"/>
      <c r="I2213" s="72"/>
      <c r="J2213" s="73">
        <f t="shared" si="38"/>
        <v>31.18</v>
      </c>
      <c r="K2213" s="75" t="s">
        <v>4</v>
      </c>
    </row>
    <row r="2214" spans="1:11" x14ac:dyDescent="0.25">
      <c r="A2214" s="69">
        <v>2212</v>
      </c>
      <c r="B2214" s="70" t="s">
        <v>6958</v>
      </c>
      <c r="C2214" s="70" t="s">
        <v>6959</v>
      </c>
      <c r="D2214" s="70" t="s">
        <v>6960</v>
      </c>
      <c r="E2214" s="71">
        <v>31.12</v>
      </c>
      <c r="F2214" s="70"/>
      <c r="G2214" s="71"/>
      <c r="H2214" s="72"/>
      <c r="I2214" s="72"/>
      <c r="J2214" s="73">
        <f t="shared" si="38"/>
        <v>31.12</v>
      </c>
      <c r="K2214" s="75" t="s">
        <v>4</v>
      </c>
    </row>
    <row r="2215" spans="1:11" x14ac:dyDescent="0.25">
      <c r="A2215" s="69">
        <v>2213</v>
      </c>
      <c r="B2215" s="70" t="s">
        <v>6961</v>
      </c>
      <c r="C2215" s="70" t="s">
        <v>6962</v>
      </c>
      <c r="D2215" s="70" t="s">
        <v>6963</v>
      </c>
      <c r="E2215" s="71">
        <v>31.11</v>
      </c>
      <c r="F2215" s="70" t="s">
        <v>6963</v>
      </c>
      <c r="G2215" s="71">
        <v>31.1252</v>
      </c>
      <c r="H2215" s="72"/>
      <c r="I2215" s="72"/>
      <c r="J2215" s="73">
        <f t="shared" si="38"/>
        <v>31.117599999999999</v>
      </c>
      <c r="K2215" s="75" t="s">
        <v>4</v>
      </c>
    </row>
    <row r="2216" spans="1:11" x14ac:dyDescent="0.25">
      <c r="A2216" s="69">
        <v>2214</v>
      </c>
      <c r="B2216" s="70" t="s">
        <v>6964</v>
      </c>
      <c r="C2216" s="70" t="s">
        <v>6965</v>
      </c>
      <c r="D2216" s="70" t="s">
        <v>6966</v>
      </c>
      <c r="E2216" s="71">
        <v>31.11</v>
      </c>
      <c r="F2216" s="70"/>
      <c r="G2216" s="71"/>
      <c r="H2216" s="72"/>
      <c r="I2216" s="72"/>
      <c r="J2216" s="73">
        <f t="shared" si="38"/>
        <v>31.11</v>
      </c>
      <c r="K2216" s="75" t="s">
        <v>4</v>
      </c>
    </row>
    <row r="2217" spans="1:11" x14ac:dyDescent="0.25">
      <c r="A2217" s="69">
        <v>2215</v>
      </c>
      <c r="B2217" s="70" t="s">
        <v>6967</v>
      </c>
      <c r="C2217" s="70" t="s">
        <v>6968</v>
      </c>
      <c r="D2217" s="70" t="s">
        <v>6969</v>
      </c>
      <c r="E2217" s="71">
        <v>31.04</v>
      </c>
      <c r="F2217" s="70"/>
      <c r="G2217" s="71"/>
      <c r="H2217" s="72"/>
      <c r="I2217" s="72"/>
      <c r="J2217" s="73">
        <f t="shared" si="38"/>
        <v>31.04</v>
      </c>
      <c r="K2217" s="75" t="s">
        <v>4</v>
      </c>
    </row>
    <row r="2218" spans="1:11" x14ac:dyDescent="0.25">
      <c r="A2218" s="69">
        <v>2216</v>
      </c>
      <c r="B2218" s="70" t="s">
        <v>6970</v>
      </c>
      <c r="C2218" s="70" t="s">
        <v>6971</v>
      </c>
      <c r="D2218" s="70" t="s">
        <v>6972</v>
      </c>
      <c r="E2218" s="71">
        <v>30.95</v>
      </c>
      <c r="F2218" s="70"/>
      <c r="G2218" s="71"/>
      <c r="H2218" s="72"/>
      <c r="I2218" s="72"/>
      <c r="J2218" s="73">
        <f t="shared" si="38"/>
        <v>30.95</v>
      </c>
      <c r="K2218" s="75" t="s">
        <v>4</v>
      </c>
    </row>
    <row r="2219" spans="1:11" x14ac:dyDescent="0.25">
      <c r="A2219" s="69">
        <v>2217</v>
      </c>
      <c r="B2219" s="70" t="s">
        <v>6973</v>
      </c>
      <c r="C2219" s="70" t="s">
        <v>6974</v>
      </c>
      <c r="D2219" s="70" t="s">
        <v>6975</v>
      </c>
      <c r="E2219" s="71">
        <v>30.95</v>
      </c>
      <c r="F2219" s="70"/>
      <c r="G2219" s="71"/>
      <c r="H2219" s="72"/>
      <c r="I2219" s="72"/>
      <c r="J2219" s="73">
        <f t="shared" si="38"/>
        <v>30.95</v>
      </c>
      <c r="K2219" s="75" t="s">
        <v>4</v>
      </c>
    </row>
    <row r="2220" spans="1:11" x14ac:dyDescent="0.25">
      <c r="A2220" s="69">
        <v>2218</v>
      </c>
      <c r="B2220" s="70" t="s">
        <v>6976</v>
      </c>
      <c r="C2220" s="70" t="s">
        <v>6977</v>
      </c>
      <c r="D2220" s="70"/>
      <c r="E2220" s="71"/>
      <c r="F2220" s="70"/>
      <c r="G2220" s="73"/>
      <c r="H2220" s="70" t="s">
        <v>6978</v>
      </c>
      <c r="I2220" s="73">
        <v>30.901203000000013</v>
      </c>
      <c r="J2220" s="73">
        <f t="shared" si="38"/>
        <v>30.901203000000013</v>
      </c>
      <c r="K2220" s="75" t="s">
        <v>4</v>
      </c>
    </row>
    <row r="2221" spans="1:11" x14ac:dyDescent="0.25">
      <c r="A2221" s="69">
        <v>2219</v>
      </c>
      <c r="B2221" s="70" t="s">
        <v>6979</v>
      </c>
      <c r="C2221" s="70" t="s">
        <v>6980</v>
      </c>
      <c r="D2221" s="70" t="s">
        <v>6981</v>
      </c>
      <c r="E2221" s="71">
        <v>30.84</v>
      </c>
      <c r="F2221" s="70"/>
      <c r="G2221" s="71"/>
      <c r="H2221" s="72"/>
      <c r="I2221" s="72"/>
      <c r="J2221" s="73">
        <f t="shared" si="38"/>
        <v>30.84</v>
      </c>
      <c r="K2221" s="75" t="s">
        <v>4</v>
      </c>
    </row>
    <row r="2222" spans="1:11" x14ac:dyDescent="0.25">
      <c r="A2222" s="69">
        <v>2220</v>
      </c>
      <c r="B2222" s="70" t="s">
        <v>6982</v>
      </c>
      <c r="C2222" s="70" t="s">
        <v>6983</v>
      </c>
      <c r="D2222" s="70" t="s">
        <v>6984</v>
      </c>
      <c r="E2222" s="71">
        <v>30.71</v>
      </c>
      <c r="F2222" s="70"/>
      <c r="G2222" s="71"/>
      <c r="H2222" s="72"/>
      <c r="I2222" s="72"/>
      <c r="J2222" s="73">
        <f t="shared" si="38"/>
        <v>30.71</v>
      </c>
      <c r="K2222" s="75" t="s">
        <v>4</v>
      </c>
    </row>
    <row r="2223" spans="1:11" x14ac:dyDescent="0.25">
      <c r="A2223" s="69">
        <v>2221</v>
      </c>
      <c r="B2223" s="70" t="s">
        <v>6985</v>
      </c>
      <c r="C2223" s="70" t="s">
        <v>6986</v>
      </c>
      <c r="D2223" s="70" t="s">
        <v>6987</v>
      </c>
      <c r="E2223" s="71">
        <v>30.62</v>
      </c>
      <c r="F2223" s="70"/>
      <c r="G2223" s="71"/>
      <c r="H2223" s="72"/>
      <c r="I2223" s="72"/>
      <c r="J2223" s="73">
        <f t="shared" si="38"/>
        <v>30.62</v>
      </c>
      <c r="K2223" s="75" t="s">
        <v>4</v>
      </c>
    </row>
    <row r="2224" spans="1:11" x14ac:dyDescent="0.25">
      <c r="A2224" s="69">
        <v>2222</v>
      </c>
      <c r="B2224" s="70" t="s">
        <v>6988</v>
      </c>
      <c r="C2224" s="70" t="s">
        <v>6989</v>
      </c>
      <c r="D2224" s="70" t="s">
        <v>6990</v>
      </c>
      <c r="E2224" s="71">
        <v>30.6</v>
      </c>
      <c r="F2224" s="70"/>
      <c r="G2224" s="71"/>
      <c r="H2224" s="72"/>
      <c r="I2224" s="72"/>
      <c r="J2224" s="73">
        <f t="shared" si="38"/>
        <v>30.6</v>
      </c>
      <c r="K2224" s="75" t="s">
        <v>4</v>
      </c>
    </row>
    <row r="2225" spans="1:11" x14ac:dyDescent="0.25">
      <c r="A2225" s="69">
        <v>2223</v>
      </c>
      <c r="B2225" s="70" t="s">
        <v>6991</v>
      </c>
      <c r="C2225" s="70" t="s">
        <v>6992</v>
      </c>
      <c r="D2225" s="70" t="s">
        <v>6993</v>
      </c>
      <c r="E2225" s="71">
        <v>30.55</v>
      </c>
      <c r="F2225" s="70"/>
      <c r="G2225" s="71"/>
      <c r="H2225" s="72"/>
      <c r="I2225" s="72"/>
      <c r="J2225" s="73">
        <f t="shared" si="38"/>
        <v>30.55</v>
      </c>
      <c r="K2225" s="75" t="s">
        <v>4</v>
      </c>
    </row>
    <row r="2226" spans="1:11" x14ac:dyDescent="0.25">
      <c r="A2226" s="69">
        <v>2224</v>
      </c>
      <c r="B2226" s="70" t="s">
        <v>6994</v>
      </c>
      <c r="C2226" s="70" t="s">
        <v>6995</v>
      </c>
      <c r="D2226" s="70" t="s">
        <v>6996</v>
      </c>
      <c r="E2226" s="71">
        <v>30.53</v>
      </c>
      <c r="F2226" s="70"/>
      <c r="G2226" s="71"/>
      <c r="H2226" s="72"/>
      <c r="I2226" s="72"/>
      <c r="J2226" s="73">
        <f t="shared" si="38"/>
        <v>30.53</v>
      </c>
      <c r="K2226" s="75" t="s">
        <v>4</v>
      </c>
    </row>
    <row r="2227" spans="1:11" x14ac:dyDescent="0.25">
      <c r="A2227" s="69">
        <v>2225</v>
      </c>
      <c r="B2227" s="70" t="s">
        <v>6997</v>
      </c>
      <c r="C2227" s="70" t="s">
        <v>6998</v>
      </c>
      <c r="D2227" s="70" t="s">
        <v>6999</v>
      </c>
      <c r="E2227" s="71">
        <v>30.45</v>
      </c>
      <c r="F2227" s="70"/>
      <c r="G2227" s="71"/>
      <c r="H2227" s="72"/>
      <c r="I2227" s="72"/>
      <c r="J2227" s="73">
        <f t="shared" si="38"/>
        <v>30.45</v>
      </c>
      <c r="K2227" s="75" t="s">
        <v>4</v>
      </c>
    </row>
    <row r="2228" spans="1:11" x14ac:dyDescent="0.25">
      <c r="A2228" s="69">
        <v>2226</v>
      </c>
      <c r="B2228" s="70" t="s">
        <v>7000</v>
      </c>
      <c r="C2228" s="70" t="s">
        <v>7001</v>
      </c>
      <c r="D2228" s="70" t="s">
        <v>7002</v>
      </c>
      <c r="E2228" s="71">
        <v>30.44</v>
      </c>
      <c r="F2228" s="70"/>
      <c r="G2228" s="71"/>
      <c r="H2228" s="72"/>
      <c r="I2228" s="72"/>
      <c r="J2228" s="73">
        <f t="shared" si="38"/>
        <v>30.44</v>
      </c>
      <c r="K2228" s="75" t="s">
        <v>4</v>
      </c>
    </row>
    <row r="2229" spans="1:11" x14ac:dyDescent="0.25">
      <c r="A2229" s="69">
        <v>2227</v>
      </c>
      <c r="B2229" s="70" t="s">
        <v>7003</v>
      </c>
      <c r="C2229" s="70" t="s">
        <v>7004</v>
      </c>
      <c r="D2229" s="70" t="s">
        <v>7005</v>
      </c>
      <c r="E2229" s="71">
        <v>30.39</v>
      </c>
      <c r="F2229" s="70"/>
      <c r="G2229" s="71"/>
      <c r="H2229" s="72"/>
      <c r="I2229" s="72"/>
      <c r="J2229" s="73">
        <f t="shared" si="38"/>
        <v>30.39</v>
      </c>
      <c r="K2229" s="75" t="s">
        <v>4</v>
      </c>
    </row>
    <row r="2230" spans="1:11" x14ac:dyDescent="0.25">
      <c r="A2230" s="69">
        <v>2228</v>
      </c>
      <c r="B2230" s="70" t="s">
        <v>7006</v>
      </c>
      <c r="C2230" s="70" t="s">
        <v>7007</v>
      </c>
      <c r="D2230" s="70" t="s">
        <v>7008</v>
      </c>
      <c r="E2230" s="71">
        <v>30.37</v>
      </c>
      <c r="F2230" s="70"/>
      <c r="G2230" s="71"/>
      <c r="H2230" s="72"/>
      <c r="I2230" s="72"/>
      <c r="J2230" s="73">
        <f t="shared" si="38"/>
        <v>30.37</v>
      </c>
      <c r="K2230" s="75" t="s">
        <v>4</v>
      </c>
    </row>
    <row r="2231" spans="1:11" x14ac:dyDescent="0.25">
      <c r="A2231" s="69">
        <v>2229</v>
      </c>
      <c r="B2231" s="70" t="s">
        <v>7009</v>
      </c>
      <c r="C2231" s="70" t="s">
        <v>7010</v>
      </c>
      <c r="D2231" s="70" t="s">
        <v>7011</v>
      </c>
      <c r="E2231" s="71">
        <v>30.34</v>
      </c>
      <c r="F2231" s="70"/>
      <c r="G2231" s="71"/>
      <c r="H2231" s="72"/>
      <c r="I2231" s="72"/>
      <c r="J2231" s="73">
        <f t="shared" si="38"/>
        <v>30.34</v>
      </c>
      <c r="K2231" s="75" t="s">
        <v>4</v>
      </c>
    </row>
    <row r="2232" spans="1:11" x14ac:dyDescent="0.25">
      <c r="A2232" s="69">
        <v>2230</v>
      </c>
      <c r="B2232" s="70" t="s">
        <v>7012</v>
      </c>
      <c r="C2232" s="70" t="s">
        <v>7013</v>
      </c>
      <c r="D2232" s="70" t="s">
        <v>7014</v>
      </c>
      <c r="E2232" s="71">
        <v>30.26</v>
      </c>
      <c r="F2232" s="70" t="s">
        <v>7015</v>
      </c>
      <c r="G2232" s="71">
        <v>30.358699999999999</v>
      </c>
      <c r="H2232" s="72"/>
      <c r="I2232" s="72"/>
      <c r="J2232" s="73">
        <f t="shared" si="38"/>
        <v>30.309350000000002</v>
      </c>
      <c r="K2232" s="75" t="s">
        <v>4</v>
      </c>
    </row>
    <row r="2233" spans="1:11" x14ac:dyDescent="0.25">
      <c r="A2233" s="69">
        <v>2231</v>
      </c>
      <c r="B2233" s="70" t="s">
        <v>7016</v>
      </c>
      <c r="C2233" s="70" t="s">
        <v>7017</v>
      </c>
      <c r="D2233" s="70" t="s">
        <v>7018</v>
      </c>
      <c r="E2233" s="71">
        <v>30.28</v>
      </c>
      <c r="F2233" s="70"/>
      <c r="G2233" s="71"/>
      <c r="H2233" s="72"/>
      <c r="I2233" s="72"/>
      <c r="J2233" s="73">
        <f t="shared" si="38"/>
        <v>30.28</v>
      </c>
      <c r="K2233" s="75" t="s">
        <v>4</v>
      </c>
    </row>
    <row r="2234" spans="1:11" x14ac:dyDescent="0.25">
      <c r="A2234" s="69">
        <v>2232</v>
      </c>
      <c r="B2234" s="70" t="s">
        <v>7019</v>
      </c>
      <c r="C2234" s="70" t="s">
        <v>7020</v>
      </c>
      <c r="D2234" s="70" t="s">
        <v>7021</v>
      </c>
      <c r="E2234" s="71">
        <v>30.15</v>
      </c>
      <c r="F2234" s="70"/>
      <c r="G2234" s="71"/>
      <c r="H2234" s="72"/>
      <c r="I2234" s="72"/>
      <c r="J2234" s="73">
        <f t="shared" si="38"/>
        <v>30.15</v>
      </c>
      <c r="K2234" s="75" t="s">
        <v>4</v>
      </c>
    </row>
    <row r="2235" spans="1:11" x14ac:dyDescent="0.25">
      <c r="A2235" s="69">
        <v>2233</v>
      </c>
      <c r="B2235" s="70" t="s">
        <v>7022</v>
      </c>
      <c r="C2235" s="70" t="s">
        <v>7023</v>
      </c>
      <c r="D2235" s="70" t="s">
        <v>7024</v>
      </c>
      <c r="E2235" s="71">
        <v>30.21</v>
      </c>
      <c r="F2235" s="70" t="s">
        <v>7024</v>
      </c>
      <c r="G2235" s="71">
        <v>30.0778</v>
      </c>
      <c r="H2235" s="72"/>
      <c r="I2235" s="72"/>
      <c r="J2235" s="73">
        <f t="shared" si="38"/>
        <v>30.143900000000002</v>
      </c>
      <c r="K2235" s="75" t="s">
        <v>4</v>
      </c>
    </row>
    <row r="2236" spans="1:11" x14ac:dyDescent="0.25">
      <c r="A2236" s="69">
        <v>2234</v>
      </c>
      <c r="B2236" s="70" t="s">
        <v>7025</v>
      </c>
      <c r="C2236" s="70" t="s">
        <v>7026</v>
      </c>
      <c r="D2236" s="70" t="s">
        <v>7027</v>
      </c>
      <c r="E2236" s="71">
        <v>30.07</v>
      </c>
      <c r="F2236" s="70"/>
      <c r="G2236" s="71"/>
      <c r="H2236" s="72"/>
      <c r="I2236" s="72"/>
      <c r="J2236" s="73">
        <f t="shared" si="38"/>
        <v>30.07</v>
      </c>
      <c r="K2236" s="75" t="s">
        <v>4</v>
      </c>
    </row>
    <row r="2237" spans="1:11" x14ac:dyDescent="0.25">
      <c r="A2237" s="69">
        <v>2235</v>
      </c>
      <c r="B2237" s="70" t="s">
        <v>7028</v>
      </c>
      <c r="C2237" s="70" t="s">
        <v>7029</v>
      </c>
      <c r="D2237" s="70" t="s">
        <v>7030</v>
      </c>
      <c r="E2237" s="71">
        <v>30.06</v>
      </c>
      <c r="F2237" s="70"/>
      <c r="G2237" s="71"/>
      <c r="H2237" s="72"/>
      <c r="I2237" s="72"/>
      <c r="J2237" s="73">
        <f t="shared" si="38"/>
        <v>30.06</v>
      </c>
      <c r="K2237" s="75" t="s">
        <v>4</v>
      </c>
    </row>
    <row r="2238" spans="1:11" x14ac:dyDescent="0.25">
      <c r="A2238" s="69">
        <v>2236</v>
      </c>
      <c r="B2238" s="70" t="s">
        <v>7031</v>
      </c>
      <c r="C2238" s="70" t="s">
        <v>7032</v>
      </c>
      <c r="D2238" s="70" t="s">
        <v>7033</v>
      </c>
      <c r="E2238" s="71">
        <v>30</v>
      </c>
      <c r="F2238" s="70"/>
      <c r="G2238" s="71"/>
      <c r="H2238" s="72"/>
      <c r="I2238" s="72"/>
      <c r="J2238" s="73">
        <f t="shared" si="38"/>
        <v>30</v>
      </c>
      <c r="K2238" s="75" t="s">
        <v>4</v>
      </c>
    </row>
    <row r="2239" spans="1:11" x14ac:dyDescent="0.25">
      <c r="A2239" s="69">
        <v>2237</v>
      </c>
      <c r="B2239" s="70" t="s">
        <v>7034</v>
      </c>
      <c r="C2239" s="70" t="s">
        <v>7035</v>
      </c>
      <c r="D2239" s="70" t="s">
        <v>7036</v>
      </c>
      <c r="E2239" s="71">
        <v>29.97</v>
      </c>
      <c r="F2239" s="70"/>
      <c r="G2239" s="71"/>
      <c r="H2239" s="72"/>
      <c r="I2239" s="72"/>
      <c r="J2239" s="73">
        <f t="shared" si="38"/>
        <v>29.97</v>
      </c>
      <c r="K2239" s="75" t="s">
        <v>4</v>
      </c>
    </row>
    <row r="2240" spans="1:11" x14ac:dyDescent="0.25">
      <c r="A2240" s="69">
        <v>2238</v>
      </c>
      <c r="B2240" s="70" t="s">
        <v>7037</v>
      </c>
      <c r="C2240" s="70" t="s">
        <v>7038</v>
      </c>
      <c r="D2240" s="70" t="s">
        <v>7039</v>
      </c>
      <c r="E2240" s="71">
        <v>29.95</v>
      </c>
      <c r="F2240" s="70"/>
      <c r="G2240" s="71"/>
      <c r="H2240" s="72"/>
      <c r="I2240" s="72"/>
      <c r="J2240" s="73">
        <f t="shared" si="38"/>
        <v>29.95</v>
      </c>
      <c r="K2240" s="75" t="s">
        <v>4</v>
      </c>
    </row>
    <row r="2241" spans="1:11" x14ac:dyDescent="0.25">
      <c r="A2241" s="69">
        <v>2239</v>
      </c>
      <c r="B2241" s="70" t="s">
        <v>7040</v>
      </c>
      <c r="C2241" s="70" t="s">
        <v>7041</v>
      </c>
      <c r="D2241" s="70" t="s">
        <v>7042</v>
      </c>
      <c r="E2241" s="71">
        <v>29.92</v>
      </c>
      <c r="F2241" s="70"/>
      <c r="G2241" s="71"/>
      <c r="H2241" s="72"/>
      <c r="I2241" s="72"/>
      <c r="J2241" s="73">
        <f t="shared" si="38"/>
        <v>29.92</v>
      </c>
      <c r="K2241" s="75" t="s">
        <v>4</v>
      </c>
    </row>
    <row r="2242" spans="1:11" x14ac:dyDescent="0.25">
      <c r="A2242" s="69">
        <v>2240</v>
      </c>
      <c r="B2242" s="70" t="s">
        <v>7043</v>
      </c>
      <c r="C2242" s="70" t="s">
        <v>7044</v>
      </c>
      <c r="D2242" s="70" t="s">
        <v>7045</v>
      </c>
      <c r="E2242" s="71">
        <v>29.78</v>
      </c>
      <c r="F2242" s="70"/>
      <c r="G2242" s="71"/>
      <c r="H2242" s="72"/>
      <c r="I2242" s="72"/>
      <c r="J2242" s="73">
        <f t="shared" si="38"/>
        <v>29.78</v>
      </c>
      <c r="K2242" s="75" t="s">
        <v>4</v>
      </c>
    </row>
    <row r="2243" spans="1:11" x14ac:dyDescent="0.25">
      <c r="A2243" s="69">
        <v>2241</v>
      </c>
      <c r="B2243" s="70" t="s">
        <v>7046</v>
      </c>
      <c r="C2243" s="70" t="s">
        <v>7047</v>
      </c>
      <c r="D2243" s="70" t="s">
        <v>7048</v>
      </c>
      <c r="E2243" s="71">
        <v>29.77</v>
      </c>
      <c r="F2243" s="70"/>
      <c r="G2243" s="71"/>
      <c r="H2243" s="72"/>
      <c r="I2243" s="72"/>
      <c r="J2243" s="73">
        <f t="shared" ref="J2243:J2306" si="39">AVERAGE(E2243,G2243,I2243)</f>
        <v>29.77</v>
      </c>
      <c r="K2243" s="75" t="s">
        <v>4</v>
      </c>
    </row>
    <row r="2244" spans="1:11" x14ac:dyDescent="0.25">
      <c r="A2244" s="69">
        <v>2242</v>
      </c>
      <c r="B2244" s="70" t="s">
        <v>7049</v>
      </c>
      <c r="C2244" s="70" t="s">
        <v>7050</v>
      </c>
      <c r="D2244" s="70"/>
      <c r="E2244" s="71"/>
      <c r="F2244" s="70"/>
      <c r="G2244" s="73"/>
      <c r="H2244" s="70" t="s">
        <v>7051</v>
      </c>
      <c r="I2244" s="73">
        <v>29.700190000000017</v>
      </c>
      <c r="J2244" s="73">
        <f t="shared" si="39"/>
        <v>29.700190000000017</v>
      </c>
      <c r="K2244" s="75" t="s">
        <v>4</v>
      </c>
    </row>
    <row r="2245" spans="1:11" x14ac:dyDescent="0.25">
      <c r="A2245" s="69">
        <v>2243</v>
      </c>
      <c r="B2245" s="70" t="s">
        <v>7052</v>
      </c>
      <c r="C2245" s="70" t="s">
        <v>7053</v>
      </c>
      <c r="D2245" s="70" t="s">
        <v>7054</v>
      </c>
      <c r="E2245" s="71">
        <v>29.68</v>
      </c>
      <c r="F2245" s="70" t="s">
        <v>7054</v>
      </c>
      <c r="G2245" s="71">
        <v>29.595700000000001</v>
      </c>
      <c r="H2245" s="72"/>
      <c r="I2245" s="72"/>
      <c r="J2245" s="73">
        <f t="shared" si="39"/>
        <v>29.63785</v>
      </c>
      <c r="K2245" s="75" t="s">
        <v>4</v>
      </c>
    </row>
    <row r="2246" spans="1:11" x14ac:dyDescent="0.25">
      <c r="A2246" s="69">
        <v>2244</v>
      </c>
      <c r="B2246" s="70" t="s">
        <v>7055</v>
      </c>
      <c r="C2246" s="70" t="s">
        <v>7056</v>
      </c>
      <c r="D2246" s="70"/>
      <c r="E2246" s="71"/>
      <c r="F2246" s="70" t="s">
        <v>7057</v>
      </c>
      <c r="G2246" s="71">
        <v>29.614899999999999</v>
      </c>
      <c r="H2246" s="72"/>
      <c r="I2246" s="72"/>
      <c r="J2246" s="73">
        <f t="shared" si="39"/>
        <v>29.614899999999999</v>
      </c>
      <c r="K2246" s="75" t="s">
        <v>4</v>
      </c>
    </row>
    <row r="2247" spans="1:11" x14ac:dyDescent="0.25">
      <c r="A2247" s="69">
        <v>2245</v>
      </c>
      <c r="B2247" s="70" t="s">
        <v>7058</v>
      </c>
      <c r="C2247" s="70" t="s">
        <v>7059</v>
      </c>
      <c r="D2247" s="70" t="s">
        <v>7060</v>
      </c>
      <c r="E2247" s="71">
        <v>29.6</v>
      </c>
      <c r="F2247" s="70"/>
      <c r="G2247" s="71"/>
      <c r="H2247" s="72"/>
      <c r="I2247" s="72"/>
      <c r="J2247" s="73">
        <f t="shared" si="39"/>
        <v>29.6</v>
      </c>
      <c r="K2247" s="75" t="s">
        <v>4</v>
      </c>
    </row>
    <row r="2248" spans="1:11" x14ac:dyDescent="0.25">
      <c r="A2248" s="69">
        <v>2246</v>
      </c>
      <c r="B2248" s="70" t="s">
        <v>7061</v>
      </c>
      <c r="C2248" s="70" t="s">
        <v>7062</v>
      </c>
      <c r="D2248" s="70" t="s">
        <v>7063</v>
      </c>
      <c r="E2248" s="71">
        <v>29.35</v>
      </c>
      <c r="F2248" s="70"/>
      <c r="G2248" s="71"/>
      <c r="H2248" s="72"/>
      <c r="I2248" s="72"/>
      <c r="J2248" s="73">
        <f t="shared" si="39"/>
        <v>29.35</v>
      </c>
      <c r="K2248" s="75" t="s">
        <v>4</v>
      </c>
    </row>
    <row r="2249" spans="1:11" x14ac:dyDescent="0.25">
      <c r="A2249" s="69">
        <v>2247</v>
      </c>
      <c r="B2249" s="70" t="s">
        <v>7064</v>
      </c>
      <c r="C2249" s="70" t="s">
        <v>7065</v>
      </c>
      <c r="D2249" s="70" t="s">
        <v>7066</v>
      </c>
      <c r="E2249" s="71">
        <v>29.34</v>
      </c>
      <c r="F2249" s="70" t="s">
        <v>7066</v>
      </c>
      <c r="G2249" s="71">
        <v>29.3309</v>
      </c>
      <c r="H2249" s="72"/>
      <c r="I2249" s="72"/>
      <c r="J2249" s="73">
        <f t="shared" si="39"/>
        <v>29.335450000000002</v>
      </c>
      <c r="K2249" s="75" t="s">
        <v>4</v>
      </c>
    </row>
    <row r="2250" spans="1:11" x14ac:dyDescent="0.25">
      <c r="A2250" s="69">
        <v>2248</v>
      </c>
      <c r="B2250" s="70" t="s">
        <v>7067</v>
      </c>
      <c r="C2250" s="70" t="s">
        <v>7068</v>
      </c>
      <c r="D2250" s="70" t="s">
        <v>7069</v>
      </c>
      <c r="E2250" s="71">
        <v>29.33</v>
      </c>
      <c r="F2250" s="70"/>
      <c r="G2250" s="71"/>
      <c r="H2250" s="72"/>
      <c r="I2250" s="72"/>
      <c r="J2250" s="73">
        <f t="shared" si="39"/>
        <v>29.33</v>
      </c>
      <c r="K2250" s="75" t="s">
        <v>4</v>
      </c>
    </row>
    <row r="2251" spans="1:11" x14ac:dyDescent="0.25">
      <c r="A2251" s="69">
        <v>2249</v>
      </c>
      <c r="B2251" s="70" t="s">
        <v>7070</v>
      </c>
      <c r="C2251" s="70" t="s">
        <v>7071</v>
      </c>
      <c r="D2251" s="70" t="s">
        <v>7072</v>
      </c>
      <c r="E2251" s="71">
        <v>29.3</v>
      </c>
      <c r="F2251" s="70"/>
      <c r="G2251" s="71"/>
      <c r="H2251" s="72"/>
      <c r="I2251" s="72"/>
      <c r="J2251" s="73">
        <f t="shared" si="39"/>
        <v>29.3</v>
      </c>
      <c r="K2251" s="75" t="s">
        <v>4</v>
      </c>
    </row>
    <row r="2252" spans="1:11" x14ac:dyDescent="0.25">
      <c r="A2252" s="69">
        <v>2250</v>
      </c>
      <c r="B2252" s="70" t="s">
        <v>7073</v>
      </c>
      <c r="C2252" s="70" t="s">
        <v>7074</v>
      </c>
      <c r="D2252" s="70" t="s">
        <v>7075</v>
      </c>
      <c r="E2252" s="71">
        <v>29.28</v>
      </c>
      <c r="F2252" s="70" t="s">
        <v>7075</v>
      </c>
      <c r="G2252" s="71">
        <v>29.296399999999998</v>
      </c>
      <c r="H2252" s="72"/>
      <c r="I2252" s="72"/>
      <c r="J2252" s="73">
        <f t="shared" si="39"/>
        <v>29.2882</v>
      </c>
      <c r="K2252" s="75" t="s">
        <v>4</v>
      </c>
    </row>
    <row r="2253" spans="1:11" x14ac:dyDescent="0.25">
      <c r="A2253" s="69">
        <v>2251</v>
      </c>
      <c r="B2253" s="70" t="s">
        <v>7076</v>
      </c>
      <c r="C2253" s="70" t="s">
        <v>7077</v>
      </c>
      <c r="D2253" s="70" t="s">
        <v>7078</v>
      </c>
      <c r="E2253" s="71">
        <v>29.27</v>
      </c>
      <c r="F2253" s="70"/>
      <c r="G2253" s="71"/>
      <c r="H2253" s="72"/>
      <c r="I2253" s="72"/>
      <c r="J2253" s="73">
        <f t="shared" si="39"/>
        <v>29.27</v>
      </c>
      <c r="K2253" s="75" t="s">
        <v>4</v>
      </c>
    </row>
    <row r="2254" spans="1:11" x14ac:dyDescent="0.25">
      <c r="A2254" s="69">
        <v>2252</v>
      </c>
      <c r="B2254" s="70" t="s">
        <v>7079</v>
      </c>
      <c r="C2254" s="70" t="s">
        <v>7080</v>
      </c>
      <c r="D2254" s="70"/>
      <c r="E2254" s="71"/>
      <c r="F2254" s="70"/>
      <c r="G2254" s="73"/>
      <c r="H2254" s="70" t="s">
        <v>7081</v>
      </c>
      <c r="I2254" s="73">
        <v>29.188687500000011</v>
      </c>
      <c r="J2254" s="73">
        <f t="shared" si="39"/>
        <v>29.188687500000011</v>
      </c>
      <c r="K2254" s="75" t="s">
        <v>4</v>
      </c>
    </row>
    <row r="2255" spans="1:11" x14ac:dyDescent="0.25">
      <c r="A2255" s="69">
        <v>2253</v>
      </c>
      <c r="B2255" s="70" t="s">
        <v>7082</v>
      </c>
      <c r="C2255" s="70" t="s">
        <v>7083</v>
      </c>
      <c r="D2255" s="70" t="s">
        <v>7084</v>
      </c>
      <c r="E2255" s="71">
        <v>29.17</v>
      </c>
      <c r="F2255" s="70"/>
      <c r="G2255" s="71"/>
      <c r="H2255" s="72"/>
      <c r="I2255" s="72"/>
      <c r="J2255" s="73">
        <f t="shared" si="39"/>
        <v>29.17</v>
      </c>
      <c r="K2255" s="75" t="s">
        <v>4</v>
      </c>
    </row>
    <row r="2256" spans="1:11" x14ac:dyDescent="0.25">
      <c r="A2256" s="69">
        <v>2254</v>
      </c>
      <c r="B2256" s="70" t="s">
        <v>7085</v>
      </c>
      <c r="C2256" s="70" t="s">
        <v>7086</v>
      </c>
      <c r="D2256" s="70" t="s">
        <v>7087</v>
      </c>
      <c r="E2256" s="71">
        <v>29.11</v>
      </c>
      <c r="F2256" s="70"/>
      <c r="G2256" s="71"/>
      <c r="H2256" s="72"/>
      <c r="I2256" s="72"/>
      <c r="J2256" s="73">
        <f t="shared" si="39"/>
        <v>29.11</v>
      </c>
      <c r="K2256" s="75" t="s">
        <v>4</v>
      </c>
    </row>
    <row r="2257" spans="1:11" x14ac:dyDescent="0.25">
      <c r="A2257" s="69">
        <v>2255</v>
      </c>
      <c r="B2257" s="70" t="s">
        <v>7088</v>
      </c>
      <c r="C2257" s="70" t="s">
        <v>7089</v>
      </c>
      <c r="D2257" s="70" t="s">
        <v>7090</v>
      </c>
      <c r="E2257" s="71">
        <v>29.09</v>
      </c>
      <c r="F2257" s="70"/>
      <c r="G2257" s="71"/>
      <c r="H2257" s="72"/>
      <c r="I2257" s="72"/>
      <c r="J2257" s="73">
        <f t="shared" si="39"/>
        <v>29.09</v>
      </c>
      <c r="K2257" s="75" t="s">
        <v>4</v>
      </c>
    </row>
    <row r="2258" spans="1:11" x14ac:dyDescent="0.25">
      <c r="A2258" s="69">
        <v>2256</v>
      </c>
      <c r="B2258" s="70" t="s">
        <v>7091</v>
      </c>
      <c r="C2258" s="70" t="s">
        <v>7092</v>
      </c>
      <c r="D2258" s="70"/>
      <c r="E2258" s="71"/>
      <c r="F2258" s="70" t="s">
        <v>7093</v>
      </c>
      <c r="G2258" s="71">
        <v>29.0519</v>
      </c>
      <c r="H2258" s="72"/>
      <c r="I2258" s="72"/>
      <c r="J2258" s="73">
        <f t="shared" si="39"/>
        <v>29.0519</v>
      </c>
      <c r="K2258" s="75" t="s">
        <v>4</v>
      </c>
    </row>
    <row r="2259" spans="1:11" x14ac:dyDescent="0.25">
      <c r="A2259" s="69">
        <v>2257</v>
      </c>
      <c r="B2259" s="70" t="s">
        <v>7094</v>
      </c>
      <c r="C2259" s="70" t="s">
        <v>7095</v>
      </c>
      <c r="D2259" s="70" t="s">
        <v>7096</v>
      </c>
      <c r="E2259" s="71">
        <v>29.02</v>
      </c>
      <c r="F2259" s="70"/>
      <c r="G2259" s="71"/>
      <c r="H2259" s="72"/>
      <c r="I2259" s="72"/>
      <c r="J2259" s="73">
        <f t="shared" si="39"/>
        <v>29.02</v>
      </c>
      <c r="K2259" s="75" t="s">
        <v>4</v>
      </c>
    </row>
    <row r="2260" spans="1:11" x14ac:dyDescent="0.25">
      <c r="A2260" s="69">
        <v>2258</v>
      </c>
      <c r="B2260" s="70" t="s">
        <v>7097</v>
      </c>
      <c r="C2260" s="70" t="s">
        <v>7098</v>
      </c>
      <c r="D2260" s="70" t="s">
        <v>7099</v>
      </c>
      <c r="E2260" s="71">
        <v>28.99</v>
      </c>
      <c r="F2260" s="70"/>
      <c r="G2260" s="71"/>
      <c r="H2260" s="72"/>
      <c r="I2260" s="72"/>
      <c r="J2260" s="73">
        <f t="shared" si="39"/>
        <v>28.99</v>
      </c>
      <c r="K2260" s="75" t="s">
        <v>4</v>
      </c>
    </row>
    <row r="2261" spans="1:11" x14ac:dyDescent="0.25">
      <c r="A2261" s="69">
        <v>2259</v>
      </c>
      <c r="B2261" s="70" t="s">
        <v>7100</v>
      </c>
      <c r="C2261" s="70" t="s">
        <v>7101</v>
      </c>
      <c r="D2261" s="70" t="s">
        <v>7102</v>
      </c>
      <c r="E2261" s="71">
        <v>28.98</v>
      </c>
      <c r="F2261" s="70" t="s">
        <v>7102</v>
      </c>
      <c r="G2261" s="71">
        <v>28.956099999999999</v>
      </c>
      <c r="H2261" s="72"/>
      <c r="I2261" s="72"/>
      <c r="J2261" s="73">
        <f t="shared" si="39"/>
        <v>28.968049999999998</v>
      </c>
      <c r="K2261" s="75" t="s">
        <v>4</v>
      </c>
    </row>
    <row r="2262" spans="1:11" x14ac:dyDescent="0.25">
      <c r="A2262" s="69">
        <v>2260</v>
      </c>
      <c r="B2262" s="70" t="s">
        <v>7103</v>
      </c>
      <c r="C2262" s="70" t="s">
        <v>7104</v>
      </c>
      <c r="D2262" s="70" t="s">
        <v>7105</v>
      </c>
      <c r="E2262" s="71">
        <v>28.96</v>
      </c>
      <c r="F2262" s="70"/>
      <c r="G2262" s="71"/>
      <c r="H2262" s="72"/>
      <c r="I2262" s="72"/>
      <c r="J2262" s="73">
        <f t="shared" si="39"/>
        <v>28.96</v>
      </c>
      <c r="K2262" s="75" t="s">
        <v>4</v>
      </c>
    </row>
    <row r="2263" spans="1:11" x14ac:dyDescent="0.25">
      <c r="A2263" s="69">
        <v>2261</v>
      </c>
      <c r="B2263" s="70" t="s">
        <v>7106</v>
      </c>
      <c r="C2263" s="70" t="s">
        <v>7107</v>
      </c>
      <c r="D2263" s="70" t="s">
        <v>7108</v>
      </c>
      <c r="E2263" s="71">
        <v>28.85</v>
      </c>
      <c r="F2263" s="70"/>
      <c r="G2263" s="71"/>
      <c r="H2263" s="72"/>
      <c r="I2263" s="72"/>
      <c r="J2263" s="73">
        <f t="shared" si="39"/>
        <v>28.85</v>
      </c>
      <c r="K2263" s="75" t="s">
        <v>4</v>
      </c>
    </row>
    <row r="2264" spans="1:11" x14ac:dyDescent="0.25">
      <c r="A2264" s="69">
        <v>2262</v>
      </c>
      <c r="B2264" s="70" t="s">
        <v>7109</v>
      </c>
      <c r="C2264" s="70" t="s">
        <v>7110</v>
      </c>
      <c r="D2264" s="70" t="s">
        <v>7111</v>
      </c>
      <c r="E2264" s="71">
        <v>28.8</v>
      </c>
      <c r="F2264" s="70"/>
      <c r="G2264" s="71"/>
      <c r="H2264" s="72"/>
      <c r="I2264" s="72"/>
      <c r="J2264" s="73">
        <f t="shared" si="39"/>
        <v>28.8</v>
      </c>
      <c r="K2264" s="75" t="s">
        <v>4</v>
      </c>
    </row>
    <row r="2265" spans="1:11" x14ac:dyDescent="0.25">
      <c r="A2265" s="69">
        <v>2263</v>
      </c>
      <c r="B2265" s="70" t="s">
        <v>7112</v>
      </c>
      <c r="C2265" s="70" t="s">
        <v>7113</v>
      </c>
      <c r="D2265" s="70" t="s">
        <v>7114</v>
      </c>
      <c r="E2265" s="71">
        <v>28.8</v>
      </c>
      <c r="F2265" s="70"/>
      <c r="G2265" s="71"/>
      <c r="H2265" s="72"/>
      <c r="I2265" s="72"/>
      <c r="J2265" s="73">
        <f t="shared" si="39"/>
        <v>28.8</v>
      </c>
      <c r="K2265" s="75" t="s">
        <v>4</v>
      </c>
    </row>
    <row r="2266" spans="1:11" x14ac:dyDescent="0.25">
      <c r="A2266" s="69">
        <v>2264</v>
      </c>
      <c r="B2266" s="70" t="s">
        <v>7115</v>
      </c>
      <c r="C2266" s="70" t="s">
        <v>7116</v>
      </c>
      <c r="D2266" s="70" t="s">
        <v>7117</v>
      </c>
      <c r="E2266" s="71">
        <v>28.78</v>
      </c>
      <c r="F2266" s="70"/>
      <c r="G2266" s="71"/>
      <c r="H2266" s="72"/>
      <c r="I2266" s="72"/>
      <c r="J2266" s="73">
        <f t="shared" si="39"/>
        <v>28.78</v>
      </c>
      <c r="K2266" s="75" t="s">
        <v>4</v>
      </c>
    </row>
    <row r="2267" spans="1:11" x14ac:dyDescent="0.25">
      <c r="A2267" s="69">
        <v>2265</v>
      </c>
      <c r="B2267" s="70" t="s">
        <v>7118</v>
      </c>
      <c r="C2267" s="70" t="s">
        <v>7119</v>
      </c>
      <c r="D2267" s="70" t="s">
        <v>7120</v>
      </c>
      <c r="E2267" s="71">
        <v>28.77</v>
      </c>
      <c r="F2267" s="70"/>
      <c r="G2267" s="71"/>
      <c r="H2267" s="72"/>
      <c r="I2267" s="72"/>
      <c r="J2267" s="73">
        <f t="shared" si="39"/>
        <v>28.77</v>
      </c>
      <c r="K2267" s="75" t="s">
        <v>4</v>
      </c>
    </row>
    <row r="2268" spans="1:11" x14ac:dyDescent="0.25">
      <c r="A2268" s="69">
        <v>2266</v>
      </c>
      <c r="B2268" s="70" t="s">
        <v>7121</v>
      </c>
      <c r="C2268" s="70" t="s">
        <v>7122</v>
      </c>
      <c r="D2268" s="70" t="s">
        <v>7123</v>
      </c>
      <c r="E2268" s="71">
        <v>28.73</v>
      </c>
      <c r="F2268" s="70"/>
      <c r="G2268" s="71"/>
      <c r="H2268" s="72"/>
      <c r="I2268" s="72"/>
      <c r="J2268" s="73">
        <f t="shared" si="39"/>
        <v>28.73</v>
      </c>
      <c r="K2268" s="75" t="s">
        <v>4</v>
      </c>
    </row>
    <row r="2269" spans="1:11" x14ac:dyDescent="0.25">
      <c r="A2269" s="69">
        <v>2267</v>
      </c>
      <c r="B2269" s="70" t="s">
        <v>7124</v>
      </c>
      <c r="C2269" s="70" t="s">
        <v>7125</v>
      </c>
      <c r="D2269" s="70" t="s">
        <v>7126</v>
      </c>
      <c r="E2269" s="71">
        <v>27.41</v>
      </c>
      <c r="F2269" s="70" t="s">
        <v>7126</v>
      </c>
      <c r="G2269" s="71">
        <v>29.974900000000002</v>
      </c>
      <c r="H2269" s="72"/>
      <c r="I2269" s="72"/>
      <c r="J2269" s="73">
        <f t="shared" si="39"/>
        <v>28.692450000000001</v>
      </c>
      <c r="K2269" s="75" t="s">
        <v>4</v>
      </c>
    </row>
    <row r="2270" spans="1:11" x14ac:dyDescent="0.25">
      <c r="A2270" s="69">
        <v>2268</v>
      </c>
      <c r="B2270" s="70" t="s">
        <v>7127</v>
      </c>
      <c r="C2270" s="70" t="s">
        <v>7128</v>
      </c>
      <c r="D2270" s="70" t="s">
        <v>7129</v>
      </c>
      <c r="E2270" s="71">
        <v>28.69</v>
      </c>
      <c r="F2270" s="70"/>
      <c r="G2270" s="71"/>
      <c r="H2270" s="72"/>
      <c r="I2270" s="72"/>
      <c r="J2270" s="73">
        <f t="shared" si="39"/>
        <v>28.69</v>
      </c>
      <c r="K2270" s="75" t="s">
        <v>4</v>
      </c>
    </row>
    <row r="2271" spans="1:11" x14ac:dyDescent="0.25">
      <c r="A2271" s="69">
        <v>2269</v>
      </c>
      <c r="B2271" s="70" t="s">
        <v>7130</v>
      </c>
      <c r="C2271" s="70" t="s">
        <v>7131</v>
      </c>
      <c r="D2271" s="70" t="s">
        <v>7132</v>
      </c>
      <c r="E2271" s="71">
        <v>28.66</v>
      </c>
      <c r="F2271" s="70"/>
      <c r="G2271" s="71"/>
      <c r="H2271" s="72"/>
      <c r="I2271" s="72"/>
      <c r="J2271" s="73">
        <f t="shared" si="39"/>
        <v>28.66</v>
      </c>
      <c r="K2271" s="75" t="s">
        <v>4</v>
      </c>
    </row>
    <row r="2272" spans="1:11" x14ac:dyDescent="0.25">
      <c r="A2272" s="69">
        <v>2270</v>
      </c>
      <c r="B2272" s="70" t="s">
        <v>7133</v>
      </c>
      <c r="C2272" s="70" t="s">
        <v>7134</v>
      </c>
      <c r="D2272" s="70" t="s">
        <v>7135</v>
      </c>
      <c r="E2272" s="71">
        <v>28.88</v>
      </c>
      <c r="F2272" s="70" t="s">
        <v>7135</v>
      </c>
      <c r="G2272" s="71">
        <v>28.422899999999998</v>
      </c>
      <c r="H2272" s="72"/>
      <c r="I2272" s="72"/>
      <c r="J2272" s="73">
        <f t="shared" si="39"/>
        <v>28.651449999999997</v>
      </c>
      <c r="K2272" s="75" t="s">
        <v>4</v>
      </c>
    </row>
    <row r="2273" spans="1:11" x14ac:dyDescent="0.25">
      <c r="A2273" s="69">
        <v>2271</v>
      </c>
      <c r="B2273" s="70" t="s">
        <v>7136</v>
      </c>
      <c r="C2273" s="70" t="s">
        <v>7137</v>
      </c>
      <c r="D2273" s="70" t="s">
        <v>7138</v>
      </c>
      <c r="E2273" s="71">
        <v>28.61</v>
      </c>
      <c r="F2273" s="70" t="s">
        <v>7138</v>
      </c>
      <c r="G2273" s="71">
        <v>28.626799999999999</v>
      </c>
      <c r="H2273" s="72"/>
      <c r="I2273" s="72"/>
      <c r="J2273" s="73">
        <f t="shared" si="39"/>
        <v>28.618400000000001</v>
      </c>
      <c r="K2273" s="75" t="s">
        <v>4</v>
      </c>
    </row>
    <row r="2274" spans="1:11" x14ac:dyDescent="0.25">
      <c r="A2274" s="69">
        <v>2272</v>
      </c>
      <c r="B2274" s="70" t="s">
        <v>7139</v>
      </c>
      <c r="C2274" s="70" t="s">
        <v>7140</v>
      </c>
      <c r="D2274" s="70" t="s">
        <v>7141</v>
      </c>
      <c r="E2274" s="71">
        <v>28.55</v>
      </c>
      <c r="F2274" s="70"/>
      <c r="G2274" s="71"/>
      <c r="H2274" s="72"/>
      <c r="I2274" s="72"/>
      <c r="J2274" s="73">
        <f t="shared" si="39"/>
        <v>28.55</v>
      </c>
      <c r="K2274" s="75" t="s">
        <v>4</v>
      </c>
    </row>
    <row r="2275" spans="1:11" x14ac:dyDescent="0.25">
      <c r="A2275" s="69">
        <v>2273</v>
      </c>
      <c r="B2275" s="70" t="s">
        <v>7142</v>
      </c>
      <c r="C2275" s="70" t="s">
        <v>7143</v>
      </c>
      <c r="D2275" s="70" t="s">
        <v>7144</v>
      </c>
      <c r="E2275" s="71">
        <v>28.55</v>
      </c>
      <c r="F2275" s="70"/>
      <c r="G2275" s="71"/>
      <c r="H2275" s="72"/>
      <c r="I2275" s="72"/>
      <c r="J2275" s="73">
        <f t="shared" si="39"/>
        <v>28.55</v>
      </c>
      <c r="K2275" s="75" t="s">
        <v>4</v>
      </c>
    </row>
    <row r="2276" spans="1:11" x14ac:dyDescent="0.25">
      <c r="A2276" s="69">
        <v>2274</v>
      </c>
      <c r="B2276" s="70" t="s">
        <v>7145</v>
      </c>
      <c r="C2276" s="70" t="s">
        <v>7146</v>
      </c>
      <c r="D2276" s="70" t="s">
        <v>7147</v>
      </c>
      <c r="E2276" s="71">
        <v>28.55</v>
      </c>
      <c r="F2276" s="70"/>
      <c r="G2276" s="71"/>
      <c r="H2276" s="72"/>
      <c r="I2276" s="72"/>
      <c r="J2276" s="73">
        <f t="shared" si="39"/>
        <v>28.55</v>
      </c>
      <c r="K2276" s="75" t="s">
        <v>4</v>
      </c>
    </row>
    <row r="2277" spans="1:11" x14ac:dyDescent="0.25">
      <c r="A2277" s="69">
        <v>2275</v>
      </c>
      <c r="B2277" s="70" t="s">
        <v>7148</v>
      </c>
      <c r="C2277" s="70" t="s">
        <v>7149</v>
      </c>
      <c r="D2277" s="70" t="s">
        <v>7150</v>
      </c>
      <c r="E2277" s="71">
        <v>28.5</v>
      </c>
      <c r="F2277" s="70" t="s">
        <v>7150</v>
      </c>
      <c r="G2277" s="71">
        <v>28.543199999999999</v>
      </c>
      <c r="H2277" s="72"/>
      <c r="I2277" s="72"/>
      <c r="J2277" s="73">
        <f t="shared" si="39"/>
        <v>28.521599999999999</v>
      </c>
      <c r="K2277" s="75" t="s">
        <v>4</v>
      </c>
    </row>
    <row r="2278" spans="1:11" x14ac:dyDescent="0.25">
      <c r="A2278" s="69">
        <v>2276</v>
      </c>
      <c r="B2278" s="70" t="s">
        <v>7151</v>
      </c>
      <c r="C2278" s="70" t="s">
        <v>7152</v>
      </c>
      <c r="D2278" s="70" t="s">
        <v>7153</v>
      </c>
      <c r="E2278" s="71">
        <v>28.45</v>
      </c>
      <c r="F2278" s="70"/>
      <c r="G2278" s="71"/>
      <c r="H2278" s="72"/>
      <c r="I2278" s="72"/>
      <c r="J2278" s="73">
        <f t="shared" si="39"/>
        <v>28.45</v>
      </c>
      <c r="K2278" s="75" t="s">
        <v>4</v>
      </c>
    </row>
    <row r="2279" spans="1:11" x14ac:dyDescent="0.25">
      <c r="A2279" s="69">
        <v>2277</v>
      </c>
      <c r="B2279" s="70" t="s">
        <v>7154</v>
      </c>
      <c r="C2279" s="70" t="s">
        <v>7155</v>
      </c>
      <c r="D2279" s="70" t="s">
        <v>7156</v>
      </c>
      <c r="E2279" s="71">
        <v>28.37</v>
      </c>
      <c r="F2279" s="70"/>
      <c r="G2279" s="71"/>
      <c r="H2279" s="72"/>
      <c r="I2279" s="72"/>
      <c r="J2279" s="73">
        <f t="shared" si="39"/>
        <v>28.37</v>
      </c>
      <c r="K2279" s="75" t="s">
        <v>4</v>
      </c>
    </row>
    <row r="2280" spans="1:11" x14ac:dyDescent="0.25">
      <c r="A2280" s="69">
        <v>2278</v>
      </c>
      <c r="B2280" s="70" t="s">
        <v>7157</v>
      </c>
      <c r="C2280" s="70" t="s">
        <v>7158</v>
      </c>
      <c r="D2280" s="70"/>
      <c r="E2280" s="71"/>
      <c r="F2280" s="70"/>
      <c r="G2280" s="73"/>
      <c r="H2280" s="70" t="s">
        <v>7159</v>
      </c>
      <c r="I2280" s="73">
        <v>28.335907544999948</v>
      </c>
      <c r="J2280" s="73">
        <f t="shared" si="39"/>
        <v>28.335907544999948</v>
      </c>
      <c r="K2280" s="75" t="s">
        <v>4</v>
      </c>
    </row>
    <row r="2281" spans="1:11" x14ac:dyDescent="0.25">
      <c r="A2281" s="69">
        <v>2279</v>
      </c>
      <c r="B2281" s="70" t="s">
        <v>7160</v>
      </c>
      <c r="C2281" s="70" t="s">
        <v>7161</v>
      </c>
      <c r="D2281" s="70" t="s">
        <v>7162</v>
      </c>
      <c r="E2281" s="71">
        <v>28.48</v>
      </c>
      <c r="F2281" s="70" t="s">
        <v>7162</v>
      </c>
      <c r="G2281" s="71">
        <v>28.181699999999999</v>
      </c>
      <c r="H2281" s="72"/>
      <c r="I2281" s="72"/>
      <c r="J2281" s="73">
        <f t="shared" si="39"/>
        <v>28.330849999999998</v>
      </c>
      <c r="K2281" s="75" t="s">
        <v>4</v>
      </c>
    </row>
    <row r="2282" spans="1:11" x14ac:dyDescent="0.25">
      <c r="A2282" s="69">
        <v>2280</v>
      </c>
      <c r="B2282" s="70" t="s">
        <v>7163</v>
      </c>
      <c r="C2282" s="70" t="s">
        <v>2847</v>
      </c>
      <c r="D2282" s="70" t="s">
        <v>7164</v>
      </c>
      <c r="E2282" s="71">
        <v>28.32</v>
      </c>
      <c r="F2282" s="70"/>
      <c r="G2282" s="71"/>
      <c r="H2282" s="72"/>
      <c r="I2282" s="72"/>
      <c r="J2282" s="73">
        <f t="shared" si="39"/>
        <v>28.32</v>
      </c>
      <c r="K2282" s="75" t="s">
        <v>4</v>
      </c>
    </row>
    <row r="2283" spans="1:11" x14ac:dyDescent="0.25">
      <c r="A2283" s="69">
        <v>2281</v>
      </c>
      <c r="B2283" s="70" t="s">
        <v>7165</v>
      </c>
      <c r="C2283" s="70" t="s">
        <v>7166</v>
      </c>
      <c r="D2283" s="70" t="s">
        <v>7167</v>
      </c>
      <c r="E2283" s="71">
        <v>28.31</v>
      </c>
      <c r="F2283" s="70"/>
      <c r="G2283" s="71"/>
      <c r="H2283" s="72"/>
      <c r="I2283" s="72"/>
      <c r="J2283" s="73">
        <f t="shared" si="39"/>
        <v>28.31</v>
      </c>
      <c r="K2283" s="75" t="s">
        <v>4</v>
      </c>
    </row>
    <row r="2284" spans="1:11" x14ac:dyDescent="0.25">
      <c r="A2284" s="69">
        <v>2282</v>
      </c>
      <c r="B2284" s="70" t="s">
        <v>7168</v>
      </c>
      <c r="C2284" s="70" t="s">
        <v>7169</v>
      </c>
      <c r="D2284" s="70" t="s">
        <v>7170</v>
      </c>
      <c r="E2284" s="71">
        <v>28.3</v>
      </c>
      <c r="F2284" s="70"/>
      <c r="G2284" s="71"/>
      <c r="H2284" s="72"/>
      <c r="I2284" s="72"/>
      <c r="J2284" s="73">
        <f t="shared" si="39"/>
        <v>28.3</v>
      </c>
      <c r="K2284" s="75" t="s">
        <v>4</v>
      </c>
    </row>
    <row r="2285" spans="1:11" x14ac:dyDescent="0.25">
      <c r="A2285" s="69">
        <v>2283</v>
      </c>
      <c r="B2285" s="70" t="s">
        <v>7171</v>
      </c>
      <c r="C2285" s="70" t="s">
        <v>7172</v>
      </c>
      <c r="D2285" s="70" t="s">
        <v>7173</v>
      </c>
      <c r="E2285" s="71">
        <v>28.28</v>
      </c>
      <c r="F2285" s="70"/>
      <c r="G2285" s="71"/>
      <c r="H2285" s="72"/>
      <c r="I2285" s="72"/>
      <c r="J2285" s="73">
        <f t="shared" si="39"/>
        <v>28.28</v>
      </c>
      <c r="K2285" s="75" t="s">
        <v>4</v>
      </c>
    </row>
    <row r="2286" spans="1:11" x14ac:dyDescent="0.25">
      <c r="A2286" s="69">
        <v>2284</v>
      </c>
      <c r="B2286" s="70" t="s">
        <v>7174</v>
      </c>
      <c r="C2286" s="70" t="s">
        <v>7175</v>
      </c>
      <c r="D2286" s="70" t="s">
        <v>7176</v>
      </c>
      <c r="E2286" s="71">
        <v>28.25</v>
      </c>
      <c r="F2286" s="70" t="s">
        <v>7176</v>
      </c>
      <c r="G2286" s="71">
        <v>28.271799999999999</v>
      </c>
      <c r="H2286" s="72"/>
      <c r="I2286" s="72"/>
      <c r="J2286" s="73">
        <f t="shared" si="39"/>
        <v>28.260899999999999</v>
      </c>
      <c r="K2286" s="75" t="s">
        <v>4</v>
      </c>
    </row>
    <row r="2287" spans="1:11" x14ac:dyDescent="0.25">
      <c r="A2287" s="69">
        <v>2285</v>
      </c>
      <c r="B2287" s="70" t="s">
        <v>7177</v>
      </c>
      <c r="C2287" s="70" t="s">
        <v>7178</v>
      </c>
      <c r="D2287" s="70" t="s">
        <v>7179</v>
      </c>
      <c r="E2287" s="71">
        <v>28.23</v>
      </c>
      <c r="F2287" s="70"/>
      <c r="G2287" s="71"/>
      <c r="H2287" s="72"/>
      <c r="I2287" s="72"/>
      <c r="J2287" s="73">
        <f t="shared" si="39"/>
        <v>28.23</v>
      </c>
      <c r="K2287" s="75" t="s">
        <v>4</v>
      </c>
    </row>
    <row r="2288" spans="1:11" x14ac:dyDescent="0.25">
      <c r="A2288" s="69">
        <v>2286</v>
      </c>
      <c r="B2288" s="70" t="s">
        <v>7180</v>
      </c>
      <c r="C2288" s="70" t="s">
        <v>7181</v>
      </c>
      <c r="D2288" s="70" t="s">
        <v>7182</v>
      </c>
      <c r="E2288" s="71">
        <v>28.28</v>
      </c>
      <c r="F2288" s="70" t="s">
        <v>7182</v>
      </c>
      <c r="G2288" s="71">
        <v>28.113600000000002</v>
      </c>
      <c r="H2288" s="72"/>
      <c r="I2288" s="72"/>
      <c r="J2288" s="73">
        <f t="shared" si="39"/>
        <v>28.196800000000003</v>
      </c>
      <c r="K2288" s="75" t="s">
        <v>4</v>
      </c>
    </row>
    <row r="2289" spans="1:11" x14ac:dyDescent="0.25">
      <c r="A2289" s="69">
        <v>2287</v>
      </c>
      <c r="B2289" s="70" t="s">
        <v>7183</v>
      </c>
      <c r="C2289" s="70" t="s">
        <v>7184</v>
      </c>
      <c r="D2289" s="70" t="s">
        <v>7185</v>
      </c>
      <c r="E2289" s="71">
        <v>28.19</v>
      </c>
      <c r="F2289" s="70"/>
      <c r="G2289" s="71"/>
      <c r="H2289" s="72"/>
      <c r="I2289" s="72"/>
      <c r="J2289" s="73">
        <f t="shared" si="39"/>
        <v>28.19</v>
      </c>
      <c r="K2289" s="75" t="s">
        <v>4</v>
      </c>
    </row>
    <row r="2290" spans="1:11" x14ac:dyDescent="0.25">
      <c r="A2290" s="69">
        <v>2288</v>
      </c>
      <c r="B2290" s="70" t="s">
        <v>7186</v>
      </c>
      <c r="C2290" s="70" t="s">
        <v>7187</v>
      </c>
      <c r="D2290" s="70" t="s">
        <v>7188</v>
      </c>
      <c r="E2290" s="71">
        <v>28.1</v>
      </c>
      <c r="F2290" s="70" t="s">
        <v>7188</v>
      </c>
      <c r="G2290" s="71">
        <v>28.066099999999999</v>
      </c>
      <c r="H2290" s="72" t="s">
        <v>7188</v>
      </c>
      <c r="I2290" s="71">
        <v>28.148200798593749</v>
      </c>
      <c r="J2290" s="73">
        <f t="shared" si="39"/>
        <v>28.104766932864582</v>
      </c>
      <c r="K2290" s="75" t="s">
        <v>4</v>
      </c>
    </row>
    <row r="2291" spans="1:11" x14ac:dyDescent="0.25">
      <c r="A2291" s="69">
        <v>2289</v>
      </c>
      <c r="B2291" s="70" t="s">
        <v>7189</v>
      </c>
      <c r="C2291" s="70" t="s">
        <v>7190</v>
      </c>
      <c r="D2291" s="70" t="s">
        <v>7191</v>
      </c>
      <c r="E2291" s="71">
        <v>28.21</v>
      </c>
      <c r="F2291" s="70" t="s">
        <v>7191</v>
      </c>
      <c r="G2291" s="71">
        <v>27.998100000000001</v>
      </c>
      <c r="H2291" s="72"/>
      <c r="I2291" s="72"/>
      <c r="J2291" s="73">
        <f t="shared" si="39"/>
        <v>28.104050000000001</v>
      </c>
      <c r="K2291" s="75" t="s">
        <v>4</v>
      </c>
    </row>
    <row r="2292" spans="1:11" x14ac:dyDescent="0.25">
      <c r="A2292" s="69">
        <v>2290</v>
      </c>
      <c r="B2292" s="70" t="s">
        <v>7192</v>
      </c>
      <c r="C2292" s="70" t="s">
        <v>7193</v>
      </c>
      <c r="D2292" s="70" t="s">
        <v>7194</v>
      </c>
      <c r="E2292" s="71">
        <v>28.06</v>
      </c>
      <c r="F2292" s="70"/>
      <c r="G2292" s="71"/>
      <c r="H2292" s="72"/>
      <c r="I2292" s="72"/>
      <c r="J2292" s="73">
        <f t="shared" si="39"/>
        <v>28.06</v>
      </c>
      <c r="K2292" s="75" t="s">
        <v>4</v>
      </c>
    </row>
    <row r="2293" spans="1:11" x14ac:dyDescent="0.25">
      <c r="A2293" s="69">
        <v>2291</v>
      </c>
      <c r="B2293" s="70" t="s">
        <v>7195</v>
      </c>
      <c r="C2293" s="70" t="s">
        <v>7196</v>
      </c>
      <c r="D2293" s="70" t="s">
        <v>7197</v>
      </c>
      <c r="E2293" s="71">
        <v>28.02</v>
      </c>
      <c r="F2293" s="70"/>
      <c r="G2293" s="71"/>
      <c r="H2293" s="72"/>
      <c r="I2293" s="72"/>
      <c r="J2293" s="73">
        <f t="shared" si="39"/>
        <v>28.02</v>
      </c>
      <c r="K2293" s="75" t="s">
        <v>4</v>
      </c>
    </row>
    <row r="2294" spans="1:11" x14ac:dyDescent="0.25">
      <c r="A2294" s="69">
        <v>2292</v>
      </c>
      <c r="B2294" s="70" t="s">
        <v>7198</v>
      </c>
      <c r="C2294" s="70" t="s">
        <v>7199</v>
      </c>
      <c r="D2294" s="70" t="s">
        <v>7200</v>
      </c>
      <c r="E2294" s="71">
        <v>27.99</v>
      </c>
      <c r="F2294" s="70"/>
      <c r="G2294" s="71"/>
      <c r="H2294" s="72"/>
      <c r="I2294" s="72"/>
      <c r="J2294" s="73">
        <f t="shared" si="39"/>
        <v>27.99</v>
      </c>
      <c r="K2294" s="75" t="s">
        <v>4</v>
      </c>
    </row>
    <row r="2295" spans="1:11" x14ac:dyDescent="0.25">
      <c r="A2295" s="69">
        <v>2293</v>
      </c>
      <c r="B2295" s="70" t="s">
        <v>7201</v>
      </c>
      <c r="C2295" s="70" t="s">
        <v>7202</v>
      </c>
      <c r="D2295" s="70" t="s">
        <v>7203</v>
      </c>
      <c r="E2295" s="71">
        <v>27.97</v>
      </c>
      <c r="F2295" s="70"/>
      <c r="G2295" s="71"/>
      <c r="H2295" s="72"/>
      <c r="I2295" s="72"/>
      <c r="J2295" s="73">
        <f t="shared" si="39"/>
        <v>27.97</v>
      </c>
      <c r="K2295" s="75" t="s">
        <v>4</v>
      </c>
    </row>
    <row r="2296" spans="1:11" x14ac:dyDescent="0.25">
      <c r="A2296" s="69">
        <v>2294</v>
      </c>
      <c r="B2296" s="70" t="s">
        <v>7204</v>
      </c>
      <c r="C2296" s="70" t="s">
        <v>7205</v>
      </c>
      <c r="D2296" s="70" t="s">
        <v>7206</v>
      </c>
      <c r="E2296" s="71">
        <v>27.87</v>
      </c>
      <c r="F2296" s="70"/>
      <c r="G2296" s="71"/>
      <c r="H2296" s="72"/>
      <c r="I2296" s="72"/>
      <c r="J2296" s="73">
        <f t="shared" si="39"/>
        <v>27.87</v>
      </c>
      <c r="K2296" s="75" t="s">
        <v>4</v>
      </c>
    </row>
    <row r="2297" spans="1:11" x14ac:dyDescent="0.25">
      <c r="A2297" s="69">
        <v>2295</v>
      </c>
      <c r="B2297" s="70" t="s">
        <v>7207</v>
      </c>
      <c r="C2297" s="70" t="s">
        <v>7208</v>
      </c>
      <c r="D2297" s="70" t="s">
        <v>7209</v>
      </c>
      <c r="E2297" s="71">
        <v>27.82</v>
      </c>
      <c r="F2297" s="70"/>
      <c r="G2297" s="71"/>
      <c r="H2297" s="72"/>
      <c r="I2297" s="72"/>
      <c r="J2297" s="73">
        <f t="shared" si="39"/>
        <v>27.82</v>
      </c>
      <c r="K2297" s="75" t="s">
        <v>4</v>
      </c>
    </row>
    <row r="2298" spans="1:11" x14ac:dyDescent="0.25">
      <c r="A2298" s="69">
        <v>2296</v>
      </c>
      <c r="B2298" s="70" t="s">
        <v>7210</v>
      </c>
      <c r="C2298" s="70" t="s">
        <v>7211</v>
      </c>
      <c r="D2298" s="70" t="s">
        <v>7212</v>
      </c>
      <c r="E2298" s="71">
        <v>27.81</v>
      </c>
      <c r="F2298" s="70"/>
      <c r="G2298" s="71"/>
      <c r="H2298" s="72"/>
      <c r="I2298" s="72"/>
      <c r="J2298" s="73">
        <f t="shared" si="39"/>
        <v>27.81</v>
      </c>
      <c r="K2298" s="75" t="s">
        <v>4</v>
      </c>
    </row>
    <row r="2299" spans="1:11" x14ac:dyDescent="0.25">
      <c r="A2299" s="69">
        <v>2297</v>
      </c>
      <c r="B2299" s="70" t="s">
        <v>7213</v>
      </c>
      <c r="C2299" s="70" t="s">
        <v>7214</v>
      </c>
      <c r="D2299" s="70" t="s">
        <v>7215</v>
      </c>
      <c r="E2299" s="71">
        <v>27.81</v>
      </c>
      <c r="F2299" s="70"/>
      <c r="G2299" s="71"/>
      <c r="H2299" s="72"/>
      <c r="I2299" s="72"/>
      <c r="J2299" s="73">
        <f t="shared" si="39"/>
        <v>27.81</v>
      </c>
      <c r="K2299" s="75" t="s">
        <v>4</v>
      </c>
    </row>
    <row r="2300" spans="1:11" x14ac:dyDescent="0.25">
      <c r="A2300" s="69">
        <v>2298</v>
      </c>
      <c r="B2300" s="70" t="s">
        <v>7216</v>
      </c>
      <c r="C2300" s="70" t="s">
        <v>7217</v>
      </c>
      <c r="D2300" s="70" t="s">
        <v>7218</v>
      </c>
      <c r="E2300" s="71">
        <v>27.74</v>
      </c>
      <c r="F2300" s="70"/>
      <c r="G2300" s="71"/>
      <c r="H2300" s="72"/>
      <c r="I2300" s="72"/>
      <c r="J2300" s="73">
        <f t="shared" si="39"/>
        <v>27.74</v>
      </c>
      <c r="K2300" s="75" t="s">
        <v>4</v>
      </c>
    </row>
    <row r="2301" spans="1:11" x14ac:dyDescent="0.25">
      <c r="A2301" s="69">
        <v>2299</v>
      </c>
      <c r="B2301" s="70" t="s">
        <v>7219</v>
      </c>
      <c r="C2301" s="70" t="s">
        <v>7220</v>
      </c>
      <c r="D2301" s="70" t="s">
        <v>7221</v>
      </c>
      <c r="E2301" s="71">
        <v>27.68</v>
      </c>
      <c r="F2301" s="70"/>
      <c r="G2301" s="71"/>
      <c r="H2301" s="72"/>
      <c r="I2301" s="72"/>
      <c r="J2301" s="73">
        <f t="shared" si="39"/>
        <v>27.68</v>
      </c>
      <c r="K2301" s="75" t="s">
        <v>4</v>
      </c>
    </row>
    <row r="2302" spans="1:11" x14ac:dyDescent="0.25">
      <c r="A2302" s="69">
        <v>2300</v>
      </c>
      <c r="B2302" s="70" t="s">
        <v>7222</v>
      </c>
      <c r="C2302" s="70" t="s">
        <v>7223</v>
      </c>
      <c r="D2302" s="70" t="s">
        <v>7224</v>
      </c>
      <c r="E2302" s="71">
        <v>27.64</v>
      </c>
      <c r="F2302" s="70"/>
      <c r="G2302" s="71"/>
      <c r="H2302" s="72"/>
      <c r="I2302" s="72"/>
      <c r="J2302" s="73">
        <f t="shared" si="39"/>
        <v>27.64</v>
      </c>
      <c r="K2302" s="75" t="s">
        <v>4</v>
      </c>
    </row>
    <row r="2303" spans="1:11" x14ac:dyDescent="0.25">
      <c r="A2303" s="69">
        <v>2301</v>
      </c>
      <c r="B2303" s="70" t="s">
        <v>7225</v>
      </c>
      <c r="C2303" s="70" t="s">
        <v>7226</v>
      </c>
      <c r="D2303" s="70" t="s">
        <v>7227</v>
      </c>
      <c r="E2303" s="71">
        <v>27.5</v>
      </c>
      <c r="F2303" s="70"/>
      <c r="G2303" s="71"/>
      <c r="H2303" s="72"/>
      <c r="I2303" s="72"/>
      <c r="J2303" s="73">
        <f t="shared" si="39"/>
        <v>27.5</v>
      </c>
      <c r="K2303" s="75" t="s">
        <v>4</v>
      </c>
    </row>
    <row r="2304" spans="1:11" x14ac:dyDescent="0.25">
      <c r="A2304" s="69">
        <v>2302</v>
      </c>
      <c r="B2304" s="70" t="s">
        <v>7228</v>
      </c>
      <c r="C2304" s="70" t="s">
        <v>7229</v>
      </c>
      <c r="D2304" s="70" t="s">
        <v>7230</v>
      </c>
      <c r="E2304" s="71">
        <v>27.48</v>
      </c>
      <c r="F2304" s="70"/>
      <c r="G2304" s="71"/>
      <c r="H2304" s="72"/>
      <c r="I2304" s="72"/>
      <c r="J2304" s="73">
        <f t="shared" si="39"/>
        <v>27.48</v>
      </c>
      <c r="K2304" s="75" t="s">
        <v>4</v>
      </c>
    </row>
    <row r="2305" spans="1:11" x14ac:dyDescent="0.25">
      <c r="A2305" s="69">
        <v>2303</v>
      </c>
      <c r="B2305" s="70" t="s">
        <v>7231</v>
      </c>
      <c r="C2305" s="70" t="s">
        <v>7232</v>
      </c>
      <c r="D2305" s="70" t="s">
        <v>7233</v>
      </c>
      <c r="E2305" s="71">
        <v>27.51</v>
      </c>
      <c r="F2305" s="70"/>
      <c r="G2305" s="71"/>
      <c r="H2305" s="72" t="s">
        <v>7234</v>
      </c>
      <c r="I2305" s="71">
        <v>27.429491679687512</v>
      </c>
      <c r="J2305" s="73">
        <f t="shared" si="39"/>
        <v>27.469745839843757</v>
      </c>
      <c r="K2305" s="75" t="s">
        <v>4</v>
      </c>
    </row>
    <row r="2306" spans="1:11" x14ac:dyDescent="0.25">
      <c r="A2306" s="69">
        <v>2304</v>
      </c>
      <c r="B2306" s="70" t="s">
        <v>7235</v>
      </c>
      <c r="C2306" s="70" t="s">
        <v>7236</v>
      </c>
      <c r="D2306" s="70" t="s">
        <v>7237</v>
      </c>
      <c r="E2306" s="71">
        <v>27.39</v>
      </c>
      <c r="F2306" s="70"/>
      <c r="G2306" s="71"/>
      <c r="H2306" s="72"/>
      <c r="I2306" s="72"/>
      <c r="J2306" s="73">
        <f t="shared" si="39"/>
        <v>27.39</v>
      </c>
      <c r="K2306" s="75" t="s">
        <v>4</v>
      </c>
    </row>
    <row r="2307" spans="1:11" x14ac:dyDescent="0.25">
      <c r="A2307" s="69">
        <v>2305</v>
      </c>
      <c r="B2307" s="70" t="s">
        <v>7238</v>
      </c>
      <c r="C2307" s="70" t="s">
        <v>7239</v>
      </c>
      <c r="D2307" s="70" t="s">
        <v>7240</v>
      </c>
      <c r="E2307" s="71">
        <v>27.35</v>
      </c>
      <c r="F2307" s="70"/>
      <c r="G2307" s="71"/>
      <c r="H2307" s="72"/>
      <c r="I2307" s="72"/>
      <c r="J2307" s="73">
        <f t="shared" ref="J2307:J2370" si="40">AVERAGE(E2307,G2307,I2307)</f>
        <v>27.35</v>
      </c>
      <c r="K2307" s="75" t="s">
        <v>4</v>
      </c>
    </row>
    <row r="2308" spans="1:11" x14ac:dyDescent="0.25">
      <c r="A2308" s="69">
        <v>2306</v>
      </c>
      <c r="B2308" s="70" t="s">
        <v>7241</v>
      </c>
      <c r="C2308" s="70" t="s">
        <v>7242</v>
      </c>
      <c r="D2308" s="70" t="s">
        <v>7243</v>
      </c>
      <c r="E2308" s="71">
        <v>27.34</v>
      </c>
      <c r="F2308" s="70"/>
      <c r="G2308" s="71"/>
      <c r="H2308" s="72"/>
      <c r="I2308" s="72"/>
      <c r="J2308" s="73">
        <f t="shared" si="40"/>
        <v>27.34</v>
      </c>
      <c r="K2308" s="75" t="s">
        <v>4</v>
      </c>
    </row>
    <row r="2309" spans="1:11" x14ac:dyDescent="0.25">
      <c r="A2309" s="69">
        <v>2307</v>
      </c>
      <c r="B2309" s="70" t="s">
        <v>7244</v>
      </c>
      <c r="C2309" s="70" t="s">
        <v>7245</v>
      </c>
      <c r="D2309" s="70" t="s">
        <v>7246</v>
      </c>
      <c r="E2309" s="71">
        <v>27.3</v>
      </c>
      <c r="F2309" s="70"/>
      <c r="G2309" s="71"/>
      <c r="H2309" s="72"/>
      <c r="I2309" s="72"/>
      <c r="J2309" s="73">
        <f t="shared" si="40"/>
        <v>27.3</v>
      </c>
      <c r="K2309" s="75" t="s">
        <v>4</v>
      </c>
    </row>
    <row r="2310" spans="1:11" x14ac:dyDescent="0.25">
      <c r="A2310" s="69">
        <v>2308</v>
      </c>
      <c r="B2310" s="70" t="s">
        <v>7247</v>
      </c>
      <c r="C2310" s="70" t="s">
        <v>7248</v>
      </c>
      <c r="D2310" s="70" t="s">
        <v>7249</v>
      </c>
      <c r="E2310" s="71">
        <v>27.29</v>
      </c>
      <c r="F2310" s="70"/>
      <c r="G2310" s="71"/>
      <c r="H2310" s="72"/>
      <c r="I2310" s="72"/>
      <c r="J2310" s="73">
        <f t="shared" si="40"/>
        <v>27.29</v>
      </c>
      <c r="K2310" s="75" t="s">
        <v>4</v>
      </c>
    </row>
    <row r="2311" spans="1:11" x14ac:dyDescent="0.25">
      <c r="A2311" s="69">
        <v>2309</v>
      </c>
      <c r="B2311" s="70" t="s">
        <v>7250</v>
      </c>
      <c r="C2311" s="70" t="s">
        <v>7251</v>
      </c>
      <c r="D2311" s="70" t="s">
        <v>7252</v>
      </c>
      <c r="E2311" s="71">
        <v>27.23</v>
      </c>
      <c r="F2311" s="70"/>
      <c r="G2311" s="71"/>
      <c r="H2311" s="72"/>
      <c r="I2311" s="72"/>
      <c r="J2311" s="73">
        <f t="shared" si="40"/>
        <v>27.23</v>
      </c>
      <c r="K2311" s="75" t="s">
        <v>4</v>
      </c>
    </row>
    <row r="2312" spans="1:11" x14ac:dyDescent="0.25">
      <c r="A2312" s="69">
        <v>2310</v>
      </c>
      <c r="B2312" s="70" t="s">
        <v>7253</v>
      </c>
      <c r="C2312" s="70" t="s">
        <v>7254</v>
      </c>
      <c r="D2312" s="70" t="s">
        <v>7255</v>
      </c>
      <c r="E2312" s="71">
        <v>26.18</v>
      </c>
      <c r="F2312" s="70" t="s">
        <v>7255</v>
      </c>
      <c r="G2312" s="71">
        <v>28.275200000000002</v>
      </c>
      <c r="H2312" s="72"/>
      <c r="I2312" s="72"/>
      <c r="J2312" s="73">
        <f t="shared" si="40"/>
        <v>27.227600000000002</v>
      </c>
      <c r="K2312" s="75" t="s">
        <v>4</v>
      </c>
    </row>
    <row r="2313" spans="1:11" x14ac:dyDescent="0.25">
      <c r="A2313" s="69">
        <v>2311</v>
      </c>
      <c r="B2313" s="70" t="s">
        <v>7256</v>
      </c>
      <c r="C2313" s="70" t="s">
        <v>7257</v>
      </c>
      <c r="D2313" s="70" t="s">
        <v>7258</v>
      </c>
      <c r="E2313" s="71">
        <v>27.22</v>
      </c>
      <c r="F2313" s="70"/>
      <c r="G2313" s="71"/>
      <c r="H2313" s="72"/>
      <c r="I2313" s="72"/>
      <c r="J2313" s="73">
        <f t="shared" si="40"/>
        <v>27.22</v>
      </c>
      <c r="K2313" s="75" t="s">
        <v>4</v>
      </c>
    </row>
    <row r="2314" spans="1:11" x14ac:dyDescent="0.25">
      <c r="A2314" s="69">
        <v>2312</v>
      </c>
      <c r="B2314" s="70" t="s">
        <v>7259</v>
      </c>
      <c r="C2314" s="70" t="s">
        <v>7260</v>
      </c>
      <c r="D2314" s="70" t="s">
        <v>7261</v>
      </c>
      <c r="E2314" s="71">
        <v>27.2</v>
      </c>
      <c r="F2314" s="70"/>
      <c r="G2314" s="71"/>
      <c r="H2314" s="72"/>
      <c r="I2314" s="72"/>
      <c r="J2314" s="73">
        <f t="shared" si="40"/>
        <v>27.2</v>
      </c>
      <c r="K2314" s="75" t="s">
        <v>4</v>
      </c>
    </row>
    <row r="2315" spans="1:11" x14ac:dyDescent="0.25">
      <c r="A2315" s="69">
        <v>2313</v>
      </c>
      <c r="B2315" s="70" t="s">
        <v>7262</v>
      </c>
      <c r="C2315" s="70" t="s">
        <v>7263</v>
      </c>
      <c r="D2315" s="70" t="s">
        <v>7264</v>
      </c>
      <c r="E2315" s="71">
        <v>27.18</v>
      </c>
      <c r="F2315" s="70"/>
      <c r="G2315" s="71"/>
      <c r="H2315" s="72"/>
      <c r="I2315" s="72"/>
      <c r="J2315" s="73">
        <f t="shared" si="40"/>
        <v>27.18</v>
      </c>
      <c r="K2315" s="75" t="s">
        <v>4</v>
      </c>
    </row>
    <row r="2316" spans="1:11" x14ac:dyDescent="0.25">
      <c r="A2316" s="69">
        <v>2314</v>
      </c>
      <c r="B2316" s="70" t="s">
        <v>7265</v>
      </c>
      <c r="C2316" s="70" t="s">
        <v>7266</v>
      </c>
      <c r="D2316" s="70"/>
      <c r="E2316" s="71"/>
      <c r="F2316" s="70" t="s">
        <v>7267</v>
      </c>
      <c r="G2316" s="71">
        <v>27.137899999999998</v>
      </c>
      <c r="H2316" s="72"/>
      <c r="I2316" s="72"/>
      <c r="J2316" s="73">
        <f t="shared" si="40"/>
        <v>27.137899999999998</v>
      </c>
      <c r="K2316" s="75" t="s">
        <v>4</v>
      </c>
    </row>
    <row r="2317" spans="1:11" x14ac:dyDescent="0.25">
      <c r="A2317" s="69">
        <v>2315</v>
      </c>
      <c r="B2317" s="70" t="s">
        <v>7268</v>
      </c>
      <c r="C2317" s="70" t="s">
        <v>7269</v>
      </c>
      <c r="D2317" s="70" t="s">
        <v>7270</v>
      </c>
      <c r="E2317" s="71">
        <v>27.22</v>
      </c>
      <c r="F2317" s="70" t="s">
        <v>7270</v>
      </c>
      <c r="G2317" s="71">
        <v>27.047999999999998</v>
      </c>
      <c r="H2317" s="72"/>
      <c r="I2317" s="72"/>
      <c r="J2317" s="73">
        <f t="shared" si="40"/>
        <v>27.134</v>
      </c>
      <c r="K2317" s="75" t="s">
        <v>4</v>
      </c>
    </row>
    <row r="2318" spans="1:11" x14ac:dyDescent="0.25">
      <c r="A2318" s="69">
        <v>2316</v>
      </c>
      <c r="B2318" s="70" t="s">
        <v>7271</v>
      </c>
      <c r="C2318" s="70" t="s">
        <v>7272</v>
      </c>
      <c r="D2318" s="70" t="s">
        <v>7273</v>
      </c>
      <c r="E2318" s="71">
        <v>27.04</v>
      </c>
      <c r="F2318" s="70"/>
      <c r="G2318" s="71"/>
      <c r="H2318" s="72"/>
      <c r="I2318" s="72"/>
      <c r="J2318" s="73">
        <f t="shared" si="40"/>
        <v>27.04</v>
      </c>
      <c r="K2318" s="75" t="s">
        <v>4</v>
      </c>
    </row>
    <row r="2319" spans="1:11" x14ac:dyDescent="0.25">
      <c r="A2319" s="69">
        <v>2317</v>
      </c>
      <c r="B2319" s="70" t="s">
        <v>7274</v>
      </c>
      <c r="C2319" s="70" t="s">
        <v>7275</v>
      </c>
      <c r="D2319" s="70"/>
      <c r="E2319" s="71"/>
      <c r="F2319" s="70" t="s">
        <v>7276</v>
      </c>
      <c r="G2319" s="71">
        <v>26.917300000000001</v>
      </c>
      <c r="H2319" s="72"/>
      <c r="I2319" s="72"/>
      <c r="J2319" s="73">
        <f t="shared" si="40"/>
        <v>26.917300000000001</v>
      </c>
      <c r="K2319" s="75" t="s">
        <v>4</v>
      </c>
    </row>
    <row r="2320" spans="1:11" x14ac:dyDescent="0.25">
      <c r="A2320" s="69">
        <v>2318</v>
      </c>
      <c r="B2320" s="70" t="s">
        <v>7277</v>
      </c>
      <c r="C2320" s="70" t="s">
        <v>7278</v>
      </c>
      <c r="D2320" s="70" t="s">
        <v>7279</v>
      </c>
      <c r="E2320" s="71">
        <v>26.86</v>
      </c>
      <c r="F2320" s="70"/>
      <c r="G2320" s="71"/>
      <c r="H2320" s="72"/>
      <c r="I2320" s="72"/>
      <c r="J2320" s="73">
        <f t="shared" si="40"/>
        <v>26.86</v>
      </c>
      <c r="K2320" s="75" t="s">
        <v>4</v>
      </c>
    </row>
    <row r="2321" spans="1:11" x14ac:dyDescent="0.25">
      <c r="A2321" s="69">
        <v>2319</v>
      </c>
      <c r="B2321" s="70" t="s">
        <v>7280</v>
      </c>
      <c r="C2321" s="70" t="s">
        <v>7281</v>
      </c>
      <c r="D2321" s="70" t="s">
        <v>7282</v>
      </c>
      <c r="E2321" s="71">
        <v>27.18</v>
      </c>
      <c r="F2321" s="70" t="s">
        <v>7282</v>
      </c>
      <c r="G2321" s="71">
        <v>26.499700000000001</v>
      </c>
      <c r="H2321" s="72"/>
      <c r="I2321" s="72"/>
      <c r="J2321" s="73">
        <f t="shared" si="40"/>
        <v>26.839849999999998</v>
      </c>
      <c r="K2321" s="75" t="s">
        <v>4</v>
      </c>
    </row>
    <row r="2322" spans="1:11" x14ac:dyDescent="0.25">
      <c r="A2322" s="69">
        <v>2320</v>
      </c>
      <c r="B2322" s="70" t="s">
        <v>7283</v>
      </c>
      <c r="C2322" s="70" t="s">
        <v>7284</v>
      </c>
      <c r="D2322" s="70" t="s">
        <v>7285</v>
      </c>
      <c r="E2322" s="71">
        <v>26.91</v>
      </c>
      <c r="F2322" s="70" t="s">
        <v>7285</v>
      </c>
      <c r="G2322" s="71">
        <v>26.504000000000001</v>
      </c>
      <c r="H2322" s="72"/>
      <c r="I2322" s="72"/>
      <c r="J2322" s="73">
        <f t="shared" si="40"/>
        <v>26.707000000000001</v>
      </c>
      <c r="K2322" s="75" t="s">
        <v>4</v>
      </c>
    </row>
    <row r="2323" spans="1:11" x14ac:dyDescent="0.25">
      <c r="A2323" s="69">
        <v>2321</v>
      </c>
      <c r="B2323" s="70" t="s">
        <v>7286</v>
      </c>
      <c r="C2323" s="70" t="s">
        <v>7287</v>
      </c>
      <c r="D2323" s="70" t="s">
        <v>7288</v>
      </c>
      <c r="E2323" s="71">
        <v>26.69</v>
      </c>
      <c r="F2323" s="70"/>
      <c r="G2323" s="71"/>
      <c r="H2323" s="72"/>
      <c r="I2323" s="72"/>
      <c r="J2323" s="73">
        <f t="shared" si="40"/>
        <v>26.69</v>
      </c>
      <c r="K2323" s="75" t="s">
        <v>4</v>
      </c>
    </row>
    <row r="2324" spans="1:11" x14ac:dyDescent="0.25">
      <c r="A2324" s="69">
        <v>2322</v>
      </c>
      <c r="B2324" s="70" t="s">
        <v>7289</v>
      </c>
      <c r="C2324" s="70" t="s">
        <v>7290</v>
      </c>
      <c r="D2324" s="70" t="s">
        <v>7291</v>
      </c>
      <c r="E2324" s="71">
        <v>26.66</v>
      </c>
      <c r="F2324" s="70"/>
      <c r="G2324" s="71"/>
      <c r="H2324" s="72"/>
      <c r="I2324" s="72"/>
      <c r="J2324" s="73">
        <f t="shared" si="40"/>
        <v>26.66</v>
      </c>
      <c r="K2324" s="75" t="s">
        <v>4</v>
      </c>
    </row>
    <row r="2325" spans="1:11" x14ac:dyDescent="0.25">
      <c r="A2325" s="69">
        <v>2323</v>
      </c>
      <c r="B2325" s="70" t="s">
        <v>7292</v>
      </c>
      <c r="C2325" s="70" t="s">
        <v>7293</v>
      </c>
      <c r="D2325" s="70" t="s">
        <v>7294</v>
      </c>
      <c r="E2325" s="71">
        <v>26.6</v>
      </c>
      <c r="F2325" s="70"/>
      <c r="G2325" s="71"/>
      <c r="H2325" s="72"/>
      <c r="I2325" s="72"/>
      <c r="J2325" s="73">
        <f t="shared" si="40"/>
        <v>26.6</v>
      </c>
      <c r="K2325" s="75" t="s">
        <v>4</v>
      </c>
    </row>
    <row r="2326" spans="1:11" x14ac:dyDescent="0.25">
      <c r="A2326" s="69">
        <v>2324</v>
      </c>
      <c r="B2326" s="70" t="s">
        <v>7295</v>
      </c>
      <c r="C2326" s="70" t="s">
        <v>7296</v>
      </c>
      <c r="D2326" s="70" t="s">
        <v>7297</v>
      </c>
      <c r="E2326" s="71">
        <v>26.53</v>
      </c>
      <c r="F2326" s="70"/>
      <c r="G2326" s="71"/>
      <c r="H2326" s="72" t="s">
        <v>7298</v>
      </c>
      <c r="I2326" s="71">
        <v>26.653804209812478</v>
      </c>
      <c r="J2326" s="73">
        <f t="shared" si="40"/>
        <v>26.591902104906239</v>
      </c>
      <c r="K2326" s="75" t="s">
        <v>4</v>
      </c>
    </row>
    <row r="2327" spans="1:11" x14ac:dyDescent="0.25">
      <c r="A2327" s="69">
        <v>2325</v>
      </c>
      <c r="B2327" s="70" t="s">
        <v>7299</v>
      </c>
      <c r="C2327" s="70" t="s">
        <v>7300</v>
      </c>
      <c r="D2327" s="70" t="s">
        <v>7301</v>
      </c>
      <c r="E2327" s="71">
        <v>26.57</v>
      </c>
      <c r="F2327" s="70"/>
      <c r="G2327" s="71"/>
      <c r="H2327" s="72"/>
      <c r="I2327" s="72"/>
      <c r="J2327" s="73">
        <f t="shared" si="40"/>
        <v>26.57</v>
      </c>
      <c r="K2327" s="75" t="s">
        <v>4</v>
      </c>
    </row>
    <row r="2328" spans="1:11" x14ac:dyDescent="0.25">
      <c r="A2328" s="69">
        <v>2326</v>
      </c>
      <c r="B2328" s="70" t="s">
        <v>7302</v>
      </c>
      <c r="C2328" s="70" t="s">
        <v>7303</v>
      </c>
      <c r="D2328" s="70" t="s">
        <v>7304</v>
      </c>
      <c r="E2328" s="71">
        <v>26.56</v>
      </c>
      <c r="F2328" s="70"/>
      <c r="G2328" s="71"/>
      <c r="H2328" s="72"/>
      <c r="I2328" s="72"/>
      <c r="J2328" s="73">
        <f t="shared" si="40"/>
        <v>26.56</v>
      </c>
      <c r="K2328" s="75" t="s">
        <v>4</v>
      </c>
    </row>
    <row r="2329" spans="1:11" x14ac:dyDescent="0.25">
      <c r="A2329" s="69">
        <v>2327</v>
      </c>
      <c r="B2329" s="70" t="s">
        <v>7305</v>
      </c>
      <c r="C2329" s="70" t="s">
        <v>7306</v>
      </c>
      <c r="D2329" s="70" t="s">
        <v>7307</v>
      </c>
      <c r="E2329" s="71">
        <v>26.5</v>
      </c>
      <c r="F2329" s="70"/>
      <c r="G2329" s="71"/>
      <c r="H2329" s="72"/>
      <c r="I2329" s="72"/>
      <c r="J2329" s="73">
        <f t="shared" si="40"/>
        <v>26.5</v>
      </c>
      <c r="K2329" s="75" t="s">
        <v>4</v>
      </c>
    </row>
    <row r="2330" spans="1:11" x14ac:dyDescent="0.25">
      <c r="A2330" s="69">
        <v>2328</v>
      </c>
      <c r="B2330" s="70" t="s">
        <v>7308</v>
      </c>
      <c r="C2330" s="70" t="s">
        <v>7309</v>
      </c>
      <c r="D2330" s="70" t="s">
        <v>7310</v>
      </c>
      <c r="E2330" s="71">
        <v>26.4</v>
      </c>
      <c r="F2330" s="70" t="s">
        <v>7311</v>
      </c>
      <c r="G2330" s="71">
        <v>26.531099999999999</v>
      </c>
      <c r="H2330" s="72"/>
      <c r="I2330" s="72"/>
      <c r="J2330" s="73">
        <f t="shared" si="40"/>
        <v>26.46555</v>
      </c>
      <c r="K2330" s="75" t="s">
        <v>4</v>
      </c>
    </row>
    <row r="2331" spans="1:11" x14ac:dyDescent="0.25">
      <c r="A2331" s="69">
        <v>2329</v>
      </c>
      <c r="B2331" s="70" t="s">
        <v>7312</v>
      </c>
      <c r="C2331" s="70" t="s">
        <v>7313</v>
      </c>
      <c r="D2331" s="70" t="s">
        <v>7314</v>
      </c>
      <c r="E2331" s="71">
        <v>26.46</v>
      </c>
      <c r="F2331" s="70"/>
      <c r="G2331" s="71"/>
      <c r="H2331" s="72"/>
      <c r="I2331" s="72"/>
      <c r="J2331" s="73">
        <f t="shared" si="40"/>
        <v>26.46</v>
      </c>
      <c r="K2331" s="75" t="s">
        <v>4</v>
      </c>
    </row>
    <row r="2332" spans="1:11" x14ac:dyDescent="0.25">
      <c r="A2332" s="69">
        <v>2330</v>
      </c>
      <c r="B2332" s="70" t="s">
        <v>7315</v>
      </c>
      <c r="C2332" s="70" t="s">
        <v>7316</v>
      </c>
      <c r="D2332" s="70" t="s">
        <v>7317</v>
      </c>
      <c r="E2332" s="71">
        <v>26.41</v>
      </c>
      <c r="F2332" s="70"/>
      <c r="G2332" s="71"/>
      <c r="H2332" s="72"/>
      <c r="I2332" s="72"/>
      <c r="J2332" s="73">
        <f t="shared" si="40"/>
        <v>26.41</v>
      </c>
      <c r="K2332" s="75" t="s">
        <v>4</v>
      </c>
    </row>
    <row r="2333" spans="1:11" x14ac:dyDescent="0.25">
      <c r="A2333" s="69">
        <v>2331</v>
      </c>
      <c r="B2333" s="70" t="s">
        <v>7318</v>
      </c>
      <c r="C2333" s="70" t="s">
        <v>7319</v>
      </c>
      <c r="D2333" s="70" t="s">
        <v>7320</v>
      </c>
      <c r="E2333" s="71">
        <v>26.4</v>
      </c>
      <c r="F2333" s="70"/>
      <c r="G2333" s="71"/>
      <c r="H2333" s="72"/>
      <c r="I2333" s="72"/>
      <c r="J2333" s="73">
        <f t="shared" si="40"/>
        <v>26.4</v>
      </c>
      <c r="K2333" s="75" t="s">
        <v>4</v>
      </c>
    </row>
    <row r="2334" spans="1:11" x14ac:dyDescent="0.25">
      <c r="A2334" s="69">
        <v>2332</v>
      </c>
      <c r="B2334" s="70" t="s">
        <v>7321</v>
      </c>
      <c r="C2334" s="70" t="s">
        <v>7322</v>
      </c>
      <c r="D2334" s="70"/>
      <c r="E2334" s="71"/>
      <c r="F2334" s="70"/>
      <c r="G2334" s="73"/>
      <c r="H2334" s="70" t="s">
        <v>7323</v>
      </c>
      <c r="I2334" s="73">
        <v>26.395074999999938</v>
      </c>
      <c r="J2334" s="73">
        <f t="shared" si="40"/>
        <v>26.395074999999938</v>
      </c>
      <c r="K2334" s="75" t="s">
        <v>4</v>
      </c>
    </row>
    <row r="2335" spans="1:11" x14ac:dyDescent="0.25">
      <c r="A2335" s="69">
        <v>2333</v>
      </c>
      <c r="B2335" s="70" t="s">
        <v>7324</v>
      </c>
      <c r="C2335" s="70" t="s">
        <v>7325</v>
      </c>
      <c r="D2335" s="70" t="s">
        <v>7326</v>
      </c>
      <c r="E2335" s="71">
        <v>26.27</v>
      </c>
      <c r="F2335" s="70"/>
      <c r="G2335" s="71"/>
      <c r="H2335" s="72"/>
      <c r="I2335" s="72"/>
      <c r="J2335" s="73">
        <f t="shared" si="40"/>
        <v>26.27</v>
      </c>
      <c r="K2335" s="75" t="s">
        <v>4</v>
      </c>
    </row>
    <row r="2336" spans="1:11" x14ac:dyDescent="0.25">
      <c r="A2336" s="69">
        <v>2334</v>
      </c>
      <c r="B2336" s="70" t="s">
        <v>7327</v>
      </c>
      <c r="C2336" s="70" t="s">
        <v>7328</v>
      </c>
      <c r="D2336" s="70" t="s">
        <v>7329</v>
      </c>
      <c r="E2336" s="71">
        <v>26.2</v>
      </c>
      <c r="F2336" s="70"/>
      <c r="G2336" s="71"/>
      <c r="H2336" s="72"/>
      <c r="I2336" s="72"/>
      <c r="J2336" s="73">
        <f t="shared" si="40"/>
        <v>26.2</v>
      </c>
      <c r="K2336" s="75" t="s">
        <v>4</v>
      </c>
    </row>
    <row r="2337" spans="1:11" x14ac:dyDescent="0.25">
      <c r="A2337" s="69">
        <v>2335</v>
      </c>
      <c r="B2337" s="70" t="s">
        <v>7330</v>
      </c>
      <c r="C2337" s="70" t="s">
        <v>7331</v>
      </c>
      <c r="D2337" s="70" t="s">
        <v>7332</v>
      </c>
      <c r="E2337" s="71">
        <v>26.22</v>
      </c>
      <c r="F2337" s="70" t="s">
        <v>7332</v>
      </c>
      <c r="G2337" s="71">
        <v>26.046700000000001</v>
      </c>
      <c r="H2337" s="72"/>
      <c r="I2337" s="72"/>
      <c r="J2337" s="73">
        <f t="shared" si="40"/>
        <v>26.13335</v>
      </c>
      <c r="K2337" s="75" t="s">
        <v>4</v>
      </c>
    </row>
    <row r="2338" spans="1:11" x14ac:dyDescent="0.25">
      <c r="A2338" s="69">
        <v>2336</v>
      </c>
      <c r="B2338" s="70" t="s">
        <v>7333</v>
      </c>
      <c r="C2338" s="70" t="s">
        <v>7334</v>
      </c>
      <c r="D2338" s="70" t="s">
        <v>7335</v>
      </c>
      <c r="E2338" s="71">
        <v>26.13</v>
      </c>
      <c r="F2338" s="70"/>
      <c r="G2338" s="71"/>
      <c r="H2338" s="72"/>
      <c r="I2338" s="72"/>
      <c r="J2338" s="73">
        <f t="shared" si="40"/>
        <v>26.13</v>
      </c>
      <c r="K2338" s="75" t="s">
        <v>4</v>
      </c>
    </row>
    <row r="2339" spans="1:11" x14ac:dyDescent="0.25">
      <c r="A2339" s="69">
        <v>2337</v>
      </c>
      <c r="B2339" s="70" t="s">
        <v>7336</v>
      </c>
      <c r="C2339" s="70" t="s">
        <v>7337</v>
      </c>
      <c r="D2339" s="70" t="s">
        <v>7338</v>
      </c>
      <c r="E2339" s="71">
        <v>26.12</v>
      </c>
      <c r="F2339" s="70"/>
      <c r="G2339" s="71"/>
      <c r="H2339" s="72"/>
      <c r="I2339" s="72"/>
      <c r="J2339" s="73">
        <f t="shared" si="40"/>
        <v>26.12</v>
      </c>
      <c r="K2339" s="75" t="s">
        <v>4</v>
      </c>
    </row>
    <row r="2340" spans="1:11" x14ac:dyDescent="0.25">
      <c r="A2340" s="69">
        <v>2338</v>
      </c>
      <c r="B2340" s="70" t="s">
        <v>7339</v>
      </c>
      <c r="C2340" s="70" t="s">
        <v>7340</v>
      </c>
      <c r="D2340" s="70"/>
      <c r="E2340" s="71"/>
      <c r="F2340" s="70" t="s">
        <v>7341</v>
      </c>
      <c r="G2340" s="71">
        <v>26.0685</v>
      </c>
      <c r="H2340" s="72"/>
      <c r="I2340" s="72"/>
      <c r="J2340" s="73">
        <f t="shared" si="40"/>
        <v>26.0685</v>
      </c>
      <c r="K2340" s="75" t="s">
        <v>4</v>
      </c>
    </row>
    <row r="2341" spans="1:11" x14ac:dyDescent="0.25">
      <c r="A2341" s="69">
        <v>2339</v>
      </c>
      <c r="B2341" s="70" t="s">
        <v>7342</v>
      </c>
      <c r="C2341" s="70" t="s">
        <v>7343</v>
      </c>
      <c r="D2341" s="70" t="s">
        <v>7344</v>
      </c>
      <c r="E2341" s="71">
        <v>26.03</v>
      </c>
      <c r="F2341" s="70"/>
      <c r="G2341" s="71"/>
      <c r="H2341" s="72"/>
      <c r="I2341" s="72"/>
      <c r="J2341" s="73">
        <f t="shared" si="40"/>
        <v>26.03</v>
      </c>
      <c r="K2341" s="75" t="s">
        <v>4</v>
      </c>
    </row>
    <row r="2342" spans="1:11" x14ac:dyDescent="0.25">
      <c r="A2342" s="69">
        <v>2340</v>
      </c>
      <c r="B2342" s="70" t="s">
        <v>7345</v>
      </c>
      <c r="C2342" s="70" t="s">
        <v>7346</v>
      </c>
      <c r="D2342" s="70" t="s">
        <v>7347</v>
      </c>
      <c r="E2342" s="71">
        <v>25.97</v>
      </c>
      <c r="F2342" s="70"/>
      <c r="G2342" s="71"/>
      <c r="H2342" s="72"/>
      <c r="I2342" s="72"/>
      <c r="J2342" s="73">
        <f t="shared" si="40"/>
        <v>25.97</v>
      </c>
      <c r="K2342" s="75" t="s">
        <v>4</v>
      </c>
    </row>
    <row r="2343" spans="1:11" x14ac:dyDescent="0.25">
      <c r="A2343" s="69">
        <v>2341</v>
      </c>
      <c r="B2343" s="70" t="s">
        <v>7348</v>
      </c>
      <c r="C2343" s="70" t="s">
        <v>7349</v>
      </c>
      <c r="D2343" s="70" t="s">
        <v>7350</v>
      </c>
      <c r="E2343" s="71">
        <v>26</v>
      </c>
      <c r="F2343" s="70" t="s">
        <v>7350</v>
      </c>
      <c r="G2343" s="71">
        <v>25.908300000000001</v>
      </c>
      <c r="H2343" s="72"/>
      <c r="I2343" s="72"/>
      <c r="J2343" s="73">
        <f t="shared" si="40"/>
        <v>25.954149999999998</v>
      </c>
      <c r="K2343" s="75" t="s">
        <v>4</v>
      </c>
    </row>
    <row r="2344" spans="1:11" x14ac:dyDescent="0.25">
      <c r="A2344" s="69">
        <v>2342</v>
      </c>
      <c r="B2344" s="70" t="s">
        <v>7351</v>
      </c>
      <c r="C2344" s="70" t="s">
        <v>7352</v>
      </c>
      <c r="D2344" s="70" t="s">
        <v>7353</v>
      </c>
      <c r="E2344" s="71">
        <v>25.92</v>
      </c>
      <c r="F2344" s="70"/>
      <c r="G2344" s="71"/>
      <c r="H2344" s="72"/>
      <c r="I2344" s="72"/>
      <c r="J2344" s="73">
        <f t="shared" si="40"/>
        <v>25.92</v>
      </c>
      <c r="K2344" s="75" t="s">
        <v>4</v>
      </c>
    </row>
    <row r="2345" spans="1:11" x14ac:dyDescent="0.25">
      <c r="A2345" s="69">
        <v>2343</v>
      </c>
      <c r="B2345" s="70" t="s">
        <v>7354</v>
      </c>
      <c r="C2345" s="70" t="s">
        <v>7355</v>
      </c>
      <c r="D2345" s="70" t="s">
        <v>7356</v>
      </c>
      <c r="E2345" s="71">
        <v>25.9</v>
      </c>
      <c r="F2345" s="70"/>
      <c r="G2345" s="71"/>
      <c r="H2345" s="72"/>
      <c r="I2345" s="72"/>
      <c r="J2345" s="73">
        <f t="shared" si="40"/>
        <v>25.9</v>
      </c>
      <c r="K2345" s="75" t="s">
        <v>4</v>
      </c>
    </row>
    <row r="2346" spans="1:11" x14ac:dyDescent="0.25">
      <c r="A2346" s="69">
        <v>2344</v>
      </c>
      <c r="B2346" s="70" t="s">
        <v>7357</v>
      </c>
      <c r="C2346" s="70" t="s">
        <v>7358</v>
      </c>
      <c r="D2346" s="70" t="s">
        <v>7359</v>
      </c>
      <c r="E2346" s="71">
        <v>25.89</v>
      </c>
      <c r="F2346" s="70"/>
      <c r="G2346" s="71"/>
      <c r="H2346" s="72"/>
      <c r="I2346" s="72"/>
      <c r="J2346" s="73">
        <f t="shared" si="40"/>
        <v>25.89</v>
      </c>
      <c r="K2346" s="75" t="s">
        <v>4</v>
      </c>
    </row>
    <row r="2347" spans="1:11" x14ac:dyDescent="0.25">
      <c r="A2347" s="69">
        <v>2345</v>
      </c>
      <c r="B2347" s="70" t="s">
        <v>7360</v>
      </c>
      <c r="C2347" s="70" t="s">
        <v>7361</v>
      </c>
      <c r="D2347" s="70" t="s">
        <v>7362</v>
      </c>
      <c r="E2347" s="71">
        <v>25.91</v>
      </c>
      <c r="F2347" s="70"/>
      <c r="G2347" s="71"/>
      <c r="H2347" s="72" t="s">
        <v>7363</v>
      </c>
      <c r="I2347" s="71">
        <v>25.862203125000011</v>
      </c>
      <c r="J2347" s="73">
        <f t="shared" si="40"/>
        <v>25.886101562500006</v>
      </c>
      <c r="K2347" s="75" t="s">
        <v>4</v>
      </c>
    </row>
    <row r="2348" spans="1:11" x14ac:dyDescent="0.25">
      <c r="A2348" s="69">
        <v>2346</v>
      </c>
      <c r="B2348" s="70" t="s">
        <v>7364</v>
      </c>
      <c r="C2348" s="70" t="s">
        <v>7365</v>
      </c>
      <c r="D2348" s="70" t="s">
        <v>7366</v>
      </c>
      <c r="E2348" s="71">
        <v>25.75</v>
      </c>
      <c r="F2348" s="70"/>
      <c r="G2348" s="71"/>
      <c r="H2348" s="72" t="s">
        <v>7366</v>
      </c>
      <c r="I2348" s="71">
        <v>25.906426562499984</v>
      </c>
      <c r="J2348" s="73">
        <f t="shared" si="40"/>
        <v>25.828213281249994</v>
      </c>
      <c r="K2348" s="75" t="s">
        <v>4</v>
      </c>
    </row>
    <row r="2349" spans="1:11" x14ac:dyDescent="0.25">
      <c r="A2349" s="69">
        <v>2347</v>
      </c>
      <c r="B2349" s="70" t="s">
        <v>7367</v>
      </c>
      <c r="C2349" s="70" t="s">
        <v>7368</v>
      </c>
      <c r="D2349" s="70" t="s">
        <v>7369</v>
      </c>
      <c r="E2349" s="71">
        <v>25.77</v>
      </c>
      <c r="F2349" s="70"/>
      <c r="G2349" s="71"/>
      <c r="H2349" s="72"/>
      <c r="I2349" s="72"/>
      <c r="J2349" s="73">
        <f t="shared" si="40"/>
        <v>25.77</v>
      </c>
      <c r="K2349" s="75" t="s">
        <v>4</v>
      </c>
    </row>
    <row r="2350" spans="1:11" x14ac:dyDescent="0.25">
      <c r="A2350" s="69">
        <v>2348</v>
      </c>
      <c r="B2350" s="70" t="s">
        <v>7370</v>
      </c>
      <c r="C2350" s="70" t="s">
        <v>7371</v>
      </c>
      <c r="D2350" s="70" t="s">
        <v>7372</v>
      </c>
      <c r="E2350" s="71">
        <v>25.72</v>
      </c>
      <c r="F2350" s="70"/>
      <c r="G2350" s="71"/>
      <c r="H2350" s="72"/>
      <c r="I2350" s="72"/>
      <c r="J2350" s="73">
        <f t="shared" si="40"/>
        <v>25.72</v>
      </c>
      <c r="K2350" s="75" t="s">
        <v>4</v>
      </c>
    </row>
    <row r="2351" spans="1:11" x14ac:dyDescent="0.25">
      <c r="A2351" s="69">
        <v>2349</v>
      </c>
      <c r="B2351" s="70" t="s">
        <v>7373</v>
      </c>
      <c r="C2351" s="70" t="s">
        <v>7374</v>
      </c>
      <c r="D2351" s="70" t="s">
        <v>7375</v>
      </c>
      <c r="E2351" s="71">
        <v>25.66</v>
      </c>
      <c r="F2351" s="70"/>
      <c r="G2351" s="71"/>
      <c r="H2351" s="72"/>
      <c r="I2351" s="72"/>
      <c r="J2351" s="73">
        <f t="shared" si="40"/>
        <v>25.66</v>
      </c>
      <c r="K2351" s="75" t="s">
        <v>4</v>
      </c>
    </row>
    <row r="2352" spans="1:11" x14ac:dyDescent="0.25">
      <c r="A2352" s="69">
        <v>2350</v>
      </c>
      <c r="B2352" s="70" t="s">
        <v>7376</v>
      </c>
      <c r="C2352" s="70" t="s">
        <v>7377</v>
      </c>
      <c r="D2352" s="70" t="s">
        <v>7378</v>
      </c>
      <c r="E2352" s="71">
        <v>25.68</v>
      </c>
      <c r="F2352" s="70" t="s">
        <v>7378</v>
      </c>
      <c r="G2352" s="71">
        <v>25.616499999999998</v>
      </c>
      <c r="H2352" s="72"/>
      <c r="I2352" s="72"/>
      <c r="J2352" s="73">
        <f t="shared" si="40"/>
        <v>25.648249999999997</v>
      </c>
      <c r="K2352" s="75" t="s">
        <v>4</v>
      </c>
    </row>
    <row r="2353" spans="1:11" x14ac:dyDescent="0.25">
      <c r="A2353" s="69">
        <v>2351</v>
      </c>
      <c r="B2353" s="70" t="s">
        <v>7379</v>
      </c>
      <c r="C2353" s="70" t="s">
        <v>7380</v>
      </c>
      <c r="D2353" s="70" t="s">
        <v>7381</v>
      </c>
      <c r="E2353" s="71">
        <v>25.61</v>
      </c>
      <c r="F2353" s="70"/>
      <c r="G2353" s="71"/>
      <c r="H2353" s="72"/>
      <c r="I2353" s="72"/>
      <c r="J2353" s="73">
        <f t="shared" si="40"/>
        <v>25.61</v>
      </c>
      <c r="K2353" s="75" t="s">
        <v>4</v>
      </c>
    </row>
    <row r="2354" spans="1:11" x14ac:dyDescent="0.25">
      <c r="A2354" s="69">
        <v>2352</v>
      </c>
      <c r="B2354" s="70" t="s">
        <v>7382</v>
      </c>
      <c r="C2354" s="70" t="s">
        <v>7383</v>
      </c>
      <c r="D2354" s="70" t="s">
        <v>7384</v>
      </c>
      <c r="E2354" s="71">
        <v>25.67</v>
      </c>
      <c r="F2354" s="70" t="s">
        <v>7384</v>
      </c>
      <c r="G2354" s="71">
        <v>25.517399999999999</v>
      </c>
      <c r="H2354" s="72"/>
      <c r="I2354" s="72"/>
      <c r="J2354" s="73">
        <f t="shared" si="40"/>
        <v>25.593699999999998</v>
      </c>
      <c r="K2354" s="75" t="s">
        <v>4</v>
      </c>
    </row>
    <row r="2355" spans="1:11" x14ac:dyDescent="0.25">
      <c r="A2355" s="69">
        <v>2353</v>
      </c>
      <c r="B2355" s="70" t="s">
        <v>7385</v>
      </c>
      <c r="C2355" s="70" t="s">
        <v>7386</v>
      </c>
      <c r="D2355" s="70" t="s">
        <v>7387</v>
      </c>
      <c r="E2355" s="71">
        <v>25.56</v>
      </c>
      <c r="F2355" s="70"/>
      <c r="G2355" s="71"/>
      <c r="H2355" s="72"/>
      <c r="I2355" s="72"/>
      <c r="J2355" s="73">
        <f t="shared" si="40"/>
        <v>25.56</v>
      </c>
      <c r="K2355" s="75" t="s">
        <v>4</v>
      </c>
    </row>
    <row r="2356" spans="1:11" x14ac:dyDescent="0.25">
      <c r="A2356" s="69">
        <v>2354</v>
      </c>
      <c r="B2356" s="70" t="s">
        <v>7388</v>
      </c>
      <c r="C2356" s="70" t="s">
        <v>7389</v>
      </c>
      <c r="D2356" s="70" t="s">
        <v>7390</v>
      </c>
      <c r="E2356" s="71">
        <v>25.58</v>
      </c>
      <c r="F2356" s="70" t="s">
        <v>7391</v>
      </c>
      <c r="G2356" s="71">
        <v>25.5075</v>
      </c>
      <c r="H2356" s="72"/>
      <c r="I2356" s="72"/>
      <c r="J2356" s="73">
        <f t="shared" si="40"/>
        <v>25.543749999999999</v>
      </c>
      <c r="K2356" s="75" t="s">
        <v>4</v>
      </c>
    </row>
    <row r="2357" spans="1:11" x14ac:dyDescent="0.25">
      <c r="A2357" s="69">
        <v>2355</v>
      </c>
      <c r="B2357" s="70" t="s">
        <v>7392</v>
      </c>
      <c r="C2357" s="70" t="s">
        <v>7393</v>
      </c>
      <c r="D2357" s="70"/>
      <c r="E2357" s="71"/>
      <c r="F2357" s="70"/>
      <c r="G2357" s="73"/>
      <c r="H2357" s="70" t="s">
        <v>7394</v>
      </c>
      <c r="I2357" s="73">
        <v>25.488240000000022</v>
      </c>
      <c r="J2357" s="73">
        <f t="shared" si="40"/>
        <v>25.488240000000022</v>
      </c>
      <c r="K2357" s="75" t="s">
        <v>4</v>
      </c>
    </row>
    <row r="2358" spans="1:11" x14ac:dyDescent="0.25">
      <c r="A2358" s="69">
        <v>2356</v>
      </c>
      <c r="B2358" s="70" t="s">
        <v>7395</v>
      </c>
      <c r="C2358" s="70" t="s">
        <v>7396</v>
      </c>
      <c r="D2358" s="70" t="s">
        <v>7397</v>
      </c>
      <c r="E2358" s="71">
        <v>25.46</v>
      </c>
      <c r="F2358" s="70"/>
      <c r="G2358" s="71"/>
      <c r="H2358" s="72"/>
      <c r="I2358" s="72"/>
      <c r="J2358" s="73">
        <f t="shared" si="40"/>
        <v>25.46</v>
      </c>
      <c r="K2358" s="75" t="s">
        <v>4</v>
      </c>
    </row>
    <row r="2359" spans="1:11" x14ac:dyDescent="0.25">
      <c r="A2359" s="69">
        <v>2357</v>
      </c>
      <c r="B2359" s="70" t="s">
        <v>7398</v>
      </c>
      <c r="C2359" s="70" t="s">
        <v>7399</v>
      </c>
      <c r="D2359" s="70"/>
      <c r="E2359" s="71"/>
      <c r="F2359" s="70"/>
      <c r="G2359" s="73"/>
      <c r="H2359" s="70" t="s">
        <v>7400</v>
      </c>
      <c r="I2359" s="73">
        <v>25.447499999999994</v>
      </c>
      <c r="J2359" s="73">
        <f t="shared" si="40"/>
        <v>25.447499999999994</v>
      </c>
      <c r="K2359" s="75" t="s">
        <v>4</v>
      </c>
    </row>
    <row r="2360" spans="1:11" x14ac:dyDescent="0.25">
      <c r="A2360" s="69">
        <v>2358</v>
      </c>
      <c r="B2360" s="70" t="s">
        <v>7401</v>
      </c>
      <c r="C2360" s="70" t="s">
        <v>7402</v>
      </c>
      <c r="D2360" s="70" t="s">
        <v>7403</v>
      </c>
      <c r="E2360" s="71">
        <v>25.36</v>
      </c>
      <c r="F2360" s="70"/>
      <c r="G2360" s="71"/>
      <c r="H2360" s="72"/>
      <c r="I2360" s="72"/>
      <c r="J2360" s="73">
        <f t="shared" si="40"/>
        <v>25.36</v>
      </c>
      <c r="K2360" s="75" t="s">
        <v>4</v>
      </c>
    </row>
    <row r="2361" spans="1:11" x14ac:dyDescent="0.25">
      <c r="A2361" s="69">
        <v>2359</v>
      </c>
      <c r="B2361" s="70" t="s">
        <v>7404</v>
      </c>
      <c r="C2361" s="70" t="s">
        <v>7405</v>
      </c>
      <c r="D2361" s="70" t="s">
        <v>7406</v>
      </c>
      <c r="E2361" s="71">
        <v>25.35</v>
      </c>
      <c r="F2361" s="70" t="s">
        <v>7406</v>
      </c>
      <c r="G2361" s="71">
        <v>25.2973</v>
      </c>
      <c r="H2361" s="72"/>
      <c r="I2361" s="72"/>
      <c r="J2361" s="73">
        <f t="shared" si="40"/>
        <v>25.323650000000001</v>
      </c>
      <c r="K2361" s="75" t="s">
        <v>4</v>
      </c>
    </row>
    <row r="2362" spans="1:11" x14ac:dyDescent="0.25">
      <c r="A2362" s="69">
        <v>2360</v>
      </c>
      <c r="B2362" s="70" t="s">
        <v>7407</v>
      </c>
      <c r="C2362" s="70" t="s">
        <v>7408</v>
      </c>
      <c r="D2362" s="70" t="s">
        <v>7409</v>
      </c>
      <c r="E2362" s="71">
        <v>25.26</v>
      </c>
      <c r="F2362" s="70"/>
      <c r="G2362" s="71"/>
      <c r="H2362" s="72"/>
      <c r="I2362" s="72"/>
      <c r="J2362" s="73">
        <f t="shared" si="40"/>
        <v>25.26</v>
      </c>
      <c r="K2362" s="75" t="s">
        <v>4</v>
      </c>
    </row>
    <row r="2363" spans="1:11" x14ac:dyDescent="0.25">
      <c r="A2363" s="69">
        <v>2361</v>
      </c>
      <c r="B2363" s="70" t="s">
        <v>7410</v>
      </c>
      <c r="C2363" s="70" t="s">
        <v>7411</v>
      </c>
      <c r="D2363" s="70" t="s">
        <v>7412</v>
      </c>
      <c r="E2363" s="71">
        <v>25.25</v>
      </c>
      <c r="F2363" s="70"/>
      <c r="G2363" s="71"/>
      <c r="H2363" s="72"/>
      <c r="I2363" s="72"/>
      <c r="J2363" s="73">
        <f t="shared" si="40"/>
        <v>25.25</v>
      </c>
      <c r="K2363" s="75" t="s">
        <v>4</v>
      </c>
    </row>
    <row r="2364" spans="1:11" x14ac:dyDescent="0.25">
      <c r="A2364" s="69">
        <v>2362</v>
      </c>
      <c r="B2364" s="70" t="s">
        <v>7413</v>
      </c>
      <c r="C2364" s="70" t="s">
        <v>7414</v>
      </c>
      <c r="D2364" s="70" t="s">
        <v>7415</v>
      </c>
      <c r="E2364" s="71">
        <v>25.23</v>
      </c>
      <c r="F2364" s="70"/>
      <c r="G2364" s="71"/>
      <c r="H2364" s="72"/>
      <c r="I2364" s="72"/>
      <c r="J2364" s="73">
        <f t="shared" si="40"/>
        <v>25.23</v>
      </c>
      <c r="K2364" s="75" t="s">
        <v>4</v>
      </c>
    </row>
    <row r="2365" spans="1:11" x14ac:dyDescent="0.25">
      <c r="A2365" s="69">
        <v>2363</v>
      </c>
      <c r="B2365" s="70" t="s">
        <v>7416</v>
      </c>
      <c r="C2365" s="70" t="s">
        <v>7417</v>
      </c>
      <c r="D2365" s="70" t="s">
        <v>7418</v>
      </c>
      <c r="E2365" s="71">
        <v>25.15</v>
      </c>
      <c r="F2365" s="70"/>
      <c r="G2365" s="71"/>
      <c r="H2365" s="72"/>
      <c r="I2365" s="72"/>
      <c r="J2365" s="73">
        <f t="shared" si="40"/>
        <v>25.15</v>
      </c>
      <c r="K2365" s="75" t="s">
        <v>4</v>
      </c>
    </row>
    <row r="2366" spans="1:11" x14ac:dyDescent="0.25">
      <c r="A2366" s="69">
        <v>2364</v>
      </c>
      <c r="B2366" s="70" t="s">
        <v>7419</v>
      </c>
      <c r="C2366" s="70" t="s">
        <v>7420</v>
      </c>
      <c r="D2366" s="70" t="s">
        <v>7421</v>
      </c>
      <c r="E2366" s="71">
        <v>25.08</v>
      </c>
      <c r="F2366" s="70"/>
      <c r="G2366" s="71"/>
      <c r="H2366" s="72"/>
      <c r="I2366" s="72"/>
      <c r="J2366" s="73">
        <f t="shared" si="40"/>
        <v>25.08</v>
      </c>
      <c r="K2366" s="75" t="s">
        <v>4</v>
      </c>
    </row>
    <row r="2367" spans="1:11" x14ac:dyDescent="0.25">
      <c r="A2367" s="69">
        <v>2365</v>
      </c>
      <c r="B2367" s="70" t="s">
        <v>7422</v>
      </c>
      <c r="C2367" s="70" t="s">
        <v>7423</v>
      </c>
      <c r="D2367" s="70" t="s">
        <v>7424</v>
      </c>
      <c r="E2367" s="71">
        <v>25.04</v>
      </c>
      <c r="F2367" s="70"/>
      <c r="G2367" s="71"/>
      <c r="H2367" s="72"/>
      <c r="I2367" s="72"/>
      <c r="J2367" s="73">
        <f t="shared" si="40"/>
        <v>25.04</v>
      </c>
      <c r="K2367" s="75" t="s">
        <v>4</v>
      </c>
    </row>
    <row r="2368" spans="1:11" x14ac:dyDescent="0.25">
      <c r="A2368" s="69">
        <v>2366</v>
      </c>
      <c r="B2368" s="70" t="s">
        <v>7425</v>
      </c>
      <c r="C2368" s="70" t="s">
        <v>7426</v>
      </c>
      <c r="D2368" s="70" t="s">
        <v>7427</v>
      </c>
      <c r="E2368" s="71">
        <v>24.87</v>
      </c>
      <c r="F2368" s="70"/>
      <c r="G2368" s="71"/>
      <c r="H2368" s="72"/>
      <c r="I2368" s="72"/>
      <c r="J2368" s="73">
        <f t="shared" si="40"/>
        <v>24.87</v>
      </c>
      <c r="K2368" s="75" t="s">
        <v>4</v>
      </c>
    </row>
    <row r="2369" spans="1:11" x14ac:dyDescent="0.25">
      <c r="A2369" s="69">
        <v>2367</v>
      </c>
      <c r="B2369" s="70" t="s">
        <v>7428</v>
      </c>
      <c r="C2369" s="70" t="s">
        <v>7429</v>
      </c>
      <c r="D2369" s="70" t="s">
        <v>7430</v>
      </c>
      <c r="E2369" s="71">
        <v>24.84</v>
      </c>
      <c r="F2369" s="70"/>
      <c r="G2369" s="71"/>
      <c r="H2369" s="72"/>
      <c r="I2369" s="72"/>
      <c r="J2369" s="73">
        <f t="shared" si="40"/>
        <v>24.84</v>
      </c>
      <c r="K2369" s="75" t="s">
        <v>4</v>
      </c>
    </row>
    <row r="2370" spans="1:11" x14ac:dyDescent="0.25">
      <c r="A2370" s="69">
        <v>2368</v>
      </c>
      <c r="B2370" s="70" t="s">
        <v>7431</v>
      </c>
      <c r="C2370" s="70" t="s">
        <v>7432</v>
      </c>
      <c r="D2370" s="70" t="s">
        <v>7433</v>
      </c>
      <c r="E2370" s="71">
        <v>18.71</v>
      </c>
      <c r="F2370" s="70" t="s">
        <v>7433</v>
      </c>
      <c r="G2370" s="71">
        <v>30.939900000000002</v>
      </c>
      <c r="H2370" s="72"/>
      <c r="I2370" s="72"/>
      <c r="J2370" s="73">
        <f t="shared" si="40"/>
        <v>24.824950000000001</v>
      </c>
      <c r="K2370" s="75" t="s">
        <v>4</v>
      </c>
    </row>
    <row r="2371" spans="1:11" x14ac:dyDescent="0.25">
      <c r="A2371" s="69">
        <v>2369</v>
      </c>
      <c r="B2371" s="70" t="s">
        <v>7434</v>
      </c>
      <c r="C2371" s="70" t="s">
        <v>7435</v>
      </c>
      <c r="D2371" s="70" t="s">
        <v>7436</v>
      </c>
      <c r="E2371" s="71">
        <v>24.76</v>
      </c>
      <c r="F2371" s="70"/>
      <c r="G2371" s="71"/>
      <c r="H2371" s="72"/>
      <c r="I2371" s="72"/>
      <c r="J2371" s="73">
        <f t="shared" ref="J2371:J2434" si="41">AVERAGE(E2371,G2371,I2371)</f>
        <v>24.76</v>
      </c>
      <c r="K2371" s="75" t="s">
        <v>4</v>
      </c>
    </row>
    <row r="2372" spans="1:11" x14ac:dyDescent="0.25">
      <c r="A2372" s="69">
        <v>2370</v>
      </c>
      <c r="B2372" s="70" t="s">
        <v>7437</v>
      </c>
      <c r="C2372" s="70" t="s">
        <v>7438</v>
      </c>
      <c r="D2372" s="70" t="s">
        <v>7439</v>
      </c>
      <c r="E2372" s="71">
        <v>24.75</v>
      </c>
      <c r="F2372" s="70"/>
      <c r="G2372" s="71"/>
      <c r="H2372" s="72"/>
      <c r="I2372" s="72"/>
      <c r="J2372" s="73">
        <f t="shared" si="41"/>
        <v>24.75</v>
      </c>
      <c r="K2372" s="75" t="s">
        <v>4</v>
      </c>
    </row>
    <row r="2373" spans="1:11" x14ac:dyDescent="0.25">
      <c r="A2373" s="69">
        <v>2371</v>
      </c>
      <c r="B2373" s="70" t="s">
        <v>7440</v>
      </c>
      <c r="C2373" s="70" t="s">
        <v>7441</v>
      </c>
      <c r="D2373" s="70" t="s">
        <v>7442</v>
      </c>
      <c r="E2373" s="71">
        <v>24.66</v>
      </c>
      <c r="F2373" s="70"/>
      <c r="G2373" s="71"/>
      <c r="H2373" s="72"/>
      <c r="I2373" s="72"/>
      <c r="J2373" s="73">
        <f t="shared" si="41"/>
        <v>24.66</v>
      </c>
      <c r="K2373" s="75" t="s">
        <v>4</v>
      </c>
    </row>
    <row r="2374" spans="1:11" x14ac:dyDescent="0.25">
      <c r="A2374" s="69">
        <v>2372</v>
      </c>
      <c r="B2374" s="70" t="s">
        <v>7443</v>
      </c>
      <c r="C2374" s="70" t="s">
        <v>7444</v>
      </c>
      <c r="D2374" s="70"/>
      <c r="E2374" s="71"/>
      <c r="F2374" s="70"/>
      <c r="G2374" s="73"/>
      <c r="H2374" s="70" t="s">
        <v>7445</v>
      </c>
      <c r="I2374" s="73">
        <v>24.657204974999932</v>
      </c>
      <c r="J2374" s="73">
        <f t="shared" si="41"/>
        <v>24.657204974999932</v>
      </c>
      <c r="K2374" s="75" t="s">
        <v>4</v>
      </c>
    </row>
    <row r="2375" spans="1:11" x14ac:dyDescent="0.25">
      <c r="A2375" s="69">
        <v>2373</v>
      </c>
      <c r="B2375" s="70" t="s">
        <v>7446</v>
      </c>
      <c r="C2375" s="70" t="s">
        <v>7447</v>
      </c>
      <c r="D2375" s="70" t="s">
        <v>7448</v>
      </c>
      <c r="E2375" s="71">
        <v>24.65</v>
      </c>
      <c r="F2375" s="70"/>
      <c r="G2375" s="71"/>
      <c r="H2375" s="72"/>
      <c r="I2375" s="72"/>
      <c r="J2375" s="73">
        <f t="shared" si="41"/>
        <v>24.65</v>
      </c>
      <c r="K2375" s="75" t="s">
        <v>4</v>
      </c>
    </row>
    <row r="2376" spans="1:11" x14ac:dyDescent="0.25">
      <c r="A2376" s="69">
        <v>2374</v>
      </c>
      <c r="B2376" s="70" t="s">
        <v>7449</v>
      </c>
      <c r="C2376" s="70" t="s">
        <v>7450</v>
      </c>
      <c r="D2376" s="70" t="s">
        <v>7451</v>
      </c>
      <c r="E2376" s="71">
        <v>24.64</v>
      </c>
      <c r="F2376" s="70"/>
      <c r="G2376" s="71"/>
      <c r="H2376" s="72"/>
      <c r="I2376" s="72"/>
      <c r="J2376" s="73">
        <f t="shared" si="41"/>
        <v>24.64</v>
      </c>
      <c r="K2376" s="75" t="s">
        <v>4</v>
      </c>
    </row>
    <row r="2377" spans="1:11" x14ac:dyDescent="0.25">
      <c r="A2377" s="69">
        <v>2375</v>
      </c>
      <c r="B2377" s="70" t="s">
        <v>7452</v>
      </c>
      <c r="C2377" s="70" t="s">
        <v>7453</v>
      </c>
      <c r="D2377" s="70" t="s">
        <v>7454</v>
      </c>
      <c r="E2377" s="71">
        <v>24.62</v>
      </c>
      <c r="F2377" s="70" t="s">
        <v>7454</v>
      </c>
      <c r="G2377" s="71">
        <v>24.649100000000001</v>
      </c>
      <c r="H2377" s="72"/>
      <c r="I2377" s="72"/>
      <c r="J2377" s="73">
        <f t="shared" si="41"/>
        <v>24.634550000000001</v>
      </c>
      <c r="K2377" s="75" t="s">
        <v>4</v>
      </c>
    </row>
    <row r="2378" spans="1:11" x14ac:dyDescent="0.25">
      <c r="A2378" s="69">
        <v>2376</v>
      </c>
      <c r="B2378" s="70" t="s">
        <v>7455</v>
      </c>
      <c r="C2378" s="70" t="s">
        <v>7456</v>
      </c>
      <c r="D2378" s="70" t="s">
        <v>7457</v>
      </c>
      <c r="E2378" s="71">
        <v>24.63</v>
      </c>
      <c r="F2378" s="70"/>
      <c r="G2378" s="71"/>
      <c r="H2378" s="72"/>
      <c r="I2378" s="72"/>
      <c r="J2378" s="73">
        <f t="shared" si="41"/>
        <v>24.63</v>
      </c>
      <c r="K2378" s="75" t="s">
        <v>4</v>
      </c>
    </row>
    <row r="2379" spans="1:11" x14ac:dyDescent="0.25">
      <c r="A2379" s="69">
        <v>2377</v>
      </c>
      <c r="B2379" s="70" t="s">
        <v>7458</v>
      </c>
      <c r="C2379" s="70" t="s">
        <v>7459</v>
      </c>
      <c r="D2379" s="70" t="s">
        <v>7460</v>
      </c>
      <c r="E2379" s="71">
        <v>24.56</v>
      </c>
      <c r="F2379" s="70"/>
      <c r="G2379" s="71"/>
      <c r="H2379" s="72"/>
      <c r="I2379" s="72"/>
      <c r="J2379" s="73">
        <f t="shared" si="41"/>
        <v>24.56</v>
      </c>
      <c r="K2379" s="75" t="s">
        <v>4</v>
      </c>
    </row>
    <row r="2380" spans="1:11" x14ac:dyDescent="0.25">
      <c r="A2380" s="69">
        <v>2378</v>
      </c>
      <c r="B2380" s="70" t="s">
        <v>7461</v>
      </c>
      <c r="C2380" s="70" t="s">
        <v>7462</v>
      </c>
      <c r="D2380" s="70" t="s">
        <v>7463</v>
      </c>
      <c r="E2380" s="71">
        <v>22.94</v>
      </c>
      <c r="F2380" s="70" t="s">
        <v>7463</v>
      </c>
      <c r="G2380" s="71">
        <v>26.048100000000002</v>
      </c>
      <c r="H2380" s="72"/>
      <c r="I2380" s="72"/>
      <c r="J2380" s="73">
        <f t="shared" si="41"/>
        <v>24.494050000000001</v>
      </c>
      <c r="K2380" s="75" t="s">
        <v>4</v>
      </c>
    </row>
    <row r="2381" spans="1:11" x14ac:dyDescent="0.25">
      <c r="A2381" s="69">
        <v>2379</v>
      </c>
      <c r="B2381" s="70" t="s">
        <v>7464</v>
      </c>
      <c r="C2381" s="70" t="s">
        <v>7465</v>
      </c>
      <c r="D2381" s="70" t="s">
        <v>7466</v>
      </c>
      <c r="E2381" s="71">
        <v>24.49</v>
      </c>
      <c r="F2381" s="70"/>
      <c r="G2381" s="71"/>
      <c r="H2381" s="72"/>
      <c r="I2381" s="72"/>
      <c r="J2381" s="73">
        <f t="shared" si="41"/>
        <v>24.49</v>
      </c>
      <c r="K2381" s="75" t="s">
        <v>4</v>
      </c>
    </row>
    <row r="2382" spans="1:11" x14ac:dyDescent="0.25">
      <c r="A2382" s="69">
        <v>2380</v>
      </c>
      <c r="B2382" s="70" t="s">
        <v>7467</v>
      </c>
      <c r="C2382" s="70" t="s">
        <v>7468</v>
      </c>
      <c r="D2382" s="70" t="s">
        <v>7469</v>
      </c>
      <c r="E2382" s="71">
        <v>24.43</v>
      </c>
      <c r="F2382" s="70"/>
      <c r="G2382" s="71"/>
      <c r="H2382" s="72"/>
      <c r="I2382" s="72"/>
      <c r="J2382" s="73">
        <f t="shared" si="41"/>
        <v>24.43</v>
      </c>
      <c r="K2382" s="75" t="s">
        <v>4</v>
      </c>
    </row>
    <row r="2383" spans="1:11" x14ac:dyDescent="0.25">
      <c r="A2383" s="69">
        <v>2381</v>
      </c>
      <c r="B2383" s="70" t="s">
        <v>7470</v>
      </c>
      <c r="C2383" s="70" t="s">
        <v>7471</v>
      </c>
      <c r="D2383" s="70" t="s">
        <v>7472</v>
      </c>
      <c r="E2383" s="71">
        <v>24.41</v>
      </c>
      <c r="F2383" s="70"/>
      <c r="G2383" s="71"/>
      <c r="H2383" s="72"/>
      <c r="I2383" s="72"/>
      <c r="J2383" s="73">
        <f t="shared" si="41"/>
        <v>24.41</v>
      </c>
      <c r="K2383" s="75" t="s">
        <v>4</v>
      </c>
    </row>
    <row r="2384" spans="1:11" x14ac:dyDescent="0.25">
      <c r="A2384" s="69">
        <v>2382</v>
      </c>
      <c r="B2384" s="70" t="s">
        <v>7473</v>
      </c>
      <c r="C2384" s="70" t="s">
        <v>7474</v>
      </c>
      <c r="D2384" s="70" t="s">
        <v>7475</v>
      </c>
      <c r="E2384" s="71">
        <v>24.4</v>
      </c>
      <c r="F2384" s="70"/>
      <c r="G2384" s="71"/>
      <c r="H2384" s="72"/>
      <c r="I2384" s="72"/>
      <c r="J2384" s="73">
        <f t="shared" si="41"/>
        <v>24.4</v>
      </c>
      <c r="K2384" s="75" t="s">
        <v>4</v>
      </c>
    </row>
    <row r="2385" spans="1:11" x14ac:dyDescent="0.25">
      <c r="A2385" s="69">
        <v>2383</v>
      </c>
      <c r="B2385" s="70" t="s">
        <v>7476</v>
      </c>
      <c r="C2385" s="70" t="s">
        <v>7477</v>
      </c>
      <c r="D2385" s="70" t="s">
        <v>7478</v>
      </c>
      <c r="E2385" s="71">
        <v>24.21</v>
      </c>
      <c r="F2385" s="70"/>
      <c r="G2385" s="71"/>
      <c r="H2385" s="72"/>
      <c r="I2385" s="72"/>
      <c r="J2385" s="73">
        <f t="shared" si="41"/>
        <v>24.21</v>
      </c>
      <c r="K2385" s="75" t="s">
        <v>4</v>
      </c>
    </row>
    <row r="2386" spans="1:11" x14ac:dyDescent="0.25">
      <c r="A2386" s="69">
        <v>2384</v>
      </c>
      <c r="B2386" s="70" t="s">
        <v>7479</v>
      </c>
      <c r="C2386" s="70" t="s">
        <v>7480</v>
      </c>
      <c r="D2386" s="70" t="s">
        <v>7481</v>
      </c>
      <c r="E2386" s="71">
        <v>24.09</v>
      </c>
      <c r="F2386" s="70"/>
      <c r="G2386" s="71"/>
      <c r="H2386" s="72"/>
      <c r="I2386" s="72"/>
      <c r="J2386" s="73">
        <f t="shared" si="41"/>
        <v>24.09</v>
      </c>
      <c r="K2386" s="75" t="s">
        <v>4</v>
      </c>
    </row>
    <row r="2387" spans="1:11" x14ac:dyDescent="0.25">
      <c r="A2387" s="69">
        <v>2385</v>
      </c>
      <c r="B2387" s="70" t="s">
        <v>7482</v>
      </c>
      <c r="C2387" s="70" t="s">
        <v>7483</v>
      </c>
      <c r="D2387" s="70" t="s">
        <v>7484</v>
      </c>
      <c r="E2387" s="71">
        <v>24.08</v>
      </c>
      <c r="F2387" s="70"/>
      <c r="G2387" s="71"/>
      <c r="H2387" s="72"/>
      <c r="I2387" s="72"/>
      <c r="J2387" s="73">
        <f t="shared" si="41"/>
        <v>24.08</v>
      </c>
      <c r="K2387" s="75" t="s">
        <v>4</v>
      </c>
    </row>
    <row r="2388" spans="1:11" x14ac:dyDescent="0.25">
      <c r="A2388" s="69">
        <v>2386</v>
      </c>
      <c r="B2388" s="70" t="s">
        <v>7485</v>
      </c>
      <c r="C2388" s="70" t="s">
        <v>7486</v>
      </c>
      <c r="D2388" s="70" t="s">
        <v>7487</v>
      </c>
      <c r="E2388" s="71">
        <v>24.08</v>
      </c>
      <c r="F2388" s="70"/>
      <c r="G2388" s="71"/>
      <c r="H2388" s="72"/>
      <c r="I2388" s="72"/>
      <c r="J2388" s="73">
        <f t="shared" si="41"/>
        <v>24.08</v>
      </c>
      <c r="K2388" s="75" t="s">
        <v>4</v>
      </c>
    </row>
    <row r="2389" spans="1:11" x14ac:dyDescent="0.25">
      <c r="A2389" s="69">
        <v>2387</v>
      </c>
      <c r="B2389" s="70" t="s">
        <v>7488</v>
      </c>
      <c r="C2389" s="70" t="s">
        <v>7489</v>
      </c>
      <c r="D2389" s="70" t="s">
        <v>7490</v>
      </c>
      <c r="E2389" s="71">
        <v>23.72</v>
      </c>
      <c r="F2389" s="70" t="s">
        <v>7490</v>
      </c>
      <c r="G2389" s="71">
        <v>24.304600000000001</v>
      </c>
      <c r="H2389" s="72"/>
      <c r="I2389" s="72"/>
      <c r="J2389" s="73">
        <f t="shared" si="41"/>
        <v>24.0123</v>
      </c>
      <c r="K2389" s="75" t="s">
        <v>4</v>
      </c>
    </row>
    <row r="2390" spans="1:11" x14ac:dyDescent="0.25">
      <c r="A2390" s="69">
        <v>2388</v>
      </c>
      <c r="B2390" s="70" t="s">
        <v>7491</v>
      </c>
      <c r="C2390" s="70" t="s">
        <v>7492</v>
      </c>
      <c r="D2390" s="70" t="s">
        <v>7493</v>
      </c>
      <c r="E2390" s="71">
        <v>23.97</v>
      </c>
      <c r="F2390" s="70"/>
      <c r="G2390" s="71"/>
      <c r="H2390" s="72"/>
      <c r="I2390" s="72"/>
      <c r="J2390" s="73">
        <f t="shared" si="41"/>
        <v>23.97</v>
      </c>
      <c r="K2390" s="75" t="s">
        <v>4</v>
      </c>
    </row>
    <row r="2391" spans="1:11" x14ac:dyDescent="0.25">
      <c r="A2391" s="69">
        <v>2389</v>
      </c>
      <c r="B2391" s="70" t="s">
        <v>7494</v>
      </c>
      <c r="C2391" s="70" t="s">
        <v>7495</v>
      </c>
      <c r="D2391" s="70" t="s">
        <v>7496</v>
      </c>
      <c r="E2391" s="71">
        <v>23.96</v>
      </c>
      <c r="F2391" s="70"/>
      <c r="G2391" s="71"/>
      <c r="H2391" s="72"/>
      <c r="I2391" s="72"/>
      <c r="J2391" s="73">
        <f t="shared" si="41"/>
        <v>23.96</v>
      </c>
      <c r="K2391" s="75" t="s">
        <v>4</v>
      </c>
    </row>
    <row r="2392" spans="1:11" x14ac:dyDescent="0.25">
      <c r="A2392" s="69">
        <v>2390</v>
      </c>
      <c r="B2392" s="70" t="s">
        <v>7497</v>
      </c>
      <c r="C2392" s="70" t="s">
        <v>7498</v>
      </c>
      <c r="D2392" s="70" t="s">
        <v>7499</v>
      </c>
      <c r="E2392" s="71">
        <v>23.96</v>
      </c>
      <c r="F2392" s="70"/>
      <c r="G2392" s="71"/>
      <c r="H2392" s="72"/>
      <c r="I2392" s="72"/>
      <c r="J2392" s="73">
        <f t="shared" si="41"/>
        <v>23.96</v>
      </c>
      <c r="K2392" s="75" t="s">
        <v>4</v>
      </c>
    </row>
    <row r="2393" spans="1:11" x14ac:dyDescent="0.25">
      <c r="A2393" s="69">
        <v>2391</v>
      </c>
      <c r="B2393" s="70" t="s">
        <v>7500</v>
      </c>
      <c r="C2393" s="70" t="s">
        <v>7501</v>
      </c>
      <c r="D2393" s="70" t="s">
        <v>7502</v>
      </c>
      <c r="E2393" s="71">
        <v>23.95</v>
      </c>
      <c r="F2393" s="70"/>
      <c r="G2393" s="71"/>
      <c r="H2393" s="72"/>
      <c r="I2393" s="72"/>
      <c r="J2393" s="73">
        <f t="shared" si="41"/>
        <v>23.95</v>
      </c>
      <c r="K2393" s="75" t="s">
        <v>4</v>
      </c>
    </row>
    <row r="2394" spans="1:11" x14ac:dyDescent="0.25">
      <c r="A2394" s="69">
        <v>2392</v>
      </c>
      <c r="B2394" s="70" t="s">
        <v>7503</v>
      </c>
      <c r="C2394" s="70" t="s">
        <v>7504</v>
      </c>
      <c r="D2394" s="70" t="s">
        <v>7505</v>
      </c>
      <c r="E2394" s="71">
        <v>23.94</v>
      </c>
      <c r="F2394" s="70"/>
      <c r="G2394" s="71"/>
      <c r="H2394" s="72"/>
      <c r="I2394" s="72"/>
      <c r="J2394" s="73">
        <f t="shared" si="41"/>
        <v>23.94</v>
      </c>
      <c r="K2394" s="75" t="s">
        <v>4</v>
      </c>
    </row>
    <row r="2395" spans="1:11" x14ac:dyDescent="0.25">
      <c r="A2395" s="69">
        <v>2393</v>
      </c>
      <c r="B2395" s="70" t="s">
        <v>7506</v>
      </c>
      <c r="C2395" s="70" t="s">
        <v>7507</v>
      </c>
      <c r="D2395" s="70" t="s">
        <v>7508</v>
      </c>
      <c r="E2395" s="71">
        <v>23.9</v>
      </c>
      <c r="F2395" s="70"/>
      <c r="G2395" s="71"/>
      <c r="H2395" s="72"/>
      <c r="I2395" s="72"/>
      <c r="J2395" s="73">
        <f t="shared" si="41"/>
        <v>23.9</v>
      </c>
      <c r="K2395" s="75" t="s">
        <v>4</v>
      </c>
    </row>
    <row r="2396" spans="1:11" x14ac:dyDescent="0.25">
      <c r="A2396" s="69">
        <v>2394</v>
      </c>
      <c r="B2396" s="70" t="s">
        <v>7509</v>
      </c>
      <c r="C2396" s="70" t="s">
        <v>7510</v>
      </c>
      <c r="D2396" s="70" t="s">
        <v>7511</v>
      </c>
      <c r="E2396" s="71">
        <v>23.86</v>
      </c>
      <c r="F2396" s="70"/>
      <c r="G2396" s="71"/>
      <c r="H2396" s="72"/>
      <c r="I2396" s="72"/>
      <c r="J2396" s="73">
        <f t="shared" si="41"/>
        <v>23.86</v>
      </c>
      <c r="K2396" s="75" t="s">
        <v>4</v>
      </c>
    </row>
    <row r="2397" spans="1:11" x14ac:dyDescent="0.25">
      <c r="A2397" s="69">
        <v>2395</v>
      </c>
      <c r="B2397" s="70" t="s">
        <v>7512</v>
      </c>
      <c r="C2397" s="70" t="s">
        <v>7513</v>
      </c>
      <c r="D2397" s="70" t="s">
        <v>7514</v>
      </c>
      <c r="E2397" s="71">
        <v>23.91</v>
      </c>
      <c r="F2397" s="70" t="s">
        <v>7514</v>
      </c>
      <c r="G2397" s="71">
        <v>23.796199999999999</v>
      </c>
      <c r="H2397" s="72"/>
      <c r="I2397" s="72"/>
      <c r="J2397" s="73">
        <f t="shared" si="41"/>
        <v>23.853099999999998</v>
      </c>
      <c r="K2397" s="75" t="s">
        <v>4</v>
      </c>
    </row>
    <row r="2398" spans="1:11" x14ac:dyDescent="0.25">
      <c r="A2398" s="69">
        <v>2396</v>
      </c>
      <c r="B2398" s="70" t="s">
        <v>7515</v>
      </c>
      <c r="C2398" s="70" t="s">
        <v>7516</v>
      </c>
      <c r="D2398" s="70" t="s">
        <v>7517</v>
      </c>
      <c r="E2398" s="71">
        <v>23.8</v>
      </c>
      <c r="F2398" s="70"/>
      <c r="G2398" s="71"/>
      <c r="H2398" s="72"/>
      <c r="I2398" s="72"/>
      <c r="J2398" s="73">
        <f t="shared" si="41"/>
        <v>23.8</v>
      </c>
      <c r="K2398" s="75" t="s">
        <v>4</v>
      </c>
    </row>
    <row r="2399" spans="1:11" x14ac:dyDescent="0.25">
      <c r="A2399" s="69">
        <v>2397</v>
      </c>
      <c r="B2399" s="70" t="s">
        <v>7518</v>
      </c>
      <c r="C2399" s="70" t="s">
        <v>7519</v>
      </c>
      <c r="D2399" s="70" t="s">
        <v>7520</v>
      </c>
      <c r="E2399" s="71">
        <v>23.72</v>
      </c>
      <c r="F2399" s="70"/>
      <c r="G2399" s="71"/>
      <c r="H2399" s="72"/>
      <c r="I2399" s="72"/>
      <c r="J2399" s="73">
        <f t="shared" si="41"/>
        <v>23.72</v>
      </c>
      <c r="K2399" s="75" t="s">
        <v>4</v>
      </c>
    </row>
    <row r="2400" spans="1:11" x14ac:dyDescent="0.25">
      <c r="A2400" s="69">
        <v>2398</v>
      </c>
      <c r="B2400" s="70" t="s">
        <v>7521</v>
      </c>
      <c r="C2400" s="70" t="s">
        <v>7522</v>
      </c>
      <c r="D2400" s="70"/>
      <c r="E2400" s="71"/>
      <c r="F2400" s="70"/>
      <c r="G2400" s="73"/>
      <c r="H2400" s="70" t="s">
        <v>7523</v>
      </c>
      <c r="I2400" s="73">
        <v>23.702904225000072</v>
      </c>
      <c r="J2400" s="73">
        <f t="shared" si="41"/>
        <v>23.702904225000072</v>
      </c>
      <c r="K2400" s="75" t="s">
        <v>4</v>
      </c>
    </row>
    <row r="2401" spans="1:11" x14ac:dyDescent="0.25">
      <c r="A2401" s="69">
        <v>2399</v>
      </c>
      <c r="B2401" s="70" t="s">
        <v>7524</v>
      </c>
      <c r="C2401" s="70" t="s">
        <v>7525</v>
      </c>
      <c r="D2401" s="70" t="s">
        <v>7526</v>
      </c>
      <c r="E2401" s="71">
        <v>23.66</v>
      </c>
      <c r="F2401" s="70"/>
      <c r="G2401" s="71"/>
      <c r="H2401" s="72"/>
      <c r="I2401" s="72"/>
      <c r="J2401" s="73">
        <f t="shared" si="41"/>
        <v>23.66</v>
      </c>
      <c r="K2401" s="75" t="s">
        <v>4</v>
      </c>
    </row>
    <row r="2402" spans="1:11" x14ac:dyDescent="0.25">
      <c r="A2402" s="69">
        <v>2400</v>
      </c>
      <c r="B2402" s="70" t="s">
        <v>7527</v>
      </c>
      <c r="C2402" s="70" t="s">
        <v>7528</v>
      </c>
      <c r="D2402" s="70" t="s">
        <v>7529</v>
      </c>
      <c r="E2402" s="71">
        <v>23.65</v>
      </c>
      <c r="F2402" s="70"/>
      <c r="G2402" s="71"/>
      <c r="H2402" s="72"/>
      <c r="I2402" s="72"/>
      <c r="J2402" s="73">
        <f t="shared" si="41"/>
        <v>23.65</v>
      </c>
      <c r="K2402" s="75" t="s">
        <v>4</v>
      </c>
    </row>
    <row r="2403" spans="1:11" x14ac:dyDescent="0.25">
      <c r="A2403" s="69">
        <v>2401</v>
      </c>
      <c r="B2403" s="70" t="s">
        <v>7530</v>
      </c>
      <c r="C2403" s="70" t="s">
        <v>7531</v>
      </c>
      <c r="D2403" s="70" t="s">
        <v>7532</v>
      </c>
      <c r="E2403" s="71">
        <v>23.61</v>
      </c>
      <c r="F2403" s="70"/>
      <c r="G2403" s="71"/>
      <c r="H2403" s="72"/>
      <c r="I2403" s="72"/>
      <c r="J2403" s="73">
        <f t="shared" si="41"/>
        <v>23.61</v>
      </c>
      <c r="K2403" s="75" t="s">
        <v>4</v>
      </c>
    </row>
    <row r="2404" spans="1:11" x14ac:dyDescent="0.25">
      <c r="A2404" s="69">
        <v>2402</v>
      </c>
      <c r="B2404" s="70" t="s">
        <v>7533</v>
      </c>
      <c r="C2404" s="70" t="s">
        <v>7534</v>
      </c>
      <c r="D2404" s="70" t="s">
        <v>7535</v>
      </c>
      <c r="E2404" s="71">
        <v>23.5</v>
      </c>
      <c r="F2404" s="70" t="s">
        <v>7535</v>
      </c>
      <c r="G2404" s="71">
        <v>23.466699999999999</v>
      </c>
      <c r="H2404" s="72"/>
      <c r="I2404" s="72"/>
      <c r="J2404" s="73">
        <f t="shared" si="41"/>
        <v>23.483350000000002</v>
      </c>
      <c r="K2404" s="75" t="s">
        <v>4</v>
      </c>
    </row>
    <row r="2405" spans="1:11" x14ac:dyDescent="0.25">
      <c r="A2405" s="69">
        <v>2403</v>
      </c>
      <c r="B2405" s="70" t="s">
        <v>7536</v>
      </c>
      <c r="C2405" s="70" t="s">
        <v>7537</v>
      </c>
      <c r="D2405" s="70" t="s">
        <v>7538</v>
      </c>
      <c r="E2405" s="71">
        <v>23.47</v>
      </c>
      <c r="F2405" s="70"/>
      <c r="G2405" s="71"/>
      <c r="H2405" s="72"/>
      <c r="I2405" s="72"/>
      <c r="J2405" s="73">
        <f t="shared" si="41"/>
        <v>23.47</v>
      </c>
      <c r="K2405" s="75" t="s">
        <v>4</v>
      </c>
    </row>
    <row r="2406" spans="1:11" x14ac:dyDescent="0.25">
      <c r="A2406" s="69">
        <v>2404</v>
      </c>
      <c r="B2406" s="70" t="s">
        <v>7539</v>
      </c>
      <c r="C2406" s="70" t="s">
        <v>7540</v>
      </c>
      <c r="D2406" s="70" t="s">
        <v>7541</v>
      </c>
      <c r="E2406" s="71">
        <v>23.44</v>
      </c>
      <c r="F2406" s="70"/>
      <c r="G2406" s="71"/>
      <c r="H2406" s="72"/>
      <c r="I2406" s="72"/>
      <c r="J2406" s="73">
        <f t="shared" si="41"/>
        <v>23.44</v>
      </c>
      <c r="K2406" s="75" t="s">
        <v>4</v>
      </c>
    </row>
    <row r="2407" spans="1:11" x14ac:dyDescent="0.25">
      <c r="A2407" s="69">
        <v>2405</v>
      </c>
      <c r="B2407" s="70" t="s">
        <v>7542</v>
      </c>
      <c r="C2407" s="70" t="s">
        <v>7543</v>
      </c>
      <c r="D2407" s="70" t="s">
        <v>7544</v>
      </c>
      <c r="E2407" s="71">
        <v>23.43</v>
      </c>
      <c r="F2407" s="70"/>
      <c r="G2407" s="71"/>
      <c r="H2407" s="72"/>
      <c r="I2407" s="72"/>
      <c r="J2407" s="73">
        <f t="shared" si="41"/>
        <v>23.43</v>
      </c>
      <c r="K2407" s="75" t="s">
        <v>4</v>
      </c>
    </row>
    <row r="2408" spans="1:11" x14ac:dyDescent="0.25">
      <c r="A2408" s="69">
        <v>2406</v>
      </c>
      <c r="B2408" s="70" t="s">
        <v>7545</v>
      </c>
      <c r="C2408" s="70" t="s">
        <v>7546</v>
      </c>
      <c r="D2408" s="70" t="s">
        <v>7547</v>
      </c>
      <c r="E2408" s="71">
        <v>23.4</v>
      </c>
      <c r="F2408" s="70"/>
      <c r="G2408" s="71"/>
      <c r="H2408" s="72"/>
      <c r="I2408" s="72"/>
      <c r="J2408" s="73">
        <f t="shared" si="41"/>
        <v>23.4</v>
      </c>
      <c r="K2408" s="75" t="s">
        <v>4</v>
      </c>
    </row>
    <row r="2409" spans="1:11" x14ac:dyDescent="0.25">
      <c r="A2409" s="69">
        <v>2407</v>
      </c>
      <c r="B2409" s="70" t="s">
        <v>7548</v>
      </c>
      <c r="C2409" s="70" t="s">
        <v>7549</v>
      </c>
      <c r="D2409" s="70" t="s">
        <v>7550</v>
      </c>
      <c r="E2409" s="71">
        <v>23.29</v>
      </c>
      <c r="F2409" s="70" t="s">
        <v>7550</v>
      </c>
      <c r="G2409" s="71">
        <v>23.275700000000001</v>
      </c>
      <c r="H2409" s="72"/>
      <c r="I2409" s="72"/>
      <c r="J2409" s="73">
        <f t="shared" si="41"/>
        <v>23.28285</v>
      </c>
      <c r="K2409" s="75" t="s">
        <v>4</v>
      </c>
    </row>
    <row r="2410" spans="1:11" x14ac:dyDescent="0.25">
      <c r="A2410" s="69">
        <v>2408</v>
      </c>
      <c r="B2410" s="70" t="s">
        <v>7551</v>
      </c>
      <c r="C2410" s="70" t="s">
        <v>7552</v>
      </c>
      <c r="D2410" s="70" t="s">
        <v>7553</v>
      </c>
      <c r="E2410" s="71">
        <v>23.25</v>
      </c>
      <c r="F2410" s="70"/>
      <c r="G2410" s="71"/>
      <c r="H2410" s="72"/>
      <c r="I2410" s="72"/>
      <c r="J2410" s="73">
        <f t="shared" si="41"/>
        <v>23.25</v>
      </c>
      <c r="K2410" s="75" t="s">
        <v>4</v>
      </c>
    </row>
    <row r="2411" spans="1:11" x14ac:dyDescent="0.25">
      <c r="A2411" s="69">
        <v>2409</v>
      </c>
      <c r="B2411" s="70" t="s">
        <v>7554</v>
      </c>
      <c r="C2411" s="70" t="s">
        <v>7555</v>
      </c>
      <c r="D2411" s="70" t="s">
        <v>7556</v>
      </c>
      <c r="E2411" s="71">
        <v>23.31</v>
      </c>
      <c r="F2411" s="70" t="s">
        <v>7556</v>
      </c>
      <c r="G2411" s="71">
        <v>23.1661</v>
      </c>
      <c r="H2411" s="72"/>
      <c r="I2411" s="72"/>
      <c r="J2411" s="73">
        <f t="shared" si="41"/>
        <v>23.238050000000001</v>
      </c>
      <c r="K2411" s="75" t="s">
        <v>4</v>
      </c>
    </row>
    <row r="2412" spans="1:11" x14ac:dyDescent="0.25">
      <c r="A2412" s="69">
        <v>2410</v>
      </c>
      <c r="B2412" s="70" t="s">
        <v>7557</v>
      </c>
      <c r="C2412" s="70" t="s">
        <v>7558</v>
      </c>
      <c r="D2412" s="70" t="s">
        <v>7559</v>
      </c>
      <c r="E2412" s="71">
        <v>23.19</v>
      </c>
      <c r="F2412" s="70"/>
      <c r="G2412" s="71"/>
      <c r="H2412" s="72"/>
      <c r="I2412" s="72"/>
      <c r="J2412" s="73">
        <f t="shared" si="41"/>
        <v>23.19</v>
      </c>
      <c r="K2412" s="75" t="s">
        <v>4</v>
      </c>
    </row>
    <row r="2413" spans="1:11" x14ac:dyDescent="0.25">
      <c r="A2413" s="69">
        <v>2411</v>
      </c>
      <c r="B2413" s="70" t="s">
        <v>7560</v>
      </c>
      <c r="C2413" s="70" t="s">
        <v>7561</v>
      </c>
      <c r="D2413" s="70" t="s">
        <v>7562</v>
      </c>
      <c r="E2413" s="71">
        <v>23.31</v>
      </c>
      <c r="F2413" s="70" t="s">
        <v>7562</v>
      </c>
      <c r="G2413" s="71">
        <v>23.025200000000002</v>
      </c>
      <c r="H2413" s="72"/>
      <c r="I2413" s="72"/>
      <c r="J2413" s="73">
        <f t="shared" si="41"/>
        <v>23.1676</v>
      </c>
      <c r="K2413" s="75" t="s">
        <v>4</v>
      </c>
    </row>
    <row r="2414" spans="1:11" x14ac:dyDescent="0.25">
      <c r="A2414" s="69">
        <v>2412</v>
      </c>
      <c r="B2414" s="70" t="s">
        <v>7563</v>
      </c>
      <c r="C2414" s="70" t="s">
        <v>7564</v>
      </c>
      <c r="D2414" s="70" t="s">
        <v>7565</v>
      </c>
      <c r="E2414" s="71">
        <v>23.13</v>
      </c>
      <c r="F2414" s="70"/>
      <c r="G2414" s="71"/>
      <c r="H2414" s="72"/>
      <c r="I2414" s="72"/>
      <c r="J2414" s="73">
        <f t="shared" si="41"/>
        <v>23.13</v>
      </c>
      <c r="K2414" s="75" t="s">
        <v>4</v>
      </c>
    </row>
    <row r="2415" spans="1:11" x14ac:dyDescent="0.25">
      <c r="A2415" s="69">
        <v>2413</v>
      </c>
      <c r="B2415" s="70" t="s">
        <v>7566</v>
      </c>
      <c r="C2415" s="70" t="s">
        <v>7567</v>
      </c>
      <c r="D2415" s="70" t="s">
        <v>7568</v>
      </c>
      <c r="E2415" s="71">
        <v>23.14</v>
      </c>
      <c r="F2415" s="70" t="s">
        <v>7568</v>
      </c>
      <c r="G2415" s="71">
        <v>23.026800000000001</v>
      </c>
      <c r="H2415" s="72"/>
      <c r="I2415" s="72"/>
      <c r="J2415" s="73">
        <f t="shared" si="41"/>
        <v>23.083400000000001</v>
      </c>
      <c r="K2415" s="75" t="s">
        <v>4</v>
      </c>
    </row>
    <row r="2416" spans="1:11" x14ac:dyDescent="0.25">
      <c r="A2416" s="69">
        <v>2414</v>
      </c>
      <c r="B2416" s="70" t="s">
        <v>7569</v>
      </c>
      <c r="C2416" s="70" t="s">
        <v>7570</v>
      </c>
      <c r="D2416" s="70" t="s">
        <v>7571</v>
      </c>
      <c r="E2416" s="71">
        <v>23.03</v>
      </c>
      <c r="F2416" s="70"/>
      <c r="G2416" s="71"/>
      <c r="H2416" s="72"/>
      <c r="I2416" s="72"/>
      <c r="J2416" s="73">
        <f t="shared" si="41"/>
        <v>23.03</v>
      </c>
      <c r="K2416" s="75" t="s">
        <v>4</v>
      </c>
    </row>
    <row r="2417" spans="1:11" x14ac:dyDescent="0.25">
      <c r="A2417" s="69">
        <v>2415</v>
      </c>
      <c r="B2417" s="70" t="s">
        <v>7572</v>
      </c>
      <c r="C2417" s="70" t="s">
        <v>7573</v>
      </c>
      <c r="D2417" s="70" t="s">
        <v>7574</v>
      </c>
      <c r="E2417" s="71">
        <v>23.03</v>
      </c>
      <c r="F2417" s="70"/>
      <c r="G2417" s="71"/>
      <c r="H2417" s="72"/>
      <c r="I2417" s="72"/>
      <c r="J2417" s="73">
        <f t="shared" si="41"/>
        <v>23.03</v>
      </c>
      <c r="K2417" s="75" t="s">
        <v>4</v>
      </c>
    </row>
    <row r="2418" spans="1:11" x14ac:dyDescent="0.25">
      <c r="A2418" s="69">
        <v>2416</v>
      </c>
      <c r="B2418" s="70" t="s">
        <v>7575</v>
      </c>
      <c r="C2418" s="70" t="s">
        <v>7576</v>
      </c>
      <c r="D2418" s="70" t="s">
        <v>7577</v>
      </c>
      <c r="E2418" s="71">
        <v>23</v>
      </c>
      <c r="F2418" s="70"/>
      <c r="G2418" s="71"/>
      <c r="H2418" s="72"/>
      <c r="I2418" s="72"/>
      <c r="J2418" s="73">
        <f t="shared" si="41"/>
        <v>23</v>
      </c>
      <c r="K2418" s="75" t="s">
        <v>4</v>
      </c>
    </row>
    <row r="2419" spans="1:11" x14ac:dyDescent="0.25">
      <c r="A2419" s="69">
        <v>2417</v>
      </c>
      <c r="B2419" s="70" t="s">
        <v>7578</v>
      </c>
      <c r="C2419" s="70" t="s">
        <v>7579</v>
      </c>
      <c r="D2419" s="70" t="s">
        <v>7580</v>
      </c>
      <c r="E2419" s="71">
        <v>22.97</v>
      </c>
      <c r="F2419" s="70"/>
      <c r="G2419" s="71"/>
      <c r="H2419" s="72"/>
      <c r="I2419" s="72"/>
      <c r="J2419" s="73">
        <f t="shared" si="41"/>
        <v>22.97</v>
      </c>
      <c r="K2419" s="75" t="s">
        <v>4</v>
      </c>
    </row>
    <row r="2420" spans="1:11" x14ac:dyDescent="0.25">
      <c r="A2420" s="69">
        <v>2418</v>
      </c>
      <c r="B2420" s="70" t="s">
        <v>7581</v>
      </c>
      <c r="C2420" s="70" t="s">
        <v>7582</v>
      </c>
      <c r="D2420" s="70" t="s">
        <v>7583</v>
      </c>
      <c r="E2420" s="71">
        <v>22.95</v>
      </c>
      <c r="F2420" s="70"/>
      <c r="G2420" s="71"/>
      <c r="H2420" s="72"/>
      <c r="I2420" s="72"/>
      <c r="J2420" s="73">
        <f t="shared" si="41"/>
        <v>22.95</v>
      </c>
      <c r="K2420" s="75" t="s">
        <v>4</v>
      </c>
    </row>
    <row r="2421" spans="1:11" x14ac:dyDescent="0.25">
      <c r="A2421" s="69">
        <v>2419</v>
      </c>
      <c r="B2421" s="70" t="s">
        <v>7584</v>
      </c>
      <c r="C2421" s="70" t="s">
        <v>7585</v>
      </c>
      <c r="D2421" s="70" t="s">
        <v>7586</v>
      </c>
      <c r="E2421" s="71">
        <v>22.89</v>
      </c>
      <c r="F2421" s="70"/>
      <c r="G2421" s="71"/>
      <c r="H2421" s="72"/>
      <c r="I2421" s="72"/>
      <c r="J2421" s="73">
        <f t="shared" si="41"/>
        <v>22.89</v>
      </c>
      <c r="K2421" s="75" t="s">
        <v>4</v>
      </c>
    </row>
    <row r="2422" spans="1:11" x14ac:dyDescent="0.25">
      <c r="A2422" s="69">
        <v>2420</v>
      </c>
      <c r="B2422" s="70" t="s">
        <v>7587</v>
      </c>
      <c r="C2422" s="70" t="s">
        <v>7588</v>
      </c>
      <c r="D2422" s="70" t="s">
        <v>7589</v>
      </c>
      <c r="E2422" s="71">
        <v>24.35</v>
      </c>
      <c r="F2422" s="70" t="s">
        <v>7589</v>
      </c>
      <c r="G2422" s="71">
        <v>21.249700000000001</v>
      </c>
      <c r="H2422" s="72"/>
      <c r="I2422" s="72"/>
      <c r="J2422" s="73">
        <f t="shared" si="41"/>
        <v>22.799849999999999</v>
      </c>
      <c r="K2422" s="75" t="s">
        <v>4</v>
      </c>
    </row>
    <row r="2423" spans="1:11" x14ac:dyDescent="0.25">
      <c r="A2423" s="69">
        <v>2421</v>
      </c>
      <c r="B2423" s="70" t="s">
        <v>7590</v>
      </c>
      <c r="C2423" s="70" t="s">
        <v>7591</v>
      </c>
      <c r="D2423" s="70" t="s">
        <v>7592</v>
      </c>
      <c r="E2423" s="71">
        <v>22.74</v>
      </c>
      <c r="F2423" s="70"/>
      <c r="G2423" s="71"/>
      <c r="H2423" s="72"/>
      <c r="I2423" s="72"/>
      <c r="J2423" s="73">
        <f t="shared" si="41"/>
        <v>22.74</v>
      </c>
      <c r="K2423" s="75" t="s">
        <v>4</v>
      </c>
    </row>
    <row r="2424" spans="1:11" x14ac:dyDescent="0.25">
      <c r="A2424" s="69">
        <v>2422</v>
      </c>
      <c r="B2424" s="70" t="s">
        <v>7593</v>
      </c>
      <c r="C2424" s="70" t="s">
        <v>7594</v>
      </c>
      <c r="D2424" s="70" t="s">
        <v>7595</v>
      </c>
      <c r="E2424" s="71">
        <v>22.86</v>
      </c>
      <c r="F2424" s="70" t="s">
        <v>7595</v>
      </c>
      <c r="G2424" s="71">
        <v>22.604500000000002</v>
      </c>
      <c r="H2424" s="72"/>
      <c r="I2424" s="72"/>
      <c r="J2424" s="73">
        <f t="shared" si="41"/>
        <v>22.732250000000001</v>
      </c>
      <c r="K2424" s="75" t="s">
        <v>4</v>
      </c>
    </row>
    <row r="2425" spans="1:11" x14ac:dyDescent="0.25">
      <c r="A2425" s="69">
        <v>2423</v>
      </c>
      <c r="B2425" s="70" t="s">
        <v>7596</v>
      </c>
      <c r="C2425" s="70" t="s">
        <v>7597</v>
      </c>
      <c r="D2425" s="70" t="s">
        <v>7598</v>
      </c>
      <c r="E2425" s="71">
        <v>22.72</v>
      </c>
      <c r="F2425" s="70"/>
      <c r="G2425" s="71"/>
      <c r="H2425" s="72"/>
      <c r="I2425" s="72"/>
      <c r="J2425" s="73">
        <f t="shared" si="41"/>
        <v>22.72</v>
      </c>
      <c r="K2425" s="75" t="s">
        <v>4</v>
      </c>
    </row>
    <row r="2426" spans="1:11" x14ac:dyDescent="0.25">
      <c r="A2426" s="69">
        <v>2424</v>
      </c>
      <c r="B2426" s="70" t="s">
        <v>7599</v>
      </c>
      <c r="C2426" s="70" t="s">
        <v>7600</v>
      </c>
      <c r="D2426" s="70"/>
      <c r="E2426" s="71"/>
      <c r="F2426" s="70" t="s">
        <v>7601</v>
      </c>
      <c r="G2426" s="71">
        <v>22.597000000000001</v>
      </c>
      <c r="H2426" s="72"/>
      <c r="I2426" s="72"/>
      <c r="J2426" s="73">
        <f t="shared" si="41"/>
        <v>22.597000000000001</v>
      </c>
      <c r="K2426" s="75" t="s">
        <v>4</v>
      </c>
    </row>
    <row r="2427" spans="1:11" x14ac:dyDescent="0.25">
      <c r="A2427" s="69">
        <v>2425</v>
      </c>
      <c r="B2427" s="70" t="s">
        <v>7602</v>
      </c>
      <c r="C2427" s="70" t="s">
        <v>7603</v>
      </c>
      <c r="D2427" s="70" t="s">
        <v>7604</v>
      </c>
      <c r="E2427" s="71">
        <v>22.52</v>
      </c>
      <c r="F2427" s="70"/>
      <c r="G2427" s="71"/>
      <c r="H2427" s="72"/>
      <c r="I2427" s="72"/>
      <c r="J2427" s="73">
        <f t="shared" si="41"/>
        <v>22.52</v>
      </c>
      <c r="K2427" s="75" t="s">
        <v>4</v>
      </c>
    </row>
    <row r="2428" spans="1:11" x14ac:dyDescent="0.25">
      <c r="A2428" s="69">
        <v>2426</v>
      </c>
      <c r="B2428" s="70" t="s">
        <v>7605</v>
      </c>
      <c r="C2428" s="70" t="s">
        <v>7606</v>
      </c>
      <c r="D2428" s="70" t="s">
        <v>7607</v>
      </c>
      <c r="E2428" s="71">
        <v>22.52</v>
      </c>
      <c r="F2428" s="70"/>
      <c r="G2428" s="71"/>
      <c r="H2428" s="72"/>
      <c r="I2428" s="72"/>
      <c r="J2428" s="73">
        <f t="shared" si="41"/>
        <v>22.52</v>
      </c>
      <c r="K2428" s="75" t="s">
        <v>4</v>
      </c>
    </row>
    <row r="2429" spans="1:11" x14ac:dyDescent="0.25">
      <c r="A2429" s="69">
        <v>2427</v>
      </c>
      <c r="B2429" s="70" t="s">
        <v>7608</v>
      </c>
      <c r="C2429" s="70" t="s">
        <v>7609</v>
      </c>
      <c r="D2429" s="70" t="s">
        <v>7610</v>
      </c>
      <c r="E2429" s="71">
        <v>22.5</v>
      </c>
      <c r="F2429" s="70"/>
      <c r="G2429" s="71"/>
      <c r="H2429" s="72"/>
      <c r="I2429" s="72"/>
      <c r="J2429" s="73">
        <f t="shared" si="41"/>
        <v>22.5</v>
      </c>
      <c r="K2429" s="75" t="s">
        <v>4</v>
      </c>
    </row>
    <row r="2430" spans="1:11" x14ac:dyDescent="0.25">
      <c r="A2430" s="69">
        <v>2428</v>
      </c>
      <c r="B2430" s="70" t="s">
        <v>7611</v>
      </c>
      <c r="C2430" s="70" t="s">
        <v>7612</v>
      </c>
      <c r="D2430" s="70" t="s">
        <v>7613</v>
      </c>
      <c r="E2430" s="71">
        <v>22.47</v>
      </c>
      <c r="F2430" s="70"/>
      <c r="G2430" s="71"/>
      <c r="H2430" s="72"/>
      <c r="I2430" s="72"/>
      <c r="J2430" s="73">
        <f t="shared" si="41"/>
        <v>22.47</v>
      </c>
      <c r="K2430" s="75" t="s">
        <v>4</v>
      </c>
    </row>
    <row r="2431" spans="1:11" x14ac:dyDescent="0.25">
      <c r="A2431" s="69">
        <v>2429</v>
      </c>
      <c r="B2431" s="70" t="s">
        <v>7614</v>
      </c>
      <c r="C2431" s="70" t="s">
        <v>7615</v>
      </c>
      <c r="D2431" s="70" t="s">
        <v>7616</v>
      </c>
      <c r="E2431" s="71">
        <v>22.45</v>
      </c>
      <c r="F2431" s="70"/>
      <c r="G2431" s="71"/>
      <c r="H2431" s="72"/>
      <c r="I2431" s="72"/>
      <c r="J2431" s="73">
        <f t="shared" si="41"/>
        <v>22.45</v>
      </c>
      <c r="K2431" s="75" t="s">
        <v>4</v>
      </c>
    </row>
    <row r="2432" spans="1:11" x14ac:dyDescent="0.25">
      <c r="A2432" s="69">
        <v>2430</v>
      </c>
      <c r="B2432" s="70" t="s">
        <v>7617</v>
      </c>
      <c r="C2432" s="70" t="s">
        <v>7618</v>
      </c>
      <c r="D2432" s="70" t="s">
        <v>7619</v>
      </c>
      <c r="E2432" s="71">
        <v>22.43</v>
      </c>
      <c r="F2432" s="70" t="s">
        <v>7619</v>
      </c>
      <c r="G2432" s="71">
        <v>22.443999999999999</v>
      </c>
      <c r="H2432" s="72"/>
      <c r="I2432" s="72"/>
      <c r="J2432" s="73">
        <f t="shared" si="41"/>
        <v>22.436999999999998</v>
      </c>
      <c r="K2432" s="75" t="s">
        <v>4</v>
      </c>
    </row>
    <row r="2433" spans="1:11" x14ac:dyDescent="0.25">
      <c r="A2433" s="69">
        <v>2431</v>
      </c>
      <c r="B2433" s="70" t="s">
        <v>7620</v>
      </c>
      <c r="C2433" s="70" t="s">
        <v>7621</v>
      </c>
      <c r="D2433" s="70" t="s">
        <v>7622</v>
      </c>
      <c r="E2433" s="71">
        <v>22.42</v>
      </c>
      <c r="F2433" s="70"/>
      <c r="G2433" s="71"/>
      <c r="H2433" s="72"/>
      <c r="I2433" s="72"/>
      <c r="J2433" s="73">
        <f t="shared" si="41"/>
        <v>22.42</v>
      </c>
      <c r="K2433" s="75" t="s">
        <v>4</v>
      </c>
    </row>
    <row r="2434" spans="1:11" x14ac:dyDescent="0.25">
      <c r="A2434" s="69">
        <v>2432</v>
      </c>
      <c r="B2434" s="70" t="s">
        <v>7623</v>
      </c>
      <c r="C2434" s="70" t="s">
        <v>7624</v>
      </c>
      <c r="D2434" s="70" t="s">
        <v>7625</v>
      </c>
      <c r="E2434" s="71">
        <v>22.41</v>
      </c>
      <c r="F2434" s="70"/>
      <c r="G2434" s="71"/>
      <c r="H2434" s="72"/>
      <c r="I2434" s="72"/>
      <c r="J2434" s="73">
        <f t="shared" si="41"/>
        <v>22.41</v>
      </c>
      <c r="K2434" s="75" t="s">
        <v>4</v>
      </c>
    </row>
    <row r="2435" spans="1:11" x14ac:dyDescent="0.25">
      <c r="A2435" s="69">
        <v>2433</v>
      </c>
      <c r="B2435" s="70" t="s">
        <v>7626</v>
      </c>
      <c r="C2435" s="70" t="s">
        <v>7627</v>
      </c>
      <c r="D2435" s="70" t="s">
        <v>7628</v>
      </c>
      <c r="E2435" s="71">
        <v>22.4</v>
      </c>
      <c r="F2435" s="70" t="s">
        <v>7629</v>
      </c>
      <c r="G2435" s="71">
        <v>22.3781</v>
      </c>
      <c r="H2435" s="72"/>
      <c r="I2435" s="72"/>
      <c r="J2435" s="73">
        <f t="shared" ref="J2435:J2498" si="42">AVERAGE(E2435,G2435,I2435)</f>
        <v>22.389049999999997</v>
      </c>
      <c r="K2435" s="75" t="s">
        <v>4</v>
      </c>
    </row>
    <row r="2436" spans="1:11" x14ac:dyDescent="0.25">
      <c r="A2436" s="69">
        <v>2434</v>
      </c>
      <c r="B2436" s="70" t="s">
        <v>7630</v>
      </c>
      <c r="C2436" s="70" t="s">
        <v>7631</v>
      </c>
      <c r="D2436" s="70" t="s">
        <v>7632</v>
      </c>
      <c r="E2436" s="71">
        <v>22.38</v>
      </c>
      <c r="F2436" s="70"/>
      <c r="G2436" s="71"/>
      <c r="H2436" s="72"/>
      <c r="I2436" s="72"/>
      <c r="J2436" s="73">
        <f t="shared" si="42"/>
        <v>22.38</v>
      </c>
      <c r="K2436" s="75" t="s">
        <v>4</v>
      </c>
    </row>
    <row r="2437" spans="1:11" x14ac:dyDescent="0.25">
      <c r="A2437" s="69">
        <v>2435</v>
      </c>
      <c r="B2437" s="70" t="s">
        <v>7633</v>
      </c>
      <c r="C2437" s="70" t="s">
        <v>7634</v>
      </c>
      <c r="D2437" s="70" t="s">
        <v>7635</v>
      </c>
      <c r="E2437" s="71">
        <v>22.36</v>
      </c>
      <c r="F2437" s="70"/>
      <c r="G2437" s="71"/>
      <c r="H2437" s="72"/>
      <c r="I2437" s="72"/>
      <c r="J2437" s="73">
        <f t="shared" si="42"/>
        <v>22.36</v>
      </c>
      <c r="K2437" s="75" t="s">
        <v>4</v>
      </c>
    </row>
    <row r="2438" spans="1:11" x14ac:dyDescent="0.25">
      <c r="A2438" s="69">
        <v>2436</v>
      </c>
      <c r="B2438" s="70" t="s">
        <v>7636</v>
      </c>
      <c r="C2438" s="70" t="s">
        <v>7637</v>
      </c>
      <c r="D2438" s="70" t="s">
        <v>7638</v>
      </c>
      <c r="E2438" s="71">
        <v>22.81</v>
      </c>
      <c r="F2438" s="70" t="s">
        <v>7638</v>
      </c>
      <c r="G2438" s="71">
        <v>21.885100000000001</v>
      </c>
      <c r="H2438" s="72"/>
      <c r="I2438" s="72"/>
      <c r="J2438" s="73">
        <f t="shared" si="42"/>
        <v>22.347549999999998</v>
      </c>
      <c r="K2438" s="75" t="s">
        <v>4</v>
      </c>
    </row>
    <row r="2439" spans="1:11" x14ac:dyDescent="0.25">
      <c r="A2439" s="69">
        <v>2437</v>
      </c>
      <c r="B2439" s="70" t="s">
        <v>7639</v>
      </c>
      <c r="C2439" s="70" t="s">
        <v>7640</v>
      </c>
      <c r="D2439" s="70"/>
      <c r="E2439" s="71"/>
      <c r="F2439" s="70"/>
      <c r="G2439" s="73"/>
      <c r="H2439" s="70" t="s">
        <v>7641</v>
      </c>
      <c r="I2439" s="73">
        <v>22.317670450000019</v>
      </c>
      <c r="J2439" s="73">
        <f t="shared" si="42"/>
        <v>22.317670450000019</v>
      </c>
      <c r="K2439" s="75" t="s">
        <v>4</v>
      </c>
    </row>
    <row r="2440" spans="1:11" x14ac:dyDescent="0.25">
      <c r="A2440" s="69">
        <v>2438</v>
      </c>
      <c r="B2440" s="70" t="s">
        <v>7642</v>
      </c>
      <c r="C2440" s="70" t="s">
        <v>7643</v>
      </c>
      <c r="D2440" s="70" t="s">
        <v>7644</v>
      </c>
      <c r="E2440" s="71">
        <v>22.27</v>
      </c>
      <c r="F2440" s="70"/>
      <c r="G2440" s="71"/>
      <c r="H2440" s="72"/>
      <c r="I2440" s="72"/>
      <c r="J2440" s="73">
        <f t="shared" si="42"/>
        <v>22.27</v>
      </c>
      <c r="K2440" s="75" t="s">
        <v>4</v>
      </c>
    </row>
    <row r="2441" spans="1:11" x14ac:dyDescent="0.25">
      <c r="A2441" s="69">
        <v>2439</v>
      </c>
      <c r="B2441" s="70" t="s">
        <v>7645</v>
      </c>
      <c r="C2441" s="70" t="s">
        <v>7646</v>
      </c>
      <c r="D2441" s="70"/>
      <c r="E2441" s="71"/>
      <c r="F2441" s="70"/>
      <c r="G2441" s="73"/>
      <c r="H2441" s="70" t="s">
        <v>7647</v>
      </c>
      <c r="I2441" s="73">
        <v>22.252793919999966</v>
      </c>
      <c r="J2441" s="73">
        <f t="shared" si="42"/>
        <v>22.252793919999966</v>
      </c>
      <c r="K2441" s="75" t="s">
        <v>4</v>
      </c>
    </row>
    <row r="2442" spans="1:11" x14ac:dyDescent="0.25">
      <c r="A2442" s="69">
        <v>2440</v>
      </c>
      <c r="B2442" s="70" t="s">
        <v>7648</v>
      </c>
      <c r="C2442" s="70" t="s">
        <v>7649</v>
      </c>
      <c r="D2442" s="70" t="s">
        <v>7650</v>
      </c>
      <c r="E2442" s="71">
        <v>22.25</v>
      </c>
      <c r="F2442" s="70"/>
      <c r="G2442" s="71"/>
      <c r="H2442" s="72"/>
      <c r="I2442" s="72"/>
      <c r="J2442" s="73">
        <f t="shared" si="42"/>
        <v>22.25</v>
      </c>
      <c r="K2442" s="75" t="s">
        <v>4</v>
      </c>
    </row>
    <row r="2443" spans="1:11" x14ac:dyDescent="0.25">
      <c r="A2443" s="69">
        <v>2441</v>
      </c>
      <c r="B2443" s="70" t="s">
        <v>7651</v>
      </c>
      <c r="C2443" s="70" t="s">
        <v>7652</v>
      </c>
      <c r="D2443" s="70" t="s">
        <v>7653</v>
      </c>
      <c r="E2443" s="71">
        <v>22.24</v>
      </c>
      <c r="F2443" s="70"/>
      <c r="G2443" s="71"/>
      <c r="H2443" s="72"/>
      <c r="I2443" s="72"/>
      <c r="J2443" s="73">
        <f t="shared" si="42"/>
        <v>22.24</v>
      </c>
      <c r="K2443" s="75" t="s">
        <v>4</v>
      </c>
    </row>
    <row r="2444" spans="1:11" x14ac:dyDescent="0.25">
      <c r="A2444" s="69">
        <v>2442</v>
      </c>
      <c r="B2444" s="70" t="s">
        <v>7654</v>
      </c>
      <c r="C2444" s="70" t="s">
        <v>7655</v>
      </c>
      <c r="D2444" s="70"/>
      <c r="E2444" s="71"/>
      <c r="F2444" s="70"/>
      <c r="G2444" s="73"/>
      <c r="H2444" s="70" t="s">
        <v>7656</v>
      </c>
      <c r="I2444" s="73">
        <v>22.200034500000005</v>
      </c>
      <c r="J2444" s="73">
        <f t="shared" si="42"/>
        <v>22.200034500000005</v>
      </c>
      <c r="K2444" s="75" t="s">
        <v>4</v>
      </c>
    </row>
    <row r="2445" spans="1:11" x14ac:dyDescent="0.25">
      <c r="A2445" s="69">
        <v>2443</v>
      </c>
      <c r="B2445" s="70" t="s">
        <v>7657</v>
      </c>
      <c r="C2445" s="70" t="s">
        <v>7658</v>
      </c>
      <c r="D2445" s="70" t="s">
        <v>7659</v>
      </c>
      <c r="E2445" s="71">
        <v>22.14</v>
      </c>
      <c r="F2445" s="70"/>
      <c r="G2445" s="71"/>
      <c r="H2445" s="72"/>
      <c r="I2445" s="72"/>
      <c r="J2445" s="73">
        <f t="shared" si="42"/>
        <v>22.14</v>
      </c>
      <c r="K2445" s="75" t="s">
        <v>4</v>
      </c>
    </row>
    <row r="2446" spans="1:11" x14ac:dyDescent="0.25">
      <c r="A2446" s="69">
        <v>2444</v>
      </c>
      <c r="B2446" s="70" t="s">
        <v>7660</v>
      </c>
      <c r="C2446" s="70" t="s">
        <v>7661</v>
      </c>
      <c r="D2446" s="70" t="s">
        <v>7662</v>
      </c>
      <c r="E2446" s="71">
        <v>22.07</v>
      </c>
      <c r="F2446" s="70"/>
      <c r="G2446" s="71"/>
      <c r="H2446" s="72"/>
      <c r="I2446" s="72"/>
      <c r="J2446" s="73">
        <f t="shared" si="42"/>
        <v>22.07</v>
      </c>
      <c r="K2446" s="75" t="s">
        <v>4</v>
      </c>
    </row>
    <row r="2447" spans="1:11" x14ac:dyDescent="0.25">
      <c r="A2447" s="69">
        <v>2445</v>
      </c>
      <c r="B2447" s="70" t="s">
        <v>7663</v>
      </c>
      <c r="C2447" s="70" t="s">
        <v>7664</v>
      </c>
      <c r="D2447" s="70" t="s">
        <v>7665</v>
      </c>
      <c r="E2447" s="71">
        <v>22.05</v>
      </c>
      <c r="F2447" s="70"/>
      <c r="G2447" s="71"/>
      <c r="H2447" s="72"/>
      <c r="I2447" s="72"/>
      <c r="J2447" s="73">
        <f t="shared" si="42"/>
        <v>22.05</v>
      </c>
      <c r="K2447" s="75" t="s">
        <v>4</v>
      </c>
    </row>
    <row r="2448" spans="1:11" x14ac:dyDescent="0.25">
      <c r="A2448" s="69">
        <v>2446</v>
      </c>
      <c r="B2448" s="70" t="s">
        <v>7666</v>
      </c>
      <c r="C2448" s="70" t="s">
        <v>7667</v>
      </c>
      <c r="D2448" s="70" t="s">
        <v>7668</v>
      </c>
      <c r="E2448" s="71">
        <v>22.28</v>
      </c>
      <c r="F2448" s="70" t="s">
        <v>7668</v>
      </c>
      <c r="G2448" s="71">
        <v>21.813500000000001</v>
      </c>
      <c r="H2448" s="72"/>
      <c r="I2448" s="72"/>
      <c r="J2448" s="73">
        <f t="shared" si="42"/>
        <v>22.046750000000003</v>
      </c>
      <c r="K2448" s="75" t="s">
        <v>4</v>
      </c>
    </row>
    <row r="2449" spans="1:11" x14ac:dyDescent="0.25">
      <c r="A2449" s="69">
        <v>2447</v>
      </c>
      <c r="B2449" s="70" t="s">
        <v>7669</v>
      </c>
      <c r="C2449" s="70" t="s">
        <v>7670</v>
      </c>
      <c r="D2449" s="70"/>
      <c r="E2449" s="71"/>
      <c r="F2449" s="70"/>
      <c r="G2449" s="73"/>
      <c r="H2449" s="70" t="s">
        <v>7671</v>
      </c>
      <c r="I2449" s="73">
        <v>22.034250000000025</v>
      </c>
      <c r="J2449" s="73">
        <f t="shared" si="42"/>
        <v>22.034250000000025</v>
      </c>
      <c r="K2449" s="75" t="s">
        <v>4</v>
      </c>
    </row>
    <row r="2450" spans="1:11" x14ac:dyDescent="0.25">
      <c r="A2450" s="69">
        <v>2448</v>
      </c>
      <c r="B2450" s="70" t="s">
        <v>7672</v>
      </c>
      <c r="C2450" s="70" t="s">
        <v>7673</v>
      </c>
      <c r="D2450" s="70" t="s">
        <v>7674</v>
      </c>
      <c r="E2450" s="71">
        <v>22.03</v>
      </c>
      <c r="F2450" s="70"/>
      <c r="G2450" s="71"/>
      <c r="H2450" s="72"/>
      <c r="I2450" s="72"/>
      <c r="J2450" s="73">
        <f t="shared" si="42"/>
        <v>22.03</v>
      </c>
      <c r="K2450" s="75" t="s">
        <v>4</v>
      </c>
    </row>
    <row r="2451" spans="1:11" x14ac:dyDescent="0.25">
      <c r="A2451" s="69">
        <v>2449</v>
      </c>
      <c r="B2451" s="70" t="s">
        <v>7675</v>
      </c>
      <c r="C2451" s="70" t="s">
        <v>7676</v>
      </c>
      <c r="D2451" s="70" t="s">
        <v>7677</v>
      </c>
      <c r="E2451" s="71">
        <v>21.99</v>
      </c>
      <c r="F2451" s="70"/>
      <c r="G2451" s="71"/>
      <c r="H2451" s="72"/>
      <c r="I2451" s="72"/>
      <c r="J2451" s="73">
        <f t="shared" si="42"/>
        <v>21.99</v>
      </c>
      <c r="K2451" s="75" t="s">
        <v>4</v>
      </c>
    </row>
    <row r="2452" spans="1:11" x14ac:dyDescent="0.25">
      <c r="A2452" s="69">
        <v>2450</v>
      </c>
      <c r="B2452" s="70" t="s">
        <v>7678</v>
      </c>
      <c r="C2452" s="70" t="s">
        <v>7679</v>
      </c>
      <c r="D2452" s="70" t="s">
        <v>7680</v>
      </c>
      <c r="E2452" s="71">
        <v>21.99</v>
      </c>
      <c r="F2452" s="70"/>
      <c r="G2452" s="71"/>
      <c r="H2452" s="72"/>
      <c r="I2452" s="72"/>
      <c r="J2452" s="73">
        <f t="shared" si="42"/>
        <v>21.99</v>
      </c>
      <c r="K2452" s="75" t="s">
        <v>4</v>
      </c>
    </row>
    <row r="2453" spans="1:11" x14ac:dyDescent="0.25">
      <c r="A2453" s="69">
        <v>2451</v>
      </c>
      <c r="B2453" s="70" t="s">
        <v>7681</v>
      </c>
      <c r="C2453" s="70" t="s">
        <v>7682</v>
      </c>
      <c r="D2453" s="70" t="s">
        <v>7683</v>
      </c>
      <c r="E2453" s="71">
        <v>21.84</v>
      </c>
      <c r="F2453" s="70"/>
      <c r="G2453" s="71"/>
      <c r="H2453" s="72"/>
      <c r="I2453" s="72"/>
      <c r="J2453" s="73">
        <f t="shared" si="42"/>
        <v>21.84</v>
      </c>
      <c r="K2453" s="75" t="s">
        <v>4</v>
      </c>
    </row>
    <row r="2454" spans="1:11" x14ac:dyDescent="0.25">
      <c r="A2454" s="69">
        <v>2452</v>
      </c>
      <c r="B2454" s="70" t="s">
        <v>7684</v>
      </c>
      <c r="C2454" s="70" t="s">
        <v>7685</v>
      </c>
      <c r="D2454" s="70" t="s">
        <v>7686</v>
      </c>
      <c r="E2454" s="71">
        <v>21.84</v>
      </c>
      <c r="F2454" s="70"/>
      <c r="G2454" s="71"/>
      <c r="H2454" s="72"/>
      <c r="I2454" s="72"/>
      <c r="J2454" s="73">
        <f t="shared" si="42"/>
        <v>21.84</v>
      </c>
      <c r="K2454" s="75" t="s">
        <v>4</v>
      </c>
    </row>
    <row r="2455" spans="1:11" x14ac:dyDescent="0.25">
      <c r="A2455" s="69">
        <v>2453</v>
      </c>
      <c r="B2455" s="70" t="s">
        <v>7687</v>
      </c>
      <c r="C2455" s="70" t="s">
        <v>7688</v>
      </c>
      <c r="D2455" s="70" t="s">
        <v>7689</v>
      </c>
      <c r="E2455" s="71">
        <v>21.77</v>
      </c>
      <c r="F2455" s="70"/>
      <c r="G2455" s="71"/>
      <c r="H2455" s="72"/>
      <c r="I2455" s="72"/>
      <c r="J2455" s="73">
        <f t="shared" si="42"/>
        <v>21.77</v>
      </c>
      <c r="K2455" s="75" t="s">
        <v>4</v>
      </c>
    </row>
    <row r="2456" spans="1:11" x14ac:dyDescent="0.25">
      <c r="A2456" s="69">
        <v>2454</v>
      </c>
      <c r="B2456" s="70" t="s">
        <v>7690</v>
      </c>
      <c r="C2456" s="70" t="s">
        <v>7691</v>
      </c>
      <c r="D2456" s="70" t="s">
        <v>7692</v>
      </c>
      <c r="E2456" s="71">
        <v>21.65</v>
      </c>
      <c r="F2456" s="70" t="s">
        <v>7692</v>
      </c>
      <c r="G2456" s="71">
        <v>21.818899999999999</v>
      </c>
      <c r="H2456" s="72"/>
      <c r="I2456" s="72"/>
      <c r="J2456" s="73">
        <f t="shared" si="42"/>
        <v>21.734449999999999</v>
      </c>
      <c r="K2456" s="75" t="s">
        <v>4</v>
      </c>
    </row>
    <row r="2457" spans="1:11" x14ac:dyDescent="0.25">
      <c r="A2457" s="69">
        <v>2455</v>
      </c>
      <c r="B2457" s="70" t="s">
        <v>7693</v>
      </c>
      <c r="C2457" s="70" t="s">
        <v>7694</v>
      </c>
      <c r="D2457" s="70" t="s">
        <v>7695</v>
      </c>
      <c r="E2457" s="71">
        <v>21.72</v>
      </c>
      <c r="F2457" s="70"/>
      <c r="G2457" s="71"/>
      <c r="H2457" s="72"/>
      <c r="I2457" s="72"/>
      <c r="J2457" s="73">
        <f t="shared" si="42"/>
        <v>21.72</v>
      </c>
      <c r="K2457" s="75" t="s">
        <v>4</v>
      </c>
    </row>
    <row r="2458" spans="1:11" x14ac:dyDescent="0.25">
      <c r="A2458" s="69">
        <v>2456</v>
      </c>
      <c r="B2458" s="70" t="s">
        <v>7696</v>
      </c>
      <c r="C2458" s="70" t="s">
        <v>7697</v>
      </c>
      <c r="D2458" s="70" t="s">
        <v>7698</v>
      </c>
      <c r="E2458" s="71">
        <v>21.72</v>
      </c>
      <c r="F2458" s="70"/>
      <c r="G2458" s="71"/>
      <c r="H2458" s="72"/>
      <c r="I2458" s="72"/>
      <c r="J2458" s="73">
        <f t="shared" si="42"/>
        <v>21.72</v>
      </c>
      <c r="K2458" s="75" t="s">
        <v>4</v>
      </c>
    </row>
    <row r="2459" spans="1:11" x14ac:dyDescent="0.25">
      <c r="A2459" s="69">
        <v>2457</v>
      </c>
      <c r="B2459" s="70" t="s">
        <v>7699</v>
      </c>
      <c r="C2459" s="70" t="s">
        <v>7700</v>
      </c>
      <c r="D2459" s="70" t="s">
        <v>7701</v>
      </c>
      <c r="E2459" s="71">
        <v>21.7</v>
      </c>
      <c r="F2459" s="70"/>
      <c r="G2459" s="71"/>
      <c r="H2459" s="72"/>
      <c r="I2459" s="72"/>
      <c r="J2459" s="73">
        <f t="shared" si="42"/>
        <v>21.7</v>
      </c>
      <c r="K2459" s="75" t="s">
        <v>4</v>
      </c>
    </row>
    <row r="2460" spans="1:11" x14ac:dyDescent="0.25">
      <c r="A2460" s="69">
        <v>2458</v>
      </c>
      <c r="B2460" s="70" t="s">
        <v>7702</v>
      </c>
      <c r="C2460" s="70" t="s">
        <v>7703</v>
      </c>
      <c r="D2460" s="70" t="s">
        <v>7704</v>
      </c>
      <c r="E2460" s="71">
        <v>21.7</v>
      </c>
      <c r="F2460" s="70" t="s">
        <v>7704</v>
      </c>
      <c r="G2460" s="71">
        <v>21.680299999999999</v>
      </c>
      <c r="H2460" s="72"/>
      <c r="I2460" s="72"/>
      <c r="J2460" s="73">
        <f t="shared" si="42"/>
        <v>21.690149999999999</v>
      </c>
      <c r="K2460" s="75" t="s">
        <v>4</v>
      </c>
    </row>
    <row r="2461" spans="1:11" x14ac:dyDescent="0.25">
      <c r="A2461" s="69">
        <v>2459</v>
      </c>
      <c r="B2461" s="70" t="s">
        <v>7705</v>
      </c>
      <c r="C2461" s="70" t="s">
        <v>7706</v>
      </c>
      <c r="D2461" s="70" t="s">
        <v>7707</v>
      </c>
      <c r="E2461" s="71">
        <v>21.68</v>
      </c>
      <c r="F2461" s="70"/>
      <c r="G2461" s="71"/>
      <c r="H2461" s="72"/>
      <c r="I2461" s="72"/>
      <c r="J2461" s="73">
        <f t="shared" si="42"/>
        <v>21.68</v>
      </c>
      <c r="K2461" s="75" t="s">
        <v>4</v>
      </c>
    </row>
    <row r="2462" spans="1:11" x14ac:dyDescent="0.25">
      <c r="A2462" s="69">
        <v>2460</v>
      </c>
      <c r="B2462" s="70" t="s">
        <v>7708</v>
      </c>
      <c r="C2462" s="70" t="s">
        <v>7709</v>
      </c>
      <c r="D2462" s="70" t="s">
        <v>7710</v>
      </c>
      <c r="E2462" s="71">
        <v>21.67</v>
      </c>
      <c r="F2462" s="70"/>
      <c r="G2462" s="71"/>
      <c r="H2462" s="72"/>
      <c r="I2462" s="72"/>
      <c r="J2462" s="73">
        <f t="shared" si="42"/>
        <v>21.67</v>
      </c>
      <c r="K2462" s="75" t="s">
        <v>4</v>
      </c>
    </row>
    <row r="2463" spans="1:11" x14ac:dyDescent="0.25">
      <c r="A2463" s="69">
        <v>2461</v>
      </c>
      <c r="B2463" s="70" t="s">
        <v>7711</v>
      </c>
      <c r="C2463" s="70" t="s">
        <v>7712</v>
      </c>
      <c r="D2463" s="70" t="s">
        <v>7713</v>
      </c>
      <c r="E2463" s="71">
        <v>21.64</v>
      </c>
      <c r="F2463" s="70"/>
      <c r="G2463" s="71"/>
      <c r="H2463" s="72"/>
      <c r="I2463" s="72"/>
      <c r="J2463" s="73">
        <f t="shared" si="42"/>
        <v>21.64</v>
      </c>
      <c r="K2463" s="75" t="s">
        <v>4</v>
      </c>
    </row>
    <row r="2464" spans="1:11" x14ac:dyDescent="0.25">
      <c r="A2464" s="69">
        <v>2462</v>
      </c>
      <c r="B2464" s="70" t="s">
        <v>7714</v>
      </c>
      <c r="C2464" s="70" t="s">
        <v>7715</v>
      </c>
      <c r="D2464" s="70" t="s">
        <v>7716</v>
      </c>
      <c r="E2464" s="71">
        <v>21.62</v>
      </c>
      <c r="F2464" s="70"/>
      <c r="G2464" s="71"/>
      <c r="H2464" s="72"/>
      <c r="I2464" s="72"/>
      <c r="J2464" s="73">
        <f t="shared" si="42"/>
        <v>21.62</v>
      </c>
      <c r="K2464" s="75" t="s">
        <v>4</v>
      </c>
    </row>
    <row r="2465" spans="1:11" x14ac:dyDescent="0.25">
      <c r="A2465" s="69">
        <v>2463</v>
      </c>
      <c r="B2465" s="70" t="s">
        <v>7717</v>
      </c>
      <c r="C2465" s="70" t="s">
        <v>7718</v>
      </c>
      <c r="D2465" s="70" t="s">
        <v>7719</v>
      </c>
      <c r="E2465" s="71">
        <v>21.63</v>
      </c>
      <c r="F2465" s="70" t="s">
        <v>7719</v>
      </c>
      <c r="G2465" s="71">
        <v>21.5413</v>
      </c>
      <c r="H2465" s="72"/>
      <c r="I2465" s="72"/>
      <c r="J2465" s="73">
        <f t="shared" si="42"/>
        <v>21.585650000000001</v>
      </c>
      <c r="K2465" s="75" t="s">
        <v>4</v>
      </c>
    </row>
    <row r="2466" spans="1:11" x14ac:dyDescent="0.25">
      <c r="A2466" s="69">
        <v>2464</v>
      </c>
      <c r="B2466" s="70" t="s">
        <v>7720</v>
      </c>
      <c r="C2466" s="70" t="s">
        <v>7721</v>
      </c>
      <c r="D2466" s="70" t="s">
        <v>7722</v>
      </c>
      <c r="E2466" s="71">
        <v>21.73</v>
      </c>
      <c r="F2466" s="70" t="s">
        <v>7722</v>
      </c>
      <c r="G2466" s="71">
        <v>21.3782</v>
      </c>
      <c r="H2466" s="72"/>
      <c r="I2466" s="72"/>
      <c r="J2466" s="73">
        <f t="shared" si="42"/>
        <v>21.554099999999998</v>
      </c>
      <c r="K2466" s="75" t="s">
        <v>4</v>
      </c>
    </row>
    <row r="2467" spans="1:11" x14ac:dyDescent="0.25">
      <c r="A2467" s="69">
        <v>2465</v>
      </c>
      <c r="B2467" s="70" t="s">
        <v>7723</v>
      </c>
      <c r="C2467" s="70" t="s">
        <v>7724</v>
      </c>
      <c r="D2467" s="70" t="s">
        <v>7725</v>
      </c>
      <c r="E2467" s="71">
        <v>21.55</v>
      </c>
      <c r="F2467" s="70"/>
      <c r="G2467" s="71"/>
      <c r="H2467" s="72"/>
      <c r="I2467" s="72"/>
      <c r="J2467" s="73">
        <f t="shared" si="42"/>
        <v>21.55</v>
      </c>
      <c r="K2467" s="75" t="s">
        <v>4</v>
      </c>
    </row>
    <row r="2468" spans="1:11" x14ac:dyDescent="0.25">
      <c r="A2468" s="69">
        <v>2466</v>
      </c>
      <c r="B2468" s="70" t="s">
        <v>7726</v>
      </c>
      <c r="C2468" s="70" t="s">
        <v>7727</v>
      </c>
      <c r="D2468" s="70" t="s">
        <v>7728</v>
      </c>
      <c r="E2468" s="71">
        <v>21.51</v>
      </c>
      <c r="F2468" s="70"/>
      <c r="G2468" s="71"/>
      <c r="H2468" s="72"/>
      <c r="I2468" s="72"/>
      <c r="J2468" s="73">
        <f t="shared" si="42"/>
        <v>21.51</v>
      </c>
      <c r="K2468" s="75" t="s">
        <v>4</v>
      </c>
    </row>
    <row r="2469" spans="1:11" x14ac:dyDescent="0.25">
      <c r="A2469" s="69">
        <v>2467</v>
      </c>
      <c r="B2469" s="70" t="s">
        <v>7729</v>
      </c>
      <c r="C2469" s="70" t="s">
        <v>7730</v>
      </c>
      <c r="D2469" s="70" t="s">
        <v>7731</v>
      </c>
      <c r="E2469" s="71">
        <v>21.5</v>
      </c>
      <c r="F2469" s="70"/>
      <c r="G2469" s="71"/>
      <c r="H2469" s="72"/>
      <c r="I2469" s="72"/>
      <c r="J2469" s="73">
        <f t="shared" si="42"/>
        <v>21.5</v>
      </c>
      <c r="K2469" s="75" t="s">
        <v>4</v>
      </c>
    </row>
    <row r="2470" spans="1:11" x14ac:dyDescent="0.25">
      <c r="A2470" s="69">
        <v>2468</v>
      </c>
      <c r="B2470" s="70" t="s">
        <v>7732</v>
      </c>
      <c r="C2470" s="70" t="s">
        <v>7733</v>
      </c>
      <c r="D2470" s="70" t="s">
        <v>7734</v>
      </c>
      <c r="E2470" s="71">
        <v>21.5</v>
      </c>
      <c r="F2470" s="70" t="s">
        <v>7734</v>
      </c>
      <c r="G2470" s="71">
        <v>21.4481</v>
      </c>
      <c r="H2470" s="72"/>
      <c r="I2470" s="72"/>
      <c r="J2470" s="73">
        <f t="shared" si="42"/>
        <v>21.474049999999998</v>
      </c>
      <c r="K2470" s="75" t="s">
        <v>4</v>
      </c>
    </row>
    <row r="2471" spans="1:11" x14ac:dyDescent="0.25">
      <c r="A2471" s="69">
        <v>2469</v>
      </c>
      <c r="B2471" s="70" t="s">
        <v>7735</v>
      </c>
      <c r="C2471" s="70" t="s">
        <v>7736</v>
      </c>
      <c r="D2471" s="70" t="s">
        <v>7737</v>
      </c>
      <c r="E2471" s="71">
        <v>21.43</v>
      </c>
      <c r="F2471" s="70"/>
      <c r="G2471" s="71"/>
      <c r="H2471" s="72"/>
      <c r="I2471" s="72"/>
      <c r="J2471" s="73">
        <f t="shared" si="42"/>
        <v>21.43</v>
      </c>
      <c r="K2471" s="75" t="s">
        <v>4</v>
      </c>
    </row>
    <row r="2472" spans="1:11" x14ac:dyDescent="0.25">
      <c r="A2472" s="69">
        <v>2470</v>
      </c>
      <c r="B2472" s="70" t="s">
        <v>7738</v>
      </c>
      <c r="C2472" s="70" t="s">
        <v>7739</v>
      </c>
      <c r="D2472" s="70"/>
      <c r="E2472" s="71"/>
      <c r="F2472" s="70"/>
      <c r="G2472" s="73"/>
      <c r="H2472" s="70" t="s">
        <v>7740</v>
      </c>
      <c r="I2472" s="73">
        <v>21.346454380000036</v>
      </c>
      <c r="J2472" s="73">
        <f t="shared" si="42"/>
        <v>21.346454380000036</v>
      </c>
      <c r="K2472" s="75" t="s">
        <v>4</v>
      </c>
    </row>
    <row r="2473" spans="1:11" x14ac:dyDescent="0.25">
      <c r="A2473" s="69">
        <v>2471</v>
      </c>
      <c r="B2473" s="70" t="s">
        <v>7741</v>
      </c>
      <c r="C2473" s="70" t="s">
        <v>7742</v>
      </c>
      <c r="D2473" s="70" t="s">
        <v>7743</v>
      </c>
      <c r="E2473" s="71">
        <v>21.28</v>
      </c>
      <c r="F2473" s="70"/>
      <c r="G2473" s="71"/>
      <c r="H2473" s="72"/>
      <c r="I2473" s="72"/>
      <c r="J2473" s="73">
        <f t="shared" si="42"/>
        <v>21.28</v>
      </c>
      <c r="K2473" s="75" t="s">
        <v>4</v>
      </c>
    </row>
    <row r="2474" spans="1:11" x14ac:dyDescent="0.25">
      <c r="A2474" s="69">
        <v>2472</v>
      </c>
      <c r="B2474" s="70" t="s">
        <v>7744</v>
      </c>
      <c r="C2474" s="70" t="s">
        <v>7745</v>
      </c>
      <c r="D2474" s="70" t="s">
        <v>7746</v>
      </c>
      <c r="E2474" s="71">
        <v>21.24</v>
      </c>
      <c r="F2474" s="70"/>
      <c r="G2474" s="71"/>
      <c r="H2474" s="72"/>
      <c r="I2474" s="72"/>
      <c r="J2474" s="73">
        <f t="shared" si="42"/>
        <v>21.24</v>
      </c>
      <c r="K2474" s="75" t="s">
        <v>4</v>
      </c>
    </row>
    <row r="2475" spans="1:11" x14ac:dyDescent="0.25">
      <c r="A2475" s="69">
        <v>2473</v>
      </c>
      <c r="B2475" s="70" t="s">
        <v>7747</v>
      </c>
      <c r="C2475" s="70" t="s">
        <v>7748</v>
      </c>
      <c r="D2475" s="70" t="s">
        <v>7749</v>
      </c>
      <c r="E2475" s="71">
        <v>21.2</v>
      </c>
      <c r="F2475" s="70"/>
      <c r="G2475" s="71"/>
      <c r="H2475" s="72"/>
      <c r="I2475" s="72"/>
      <c r="J2475" s="73">
        <f t="shared" si="42"/>
        <v>21.2</v>
      </c>
      <c r="K2475" s="75" t="s">
        <v>4</v>
      </c>
    </row>
    <row r="2476" spans="1:11" x14ac:dyDescent="0.25">
      <c r="A2476" s="69">
        <v>2474</v>
      </c>
      <c r="B2476" s="70" t="s">
        <v>7750</v>
      </c>
      <c r="C2476" s="70" t="s">
        <v>7751</v>
      </c>
      <c r="D2476" s="70" t="s">
        <v>7752</v>
      </c>
      <c r="E2476" s="71">
        <v>21.15</v>
      </c>
      <c r="F2476" s="70"/>
      <c r="G2476" s="71"/>
      <c r="H2476" s="72"/>
      <c r="I2476" s="72"/>
      <c r="J2476" s="73">
        <f t="shared" si="42"/>
        <v>21.15</v>
      </c>
      <c r="K2476" s="75" t="s">
        <v>4</v>
      </c>
    </row>
    <row r="2477" spans="1:11" x14ac:dyDescent="0.25">
      <c r="A2477" s="69">
        <v>2475</v>
      </c>
      <c r="B2477" s="70" t="s">
        <v>7753</v>
      </c>
      <c r="C2477" s="70" t="s">
        <v>7754</v>
      </c>
      <c r="D2477" s="70" t="s">
        <v>7755</v>
      </c>
      <c r="E2477" s="71">
        <v>21.13</v>
      </c>
      <c r="F2477" s="70"/>
      <c r="G2477" s="71"/>
      <c r="H2477" s="72"/>
      <c r="I2477" s="72"/>
      <c r="J2477" s="73">
        <f t="shared" si="42"/>
        <v>21.13</v>
      </c>
      <c r="K2477" s="75" t="s">
        <v>4</v>
      </c>
    </row>
    <row r="2478" spans="1:11" x14ac:dyDescent="0.25">
      <c r="A2478" s="69">
        <v>2476</v>
      </c>
      <c r="B2478" s="70" t="s">
        <v>7756</v>
      </c>
      <c r="C2478" s="70" t="s">
        <v>7757</v>
      </c>
      <c r="D2478" s="70" t="s">
        <v>7758</v>
      </c>
      <c r="E2478" s="71">
        <v>21.15</v>
      </c>
      <c r="F2478" s="70" t="s">
        <v>7758</v>
      </c>
      <c r="G2478" s="71">
        <v>20.8779</v>
      </c>
      <c r="H2478" s="72"/>
      <c r="I2478" s="72"/>
      <c r="J2478" s="73">
        <f t="shared" si="42"/>
        <v>21.013950000000001</v>
      </c>
      <c r="K2478" s="75" t="s">
        <v>4</v>
      </c>
    </row>
    <row r="2479" spans="1:11" x14ac:dyDescent="0.25">
      <c r="A2479" s="69">
        <v>2477</v>
      </c>
      <c r="B2479" s="70" t="s">
        <v>7759</v>
      </c>
      <c r="C2479" s="70" t="s">
        <v>7760</v>
      </c>
      <c r="D2479" s="70" t="s">
        <v>7761</v>
      </c>
      <c r="E2479" s="71">
        <v>20.64</v>
      </c>
      <c r="F2479" s="70" t="s">
        <v>7761</v>
      </c>
      <c r="G2479" s="71">
        <v>21.3308</v>
      </c>
      <c r="H2479" s="72"/>
      <c r="I2479" s="72"/>
      <c r="J2479" s="73">
        <f t="shared" si="42"/>
        <v>20.985399999999998</v>
      </c>
      <c r="K2479" s="75" t="s">
        <v>4</v>
      </c>
    </row>
    <row r="2480" spans="1:11" x14ac:dyDescent="0.25">
      <c r="A2480" s="69">
        <v>2478</v>
      </c>
      <c r="B2480" s="70" t="s">
        <v>7762</v>
      </c>
      <c r="C2480" s="70" t="s">
        <v>7763</v>
      </c>
      <c r="D2480" s="70" t="s">
        <v>7764</v>
      </c>
      <c r="E2480" s="71">
        <v>20.98</v>
      </c>
      <c r="F2480" s="70"/>
      <c r="G2480" s="71"/>
      <c r="H2480" s="72"/>
      <c r="I2480" s="72"/>
      <c r="J2480" s="73">
        <f t="shared" si="42"/>
        <v>20.98</v>
      </c>
      <c r="K2480" s="75" t="s">
        <v>4</v>
      </c>
    </row>
    <row r="2481" spans="1:11" x14ac:dyDescent="0.25">
      <c r="A2481" s="69">
        <v>2479</v>
      </c>
      <c r="B2481" s="70" t="s">
        <v>7765</v>
      </c>
      <c r="C2481" s="70" t="s">
        <v>7766</v>
      </c>
      <c r="D2481" s="70" t="s">
        <v>7767</v>
      </c>
      <c r="E2481" s="71">
        <v>20.96</v>
      </c>
      <c r="F2481" s="70"/>
      <c r="G2481" s="71"/>
      <c r="H2481" s="72"/>
      <c r="I2481" s="72"/>
      <c r="J2481" s="73">
        <f t="shared" si="42"/>
        <v>20.96</v>
      </c>
      <c r="K2481" s="75" t="s">
        <v>4</v>
      </c>
    </row>
    <row r="2482" spans="1:11" x14ac:dyDescent="0.25">
      <c r="A2482" s="69">
        <v>2480</v>
      </c>
      <c r="B2482" s="70" t="s">
        <v>7768</v>
      </c>
      <c r="C2482" s="70" t="s">
        <v>7769</v>
      </c>
      <c r="D2482" s="70" t="s">
        <v>7770</v>
      </c>
      <c r="E2482" s="71">
        <v>20.95</v>
      </c>
      <c r="F2482" s="70"/>
      <c r="G2482" s="71"/>
      <c r="H2482" s="72"/>
      <c r="I2482" s="72"/>
      <c r="J2482" s="73">
        <f t="shared" si="42"/>
        <v>20.95</v>
      </c>
      <c r="K2482" s="75" t="s">
        <v>4</v>
      </c>
    </row>
    <row r="2483" spans="1:11" x14ac:dyDescent="0.25">
      <c r="A2483" s="69">
        <v>2481</v>
      </c>
      <c r="B2483" s="70" t="s">
        <v>7771</v>
      </c>
      <c r="C2483" s="70" t="s">
        <v>7772</v>
      </c>
      <c r="D2483" s="70" t="s">
        <v>7773</v>
      </c>
      <c r="E2483" s="71">
        <v>20.91</v>
      </c>
      <c r="F2483" s="70"/>
      <c r="G2483" s="71"/>
      <c r="H2483" s="72"/>
      <c r="I2483" s="72"/>
      <c r="J2483" s="73">
        <f t="shared" si="42"/>
        <v>20.91</v>
      </c>
      <c r="K2483" s="75" t="s">
        <v>4</v>
      </c>
    </row>
    <row r="2484" spans="1:11" x14ac:dyDescent="0.25">
      <c r="A2484" s="69">
        <v>2482</v>
      </c>
      <c r="B2484" s="70" t="s">
        <v>7774</v>
      </c>
      <c r="C2484" s="70" t="s">
        <v>7775</v>
      </c>
      <c r="D2484" s="70" t="s">
        <v>7776</v>
      </c>
      <c r="E2484" s="71">
        <v>20.9</v>
      </c>
      <c r="F2484" s="70"/>
      <c r="G2484" s="71"/>
      <c r="H2484" s="72"/>
      <c r="I2484" s="72"/>
      <c r="J2484" s="73">
        <f t="shared" si="42"/>
        <v>20.9</v>
      </c>
      <c r="K2484" s="75" t="s">
        <v>4</v>
      </c>
    </row>
    <row r="2485" spans="1:11" x14ac:dyDescent="0.25">
      <c r="A2485" s="69">
        <v>2483</v>
      </c>
      <c r="B2485" s="70" t="s">
        <v>7777</v>
      </c>
      <c r="C2485" s="70" t="s">
        <v>7778</v>
      </c>
      <c r="D2485" s="70" t="s">
        <v>7779</v>
      </c>
      <c r="E2485" s="71">
        <v>20.9</v>
      </c>
      <c r="F2485" s="70"/>
      <c r="G2485" s="71"/>
      <c r="H2485" s="72"/>
      <c r="I2485" s="72"/>
      <c r="J2485" s="73">
        <f t="shared" si="42"/>
        <v>20.9</v>
      </c>
      <c r="K2485" s="75" t="s">
        <v>4</v>
      </c>
    </row>
    <row r="2486" spans="1:11" x14ac:dyDescent="0.25">
      <c r="A2486" s="69">
        <v>2484</v>
      </c>
      <c r="B2486" s="70" t="s">
        <v>7780</v>
      </c>
      <c r="C2486" s="70" t="s">
        <v>7781</v>
      </c>
      <c r="D2486" s="70" t="s">
        <v>7782</v>
      </c>
      <c r="E2486" s="71">
        <v>20.9</v>
      </c>
      <c r="F2486" s="70"/>
      <c r="G2486" s="71"/>
      <c r="H2486" s="72"/>
      <c r="I2486" s="72"/>
      <c r="J2486" s="73">
        <f t="shared" si="42"/>
        <v>20.9</v>
      </c>
      <c r="K2486" s="75" t="s">
        <v>4</v>
      </c>
    </row>
    <row r="2487" spans="1:11" x14ac:dyDescent="0.25">
      <c r="A2487" s="69">
        <v>2485</v>
      </c>
      <c r="B2487" s="70" t="s">
        <v>7783</v>
      </c>
      <c r="C2487" s="70" t="s">
        <v>7784</v>
      </c>
      <c r="D2487" s="70" t="s">
        <v>7785</v>
      </c>
      <c r="E2487" s="71">
        <v>20.85</v>
      </c>
      <c r="F2487" s="70"/>
      <c r="G2487" s="71"/>
      <c r="H2487" s="72"/>
      <c r="I2487" s="72"/>
      <c r="J2487" s="73">
        <f t="shared" si="42"/>
        <v>20.85</v>
      </c>
      <c r="K2487" s="75" t="s">
        <v>4</v>
      </c>
    </row>
    <row r="2488" spans="1:11" x14ac:dyDescent="0.25">
      <c r="A2488" s="69">
        <v>2486</v>
      </c>
      <c r="B2488" s="70" t="s">
        <v>7786</v>
      </c>
      <c r="C2488" s="70" t="s">
        <v>7787</v>
      </c>
      <c r="D2488" s="70" t="s">
        <v>7788</v>
      </c>
      <c r="E2488" s="71">
        <v>20.82</v>
      </c>
      <c r="F2488" s="70"/>
      <c r="G2488" s="71"/>
      <c r="H2488" s="72"/>
      <c r="I2488" s="72"/>
      <c r="J2488" s="73">
        <f t="shared" si="42"/>
        <v>20.82</v>
      </c>
      <c r="K2488" s="75" t="s">
        <v>4</v>
      </c>
    </row>
    <row r="2489" spans="1:11" x14ac:dyDescent="0.25">
      <c r="A2489" s="69">
        <v>2487</v>
      </c>
      <c r="B2489" s="70" t="s">
        <v>7789</v>
      </c>
      <c r="C2489" s="70" t="s">
        <v>7790</v>
      </c>
      <c r="D2489" s="70" t="s">
        <v>7791</v>
      </c>
      <c r="E2489" s="71">
        <v>20.12</v>
      </c>
      <c r="F2489" s="70" t="s">
        <v>7791</v>
      </c>
      <c r="G2489" s="71">
        <v>21.378799999999998</v>
      </c>
      <c r="H2489" s="72"/>
      <c r="I2489" s="72"/>
      <c r="J2489" s="73">
        <f t="shared" si="42"/>
        <v>20.749400000000001</v>
      </c>
      <c r="K2489" s="75" t="s">
        <v>4</v>
      </c>
    </row>
    <row r="2490" spans="1:11" x14ac:dyDescent="0.25">
      <c r="A2490" s="69">
        <v>2488</v>
      </c>
      <c r="B2490" s="70" t="s">
        <v>7792</v>
      </c>
      <c r="C2490" s="70" t="s">
        <v>7793</v>
      </c>
      <c r="D2490" s="70" t="s">
        <v>7794</v>
      </c>
      <c r="E2490" s="71">
        <v>20.72</v>
      </c>
      <c r="F2490" s="70"/>
      <c r="G2490" s="71"/>
      <c r="H2490" s="72"/>
      <c r="I2490" s="72"/>
      <c r="J2490" s="73">
        <f t="shared" si="42"/>
        <v>20.72</v>
      </c>
      <c r="K2490" s="75" t="s">
        <v>4</v>
      </c>
    </row>
    <row r="2491" spans="1:11" x14ac:dyDescent="0.25">
      <c r="A2491" s="69">
        <v>2489</v>
      </c>
      <c r="B2491" s="70" t="s">
        <v>7795</v>
      </c>
      <c r="C2491" s="70" t="s">
        <v>7796</v>
      </c>
      <c r="D2491" s="70"/>
      <c r="E2491" s="71"/>
      <c r="F2491" s="70"/>
      <c r="G2491" s="73"/>
      <c r="H2491" s="70" t="s">
        <v>7797</v>
      </c>
      <c r="I2491" s="73">
        <v>20.698941999999992</v>
      </c>
      <c r="J2491" s="73">
        <f t="shared" si="42"/>
        <v>20.698941999999992</v>
      </c>
      <c r="K2491" s="75" t="s">
        <v>4</v>
      </c>
    </row>
    <row r="2492" spans="1:11" x14ac:dyDescent="0.25">
      <c r="A2492" s="69">
        <v>2490</v>
      </c>
      <c r="B2492" s="70" t="s">
        <v>7798</v>
      </c>
      <c r="C2492" s="70" t="s">
        <v>7799</v>
      </c>
      <c r="D2492" s="70" t="s">
        <v>7800</v>
      </c>
      <c r="E2492" s="71">
        <v>20.61</v>
      </c>
      <c r="F2492" s="70"/>
      <c r="G2492" s="71"/>
      <c r="H2492" s="72"/>
      <c r="I2492" s="72"/>
      <c r="J2492" s="73">
        <f t="shared" si="42"/>
        <v>20.61</v>
      </c>
      <c r="K2492" s="75" t="s">
        <v>4</v>
      </c>
    </row>
    <row r="2493" spans="1:11" x14ac:dyDescent="0.25">
      <c r="A2493" s="69">
        <v>2491</v>
      </c>
      <c r="B2493" s="70" t="s">
        <v>7801</v>
      </c>
      <c r="C2493" s="70" t="s">
        <v>7802</v>
      </c>
      <c r="D2493" s="70"/>
      <c r="E2493" s="71"/>
      <c r="F2493" s="70"/>
      <c r="G2493" s="73"/>
      <c r="H2493" s="70" t="s">
        <v>7803</v>
      </c>
      <c r="I2493" s="73">
        <v>20.594999999999974</v>
      </c>
      <c r="J2493" s="73">
        <f t="shared" si="42"/>
        <v>20.594999999999974</v>
      </c>
      <c r="K2493" s="75" t="s">
        <v>4</v>
      </c>
    </row>
    <row r="2494" spans="1:11" x14ac:dyDescent="0.25">
      <c r="A2494" s="69">
        <v>2492</v>
      </c>
      <c r="B2494" s="70" t="s">
        <v>7804</v>
      </c>
      <c r="C2494" s="70" t="s">
        <v>7805</v>
      </c>
      <c r="D2494" s="70" t="s">
        <v>7806</v>
      </c>
      <c r="E2494" s="71">
        <v>20.56</v>
      </c>
      <c r="F2494" s="70"/>
      <c r="G2494" s="71"/>
      <c r="H2494" s="72"/>
      <c r="I2494" s="72"/>
      <c r="J2494" s="73">
        <f t="shared" si="42"/>
        <v>20.56</v>
      </c>
      <c r="K2494" s="75" t="s">
        <v>4</v>
      </c>
    </row>
    <row r="2495" spans="1:11" x14ac:dyDescent="0.25">
      <c r="A2495" s="69">
        <v>2493</v>
      </c>
      <c r="B2495" s="70" t="s">
        <v>7807</v>
      </c>
      <c r="C2495" s="70" t="s">
        <v>7808</v>
      </c>
      <c r="D2495" s="70" t="s">
        <v>7809</v>
      </c>
      <c r="E2495" s="71">
        <v>20.55</v>
      </c>
      <c r="F2495" s="70"/>
      <c r="G2495" s="71"/>
      <c r="H2495" s="72"/>
      <c r="I2495" s="72"/>
      <c r="J2495" s="73">
        <f t="shared" si="42"/>
        <v>20.55</v>
      </c>
      <c r="K2495" s="75" t="s">
        <v>4</v>
      </c>
    </row>
    <row r="2496" spans="1:11" x14ac:dyDescent="0.25">
      <c r="A2496" s="69">
        <v>2494</v>
      </c>
      <c r="B2496" s="70" t="s">
        <v>7810</v>
      </c>
      <c r="C2496" s="70" t="s">
        <v>7811</v>
      </c>
      <c r="D2496" s="70" t="s">
        <v>7812</v>
      </c>
      <c r="E2496" s="71">
        <v>20.51</v>
      </c>
      <c r="F2496" s="70"/>
      <c r="G2496" s="71"/>
      <c r="H2496" s="72"/>
      <c r="I2496" s="72"/>
      <c r="J2496" s="73">
        <f t="shared" si="42"/>
        <v>20.51</v>
      </c>
      <c r="K2496" s="75" t="s">
        <v>4</v>
      </c>
    </row>
    <row r="2497" spans="1:11" x14ac:dyDescent="0.25">
      <c r="A2497" s="69">
        <v>2495</v>
      </c>
      <c r="B2497" s="70" t="s">
        <v>7813</v>
      </c>
      <c r="C2497" s="70" t="s">
        <v>7814</v>
      </c>
      <c r="D2497" s="70" t="s">
        <v>7815</v>
      </c>
      <c r="E2497" s="71">
        <v>20.46</v>
      </c>
      <c r="F2497" s="70" t="s">
        <v>7815</v>
      </c>
      <c r="G2497" s="71">
        <v>20.445499999999999</v>
      </c>
      <c r="H2497" s="72"/>
      <c r="I2497" s="72"/>
      <c r="J2497" s="73">
        <f t="shared" si="42"/>
        <v>20.452750000000002</v>
      </c>
      <c r="K2497" s="75" t="s">
        <v>4</v>
      </c>
    </row>
    <row r="2498" spans="1:11" x14ac:dyDescent="0.25">
      <c r="A2498" s="69">
        <v>2496</v>
      </c>
      <c r="B2498" s="70" t="s">
        <v>7816</v>
      </c>
      <c r="C2498" s="70" t="s">
        <v>7817</v>
      </c>
      <c r="D2498" s="70" t="s">
        <v>7818</v>
      </c>
      <c r="E2498" s="71">
        <v>20.43</v>
      </c>
      <c r="F2498" s="70"/>
      <c r="G2498" s="71"/>
      <c r="H2498" s="72"/>
      <c r="I2498" s="72"/>
      <c r="J2498" s="73">
        <f t="shared" si="42"/>
        <v>20.43</v>
      </c>
      <c r="K2498" s="75" t="s">
        <v>4</v>
      </c>
    </row>
    <row r="2499" spans="1:11" x14ac:dyDescent="0.25">
      <c r="A2499" s="69">
        <v>2497</v>
      </c>
      <c r="B2499" s="70" t="s">
        <v>7819</v>
      </c>
      <c r="C2499" s="70" t="s">
        <v>2847</v>
      </c>
      <c r="D2499" s="70" t="s">
        <v>7820</v>
      </c>
      <c r="E2499" s="71">
        <v>20.36</v>
      </c>
      <c r="F2499" s="70"/>
      <c r="G2499" s="71"/>
      <c r="H2499" s="72"/>
      <c r="I2499" s="72"/>
      <c r="J2499" s="73">
        <f t="shared" ref="J2499:J2562" si="43">AVERAGE(E2499,G2499,I2499)</f>
        <v>20.36</v>
      </c>
      <c r="K2499" s="75" t="s">
        <v>4</v>
      </c>
    </row>
    <row r="2500" spans="1:11" x14ac:dyDescent="0.25">
      <c r="A2500" s="69">
        <v>2498</v>
      </c>
      <c r="B2500" s="70" t="s">
        <v>7821</v>
      </c>
      <c r="C2500" s="70" t="s">
        <v>7822</v>
      </c>
      <c r="D2500" s="70" t="s">
        <v>7823</v>
      </c>
      <c r="E2500" s="71">
        <v>20.36</v>
      </c>
      <c r="F2500" s="70"/>
      <c r="G2500" s="71"/>
      <c r="H2500" s="72"/>
      <c r="I2500" s="72"/>
      <c r="J2500" s="73">
        <f t="shared" si="43"/>
        <v>20.36</v>
      </c>
      <c r="K2500" s="75" t="s">
        <v>4</v>
      </c>
    </row>
    <row r="2501" spans="1:11" x14ac:dyDescent="0.25">
      <c r="A2501" s="69">
        <v>2499</v>
      </c>
      <c r="B2501" s="70" t="s">
        <v>7824</v>
      </c>
      <c r="C2501" s="70" t="s">
        <v>7825</v>
      </c>
      <c r="D2501" s="70" t="s">
        <v>7826</v>
      </c>
      <c r="E2501" s="71">
        <v>20.36</v>
      </c>
      <c r="F2501" s="70"/>
      <c r="G2501" s="71"/>
      <c r="H2501" s="72"/>
      <c r="I2501" s="72"/>
      <c r="J2501" s="73">
        <f t="shared" si="43"/>
        <v>20.36</v>
      </c>
      <c r="K2501" s="75" t="s">
        <v>4</v>
      </c>
    </row>
    <row r="2502" spans="1:11" x14ac:dyDescent="0.25">
      <c r="A2502" s="69">
        <v>2500</v>
      </c>
      <c r="B2502" s="70" t="s">
        <v>7827</v>
      </c>
      <c r="C2502" s="70" t="s">
        <v>7828</v>
      </c>
      <c r="D2502" s="70" t="s">
        <v>7829</v>
      </c>
      <c r="E2502" s="71">
        <v>20.36</v>
      </c>
      <c r="F2502" s="70"/>
      <c r="G2502" s="71"/>
      <c r="H2502" s="72"/>
      <c r="I2502" s="72"/>
      <c r="J2502" s="73">
        <f t="shared" si="43"/>
        <v>20.36</v>
      </c>
      <c r="K2502" s="75" t="s">
        <v>4</v>
      </c>
    </row>
    <row r="2503" spans="1:11" x14ac:dyDescent="0.25">
      <c r="A2503" s="69">
        <v>2501</v>
      </c>
      <c r="B2503" s="70" t="s">
        <v>7830</v>
      </c>
      <c r="C2503" s="70" t="s">
        <v>7831</v>
      </c>
      <c r="D2503" s="70" t="s">
        <v>7832</v>
      </c>
      <c r="E2503" s="71">
        <v>20.329999999999998</v>
      </c>
      <c r="F2503" s="70"/>
      <c r="G2503" s="71"/>
      <c r="H2503" s="72"/>
      <c r="I2503" s="72"/>
      <c r="J2503" s="73">
        <f t="shared" si="43"/>
        <v>20.329999999999998</v>
      </c>
      <c r="K2503" s="75" t="s">
        <v>4</v>
      </c>
    </row>
    <row r="2504" spans="1:11" x14ac:dyDescent="0.25">
      <c r="A2504" s="69">
        <v>2502</v>
      </c>
      <c r="B2504" s="70" t="s">
        <v>7833</v>
      </c>
      <c r="C2504" s="70" t="s">
        <v>7834</v>
      </c>
      <c r="D2504" s="70" t="s">
        <v>7835</v>
      </c>
      <c r="E2504" s="71">
        <v>20.3</v>
      </c>
      <c r="F2504" s="70"/>
      <c r="G2504" s="71"/>
      <c r="H2504" s="72"/>
      <c r="I2504" s="72"/>
      <c r="J2504" s="73">
        <f t="shared" si="43"/>
        <v>20.3</v>
      </c>
      <c r="K2504" s="75" t="s">
        <v>4</v>
      </c>
    </row>
    <row r="2505" spans="1:11" x14ac:dyDescent="0.25">
      <c r="A2505" s="69">
        <v>2503</v>
      </c>
      <c r="B2505" s="70" t="s">
        <v>7836</v>
      </c>
      <c r="C2505" s="70" t="s">
        <v>7837</v>
      </c>
      <c r="D2505" s="70" t="s">
        <v>7838</v>
      </c>
      <c r="E2505" s="71">
        <v>20.260000000000002</v>
      </c>
      <c r="F2505" s="70"/>
      <c r="G2505" s="71"/>
      <c r="H2505" s="72"/>
      <c r="I2505" s="72"/>
      <c r="J2505" s="73">
        <f t="shared" si="43"/>
        <v>20.260000000000002</v>
      </c>
      <c r="K2505" s="75" t="s">
        <v>4</v>
      </c>
    </row>
    <row r="2506" spans="1:11" x14ac:dyDescent="0.25">
      <c r="A2506" s="69">
        <v>2504</v>
      </c>
      <c r="B2506" s="70" t="s">
        <v>7839</v>
      </c>
      <c r="C2506" s="70" t="s">
        <v>7840</v>
      </c>
      <c r="D2506" s="70" t="s">
        <v>7841</v>
      </c>
      <c r="E2506" s="71">
        <v>20.22</v>
      </c>
      <c r="F2506" s="70"/>
      <c r="G2506" s="71"/>
      <c r="H2506" s="72"/>
      <c r="I2506" s="72"/>
      <c r="J2506" s="73">
        <f t="shared" si="43"/>
        <v>20.22</v>
      </c>
      <c r="K2506" s="75" t="s">
        <v>4</v>
      </c>
    </row>
    <row r="2507" spans="1:11" x14ac:dyDescent="0.25">
      <c r="A2507" s="69">
        <v>2505</v>
      </c>
      <c r="B2507" s="70" t="s">
        <v>7842</v>
      </c>
      <c r="C2507" s="70" t="s">
        <v>7843</v>
      </c>
      <c r="D2507" s="70" t="s">
        <v>7844</v>
      </c>
      <c r="E2507" s="71">
        <v>20.170000000000002</v>
      </c>
      <c r="F2507" s="70"/>
      <c r="G2507" s="71"/>
      <c r="H2507" s="72"/>
      <c r="I2507" s="72"/>
      <c r="J2507" s="73">
        <f t="shared" si="43"/>
        <v>20.170000000000002</v>
      </c>
      <c r="K2507" s="75" t="s">
        <v>4</v>
      </c>
    </row>
    <row r="2508" spans="1:11" x14ac:dyDescent="0.25">
      <c r="A2508" s="69">
        <v>2506</v>
      </c>
      <c r="B2508" s="70" t="s">
        <v>7845</v>
      </c>
      <c r="C2508" s="70" t="s">
        <v>7846</v>
      </c>
      <c r="D2508" s="70" t="s">
        <v>7847</v>
      </c>
      <c r="E2508" s="71">
        <v>20.13</v>
      </c>
      <c r="F2508" s="70" t="s">
        <v>7847</v>
      </c>
      <c r="G2508" s="71">
        <v>20.106200000000001</v>
      </c>
      <c r="H2508" s="72"/>
      <c r="I2508" s="72"/>
      <c r="J2508" s="73">
        <f t="shared" si="43"/>
        <v>20.118099999999998</v>
      </c>
      <c r="K2508" s="75" t="s">
        <v>4</v>
      </c>
    </row>
    <row r="2509" spans="1:11" x14ac:dyDescent="0.25">
      <c r="A2509" s="69">
        <v>2507</v>
      </c>
      <c r="B2509" s="70" t="s">
        <v>7848</v>
      </c>
      <c r="C2509" s="70" t="s">
        <v>7849</v>
      </c>
      <c r="D2509" s="70" t="s">
        <v>7850</v>
      </c>
      <c r="E2509" s="71">
        <v>20.02</v>
      </c>
      <c r="F2509" s="70"/>
      <c r="G2509" s="71"/>
      <c r="H2509" s="72"/>
      <c r="I2509" s="72"/>
      <c r="J2509" s="73">
        <f t="shared" si="43"/>
        <v>20.02</v>
      </c>
      <c r="K2509" s="75" t="s">
        <v>4</v>
      </c>
    </row>
    <row r="2510" spans="1:11" x14ac:dyDescent="0.25">
      <c r="A2510" s="69">
        <v>2508</v>
      </c>
      <c r="B2510" s="70" t="s">
        <v>7851</v>
      </c>
      <c r="C2510" s="70" t="s">
        <v>7852</v>
      </c>
      <c r="D2510" s="70" t="s">
        <v>7853</v>
      </c>
      <c r="E2510" s="71">
        <v>20.02</v>
      </c>
      <c r="F2510" s="70"/>
      <c r="G2510" s="71"/>
      <c r="H2510" s="72"/>
      <c r="I2510" s="72"/>
      <c r="J2510" s="73">
        <f t="shared" si="43"/>
        <v>20.02</v>
      </c>
      <c r="K2510" s="75" t="s">
        <v>4</v>
      </c>
    </row>
    <row r="2511" spans="1:11" x14ac:dyDescent="0.25">
      <c r="A2511" s="69">
        <v>2509</v>
      </c>
      <c r="B2511" s="70" t="s">
        <v>7854</v>
      </c>
      <c r="C2511" s="70" t="s">
        <v>7855</v>
      </c>
      <c r="D2511" s="70" t="s">
        <v>7856</v>
      </c>
      <c r="E2511" s="71">
        <v>21.46</v>
      </c>
      <c r="F2511" s="70" t="s">
        <v>7856</v>
      </c>
      <c r="G2511" s="71">
        <v>18.454799999999999</v>
      </c>
      <c r="H2511" s="72"/>
      <c r="I2511" s="72"/>
      <c r="J2511" s="73">
        <f t="shared" si="43"/>
        <v>19.9574</v>
      </c>
      <c r="K2511" s="75" t="s">
        <v>4</v>
      </c>
    </row>
    <row r="2512" spans="1:11" x14ac:dyDescent="0.25">
      <c r="A2512" s="69">
        <v>2510</v>
      </c>
      <c r="B2512" s="70" t="s">
        <v>7857</v>
      </c>
      <c r="C2512" s="70" t="s">
        <v>7858</v>
      </c>
      <c r="D2512" s="70" t="s">
        <v>7859</v>
      </c>
      <c r="E2512" s="71">
        <v>19.95</v>
      </c>
      <c r="F2512" s="70"/>
      <c r="G2512" s="71"/>
      <c r="H2512" s="72"/>
      <c r="I2512" s="72"/>
      <c r="J2512" s="73">
        <f t="shared" si="43"/>
        <v>19.95</v>
      </c>
      <c r="K2512" s="75" t="s">
        <v>4</v>
      </c>
    </row>
    <row r="2513" spans="1:11" x14ac:dyDescent="0.25">
      <c r="A2513" s="69">
        <v>2511</v>
      </c>
      <c r="B2513" s="70" t="s">
        <v>7860</v>
      </c>
      <c r="C2513" s="70" t="s">
        <v>7861</v>
      </c>
      <c r="D2513" s="70" t="s">
        <v>7862</v>
      </c>
      <c r="E2513" s="71">
        <v>19.940000000000001</v>
      </c>
      <c r="F2513" s="70"/>
      <c r="G2513" s="71"/>
      <c r="H2513" s="72"/>
      <c r="I2513" s="72"/>
      <c r="J2513" s="73">
        <f t="shared" si="43"/>
        <v>19.940000000000001</v>
      </c>
      <c r="K2513" s="75" t="s">
        <v>4</v>
      </c>
    </row>
    <row r="2514" spans="1:11" x14ac:dyDescent="0.25">
      <c r="A2514" s="69">
        <v>2512</v>
      </c>
      <c r="B2514" s="70" t="s">
        <v>7863</v>
      </c>
      <c r="C2514" s="70" t="s">
        <v>7864</v>
      </c>
      <c r="D2514" s="70" t="s">
        <v>7865</v>
      </c>
      <c r="E2514" s="71">
        <v>19.93</v>
      </c>
      <c r="F2514" s="70"/>
      <c r="G2514" s="71"/>
      <c r="H2514" s="72"/>
      <c r="I2514" s="72"/>
      <c r="J2514" s="73">
        <f t="shared" si="43"/>
        <v>19.93</v>
      </c>
      <c r="K2514" s="75" t="s">
        <v>4</v>
      </c>
    </row>
    <row r="2515" spans="1:11" x14ac:dyDescent="0.25">
      <c r="A2515" s="69">
        <v>2513</v>
      </c>
      <c r="B2515" s="70" t="s">
        <v>7866</v>
      </c>
      <c r="C2515" s="70" t="s">
        <v>7867</v>
      </c>
      <c r="D2515" s="70" t="s">
        <v>7868</v>
      </c>
      <c r="E2515" s="71">
        <v>19.93</v>
      </c>
      <c r="F2515" s="70"/>
      <c r="G2515" s="71"/>
      <c r="H2515" s="72"/>
      <c r="I2515" s="72"/>
      <c r="J2515" s="73">
        <f t="shared" si="43"/>
        <v>19.93</v>
      </c>
      <c r="K2515" s="75" t="s">
        <v>4</v>
      </c>
    </row>
    <row r="2516" spans="1:11" x14ac:dyDescent="0.25">
      <c r="A2516" s="69">
        <v>2514</v>
      </c>
      <c r="B2516" s="70" t="s">
        <v>7869</v>
      </c>
      <c r="C2516" s="70" t="s">
        <v>7870</v>
      </c>
      <c r="D2516" s="70" t="s">
        <v>7871</v>
      </c>
      <c r="E2516" s="71">
        <v>19.91</v>
      </c>
      <c r="F2516" s="70"/>
      <c r="G2516" s="71"/>
      <c r="H2516" s="72"/>
      <c r="I2516" s="72"/>
      <c r="J2516" s="73">
        <f t="shared" si="43"/>
        <v>19.91</v>
      </c>
      <c r="K2516" s="75" t="s">
        <v>4</v>
      </c>
    </row>
    <row r="2517" spans="1:11" x14ac:dyDescent="0.25">
      <c r="A2517" s="69">
        <v>2515</v>
      </c>
      <c r="B2517" s="70" t="s">
        <v>7872</v>
      </c>
      <c r="C2517" s="70" t="s">
        <v>7873</v>
      </c>
      <c r="D2517" s="70" t="s">
        <v>7874</v>
      </c>
      <c r="E2517" s="71">
        <v>19.91</v>
      </c>
      <c r="F2517" s="70"/>
      <c r="G2517" s="71"/>
      <c r="H2517" s="72"/>
      <c r="I2517" s="72"/>
      <c r="J2517" s="73">
        <f t="shared" si="43"/>
        <v>19.91</v>
      </c>
      <c r="K2517" s="75" t="s">
        <v>4</v>
      </c>
    </row>
    <row r="2518" spans="1:11" x14ac:dyDescent="0.25">
      <c r="A2518" s="69">
        <v>2516</v>
      </c>
      <c r="B2518" s="70" t="s">
        <v>7875</v>
      </c>
      <c r="C2518" s="70" t="s">
        <v>7876</v>
      </c>
      <c r="D2518" s="70" t="s">
        <v>7877</v>
      </c>
      <c r="E2518" s="71">
        <v>19.88</v>
      </c>
      <c r="F2518" s="70"/>
      <c r="G2518" s="71"/>
      <c r="H2518" s="72"/>
      <c r="I2518" s="72"/>
      <c r="J2518" s="73">
        <f t="shared" si="43"/>
        <v>19.88</v>
      </c>
      <c r="K2518" s="75" t="s">
        <v>4</v>
      </c>
    </row>
    <row r="2519" spans="1:11" x14ac:dyDescent="0.25">
      <c r="A2519" s="69">
        <v>2517</v>
      </c>
      <c r="B2519" s="70" t="s">
        <v>7878</v>
      </c>
      <c r="C2519" s="70" t="s">
        <v>7879</v>
      </c>
      <c r="D2519" s="70" t="s">
        <v>7880</v>
      </c>
      <c r="E2519" s="71">
        <v>19.87</v>
      </c>
      <c r="F2519" s="70"/>
      <c r="G2519" s="71"/>
      <c r="H2519" s="72"/>
      <c r="I2519" s="72"/>
      <c r="J2519" s="73">
        <f t="shared" si="43"/>
        <v>19.87</v>
      </c>
      <c r="K2519" s="75" t="s">
        <v>4</v>
      </c>
    </row>
    <row r="2520" spans="1:11" x14ac:dyDescent="0.25">
      <c r="A2520" s="69">
        <v>2518</v>
      </c>
      <c r="B2520" s="70" t="s">
        <v>7881</v>
      </c>
      <c r="C2520" s="70" t="s">
        <v>7882</v>
      </c>
      <c r="D2520" s="70" t="s">
        <v>7883</v>
      </c>
      <c r="E2520" s="71">
        <v>19.82</v>
      </c>
      <c r="F2520" s="70"/>
      <c r="G2520" s="71"/>
      <c r="H2520" s="72"/>
      <c r="I2520" s="72"/>
      <c r="J2520" s="73">
        <f t="shared" si="43"/>
        <v>19.82</v>
      </c>
      <c r="K2520" s="75" t="s">
        <v>4</v>
      </c>
    </row>
    <row r="2521" spans="1:11" x14ac:dyDescent="0.25">
      <c r="A2521" s="69">
        <v>2519</v>
      </c>
      <c r="B2521" s="70" t="s">
        <v>7884</v>
      </c>
      <c r="C2521" s="70" t="s">
        <v>7885</v>
      </c>
      <c r="D2521" s="70" t="s">
        <v>7886</v>
      </c>
      <c r="E2521" s="71">
        <v>19.809999999999999</v>
      </c>
      <c r="F2521" s="70"/>
      <c r="G2521" s="71"/>
      <c r="H2521" s="72"/>
      <c r="I2521" s="72"/>
      <c r="J2521" s="73">
        <f t="shared" si="43"/>
        <v>19.809999999999999</v>
      </c>
      <c r="K2521" s="75" t="s">
        <v>4</v>
      </c>
    </row>
    <row r="2522" spans="1:11" x14ac:dyDescent="0.25">
      <c r="A2522" s="69">
        <v>2520</v>
      </c>
      <c r="B2522" s="70" t="s">
        <v>7887</v>
      </c>
      <c r="C2522" s="70" t="s">
        <v>7888</v>
      </c>
      <c r="D2522" s="70" t="s">
        <v>7889</v>
      </c>
      <c r="E2522" s="71">
        <v>19.809999999999999</v>
      </c>
      <c r="F2522" s="70"/>
      <c r="G2522" s="71"/>
      <c r="H2522" s="72"/>
      <c r="I2522" s="72"/>
      <c r="J2522" s="73">
        <f t="shared" si="43"/>
        <v>19.809999999999999</v>
      </c>
      <c r="K2522" s="75" t="s">
        <v>4</v>
      </c>
    </row>
    <row r="2523" spans="1:11" x14ac:dyDescent="0.25">
      <c r="A2523" s="69">
        <v>2521</v>
      </c>
      <c r="B2523" s="70" t="s">
        <v>7890</v>
      </c>
      <c r="C2523" s="70" t="s">
        <v>7891</v>
      </c>
      <c r="D2523" s="70" t="s">
        <v>7892</v>
      </c>
      <c r="E2523" s="71">
        <v>19.8</v>
      </c>
      <c r="F2523" s="70"/>
      <c r="G2523" s="71"/>
      <c r="H2523" s="72"/>
      <c r="I2523" s="72"/>
      <c r="J2523" s="73">
        <f t="shared" si="43"/>
        <v>19.8</v>
      </c>
      <c r="K2523" s="75" t="s">
        <v>4</v>
      </c>
    </row>
    <row r="2524" spans="1:11" x14ac:dyDescent="0.25">
      <c r="A2524" s="69">
        <v>2522</v>
      </c>
      <c r="B2524" s="70" t="s">
        <v>7893</v>
      </c>
      <c r="C2524" s="70" t="s">
        <v>7894</v>
      </c>
      <c r="D2524" s="70"/>
      <c r="E2524" s="71"/>
      <c r="F2524" s="70"/>
      <c r="G2524" s="73"/>
      <c r="H2524" s="70" t="s">
        <v>7895</v>
      </c>
      <c r="I2524" s="73">
        <v>19.7999604</v>
      </c>
      <c r="J2524" s="73">
        <f t="shared" si="43"/>
        <v>19.7999604</v>
      </c>
      <c r="K2524" s="75" t="s">
        <v>4</v>
      </c>
    </row>
    <row r="2525" spans="1:11" x14ac:dyDescent="0.25">
      <c r="A2525" s="69">
        <v>2523</v>
      </c>
      <c r="B2525" s="70" t="s">
        <v>7896</v>
      </c>
      <c r="C2525" s="70" t="s">
        <v>7897</v>
      </c>
      <c r="D2525" s="70" t="s">
        <v>7898</v>
      </c>
      <c r="E2525" s="71">
        <v>19.75</v>
      </c>
      <c r="F2525" s="70"/>
      <c r="G2525" s="71"/>
      <c r="H2525" s="72"/>
      <c r="I2525" s="72"/>
      <c r="J2525" s="73">
        <f t="shared" si="43"/>
        <v>19.75</v>
      </c>
      <c r="K2525" s="75" t="s">
        <v>4</v>
      </c>
    </row>
    <row r="2526" spans="1:11" x14ac:dyDescent="0.25">
      <c r="A2526" s="69">
        <v>2524</v>
      </c>
      <c r="B2526" s="70" t="s">
        <v>7899</v>
      </c>
      <c r="C2526" s="70" t="s">
        <v>7900</v>
      </c>
      <c r="D2526" s="70" t="s">
        <v>7901</v>
      </c>
      <c r="E2526" s="71">
        <v>19.739999999999998</v>
      </c>
      <c r="F2526" s="70"/>
      <c r="G2526" s="71"/>
      <c r="H2526" s="72"/>
      <c r="I2526" s="72"/>
      <c r="J2526" s="73">
        <f t="shared" si="43"/>
        <v>19.739999999999998</v>
      </c>
      <c r="K2526" s="75" t="s">
        <v>4</v>
      </c>
    </row>
    <row r="2527" spans="1:11" x14ac:dyDescent="0.25">
      <c r="A2527" s="69">
        <v>2525</v>
      </c>
      <c r="B2527" s="70" t="s">
        <v>7902</v>
      </c>
      <c r="C2527" s="70" t="s">
        <v>7903</v>
      </c>
      <c r="D2527" s="70" t="s">
        <v>7904</v>
      </c>
      <c r="E2527" s="71">
        <v>19.71</v>
      </c>
      <c r="F2527" s="70"/>
      <c r="G2527" s="71"/>
      <c r="H2527" s="72"/>
      <c r="I2527" s="72"/>
      <c r="J2527" s="73">
        <f t="shared" si="43"/>
        <v>19.71</v>
      </c>
      <c r="K2527" s="75" t="s">
        <v>4</v>
      </c>
    </row>
    <row r="2528" spans="1:11" x14ac:dyDescent="0.25">
      <c r="A2528" s="69">
        <v>2526</v>
      </c>
      <c r="B2528" s="70" t="s">
        <v>7905</v>
      </c>
      <c r="C2528" s="70" t="s">
        <v>7906</v>
      </c>
      <c r="D2528" s="70" t="s">
        <v>7907</v>
      </c>
      <c r="E2528" s="71">
        <v>19.670000000000002</v>
      </c>
      <c r="F2528" s="70"/>
      <c r="G2528" s="71"/>
      <c r="H2528" s="72"/>
      <c r="I2528" s="72"/>
      <c r="J2528" s="73">
        <f t="shared" si="43"/>
        <v>19.670000000000002</v>
      </c>
      <c r="K2528" s="75" t="s">
        <v>4</v>
      </c>
    </row>
    <row r="2529" spans="1:11" x14ac:dyDescent="0.25">
      <c r="A2529" s="69">
        <v>2527</v>
      </c>
      <c r="B2529" s="70" t="s">
        <v>7908</v>
      </c>
      <c r="C2529" s="70" t="s">
        <v>7909</v>
      </c>
      <c r="D2529" s="70" t="s">
        <v>7910</v>
      </c>
      <c r="E2529" s="71">
        <v>19.78</v>
      </c>
      <c r="F2529" s="70" t="s">
        <v>7910</v>
      </c>
      <c r="G2529" s="71">
        <v>19.529800000000002</v>
      </c>
      <c r="H2529" s="72"/>
      <c r="I2529" s="72"/>
      <c r="J2529" s="73">
        <f t="shared" si="43"/>
        <v>19.654900000000001</v>
      </c>
      <c r="K2529" s="75" t="s">
        <v>4</v>
      </c>
    </row>
    <row r="2530" spans="1:11" x14ac:dyDescent="0.25">
      <c r="A2530" s="69">
        <v>2528</v>
      </c>
      <c r="B2530" s="70" t="s">
        <v>7911</v>
      </c>
      <c r="C2530" s="70" t="s">
        <v>7912</v>
      </c>
      <c r="D2530" s="70" t="s">
        <v>7913</v>
      </c>
      <c r="E2530" s="71">
        <v>19.64</v>
      </c>
      <c r="F2530" s="70"/>
      <c r="G2530" s="71"/>
      <c r="H2530" s="72"/>
      <c r="I2530" s="72"/>
      <c r="J2530" s="73">
        <f t="shared" si="43"/>
        <v>19.64</v>
      </c>
      <c r="K2530" s="75" t="s">
        <v>4</v>
      </c>
    </row>
    <row r="2531" spans="1:11" x14ac:dyDescent="0.25">
      <c r="A2531" s="69">
        <v>2529</v>
      </c>
      <c r="B2531" s="70" t="s">
        <v>7914</v>
      </c>
      <c r="C2531" s="70" t="s">
        <v>7915</v>
      </c>
      <c r="D2531" s="70" t="s">
        <v>7916</v>
      </c>
      <c r="E2531" s="71">
        <v>19.559999999999999</v>
      </c>
      <c r="F2531" s="70"/>
      <c r="G2531" s="71"/>
      <c r="H2531" s="72"/>
      <c r="I2531" s="72"/>
      <c r="J2531" s="73">
        <f t="shared" si="43"/>
        <v>19.559999999999999</v>
      </c>
      <c r="K2531" s="75" t="s">
        <v>4</v>
      </c>
    </row>
    <row r="2532" spans="1:11" x14ac:dyDescent="0.25">
      <c r="A2532" s="69">
        <v>2530</v>
      </c>
      <c r="B2532" s="70" t="s">
        <v>7917</v>
      </c>
      <c r="C2532" s="70" t="s">
        <v>7918</v>
      </c>
      <c r="D2532" s="70" t="s">
        <v>7919</v>
      </c>
      <c r="E2532" s="71">
        <v>19.52</v>
      </c>
      <c r="F2532" s="70"/>
      <c r="G2532" s="71"/>
      <c r="H2532" s="72"/>
      <c r="I2532" s="72"/>
      <c r="J2532" s="73">
        <f t="shared" si="43"/>
        <v>19.52</v>
      </c>
      <c r="K2532" s="75" t="s">
        <v>4</v>
      </c>
    </row>
    <row r="2533" spans="1:11" x14ac:dyDescent="0.25">
      <c r="A2533" s="69">
        <v>2531</v>
      </c>
      <c r="B2533" s="70" t="s">
        <v>7920</v>
      </c>
      <c r="C2533" s="70" t="s">
        <v>7921</v>
      </c>
      <c r="D2533" s="70" t="s">
        <v>7922</v>
      </c>
      <c r="E2533" s="71">
        <v>19.440000000000001</v>
      </c>
      <c r="F2533" s="70"/>
      <c r="G2533" s="71"/>
      <c r="H2533" s="72"/>
      <c r="I2533" s="72"/>
      <c r="J2533" s="73">
        <f t="shared" si="43"/>
        <v>19.440000000000001</v>
      </c>
      <c r="K2533" s="75" t="s">
        <v>4</v>
      </c>
    </row>
    <row r="2534" spans="1:11" x14ac:dyDescent="0.25">
      <c r="A2534" s="69">
        <v>2532</v>
      </c>
      <c r="B2534" s="70" t="s">
        <v>7923</v>
      </c>
      <c r="C2534" s="70" t="s">
        <v>7924</v>
      </c>
      <c r="D2534" s="70" t="s">
        <v>7925</v>
      </c>
      <c r="E2534" s="71">
        <v>19.43</v>
      </c>
      <c r="F2534" s="70"/>
      <c r="G2534" s="71"/>
      <c r="H2534" s="72"/>
      <c r="I2534" s="72"/>
      <c r="J2534" s="73">
        <f t="shared" si="43"/>
        <v>19.43</v>
      </c>
      <c r="K2534" s="75" t="s">
        <v>4</v>
      </c>
    </row>
    <row r="2535" spans="1:11" x14ac:dyDescent="0.25">
      <c r="A2535" s="69">
        <v>2533</v>
      </c>
      <c r="B2535" s="70" t="s">
        <v>7926</v>
      </c>
      <c r="C2535" s="70" t="s">
        <v>7927</v>
      </c>
      <c r="D2535" s="70" t="s">
        <v>7928</v>
      </c>
      <c r="E2535" s="71">
        <v>19.43</v>
      </c>
      <c r="F2535" s="70"/>
      <c r="G2535" s="71"/>
      <c r="H2535" s="72"/>
      <c r="I2535" s="72"/>
      <c r="J2535" s="73">
        <f t="shared" si="43"/>
        <v>19.43</v>
      </c>
      <c r="K2535" s="75" t="s">
        <v>4</v>
      </c>
    </row>
    <row r="2536" spans="1:11" x14ac:dyDescent="0.25">
      <c r="A2536" s="69">
        <v>2534</v>
      </c>
      <c r="B2536" s="70" t="s">
        <v>7929</v>
      </c>
      <c r="C2536" s="70" t="s">
        <v>7930</v>
      </c>
      <c r="D2536" s="70" t="s">
        <v>7931</v>
      </c>
      <c r="E2536" s="71">
        <v>19.579999999999998</v>
      </c>
      <c r="F2536" s="70" t="s">
        <v>7931</v>
      </c>
      <c r="G2536" s="71">
        <v>19.230899999999998</v>
      </c>
      <c r="H2536" s="72"/>
      <c r="I2536" s="72"/>
      <c r="J2536" s="73">
        <f t="shared" si="43"/>
        <v>19.405449999999998</v>
      </c>
      <c r="K2536" s="75" t="s">
        <v>4</v>
      </c>
    </row>
    <row r="2537" spans="1:11" x14ac:dyDescent="0.25">
      <c r="A2537" s="69">
        <v>2535</v>
      </c>
      <c r="B2537" s="70" t="s">
        <v>7932</v>
      </c>
      <c r="C2537" s="70" t="s">
        <v>7933</v>
      </c>
      <c r="D2537" s="70" t="s">
        <v>7934</v>
      </c>
      <c r="E2537" s="71">
        <v>19.37</v>
      </c>
      <c r="F2537" s="70"/>
      <c r="G2537" s="71"/>
      <c r="H2537" s="72"/>
      <c r="I2537" s="72"/>
      <c r="J2537" s="73">
        <f t="shared" si="43"/>
        <v>19.37</v>
      </c>
      <c r="K2537" s="75" t="s">
        <v>4</v>
      </c>
    </row>
    <row r="2538" spans="1:11" x14ac:dyDescent="0.25">
      <c r="A2538" s="69">
        <v>2536</v>
      </c>
      <c r="B2538" s="70" t="s">
        <v>7935</v>
      </c>
      <c r="C2538" s="70" t="s">
        <v>7936</v>
      </c>
      <c r="D2538" s="70" t="s">
        <v>7937</v>
      </c>
      <c r="E2538" s="71">
        <v>19.2</v>
      </c>
      <c r="F2538" s="70"/>
      <c r="G2538" s="71"/>
      <c r="H2538" s="72"/>
      <c r="I2538" s="72"/>
      <c r="J2538" s="73">
        <f t="shared" si="43"/>
        <v>19.2</v>
      </c>
      <c r="K2538" s="75" t="s">
        <v>4</v>
      </c>
    </row>
    <row r="2539" spans="1:11" x14ac:dyDescent="0.25">
      <c r="A2539" s="69">
        <v>2537</v>
      </c>
      <c r="B2539" s="70" t="s">
        <v>7938</v>
      </c>
      <c r="C2539" s="70" t="s">
        <v>7939</v>
      </c>
      <c r="D2539" s="70" t="s">
        <v>7940</v>
      </c>
      <c r="E2539" s="71">
        <v>19.2</v>
      </c>
      <c r="F2539" s="70"/>
      <c r="G2539" s="71"/>
      <c r="H2539" s="72"/>
      <c r="I2539" s="72"/>
      <c r="J2539" s="73">
        <f t="shared" si="43"/>
        <v>19.2</v>
      </c>
      <c r="K2539" s="75" t="s">
        <v>4</v>
      </c>
    </row>
    <row r="2540" spans="1:11" x14ac:dyDescent="0.25">
      <c r="A2540" s="69">
        <v>2538</v>
      </c>
      <c r="B2540" s="70" t="s">
        <v>7941</v>
      </c>
      <c r="C2540" s="70" t="s">
        <v>7942</v>
      </c>
      <c r="D2540" s="70"/>
      <c r="E2540" s="71"/>
      <c r="F2540" s="70"/>
      <c r="G2540" s="73"/>
      <c r="H2540" s="70" t="s">
        <v>7943</v>
      </c>
      <c r="I2540" s="73">
        <v>19.199039999999979</v>
      </c>
      <c r="J2540" s="73">
        <f t="shared" si="43"/>
        <v>19.199039999999979</v>
      </c>
      <c r="K2540" s="75" t="s">
        <v>4</v>
      </c>
    </row>
    <row r="2541" spans="1:11" x14ac:dyDescent="0.25">
      <c r="A2541" s="69">
        <v>2539</v>
      </c>
      <c r="B2541" s="70" t="s">
        <v>7944</v>
      </c>
      <c r="C2541" s="70" t="s">
        <v>7945</v>
      </c>
      <c r="D2541" s="70" t="s">
        <v>7946</v>
      </c>
      <c r="E2541" s="71">
        <v>19.190000000000001</v>
      </c>
      <c r="F2541" s="70"/>
      <c r="G2541" s="71"/>
      <c r="H2541" s="72"/>
      <c r="I2541" s="72"/>
      <c r="J2541" s="73">
        <f t="shared" si="43"/>
        <v>19.190000000000001</v>
      </c>
      <c r="K2541" s="75" t="s">
        <v>4</v>
      </c>
    </row>
    <row r="2542" spans="1:11" x14ac:dyDescent="0.25">
      <c r="A2542" s="69">
        <v>2540</v>
      </c>
      <c r="B2542" s="70" t="s">
        <v>7947</v>
      </c>
      <c r="C2542" s="70" t="s">
        <v>7948</v>
      </c>
      <c r="D2542" s="70" t="s">
        <v>7949</v>
      </c>
      <c r="E2542" s="71">
        <v>19.18</v>
      </c>
      <c r="F2542" s="70"/>
      <c r="G2542" s="71"/>
      <c r="H2542" s="72"/>
      <c r="I2542" s="72"/>
      <c r="J2542" s="73">
        <f t="shared" si="43"/>
        <v>19.18</v>
      </c>
      <c r="K2542" s="75" t="s">
        <v>4</v>
      </c>
    </row>
    <row r="2543" spans="1:11" x14ac:dyDescent="0.25">
      <c r="A2543" s="69">
        <v>2541</v>
      </c>
      <c r="B2543" s="70" t="s">
        <v>7950</v>
      </c>
      <c r="C2543" s="70" t="s">
        <v>7951</v>
      </c>
      <c r="D2543" s="70" t="s">
        <v>7952</v>
      </c>
      <c r="E2543" s="71">
        <v>19.170000000000002</v>
      </c>
      <c r="F2543" s="70"/>
      <c r="G2543" s="71"/>
      <c r="H2543" s="72"/>
      <c r="I2543" s="72"/>
      <c r="J2543" s="73">
        <f t="shared" si="43"/>
        <v>19.170000000000002</v>
      </c>
      <c r="K2543" s="75" t="s">
        <v>4</v>
      </c>
    </row>
    <row r="2544" spans="1:11" x14ac:dyDescent="0.25">
      <c r="A2544" s="69">
        <v>2542</v>
      </c>
      <c r="B2544" s="70" t="s">
        <v>7953</v>
      </c>
      <c r="C2544" s="70" t="s">
        <v>7954</v>
      </c>
      <c r="D2544" s="70" t="s">
        <v>7955</v>
      </c>
      <c r="E2544" s="71">
        <v>19.09</v>
      </c>
      <c r="F2544" s="70"/>
      <c r="G2544" s="71"/>
      <c r="H2544" s="72"/>
      <c r="I2544" s="72"/>
      <c r="J2544" s="73">
        <f t="shared" si="43"/>
        <v>19.09</v>
      </c>
      <c r="K2544" s="75" t="s">
        <v>4</v>
      </c>
    </row>
    <row r="2545" spans="1:11" x14ac:dyDescent="0.25">
      <c r="A2545" s="69">
        <v>2543</v>
      </c>
      <c r="B2545" s="70" t="s">
        <v>7956</v>
      </c>
      <c r="C2545" s="70" t="s">
        <v>7957</v>
      </c>
      <c r="D2545" s="70" t="s">
        <v>7958</v>
      </c>
      <c r="E2545" s="71">
        <v>19.09</v>
      </c>
      <c r="F2545" s="70" t="s">
        <v>7958</v>
      </c>
      <c r="G2545" s="71">
        <v>19.043399999999998</v>
      </c>
      <c r="H2545" s="72"/>
      <c r="I2545" s="72"/>
      <c r="J2545" s="73">
        <f t="shared" si="43"/>
        <v>19.066699999999997</v>
      </c>
      <c r="K2545" s="75" t="s">
        <v>4</v>
      </c>
    </row>
    <row r="2546" spans="1:11" x14ac:dyDescent="0.25">
      <c r="A2546" s="69">
        <v>2544</v>
      </c>
      <c r="B2546" s="70" t="s">
        <v>7959</v>
      </c>
      <c r="C2546" s="70" t="s">
        <v>7960</v>
      </c>
      <c r="D2546" s="70" t="s">
        <v>7961</v>
      </c>
      <c r="E2546" s="71">
        <v>19.059999999999999</v>
      </c>
      <c r="F2546" s="70"/>
      <c r="G2546" s="71"/>
      <c r="H2546" s="72"/>
      <c r="I2546" s="72"/>
      <c r="J2546" s="73">
        <f t="shared" si="43"/>
        <v>19.059999999999999</v>
      </c>
      <c r="K2546" s="75" t="s">
        <v>4</v>
      </c>
    </row>
    <row r="2547" spans="1:11" x14ac:dyDescent="0.25">
      <c r="A2547" s="69">
        <v>2545</v>
      </c>
      <c r="B2547" s="70" t="s">
        <v>7962</v>
      </c>
      <c r="C2547" s="70" t="s">
        <v>7963</v>
      </c>
      <c r="D2547" s="70" t="s">
        <v>7964</v>
      </c>
      <c r="E2547" s="71">
        <v>19.02</v>
      </c>
      <c r="F2547" s="70"/>
      <c r="G2547" s="71"/>
      <c r="H2547" s="72"/>
      <c r="I2547" s="72"/>
      <c r="J2547" s="73">
        <f t="shared" si="43"/>
        <v>19.02</v>
      </c>
      <c r="K2547" s="75" t="s">
        <v>4</v>
      </c>
    </row>
    <row r="2548" spans="1:11" x14ac:dyDescent="0.25">
      <c r="A2548" s="69">
        <v>2546</v>
      </c>
      <c r="B2548" s="70" t="s">
        <v>7965</v>
      </c>
      <c r="C2548" s="70" t="s">
        <v>7966</v>
      </c>
      <c r="D2548" s="70" t="s">
        <v>7967</v>
      </c>
      <c r="E2548" s="71">
        <v>18.989999999999998</v>
      </c>
      <c r="F2548" s="70"/>
      <c r="G2548" s="71"/>
      <c r="H2548" s="72"/>
      <c r="I2548" s="72"/>
      <c r="J2548" s="73">
        <f t="shared" si="43"/>
        <v>18.989999999999998</v>
      </c>
      <c r="K2548" s="75" t="s">
        <v>4</v>
      </c>
    </row>
    <row r="2549" spans="1:11" x14ac:dyDescent="0.25">
      <c r="A2549" s="69">
        <v>2547</v>
      </c>
      <c r="B2549" s="70" t="s">
        <v>7968</v>
      </c>
      <c r="C2549" s="70" t="s">
        <v>7969</v>
      </c>
      <c r="D2549" s="70" t="s">
        <v>7970</v>
      </c>
      <c r="E2549" s="71">
        <v>18.89</v>
      </c>
      <c r="F2549" s="70"/>
      <c r="G2549" s="71"/>
      <c r="H2549" s="72"/>
      <c r="I2549" s="72"/>
      <c r="J2549" s="73">
        <f t="shared" si="43"/>
        <v>18.89</v>
      </c>
      <c r="K2549" s="75" t="s">
        <v>4</v>
      </c>
    </row>
    <row r="2550" spans="1:11" x14ac:dyDescent="0.25">
      <c r="A2550" s="69">
        <v>2548</v>
      </c>
      <c r="B2550" s="70" t="s">
        <v>7971</v>
      </c>
      <c r="C2550" s="70" t="s">
        <v>7972</v>
      </c>
      <c r="D2550" s="70" t="s">
        <v>7973</v>
      </c>
      <c r="E2550" s="71">
        <v>18.89</v>
      </c>
      <c r="F2550" s="70"/>
      <c r="G2550" s="71"/>
      <c r="H2550" s="72"/>
      <c r="I2550" s="72"/>
      <c r="J2550" s="73">
        <f t="shared" si="43"/>
        <v>18.89</v>
      </c>
      <c r="K2550" s="75" t="s">
        <v>4</v>
      </c>
    </row>
    <row r="2551" spans="1:11" x14ac:dyDescent="0.25">
      <c r="A2551" s="69">
        <v>2549</v>
      </c>
      <c r="B2551" s="70" t="s">
        <v>7974</v>
      </c>
      <c r="C2551" s="70" t="s">
        <v>7975</v>
      </c>
      <c r="D2551" s="70" t="s">
        <v>7976</v>
      </c>
      <c r="E2551" s="71">
        <v>18.87</v>
      </c>
      <c r="F2551" s="70"/>
      <c r="G2551" s="71"/>
      <c r="H2551" s="72"/>
      <c r="I2551" s="72"/>
      <c r="J2551" s="73">
        <f t="shared" si="43"/>
        <v>18.87</v>
      </c>
      <c r="K2551" s="75" t="s">
        <v>4</v>
      </c>
    </row>
    <row r="2552" spans="1:11" x14ac:dyDescent="0.25">
      <c r="A2552" s="69">
        <v>2550</v>
      </c>
      <c r="B2552" s="70" t="s">
        <v>7977</v>
      </c>
      <c r="C2552" s="70" t="s">
        <v>7978</v>
      </c>
      <c r="D2552" s="70" t="s">
        <v>7979</v>
      </c>
      <c r="E2552" s="71">
        <v>18.809999999999999</v>
      </c>
      <c r="F2552" s="70"/>
      <c r="G2552" s="71"/>
      <c r="H2552" s="72"/>
      <c r="I2552" s="72"/>
      <c r="J2552" s="73">
        <f t="shared" si="43"/>
        <v>18.809999999999999</v>
      </c>
      <c r="K2552" s="75" t="s">
        <v>4</v>
      </c>
    </row>
    <row r="2553" spans="1:11" x14ac:dyDescent="0.25">
      <c r="A2553" s="69">
        <v>2551</v>
      </c>
      <c r="B2553" s="70" t="s">
        <v>7980</v>
      </c>
      <c r="C2553" s="70" t="s">
        <v>7981</v>
      </c>
      <c r="D2553" s="70"/>
      <c r="E2553" s="71"/>
      <c r="F2553" s="70"/>
      <c r="G2553" s="73"/>
      <c r="H2553" s="70" t="s">
        <v>7982</v>
      </c>
      <c r="I2553" s="73">
        <v>18.791324999999993</v>
      </c>
      <c r="J2553" s="73">
        <f t="shared" si="43"/>
        <v>18.791324999999993</v>
      </c>
      <c r="K2553" s="75" t="s">
        <v>4</v>
      </c>
    </row>
    <row r="2554" spans="1:11" x14ac:dyDescent="0.25">
      <c r="A2554" s="69">
        <v>2552</v>
      </c>
      <c r="B2554" s="70" t="s">
        <v>7983</v>
      </c>
      <c r="C2554" s="70" t="s">
        <v>7984</v>
      </c>
      <c r="D2554" s="70" t="s">
        <v>7985</v>
      </c>
      <c r="E2554" s="71">
        <v>18.07</v>
      </c>
      <c r="F2554" s="70" t="s">
        <v>7985</v>
      </c>
      <c r="G2554" s="71">
        <v>19.488199999999999</v>
      </c>
      <c r="H2554" s="72"/>
      <c r="I2554" s="72"/>
      <c r="J2554" s="73">
        <f t="shared" si="43"/>
        <v>18.7791</v>
      </c>
      <c r="K2554" s="75" t="s">
        <v>4</v>
      </c>
    </row>
    <row r="2555" spans="1:11" x14ac:dyDescent="0.25">
      <c r="A2555" s="69">
        <v>2553</v>
      </c>
      <c r="B2555" s="70" t="s">
        <v>7986</v>
      </c>
      <c r="C2555" s="70" t="s">
        <v>7987</v>
      </c>
      <c r="D2555" s="70" t="s">
        <v>7988</v>
      </c>
      <c r="E2555" s="71">
        <v>18.7</v>
      </c>
      <c r="F2555" s="70"/>
      <c r="G2555" s="71"/>
      <c r="H2555" s="72"/>
      <c r="I2555" s="72"/>
      <c r="J2555" s="73">
        <f t="shared" si="43"/>
        <v>18.7</v>
      </c>
      <c r="K2555" s="75" t="s">
        <v>4</v>
      </c>
    </row>
    <row r="2556" spans="1:11" x14ac:dyDescent="0.25">
      <c r="A2556" s="69">
        <v>2554</v>
      </c>
      <c r="B2556" s="70" t="s">
        <v>7989</v>
      </c>
      <c r="C2556" s="70" t="s">
        <v>7990</v>
      </c>
      <c r="D2556" s="70" t="s">
        <v>7991</v>
      </c>
      <c r="E2556" s="71">
        <v>18.66</v>
      </c>
      <c r="F2556" s="70" t="s">
        <v>7991</v>
      </c>
      <c r="G2556" s="71">
        <v>18.732399999999998</v>
      </c>
      <c r="H2556" s="72"/>
      <c r="I2556" s="72"/>
      <c r="J2556" s="73">
        <f t="shared" si="43"/>
        <v>18.696199999999997</v>
      </c>
      <c r="K2556" s="75" t="s">
        <v>4</v>
      </c>
    </row>
    <row r="2557" spans="1:11" x14ac:dyDescent="0.25">
      <c r="A2557" s="69">
        <v>2555</v>
      </c>
      <c r="B2557" s="70" t="s">
        <v>7992</v>
      </c>
      <c r="C2557" s="70" t="s">
        <v>7993</v>
      </c>
      <c r="D2557" s="70" t="s">
        <v>7994</v>
      </c>
      <c r="E2557" s="71">
        <v>18.690000000000001</v>
      </c>
      <c r="F2557" s="70"/>
      <c r="G2557" s="71"/>
      <c r="H2557" s="72"/>
      <c r="I2557" s="72"/>
      <c r="J2557" s="73">
        <f t="shared" si="43"/>
        <v>18.690000000000001</v>
      </c>
      <c r="K2557" s="75" t="s">
        <v>4</v>
      </c>
    </row>
    <row r="2558" spans="1:11" x14ac:dyDescent="0.25">
      <c r="A2558" s="69">
        <v>2556</v>
      </c>
      <c r="B2558" s="70" t="s">
        <v>7995</v>
      </c>
      <c r="C2558" s="70" t="s">
        <v>7996</v>
      </c>
      <c r="D2558" s="70" t="s">
        <v>7997</v>
      </c>
      <c r="E2558" s="71">
        <v>18.64</v>
      </c>
      <c r="F2558" s="70" t="s">
        <v>7997</v>
      </c>
      <c r="G2558" s="71">
        <v>18.673200000000001</v>
      </c>
      <c r="H2558" s="72"/>
      <c r="I2558" s="72"/>
      <c r="J2558" s="73">
        <f t="shared" si="43"/>
        <v>18.656600000000001</v>
      </c>
      <c r="K2558" s="75" t="s">
        <v>4</v>
      </c>
    </row>
    <row r="2559" spans="1:11" x14ac:dyDescent="0.25">
      <c r="A2559" s="69">
        <v>2557</v>
      </c>
      <c r="B2559" s="70" t="s">
        <v>7998</v>
      </c>
      <c r="C2559" s="70" t="s">
        <v>7999</v>
      </c>
      <c r="D2559" s="70" t="s">
        <v>8000</v>
      </c>
      <c r="E2559" s="71">
        <v>18.64</v>
      </c>
      <c r="F2559" s="70"/>
      <c r="G2559" s="71"/>
      <c r="H2559" s="72"/>
      <c r="I2559" s="72"/>
      <c r="J2559" s="73">
        <f t="shared" si="43"/>
        <v>18.64</v>
      </c>
      <c r="K2559" s="75" t="s">
        <v>4</v>
      </c>
    </row>
    <row r="2560" spans="1:11" x14ac:dyDescent="0.25">
      <c r="A2560" s="69">
        <v>2558</v>
      </c>
      <c r="B2560" s="70" t="s">
        <v>8001</v>
      </c>
      <c r="C2560" s="70" t="s">
        <v>8002</v>
      </c>
      <c r="D2560" s="70" t="s">
        <v>8003</v>
      </c>
      <c r="E2560" s="71">
        <v>18.61</v>
      </c>
      <c r="F2560" s="70"/>
      <c r="G2560" s="71"/>
      <c r="H2560" s="72"/>
      <c r="I2560" s="72"/>
      <c r="J2560" s="73">
        <f t="shared" si="43"/>
        <v>18.61</v>
      </c>
      <c r="K2560" s="75" t="s">
        <v>4</v>
      </c>
    </row>
    <row r="2561" spans="1:11" x14ac:dyDescent="0.25">
      <c r="A2561" s="69">
        <v>2559</v>
      </c>
      <c r="B2561" s="70" t="s">
        <v>8004</v>
      </c>
      <c r="C2561" s="70" t="s">
        <v>8005</v>
      </c>
      <c r="D2561" s="70" t="s">
        <v>8006</v>
      </c>
      <c r="E2561" s="71">
        <v>18.61</v>
      </c>
      <c r="F2561" s="70"/>
      <c r="G2561" s="71"/>
      <c r="H2561" s="72"/>
      <c r="I2561" s="72"/>
      <c r="J2561" s="73">
        <f t="shared" si="43"/>
        <v>18.61</v>
      </c>
      <c r="K2561" s="75" t="s">
        <v>4</v>
      </c>
    </row>
    <row r="2562" spans="1:11" x14ac:dyDescent="0.25">
      <c r="A2562" s="69">
        <v>2560</v>
      </c>
      <c r="B2562" s="70" t="s">
        <v>8007</v>
      </c>
      <c r="C2562" s="70" t="s">
        <v>8008</v>
      </c>
      <c r="D2562" s="70" t="s">
        <v>8009</v>
      </c>
      <c r="E2562" s="71">
        <v>18.57</v>
      </c>
      <c r="F2562" s="70"/>
      <c r="G2562" s="71"/>
      <c r="H2562" s="72"/>
      <c r="I2562" s="72"/>
      <c r="J2562" s="73">
        <f t="shared" si="43"/>
        <v>18.57</v>
      </c>
      <c r="K2562" s="75" t="s">
        <v>4</v>
      </c>
    </row>
    <row r="2563" spans="1:11" x14ac:dyDescent="0.25">
      <c r="A2563" s="69">
        <v>2561</v>
      </c>
      <c r="B2563" s="70" t="s">
        <v>8010</v>
      </c>
      <c r="C2563" s="70" t="s">
        <v>8011</v>
      </c>
      <c r="D2563" s="70" t="s">
        <v>8012</v>
      </c>
      <c r="E2563" s="71">
        <v>18.510000000000002</v>
      </c>
      <c r="F2563" s="70" t="s">
        <v>8013</v>
      </c>
      <c r="G2563" s="71">
        <v>18.542999999999999</v>
      </c>
      <c r="H2563" s="72"/>
      <c r="I2563" s="72"/>
      <c r="J2563" s="73">
        <f t="shared" ref="J2563:J2626" si="44">AVERAGE(E2563,G2563,I2563)</f>
        <v>18.526499999999999</v>
      </c>
      <c r="K2563" s="75" t="s">
        <v>4</v>
      </c>
    </row>
    <row r="2564" spans="1:11" x14ac:dyDescent="0.25">
      <c r="A2564" s="69">
        <v>2562</v>
      </c>
      <c r="B2564" s="70" t="s">
        <v>8014</v>
      </c>
      <c r="C2564" s="70" t="s">
        <v>8015</v>
      </c>
      <c r="D2564" s="70" t="s">
        <v>8016</v>
      </c>
      <c r="E2564" s="71">
        <v>19.25</v>
      </c>
      <c r="F2564" s="70" t="s">
        <v>8016</v>
      </c>
      <c r="G2564" s="71">
        <v>17.7925</v>
      </c>
      <c r="H2564" s="72"/>
      <c r="I2564" s="72"/>
      <c r="J2564" s="73">
        <f t="shared" si="44"/>
        <v>18.521250000000002</v>
      </c>
      <c r="K2564" s="75" t="s">
        <v>4</v>
      </c>
    </row>
    <row r="2565" spans="1:11" x14ac:dyDescent="0.25">
      <c r="A2565" s="69">
        <v>2563</v>
      </c>
      <c r="B2565" s="70" t="s">
        <v>8017</v>
      </c>
      <c r="C2565" s="70" t="s">
        <v>8018</v>
      </c>
      <c r="D2565" s="70" t="s">
        <v>8019</v>
      </c>
      <c r="E2565" s="71">
        <v>18.52</v>
      </c>
      <c r="F2565" s="70"/>
      <c r="G2565" s="71"/>
      <c r="H2565" s="72"/>
      <c r="I2565" s="72"/>
      <c r="J2565" s="73">
        <f t="shared" si="44"/>
        <v>18.52</v>
      </c>
      <c r="K2565" s="75" t="s">
        <v>4</v>
      </c>
    </row>
    <row r="2566" spans="1:11" x14ac:dyDescent="0.25">
      <c r="A2566" s="69">
        <v>2564</v>
      </c>
      <c r="B2566" s="70" t="s">
        <v>8020</v>
      </c>
      <c r="C2566" s="70" t="s">
        <v>8021</v>
      </c>
      <c r="D2566" s="70"/>
      <c r="E2566" s="71"/>
      <c r="F2566" s="70"/>
      <c r="G2566" s="73"/>
      <c r="H2566" s="70" t="s">
        <v>8022</v>
      </c>
      <c r="I2566" s="73">
        <v>18.509250000000026</v>
      </c>
      <c r="J2566" s="73">
        <f t="shared" si="44"/>
        <v>18.509250000000026</v>
      </c>
      <c r="K2566" s="75" t="s">
        <v>4</v>
      </c>
    </row>
    <row r="2567" spans="1:11" x14ac:dyDescent="0.25">
      <c r="A2567" s="69">
        <v>2565</v>
      </c>
      <c r="B2567" s="70" t="s">
        <v>8023</v>
      </c>
      <c r="C2567" s="70" t="s">
        <v>8024</v>
      </c>
      <c r="D2567" s="70" t="s">
        <v>8025</v>
      </c>
      <c r="E2567" s="71">
        <v>18.489999999999998</v>
      </c>
      <c r="F2567" s="70"/>
      <c r="G2567" s="71"/>
      <c r="H2567" s="72"/>
      <c r="I2567" s="72"/>
      <c r="J2567" s="73">
        <f t="shared" si="44"/>
        <v>18.489999999999998</v>
      </c>
      <c r="K2567" s="75" t="s">
        <v>4</v>
      </c>
    </row>
    <row r="2568" spans="1:11" x14ac:dyDescent="0.25">
      <c r="A2568" s="69">
        <v>2566</v>
      </c>
      <c r="B2568" s="70" t="s">
        <v>8026</v>
      </c>
      <c r="C2568" s="70" t="s">
        <v>8027</v>
      </c>
      <c r="D2568" s="70" t="s">
        <v>8028</v>
      </c>
      <c r="E2568" s="71">
        <v>18.489999999999998</v>
      </c>
      <c r="F2568" s="70"/>
      <c r="G2568" s="71"/>
      <c r="H2568" s="72"/>
      <c r="I2568" s="72"/>
      <c r="J2568" s="73">
        <f t="shared" si="44"/>
        <v>18.489999999999998</v>
      </c>
      <c r="K2568" s="75" t="s">
        <v>4</v>
      </c>
    </row>
    <row r="2569" spans="1:11" x14ac:dyDescent="0.25">
      <c r="A2569" s="69">
        <v>2567</v>
      </c>
      <c r="B2569" s="70" t="s">
        <v>8029</v>
      </c>
      <c r="C2569" s="70" t="s">
        <v>8030</v>
      </c>
      <c r="D2569" s="70" t="s">
        <v>8031</v>
      </c>
      <c r="E2569" s="71">
        <v>18.43</v>
      </c>
      <c r="F2569" s="70"/>
      <c r="G2569" s="71"/>
      <c r="H2569" s="72"/>
      <c r="I2569" s="72"/>
      <c r="J2569" s="73">
        <f t="shared" si="44"/>
        <v>18.43</v>
      </c>
      <c r="K2569" s="75" t="s">
        <v>4</v>
      </c>
    </row>
    <row r="2570" spans="1:11" x14ac:dyDescent="0.25">
      <c r="A2570" s="69">
        <v>2568</v>
      </c>
      <c r="B2570" s="70" t="s">
        <v>8032</v>
      </c>
      <c r="C2570" s="70" t="s">
        <v>8033</v>
      </c>
      <c r="D2570" s="70" t="s">
        <v>8034</v>
      </c>
      <c r="E2570" s="71">
        <v>18.420000000000002</v>
      </c>
      <c r="F2570" s="70"/>
      <c r="G2570" s="71"/>
      <c r="H2570" s="72"/>
      <c r="I2570" s="72"/>
      <c r="J2570" s="73">
        <f t="shared" si="44"/>
        <v>18.420000000000002</v>
      </c>
      <c r="K2570" s="75" t="s">
        <v>4</v>
      </c>
    </row>
    <row r="2571" spans="1:11" x14ac:dyDescent="0.25">
      <c r="A2571" s="69">
        <v>2569</v>
      </c>
      <c r="B2571" s="70" t="s">
        <v>8035</v>
      </c>
      <c r="C2571" s="70" t="s">
        <v>8036</v>
      </c>
      <c r="D2571" s="70" t="s">
        <v>8037</v>
      </c>
      <c r="E2571" s="71">
        <v>18.420000000000002</v>
      </c>
      <c r="F2571" s="70"/>
      <c r="G2571" s="71"/>
      <c r="H2571" s="72"/>
      <c r="I2571" s="72"/>
      <c r="J2571" s="73">
        <f t="shared" si="44"/>
        <v>18.420000000000002</v>
      </c>
      <c r="K2571" s="75" t="s">
        <v>4</v>
      </c>
    </row>
    <row r="2572" spans="1:11" x14ac:dyDescent="0.25">
      <c r="A2572" s="69">
        <v>2570</v>
      </c>
      <c r="B2572" s="70" t="s">
        <v>8038</v>
      </c>
      <c r="C2572" s="70" t="s">
        <v>8039</v>
      </c>
      <c r="D2572" s="70" t="s">
        <v>8040</v>
      </c>
      <c r="E2572" s="71">
        <v>18.38</v>
      </c>
      <c r="F2572" s="70"/>
      <c r="G2572" s="71"/>
      <c r="H2572" s="72"/>
      <c r="I2572" s="72"/>
      <c r="J2572" s="73">
        <f t="shared" si="44"/>
        <v>18.38</v>
      </c>
      <c r="K2572" s="75" t="s">
        <v>4</v>
      </c>
    </row>
    <row r="2573" spans="1:11" x14ac:dyDescent="0.25">
      <c r="A2573" s="69">
        <v>2571</v>
      </c>
      <c r="B2573" s="70" t="s">
        <v>8041</v>
      </c>
      <c r="C2573" s="70" t="s">
        <v>8042</v>
      </c>
      <c r="D2573" s="70" t="s">
        <v>8043</v>
      </c>
      <c r="E2573" s="71">
        <v>18.37</v>
      </c>
      <c r="F2573" s="70" t="s">
        <v>8043</v>
      </c>
      <c r="G2573" s="71">
        <v>18.346900000000002</v>
      </c>
      <c r="H2573" s="72"/>
      <c r="I2573" s="72"/>
      <c r="J2573" s="73">
        <f t="shared" si="44"/>
        <v>18.358450000000001</v>
      </c>
      <c r="K2573" s="75" t="s">
        <v>4</v>
      </c>
    </row>
    <row r="2574" spans="1:11" x14ac:dyDescent="0.25">
      <c r="A2574" s="69">
        <v>2572</v>
      </c>
      <c r="B2574" s="70" t="s">
        <v>8044</v>
      </c>
      <c r="C2574" s="70" t="s">
        <v>8045</v>
      </c>
      <c r="D2574" s="70" t="s">
        <v>8046</v>
      </c>
      <c r="E2574" s="71">
        <v>18.3</v>
      </c>
      <c r="F2574" s="70"/>
      <c r="G2574" s="71"/>
      <c r="H2574" s="72"/>
      <c r="I2574" s="72"/>
      <c r="J2574" s="73">
        <f t="shared" si="44"/>
        <v>18.3</v>
      </c>
      <c r="K2574" s="75" t="s">
        <v>4</v>
      </c>
    </row>
    <row r="2575" spans="1:11" x14ac:dyDescent="0.25">
      <c r="A2575" s="69">
        <v>2573</v>
      </c>
      <c r="B2575" s="70" t="s">
        <v>8047</v>
      </c>
      <c r="C2575" s="70" t="s">
        <v>8048</v>
      </c>
      <c r="D2575" s="70" t="s">
        <v>8049</v>
      </c>
      <c r="E2575" s="71">
        <v>18.25</v>
      </c>
      <c r="F2575" s="70"/>
      <c r="G2575" s="71"/>
      <c r="H2575" s="72"/>
      <c r="I2575" s="72"/>
      <c r="J2575" s="73">
        <f t="shared" si="44"/>
        <v>18.25</v>
      </c>
      <c r="K2575" s="75" t="s">
        <v>4</v>
      </c>
    </row>
    <row r="2576" spans="1:11" x14ac:dyDescent="0.25">
      <c r="A2576" s="69">
        <v>2574</v>
      </c>
      <c r="B2576" s="70" t="s">
        <v>8050</v>
      </c>
      <c r="C2576" s="70" t="s">
        <v>8051</v>
      </c>
      <c r="D2576" s="70" t="s">
        <v>8052</v>
      </c>
      <c r="E2576" s="71">
        <v>17.93</v>
      </c>
      <c r="F2576" s="70" t="s">
        <v>8052</v>
      </c>
      <c r="G2576" s="71">
        <v>18.567399999999999</v>
      </c>
      <c r="H2576" s="72"/>
      <c r="I2576" s="72"/>
      <c r="J2576" s="73">
        <f t="shared" si="44"/>
        <v>18.248699999999999</v>
      </c>
      <c r="K2576" s="75" t="s">
        <v>4</v>
      </c>
    </row>
    <row r="2577" spans="1:11" x14ac:dyDescent="0.25">
      <c r="A2577" s="69">
        <v>2575</v>
      </c>
      <c r="B2577" s="70" t="s">
        <v>8053</v>
      </c>
      <c r="C2577" s="70" t="s">
        <v>8054</v>
      </c>
      <c r="D2577" s="70" t="s">
        <v>8055</v>
      </c>
      <c r="E2577" s="71">
        <v>18.239999999999998</v>
      </c>
      <c r="F2577" s="70"/>
      <c r="G2577" s="71"/>
      <c r="H2577" s="72"/>
      <c r="I2577" s="72"/>
      <c r="J2577" s="73">
        <f t="shared" si="44"/>
        <v>18.239999999999998</v>
      </c>
      <c r="K2577" s="75" t="s">
        <v>4</v>
      </c>
    </row>
    <row r="2578" spans="1:11" x14ac:dyDescent="0.25">
      <c r="A2578" s="69">
        <v>2576</v>
      </c>
      <c r="B2578" s="70" t="s">
        <v>8056</v>
      </c>
      <c r="C2578" s="70" t="s">
        <v>8057</v>
      </c>
      <c r="D2578" s="70" t="s">
        <v>8058</v>
      </c>
      <c r="E2578" s="71">
        <v>18.22</v>
      </c>
      <c r="F2578" s="70"/>
      <c r="G2578" s="71"/>
      <c r="H2578" s="72"/>
      <c r="I2578" s="72"/>
      <c r="J2578" s="73">
        <f t="shared" si="44"/>
        <v>18.22</v>
      </c>
      <c r="K2578" s="75" t="s">
        <v>4</v>
      </c>
    </row>
    <row r="2579" spans="1:11" x14ac:dyDescent="0.25">
      <c r="A2579" s="69">
        <v>2577</v>
      </c>
      <c r="B2579" s="70" t="s">
        <v>8059</v>
      </c>
      <c r="C2579" s="70" t="s">
        <v>8060</v>
      </c>
      <c r="D2579" s="70" t="s">
        <v>8061</v>
      </c>
      <c r="E2579" s="71">
        <v>18.18</v>
      </c>
      <c r="F2579" s="70"/>
      <c r="G2579" s="71"/>
      <c r="H2579" s="72"/>
      <c r="I2579" s="72"/>
      <c r="J2579" s="73">
        <f t="shared" si="44"/>
        <v>18.18</v>
      </c>
      <c r="K2579" s="75" t="s">
        <v>4</v>
      </c>
    </row>
    <row r="2580" spans="1:11" x14ac:dyDescent="0.25">
      <c r="A2580" s="69">
        <v>2578</v>
      </c>
      <c r="B2580" s="70" t="s">
        <v>8062</v>
      </c>
      <c r="C2580" s="70" t="s">
        <v>8063</v>
      </c>
      <c r="D2580" s="70" t="s">
        <v>8064</v>
      </c>
      <c r="E2580" s="71">
        <v>18.16</v>
      </c>
      <c r="F2580" s="70"/>
      <c r="G2580" s="71"/>
      <c r="H2580" s="72"/>
      <c r="I2580" s="72"/>
      <c r="J2580" s="73">
        <f t="shared" si="44"/>
        <v>18.16</v>
      </c>
      <c r="K2580" s="75" t="s">
        <v>4</v>
      </c>
    </row>
    <row r="2581" spans="1:11" x14ac:dyDescent="0.25">
      <c r="A2581" s="69">
        <v>2579</v>
      </c>
      <c r="B2581" s="70" t="s">
        <v>8065</v>
      </c>
      <c r="C2581" s="70" t="s">
        <v>8066</v>
      </c>
      <c r="D2581" s="70" t="s">
        <v>8067</v>
      </c>
      <c r="E2581" s="71">
        <v>18.149999999999999</v>
      </c>
      <c r="F2581" s="70"/>
      <c r="G2581" s="71"/>
      <c r="H2581" s="72"/>
      <c r="I2581" s="72"/>
      <c r="J2581" s="73">
        <f t="shared" si="44"/>
        <v>18.149999999999999</v>
      </c>
      <c r="K2581" s="75" t="s">
        <v>4</v>
      </c>
    </row>
    <row r="2582" spans="1:11" x14ac:dyDescent="0.25">
      <c r="A2582" s="69">
        <v>2580</v>
      </c>
      <c r="B2582" s="70" t="s">
        <v>8068</v>
      </c>
      <c r="C2582" s="70" t="s">
        <v>8069</v>
      </c>
      <c r="D2582" s="70" t="s">
        <v>8070</v>
      </c>
      <c r="E2582" s="71">
        <v>18.100000000000001</v>
      </c>
      <c r="F2582" s="70"/>
      <c r="G2582" s="71"/>
      <c r="H2582" s="72"/>
      <c r="I2582" s="72"/>
      <c r="J2582" s="73">
        <f t="shared" si="44"/>
        <v>18.100000000000001</v>
      </c>
      <c r="K2582" s="75" t="s">
        <v>4</v>
      </c>
    </row>
    <row r="2583" spans="1:11" x14ac:dyDescent="0.25">
      <c r="A2583" s="69">
        <v>2581</v>
      </c>
      <c r="B2583" s="70" t="s">
        <v>8071</v>
      </c>
      <c r="C2583" s="70" t="s">
        <v>8072</v>
      </c>
      <c r="D2583" s="70" t="s">
        <v>8073</v>
      </c>
      <c r="E2583" s="71">
        <v>18.100000000000001</v>
      </c>
      <c r="F2583" s="70"/>
      <c r="G2583" s="71"/>
      <c r="H2583" s="72"/>
      <c r="I2583" s="72"/>
      <c r="J2583" s="73">
        <f t="shared" si="44"/>
        <v>18.100000000000001</v>
      </c>
      <c r="K2583" s="75" t="s">
        <v>4</v>
      </c>
    </row>
    <row r="2584" spans="1:11" x14ac:dyDescent="0.25">
      <c r="A2584" s="69">
        <v>2582</v>
      </c>
      <c r="B2584" s="70" t="s">
        <v>8074</v>
      </c>
      <c r="C2584" s="70" t="s">
        <v>8075</v>
      </c>
      <c r="D2584" s="70" t="s">
        <v>8076</v>
      </c>
      <c r="E2584" s="71">
        <v>18.09</v>
      </c>
      <c r="F2584" s="70"/>
      <c r="G2584" s="71"/>
      <c r="H2584" s="72"/>
      <c r="I2584" s="72"/>
      <c r="J2584" s="73">
        <f t="shared" si="44"/>
        <v>18.09</v>
      </c>
      <c r="K2584" s="75" t="s">
        <v>4</v>
      </c>
    </row>
    <row r="2585" spans="1:11" x14ac:dyDescent="0.25">
      <c r="A2585" s="69">
        <v>2583</v>
      </c>
      <c r="B2585" s="70" t="s">
        <v>8077</v>
      </c>
      <c r="C2585" s="70" t="s">
        <v>8078</v>
      </c>
      <c r="D2585" s="70" t="s">
        <v>8079</v>
      </c>
      <c r="E2585" s="71">
        <v>18.079999999999998</v>
      </c>
      <c r="F2585" s="70"/>
      <c r="G2585" s="71"/>
      <c r="H2585" s="72"/>
      <c r="I2585" s="72"/>
      <c r="J2585" s="73">
        <f t="shared" si="44"/>
        <v>18.079999999999998</v>
      </c>
      <c r="K2585" s="75" t="s">
        <v>4</v>
      </c>
    </row>
    <row r="2586" spans="1:11" x14ac:dyDescent="0.25">
      <c r="A2586" s="69">
        <v>2584</v>
      </c>
      <c r="B2586" s="70" t="s">
        <v>8080</v>
      </c>
      <c r="C2586" s="70" t="s">
        <v>8081</v>
      </c>
      <c r="D2586" s="70" t="s">
        <v>8082</v>
      </c>
      <c r="E2586" s="71">
        <v>18.03</v>
      </c>
      <c r="F2586" s="70"/>
      <c r="G2586" s="71"/>
      <c r="H2586" s="72"/>
      <c r="I2586" s="72"/>
      <c r="J2586" s="73">
        <f t="shared" si="44"/>
        <v>18.03</v>
      </c>
      <c r="K2586" s="75" t="s">
        <v>4</v>
      </c>
    </row>
    <row r="2587" spans="1:11" x14ac:dyDescent="0.25">
      <c r="A2587" s="69">
        <v>2585</v>
      </c>
      <c r="B2587" s="70" t="s">
        <v>8083</v>
      </c>
      <c r="C2587" s="70" t="s">
        <v>8084</v>
      </c>
      <c r="D2587" s="70" t="s">
        <v>8085</v>
      </c>
      <c r="E2587" s="71">
        <v>17.989999999999998</v>
      </c>
      <c r="F2587" s="70"/>
      <c r="G2587" s="71"/>
      <c r="H2587" s="72"/>
      <c r="I2587" s="72"/>
      <c r="J2587" s="73">
        <f t="shared" si="44"/>
        <v>17.989999999999998</v>
      </c>
      <c r="K2587" s="75" t="s">
        <v>4</v>
      </c>
    </row>
    <row r="2588" spans="1:11" x14ac:dyDescent="0.25">
      <c r="A2588" s="69">
        <v>2586</v>
      </c>
      <c r="B2588" s="70" t="s">
        <v>8086</v>
      </c>
      <c r="C2588" s="70" t="s">
        <v>8087</v>
      </c>
      <c r="D2588" s="70" t="s">
        <v>8088</v>
      </c>
      <c r="E2588" s="71">
        <v>18.54</v>
      </c>
      <c r="F2588" s="70" t="s">
        <v>8088</v>
      </c>
      <c r="G2588" s="71">
        <v>17.4238</v>
      </c>
      <c r="H2588" s="72"/>
      <c r="I2588" s="72"/>
      <c r="J2588" s="73">
        <f t="shared" si="44"/>
        <v>17.9819</v>
      </c>
      <c r="K2588" s="75" t="s">
        <v>4</v>
      </c>
    </row>
    <row r="2589" spans="1:11" x14ac:dyDescent="0.25">
      <c r="A2589" s="69">
        <v>2587</v>
      </c>
      <c r="B2589" s="70" t="s">
        <v>8089</v>
      </c>
      <c r="C2589" s="70" t="s">
        <v>8090</v>
      </c>
      <c r="D2589" s="70" t="s">
        <v>8091</v>
      </c>
      <c r="E2589" s="71">
        <v>17.97</v>
      </c>
      <c r="F2589" s="70"/>
      <c r="G2589" s="71"/>
      <c r="H2589" s="72"/>
      <c r="I2589" s="72"/>
      <c r="J2589" s="73">
        <f t="shared" si="44"/>
        <v>17.97</v>
      </c>
      <c r="K2589" s="75" t="s">
        <v>4</v>
      </c>
    </row>
    <row r="2590" spans="1:11" x14ac:dyDescent="0.25">
      <c r="A2590" s="69">
        <v>2588</v>
      </c>
      <c r="B2590" s="70" t="s">
        <v>8092</v>
      </c>
      <c r="C2590" s="70" t="s">
        <v>8093</v>
      </c>
      <c r="D2590" s="70" t="s">
        <v>8094</v>
      </c>
      <c r="E2590" s="71">
        <v>17.96</v>
      </c>
      <c r="F2590" s="70"/>
      <c r="G2590" s="71"/>
      <c r="H2590" s="72"/>
      <c r="I2590" s="72"/>
      <c r="J2590" s="73">
        <f t="shared" si="44"/>
        <v>17.96</v>
      </c>
      <c r="K2590" s="75" t="s">
        <v>4</v>
      </c>
    </row>
    <row r="2591" spans="1:11" x14ac:dyDescent="0.25">
      <c r="A2591" s="69">
        <v>2589</v>
      </c>
      <c r="B2591" s="70" t="s">
        <v>8095</v>
      </c>
      <c r="C2591" s="70" t="s">
        <v>8096</v>
      </c>
      <c r="D2591" s="70" t="s">
        <v>8097</v>
      </c>
      <c r="E2591" s="71">
        <v>18.02</v>
      </c>
      <c r="F2591" s="70" t="s">
        <v>8097</v>
      </c>
      <c r="G2591" s="71">
        <v>17.893799999999999</v>
      </c>
      <c r="H2591" s="72"/>
      <c r="I2591" s="72"/>
      <c r="J2591" s="73">
        <f t="shared" si="44"/>
        <v>17.956899999999997</v>
      </c>
      <c r="K2591" s="75" t="s">
        <v>4</v>
      </c>
    </row>
    <row r="2592" spans="1:11" x14ac:dyDescent="0.25">
      <c r="A2592" s="69">
        <v>2590</v>
      </c>
      <c r="B2592" s="70" t="s">
        <v>8098</v>
      </c>
      <c r="C2592" s="70" t="s">
        <v>8099</v>
      </c>
      <c r="D2592" s="70" t="s">
        <v>8100</v>
      </c>
      <c r="E2592" s="71">
        <v>17.920000000000002</v>
      </c>
      <c r="F2592" s="70"/>
      <c r="G2592" s="71"/>
      <c r="H2592" s="72"/>
      <c r="I2592" s="72"/>
      <c r="J2592" s="73">
        <f t="shared" si="44"/>
        <v>17.920000000000002</v>
      </c>
      <c r="K2592" s="75" t="s">
        <v>4</v>
      </c>
    </row>
    <row r="2593" spans="1:11" x14ac:dyDescent="0.25">
      <c r="A2593" s="69">
        <v>2591</v>
      </c>
      <c r="B2593" s="70" t="s">
        <v>8101</v>
      </c>
      <c r="C2593" s="70" t="s">
        <v>8102</v>
      </c>
      <c r="D2593" s="70" t="s">
        <v>8103</v>
      </c>
      <c r="E2593" s="71">
        <v>17.91</v>
      </c>
      <c r="F2593" s="70"/>
      <c r="G2593" s="71"/>
      <c r="H2593" s="72"/>
      <c r="I2593" s="72"/>
      <c r="J2593" s="73">
        <f t="shared" si="44"/>
        <v>17.91</v>
      </c>
      <c r="K2593" s="75" t="s">
        <v>4</v>
      </c>
    </row>
    <row r="2594" spans="1:11" x14ac:dyDescent="0.25">
      <c r="A2594" s="69">
        <v>2592</v>
      </c>
      <c r="B2594" s="70" t="s">
        <v>8104</v>
      </c>
      <c r="C2594" s="70" t="s">
        <v>8105</v>
      </c>
      <c r="D2594" s="70" t="s">
        <v>8106</v>
      </c>
      <c r="E2594" s="71">
        <v>17.91</v>
      </c>
      <c r="F2594" s="70"/>
      <c r="G2594" s="71"/>
      <c r="H2594" s="72"/>
      <c r="I2594" s="72"/>
      <c r="J2594" s="73">
        <f t="shared" si="44"/>
        <v>17.91</v>
      </c>
      <c r="K2594" s="75" t="s">
        <v>4</v>
      </c>
    </row>
    <row r="2595" spans="1:11" x14ac:dyDescent="0.25">
      <c r="A2595" s="69">
        <v>2593</v>
      </c>
      <c r="B2595" s="70" t="s">
        <v>8107</v>
      </c>
      <c r="C2595" s="70" t="s">
        <v>8108</v>
      </c>
      <c r="D2595" s="70" t="s">
        <v>8109</v>
      </c>
      <c r="E2595" s="71">
        <v>17.91</v>
      </c>
      <c r="F2595" s="70"/>
      <c r="G2595" s="71"/>
      <c r="H2595" s="72"/>
      <c r="I2595" s="72"/>
      <c r="J2595" s="73">
        <f t="shared" si="44"/>
        <v>17.91</v>
      </c>
      <c r="K2595" s="75" t="s">
        <v>4</v>
      </c>
    </row>
    <row r="2596" spans="1:11" x14ac:dyDescent="0.25">
      <c r="A2596" s="69">
        <v>2594</v>
      </c>
      <c r="B2596" s="70" t="s">
        <v>8110</v>
      </c>
      <c r="C2596" s="70" t="s">
        <v>8111</v>
      </c>
      <c r="D2596" s="70"/>
      <c r="E2596" s="71"/>
      <c r="F2596" s="70" t="s">
        <v>8112</v>
      </c>
      <c r="G2596" s="71">
        <v>17.888500000000001</v>
      </c>
      <c r="H2596" s="72"/>
      <c r="I2596" s="72"/>
      <c r="J2596" s="73">
        <f t="shared" si="44"/>
        <v>17.888500000000001</v>
      </c>
      <c r="K2596" s="75" t="s">
        <v>4</v>
      </c>
    </row>
    <row r="2597" spans="1:11" x14ac:dyDescent="0.25">
      <c r="A2597" s="69">
        <v>2595</v>
      </c>
      <c r="B2597" s="70" t="s">
        <v>8113</v>
      </c>
      <c r="C2597" s="70" t="s">
        <v>8114</v>
      </c>
      <c r="D2597" s="70" t="s">
        <v>8115</v>
      </c>
      <c r="E2597" s="71">
        <v>17.88</v>
      </c>
      <c r="F2597" s="70"/>
      <c r="G2597" s="71"/>
      <c r="H2597" s="72"/>
      <c r="I2597" s="72"/>
      <c r="J2597" s="73">
        <f t="shared" si="44"/>
        <v>17.88</v>
      </c>
      <c r="K2597" s="75" t="s">
        <v>4</v>
      </c>
    </row>
    <row r="2598" spans="1:11" x14ac:dyDescent="0.25">
      <c r="A2598" s="69">
        <v>2596</v>
      </c>
      <c r="B2598" s="70" t="s">
        <v>8116</v>
      </c>
      <c r="C2598" s="70" t="s">
        <v>8117</v>
      </c>
      <c r="D2598" s="70" t="s">
        <v>8118</v>
      </c>
      <c r="E2598" s="71">
        <v>17.86</v>
      </c>
      <c r="F2598" s="70"/>
      <c r="G2598" s="71"/>
      <c r="H2598" s="72"/>
      <c r="I2598" s="72"/>
      <c r="J2598" s="73">
        <f t="shared" si="44"/>
        <v>17.86</v>
      </c>
      <c r="K2598" s="75" t="s">
        <v>4</v>
      </c>
    </row>
    <row r="2599" spans="1:11" x14ac:dyDescent="0.25">
      <c r="A2599" s="69">
        <v>2597</v>
      </c>
      <c r="B2599" s="70" t="s">
        <v>8119</v>
      </c>
      <c r="C2599" s="70" t="s">
        <v>8120</v>
      </c>
      <c r="D2599" s="70" t="s">
        <v>8121</v>
      </c>
      <c r="E2599" s="71">
        <v>17.850000000000001</v>
      </c>
      <c r="F2599" s="70"/>
      <c r="G2599" s="71"/>
      <c r="H2599" s="72"/>
      <c r="I2599" s="72"/>
      <c r="J2599" s="73">
        <f t="shared" si="44"/>
        <v>17.850000000000001</v>
      </c>
      <c r="K2599" s="75" t="s">
        <v>4</v>
      </c>
    </row>
    <row r="2600" spans="1:11" x14ac:dyDescent="0.25">
      <c r="A2600" s="69">
        <v>2598</v>
      </c>
      <c r="B2600" s="70" t="s">
        <v>8122</v>
      </c>
      <c r="C2600" s="70" t="s">
        <v>8123</v>
      </c>
      <c r="D2600" s="70" t="s">
        <v>8124</v>
      </c>
      <c r="E2600" s="71">
        <v>18.11</v>
      </c>
      <c r="F2600" s="70" t="s">
        <v>8124</v>
      </c>
      <c r="G2600" s="71">
        <v>17.563800000000001</v>
      </c>
      <c r="H2600" s="72"/>
      <c r="I2600" s="72"/>
      <c r="J2600" s="73">
        <f t="shared" si="44"/>
        <v>17.8369</v>
      </c>
      <c r="K2600" s="75" t="s">
        <v>4</v>
      </c>
    </row>
    <row r="2601" spans="1:11" x14ac:dyDescent="0.25">
      <c r="A2601" s="69">
        <v>2599</v>
      </c>
      <c r="B2601" s="70" t="s">
        <v>8125</v>
      </c>
      <c r="C2601" s="70" t="s">
        <v>2847</v>
      </c>
      <c r="D2601" s="70" t="s">
        <v>8126</v>
      </c>
      <c r="E2601" s="71">
        <v>17.82</v>
      </c>
      <c r="F2601" s="70"/>
      <c r="G2601" s="71"/>
      <c r="H2601" s="72"/>
      <c r="I2601" s="72"/>
      <c r="J2601" s="73">
        <f t="shared" si="44"/>
        <v>17.82</v>
      </c>
      <c r="K2601" s="75" t="s">
        <v>4</v>
      </c>
    </row>
    <row r="2602" spans="1:11" x14ac:dyDescent="0.25">
      <c r="A2602" s="69">
        <v>2600</v>
      </c>
      <c r="B2602" s="70" t="s">
        <v>8127</v>
      </c>
      <c r="C2602" s="70" t="s">
        <v>8128</v>
      </c>
      <c r="D2602" s="70"/>
      <c r="E2602" s="71"/>
      <c r="F2602" s="70"/>
      <c r="G2602" s="73"/>
      <c r="H2602" s="70" t="s">
        <v>8129</v>
      </c>
      <c r="I2602" s="73">
        <v>17.791410000000006</v>
      </c>
      <c r="J2602" s="73">
        <f t="shared" si="44"/>
        <v>17.791410000000006</v>
      </c>
      <c r="K2602" s="75" t="s">
        <v>4</v>
      </c>
    </row>
    <row r="2603" spans="1:11" x14ac:dyDescent="0.25">
      <c r="A2603" s="69">
        <v>2601</v>
      </c>
      <c r="B2603" s="70" t="s">
        <v>8130</v>
      </c>
      <c r="C2603" s="70" t="s">
        <v>8131</v>
      </c>
      <c r="D2603" s="70" t="s">
        <v>8132</v>
      </c>
      <c r="E2603" s="71">
        <v>17.75</v>
      </c>
      <c r="F2603" s="70"/>
      <c r="G2603" s="71"/>
      <c r="H2603" s="72"/>
      <c r="I2603" s="72"/>
      <c r="J2603" s="73">
        <f t="shared" si="44"/>
        <v>17.75</v>
      </c>
      <c r="K2603" s="75" t="s">
        <v>4</v>
      </c>
    </row>
    <row r="2604" spans="1:11" x14ac:dyDescent="0.25">
      <c r="A2604" s="69">
        <v>2602</v>
      </c>
      <c r="B2604" s="70" t="s">
        <v>8133</v>
      </c>
      <c r="C2604" s="70" t="s">
        <v>8134</v>
      </c>
      <c r="D2604" s="70" t="s">
        <v>8135</v>
      </c>
      <c r="E2604" s="71">
        <v>17.75</v>
      </c>
      <c r="F2604" s="70"/>
      <c r="G2604" s="71"/>
      <c r="H2604" s="72"/>
      <c r="I2604" s="72"/>
      <c r="J2604" s="73">
        <f t="shared" si="44"/>
        <v>17.75</v>
      </c>
      <c r="K2604" s="75" t="s">
        <v>4</v>
      </c>
    </row>
    <row r="2605" spans="1:11" x14ac:dyDescent="0.25">
      <c r="A2605" s="69">
        <v>2603</v>
      </c>
      <c r="B2605" s="70" t="s">
        <v>8136</v>
      </c>
      <c r="C2605" s="70" t="s">
        <v>8137</v>
      </c>
      <c r="D2605" s="70" t="s">
        <v>8138</v>
      </c>
      <c r="E2605" s="71">
        <v>17.71</v>
      </c>
      <c r="F2605" s="70"/>
      <c r="G2605" s="71"/>
      <c r="H2605" s="72"/>
      <c r="I2605" s="72"/>
      <c r="J2605" s="73">
        <f t="shared" si="44"/>
        <v>17.71</v>
      </c>
      <c r="K2605" s="75" t="s">
        <v>4</v>
      </c>
    </row>
    <row r="2606" spans="1:11" x14ac:dyDescent="0.25">
      <c r="A2606" s="69">
        <v>2604</v>
      </c>
      <c r="B2606" s="70" t="s">
        <v>8139</v>
      </c>
      <c r="C2606" s="70" t="s">
        <v>8140</v>
      </c>
      <c r="D2606" s="70" t="s">
        <v>8141</v>
      </c>
      <c r="E2606" s="71">
        <v>17.62</v>
      </c>
      <c r="F2606" s="70"/>
      <c r="G2606" s="71"/>
      <c r="H2606" s="72"/>
      <c r="I2606" s="72"/>
      <c r="J2606" s="73">
        <f t="shared" si="44"/>
        <v>17.62</v>
      </c>
      <c r="K2606" s="75" t="s">
        <v>4</v>
      </c>
    </row>
    <row r="2607" spans="1:11" x14ac:dyDescent="0.25">
      <c r="A2607" s="69">
        <v>2605</v>
      </c>
      <c r="B2607" s="70" t="s">
        <v>8142</v>
      </c>
      <c r="C2607" s="70" t="s">
        <v>8143</v>
      </c>
      <c r="D2607" s="70" t="s">
        <v>8144</v>
      </c>
      <c r="E2607" s="71">
        <v>17.59</v>
      </c>
      <c r="F2607" s="70"/>
      <c r="G2607" s="71"/>
      <c r="H2607" s="72"/>
      <c r="I2607" s="72"/>
      <c r="J2607" s="73">
        <f t="shared" si="44"/>
        <v>17.59</v>
      </c>
      <c r="K2607" s="75" t="s">
        <v>4</v>
      </c>
    </row>
    <row r="2608" spans="1:11" x14ac:dyDescent="0.25">
      <c r="A2608" s="69">
        <v>2606</v>
      </c>
      <c r="B2608" s="70" t="s">
        <v>8145</v>
      </c>
      <c r="C2608" s="70" t="s">
        <v>8146</v>
      </c>
      <c r="D2608" s="70" t="s">
        <v>8147</v>
      </c>
      <c r="E2608" s="71">
        <v>17.59</v>
      </c>
      <c r="F2608" s="70"/>
      <c r="G2608" s="71"/>
      <c r="H2608" s="72"/>
      <c r="I2608" s="72"/>
      <c r="J2608" s="73">
        <f t="shared" si="44"/>
        <v>17.59</v>
      </c>
      <c r="K2608" s="75" t="s">
        <v>4</v>
      </c>
    </row>
    <row r="2609" spans="1:11" x14ac:dyDescent="0.25">
      <c r="A2609" s="69">
        <v>2607</v>
      </c>
      <c r="B2609" s="70" t="s">
        <v>8148</v>
      </c>
      <c r="C2609" s="70" t="s">
        <v>8149</v>
      </c>
      <c r="D2609" s="70" t="s">
        <v>8150</v>
      </c>
      <c r="E2609" s="71">
        <v>17.579999999999998</v>
      </c>
      <c r="F2609" s="70"/>
      <c r="G2609" s="71"/>
      <c r="H2609" s="72"/>
      <c r="I2609" s="72"/>
      <c r="J2609" s="73">
        <f t="shared" si="44"/>
        <v>17.579999999999998</v>
      </c>
      <c r="K2609" s="75" t="s">
        <v>4</v>
      </c>
    </row>
    <row r="2610" spans="1:11" x14ac:dyDescent="0.25">
      <c r="A2610" s="69">
        <v>2608</v>
      </c>
      <c r="B2610" s="70" t="s">
        <v>8151</v>
      </c>
      <c r="C2610" s="70" t="s">
        <v>8152</v>
      </c>
      <c r="D2610" s="70" t="s">
        <v>8153</v>
      </c>
      <c r="E2610" s="71">
        <v>17.55</v>
      </c>
      <c r="F2610" s="70"/>
      <c r="G2610" s="71"/>
      <c r="H2610" s="72"/>
      <c r="I2610" s="72"/>
      <c r="J2610" s="73">
        <f t="shared" si="44"/>
        <v>17.55</v>
      </c>
      <c r="K2610" s="75" t="s">
        <v>4</v>
      </c>
    </row>
    <row r="2611" spans="1:11" x14ac:dyDescent="0.25">
      <c r="A2611" s="69">
        <v>2609</v>
      </c>
      <c r="B2611" s="70" t="s">
        <v>8154</v>
      </c>
      <c r="C2611" s="70" t="s">
        <v>8155</v>
      </c>
      <c r="D2611" s="70" t="s">
        <v>8156</v>
      </c>
      <c r="E2611" s="71">
        <v>17.48</v>
      </c>
      <c r="F2611" s="70"/>
      <c r="G2611" s="71"/>
      <c r="H2611" s="72"/>
      <c r="I2611" s="72"/>
      <c r="J2611" s="73">
        <f t="shared" si="44"/>
        <v>17.48</v>
      </c>
      <c r="K2611" s="75" t="s">
        <v>4</v>
      </c>
    </row>
    <row r="2612" spans="1:11" x14ac:dyDescent="0.25">
      <c r="A2612" s="69">
        <v>2610</v>
      </c>
      <c r="B2612" s="70" t="s">
        <v>8157</v>
      </c>
      <c r="C2612" s="70" t="s">
        <v>8158</v>
      </c>
      <c r="D2612" s="70" t="s">
        <v>8159</v>
      </c>
      <c r="E2612" s="71">
        <v>17.47</v>
      </c>
      <c r="F2612" s="70"/>
      <c r="G2612" s="71"/>
      <c r="H2612" s="72"/>
      <c r="I2612" s="72"/>
      <c r="J2612" s="73">
        <f t="shared" si="44"/>
        <v>17.47</v>
      </c>
      <c r="K2612" s="75" t="s">
        <v>4</v>
      </c>
    </row>
    <row r="2613" spans="1:11" x14ac:dyDescent="0.25">
      <c r="A2613" s="69">
        <v>2611</v>
      </c>
      <c r="B2613" s="70" t="s">
        <v>8160</v>
      </c>
      <c r="C2613" s="70" t="s">
        <v>8161</v>
      </c>
      <c r="D2613" s="70" t="s">
        <v>8162</v>
      </c>
      <c r="E2613" s="71">
        <v>17.47</v>
      </c>
      <c r="F2613" s="70"/>
      <c r="G2613" s="71"/>
      <c r="H2613" s="72"/>
      <c r="I2613" s="72"/>
      <c r="J2613" s="73">
        <f t="shared" si="44"/>
        <v>17.47</v>
      </c>
      <c r="K2613" s="75" t="s">
        <v>4</v>
      </c>
    </row>
    <row r="2614" spans="1:11" x14ac:dyDescent="0.25">
      <c r="A2614" s="69">
        <v>2612</v>
      </c>
      <c r="B2614" s="70" t="s">
        <v>8163</v>
      </c>
      <c r="C2614" s="70" t="s">
        <v>8164</v>
      </c>
      <c r="D2614" s="70" t="s">
        <v>8165</v>
      </c>
      <c r="E2614" s="71">
        <v>17.47</v>
      </c>
      <c r="F2614" s="70"/>
      <c r="G2614" s="71"/>
      <c r="H2614" s="72"/>
      <c r="I2614" s="72"/>
      <c r="J2614" s="73">
        <f t="shared" si="44"/>
        <v>17.47</v>
      </c>
      <c r="K2614" s="75" t="s">
        <v>4</v>
      </c>
    </row>
    <row r="2615" spans="1:11" x14ac:dyDescent="0.25">
      <c r="A2615" s="69">
        <v>2613</v>
      </c>
      <c r="B2615" s="70" t="s">
        <v>8166</v>
      </c>
      <c r="C2615" s="70" t="s">
        <v>8167</v>
      </c>
      <c r="D2615" s="70" t="s">
        <v>8168</v>
      </c>
      <c r="E2615" s="71">
        <v>17.57</v>
      </c>
      <c r="F2615" s="70" t="s">
        <v>8168</v>
      </c>
      <c r="G2615" s="71">
        <v>17.270299999999999</v>
      </c>
      <c r="H2615" s="72"/>
      <c r="I2615" s="72"/>
      <c r="J2615" s="73">
        <f t="shared" si="44"/>
        <v>17.42015</v>
      </c>
      <c r="K2615" s="75" t="s">
        <v>4</v>
      </c>
    </row>
    <row r="2616" spans="1:11" x14ac:dyDescent="0.25">
      <c r="A2616" s="69">
        <v>2614</v>
      </c>
      <c r="B2616" s="70" t="s">
        <v>8169</v>
      </c>
      <c r="C2616" s="70" t="s">
        <v>8170</v>
      </c>
      <c r="D2616" s="70"/>
      <c r="E2616" s="71"/>
      <c r="F2616" s="70"/>
      <c r="G2616" s="73"/>
      <c r="H2616" s="70" t="s">
        <v>8171</v>
      </c>
      <c r="I2616" s="73">
        <v>17.400000000000041</v>
      </c>
      <c r="J2616" s="73">
        <f t="shared" si="44"/>
        <v>17.400000000000041</v>
      </c>
      <c r="K2616" s="75" t="s">
        <v>4</v>
      </c>
    </row>
    <row r="2617" spans="1:11" x14ac:dyDescent="0.25">
      <c r="A2617" s="69">
        <v>2615</v>
      </c>
      <c r="B2617" s="70" t="s">
        <v>8172</v>
      </c>
      <c r="C2617" s="70" t="s">
        <v>8173</v>
      </c>
      <c r="D2617" s="70" t="s">
        <v>8174</v>
      </c>
      <c r="E2617" s="71">
        <v>17.399999999999999</v>
      </c>
      <c r="F2617" s="70"/>
      <c r="G2617" s="71"/>
      <c r="H2617" s="72"/>
      <c r="I2617" s="72"/>
      <c r="J2617" s="73">
        <f t="shared" si="44"/>
        <v>17.399999999999999</v>
      </c>
      <c r="K2617" s="75" t="s">
        <v>4</v>
      </c>
    </row>
    <row r="2618" spans="1:11" x14ac:dyDescent="0.25">
      <c r="A2618" s="69">
        <v>2616</v>
      </c>
      <c r="B2618" s="70" t="s">
        <v>8175</v>
      </c>
      <c r="C2618" s="70" t="s">
        <v>8176</v>
      </c>
      <c r="D2618" s="70" t="s">
        <v>8177</v>
      </c>
      <c r="E2618" s="71">
        <v>17.38</v>
      </c>
      <c r="F2618" s="70"/>
      <c r="G2618" s="71"/>
      <c r="H2618" s="72"/>
      <c r="I2618" s="72"/>
      <c r="J2618" s="73">
        <f t="shared" si="44"/>
        <v>17.38</v>
      </c>
      <c r="K2618" s="75" t="s">
        <v>4</v>
      </c>
    </row>
    <row r="2619" spans="1:11" x14ac:dyDescent="0.25">
      <c r="A2619" s="69">
        <v>2617</v>
      </c>
      <c r="B2619" s="70" t="s">
        <v>8178</v>
      </c>
      <c r="C2619" s="70" t="s">
        <v>8179</v>
      </c>
      <c r="D2619" s="70" t="s">
        <v>8180</v>
      </c>
      <c r="E2619" s="71">
        <v>17.37</v>
      </c>
      <c r="F2619" s="70"/>
      <c r="G2619" s="71"/>
      <c r="H2619" s="72"/>
      <c r="I2619" s="72"/>
      <c r="J2619" s="73">
        <f t="shared" si="44"/>
        <v>17.37</v>
      </c>
      <c r="K2619" s="75" t="s">
        <v>4</v>
      </c>
    </row>
    <row r="2620" spans="1:11" x14ac:dyDescent="0.25">
      <c r="A2620" s="69">
        <v>2618</v>
      </c>
      <c r="B2620" s="70" t="s">
        <v>8181</v>
      </c>
      <c r="C2620" s="70" t="s">
        <v>8182</v>
      </c>
      <c r="D2620" s="70" t="s">
        <v>8183</v>
      </c>
      <c r="E2620" s="71">
        <v>17.39</v>
      </c>
      <c r="F2620" s="70" t="s">
        <v>8183</v>
      </c>
      <c r="G2620" s="71">
        <v>17.32</v>
      </c>
      <c r="H2620" s="72"/>
      <c r="I2620" s="72"/>
      <c r="J2620" s="73">
        <f t="shared" si="44"/>
        <v>17.355</v>
      </c>
      <c r="K2620" s="75" t="s">
        <v>4</v>
      </c>
    </row>
    <row r="2621" spans="1:11" x14ac:dyDescent="0.25">
      <c r="A2621" s="69">
        <v>2619</v>
      </c>
      <c r="B2621" s="70" t="s">
        <v>8184</v>
      </c>
      <c r="C2621" s="70" t="s">
        <v>8185</v>
      </c>
      <c r="D2621" s="70" t="s">
        <v>8186</v>
      </c>
      <c r="E2621" s="71">
        <v>17.34</v>
      </c>
      <c r="F2621" s="70"/>
      <c r="G2621" s="71"/>
      <c r="H2621" s="72"/>
      <c r="I2621" s="72"/>
      <c r="J2621" s="73">
        <f t="shared" si="44"/>
        <v>17.34</v>
      </c>
      <c r="K2621" s="75" t="s">
        <v>4</v>
      </c>
    </row>
    <row r="2622" spans="1:11" x14ac:dyDescent="0.25">
      <c r="A2622" s="69">
        <v>2620</v>
      </c>
      <c r="B2622" s="70" t="s">
        <v>8187</v>
      </c>
      <c r="C2622" s="70" t="s">
        <v>8188</v>
      </c>
      <c r="D2622" s="70" t="s">
        <v>8189</v>
      </c>
      <c r="E2622" s="71">
        <v>17.3</v>
      </c>
      <c r="F2622" s="70"/>
      <c r="G2622" s="71"/>
      <c r="H2622" s="72"/>
      <c r="I2622" s="72"/>
      <c r="J2622" s="73">
        <f t="shared" si="44"/>
        <v>17.3</v>
      </c>
      <c r="K2622" s="75" t="s">
        <v>4</v>
      </c>
    </row>
    <row r="2623" spans="1:11" x14ac:dyDescent="0.25">
      <c r="A2623" s="69">
        <v>2621</v>
      </c>
      <c r="B2623" s="70" t="s">
        <v>8190</v>
      </c>
      <c r="C2623" s="70" t="s">
        <v>8191</v>
      </c>
      <c r="D2623" s="70" t="s">
        <v>8192</v>
      </c>
      <c r="E2623" s="71">
        <v>17.28</v>
      </c>
      <c r="F2623" s="70"/>
      <c r="G2623" s="71"/>
      <c r="H2623" s="72"/>
      <c r="I2623" s="72"/>
      <c r="J2623" s="73">
        <f t="shared" si="44"/>
        <v>17.28</v>
      </c>
      <c r="K2623" s="75" t="s">
        <v>4</v>
      </c>
    </row>
    <row r="2624" spans="1:11" x14ac:dyDescent="0.25">
      <c r="A2624" s="69">
        <v>2622</v>
      </c>
      <c r="B2624" s="70" t="s">
        <v>8193</v>
      </c>
      <c r="C2624" s="70" t="s">
        <v>8194</v>
      </c>
      <c r="D2624" s="70" t="s">
        <v>8195</v>
      </c>
      <c r="E2624" s="71">
        <v>17.28</v>
      </c>
      <c r="F2624" s="70"/>
      <c r="G2624" s="71"/>
      <c r="H2624" s="72"/>
      <c r="I2624" s="72"/>
      <c r="J2624" s="73">
        <f t="shared" si="44"/>
        <v>17.28</v>
      </c>
      <c r="K2624" s="75" t="s">
        <v>4</v>
      </c>
    </row>
    <row r="2625" spans="1:11" x14ac:dyDescent="0.25">
      <c r="A2625" s="69">
        <v>2623</v>
      </c>
      <c r="B2625" s="70" t="s">
        <v>8196</v>
      </c>
      <c r="C2625" s="70" t="s">
        <v>8197</v>
      </c>
      <c r="D2625" s="70" t="s">
        <v>8198</v>
      </c>
      <c r="E2625" s="71">
        <v>17.25</v>
      </c>
      <c r="F2625" s="70"/>
      <c r="G2625" s="71"/>
      <c r="H2625" s="72"/>
      <c r="I2625" s="72"/>
      <c r="J2625" s="73">
        <f t="shared" si="44"/>
        <v>17.25</v>
      </c>
      <c r="K2625" s="75" t="s">
        <v>4</v>
      </c>
    </row>
    <row r="2626" spans="1:11" x14ac:dyDescent="0.25">
      <c r="A2626" s="69">
        <v>2624</v>
      </c>
      <c r="B2626" s="70" t="s">
        <v>8199</v>
      </c>
      <c r="C2626" s="70" t="s">
        <v>8200</v>
      </c>
      <c r="D2626" s="70" t="s">
        <v>8201</v>
      </c>
      <c r="E2626" s="71">
        <v>32.229999999999997</v>
      </c>
      <c r="F2626" s="70" t="s">
        <v>8202</v>
      </c>
      <c r="G2626" s="71">
        <v>2.2410000000000001</v>
      </c>
      <c r="H2626" s="72"/>
      <c r="I2626" s="72"/>
      <c r="J2626" s="73">
        <f t="shared" si="44"/>
        <v>17.235499999999998</v>
      </c>
      <c r="K2626" s="75" t="s">
        <v>4</v>
      </c>
    </row>
    <row r="2627" spans="1:11" x14ac:dyDescent="0.25">
      <c r="A2627" s="69">
        <v>2625</v>
      </c>
      <c r="B2627" s="70" t="s">
        <v>8203</v>
      </c>
      <c r="C2627" s="70" t="s">
        <v>8204</v>
      </c>
      <c r="D2627" s="70" t="s">
        <v>8205</v>
      </c>
      <c r="E2627" s="71">
        <v>17.2</v>
      </c>
      <c r="F2627" s="70"/>
      <c r="G2627" s="71"/>
      <c r="H2627" s="72"/>
      <c r="I2627" s="72"/>
      <c r="J2627" s="73">
        <f t="shared" ref="J2627:J2690" si="45">AVERAGE(E2627,G2627,I2627)</f>
        <v>17.2</v>
      </c>
      <c r="K2627" s="75" t="s">
        <v>4</v>
      </c>
    </row>
    <row r="2628" spans="1:11" x14ac:dyDescent="0.25">
      <c r="A2628" s="69">
        <v>2626</v>
      </c>
      <c r="B2628" s="70" t="s">
        <v>8206</v>
      </c>
      <c r="C2628" s="70" t="s">
        <v>8207</v>
      </c>
      <c r="D2628" s="70" t="s">
        <v>8208</v>
      </c>
      <c r="E2628" s="71">
        <v>17.18</v>
      </c>
      <c r="F2628" s="70"/>
      <c r="G2628" s="71"/>
      <c r="H2628" s="72"/>
      <c r="I2628" s="72"/>
      <c r="J2628" s="73">
        <f t="shared" si="45"/>
        <v>17.18</v>
      </c>
      <c r="K2628" s="75" t="s">
        <v>4</v>
      </c>
    </row>
    <row r="2629" spans="1:11" x14ac:dyDescent="0.25">
      <c r="A2629" s="69">
        <v>2627</v>
      </c>
      <c r="B2629" s="70" t="s">
        <v>8209</v>
      </c>
      <c r="C2629" s="70" t="s">
        <v>8210</v>
      </c>
      <c r="D2629" s="70" t="s">
        <v>8211</v>
      </c>
      <c r="E2629" s="71">
        <v>17.18</v>
      </c>
      <c r="F2629" s="70"/>
      <c r="G2629" s="71"/>
      <c r="H2629" s="72"/>
      <c r="I2629" s="72"/>
      <c r="J2629" s="73">
        <f t="shared" si="45"/>
        <v>17.18</v>
      </c>
      <c r="K2629" s="75" t="s">
        <v>4</v>
      </c>
    </row>
    <row r="2630" spans="1:11" x14ac:dyDescent="0.25">
      <c r="A2630" s="69">
        <v>2628</v>
      </c>
      <c r="B2630" s="70" t="s">
        <v>8212</v>
      </c>
      <c r="C2630" s="70" t="s">
        <v>8213</v>
      </c>
      <c r="D2630" s="70" t="s">
        <v>8214</v>
      </c>
      <c r="E2630" s="71">
        <v>17.11</v>
      </c>
      <c r="F2630" s="70"/>
      <c r="G2630" s="71"/>
      <c r="H2630" s="72"/>
      <c r="I2630" s="72"/>
      <c r="J2630" s="73">
        <f t="shared" si="45"/>
        <v>17.11</v>
      </c>
      <c r="K2630" s="75" t="s">
        <v>4</v>
      </c>
    </row>
    <row r="2631" spans="1:11" x14ac:dyDescent="0.25">
      <c r="A2631" s="69">
        <v>2629</v>
      </c>
      <c r="B2631" s="70" t="s">
        <v>8215</v>
      </c>
      <c r="C2631" s="70" t="s">
        <v>8216</v>
      </c>
      <c r="D2631" s="70" t="s">
        <v>8217</v>
      </c>
      <c r="E2631" s="71">
        <v>17.100000000000001</v>
      </c>
      <c r="F2631" s="70"/>
      <c r="G2631" s="71"/>
      <c r="H2631" s="72"/>
      <c r="I2631" s="72"/>
      <c r="J2631" s="73">
        <f t="shared" si="45"/>
        <v>17.100000000000001</v>
      </c>
      <c r="K2631" s="75" t="s">
        <v>4</v>
      </c>
    </row>
    <row r="2632" spans="1:11" x14ac:dyDescent="0.25">
      <c r="A2632" s="69">
        <v>2630</v>
      </c>
      <c r="B2632" s="70" t="s">
        <v>8218</v>
      </c>
      <c r="C2632" s="70" t="s">
        <v>8219</v>
      </c>
      <c r="D2632" s="70" t="s">
        <v>8220</v>
      </c>
      <c r="E2632" s="71">
        <v>17.07</v>
      </c>
      <c r="F2632" s="70"/>
      <c r="G2632" s="71"/>
      <c r="H2632" s="72"/>
      <c r="I2632" s="72"/>
      <c r="J2632" s="73">
        <f t="shared" si="45"/>
        <v>17.07</v>
      </c>
      <c r="K2632" s="75" t="s">
        <v>4</v>
      </c>
    </row>
    <row r="2633" spans="1:11" x14ac:dyDescent="0.25">
      <c r="A2633" s="69">
        <v>2631</v>
      </c>
      <c r="B2633" s="70" t="s">
        <v>8221</v>
      </c>
      <c r="C2633" s="70" t="s">
        <v>8222</v>
      </c>
      <c r="D2633" s="70" t="s">
        <v>8223</v>
      </c>
      <c r="E2633" s="71">
        <v>17.059999999999999</v>
      </c>
      <c r="F2633" s="70"/>
      <c r="G2633" s="71"/>
      <c r="H2633" s="72"/>
      <c r="I2633" s="72"/>
      <c r="J2633" s="73">
        <f t="shared" si="45"/>
        <v>17.059999999999999</v>
      </c>
      <c r="K2633" s="75" t="s">
        <v>4</v>
      </c>
    </row>
    <row r="2634" spans="1:11" x14ac:dyDescent="0.25">
      <c r="A2634" s="69">
        <v>2632</v>
      </c>
      <c r="B2634" s="70" t="s">
        <v>8224</v>
      </c>
      <c r="C2634" s="70" t="s">
        <v>8225</v>
      </c>
      <c r="D2634" s="70" t="s">
        <v>8226</v>
      </c>
      <c r="E2634" s="71">
        <v>17.100000000000001</v>
      </c>
      <c r="F2634" s="70" t="s">
        <v>8226</v>
      </c>
      <c r="G2634" s="71">
        <v>17.007999999999999</v>
      </c>
      <c r="H2634" s="72"/>
      <c r="I2634" s="72"/>
      <c r="J2634" s="73">
        <f t="shared" si="45"/>
        <v>17.054000000000002</v>
      </c>
      <c r="K2634" s="75" t="s">
        <v>4</v>
      </c>
    </row>
    <row r="2635" spans="1:11" x14ac:dyDescent="0.25">
      <c r="A2635" s="69">
        <v>2633</v>
      </c>
      <c r="B2635" s="70" t="s">
        <v>8227</v>
      </c>
      <c r="C2635" s="70" t="s">
        <v>8228</v>
      </c>
      <c r="D2635" s="70" t="s">
        <v>8229</v>
      </c>
      <c r="E2635" s="71">
        <v>17.02</v>
      </c>
      <c r="F2635" s="70"/>
      <c r="G2635" s="71"/>
      <c r="H2635" s="72"/>
      <c r="I2635" s="72"/>
      <c r="J2635" s="73">
        <f t="shared" si="45"/>
        <v>17.02</v>
      </c>
      <c r="K2635" s="75" t="s">
        <v>4</v>
      </c>
    </row>
    <row r="2636" spans="1:11" x14ac:dyDescent="0.25">
      <c r="A2636" s="69">
        <v>2634</v>
      </c>
      <c r="B2636" s="70" t="s">
        <v>8230</v>
      </c>
      <c r="C2636" s="70" t="s">
        <v>8231</v>
      </c>
      <c r="D2636" s="70" t="s">
        <v>8232</v>
      </c>
      <c r="E2636" s="71">
        <v>17</v>
      </c>
      <c r="F2636" s="70"/>
      <c r="G2636" s="71"/>
      <c r="H2636" s="72"/>
      <c r="I2636" s="72"/>
      <c r="J2636" s="73">
        <f t="shared" si="45"/>
        <v>17</v>
      </c>
      <c r="K2636" s="75" t="s">
        <v>4</v>
      </c>
    </row>
    <row r="2637" spans="1:11" x14ac:dyDescent="0.25">
      <c r="A2637" s="69">
        <v>2635</v>
      </c>
      <c r="B2637" s="70" t="s">
        <v>8233</v>
      </c>
      <c r="C2637" s="70" t="s">
        <v>8234</v>
      </c>
      <c r="D2637" s="70" t="s">
        <v>8235</v>
      </c>
      <c r="E2637" s="71">
        <v>16.989999999999998</v>
      </c>
      <c r="F2637" s="70"/>
      <c r="G2637" s="71"/>
      <c r="H2637" s="72"/>
      <c r="I2637" s="72"/>
      <c r="J2637" s="73">
        <f t="shared" si="45"/>
        <v>16.989999999999998</v>
      </c>
      <c r="K2637" s="75" t="s">
        <v>4</v>
      </c>
    </row>
    <row r="2638" spans="1:11" x14ac:dyDescent="0.25">
      <c r="A2638" s="69">
        <v>2636</v>
      </c>
      <c r="B2638" s="70" t="s">
        <v>8236</v>
      </c>
      <c r="C2638" s="70" t="s">
        <v>8237</v>
      </c>
      <c r="D2638" s="70" t="s">
        <v>8238</v>
      </c>
      <c r="E2638" s="71">
        <v>16.95</v>
      </c>
      <c r="F2638" s="70"/>
      <c r="G2638" s="71"/>
      <c r="H2638" s="72"/>
      <c r="I2638" s="72"/>
      <c r="J2638" s="73">
        <f t="shared" si="45"/>
        <v>16.95</v>
      </c>
      <c r="K2638" s="75" t="s">
        <v>4</v>
      </c>
    </row>
    <row r="2639" spans="1:11" x14ac:dyDescent="0.25">
      <c r="A2639" s="69">
        <v>2637</v>
      </c>
      <c r="B2639" s="70" t="s">
        <v>8239</v>
      </c>
      <c r="C2639" s="70" t="s">
        <v>8240</v>
      </c>
      <c r="D2639" s="70" t="s">
        <v>8241</v>
      </c>
      <c r="E2639" s="71">
        <v>16.93</v>
      </c>
      <c r="F2639" s="70"/>
      <c r="G2639" s="71"/>
      <c r="H2639" s="72"/>
      <c r="I2639" s="72"/>
      <c r="J2639" s="73">
        <f t="shared" si="45"/>
        <v>16.93</v>
      </c>
      <c r="K2639" s="75" t="s">
        <v>4</v>
      </c>
    </row>
    <row r="2640" spans="1:11" x14ac:dyDescent="0.25">
      <c r="A2640" s="69">
        <v>2638</v>
      </c>
      <c r="B2640" s="70" t="s">
        <v>8242</v>
      </c>
      <c r="C2640" s="70" t="s">
        <v>8243</v>
      </c>
      <c r="D2640" s="70" t="s">
        <v>8244</v>
      </c>
      <c r="E2640" s="71">
        <v>16.93</v>
      </c>
      <c r="F2640" s="70"/>
      <c r="G2640" s="71"/>
      <c r="H2640" s="72"/>
      <c r="I2640" s="72"/>
      <c r="J2640" s="73">
        <f t="shared" si="45"/>
        <v>16.93</v>
      </c>
      <c r="K2640" s="75" t="s">
        <v>4</v>
      </c>
    </row>
    <row r="2641" spans="1:11" x14ac:dyDescent="0.25">
      <c r="A2641" s="69">
        <v>2639</v>
      </c>
      <c r="B2641" s="70" t="s">
        <v>8245</v>
      </c>
      <c r="C2641" s="70" t="s">
        <v>8246</v>
      </c>
      <c r="D2641" s="70" t="s">
        <v>8247</v>
      </c>
      <c r="E2641" s="71">
        <v>16.920000000000002</v>
      </c>
      <c r="F2641" s="70"/>
      <c r="G2641" s="71"/>
      <c r="H2641" s="72"/>
      <c r="I2641" s="72"/>
      <c r="J2641" s="73">
        <f t="shared" si="45"/>
        <v>16.920000000000002</v>
      </c>
      <c r="K2641" s="75" t="s">
        <v>4</v>
      </c>
    </row>
    <row r="2642" spans="1:11" x14ac:dyDescent="0.25">
      <c r="A2642" s="69">
        <v>2640</v>
      </c>
      <c r="B2642" s="70" t="s">
        <v>8248</v>
      </c>
      <c r="C2642" s="70" t="s">
        <v>8249</v>
      </c>
      <c r="D2642" s="70" t="s">
        <v>8250</v>
      </c>
      <c r="E2642" s="71">
        <v>16.809999999999999</v>
      </c>
      <c r="F2642" s="70"/>
      <c r="G2642" s="71"/>
      <c r="H2642" s="72"/>
      <c r="I2642" s="72"/>
      <c r="J2642" s="73">
        <f t="shared" si="45"/>
        <v>16.809999999999999</v>
      </c>
      <c r="K2642" s="75" t="s">
        <v>4</v>
      </c>
    </row>
    <row r="2643" spans="1:11" x14ac:dyDescent="0.25">
      <c r="A2643" s="69">
        <v>2641</v>
      </c>
      <c r="B2643" s="70" t="s">
        <v>8251</v>
      </c>
      <c r="C2643" s="70" t="s">
        <v>8252</v>
      </c>
      <c r="D2643" s="70" t="s">
        <v>8253</v>
      </c>
      <c r="E2643" s="71">
        <v>16.8</v>
      </c>
      <c r="F2643" s="70"/>
      <c r="G2643" s="71"/>
      <c r="H2643" s="72"/>
      <c r="I2643" s="72"/>
      <c r="J2643" s="73">
        <f t="shared" si="45"/>
        <v>16.8</v>
      </c>
      <c r="K2643" s="75" t="s">
        <v>4</v>
      </c>
    </row>
    <row r="2644" spans="1:11" x14ac:dyDescent="0.25">
      <c r="A2644" s="69">
        <v>2642</v>
      </c>
      <c r="B2644" s="70" t="s">
        <v>8254</v>
      </c>
      <c r="C2644" s="70" t="s">
        <v>8255</v>
      </c>
      <c r="D2644" s="70" t="s">
        <v>8256</v>
      </c>
      <c r="E2644" s="71">
        <v>16.8</v>
      </c>
      <c r="F2644" s="70"/>
      <c r="G2644" s="71"/>
      <c r="H2644" s="72"/>
      <c r="I2644" s="72"/>
      <c r="J2644" s="73">
        <f t="shared" si="45"/>
        <v>16.8</v>
      </c>
      <c r="K2644" s="75" t="s">
        <v>4</v>
      </c>
    </row>
    <row r="2645" spans="1:11" x14ac:dyDescent="0.25">
      <c r="A2645" s="69">
        <v>2643</v>
      </c>
      <c r="B2645" s="70" t="s">
        <v>8257</v>
      </c>
      <c r="C2645" s="70" t="s">
        <v>8258</v>
      </c>
      <c r="D2645" s="70" t="s">
        <v>8259</v>
      </c>
      <c r="E2645" s="71">
        <v>16.77</v>
      </c>
      <c r="F2645" s="70"/>
      <c r="G2645" s="71"/>
      <c r="H2645" s="72"/>
      <c r="I2645" s="72"/>
      <c r="J2645" s="73">
        <f t="shared" si="45"/>
        <v>16.77</v>
      </c>
      <c r="K2645" s="75" t="s">
        <v>4</v>
      </c>
    </row>
    <row r="2646" spans="1:11" x14ac:dyDescent="0.25">
      <c r="A2646" s="69">
        <v>2644</v>
      </c>
      <c r="B2646" s="70" t="s">
        <v>8260</v>
      </c>
      <c r="C2646" s="70" t="s">
        <v>8261</v>
      </c>
      <c r="D2646" s="70" t="s">
        <v>8262</v>
      </c>
      <c r="E2646" s="71">
        <v>16.75</v>
      </c>
      <c r="F2646" s="70"/>
      <c r="G2646" s="71"/>
      <c r="H2646" s="72"/>
      <c r="I2646" s="72"/>
      <c r="J2646" s="73">
        <f t="shared" si="45"/>
        <v>16.75</v>
      </c>
      <c r="K2646" s="75" t="s">
        <v>4</v>
      </c>
    </row>
    <row r="2647" spans="1:11" x14ac:dyDescent="0.25">
      <c r="A2647" s="69">
        <v>2645</v>
      </c>
      <c r="B2647" s="70" t="s">
        <v>8263</v>
      </c>
      <c r="C2647" s="70" t="s">
        <v>8264</v>
      </c>
      <c r="D2647" s="70" t="s">
        <v>8265</v>
      </c>
      <c r="E2647" s="71">
        <v>16.739999999999998</v>
      </c>
      <c r="F2647" s="70"/>
      <c r="G2647" s="71"/>
      <c r="H2647" s="72"/>
      <c r="I2647" s="72"/>
      <c r="J2647" s="73">
        <f t="shared" si="45"/>
        <v>16.739999999999998</v>
      </c>
      <c r="K2647" s="75" t="s">
        <v>4</v>
      </c>
    </row>
    <row r="2648" spans="1:11" x14ac:dyDescent="0.25">
      <c r="A2648" s="69">
        <v>2646</v>
      </c>
      <c r="B2648" s="70" t="s">
        <v>8266</v>
      </c>
      <c r="C2648" s="70" t="s">
        <v>8267</v>
      </c>
      <c r="D2648" s="70" t="s">
        <v>8268</v>
      </c>
      <c r="E2648" s="71">
        <v>16.73</v>
      </c>
      <c r="F2648" s="70"/>
      <c r="G2648" s="71"/>
      <c r="H2648" s="72"/>
      <c r="I2648" s="72"/>
      <c r="J2648" s="73">
        <f t="shared" si="45"/>
        <v>16.73</v>
      </c>
      <c r="K2648" s="75" t="s">
        <v>4</v>
      </c>
    </row>
    <row r="2649" spans="1:11" x14ac:dyDescent="0.25">
      <c r="A2649" s="69">
        <v>2647</v>
      </c>
      <c r="B2649" s="70" t="s">
        <v>8269</v>
      </c>
      <c r="C2649" s="70" t="s">
        <v>8270</v>
      </c>
      <c r="D2649" s="70" t="s">
        <v>8271</v>
      </c>
      <c r="E2649" s="71">
        <v>16.7</v>
      </c>
      <c r="F2649" s="70"/>
      <c r="G2649" s="71"/>
      <c r="H2649" s="72"/>
      <c r="I2649" s="72"/>
      <c r="J2649" s="73">
        <f t="shared" si="45"/>
        <v>16.7</v>
      </c>
      <c r="K2649" s="75" t="s">
        <v>4</v>
      </c>
    </row>
    <row r="2650" spans="1:11" x14ac:dyDescent="0.25">
      <c r="A2650" s="69">
        <v>2648</v>
      </c>
      <c r="B2650" s="70" t="s">
        <v>8272</v>
      </c>
      <c r="C2650" s="70" t="s">
        <v>8273</v>
      </c>
      <c r="D2650" s="70" t="s">
        <v>8274</v>
      </c>
      <c r="E2650" s="71">
        <v>16.690000000000001</v>
      </c>
      <c r="F2650" s="70"/>
      <c r="G2650" s="71"/>
      <c r="H2650" s="72"/>
      <c r="I2650" s="72"/>
      <c r="J2650" s="73">
        <f t="shared" si="45"/>
        <v>16.690000000000001</v>
      </c>
      <c r="K2650" s="75" t="s">
        <v>4</v>
      </c>
    </row>
    <row r="2651" spans="1:11" x14ac:dyDescent="0.25">
      <c r="A2651" s="69">
        <v>2649</v>
      </c>
      <c r="B2651" s="70" t="s">
        <v>8275</v>
      </c>
      <c r="C2651" s="70" t="s">
        <v>8276</v>
      </c>
      <c r="D2651" s="70" t="s">
        <v>8277</v>
      </c>
      <c r="E2651" s="71">
        <v>16.68</v>
      </c>
      <c r="F2651" s="70"/>
      <c r="G2651" s="71"/>
      <c r="H2651" s="72"/>
      <c r="I2651" s="72"/>
      <c r="J2651" s="73">
        <f t="shared" si="45"/>
        <v>16.68</v>
      </c>
      <c r="K2651" s="75" t="s">
        <v>4</v>
      </c>
    </row>
    <row r="2652" spans="1:11" x14ac:dyDescent="0.25">
      <c r="A2652" s="69">
        <v>2650</v>
      </c>
      <c r="B2652" s="70" t="s">
        <v>8278</v>
      </c>
      <c r="C2652" s="70" t="s">
        <v>8279</v>
      </c>
      <c r="D2652" s="70" t="s">
        <v>8280</v>
      </c>
      <c r="E2652" s="71">
        <v>16.670000000000002</v>
      </c>
      <c r="F2652" s="70"/>
      <c r="G2652" s="71"/>
      <c r="H2652" s="72"/>
      <c r="I2652" s="72"/>
      <c r="J2652" s="73">
        <f t="shared" si="45"/>
        <v>16.670000000000002</v>
      </c>
      <c r="K2652" s="75" t="s">
        <v>4</v>
      </c>
    </row>
    <row r="2653" spans="1:11" x14ac:dyDescent="0.25">
      <c r="A2653" s="69">
        <v>2651</v>
      </c>
      <c r="B2653" s="70" t="s">
        <v>8281</v>
      </c>
      <c r="C2653" s="70" t="s">
        <v>8282</v>
      </c>
      <c r="D2653" s="70" t="s">
        <v>8283</v>
      </c>
      <c r="E2653" s="71">
        <v>16.670000000000002</v>
      </c>
      <c r="F2653" s="70"/>
      <c r="G2653" s="71"/>
      <c r="H2653" s="72"/>
      <c r="I2653" s="72"/>
      <c r="J2653" s="73">
        <f t="shared" si="45"/>
        <v>16.670000000000002</v>
      </c>
      <c r="K2653" s="75" t="s">
        <v>4</v>
      </c>
    </row>
    <row r="2654" spans="1:11" x14ac:dyDescent="0.25">
      <c r="A2654" s="69">
        <v>2652</v>
      </c>
      <c r="B2654" s="70" t="s">
        <v>8284</v>
      </c>
      <c r="C2654" s="70" t="s">
        <v>8285</v>
      </c>
      <c r="D2654" s="70" t="s">
        <v>8286</v>
      </c>
      <c r="E2654" s="71">
        <v>16.66</v>
      </c>
      <c r="F2654" s="70"/>
      <c r="G2654" s="71"/>
      <c r="H2654" s="72"/>
      <c r="I2654" s="72"/>
      <c r="J2654" s="73">
        <f t="shared" si="45"/>
        <v>16.66</v>
      </c>
      <c r="K2654" s="75" t="s">
        <v>4</v>
      </c>
    </row>
    <row r="2655" spans="1:11" x14ac:dyDescent="0.25">
      <c r="A2655" s="69">
        <v>2653</v>
      </c>
      <c r="B2655" s="70" t="s">
        <v>8287</v>
      </c>
      <c r="C2655" s="70" t="s">
        <v>8288</v>
      </c>
      <c r="D2655" s="70" t="s">
        <v>8289</v>
      </c>
      <c r="E2655" s="71">
        <v>16.61</v>
      </c>
      <c r="F2655" s="70"/>
      <c r="G2655" s="71"/>
      <c r="H2655" s="72"/>
      <c r="I2655" s="72"/>
      <c r="J2655" s="73">
        <f t="shared" si="45"/>
        <v>16.61</v>
      </c>
      <c r="K2655" s="75" t="s">
        <v>4</v>
      </c>
    </row>
    <row r="2656" spans="1:11" x14ac:dyDescent="0.25">
      <c r="A2656" s="69">
        <v>2654</v>
      </c>
      <c r="B2656" s="70" t="s">
        <v>8290</v>
      </c>
      <c r="C2656" s="70" t="s">
        <v>8291</v>
      </c>
      <c r="D2656" s="70" t="s">
        <v>8292</v>
      </c>
      <c r="E2656" s="71">
        <v>17.23</v>
      </c>
      <c r="F2656" s="70" t="s">
        <v>8292</v>
      </c>
      <c r="G2656" s="71">
        <v>15.9657</v>
      </c>
      <c r="H2656" s="72"/>
      <c r="I2656" s="72"/>
      <c r="J2656" s="73">
        <f t="shared" si="45"/>
        <v>16.597850000000001</v>
      </c>
      <c r="K2656" s="75" t="s">
        <v>4</v>
      </c>
    </row>
    <row r="2657" spans="1:11" x14ac:dyDescent="0.25">
      <c r="A2657" s="69">
        <v>2655</v>
      </c>
      <c r="B2657" s="70" t="s">
        <v>8293</v>
      </c>
      <c r="C2657" s="70" t="s">
        <v>8294</v>
      </c>
      <c r="D2657" s="70" t="s">
        <v>8295</v>
      </c>
      <c r="E2657" s="71">
        <v>16.59</v>
      </c>
      <c r="F2657" s="70"/>
      <c r="G2657" s="71"/>
      <c r="H2657" s="72"/>
      <c r="I2657" s="72"/>
      <c r="J2657" s="73">
        <f t="shared" si="45"/>
        <v>16.59</v>
      </c>
      <c r="K2657" s="75" t="s">
        <v>4</v>
      </c>
    </row>
    <row r="2658" spans="1:11" x14ac:dyDescent="0.25">
      <c r="A2658" s="69">
        <v>2656</v>
      </c>
      <c r="B2658" s="70" t="s">
        <v>8296</v>
      </c>
      <c r="C2658" s="70" t="s">
        <v>8297</v>
      </c>
      <c r="D2658" s="70" t="s">
        <v>8298</v>
      </c>
      <c r="E2658" s="71">
        <v>16.579999999999998</v>
      </c>
      <c r="F2658" s="70"/>
      <c r="G2658" s="71"/>
      <c r="H2658" s="72"/>
      <c r="I2658" s="72"/>
      <c r="J2658" s="73">
        <f t="shared" si="45"/>
        <v>16.579999999999998</v>
      </c>
      <c r="K2658" s="75" t="s">
        <v>4</v>
      </c>
    </row>
    <row r="2659" spans="1:11" x14ac:dyDescent="0.25">
      <c r="A2659" s="69">
        <v>2657</v>
      </c>
      <c r="B2659" s="70" t="s">
        <v>8299</v>
      </c>
      <c r="C2659" s="70" t="s">
        <v>8300</v>
      </c>
      <c r="D2659" s="70" t="s">
        <v>8301</v>
      </c>
      <c r="E2659" s="71">
        <v>16.54</v>
      </c>
      <c r="F2659" s="70" t="s">
        <v>8301</v>
      </c>
      <c r="G2659" s="71">
        <v>16.5839</v>
      </c>
      <c r="H2659" s="72"/>
      <c r="I2659" s="72"/>
      <c r="J2659" s="73">
        <f t="shared" si="45"/>
        <v>16.56195</v>
      </c>
      <c r="K2659" s="75" t="s">
        <v>4</v>
      </c>
    </row>
    <row r="2660" spans="1:11" x14ac:dyDescent="0.25">
      <c r="A2660" s="69">
        <v>2658</v>
      </c>
      <c r="B2660" s="70" t="s">
        <v>8302</v>
      </c>
      <c r="C2660" s="70" t="s">
        <v>8303</v>
      </c>
      <c r="D2660" s="70" t="s">
        <v>8304</v>
      </c>
      <c r="E2660" s="71">
        <v>16.53</v>
      </c>
      <c r="F2660" s="70"/>
      <c r="G2660" s="71"/>
      <c r="H2660" s="72"/>
      <c r="I2660" s="72"/>
      <c r="J2660" s="73">
        <f t="shared" si="45"/>
        <v>16.53</v>
      </c>
      <c r="K2660" s="75" t="s">
        <v>4</v>
      </c>
    </row>
    <row r="2661" spans="1:11" x14ac:dyDescent="0.25">
      <c r="A2661" s="69">
        <v>2659</v>
      </c>
      <c r="B2661" s="70" t="s">
        <v>8305</v>
      </c>
      <c r="C2661" s="70" t="s">
        <v>8306</v>
      </c>
      <c r="D2661" s="70" t="s">
        <v>8307</v>
      </c>
      <c r="E2661" s="71">
        <v>16.510000000000002</v>
      </c>
      <c r="F2661" s="70"/>
      <c r="G2661" s="71"/>
      <c r="H2661" s="72"/>
      <c r="I2661" s="72"/>
      <c r="J2661" s="73">
        <f t="shared" si="45"/>
        <v>16.510000000000002</v>
      </c>
      <c r="K2661" s="75" t="s">
        <v>4</v>
      </c>
    </row>
    <row r="2662" spans="1:11" x14ac:dyDescent="0.25">
      <c r="A2662" s="69">
        <v>2660</v>
      </c>
      <c r="B2662" s="70" t="s">
        <v>8308</v>
      </c>
      <c r="C2662" s="70" t="s">
        <v>8309</v>
      </c>
      <c r="D2662" s="70" t="s">
        <v>8310</v>
      </c>
      <c r="E2662" s="71">
        <v>16.510000000000002</v>
      </c>
      <c r="F2662" s="70"/>
      <c r="G2662" s="71"/>
      <c r="H2662" s="72"/>
      <c r="I2662" s="72"/>
      <c r="J2662" s="73">
        <f t="shared" si="45"/>
        <v>16.510000000000002</v>
      </c>
      <c r="K2662" s="75" t="s">
        <v>4</v>
      </c>
    </row>
    <row r="2663" spans="1:11" x14ac:dyDescent="0.25">
      <c r="A2663" s="69">
        <v>2661</v>
      </c>
      <c r="B2663" s="70" t="s">
        <v>8311</v>
      </c>
      <c r="C2663" s="70" t="s">
        <v>8312</v>
      </c>
      <c r="D2663" s="70" t="s">
        <v>8313</v>
      </c>
      <c r="E2663" s="71">
        <v>16.48</v>
      </c>
      <c r="F2663" s="70"/>
      <c r="G2663" s="71"/>
      <c r="H2663" s="72"/>
      <c r="I2663" s="72"/>
      <c r="J2663" s="73">
        <f t="shared" si="45"/>
        <v>16.48</v>
      </c>
      <c r="K2663" s="75" t="s">
        <v>4</v>
      </c>
    </row>
    <row r="2664" spans="1:11" x14ac:dyDescent="0.25">
      <c r="A2664" s="69">
        <v>2662</v>
      </c>
      <c r="B2664" s="70" t="s">
        <v>8314</v>
      </c>
      <c r="C2664" s="70" t="s">
        <v>8315</v>
      </c>
      <c r="D2664" s="70" t="s">
        <v>8316</v>
      </c>
      <c r="E2664" s="71">
        <v>16.47</v>
      </c>
      <c r="F2664" s="70"/>
      <c r="G2664" s="71"/>
      <c r="H2664" s="72"/>
      <c r="I2664" s="72"/>
      <c r="J2664" s="73">
        <f t="shared" si="45"/>
        <v>16.47</v>
      </c>
      <c r="K2664" s="75" t="s">
        <v>4</v>
      </c>
    </row>
    <row r="2665" spans="1:11" x14ac:dyDescent="0.25">
      <c r="A2665" s="69">
        <v>2663</v>
      </c>
      <c r="B2665" s="70" t="s">
        <v>8317</v>
      </c>
      <c r="C2665" s="70" t="s">
        <v>8318</v>
      </c>
      <c r="D2665" s="70" t="s">
        <v>8319</v>
      </c>
      <c r="E2665" s="71">
        <v>16.46</v>
      </c>
      <c r="F2665" s="70"/>
      <c r="G2665" s="71"/>
      <c r="H2665" s="72"/>
      <c r="I2665" s="72"/>
      <c r="J2665" s="73">
        <f t="shared" si="45"/>
        <v>16.46</v>
      </c>
      <c r="K2665" s="75" t="s">
        <v>4</v>
      </c>
    </row>
    <row r="2666" spans="1:11" x14ac:dyDescent="0.25">
      <c r="A2666" s="69">
        <v>2664</v>
      </c>
      <c r="B2666" s="70" t="s">
        <v>8320</v>
      </c>
      <c r="C2666" s="70" t="s">
        <v>8321</v>
      </c>
      <c r="D2666" s="70" t="s">
        <v>8322</v>
      </c>
      <c r="E2666" s="71">
        <v>16.45</v>
      </c>
      <c r="F2666" s="70"/>
      <c r="G2666" s="71"/>
      <c r="H2666" s="72"/>
      <c r="I2666" s="72"/>
      <c r="J2666" s="73">
        <f t="shared" si="45"/>
        <v>16.45</v>
      </c>
      <c r="K2666" s="75" t="s">
        <v>4</v>
      </c>
    </row>
    <row r="2667" spans="1:11" x14ac:dyDescent="0.25">
      <c r="A2667" s="69">
        <v>2665</v>
      </c>
      <c r="B2667" s="70" t="s">
        <v>8323</v>
      </c>
      <c r="C2667" s="70" t="s">
        <v>8324</v>
      </c>
      <c r="D2667" s="70" t="s">
        <v>8325</v>
      </c>
      <c r="E2667" s="71">
        <v>16.45</v>
      </c>
      <c r="F2667" s="70"/>
      <c r="G2667" s="71"/>
      <c r="H2667" s="72"/>
      <c r="I2667" s="72"/>
      <c r="J2667" s="73">
        <f t="shared" si="45"/>
        <v>16.45</v>
      </c>
      <c r="K2667" s="75" t="s">
        <v>4</v>
      </c>
    </row>
    <row r="2668" spans="1:11" x14ac:dyDescent="0.25">
      <c r="A2668" s="69">
        <v>2666</v>
      </c>
      <c r="B2668" s="70" t="s">
        <v>8326</v>
      </c>
      <c r="C2668" s="70" t="s">
        <v>8327</v>
      </c>
      <c r="D2668" s="70" t="s">
        <v>8328</v>
      </c>
      <c r="E2668" s="71">
        <v>16.440000000000001</v>
      </c>
      <c r="F2668" s="70"/>
      <c r="G2668" s="71"/>
      <c r="H2668" s="72"/>
      <c r="I2668" s="72"/>
      <c r="J2668" s="73">
        <f t="shared" si="45"/>
        <v>16.440000000000001</v>
      </c>
      <c r="K2668" s="75" t="s">
        <v>4</v>
      </c>
    </row>
    <row r="2669" spans="1:11" x14ac:dyDescent="0.25">
      <c r="A2669" s="69">
        <v>2667</v>
      </c>
      <c r="B2669" s="70" t="s">
        <v>8329</v>
      </c>
      <c r="C2669" s="70" t="s">
        <v>8330</v>
      </c>
      <c r="D2669" s="70" t="s">
        <v>8331</v>
      </c>
      <c r="E2669" s="71">
        <v>16.399999999999999</v>
      </c>
      <c r="F2669" s="70" t="s">
        <v>8331</v>
      </c>
      <c r="G2669" s="71">
        <v>16.444600000000001</v>
      </c>
      <c r="H2669" s="72"/>
      <c r="I2669" s="72"/>
      <c r="J2669" s="73">
        <f t="shared" si="45"/>
        <v>16.4223</v>
      </c>
      <c r="K2669" s="75" t="s">
        <v>4</v>
      </c>
    </row>
    <row r="2670" spans="1:11" x14ac:dyDescent="0.25">
      <c r="A2670" s="69">
        <v>2668</v>
      </c>
      <c r="B2670" s="70" t="s">
        <v>8332</v>
      </c>
      <c r="C2670" s="70" t="s">
        <v>8333</v>
      </c>
      <c r="D2670" s="70" t="s">
        <v>8334</v>
      </c>
      <c r="E2670" s="71">
        <v>16.399999999999999</v>
      </c>
      <c r="F2670" s="70"/>
      <c r="G2670" s="71"/>
      <c r="H2670" s="72"/>
      <c r="I2670" s="72"/>
      <c r="J2670" s="73">
        <f t="shared" si="45"/>
        <v>16.399999999999999</v>
      </c>
      <c r="K2670" s="75" t="s">
        <v>4</v>
      </c>
    </row>
    <row r="2671" spans="1:11" x14ac:dyDescent="0.25">
      <c r="A2671" s="69">
        <v>2669</v>
      </c>
      <c r="B2671" s="70" t="s">
        <v>8335</v>
      </c>
      <c r="C2671" s="70" t="s">
        <v>8336</v>
      </c>
      <c r="D2671" s="70" t="s">
        <v>8337</v>
      </c>
      <c r="E2671" s="71">
        <v>16.350000000000001</v>
      </c>
      <c r="F2671" s="70"/>
      <c r="G2671" s="71"/>
      <c r="H2671" s="72"/>
      <c r="I2671" s="72"/>
      <c r="J2671" s="73">
        <f t="shared" si="45"/>
        <v>16.350000000000001</v>
      </c>
      <c r="K2671" s="75" t="s">
        <v>4</v>
      </c>
    </row>
    <row r="2672" spans="1:11" x14ac:dyDescent="0.25">
      <c r="A2672" s="69">
        <v>2670</v>
      </c>
      <c r="B2672" s="70" t="s">
        <v>8338</v>
      </c>
      <c r="C2672" s="70" t="s">
        <v>8339</v>
      </c>
      <c r="D2672" s="70" t="s">
        <v>8340</v>
      </c>
      <c r="E2672" s="71">
        <v>16.350000000000001</v>
      </c>
      <c r="F2672" s="70"/>
      <c r="G2672" s="71"/>
      <c r="H2672" s="72"/>
      <c r="I2672" s="72"/>
      <c r="J2672" s="73">
        <f t="shared" si="45"/>
        <v>16.350000000000001</v>
      </c>
      <c r="K2672" s="75" t="s">
        <v>4</v>
      </c>
    </row>
    <row r="2673" spans="1:11" x14ac:dyDescent="0.25">
      <c r="A2673" s="69">
        <v>2671</v>
      </c>
      <c r="B2673" s="70" t="s">
        <v>8341</v>
      </c>
      <c r="C2673" s="70" t="s">
        <v>8342</v>
      </c>
      <c r="D2673" s="70" t="s">
        <v>8343</v>
      </c>
      <c r="E2673" s="71">
        <v>16.34</v>
      </c>
      <c r="F2673" s="70"/>
      <c r="G2673" s="71"/>
      <c r="H2673" s="72"/>
      <c r="I2673" s="72"/>
      <c r="J2673" s="73">
        <f t="shared" si="45"/>
        <v>16.34</v>
      </c>
      <c r="K2673" s="75" t="s">
        <v>4</v>
      </c>
    </row>
    <row r="2674" spans="1:11" x14ac:dyDescent="0.25">
      <c r="A2674" s="69">
        <v>2672</v>
      </c>
      <c r="B2674" s="70" t="s">
        <v>8344</v>
      </c>
      <c r="C2674" s="70" t="s">
        <v>8345</v>
      </c>
      <c r="D2674" s="70" t="s">
        <v>8346</v>
      </c>
      <c r="E2674" s="71">
        <v>16.32</v>
      </c>
      <c r="F2674" s="70"/>
      <c r="G2674" s="71"/>
      <c r="H2674" s="72"/>
      <c r="I2674" s="72"/>
      <c r="J2674" s="73">
        <f t="shared" si="45"/>
        <v>16.32</v>
      </c>
      <c r="K2674" s="75" t="s">
        <v>4</v>
      </c>
    </row>
    <row r="2675" spans="1:11" x14ac:dyDescent="0.25">
      <c r="A2675" s="69">
        <v>2673</v>
      </c>
      <c r="B2675" s="70" t="s">
        <v>8347</v>
      </c>
      <c r="C2675" s="70" t="s">
        <v>8348</v>
      </c>
      <c r="D2675" s="70" t="s">
        <v>8349</v>
      </c>
      <c r="E2675" s="71">
        <v>16.32</v>
      </c>
      <c r="F2675" s="70"/>
      <c r="G2675" s="71"/>
      <c r="H2675" s="72"/>
      <c r="I2675" s="72"/>
      <c r="J2675" s="73">
        <f t="shared" si="45"/>
        <v>16.32</v>
      </c>
      <c r="K2675" s="75" t="s">
        <v>4</v>
      </c>
    </row>
    <row r="2676" spans="1:11" x14ac:dyDescent="0.25">
      <c r="A2676" s="69">
        <v>2674</v>
      </c>
      <c r="B2676" s="70" t="s">
        <v>8350</v>
      </c>
      <c r="C2676" s="70" t="s">
        <v>8351</v>
      </c>
      <c r="D2676" s="70" t="s">
        <v>8352</v>
      </c>
      <c r="E2676" s="71">
        <v>16.260000000000002</v>
      </c>
      <c r="F2676" s="70"/>
      <c r="G2676" s="71"/>
      <c r="H2676" s="72"/>
      <c r="I2676" s="72"/>
      <c r="J2676" s="73">
        <f t="shared" si="45"/>
        <v>16.260000000000002</v>
      </c>
      <c r="K2676" s="75" t="s">
        <v>4</v>
      </c>
    </row>
    <row r="2677" spans="1:11" x14ac:dyDescent="0.25">
      <c r="A2677" s="69">
        <v>2675</v>
      </c>
      <c r="B2677" s="70" t="s">
        <v>8353</v>
      </c>
      <c r="C2677" s="70" t="s">
        <v>8354</v>
      </c>
      <c r="D2677" s="70" t="s">
        <v>8355</v>
      </c>
      <c r="E2677" s="71">
        <v>16.25</v>
      </c>
      <c r="F2677" s="70"/>
      <c r="G2677" s="71"/>
      <c r="H2677" s="72"/>
      <c r="I2677" s="72"/>
      <c r="J2677" s="73">
        <f t="shared" si="45"/>
        <v>16.25</v>
      </c>
      <c r="K2677" s="75" t="s">
        <v>4</v>
      </c>
    </row>
    <row r="2678" spans="1:11" x14ac:dyDescent="0.25">
      <c r="A2678" s="69">
        <v>2676</v>
      </c>
      <c r="B2678" s="70" t="s">
        <v>8356</v>
      </c>
      <c r="C2678" s="70" t="s">
        <v>8357</v>
      </c>
      <c r="D2678" s="70" t="s">
        <v>8358</v>
      </c>
      <c r="E2678" s="71">
        <v>16.25</v>
      </c>
      <c r="F2678" s="70"/>
      <c r="G2678" s="71"/>
      <c r="H2678" s="72"/>
      <c r="I2678" s="72"/>
      <c r="J2678" s="73">
        <f t="shared" si="45"/>
        <v>16.25</v>
      </c>
      <c r="K2678" s="75" t="s">
        <v>4</v>
      </c>
    </row>
    <row r="2679" spans="1:11" x14ac:dyDescent="0.25">
      <c r="A2679" s="69">
        <v>2677</v>
      </c>
      <c r="B2679" s="70" t="s">
        <v>8359</v>
      </c>
      <c r="C2679" s="70" t="s">
        <v>8360</v>
      </c>
      <c r="D2679" s="70" t="s">
        <v>8361</v>
      </c>
      <c r="E2679" s="71">
        <v>16.23</v>
      </c>
      <c r="F2679" s="70"/>
      <c r="G2679" s="71"/>
      <c r="H2679" s="72"/>
      <c r="I2679" s="72"/>
      <c r="J2679" s="73">
        <f t="shared" si="45"/>
        <v>16.23</v>
      </c>
      <c r="K2679" s="75" t="s">
        <v>4</v>
      </c>
    </row>
    <row r="2680" spans="1:11" x14ac:dyDescent="0.25">
      <c r="A2680" s="69">
        <v>2678</v>
      </c>
      <c r="B2680" s="70" t="s">
        <v>8362</v>
      </c>
      <c r="C2680" s="70" t="s">
        <v>8363</v>
      </c>
      <c r="D2680" s="70" t="s">
        <v>8364</v>
      </c>
      <c r="E2680" s="71">
        <v>16.21</v>
      </c>
      <c r="F2680" s="70"/>
      <c r="G2680" s="71"/>
      <c r="H2680" s="72"/>
      <c r="I2680" s="72"/>
      <c r="J2680" s="73">
        <f t="shared" si="45"/>
        <v>16.21</v>
      </c>
      <c r="K2680" s="75" t="s">
        <v>4</v>
      </c>
    </row>
    <row r="2681" spans="1:11" x14ac:dyDescent="0.25">
      <c r="A2681" s="69">
        <v>2679</v>
      </c>
      <c r="B2681" s="70" t="s">
        <v>8365</v>
      </c>
      <c r="C2681" s="70" t="s">
        <v>8366</v>
      </c>
      <c r="D2681" s="70" t="s">
        <v>8367</v>
      </c>
      <c r="E2681" s="71">
        <v>16.2</v>
      </c>
      <c r="F2681" s="70"/>
      <c r="G2681" s="71"/>
      <c r="H2681" s="72"/>
      <c r="I2681" s="72"/>
      <c r="J2681" s="73">
        <f t="shared" si="45"/>
        <v>16.2</v>
      </c>
      <c r="K2681" s="75" t="s">
        <v>4</v>
      </c>
    </row>
    <row r="2682" spans="1:11" x14ac:dyDescent="0.25">
      <c r="A2682" s="69">
        <v>2680</v>
      </c>
      <c r="B2682" s="70" t="s">
        <v>8368</v>
      </c>
      <c r="C2682" s="70" t="s">
        <v>8369</v>
      </c>
      <c r="D2682" s="70" t="s">
        <v>8370</v>
      </c>
      <c r="E2682" s="71">
        <v>16.2</v>
      </c>
      <c r="F2682" s="70"/>
      <c r="G2682" s="71"/>
      <c r="H2682" s="72"/>
      <c r="I2682" s="72"/>
      <c r="J2682" s="73">
        <f t="shared" si="45"/>
        <v>16.2</v>
      </c>
      <c r="K2682" s="75" t="s">
        <v>4</v>
      </c>
    </row>
    <row r="2683" spans="1:11" x14ac:dyDescent="0.25">
      <c r="A2683" s="69">
        <v>2681</v>
      </c>
      <c r="B2683" s="70" t="s">
        <v>8371</v>
      </c>
      <c r="C2683" s="70" t="s">
        <v>8372</v>
      </c>
      <c r="D2683" s="70" t="s">
        <v>8373</v>
      </c>
      <c r="E2683" s="71">
        <v>16.18</v>
      </c>
      <c r="F2683" s="70"/>
      <c r="G2683" s="71"/>
      <c r="H2683" s="72"/>
      <c r="I2683" s="72"/>
      <c r="J2683" s="73">
        <f t="shared" si="45"/>
        <v>16.18</v>
      </c>
      <c r="K2683" s="75" t="s">
        <v>4</v>
      </c>
    </row>
    <row r="2684" spans="1:11" x14ac:dyDescent="0.25">
      <c r="A2684" s="69">
        <v>2682</v>
      </c>
      <c r="B2684" s="70" t="s">
        <v>8374</v>
      </c>
      <c r="C2684" s="70" t="s">
        <v>8375</v>
      </c>
      <c r="D2684" s="70" t="s">
        <v>8376</v>
      </c>
      <c r="E2684" s="71">
        <v>16.16</v>
      </c>
      <c r="F2684" s="70"/>
      <c r="G2684" s="71"/>
      <c r="H2684" s="72"/>
      <c r="I2684" s="72"/>
      <c r="J2684" s="73">
        <f t="shared" si="45"/>
        <v>16.16</v>
      </c>
      <c r="K2684" s="75" t="s">
        <v>4</v>
      </c>
    </row>
    <row r="2685" spans="1:11" x14ac:dyDescent="0.25">
      <c r="A2685" s="69">
        <v>2683</v>
      </c>
      <c r="B2685" s="70" t="s">
        <v>8377</v>
      </c>
      <c r="C2685" s="70" t="s">
        <v>8378</v>
      </c>
      <c r="D2685" s="70" t="s">
        <v>8379</v>
      </c>
      <c r="E2685" s="71">
        <v>16.11</v>
      </c>
      <c r="F2685" s="70"/>
      <c r="G2685" s="71"/>
      <c r="H2685" s="72"/>
      <c r="I2685" s="72"/>
      <c r="J2685" s="73">
        <f t="shared" si="45"/>
        <v>16.11</v>
      </c>
      <c r="K2685" s="75" t="s">
        <v>4</v>
      </c>
    </row>
    <row r="2686" spans="1:11" x14ac:dyDescent="0.25">
      <c r="A2686" s="69">
        <v>2684</v>
      </c>
      <c r="B2686" s="70" t="s">
        <v>8380</v>
      </c>
      <c r="C2686" s="70" t="s">
        <v>8381</v>
      </c>
      <c r="D2686" s="70" t="s">
        <v>8382</v>
      </c>
      <c r="E2686" s="71">
        <v>16.11</v>
      </c>
      <c r="F2686" s="70"/>
      <c r="G2686" s="71"/>
      <c r="H2686" s="72"/>
      <c r="I2686" s="72"/>
      <c r="J2686" s="73">
        <f t="shared" si="45"/>
        <v>16.11</v>
      </c>
      <c r="K2686" s="75" t="s">
        <v>4</v>
      </c>
    </row>
    <row r="2687" spans="1:11" x14ac:dyDescent="0.25">
      <c r="A2687" s="69">
        <v>2685</v>
      </c>
      <c r="B2687" s="70" t="s">
        <v>8383</v>
      </c>
      <c r="C2687" s="70" t="s">
        <v>8384</v>
      </c>
      <c r="D2687" s="70" t="s">
        <v>8385</v>
      </c>
      <c r="E2687" s="71">
        <v>16.100000000000001</v>
      </c>
      <c r="F2687" s="70"/>
      <c r="G2687" s="71"/>
      <c r="H2687" s="72"/>
      <c r="I2687" s="72"/>
      <c r="J2687" s="73">
        <f t="shared" si="45"/>
        <v>16.100000000000001</v>
      </c>
      <c r="K2687" s="75" t="s">
        <v>4</v>
      </c>
    </row>
    <row r="2688" spans="1:11" x14ac:dyDescent="0.25">
      <c r="A2688" s="69">
        <v>2686</v>
      </c>
      <c r="B2688" s="70" t="s">
        <v>8386</v>
      </c>
      <c r="C2688" s="70" t="s">
        <v>8387</v>
      </c>
      <c r="D2688" s="70" t="s">
        <v>8388</v>
      </c>
      <c r="E2688" s="71">
        <v>16.07</v>
      </c>
      <c r="F2688" s="70"/>
      <c r="G2688" s="71"/>
      <c r="H2688" s="72"/>
      <c r="I2688" s="72"/>
      <c r="J2688" s="73">
        <f t="shared" si="45"/>
        <v>16.07</v>
      </c>
      <c r="K2688" s="75" t="s">
        <v>4</v>
      </c>
    </row>
    <row r="2689" spans="1:11" x14ac:dyDescent="0.25">
      <c r="A2689" s="69">
        <v>2687</v>
      </c>
      <c r="B2689" s="70" t="s">
        <v>8389</v>
      </c>
      <c r="C2689" s="70" t="s">
        <v>8390</v>
      </c>
      <c r="D2689" s="70" t="s">
        <v>8391</v>
      </c>
      <c r="E2689" s="71">
        <v>16.16</v>
      </c>
      <c r="F2689" s="70" t="s">
        <v>8391</v>
      </c>
      <c r="G2689" s="71">
        <v>15.847300000000001</v>
      </c>
      <c r="H2689" s="72"/>
      <c r="I2689" s="72"/>
      <c r="J2689" s="73">
        <f t="shared" si="45"/>
        <v>16.00365</v>
      </c>
      <c r="K2689" s="75" t="s">
        <v>4</v>
      </c>
    </row>
    <row r="2690" spans="1:11" x14ac:dyDescent="0.25">
      <c r="A2690" s="69">
        <v>2688</v>
      </c>
      <c r="B2690" s="70" t="s">
        <v>8392</v>
      </c>
      <c r="C2690" s="70" t="s">
        <v>8393</v>
      </c>
      <c r="D2690" s="70" t="s">
        <v>8394</v>
      </c>
      <c r="E2690" s="71">
        <v>15.96</v>
      </c>
      <c r="F2690" s="70"/>
      <c r="G2690" s="71"/>
      <c r="H2690" s="72"/>
      <c r="I2690" s="72"/>
      <c r="J2690" s="73">
        <f t="shared" si="45"/>
        <v>15.96</v>
      </c>
      <c r="K2690" s="75" t="s">
        <v>4</v>
      </c>
    </row>
    <row r="2691" spans="1:11" x14ac:dyDescent="0.25">
      <c r="A2691" s="69">
        <v>2689</v>
      </c>
      <c r="B2691" s="70" t="s">
        <v>8395</v>
      </c>
      <c r="C2691" s="70" t="s">
        <v>8396</v>
      </c>
      <c r="D2691" s="70" t="s">
        <v>8397</v>
      </c>
      <c r="E2691" s="71">
        <v>15.94</v>
      </c>
      <c r="F2691" s="70"/>
      <c r="G2691" s="71"/>
      <c r="H2691" s="72"/>
      <c r="I2691" s="72"/>
      <c r="J2691" s="73">
        <f t="shared" ref="J2691:J2754" si="46">AVERAGE(E2691,G2691,I2691)</f>
        <v>15.94</v>
      </c>
      <c r="K2691" s="75" t="s">
        <v>4</v>
      </c>
    </row>
    <row r="2692" spans="1:11" x14ac:dyDescent="0.25">
      <c r="A2692" s="69">
        <v>2690</v>
      </c>
      <c r="B2692" s="70" t="s">
        <v>8398</v>
      </c>
      <c r="C2692" s="70" t="s">
        <v>8399</v>
      </c>
      <c r="D2692" s="70" t="s">
        <v>8400</v>
      </c>
      <c r="E2692" s="71">
        <v>15.91</v>
      </c>
      <c r="F2692" s="70"/>
      <c r="G2692" s="71"/>
      <c r="H2692" s="72"/>
      <c r="I2692" s="72"/>
      <c r="J2692" s="73">
        <f t="shared" si="46"/>
        <v>15.91</v>
      </c>
      <c r="K2692" s="75" t="s">
        <v>4</v>
      </c>
    </row>
    <row r="2693" spans="1:11" x14ac:dyDescent="0.25">
      <c r="A2693" s="69">
        <v>2691</v>
      </c>
      <c r="B2693" s="70" t="s">
        <v>8401</v>
      </c>
      <c r="C2693" s="70" t="s">
        <v>8402</v>
      </c>
      <c r="D2693" s="70" t="s">
        <v>8403</v>
      </c>
      <c r="E2693" s="71">
        <v>15.7</v>
      </c>
      <c r="F2693" s="70" t="s">
        <v>8403</v>
      </c>
      <c r="G2693" s="71">
        <v>16.052600000000002</v>
      </c>
      <c r="H2693" s="72"/>
      <c r="I2693" s="72"/>
      <c r="J2693" s="73">
        <f t="shared" si="46"/>
        <v>15.876300000000001</v>
      </c>
      <c r="K2693" s="75" t="s">
        <v>4</v>
      </c>
    </row>
    <row r="2694" spans="1:11" x14ac:dyDescent="0.25">
      <c r="A2694" s="69">
        <v>2692</v>
      </c>
      <c r="B2694" s="70" t="s">
        <v>8404</v>
      </c>
      <c r="C2694" s="70" t="s">
        <v>8405</v>
      </c>
      <c r="D2694" s="70" t="s">
        <v>8406</v>
      </c>
      <c r="E2694" s="71">
        <v>15.79</v>
      </c>
      <c r="F2694" s="70" t="s">
        <v>8406</v>
      </c>
      <c r="G2694" s="71">
        <v>15.924899999999999</v>
      </c>
      <c r="H2694" s="72"/>
      <c r="I2694" s="72"/>
      <c r="J2694" s="73">
        <f t="shared" si="46"/>
        <v>15.85745</v>
      </c>
      <c r="K2694" s="75" t="s">
        <v>4</v>
      </c>
    </row>
    <row r="2695" spans="1:11" x14ac:dyDescent="0.25">
      <c r="A2695" s="69">
        <v>2693</v>
      </c>
      <c r="B2695" s="70" t="s">
        <v>8407</v>
      </c>
      <c r="C2695" s="70" t="s">
        <v>8408</v>
      </c>
      <c r="D2695" s="70" t="s">
        <v>8409</v>
      </c>
      <c r="E2695" s="71">
        <v>15.83</v>
      </c>
      <c r="F2695" s="70"/>
      <c r="G2695" s="71"/>
      <c r="H2695" s="72"/>
      <c r="I2695" s="72"/>
      <c r="J2695" s="73">
        <f t="shared" si="46"/>
        <v>15.83</v>
      </c>
      <c r="K2695" s="75" t="s">
        <v>4</v>
      </c>
    </row>
    <row r="2696" spans="1:11" x14ac:dyDescent="0.25">
      <c r="A2696" s="69">
        <v>2694</v>
      </c>
      <c r="B2696" s="70" t="s">
        <v>8410</v>
      </c>
      <c r="C2696" s="70" t="s">
        <v>8411</v>
      </c>
      <c r="D2696" s="70" t="s">
        <v>8412</v>
      </c>
      <c r="E2696" s="71">
        <v>15.82</v>
      </c>
      <c r="F2696" s="70"/>
      <c r="G2696" s="71"/>
      <c r="H2696" s="72"/>
      <c r="I2696" s="72"/>
      <c r="J2696" s="73">
        <f t="shared" si="46"/>
        <v>15.82</v>
      </c>
      <c r="K2696" s="75" t="s">
        <v>4</v>
      </c>
    </row>
    <row r="2697" spans="1:11" x14ac:dyDescent="0.25">
      <c r="A2697" s="69">
        <v>2695</v>
      </c>
      <c r="B2697" s="70" t="s">
        <v>8413</v>
      </c>
      <c r="C2697" s="70" t="s">
        <v>8414</v>
      </c>
      <c r="D2697" s="70" t="s">
        <v>8415</v>
      </c>
      <c r="E2697" s="71">
        <v>15.82</v>
      </c>
      <c r="F2697" s="70"/>
      <c r="G2697" s="71"/>
      <c r="H2697" s="72"/>
      <c r="I2697" s="72"/>
      <c r="J2697" s="73">
        <f t="shared" si="46"/>
        <v>15.82</v>
      </c>
      <c r="K2697" s="75" t="s">
        <v>4</v>
      </c>
    </row>
    <row r="2698" spans="1:11" x14ac:dyDescent="0.25">
      <c r="A2698" s="69">
        <v>2696</v>
      </c>
      <c r="B2698" s="70" t="s">
        <v>8416</v>
      </c>
      <c r="C2698" s="70" t="s">
        <v>8417</v>
      </c>
      <c r="D2698" s="70" t="s">
        <v>8418</v>
      </c>
      <c r="E2698" s="71">
        <v>15.82</v>
      </c>
      <c r="F2698" s="70"/>
      <c r="G2698" s="71"/>
      <c r="H2698" s="72"/>
      <c r="I2698" s="72"/>
      <c r="J2698" s="73">
        <f t="shared" si="46"/>
        <v>15.82</v>
      </c>
      <c r="K2698" s="75" t="s">
        <v>4</v>
      </c>
    </row>
    <row r="2699" spans="1:11" x14ac:dyDescent="0.25">
      <c r="A2699" s="69">
        <v>2697</v>
      </c>
      <c r="B2699" s="70" t="s">
        <v>8419</v>
      </c>
      <c r="C2699" s="70" t="s">
        <v>8420</v>
      </c>
      <c r="D2699" s="70" t="s">
        <v>8421</v>
      </c>
      <c r="E2699" s="71">
        <v>15.81</v>
      </c>
      <c r="F2699" s="70"/>
      <c r="G2699" s="71"/>
      <c r="H2699" s="72"/>
      <c r="I2699" s="72"/>
      <c r="J2699" s="73">
        <f t="shared" si="46"/>
        <v>15.81</v>
      </c>
      <c r="K2699" s="75" t="s">
        <v>4</v>
      </c>
    </row>
    <row r="2700" spans="1:11" x14ac:dyDescent="0.25">
      <c r="A2700" s="69">
        <v>2698</v>
      </c>
      <c r="B2700" s="70" t="s">
        <v>8422</v>
      </c>
      <c r="C2700" s="70" t="s">
        <v>8423</v>
      </c>
      <c r="D2700" s="70" t="s">
        <v>8424</v>
      </c>
      <c r="E2700" s="71">
        <v>15.81</v>
      </c>
      <c r="F2700" s="70"/>
      <c r="G2700" s="71"/>
      <c r="H2700" s="72"/>
      <c r="I2700" s="72"/>
      <c r="J2700" s="73">
        <f t="shared" si="46"/>
        <v>15.81</v>
      </c>
      <c r="K2700" s="75" t="s">
        <v>4</v>
      </c>
    </row>
    <row r="2701" spans="1:11" x14ac:dyDescent="0.25">
      <c r="A2701" s="69">
        <v>2699</v>
      </c>
      <c r="B2701" s="70" t="s">
        <v>8425</v>
      </c>
      <c r="C2701" s="70" t="s">
        <v>8426</v>
      </c>
      <c r="D2701" s="70" t="s">
        <v>8427</v>
      </c>
      <c r="E2701" s="71">
        <v>16.100000000000001</v>
      </c>
      <c r="F2701" s="70" t="s">
        <v>8427</v>
      </c>
      <c r="G2701" s="71">
        <v>15.4535</v>
      </c>
      <c r="H2701" s="72"/>
      <c r="I2701" s="72"/>
      <c r="J2701" s="73">
        <f t="shared" si="46"/>
        <v>15.77675</v>
      </c>
      <c r="K2701" s="75" t="s">
        <v>4</v>
      </c>
    </row>
    <row r="2702" spans="1:11" x14ac:dyDescent="0.25">
      <c r="A2702" s="69">
        <v>2700</v>
      </c>
      <c r="B2702" s="70" t="s">
        <v>8428</v>
      </c>
      <c r="C2702" s="70" t="s">
        <v>8429</v>
      </c>
      <c r="D2702" s="70" t="s">
        <v>8430</v>
      </c>
      <c r="E2702" s="71">
        <v>15.77</v>
      </c>
      <c r="F2702" s="70"/>
      <c r="G2702" s="71"/>
      <c r="H2702" s="72"/>
      <c r="I2702" s="72"/>
      <c r="J2702" s="73">
        <f t="shared" si="46"/>
        <v>15.77</v>
      </c>
      <c r="K2702" s="75" t="s">
        <v>4</v>
      </c>
    </row>
    <row r="2703" spans="1:11" x14ac:dyDescent="0.25">
      <c r="A2703" s="69">
        <v>2701</v>
      </c>
      <c r="B2703" s="70" t="s">
        <v>8431</v>
      </c>
      <c r="C2703" s="70" t="s">
        <v>8432</v>
      </c>
      <c r="D2703" s="70" t="s">
        <v>8433</v>
      </c>
      <c r="E2703" s="71">
        <v>14.42</v>
      </c>
      <c r="F2703" s="70" t="s">
        <v>8433</v>
      </c>
      <c r="G2703" s="71">
        <v>17.074200000000001</v>
      </c>
      <c r="H2703" s="72"/>
      <c r="I2703" s="72"/>
      <c r="J2703" s="73">
        <f t="shared" si="46"/>
        <v>15.7471</v>
      </c>
      <c r="K2703" s="75" t="s">
        <v>4</v>
      </c>
    </row>
    <row r="2704" spans="1:11" x14ac:dyDescent="0.25">
      <c r="A2704" s="69">
        <v>2702</v>
      </c>
      <c r="B2704" s="70" t="s">
        <v>8434</v>
      </c>
      <c r="C2704" s="70" t="s">
        <v>8435</v>
      </c>
      <c r="D2704" s="70" t="s">
        <v>8436</v>
      </c>
      <c r="E2704" s="71">
        <v>15.69</v>
      </c>
      <c r="F2704" s="70"/>
      <c r="G2704" s="71"/>
      <c r="H2704" s="72"/>
      <c r="I2704" s="72"/>
      <c r="J2704" s="73">
        <f t="shared" si="46"/>
        <v>15.69</v>
      </c>
      <c r="K2704" s="75" t="s">
        <v>4</v>
      </c>
    </row>
    <row r="2705" spans="1:11" x14ac:dyDescent="0.25">
      <c r="A2705" s="69">
        <v>2703</v>
      </c>
      <c r="B2705" s="70" t="s">
        <v>8437</v>
      </c>
      <c r="C2705" s="70" t="s">
        <v>8438</v>
      </c>
      <c r="D2705" s="70" t="s">
        <v>8439</v>
      </c>
      <c r="E2705" s="71">
        <v>15.66</v>
      </c>
      <c r="F2705" s="70"/>
      <c r="G2705" s="71"/>
      <c r="H2705" s="72"/>
      <c r="I2705" s="72"/>
      <c r="J2705" s="73">
        <f t="shared" si="46"/>
        <v>15.66</v>
      </c>
      <c r="K2705" s="75" t="s">
        <v>4</v>
      </c>
    </row>
    <row r="2706" spans="1:11" x14ac:dyDescent="0.25">
      <c r="A2706" s="69">
        <v>2704</v>
      </c>
      <c r="B2706" s="70" t="s">
        <v>8440</v>
      </c>
      <c r="C2706" s="70" t="s">
        <v>8441</v>
      </c>
      <c r="D2706" s="70" t="s">
        <v>8442</v>
      </c>
      <c r="E2706" s="71">
        <v>15.64</v>
      </c>
      <c r="F2706" s="70"/>
      <c r="G2706" s="71"/>
      <c r="H2706" s="72"/>
      <c r="I2706" s="72"/>
      <c r="J2706" s="73">
        <f t="shared" si="46"/>
        <v>15.64</v>
      </c>
      <c r="K2706" s="75" t="s">
        <v>4</v>
      </c>
    </row>
    <row r="2707" spans="1:11" x14ac:dyDescent="0.25">
      <c r="A2707" s="69">
        <v>2705</v>
      </c>
      <c r="B2707" s="70" t="s">
        <v>8443</v>
      </c>
      <c r="C2707" s="70" t="s">
        <v>8444</v>
      </c>
      <c r="D2707" s="70" t="s">
        <v>8445</v>
      </c>
      <c r="E2707" s="71">
        <v>15.63</v>
      </c>
      <c r="F2707" s="70"/>
      <c r="G2707" s="71"/>
      <c r="H2707" s="72"/>
      <c r="I2707" s="72"/>
      <c r="J2707" s="73">
        <f t="shared" si="46"/>
        <v>15.63</v>
      </c>
      <c r="K2707" s="75" t="s">
        <v>4</v>
      </c>
    </row>
    <row r="2708" spans="1:11" x14ac:dyDescent="0.25">
      <c r="A2708" s="69">
        <v>2706</v>
      </c>
      <c r="B2708" s="70" t="s">
        <v>8446</v>
      </c>
      <c r="C2708" s="70" t="s">
        <v>8447</v>
      </c>
      <c r="D2708" s="70" t="s">
        <v>8448</v>
      </c>
      <c r="E2708" s="71">
        <v>15.61</v>
      </c>
      <c r="F2708" s="70"/>
      <c r="G2708" s="71"/>
      <c r="H2708" s="72"/>
      <c r="I2708" s="72"/>
      <c r="J2708" s="73">
        <f t="shared" si="46"/>
        <v>15.61</v>
      </c>
      <c r="K2708" s="75" t="s">
        <v>4</v>
      </c>
    </row>
    <row r="2709" spans="1:11" x14ac:dyDescent="0.25">
      <c r="A2709" s="69">
        <v>2707</v>
      </c>
      <c r="B2709" s="70" t="s">
        <v>8449</v>
      </c>
      <c r="C2709" s="70" t="s">
        <v>8450</v>
      </c>
      <c r="D2709" s="70" t="s">
        <v>8451</v>
      </c>
      <c r="E2709" s="71">
        <v>15.61</v>
      </c>
      <c r="F2709" s="70" t="s">
        <v>8451</v>
      </c>
      <c r="G2709" s="71">
        <v>15.525499999999999</v>
      </c>
      <c r="H2709" s="72"/>
      <c r="I2709" s="72"/>
      <c r="J2709" s="73">
        <f t="shared" si="46"/>
        <v>15.56775</v>
      </c>
      <c r="K2709" s="75" t="s">
        <v>4</v>
      </c>
    </row>
    <row r="2710" spans="1:11" x14ac:dyDescent="0.25">
      <c r="A2710" s="69">
        <v>2708</v>
      </c>
      <c r="B2710" s="70" t="s">
        <v>8452</v>
      </c>
      <c r="C2710" s="70" t="s">
        <v>8453</v>
      </c>
      <c r="D2710" s="70" t="s">
        <v>8454</v>
      </c>
      <c r="E2710" s="71">
        <v>15.55</v>
      </c>
      <c r="F2710" s="70"/>
      <c r="G2710" s="71"/>
      <c r="H2710" s="72"/>
      <c r="I2710" s="72"/>
      <c r="J2710" s="73">
        <f t="shared" si="46"/>
        <v>15.55</v>
      </c>
      <c r="K2710" s="75" t="s">
        <v>4</v>
      </c>
    </row>
    <row r="2711" spans="1:11" x14ac:dyDescent="0.25">
      <c r="A2711" s="69">
        <v>2709</v>
      </c>
      <c r="B2711" s="70" t="s">
        <v>8455</v>
      </c>
      <c r="C2711" s="70" t="s">
        <v>8456</v>
      </c>
      <c r="D2711" s="70" t="s">
        <v>8457</v>
      </c>
      <c r="E2711" s="71">
        <v>15.54</v>
      </c>
      <c r="F2711" s="70"/>
      <c r="G2711" s="71"/>
      <c r="H2711" s="72"/>
      <c r="I2711" s="72"/>
      <c r="J2711" s="73">
        <f t="shared" si="46"/>
        <v>15.54</v>
      </c>
      <c r="K2711" s="75" t="s">
        <v>4</v>
      </c>
    </row>
    <row r="2712" spans="1:11" x14ac:dyDescent="0.25">
      <c r="A2712" s="69">
        <v>2710</v>
      </c>
      <c r="B2712" s="70" t="s">
        <v>8458</v>
      </c>
      <c r="C2712" s="70" t="s">
        <v>8459</v>
      </c>
      <c r="D2712" s="70" t="s">
        <v>8460</v>
      </c>
      <c r="E2712" s="71">
        <v>15.52</v>
      </c>
      <c r="F2712" s="70"/>
      <c r="G2712" s="71"/>
      <c r="H2712" s="72"/>
      <c r="I2712" s="72"/>
      <c r="J2712" s="73">
        <f t="shared" si="46"/>
        <v>15.52</v>
      </c>
      <c r="K2712" s="75" t="s">
        <v>4</v>
      </c>
    </row>
    <row r="2713" spans="1:11" x14ac:dyDescent="0.25">
      <c r="A2713" s="69">
        <v>2711</v>
      </c>
      <c r="B2713" s="70" t="s">
        <v>8461</v>
      </c>
      <c r="C2713" s="70" t="s">
        <v>8462</v>
      </c>
      <c r="D2713" s="70" t="s">
        <v>8463</v>
      </c>
      <c r="E2713" s="71">
        <v>15.38</v>
      </c>
      <c r="F2713" s="70" t="s">
        <v>8463</v>
      </c>
      <c r="G2713" s="71">
        <v>15.5951</v>
      </c>
      <c r="H2713" s="72"/>
      <c r="I2713" s="72"/>
      <c r="J2713" s="73">
        <f t="shared" si="46"/>
        <v>15.487550000000001</v>
      </c>
      <c r="K2713" s="75" t="s">
        <v>4</v>
      </c>
    </row>
    <row r="2714" spans="1:11" x14ac:dyDescent="0.25">
      <c r="A2714" s="69">
        <v>2712</v>
      </c>
      <c r="B2714" s="70" t="s">
        <v>8464</v>
      </c>
      <c r="C2714" s="70" t="s">
        <v>8465</v>
      </c>
      <c r="D2714" s="70" t="s">
        <v>8466</v>
      </c>
      <c r="E2714" s="71">
        <v>15.48</v>
      </c>
      <c r="F2714" s="70"/>
      <c r="G2714" s="71"/>
      <c r="H2714" s="72"/>
      <c r="I2714" s="72"/>
      <c r="J2714" s="73">
        <f t="shared" si="46"/>
        <v>15.48</v>
      </c>
      <c r="K2714" s="75" t="s">
        <v>4</v>
      </c>
    </row>
    <row r="2715" spans="1:11" x14ac:dyDescent="0.25">
      <c r="A2715" s="69">
        <v>2713</v>
      </c>
      <c r="B2715" s="70" t="s">
        <v>8467</v>
      </c>
      <c r="C2715" s="70" t="s">
        <v>8468</v>
      </c>
      <c r="D2715" s="70" t="s">
        <v>8469</v>
      </c>
      <c r="E2715" s="71">
        <v>15.48</v>
      </c>
      <c r="F2715" s="70"/>
      <c r="G2715" s="71"/>
      <c r="H2715" s="72"/>
      <c r="I2715" s="72"/>
      <c r="J2715" s="73">
        <f t="shared" si="46"/>
        <v>15.48</v>
      </c>
      <c r="K2715" s="75" t="s">
        <v>4</v>
      </c>
    </row>
    <row r="2716" spans="1:11" x14ac:dyDescent="0.25">
      <c r="A2716" s="69">
        <v>2714</v>
      </c>
      <c r="B2716" s="70" t="s">
        <v>8470</v>
      </c>
      <c r="C2716" s="70" t="s">
        <v>8471</v>
      </c>
      <c r="D2716" s="70" t="s">
        <v>8472</v>
      </c>
      <c r="E2716" s="71">
        <v>15.47</v>
      </c>
      <c r="F2716" s="70"/>
      <c r="G2716" s="71"/>
      <c r="H2716" s="72"/>
      <c r="I2716" s="72"/>
      <c r="J2716" s="73">
        <f t="shared" si="46"/>
        <v>15.47</v>
      </c>
      <c r="K2716" s="75" t="s">
        <v>4</v>
      </c>
    </row>
    <row r="2717" spans="1:11" x14ac:dyDescent="0.25">
      <c r="A2717" s="69">
        <v>2715</v>
      </c>
      <c r="B2717" s="70" t="s">
        <v>8473</v>
      </c>
      <c r="C2717" s="70" t="s">
        <v>8474</v>
      </c>
      <c r="D2717" s="70" t="s">
        <v>8475</v>
      </c>
      <c r="E2717" s="71">
        <v>15.46</v>
      </c>
      <c r="F2717" s="70"/>
      <c r="G2717" s="71"/>
      <c r="H2717" s="72"/>
      <c r="I2717" s="72"/>
      <c r="J2717" s="73">
        <f t="shared" si="46"/>
        <v>15.46</v>
      </c>
      <c r="K2717" s="75" t="s">
        <v>4</v>
      </c>
    </row>
    <row r="2718" spans="1:11" x14ac:dyDescent="0.25">
      <c r="A2718" s="69">
        <v>2716</v>
      </c>
      <c r="B2718" s="70" t="s">
        <v>8476</v>
      </c>
      <c r="C2718" s="70" t="s">
        <v>8477</v>
      </c>
      <c r="D2718" s="70" t="s">
        <v>8478</v>
      </c>
      <c r="E2718" s="71">
        <v>15.44</v>
      </c>
      <c r="F2718" s="70"/>
      <c r="G2718" s="71"/>
      <c r="H2718" s="72"/>
      <c r="I2718" s="72"/>
      <c r="J2718" s="73">
        <f t="shared" si="46"/>
        <v>15.44</v>
      </c>
      <c r="K2718" s="75" t="s">
        <v>4</v>
      </c>
    </row>
    <row r="2719" spans="1:11" x14ac:dyDescent="0.25">
      <c r="A2719" s="69">
        <v>2717</v>
      </c>
      <c r="B2719" s="70" t="s">
        <v>8479</v>
      </c>
      <c r="C2719" s="70" t="s">
        <v>8480</v>
      </c>
      <c r="D2719" s="70"/>
      <c r="E2719" s="71"/>
      <c r="F2719" s="70"/>
      <c r="G2719" s="73"/>
      <c r="H2719" s="70" t="s">
        <v>8481</v>
      </c>
      <c r="I2719" s="73">
        <v>15.434421239999958</v>
      </c>
      <c r="J2719" s="73">
        <f t="shared" si="46"/>
        <v>15.434421239999958</v>
      </c>
      <c r="K2719" s="75" t="s">
        <v>4</v>
      </c>
    </row>
    <row r="2720" spans="1:11" x14ac:dyDescent="0.25">
      <c r="A2720" s="69">
        <v>2718</v>
      </c>
      <c r="B2720" s="70" t="s">
        <v>8482</v>
      </c>
      <c r="C2720" s="70" t="s">
        <v>8483</v>
      </c>
      <c r="D2720" s="70" t="s">
        <v>8484</v>
      </c>
      <c r="E2720" s="71">
        <v>15.39</v>
      </c>
      <c r="F2720" s="70"/>
      <c r="G2720" s="71"/>
      <c r="H2720" s="72"/>
      <c r="I2720" s="72"/>
      <c r="J2720" s="73">
        <f t="shared" si="46"/>
        <v>15.39</v>
      </c>
      <c r="K2720" s="75" t="s">
        <v>4</v>
      </c>
    </row>
    <row r="2721" spans="1:11" x14ac:dyDescent="0.25">
      <c r="A2721" s="69">
        <v>2719</v>
      </c>
      <c r="B2721" s="70" t="s">
        <v>8485</v>
      </c>
      <c r="C2721" s="70" t="s">
        <v>8486</v>
      </c>
      <c r="D2721" s="70" t="s">
        <v>8487</v>
      </c>
      <c r="E2721" s="71">
        <v>15.37</v>
      </c>
      <c r="F2721" s="70"/>
      <c r="G2721" s="71"/>
      <c r="H2721" s="72"/>
      <c r="I2721" s="72"/>
      <c r="J2721" s="73">
        <f t="shared" si="46"/>
        <v>15.37</v>
      </c>
      <c r="K2721" s="75" t="s">
        <v>4</v>
      </c>
    </row>
    <row r="2722" spans="1:11" x14ac:dyDescent="0.25">
      <c r="A2722" s="69">
        <v>2720</v>
      </c>
      <c r="B2722" s="70" t="s">
        <v>8488</v>
      </c>
      <c r="C2722" s="70" t="s">
        <v>8489</v>
      </c>
      <c r="D2722" s="70" t="s">
        <v>8490</v>
      </c>
      <c r="E2722" s="71">
        <v>15.37</v>
      </c>
      <c r="F2722" s="70"/>
      <c r="G2722" s="71"/>
      <c r="H2722" s="72"/>
      <c r="I2722" s="72"/>
      <c r="J2722" s="73">
        <f t="shared" si="46"/>
        <v>15.37</v>
      </c>
      <c r="K2722" s="75" t="s">
        <v>4</v>
      </c>
    </row>
    <row r="2723" spans="1:11" x14ac:dyDescent="0.25">
      <c r="A2723" s="69">
        <v>2721</v>
      </c>
      <c r="B2723" s="70" t="s">
        <v>8491</v>
      </c>
      <c r="C2723" s="70" t="s">
        <v>8492</v>
      </c>
      <c r="D2723" s="70" t="s">
        <v>8493</v>
      </c>
      <c r="E2723" s="71">
        <v>15.32</v>
      </c>
      <c r="F2723" s="70"/>
      <c r="G2723" s="71"/>
      <c r="H2723" s="72"/>
      <c r="I2723" s="72"/>
      <c r="J2723" s="73">
        <f t="shared" si="46"/>
        <v>15.32</v>
      </c>
      <c r="K2723" s="75" t="s">
        <v>4</v>
      </c>
    </row>
    <row r="2724" spans="1:11" x14ac:dyDescent="0.25">
      <c r="A2724" s="69">
        <v>2722</v>
      </c>
      <c r="B2724" s="70" t="s">
        <v>8494</v>
      </c>
      <c r="C2724" s="70" t="s">
        <v>8495</v>
      </c>
      <c r="D2724" s="70" t="s">
        <v>8496</v>
      </c>
      <c r="E2724" s="71">
        <v>15.32</v>
      </c>
      <c r="F2724" s="70"/>
      <c r="G2724" s="71"/>
      <c r="H2724" s="72"/>
      <c r="I2724" s="72"/>
      <c r="J2724" s="73">
        <f t="shared" si="46"/>
        <v>15.32</v>
      </c>
      <c r="K2724" s="75" t="s">
        <v>4</v>
      </c>
    </row>
    <row r="2725" spans="1:11" x14ac:dyDescent="0.25">
      <c r="A2725" s="69">
        <v>2723</v>
      </c>
      <c r="B2725" s="70" t="s">
        <v>8497</v>
      </c>
      <c r="C2725" s="70" t="s">
        <v>8498</v>
      </c>
      <c r="D2725" s="70"/>
      <c r="E2725" s="71"/>
      <c r="F2725" s="70"/>
      <c r="G2725" s="73"/>
      <c r="H2725" s="70" t="s">
        <v>8499</v>
      </c>
      <c r="I2725" s="73">
        <v>15.221700000000041</v>
      </c>
      <c r="J2725" s="73">
        <f t="shared" si="46"/>
        <v>15.221700000000041</v>
      </c>
      <c r="K2725" s="75" t="s">
        <v>4</v>
      </c>
    </row>
    <row r="2726" spans="1:11" x14ac:dyDescent="0.25">
      <c r="A2726" s="69">
        <v>2724</v>
      </c>
      <c r="B2726" s="70" t="s">
        <v>8500</v>
      </c>
      <c r="C2726" s="70" t="s">
        <v>8501</v>
      </c>
      <c r="D2726" s="70" t="s">
        <v>8502</v>
      </c>
      <c r="E2726" s="71">
        <v>15.19</v>
      </c>
      <c r="F2726" s="70"/>
      <c r="G2726" s="71"/>
      <c r="H2726" s="72"/>
      <c r="I2726" s="72"/>
      <c r="J2726" s="73">
        <f t="shared" si="46"/>
        <v>15.19</v>
      </c>
      <c r="K2726" s="75" t="s">
        <v>4</v>
      </c>
    </row>
    <row r="2727" spans="1:11" x14ac:dyDescent="0.25">
      <c r="A2727" s="69">
        <v>2725</v>
      </c>
      <c r="B2727" s="70" t="s">
        <v>8503</v>
      </c>
      <c r="C2727" s="70" t="s">
        <v>8504</v>
      </c>
      <c r="D2727" s="70" t="s">
        <v>8505</v>
      </c>
      <c r="E2727" s="71">
        <v>15.17</v>
      </c>
      <c r="F2727" s="70"/>
      <c r="G2727" s="71"/>
      <c r="H2727" s="72"/>
      <c r="I2727" s="72"/>
      <c r="J2727" s="73">
        <f t="shared" si="46"/>
        <v>15.17</v>
      </c>
      <c r="K2727" s="75" t="s">
        <v>4</v>
      </c>
    </row>
    <row r="2728" spans="1:11" x14ac:dyDescent="0.25">
      <c r="A2728" s="69">
        <v>2726</v>
      </c>
      <c r="B2728" s="70" t="s">
        <v>8506</v>
      </c>
      <c r="C2728" s="70" t="s">
        <v>8507</v>
      </c>
      <c r="D2728" s="70" t="s">
        <v>8508</v>
      </c>
      <c r="E2728" s="71">
        <v>15.14</v>
      </c>
      <c r="F2728" s="70"/>
      <c r="G2728" s="71"/>
      <c r="H2728" s="72"/>
      <c r="I2728" s="72"/>
      <c r="J2728" s="73">
        <f t="shared" si="46"/>
        <v>15.14</v>
      </c>
      <c r="K2728" s="75" t="s">
        <v>4</v>
      </c>
    </row>
    <row r="2729" spans="1:11" x14ac:dyDescent="0.25">
      <c r="A2729" s="69">
        <v>2727</v>
      </c>
      <c r="B2729" s="70" t="s">
        <v>8509</v>
      </c>
      <c r="C2729" s="70" t="s">
        <v>8510</v>
      </c>
      <c r="D2729" s="70" t="s">
        <v>8511</v>
      </c>
      <c r="E2729" s="71">
        <v>15.13</v>
      </c>
      <c r="F2729" s="70"/>
      <c r="G2729" s="71"/>
      <c r="H2729" s="72"/>
      <c r="I2729" s="72"/>
      <c r="J2729" s="73">
        <f t="shared" si="46"/>
        <v>15.13</v>
      </c>
      <c r="K2729" s="75" t="s">
        <v>4</v>
      </c>
    </row>
    <row r="2730" spans="1:11" x14ac:dyDescent="0.25">
      <c r="A2730" s="69">
        <v>2728</v>
      </c>
      <c r="B2730" s="70" t="s">
        <v>8512</v>
      </c>
      <c r="C2730" s="70" t="s">
        <v>8513</v>
      </c>
      <c r="D2730" s="70" t="s">
        <v>8514</v>
      </c>
      <c r="E2730" s="71">
        <v>15.1</v>
      </c>
      <c r="F2730" s="70"/>
      <c r="G2730" s="71"/>
      <c r="H2730" s="72"/>
      <c r="I2730" s="72"/>
      <c r="J2730" s="73">
        <f t="shared" si="46"/>
        <v>15.1</v>
      </c>
      <c r="K2730" s="75" t="s">
        <v>4</v>
      </c>
    </row>
    <row r="2731" spans="1:11" x14ac:dyDescent="0.25">
      <c r="A2731" s="69">
        <v>2729</v>
      </c>
      <c r="B2731" s="70" t="s">
        <v>8515</v>
      </c>
      <c r="C2731" s="70" t="s">
        <v>8516</v>
      </c>
      <c r="D2731" s="70" t="s">
        <v>8517</v>
      </c>
      <c r="E2731" s="71">
        <v>15.09</v>
      </c>
      <c r="F2731" s="70" t="s">
        <v>8518</v>
      </c>
      <c r="G2731" s="71">
        <v>15.058199999999999</v>
      </c>
      <c r="H2731" s="72"/>
      <c r="I2731" s="72"/>
      <c r="J2731" s="73">
        <f t="shared" si="46"/>
        <v>15.0741</v>
      </c>
      <c r="K2731" s="75" t="s">
        <v>4</v>
      </c>
    </row>
    <row r="2732" spans="1:11" x14ac:dyDescent="0.25">
      <c r="A2732" s="69">
        <v>2730</v>
      </c>
      <c r="B2732" s="70" t="s">
        <v>8519</v>
      </c>
      <c r="C2732" s="70" t="s">
        <v>8520</v>
      </c>
      <c r="D2732" s="70" t="s">
        <v>8521</v>
      </c>
      <c r="E2732" s="71">
        <v>15.07</v>
      </c>
      <c r="F2732" s="70"/>
      <c r="G2732" s="71"/>
      <c r="H2732" s="72"/>
      <c r="I2732" s="72"/>
      <c r="J2732" s="73">
        <f t="shared" si="46"/>
        <v>15.07</v>
      </c>
      <c r="K2732" s="75" t="s">
        <v>4</v>
      </c>
    </row>
    <row r="2733" spans="1:11" x14ac:dyDescent="0.25">
      <c r="A2733" s="69">
        <v>2731</v>
      </c>
      <c r="B2733" s="70" t="s">
        <v>8522</v>
      </c>
      <c r="C2733" s="70" t="s">
        <v>8523</v>
      </c>
      <c r="D2733" s="70" t="s">
        <v>8524</v>
      </c>
      <c r="E2733" s="71">
        <v>15.06</v>
      </c>
      <c r="F2733" s="70"/>
      <c r="G2733" s="71"/>
      <c r="H2733" s="72"/>
      <c r="I2733" s="72"/>
      <c r="J2733" s="73">
        <f t="shared" si="46"/>
        <v>15.06</v>
      </c>
      <c r="K2733" s="75" t="s">
        <v>4</v>
      </c>
    </row>
    <row r="2734" spans="1:11" x14ac:dyDescent="0.25">
      <c r="A2734" s="69">
        <v>2732</v>
      </c>
      <c r="B2734" s="70" t="s">
        <v>8525</v>
      </c>
      <c r="C2734" s="70" t="s">
        <v>8526</v>
      </c>
      <c r="D2734" s="70" t="s">
        <v>8527</v>
      </c>
      <c r="E2734" s="71">
        <v>15.06</v>
      </c>
      <c r="F2734" s="70"/>
      <c r="G2734" s="71"/>
      <c r="H2734" s="72"/>
      <c r="I2734" s="72"/>
      <c r="J2734" s="73">
        <f t="shared" si="46"/>
        <v>15.06</v>
      </c>
      <c r="K2734" s="75" t="s">
        <v>4</v>
      </c>
    </row>
    <row r="2735" spans="1:11" x14ac:dyDescent="0.25">
      <c r="A2735" s="69">
        <v>2733</v>
      </c>
      <c r="B2735" s="70" t="s">
        <v>8528</v>
      </c>
      <c r="C2735" s="70" t="s">
        <v>8529</v>
      </c>
      <c r="D2735" s="70" t="s">
        <v>8530</v>
      </c>
      <c r="E2735" s="71">
        <v>15.04</v>
      </c>
      <c r="F2735" s="70"/>
      <c r="G2735" s="71"/>
      <c r="H2735" s="72"/>
      <c r="I2735" s="72"/>
      <c r="J2735" s="73">
        <f t="shared" si="46"/>
        <v>15.04</v>
      </c>
      <c r="K2735" s="75" t="s">
        <v>4</v>
      </c>
    </row>
    <row r="2736" spans="1:11" x14ac:dyDescent="0.25">
      <c r="A2736" s="69">
        <v>2734</v>
      </c>
      <c r="B2736" s="70" t="s">
        <v>8531</v>
      </c>
      <c r="C2736" s="70" t="s">
        <v>8532</v>
      </c>
      <c r="D2736" s="70" t="s">
        <v>8533</v>
      </c>
      <c r="E2736" s="71">
        <v>14.93</v>
      </c>
      <c r="F2736" s="70" t="s">
        <v>8533</v>
      </c>
      <c r="G2736" s="71">
        <v>15.1358</v>
      </c>
      <c r="H2736" s="72"/>
      <c r="I2736" s="72"/>
      <c r="J2736" s="73">
        <f t="shared" si="46"/>
        <v>15.0329</v>
      </c>
      <c r="K2736" s="75" t="s">
        <v>4</v>
      </c>
    </row>
    <row r="2737" spans="1:11" x14ac:dyDescent="0.25">
      <c r="A2737" s="69">
        <v>2735</v>
      </c>
      <c r="B2737" s="70" t="s">
        <v>8534</v>
      </c>
      <c r="C2737" s="70" t="s">
        <v>8535</v>
      </c>
      <c r="D2737" s="70" t="s">
        <v>8536</v>
      </c>
      <c r="E2737" s="71">
        <v>15.02</v>
      </c>
      <c r="F2737" s="70"/>
      <c r="G2737" s="71"/>
      <c r="H2737" s="72"/>
      <c r="I2737" s="72"/>
      <c r="J2737" s="73">
        <f t="shared" si="46"/>
        <v>15.02</v>
      </c>
      <c r="K2737" s="75" t="s">
        <v>4</v>
      </c>
    </row>
    <row r="2738" spans="1:11" x14ac:dyDescent="0.25">
      <c r="A2738" s="69">
        <v>2736</v>
      </c>
      <c r="B2738" s="70" t="s">
        <v>8537</v>
      </c>
      <c r="C2738" s="70" t="s">
        <v>8538</v>
      </c>
      <c r="D2738" s="70" t="s">
        <v>8539</v>
      </c>
      <c r="E2738" s="71">
        <v>15</v>
      </c>
      <c r="F2738" s="70"/>
      <c r="G2738" s="71"/>
      <c r="H2738" s="72"/>
      <c r="I2738" s="72"/>
      <c r="J2738" s="73">
        <f t="shared" si="46"/>
        <v>15</v>
      </c>
      <c r="K2738" s="75" t="s">
        <v>4</v>
      </c>
    </row>
    <row r="2739" spans="1:11" x14ac:dyDescent="0.25">
      <c r="A2739" s="69">
        <v>2737</v>
      </c>
      <c r="B2739" s="70" t="s">
        <v>8540</v>
      </c>
      <c r="C2739" s="70" t="s">
        <v>8541</v>
      </c>
      <c r="D2739" s="70" t="s">
        <v>8542</v>
      </c>
      <c r="E2739" s="71">
        <v>15.92</v>
      </c>
      <c r="F2739" s="70"/>
      <c r="G2739" s="71"/>
      <c r="H2739" s="72" t="s">
        <v>8542</v>
      </c>
      <c r="I2739" s="71">
        <v>14.041765299193544</v>
      </c>
      <c r="J2739" s="73">
        <f t="shared" si="46"/>
        <v>14.980882649596772</v>
      </c>
      <c r="K2739" s="75" t="s">
        <v>4</v>
      </c>
    </row>
    <row r="2740" spans="1:11" x14ac:dyDescent="0.25">
      <c r="A2740" s="69">
        <v>2738</v>
      </c>
      <c r="B2740" s="70" t="s">
        <v>8543</v>
      </c>
      <c r="C2740" s="70" t="s">
        <v>8544</v>
      </c>
      <c r="D2740" s="70" t="s">
        <v>8545</v>
      </c>
      <c r="E2740" s="71">
        <v>14.93</v>
      </c>
      <c r="F2740" s="70"/>
      <c r="G2740" s="71"/>
      <c r="H2740" s="72"/>
      <c r="I2740" s="72"/>
      <c r="J2740" s="73">
        <f t="shared" si="46"/>
        <v>14.93</v>
      </c>
      <c r="K2740" s="75" t="s">
        <v>4</v>
      </c>
    </row>
    <row r="2741" spans="1:11" x14ac:dyDescent="0.25">
      <c r="A2741" s="69">
        <v>2739</v>
      </c>
      <c r="B2741" s="70" t="s">
        <v>8546</v>
      </c>
      <c r="C2741" s="70" t="s">
        <v>8547</v>
      </c>
      <c r="D2741" s="70" t="s">
        <v>8548</v>
      </c>
      <c r="E2741" s="71">
        <v>14.88</v>
      </c>
      <c r="F2741" s="70" t="s">
        <v>8548</v>
      </c>
      <c r="G2741" s="71">
        <v>14.974</v>
      </c>
      <c r="H2741" s="72"/>
      <c r="I2741" s="72"/>
      <c r="J2741" s="73">
        <f t="shared" si="46"/>
        <v>14.927</v>
      </c>
      <c r="K2741" s="75" t="s">
        <v>4</v>
      </c>
    </row>
    <row r="2742" spans="1:11" x14ac:dyDescent="0.25">
      <c r="A2742" s="69">
        <v>2740</v>
      </c>
      <c r="B2742" s="70" t="s">
        <v>8549</v>
      </c>
      <c r="C2742" s="70" t="s">
        <v>8550</v>
      </c>
      <c r="D2742" s="70" t="s">
        <v>8551</v>
      </c>
      <c r="E2742" s="71">
        <v>14.9</v>
      </c>
      <c r="F2742" s="70"/>
      <c r="G2742" s="71"/>
      <c r="H2742" s="72"/>
      <c r="I2742" s="72"/>
      <c r="J2742" s="73">
        <f t="shared" si="46"/>
        <v>14.9</v>
      </c>
      <c r="K2742" s="75" t="s">
        <v>4</v>
      </c>
    </row>
    <row r="2743" spans="1:11" x14ac:dyDescent="0.25">
      <c r="A2743" s="69">
        <v>2741</v>
      </c>
      <c r="B2743" s="70" t="s">
        <v>8552</v>
      </c>
      <c r="C2743" s="70" t="s">
        <v>8553</v>
      </c>
      <c r="D2743" s="70" t="s">
        <v>8554</v>
      </c>
      <c r="E2743" s="71">
        <v>14.9</v>
      </c>
      <c r="F2743" s="70"/>
      <c r="G2743" s="71"/>
      <c r="H2743" s="72"/>
      <c r="I2743" s="72"/>
      <c r="J2743" s="73">
        <f t="shared" si="46"/>
        <v>14.9</v>
      </c>
      <c r="K2743" s="75" t="s">
        <v>4</v>
      </c>
    </row>
    <row r="2744" spans="1:11" x14ac:dyDescent="0.25">
      <c r="A2744" s="69">
        <v>2742</v>
      </c>
      <c r="B2744" s="70" t="s">
        <v>8555</v>
      </c>
      <c r="C2744" s="70" t="s">
        <v>8556</v>
      </c>
      <c r="D2744" s="70" t="s">
        <v>8557</v>
      </c>
      <c r="E2744" s="71">
        <v>14.89</v>
      </c>
      <c r="F2744" s="70"/>
      <c r="G2744" s="71"/>
      <c r="H2744" s="72"/>
      <c r="I2744" s="72"/>
      <c r="J2744" s="73">
        <f t="shared" si="46"/>
        <v>14.89</v>
      </c>
      <c r="K2744" s="75" t="s">
        <v>4</v>
      </c>
    </row>
    <row r="2745" spans="1:11" x14ac:dyDescent="0.25">
      <c r="A2745" s="69">
        <v>2743</v>
      </c>
      <c r="B2745" s="70" t="s">
        <v>8558</v>
      </c>
      <c r="C2745" s="70" t="s">
        <v>8559</v>
      </c>
      <c r="D2745" s="70" t="s">
        <v>8560</v>
      </c>
      <c r="E2745" s="71">
        <v>14.88</v>
      </c>
      <c r="F2745" s="70"/>
      <c r="G2745" s="71"/>
      <c r="H2745" s="72"/>
      <c r="I2745" s="72"/>
      <c r="J2745" s="73">
        <f t="shared" si="46"/>
        <v>14.88</v>
      </c>
      <c r="K2745" s="75" t="s">
        <v>4</v>
      </c>
    </row>
    <row r="2746" spans="1:11" x14ac:dyDescent="0.25">
      <c r="A2746" s="69">
        <v>2744</v>
      </c>
      <c r="B2746" s="70" t="s">
        <v>8561</v>
      </c>
      <c r="C2746" s="70" t="s">
        <v>8562</v>
      </c>
      <c r="D2746" s="70" t="s">
        <v>8563</v>
      </c>
      <c r="E2746" s="71">
        <v>14.86</v>
      </c>
      <c r="F2746" s="70"/>
      <c r="G2746" s="71"/>
      <c r="H2746" s="72"/>
      <c r="I2746" s="72"/>
      <c r="J2746" s="73">
        <f t="shared" si="46"/>
        <v>14.86</v>
      </c>
      <c r="K2746" s="75" t="s">
        <v>4</v>
      </c>
    </row>
    <row r="2747" spans="1:11" x14ac:dyDescent="0.25">
      <c r="A2747" s="69">
        <v>2745</v>
      </c>
      <c r="B2747" s="70" t="s">
        <v>8564</v>
      </c>
      <c r="C2747" s="70" t="s">
        <v>8565</v>
      </c>
      <c r="D2747" s="70" t="s">
        <v>8566</v>
      </c>
      <c r="E2747" s="71">
        <v>15.14</v>
      </c>
      <c r="F2747" s="70" t="s">
        <v>8566</v>
      </c>
      <c r="G2747" s="71">
        <v>14.537699999999999</v>
      </c>
      <c r="H2747" s="72"/>
      <c r="I2747" s="72"/>
      <c r="J2747" s="73">
        <f t="shared" si="46"/>
        <v>14.838850000000001</v>
      </c>
      <c r="K2747" s="75" t="s">
        <v>4</v>
      </c>
    </row>
    <row r="2748" spans="1:11" x14ac:dyDescent="0.25">
      <c r="A2748" s="69">
        <v>2746</v>
      </c>
      <c r="B2748" s="70" t="s">
        <v>8567</v>
      </c>
      <c r="C2748" s="70" t="s">
        <v>8568</v>
      </c>
      <c r="D2748" s="70" t="s">
        <v>8569</v>
      </c>
      <c r="E2748" s="71">
        <v>14.83</v>
      </c>
      <c r="F2748" s="70"/>
      <c r="G2748" s="71"/>
      <c r="H2748" s="72"/>
      <c r="I2748" s="72"/>
      <c r="J2748" s="73">
        <f t="shared" si="46"/>
        <v>14.83</v>
      </c>
      <c r="K2748" s="75" t="s">
        <v>4</v>
      </c>
    </row>
    <row r="2749" spans="1:11" x14ac:dyDescent="0.25">
      <c r="A2749" s="69">
        <v>2747</v>
      </c>
      <c r="B2749" s="70" t="s">
        <v>8570</v>
      </c>
      <c r="C2749" s="70" t="s">
        <v>8571</v>
      </c>
      <c r="D2749" s="70"/>
      <c r="E2749" s="71"/>
      <c r="F2749" s="70"/>
      <c r="G2749" s="73"/>
      <c r="H2749" s="70" t="s">
        <v>8572</v>
      </c>
      <c r="I2749" s="73">
        <v>14.819999999999983</v>
      </c>
      <c r="J2749" s="73">
        <f t="shared" si="46"/>
        <v>14.819999999999983</v>
      </c>
      <c r="K2749" s="75" t="s">
        <v>4</v>
      </c>
    </row>
    <row r="2750" spans="1:11" x14ac:dyDescent="0.25">
      <c r="A2750" s="69">
        <v>2748</v>
      </c>
      <c r="B2750" s="70" t="s">
        <v>8573</v>
      </c>
      <c r="C2750" s="70" t="s">
        <v>8574</v>
      </c>
      <c r="D2750" s="70" t="s">
        <v>8575</v>
      </c>
      <c r="E2750" s="71">
        <v>14.78</v>
      </c>
      <c r="F2750" s="70"/>
      <c r="G2750" s="71"/>
      <c r="H2750" s="72"/>
      <c r="I2750" s="72"/>
      <c r="J2750" s="73">
        <f t="shared" si="46"/>
        <v>14.78</v>
      </c>
      <c r="K2750" s="75" t="s">
        <v>4</v>
      </c>
    </row>
    <row r="2751" spans="1:11" x14ac:dyDescent="0.25">
      <c r="A2751" s="69">
        <v>2749</v>
      </c>
      <c r="B2751" s="70" t="s">
        <v>8576</v>
      </c>
      <c r="C2751" s="70" t="s">
        <v>8577</v>
      </c>
      <c r="D2751" s="70" t="s">
        <v>8578</v>
      </c>
      <c r="E2751" s="71">
        <v>14.75</v>
      </c>
      <c r="F2751" s="70"/>
      <c r="G2751" s="71"/>
      <c r="H2751" s="72"/>
      <c r="I2751" s="72"/>
      <c r="J2751" s="73">
        <f t="shared" si="46"/>
        <v>14.75</v>
      </c>
      <c r="K2751" s="75" t="s">
        <v>4</v>
      </c>
    </row>
    <row r="2752" spans="1:11" x14ac:dyDescent="0.25">
      <c r="A2752" s="69">
        <v>2750</v>
      </c>
      <c r="B2752" s="70" t="s">
        <v>8579</v>
      </c>
      <c r="C2752" s="70" t="s">
        <v>8580</v>
      </c>
      <c r="D2752" s="70" t="s">
        <v>8581</v>
      </c>
      <c r="E2752" s="71">
        <v>14.72</v>
      </c>
      <c r="F2752" s="70"/>
      <c r="G2752" s="71"/>
      <c r="H2752" s="72"/>
      <c r="I2752" s="72"/>
      <c r="J2752" s="73">
        <f t="shared" si="46"/>
        <v>14.72</v>
      </c>
      <c r="K2752" s="75" t="s">
        <v>4</v>
      </c>
    </row>
    <row r="2753" spans="1:11" x14ac:dyDescent="0.25">
      <c r="A2753" s="69">
        <v>2751</v>
      </c>
      <c r="B2753" s="70" t="s">
        <v>8582</v>
      </c>
      <c r="C2753" s="70" t="s">
        <v>8583</v>
      </c>
      <c r="D2753" s="70" t="s">
        <v>8584</v>
      </c>
      <c r="E2753" s="71">
        <v>14.72</v>
      </c>
      <c r="F2753" s="70"/>
      <c r="G2753" s="71"/>
      <c r="H2753" s="72"/>
      <c r="I2753" s="72"/>
      <c r="J2753" s="73">
        <f t="shared" si="46"/>
        <v>14.72</v>
      </c>
      <c r="K2753" s="75" t="s">
        <v>4</v>
      </c>
    </row>
    <row r="2754" spans="1:11" x14ac:dyDescent="0.25">
      <c r="A2754" s="69">
        <v>2752</v>
      </c>
      <c r="B2754" s="70" t="s">
        <v>8585</v>
      </c>
      <c r="C2754" s="70" t="s">
        <v>8586</v>
      </c>
      <c r="D2754" s="70" t="s">
        <v>8587</v>
      </c>
      <c r="E2754" s="71">
        <v>14.69</v>
      </c>
      <c r="F2754" s="70"/>
      <c r="G2754" s="71"/>
      <c r="H2754" s="72"/>
      <c r="I2754" s="72"/>
      <c r="J2754" s="73">
        <f t="shared" si="46"/>
        <v>14.69</v>
      </c>
      <c r="K2754" s="75" t="s">
        <v>4</v>
      </c>
    </row>
    <row r="2755" spans="1:11" x14ac:dyDescent="0.25">
      <c r="A2755" s="69">
        <v>2753</v>
      </c>
      <c r="B2755" s="70" t="s">
        <v>8588</v>
      </c>
      <c r="C2755" s="70" t="s">
        <v>8589</v>
      </c>
      <c r="D2755" s="70" t="s">
        <v>8590</v>
      </c>
      <c r="E2755" s="71">
        <v>14.94</v>
      </c>
      <c r="F2755" s="70" t="s">
        <v>8590</v>
      </c>
      <c r="G2755" s="71">
        <v>14.334899999999999</v>
      </c>
      <c r="H2755" s="72"/>
      <c r="I2755" s="72"/>
      <c r="J2755" s="73">
        <f t="shared" ref="J2755:J2818" si="47">AVERAGE(E2755,G2755,I2755)</f>
        <v>14.637449999999999</v>
      </c>
      <c r="K2755" s="75" t="s">
        <v>4</v>
      </c>
    </row>
    <row r="2756" spans="1:11" x14ac:dyDescent="0.25">
      <c r="A2756" s="69">
        <v>2754</v>
      </c>
      <c r="B2756" s="70" t="s">
        <v>8591</v>
      </c>
      <c r="C2756" s="70" t="s">
        <v>8592</v>
      </c>
      <c r="D2756" s="70" t="s">
        <v>8593</v>
      </c>
      <c r="E2756" s="71">
        <v>14.87</v>
      </c>
      <c r="F2756" s="70" t="s">
        <v>8593</v>
      </c>
      <c r="G2756" s="71">
        <v>14.380800000000001</v>
      </c>
      <c r="H2756" s="72"/>
      <c r="I2756" s="72"/>
      <c r="J2756" s="73">
        <f t="shared" si="47"/>
        <v>14.625399999999999</v>
      </c>
      <c r="K2756" s="75" t="s">
        <v>4</v>
      </c>
    </row>
    <row r="2757" spans="1:11" x14ac:dyDescent="0.25">
      <c r="A2757" s="69">
        <v>2755</v>
      </c>
      <c r="B2757" s="70" t="s">
        <v>8594</v>
      </c>
      <c r="C2757" s="70" t="s">
        <v>8595</v>
      </c>
      <c r="D2757" s="70" t="s">
        <v>8596</v>
      </c>
      <c r="E2757" s="71">
        <v>14.58</v>
      </c>
      <c r="F2757" s="70"/>
      <c r="G2757" s="71"/>
      <c r="H2757" s="72"/>
      <c r="I2757" s="72"/>
      <c r="J2757" s="73">
        <f t="shared" si="47"/>
        <v>14.58</v>
      </c>
      <c r="K2757" s="75" t="s">
        <v>4</v>
      </c>
    </row>
    <row r="2758" spans="1:11" x14ac:dyDescent="0.25">
      <c r="A2758" s="69">
        <v>2756</v>
      </c>
      <c r="B2758" s="70" t="s">
        <v>8597</v>
      </c>
      <c r="C2758" s="70" t="s">
        <v>8598</v>
      </c>
      <c r="D2758" s="70" t="s">
        <v>8599</v>
      </c>
      <c r="E2758" s="71">
        <v>14.58</v>
      </c>
      <c r="F2758" s="70"/>
      <c r="G2758" s="71"/>
      <c r="H2758" s="72"/>
      <c r="I2758" s="72"/>
      <c r="J2758" s="73">
        <f t="shared" si="47"/>
        <v>14.58</v>
      </c>
      <c r="K2758" s="75" t="s">
        <v>4</v>
      </c>
    </row>
    <row r="2759" spans="1:11" x14ac:dyDescent="0.25">
      <c r="A2759" s="69">
        <v>2757</v>
      </c>
      <c r="B2759" s="70" t="s">
        <v>8600</v>
      </c>
      <c r="C2759" s="70" t="s">
        <v>8601</v>
      </c>
      <c r="D2759" s="70" t="s">
        <v>8602</v>
      </c>
      <c r="E2759" s="71">
        <v>14.58</v>
      </c>
      <c r="F2759" s="70"/>
      <c r="G2759" s="71"/>
      <c r="H2759" s="72"/>
      <c r="I2759" s="72"/>
      <c r="J2759" s="73">
        <f t="shared" si="47"/>
        <v>14.58</v>
      </c>
      <c r="K2759" s="75" t="s">
        <v>4</v>
      </c>
    </row>
    <row r="2760" spans="1:11" x14ac:dyDescent="0.25">
      <c r="A2760" s="69">
        <v>2758</v>
      </c>
      <c r="B2760" s="70" t="s">
        <v>8603</v>
      </c>
      <c r="C2760" s="70" t="s">
        <v>8604</v>
      </c>
      <c r="D2760" s="70" t="s">
        <v>8605</v>
      </c>
      <c r="E2760" s="71">
        <v>13.73</v>
      </c>
      <c r="F2760" s="70" t="s">
        <v>8605</v>
      </c>
      <c r="G2760" s="71">
        <v>15.4177</v>
      </c>
      <c r="H2760" s="72"/>
      <c r="I2760" s="72"/>
      <c r="J2760" s="73">
        <f t="shared" si="47"/>
        <v>14.57385</v>
      </c>
      <c r="K2760" s="75" t="s">
        <v>4</v>
      </c>
    </row>
    <row r="2761" spans="1:11" x14ac:dyDescent="0.25">
      <c r="A2761" s="69">
        <v>2759</v>
      </c>
      <c r="B2761" s="70" t="s">
        <v>8606</v>
      </c>
      <c r="C2761" s="70" t="s">
        <v>8607</v>
      </c>
      <c r="D2761" s="70" t="s">
        <v>8608</v>
      </c>
      <c r="E2761" s="71">
        <v>14.57</v>
      </c>
      <c r="F2761" s="70"/>
      <c r="G2761" s="71"/>
      <c r="H2761" s="72"/>
      <c r="I2761" s="72"/>
      <c r="J2761" s="73">
        <f t="shared" si="47"/>
        <v>14.57</v>
      </c>
      <c r="K2761" s="75" t="s">
        <v>4</v>
      </c>
    </row>
    <row r="2762" spans="1:11" x14ac:dyDescent="0.25">
      <c r="A2762" s="69">
        <v>2760</v>
      </c>
      <c r="B2762" s="70" t="s">
        <v>8609</v>
      </c>
      <c r="C2762" s="70" t="s">
        <v>8610</v>
      </c>
      <c r="D2762" s="70" t="s">
        <v>8611</v>
      </c>
      <c r="E2762" s="71">
        <v>14.56</v>
      </c>
      <c r="F2762" s="70"/>
      <c r="G2762" s="71"/>
      <c r="H2762" s="72"/>
      <c r="I2762" s="72"/>
      <c r="J2762" s="73">
        <f t="shared" si="47"/>
        <v>14.56</v>
      </c>
      <c r="K2762" s="75" t="s">
        <v>4</v>
      </c>
    </row>
    <row r="2763" spans="1:11" x14ac:dyDescent="0.25">
      <c r="A2763" s="69">
        <v>2761</v>
      </c>
      <c r="B2763" s="70" t="s">
        <v>8612</v>
      </c>
      <c r="C2763" s="70" t="s">
        <v>8613</v>
      </c>
      <c r="D2763" s="70" t="s">
        <v>8614</v>
      </c>
      <c r="E2763" s="71">
        <v>14.54</v>
      </c>
      <c r="F2763" s="70"/>
      <c r="G2763" s="71"/>
      <c r="H2763" s="72"/>
      <c r="I2763" s="72"/>
      <c r="J2763" s="73">
        <f t="shared" si="47"/>
        <v>14.54</v>
      </c>
      <c r="K2763" s="75" t="s">
        <v>4</v>
      </c>
    </row>
    <row r="2764" spans="1:11" x14ac:dyDescent="0.25">
      <c r="A2764" s="69">
        <v>2762</v>
      </c>
      <c r="B2764" s="70" t="s">
        <v>8615</v>
      </c>
      <c r="C2764" s="70" t="s">
        <v>8616</v>
      </c>
      <c r="D2764" s="70" t="s">
        <v>8617</v>
      </c>
      <c r="E2764" s="71">
        <v>14.51</v>
      </c>
      <c r="F2764" s="70"/>
      <c r="G2764" s="71"/>
      <c r="H2764" s="72"/>
      <c r="I2764" s="72"/>
      <c r="J2764" s="73">
        <f t="shared" si="47"/>
        <v>14.51</v>
      </c>
      <c r="K2764" s="75" t="s">
        <v>4</v>
      </c>
    </row>
    <row r="2765" spans="1:11" x14ac:dyDescent="0.25">
      <c r="A2765" s="69">
        <v>2763</v>
      </c>
      <c r="B2765" s="70" t="s">
        <v>8618</v>
      </c>
      <c r="C2765" s="70" t="s">
        <v>8619</v>
      </c>
      <c r="D2765" s="70" t="s">
        <v>8620</v>
      </c>
      <c r="E2765" s="71">
        <v>14.58</v>
      </c>
      <c r="F2765" s="70" t="s">
        <v>8620</v>
      </c>
      <c r="G2765" s="71">
        <v>14.4221</v>
      </c>
      <c r="H2765" s="72"/>
      <c r="I2765" s="72"/>
      <c r="J2765" s="73">
        <f t="shared" si="47"/>
        <v>14.501049999999999</v>
      </c>
      <c r="K2765" s="75" t="s">
        <v>4</v>
      </c>
    </row>
    <row r="2766" spans="1:11" x14ac:dyDescent="0.25">
      <c r="A2766" s="69">
        <v>2764</v>
      </c>
      <c r="B2766" s="70" t="s">
        <v>8621</v>
      </c>
      <c r="C2766" s="70" t="s">
        <v>8622</v>
      </c>
      <c r="D2766" s="70" t="s">
        <v>8623</v>
      </c>
      <c r="E2766" s="71">
        <v>14.48</v>
      </c>
      <c r="F2766" s="70"/>
      <c r="G2766" s="71"/>
      <c r="H2766" s="72"/>
      <c r="I2766" s="72"/>
      <c r="J2766" s="73">
        <f t="shared" si="47"/>
        <v>14.48</v>
      </c>
      <c r="K2766" s="75" t="s">
        <v>4</v>
      </c>
    </row>
    <row r="2767" spans="1:11" x14ac:dyDescent="0.25">
      <c r="A2767" s="69">
        <v>2765</v>
      </c>
      <c r="B2767" s="70" t="s">
        <v>8624</v>
      </c>
      <c r="C2767" s="70" t="s">
        <v>8625</v>
      </c>
      <c r="D2767" s="70" t="s">
        <v>8626</v>
      </c>
      <c r="E2767" s="71">
        <v>14.46</v>
      </c>
      <c r="F2767" s="70"/>
      <c r="G2767" s="71"/>
      <c r="H2767" s="72"/>
      <c r="I2767" s="72"/>
      <c r="J2767" s="73">
        <f t="shared" si="47"/>
        <v>14.46</v>
      </c>
      <c r="K2767" s="75" t="s">
        <v>4</v>
      </c>
    </row>
    <row r="2768" spans="1:11" x14ac:dyDescent="0.25">
      <c r="A2768" s="69">
        <v>2766</v>
      </c>
      <c r="B2768" s="70" t="s">
        <v>8627</v>
      </c>
      <c r="C2768" s="70" t="s">
        <v>8628</v>
      </c>
      <c r="D2768" s="70" t="s">
        <v>8629</v>
      </c>
      <c r="E2768" s="71">
        <v>14.44</v>
      </c>
      <c r="F2768" s="70"/>
      <c r="G2768" s="71"/>
      <c r="H2768" s="72"/>
      <c r="I2768" s="72"/>
      <c r="J2768" s="73">
        <f t="shared" si="47"/>
        <v>14.44</v>
      </c>
      <c r="K2768" s="75" t="s">
        <v>4</v>
      </c>
    </row>
    <row r="2769" spans="1:11" x14ac:dyDescent="0.25">
      <c r="A2769" s="69">
        <v>2767</v>
      </c>
      <c r="B2769" s="70" t="s">
        <v>8630</v>
      </c>
      <c r="C2769" s="70" t="s">
        <v>8631</v>
      </c>
      <c r="D2769" s="70" t="s">
        <v>8632</v>
      </c>
      <c r="E2769" s="71">
        <v>14.39</v>
      </c>
      <c r="F2769" s="70" t="s">
        <v>8632</v>
      </c>
      <c r="G2769" s="71">
        <v>14.398099999999999</v>
      </c>
      <c r="H2769" s="72"/>
      <c r="I2769" s="72"/>
      <c r="J2769" s="73">
        <f t="shared" si="47"/>
        <v>14.39405</v>
      </c>
      <c r="K2769" s="75" t="s">
        <v>4</v>
      </c>
    </row>
    <row r="2770" spans="1:11" x14ac:dyDescent="0.25">
      <c r="A2770" s="69">
        <v>2768</v>
      </c>
      <c r="B2770" s="70" t="s">
        <v>8633</v>
      </c>
      <c r="C2770" s="70" t="s">
        <v>8634</v>
      </c>
      <c r="D2770" s="70" t="s">
        <v>8635</v>
      </c>
      <c r="E2770" s="71">
        <v>14.39</v>
      </c>
      <c r="F2770" s="70"/>
      <c r="G2770" s="71"/>
      <c r="H2770" s="72"/>
      <c r="I2770" s="72"/>
      <c r="J2770" s="73">
        <f t="shared" si="47"/>
        <v>14.39</v>
      </c>
      <c r="K2770" s="75" t="s">
        <v>4</v>
      </c>
    </row>
    <row r="2771" spans="1:11" x14ac:dyDescent="0.25">
      <c r="A2771" s="69">
        <v>2769</v>
      </c>
      <c r="B2771" s="70" t="s">
        <v>8636</v>
      </c>
      <c r="C2771" s="70" t="s">
        <v>8637</v>
      </c>
      <c r="D2771" s="70" t="s">
        <v>8638</v>
      </c>
      <c r="E2771" s="71">
        <v>14.39</v>
      </c>
      <c r="F2771" s="70"/>
      <c r="G2771" s="71"/>
      <c r="H2771" s="72"/>
      <c r="I2771" s="72"/>
      <c r="J2771" s="73">
        <f t="shared" si="47"/>
        <v>14.39</v>
      </c>
      <c r="K2771" s="75" t="s">
        <v>4</v>
      </c>
    </row>
    <row r="2772" spans="1:11" x14ac:dyDescent="0.25">
      <c r="A2772" s="69">
        <v>2770</v>
      </c>
      <c r="B2772" s="70" t="s">
        <v>8639</v>
      </c>
      <c r="C2772" s="70" t="s">
        <v>8640</v>
      </c>
      <c r="D2772" s="70" t="s">
        <v>8641</v>
      </c>
      <c r="E2772" s="71">
        <v>14.37</v>
      </c>
      <c r="F2772" s="70"/>
      <c r="G2772" s="71"/>
      <c r="H2772" s="72"/>
      <c r="I2772" s="72"/>
      <c r="J2772" s="73">
        <f t="shared" si="47"/>
        <v>14.37</v>
      </c>
      <c r="K2772" s="75" t="s">
        <v>4</v>
      </c>
    </row>
    <row r="2773" spans="1:11" x14ac:dyDescent="0.25">
      <c r="A2773" s="69">
        <v>2771</v>
      </c>
      <c r="B2773" s="70" t="s">
        <v>8642</v>
      </c>
      <c r="C2773" s="70" t="s">
        <v>8643</v>
      </c>
      <c r="D2773" s="70" t="s">
        <v>8644</v>
      </c>
      <c r="E2773" s="71">
        <v>14.35</v>
      </c>
      <c r="F2773" s="70"/>
      <c r="G2773" s="71"/>
      <c r="H2773" s="72"/>
      <c r="I2773" s="72"/>
      <c r="J2773" s="73">
        <f t="shared" si="47"/>
        <v>14.35</v>
      </c>
      <c r="K2773" s="75" t="s">
        <v>4</v>
      </c>
    </row>
    <row r="2774" spans="1:11" x14ac:dyDescent="0.25">
      <c r="A2774" s="69">
        <v>2772</v>
      </c>
      <c r="B2774" s="70" t="s">
        <v>8645</v>
      </c>
      <c r="C2774" s="70" t="s">
        <v>8646</v>
      </c>
      <c r="D2774" s="70" t="s">
        <v>8647</v>
      </c>
      <c r="E2774" s="71">
        <v>14.33</v>
      </c>
      <c r="F2774" s="70"/>
      <c r="G2774" s="71"/>
      <c r="H2774" s="72"/>
      <c r="I2774" s="72"/>
      <c r="J2774" s="73">
        <f t="shared" si="47"/>
        <v>14.33</v>
      </c>
      <c r="K2774" s="75" t="s">
        <v>4</v>
      </c>
    </row>
    <row r="2775" spans="1:11" x14ac:dyDescent="0.25">
      <c r="A2775" s="69">
        <v>2773</v>
      </c>
      <c r="B2775" s="70" t="s">
        <v>8648</v>
      </c>
      <c r="C2775" s="70" t="s">
        <v>8649</v>
      </c>
      <c r="D2775" s="70"/>
      <c r="E2775" s="71"/>
      <c r="F2775" s="70" t="s">
        <v>8650</v>
      </c>
      <c r="G2775" s="71">
        <v>14.317299999999999</v>
      </c>
      <c r="H2775" s="72"/>
      <c r="I2775" s="72"/>
      <c r="J2775" s="73">
        <f t="shared" si="47"/>
        <v>14.317299999999999</v>
      </c>
      <c r="K2775" s="75" t="s">
        <v>4</v>
      </c>
    </row>
    <row r="2776" spans="1:11" x14ac:dyDescent="0.25">
      <c r="A2776" s="69">
        <v>2774</v>
      </c>
      <c r="B2776" s="70" t="s">
        <v>8651</v>
      </c>
      <c r="C2776" s="70" t="s">
        <v>8652</v>
      </c>
      <c r="D2776" s="70" t="s">
        <v>8653</v>
      </c>
      <c r="E2776" s="71">
        <v>14.31</v>
      </c>
      <c r="F2776" s="70"/>
      <c r="G2776" s="71"/>
      <c r="H2776" s="72"/>
      <c r="I2776" s="72"/>
      <c r="J2776" s="73">
        <f t="shared" si="47"/>
        <v>14.31</v>
      </c>
      <c r="K2776" s="75" t="s">
        <v>4</v>
      </c>
    </row>
    <row r="2777" spans="1:11" x14ac:dyDescent="0.25">
      <c r="A2777" s="69">
        <v>2775</v>
      </c>
      <c r="B2777" s="70" t="s">
        <v>8654</v>
      </c>
      <c r="C2777" s="70" t="s">
        <v>8655</v>
      </c>
      <c r="D2777" s="70" t="s">
        <v>8656</v>
      </c>
      <c r="E2777" s="71">
        <v>14.31</v>
      </c>
      <c r="F2777" s="70"/>
      <c r="G2777" s="71"/>
      <c r="H2777" s="72"/>
      <c r="I2777" s="72"/>
      <c r="J2777" s="73">
        <f t="shared" si="47"/>
        <v>14.31</v>
      </c>
      <c r="K2777" s="75" t="s">
        <v>4</v>
      </c>
    </row>
    <row r="2778" spans="1:11" x14ac:dyDescent="0.25">
      <c r="A2778" s="69">
        <v>2776</v>
      </c>
      <c r="B2778" s="70" t="s">
        <v>8657</v>
      </c>
      <c r="C2778" s="70" t="s">
        <v>8658</v>
      </c>
      <c r="D2778" s="70" t="s">
        <v>8659</v>
      </c>
      <c r="E2778" s="71">
        <v>14.28</v>
      </c>
      <c r="F2778" s="70"/>
      <c r="G2778" s="71"/>
      <c r="H2778" s="72"/>
      <c r="I2778" s="72"/>
      <c r="J2778" s="73">
        <f t="shared" si="47"/>
        <v>14.28</v>
      </c>
      <c r="K2778" s="75" t="s">
        <v>4</v>
      </c>
    </row>
    <row r="2779" spans="1:11" x14ac:dyDescent="0.25">
      <c r="A2779" s="69">
        <v>2777</v>
      </c>
      <c r="B2779" s="70" t="s">
        <v>8660</v>
      </c>
      <c r="C2779" s="70" t="s">
        <v>8661</v>
      </c>
      <c r="D2779" s="70" t="s">
        <v>8662</v>
      </c>
      <c r="E2779" s="71">
        <v>14.28</v>
      </c>
      <c r="F2779" s="70"/>
      <c r="G2779" s="71"/>
      <c r="H2779" s="72"/>
      <c r="I2779" s="72"/>
      <c r="J2779" s="73">
        <f t="shared" si="47"/>
        <v>14.28</v>
      </c>
      <c r="K2779" s="75" t="s">
        <v>4</v>
      </c>
    </row>
    <row r="2780" spans="1:11" x14ac:dyDescent="0.25">
      <c r="A2780" s="69">
        <v>2778</v>
      </c>
      <c r="B2780" s="70" t="s">
        <v>8663</v>
      </c>
      <c r="C2780" s="70" t="s">
        <v>8664</v>
      </c>
      <c r="D2780" s="70" t="s">
        <v>8665</v>
      </c>
      <c r="E2780" s="71">
        <v>14.25</v>
      </c>
      <c r="F2780" s="70" t="s">
        <v>8665</v>
      </c>
      <c r="G2780" s="71">
        <v>14.3011</v>
      </c>
      <c r="H2780" s="72"/>
      <c r="I2780" s="72"/>
      <c r="J2780" s="73">
        <f t="shared" si="47"/>
        <v>14.275549999999999</v>
      </c>
      <c r="K2780" s="75" t="s">
        <v>4</v>
      </c>
    </row>
    <row r="2781" spans="1:11" x14ac:dyDescent="0.25">
      <c r="A2781" s="69">
        <v>2779</v>
      </c>
      <c r="B2781" s="70" t="s">
        <v>8666</v>
      </c>
      <c r="C2781" s="70" t="s">
        <v>8667</v>
      </c>
      <c r="D2781" s="70" t="s">
        <v>8668</v>
      </c>
      <c r="E2781" s="71">
        <v>14.26</v>
      </c>
      <c r="F2781" s="70"/>
      <c r="G2781" s="71"/>
      <c r="H2781" s="72"/>
      <c r="I2781" s="72"/>
      <c r="J2781" s="73">
        <f t="shared" si="47"/>
        <v>14.26</v>
      </c>
      <c r="K2781" s="75" t="s">
        <v>4</v>
      </c>
    </row>
    <row r="2782" spans="1:11" x14ac:dyDescent="0.25">
      <c r="A2782" s="69">
        <v>2780</v>
      </c>
      <c r="B2782" s="70" t="s">
        <v>8669</v>
      </c>
      <c r="C2782" s="70" t="s">
        <v>8670</v>
      </c>
      <c r="D2782" s="70" t="s">
        <v>8671</v>
      </c>
      <c r="E2782" s="71">
        <v>14.23</v>
      </c>
      <c r="F2782" s="70"/>
      <c r="G2782" s="71"/>
      <c r="H2782" s="72"/>
      <c r="I2782" s="72"/>
      <c r="J2782" s="73">
        <f t="shared" si="47"/>
        <v>14.23</v>
      </c>
      <c r="K2782" s="75" t="s">
        <v>4</v>
      </c>
    </row>
    <row r="2783" spans="1:11" x14ac:dyDescent="0.25">
      <c r="A2783" s="69">
        <v>2781</v>
      </c>
      <c r="B2783" s="70" t="s">
        <v>8672</v>
      </c>
      <c r="C2783" s="70" t="s">
        <v>8673</v>
      </c>
      <c r="D2783" s="70" t="s">
        <v>8674</v>
      </c>
      <c r="E2783" s="71">
        <v>14.22</v>
      </c>
      <c r="F2783" s="70"/>
      <c r="G2783" s="71"/>
      <c r="H2783" s="72"/>
      <c r="I2783" s="72"/>
      <c r="J2783" s="73">
        <f t="shared" si="47"/>
        <v>14.22</v>
      </c>
      <c r="K2783" s="75" t="s">
        <v>4</v>
      </c>
    </row>
    <row r="2784" spans="1:11" x14ac:dyDescent="0.25">
      <c r="A2784" s="69">
        <v>2782</v>
      </c>
      <c r="B2784" s="70" t="s">
        <v>8675</v>
      </c>
      <c r="C2784" s="70" t="s">
        <v>8676</v>
      </c>
      <c r="D2784" s="70" t="s">
        <v>8677</v>
      </c>
      <c r="E2784" s="71">
        <v>14.21</v>
      </c>
      <c r="F2784" s="70"/>
      <c r="G2784" s="71"/>
      <c r="H2784" s="72"/>
      <c r="I2784" s="72"/>
      <c r="J2784" s="73">
        <f t="shared" si="47"/>
        <v>14.21</v>
      </c>
      <c r="K2784" s="75" t="s">
        <v>4</v>
      </c>
    </row>
    <row r="2785" spans="1:11" x14ac:dyDescent="0.25">
      <c r="A2785" s="69">
        <v>2783</v>
      </c>
      <c r="B2785" s="70" t="s">
        <v>8678</v>
      </c>
      <c r="C2785" s="70" t="s">
        <v>8679</v>
      </c>
      <c r="D2785" s="70" t="s">
        <v>8680</v>
      </c>
      <c r="E2785" s="71">
        <v>14.21</v>
      </c>
      <c r="F2785" s="70"/>
      <c r="G2785" s="71"/>
      <c r="H2785" s="72"/>
      <c r="I2785" s="72"/>
      <c r="J2785" s="73">
        <f t="shared" si="47"/>
        <v>14.21</v>
      </c>
      <c r="K2785" s="75" t="s">
        <v>4</v>
      </c>
    </row>
    <row r="2786" spans="1:11" x14ac:dyDescent="0.25">
      <c r="A2786" s="69">
        <v>2784</v>
      </c>
      <c r="B2786" s="70" t="s">
        <v>8681</v>
      </c>
      <c r="C2786" s="70" t="s">
        <v>8682</v>
      </c>
      <c r="D2786" s="70" t="s">
        <v>8683</v>
      </c>
      <c r="E2786" s="71">
        <v>14.19</v>
      </c>
      <c r="F2786" s="70"/>
      <c r="G2786" s="71"/>
      <c r="H2786" s="72"/>
      <c r="I2786" s="72"/>
      <c r="J2786" s="73">
        <f t="shared" si="47"/>
        <v>14.19</v>
      </c>
      <c r="K2786" s="75" t="s">
        <v>4</v>
      </c>
    </row>
    <row r="2787" spans="1:11" x14ac:dyDescent="0.25">
      <c r="A2787" s="69">
        <v>2785</v>
      </c>
      <c r="B2787" s="70" t="s">
        <v>8684</v>
      </c>
      <c r="C2787" s="70" t="s">
        <v>8685</v>
      </c>
      <c r="D2787" s="70" t="s">
        <v>8686</v>
      </c>
      <c r="E2787" s="71">
        <v>14.15</v>
      </c>
      <c r="F2787" s="70"/>
      <c r="G2787" s="71"/>
      <c r="H2787" s="72"/>
      <c r="I2787" s="72"/>
      <c r="J2787" s="73">
        <f t="shared" si="47"/>
        <v>14.15</v>
      </c>
      <c r="K2787" s="75" t="s">
        <v>4</v>
      </c>
    </row>
    <row r="2788" spans="1:11" x14ac:dyDescent="0.25">
      <c r="A2788" s="69">
        <v>2786</v>
      </c>
      <c r="B2788" s="70" t="s">
        <v>8687</v>
      </c>
      <c r="C2788" s="70" t="s">
        <v>8688</v>
      </c>
      <c r="D2788" s="70" t="s">
        <v>8689</v>
      </c>
      <c r="E2788" s="71">
        <v>14.14</v>
      </c>
      <c r="F2788" s="70"/>
      <c r="G2788" s="71"/>
      <c r="H2788" s="72"/>
      <c r="I2788" s="72"/>
      <c r="J2788" s="73">
        <f t="shared" si="47"/>
        <v>14.14</v>
      </c>
      <c r="K2788" s="75" t="s">
        <v>4</v>
      </c>
    </row>
    <row r="2789" spans="1:11" x14ac:dyDescent="0.25">
      <c r="A2789" s="69">
        <v>2787</v>
      </c>
      <c r="B2789" s="70" t="s">
        <v>8690</v>
      </c>
      <c r="C2789" s="70" t="s">
        <v>8691</v>
      </c>
      <c r="D2789" s="70" t="s">
        <v>8692</v>
      </c>
      <c r="E2789" s="71">
        <v>14.14</v>
      </c>
      <c r="F2789" s="70"/>
      <c r="G2789" s="71"/>
      <c r="H2789" s="72"/>
      <c r="I2789" s="72"/>
      <c r="J2789" s="73">
        <f t="shared" si="47"/>
        <v>14.14</v>
      </c>
      <c r="K2789" s="75" t="s">
        <v>4</v>
      </c>
    </row>
    <row r="2790" spans="1:11" x14ac:dyDescent="0.25">
      <c r="A2790" s="69">
        <v>2788</v>
      </c>
      <c r="B2790" s="70" t="s">
        <v>8693</v>
      </c>
      <c r="C2790" s="70" t="s">
        <v>8694</v>
      </c>
      <c r="D2790" s="70" t="s">
        <v>8695</v>
      </c>
      <c r="E2790" s="71">
        <v>14.08</v>
      </c>
      <c r="F2790" s="70"/>
      <c r="G2790" s="71"/>
      <c r="H2790" s="72"/>
      <c r="I2790" s="72"/>
      <c r="J2790" s="73">
        <f t="shared" si="47"/>
        <v>14.08</v>
      </c>
      <c r="K2790" s="75" t="s">
        <v>4</v>
      </c>
    </row>
    <row r="2791" spans="1:11" x14ac:dyDescent="0.25">
      <c r="A2791" s="69">
        <v>2789</v>
      </c>
      <c r="B2791" s="70" t="s">
        <v>8696</v>
      </c>
      <c r="C2791" s="70" t="s">
        <v>8697</v>
      </c>
      <c r="D2791" s="70" t="s">
        <v>8698</v>
      </c>
      <c r="E2791" s="71">
        <v>14.08</v>
      </c>
      <c r="F2791" s="70"/>
      <c r="G2791" s="71"/>
      <c r="H2791" s="72"/>
      <c r="I2791" s="72"/>
      <c r="J2791" s="73">
        <f t="shared" si="47"/>
        <v>14.08</v>
      </c>
      <c r="K2791" s="75" t="s">
        <v>4</v>
      </c>
    </row>
    <row r="2792" spans="1:11" x14ac:dyDescent="0.25">
      <c r="A2792" s="69">
        <v>2790</v>
      </c>
      <c r="B2792" s="70" t="s">
        <v>8699</v>
      </c>
      <c r="C2792" s="70" t="s">
        <v>8700</v>
      </c>
      <c r="D2792" s="70" t="s">
        <v>8701</v>
      </c>
      <c r="E2792" s="71">
        <v>14.06</v>
      </c>
      <c r="F2792" s="70"/>
      <c r="G2792" s="71"/>
      <c r="H2792" s="72"/>
      <c r="I2792" s="72"/>
      <c r="J2792" s="73">
        <f t="shared" si="47"/>
        <v>14.06</v>
      </c>
      <c r="K2792" s="75" t="s">
        <v>4</v>
      </c>
    </row>
    <row r="2793" spans="1:11" x14ac:dyDescent="0.25">
      <c r="A2793" s="69">
        <v>2791</v>
      </c>
      <c r="B2793" s="70" t="s">
        <v>8702</v>
      </c>
      <c r="C2793" s="70" t="s">
        <v>8703</v>
      </c>
      <c r="D2793" s="70" t="s">
        <v>8704</v>
      </c>
      <c r="E2793" s="71">
        <v>14.05</v>
      </c>
      <c r="F2793" s="70"/>
      <c r="G2793" s="71"/>
      <c r="H2793" s="72"/>
      <c r="I2793" s="72"/>
      <c r="J2793" s="73">
        <f t="shared" si="47"/>
        <v>14.05</v>
      </c>
      <c r="K2793" s="75" t="s">
        <v>4</v>
      </c>
    </row>
    <row r="2794" spans="1:11" x14ac:dyDescent="0.25">
      <c r="A2794" s="69">
        <v>2792</v>
      </c>
      <c r="B2794" s="70" t="s">
        <v>8705</v>
      </c>
      <c r="C2794" s="70" t="s">
        <v>8706</v>
      </c>
      <c r="D2794" s="70" t="s">
        <v>8707</v>
      </c>
      <c r="E2794" s="71">
        <v>13.8</v>
      </c>
      <c r="F2794" s="70"/>
      <c r="G2794" s="71"/>
      <c r="H2794" s="72"/>
      <c r="I2794" s="72"/>
      <c r="J2794" s="73">
        <f t="shared" si="47"/>
        <v>13.8</v>
      </c>
      <c r="K2794" s="75" t="s">
        <v>4</v>
      </c>
    </row>
    <row r="2795" spans="1:11" x14ac:dyDescent="0.25">
      <c r="A2795" s="69">
        <v>2793</v>
      </c>
      <c r="B2795" s="70" t="s">
        <v>8708</v>
      </c>
      <c r="C2795" s="70" t="s">
        <v>8709</v>
      </c>
      <c r="D2795" s="70" t="s">
        <v>8710</v>
      </c>
      <c r="E2795" s="71">
        <v>13.8</v>
      </c>
      <c r="F2795" s="70"/>
      <c r="G2795" s="71"/>
      <c r="H2795" s="72"/>
      <c r="I2795" s="72"/>
      <c r="J2795" s="73">
        <f t="shared" si="47"/>
        <v>13.8</v>
      </c>
      <c r="K2795" s="75" t="s">
        <v>4</v>
      </c>
    </row>
    <row r="2796" spans="1:11" x14ac:dyDescent="0.25">
      <c r="A2796" s="69">
        <v>2794</v>
      </c>
      <c r="B2796" s="70" t="s">
        <v>8711</v>
      </c>
      <c r="C2796" s="70" t="s">
        <v>8712</v>
      </c>
      <c r="D2796" s="70" t="s">
        <v>8713</v>
      </c>
      <c r="E2796" s="71">
        <v>13.78</v>
      </c>
      <c r="F2796" s="70"/>
      <c r="G2796" s="71"/>
      <c r="H2796" s="72"/>
      <c r="I2796" s="72"/>
      <c r="J2796" s="73">
        <f t="shared" si="47"/>
        <v>13.78</v>
      </c>
      <c r="K2796" s="75" t="s">
        <v>4</v>
      </c>
    </row>
    <row r="2797" spans="1:11" x14ac:dyDescent="0.25">
      <c r="A2797" s="69">
        <v>2795</v>
      </c>
      <c r="B2797" s="70" t="s">
        <v>8714</v>
      </c>
      <c r="C2797" s="70" t="s">
        <v>8715</v>
      </c>
      <c r="D2797" s="70" t="s">
        <v>8716</v>
      </c>
      <c r="E2797" s="71">
        <v>13.77</v>
      </c>
      <c r="F2797" s="70"/>
      <c r="G2797" s="71"/>
      <c r="H2797" s="72"/>
      <c r="I2797" s="72"/>
      <c r="J2797" s="73">
        <f t="shared" si="47"/>
        <v>13.77</v>
      </c>
      <c r="K2797" s="75" t="s">
        <v>4</v>
      </c>
    </row>
    <row r="2798" spans="1:11" x14ac:dyDescent="0.25">
      <c r="A2798" s="69">
        <v>2796</v>
      </c>
      <c r="B2798" s="70" t="s">
        <v>8717</v>
      </c>
      <c r="C2798" s="70" t="s">
        <v>8718</v>
      </c>
      <c r="D2798" s="70" t="s">
        <v>8719</v>
      </c>
      <c r="E2798" s="71">
        <v>13.68</v>
      </c>
      <c r="F2798" s="70"/>
      <c r="G2798" s="71"/>
      <c r="H2798" s="72"/>
      <c r="I2798" s="72"/>
      <c r="J2798" s="73">
        <f t="shared" si="47"/>
        <v>13.68</v>
      </c>
      <c r="K2798" s="75" t="s">
        <v>4</v>
      </c>
    </row>
    <row r="2799" spans="1:11" x14ac:dyDescent="0.25">
      <c r="A2799" s="69">
        <v>2797</v>
      </c>
      <c r="B2799" s="70" t="s">
        <v>8720</v>
      </c>
      <c r="C2799" s="70" t="s">
        <v>8721</v>
      </c>
      <c r="D2799" s="70" t="s">
        <v>8722</v>
      </c>
      <c r="E2799" s="71">
        <v>13.68</v>
      </c>
      <c r="F2799" s="70"/>
      <c r="G2799" s="71"/>
      <c r="H2799" s="72"/>
      <c r="I2799" s="72"/>
      <c r="J2799" s="73">
        <f t="shared" si="47"/>
        <v>13.68</v>
      </c>
      <c r="K2799" s="75" t="s">
        <v>4</v>
      </c>
    </row>
    <row r="2800" spans="1:11" x14ac:dyDescent="0.25">
      <c r="A2800" s="69">
        <v>2798</v>
      </c>
      <c r="B2800" s="70" t="s">
        <v>8723</v>
      </c>
      <c r="C2800" s="70" t="s">
        <v>8724</v>
      </c>
      <c r="D2800" s="70" t="s">
        <v>8725</v>
      </c>
      <c r="E2800" s="71">
        <v>13.64</v>
      </c>
      <c r="F2800" s="70"/>
      <c r="G2800" s="71"/>
      <c r="H2800" s="72"/>
      <c r="I2800" s="72"/>
      <c r="J2800" s="73">
        <f t="shared" si="47"/>
        <v>13.64</v>
      </c>
      <c r="K2800" s="75" t="s">
        <v>4</v>
      </c>
    </row>
    <row r="2801" spans="1:11" x14ac:dyDescent="0.25">
      <c r="A2801" s="69">
        <v>2799</v>
      </c>
      <c r="B2801" s="70" t="s">
        <v>8726</v>
      </c>
      <c r="C2801" s="70" t="s">
        <v>8727</v>
      </c>
      <c r="D2801" s="70" t="s">
        <v>8728</v>
      </c>
      <c r="E2801" s="71">
        <v>13.61</v>
      </c>
      <c r="F2801" s="70"/>
      <c r="G2801" s="71"/>
      <c r="H2801" s="72"/>
      <c r="I2801" s="72"/>
      <c r="J2801" s="73">
        <f t="shared" si="47"/>
        <v>13.61</v>
      </c>
      <c r="K2801" s="75" t="s">
        <v>4</v>
      </c>
    </row>
    <row r="2802" spans="1:11" x14ac:dyDescent="0.25">
      <c r="A2802" s="69">
        <v>2800</v>
      </c>
      <c r="B2802" s="70" t="s">
        <v>8729</v>
      </c>
      <c r="C2802" s="70" t="s">
        <v>8730</v>
      </c>
      <c r="D2802" s="70" t="s">
        <v>8731</v>
      </c>
      <c r="E2802" s="71">
        <v>13.61</v>
      </c>
      <c r="F2802" s="70"/>
      <c r="G2802" s="71"/>
      <c r="H2802" s="72"/>
      <c r="I2802" s="72"/>
      <c r="J2802" s="73">
        <f t="shared" si="47"/>
        <v>13.61</v>
      </c>
      <c r="K2802" s="75" t="s">
        <v>4</v>
      </c>
    </row>
    <row r="2803" spans="1:11" x14ac:dyDescent="0.25">
      <c r="A2803" s="69">
        <v>2801</v>
      </c>
      <c r="B2803" s="70" t="s">
        <v>8732</v>
      </c>
      <c r="C2803" s="70" t="s">
        <v>8733</v>
      </c>
      <c r="D2803" s="70" t="s">
        <v>8734</v>
      </c>
      <c r="E2803" s="71">
        <v>13.65</v>
      </c>
      <c r="F2803" s="70" t="s">
        <v>8734</v>
      </c>
      <c r="G2803" s="71">
        <v>13.566800000000001</v>
      </c>
      <c r="H2803" s="72"/>
      <c r="I2803" s="72"/>
      <c r="J2803" s="73">
        <f t="shared" si="47"/>
        <v>13.6084</v>
      </c>
      <c r="K2803" s="75" t="s">
        <v>4</v>
      </c>
    </row>
    <row r="2804" spans="1:11" x14ac:dyDescent="0.25">
      <c r="A2804" s="69">
        <v>2802</v>
      </c>
      <c r="B2804" s="70" t="s">
        <v>8735</v>
      </c>
      <c r="C2804" s="70" t="s">
        <v>8736</v>
      </c>
      <c r="D2804" s="70" t="s">
        <v>8737</v>
      </c>
      <c r="E2804" s="71">
        <v>13.45</v>
      </c>
      <c r="F2804" s="70" t="s">
        <v>8737</v>
      </c>
      <c r="G2804" s="71">
        <v>13.7613</v>
      </c>
      <c r="H2804" s="72"/>
      <c r="I2804" s="72"/>
      <c r="J2804" s="73">
        <f t="shared" si="47"/>
        <v>13.605650000000001</v>
      </c>
      <c r="K2804" s="75" t="s">
        <v>4</v>
      </c>
    </row>
    <row r="2805" spans="1:11" x14ac:dyDescent="0.25">
      <c r="A2805" s="69">
        <v>2803</v>
      </c>
      <c r="B2805" s="70" t="s">
        <v>8738</v>
      </c>
      <c r="C2805" s="70" t="s">
        <v>8739</v>
      </c>
      <c r="D2805" s="70" t="s">
        <v>8740</v>
      </c>
      <c r="E2805" s="71">
        <v>13.6</v>
      </c>
      <c r="F2805" s="70"/>
      <c r="G2805" s="71"/>
      <c r="H2805" s="72"/>
      <c r="I2805" s="72"/>
      <c r="J2805" s="73">
        <f t="shared" si="47"/>
        <v>13.6</v>
      </c>
      <c r="K2805" s="75" t="s">
        <v>4</v>
      </c>
    </row>
    <row r="2806" spans="1:11" x14ac:dyDescent="0.25">
      <c r="A2806" s="69">
        <v>2804</v>
      </c>
      <c r="B2806" s="70" t="s">
        <v>8741</v>
      </c>
      <c r="C2806" s="70" t="s">
        <v>8742</v>
      </c>
      <c r="D2806" s="70" t="s">
        <v>8743</v>
      </c>
      <c r="E2806" s="71">
        <v>13.5</v>
      </c>
      <c r="F2806" s="70"/>
      <c r="G2806" s="71"/>
      <c r="H2806" s="72"/>
      <c r="I2806" s="72"/>
      <c r="J2806" s="73">
        <f t="shared" si="47"/>
        <v>13.5</v>
      </c>
      <c r="K2806" s="75" t="s">
        <v>4</v>
      </c>
    </row>
    <row r="2807" spans="1:11" x14ac:dyDescent="0.25">
      <c r="A2807" s="69">
        <v>2805</v>
      </c>
      <c r="B2807" s="70" t="s">
        <v>8744</v>
      </c>
      <c r="C2807" s="70" t="s">
        <v>8745</v>
      </c>
      <c r="D2807" s="70" t="s">
        <v>8746</v>
      </c>
      <c r="E2807" s="71">
        <v>13.47</v>
      </c>
      <c r="F2807" s="70"/>
      <c r="G2807" s="71"/>
      <c r="H2807" s="72"/>
      <c r="I2807" s="72"/>
      <c r="J2807" s="73">
        <f t="shared" si="47"/>
        <v>13.47</v>
      </c>
      <c r="K2807" s="75" t="s">
        <v>4</v>
      </c>
    </row>
    <row r="2808" spans="1:11" x14ac:dyDescent="0.25">
      <c r="A2808" s="69">
        <v>2806</v>
      </c>
      <c r="B2808" s="70" t="s">
        <v>8747</v>
      </c>
      <c r="C2808" s="70" t="s">
        <v>8748</v>
      </c>
      <c r="D2808" s="70" t="s">
        <v>8749</v>
      </c>
      <c r="E2808" s="71">
        <v>13.45</v>
      </c>
      <c r="F2808" s="70"/>
      <c r="G2808" s="71"/>
      <c r="H2808" s="72"/>
      <c r="I2808" s="72"/>
      <c r="J2808" s="73">
        <f t="shared" si="47"/>
        <v>13.45</v>
      </c>
      <c r="K2808" s="75" t="s">
        <v>4</v>
      </c>
    </row>
    <row r="2809" spans="1:11" x14ac:dyDescent="0.25">
      <c r="A2809" s="69">
        <v>2807</v>
      </c>
      <c r="B2809" s="70" t="s">
        <v>8750</v>
      </c>
      <c r="C2809" s="70" t="s">
        <v>8751</v>
      </c>
      <c r="D2809" s="70" t="s">
        <v>8752</v>
      </c>
      <c r="E2809" s="71">
        <v>13.44</v>
      </c>
      <c r="F2809" s="70"/>
      <c r="G2809" s="71"/>
      <c r="H2809" s="72"/>
      <c r="I2809" s="72"/>
      <c r="J2809" s="73">
        <f t="shared" si="47"/>
        <v>13.44</v>
      </c>
      <c r="K2809" s="75" t="s">
        <v>4</v>
      </c>
    </row>
    <row r="2810" spans="1:11" x14ac:dyDescent="0.25">
      <c r="A2810" s="69">
        <v>2808</v>
      </c>
      <c r="B2810" s="70" t="s">
        <v>8753</v>
      </c>
      <c r="C2810" s="70" t="s">
        <v>8754</v>
      </c>
      <c r="D2810" s="70" t="s">
        <v>8755</v>
      </c>
      <c r="E2810" s="71">
        <v>13.43</v>
      </c>
      <c r="F2810" s="70"/>
      <c r="G2810" s="71"/>
      <c r="H2810" s="72"/>
      <c r="I2810" s="72"/>
      <c r="J2810" s="73">
        <f t="shared" si="47"/>
        <v>13.43</v>
      </c>
      <c r="K2810" s="75" t="s">
        <v>4</v>
      </c>
    </row>
    <row r="2811" spans="1:11" x14ac:dyDescent="0.25">
      <c r="A2811" s="69">
        <v>2809</v>
      </c>
      <c r="B2811" s="70" t="s">
        <v>8756</v>
      </c>
      <c r="C2811" s="70" t="s">
        <v>8757</v>
      </c>
      <c r="D2811" s="70" t="s">
        <v>8758</v>
      </c>
      <c r="E2811" s="71">
        <v>13.41</v>
      </c>
      <c r="F2811" s="70"/>
      <c r="G2811" s="71"/>
      <c r="H2811" s="72"/>
      <c r="I2811" s="72"/>
      <c r="J2811" s="73">
        <f t="shared" si="47"/>
        <v>13.41</v>
      </c>
      <c r="K2811" s="75" t="s">
        <v>4</v>
      </c>
    </row>
    <row r="2812" spans="1:11" x14ac:dyDescent="0.25">
      <c r="A2812" s="69">
        <v>2810</v>
      </c>
      <c r="B2812" s="70" t="s">
        <v>8759</v>
      </c>
      <c r="C2812" s="70" t="s">
        <v>8760</v>
      </c>
      <c r="D2812" s="70" t="s">
        <v>8761</v>
      </c>
      <c r="E2812" s="71">
        <v>13.36</v>
      </c>
      <c r="F2812" s="70"/>
      <c r="G2812" s="71"/>
      <c r="H2812" s="72"/>
      <c r="I2812" s="72"/>
      <c r="J2812" s="73">
        <f t="shared" si="47"/>
        <v>13.36</v>
      </c>
      <c r="K2812" s="75" t="s">
        <v>4</v>
      </c>
    </row>
    <row r="2813" spans="1:11" x14ac:dyDescent="0.25">
      <c r="A2813" s="69">
        <v>2811</v>
      </c>
      <c r="B2813" s="70" t="s">
        <v>8762</v>
      </c>
      <c r="C2813" s="70" t="s">
        <v>8763</v>
      </c>
      <c r="D2813" s="70" t="s">
        <v>8764</v>
      </c>
      <c r="E2813" s="71">
        <v>13.36</v>
      </c>
      <c r="F2813" s="70"/>
      <c r="G2813" s="71"/>
      <c r="H2813" s="72"/>
      <c r="I2813" s="72"/>
      <c r="J2813" s="73">
        <f t="shared" si="47"/>
        <v>13.36</v>
      </c>
      <c r="K2813" s="75" t="s">
        <v>4</v>
      </c>
    </row>
    <row r="2814" spans="1:11" x14ac:dyDescent="0.25">
      <c r="A2814" s="69">
        <v>2812</v>
      </c>
      <c r="B2814" s="70" t="s">
        <v>8765</v>
      </c>
      <c r="C2814" s="70" t="s">
        <v>8766</v>
      </c>
      <c r="D2814" s="70" t="s">
        <v>8767</v>
      </c>
      <c r="E2814" s="71">
        <v>13.21</v>
      </c>
      <c r="F2814" s="70" t="s">
        <v>8767</v>
      </c>
      <c r="G2814" s="71">
        <v>13.4985</v>
      </c>
      <c r="H2814" s="72"/>
      <c r="I2814" s="72"/>
      <c r="J2814" s="73">
        <f t="shared" si="47"/>
        <v>13.35425</v>
      </c>
      <c r="K2814" s="75" t="s">
        <v>4</v>
      </c>
    </row>
    <row r="2815" spans="1:11" x14ac:dyDescent="0.25">
      <c r="A2815" s="69">
        <v>2813</v>
      </c>
      <c r="B2815" s="70" t="s">
        <v>8768</v>
      </c>
      <c r="C2815" s="70" t="s">
        <v>8769</v>
      </c>
      <c r="D2815" s="70" t="s">
        <v>8770</v>
      </c>
      <c r="E2815" s="71">
        <v>13.32</v>
      </c>
      <c r="F2815" s="70"/>
      <c r="G2815" s="71"/>
      <c r="H2815" s="72"/>
      <c r="I2815" s="72"/>
      <c r="J2815" s="73">
        <f t="shared" si="47"/>
        <v>13.32</v>
      </c>
      <c r="K2815" s="75" t="s">
        <v>4</v>
      </c>
    </row>
    <row r="2816" spans="1:11" x14ac:dyDescent="0.25">
      <c r="A2816" s="69">
        <v>2814</v>
      </c>
      <c r="B2816" s="70" t="s">
        <v>8771</v>
      </c>
      <c r="C2816" s="70" t="s">
        <v>8772</v>
      </c>
      <c r="D2816" s="70" t="s">
        <v>8773</v>
      </c>
      <c r="E2816" s="71">
        <v>13.3</v>
      </c>
      <c r="F2816" s="70"/>
      <c r="G2816" s="71"/>
      <c r="H2816" s="72"/>
      <c r="I2816" s="72"/>
      <c r="J2816" s="73">
        <f t="shared" si="47"/>
        <v>13.3</v>
      </c>
      <c r="K2816" s="75" t="s">
        <v>4</v>
      </c>
    </row>
    <row r="2817" spans="1:11" x14ac:dyDescent="0.25">
      <c r="A2817" s="69">
        <v>2815</v>
      </c>
      <c r="B2817" s="70" t="s">
        <v>8774</v>
      </c>
      <c r="C2817" s="70" t="s">
        <v>8775</v>
      </c>
      <c r="D2817" s="70" t="s">
        <v>8776</v>
      </c>
      <c r="E2817" s="71">
        <v>13.28</v>
      </c>
      <c r="F2817" s="70"/>
      <c r="G2817" s="71"/>
      <c r="H2817" s="72"/>
      <c r="I2817" s="72"/>
      <c r="J2817" s="73">
        <f t="shared" si="47"/>
        <v>13.28</v>
      </c>
      <c r="K2817" s="75" t="s">
        <v>4</v>
      </c>
    </row>
    <row r="2818" spans="1:11" x14ac:dyDescent="0.25">
      <c r="A2818" s="69">
        <v>2816</v>
      </c>
      <c r="B2818" s="70" t="s">
        <v>8777</v>
      </c>
      <c r="C2818" s="70" t="s">
        <v>8778</v>
      </c>
      <c r="D2818" s="70" t="s">
        <v>8779</v>
      </c>
      <c r="E2818" s="71">
        <v>13.26</v>
      </c>
      <c r="F2818" s="70"/>
      <c r="G2818" s="71"/>
      <c r="H2818" s="72"/>
      <c r="I2818" s="72"/>
      <c r="J2818" s="73">
        <f t="shared" si="47"/>
        <v>13.26</v>
      </c>
      <c r="K2818" s="75" t="s">
        <v>4</v>
      </c>
    </row>
    <row r="2819" spans="1:11" x14ac:dyDescent="0.25">
      <c r="A2819" s="69">
        <v>2817</v>
      </c>
      <c r="B2819" s="70" t="s">
        <v>8780</v>
      </c>
      <c r="C2819" s="70" t="s">
        <v>8781</v>
      </c>
      <c r="D2819" s="70" t="s">
        <v>8782</v>
      </c>
      <c r="E2819" s="71">
        <v>13.46</v>
      </c>
      <c r="F2819" s="70" t="s">
        <v>8782</v>
      </c>
      <c r="G2819" s="71">
        <v>12.988300000000001</v>
      </c>
      <c r="H2819" s="72"/>
      <c r="I2819" s="72"/>
      <c r="J2819" s="73">
        <f t="shared" ref="J2819:J2882" si="48">AVERAGE(E2819,G2819,I2819)</f>
        <v>13.224150000000002</v>
      </c>
      <c r="K2819" s="75" t="s">
        <v>4</v>
      </c>
    </row>
    <row r="2820" spans="1:11" x14ac:dyDescent="0.25">
      <c r="A2820" s="69">
        <v>2818</v>
      </c>
      <c r="B2820" s="70" t="s">
        <v>8783</v>
      </c>
      <c r="C2820" s="70" t="s">
        <v>8784</v>
      </c>
      <c r="D2820" s="70" t="s">
        <v>8785</v>
      </c>
      <c r="E2820" s="71">
        <v>13.18</v>
      </c>
      <c r="F2820" s="70"/>
      <c r="G2820" s="71"/>
      <c r="H2820" s="72"/>
      <c r="I2820" s="72"/>
      <c r="J2820" s="73">
        <f t="shared" si="48"/>
        <v>13.18</v>
      </c>
      <c r="K2820" s="75" t="s">
        <v>4</v>
      </c>
    </row>
    <row r="2821" spans="1:11" x14ac:dyDescent="0.25">
      <c r="A2821" s="69">
        <v>2819</v>
      </c>
      <c r="B2821" s="70" t="s">
        <v>8786</v>
      </c>
      <c r="C2821" s="70" t="s">
        <v>8787</v>
      </c>
      <c r="D2821" s="70" t="s">
        <v>8788</v>
      </c>
      <c r="E2821" s="71">
        <v>13.14</v>
      </c>
      <c r="F2821" s="70"/>
      <c r="G2821" s="71"/>
      <c r="H2821" s="72"/>
      <c r="I2821" s="72"/>
      <c r="J2821" s="73">
        <f t="shared" si="48"/>
        <v>13.14</v>
      </c>
      <c r="K2821" s="75" t="s">
        <v>4</v>
      </c>
    </row>
    <row r="2822" spans="1:11" x14ac:dyDescent="0.25">
      <c r="A2822" s="69">
        <v>2820</v>
      </c>
      <c r="B2822" s="70" t="s">
        <v>8789</v>
      </c>
      <c r="C2822" s="70" t="s">
        <v>8790</v>
      </c>
      <c r="D2822" s="70" t="s">
        <v>8791</v>
      </c>
      <c r="E2822" s="71">
        <v>13.14</v>
      </c>
      <c r="F2822" s="70"/>
      <c r="G2822" s="71"/>
      <c r="H2822" s="72"/>
      <c r="I2822" s="72"/>
      <c r="J2822" s="73">
        <f t="shared" si="48"/>
        <v>13.14</v>
      </c>
      <c r="K2822" s="75" t="s">
        <v>4</v>
      </c>
    </row>
    <row r="2823" spans="1:11" x14ac:dyDescent="0.25">
      <c r="A2823" s="69">
        <v>2821</v>
      </c>
      <c r="B2823" s="70" t="s">
        <v>8792</v>
      </c>
      <c r="C2823" s="70" t="s">
        <v>8793</v>
      </c>
      <c r="D2823" s="70" t="s">
        <v>8794</v>
      </c>
      <c r="E2823" s="71">
        <v>13.12</v>
      </c>
      <c r="F2823" s="70"/>
      <c r="G2823" s="71"/>
      <c r="H2823" s="72"/>
      <c r="I2823" s="72"/>
      <c r="J2823" s="73">
        <f t="shared" si="48"/>
        <v>13.12</v>
      </c>
      <c r="K2823" s="75" t="s">
        <v>4</v>
      </c>
    </row>
    <row r="2824" spans="1:11" x14ac:dyDescent="0.25">
      <c r="A2824" s="69">
        <v>2822</v>
      </c>
      <c r="B2824" s="70" t="s">
        <v>8795</v>
      </c>
      <c r="C2824" s="70" t="s">
        <v>8796</v>
      </c>
      <c r="D2824" s="70" t="s">
        <v>8797</v>
      </c>
      <c r="E2824" s="71">
        <v>13.1</v>
      </c>
      <c r="F2824" s="70"/>
      <c r="G2824" s="71"/>
      <c r="H2824" s="72"/>
      <c r="I2824" s="72"/>
      <c r="J2824" s="73">
        <f t="shared" si="48"/>
        <v>13.1</v>
      </c>
      <c r="K2824" s="75" t="s">
        <v>4</v>
      </c>
    </row>
    <row r="2825" spans="1:11" x14ac:dyDescent="0.25">
      <c r="A2825" s="69">
        <v>2823</v>
      </c>
      <c r="B2825" s="70" t="s">
        <v>8798</v>
      </c>
      <c r="C2825" s="70" t="s">
        <v>8799</v>
      </c>
      <c r="D2825" s="70" t="s">
        <v>8800</v>
      </c>
      <c r="E2825" s="71">
        <v>13.06</v>
      </c>
      <c r="F2825" s="70"/>
      <c r="G2825" s="71"/>
      <c r="H2825" s="72"/>
      <c r="I2825" s="72"/>
      <c r="J2825" s="73">
        <f t="shared" si="48"/>
        <v>13.06</v>
      </c>
      <c r="K2825" s="75" t="s">
        <v>4</v>
      </c>
    </row>
    <row r="2826" spans="1:11" x14ac:dyDescent="0.25">
      <c r="A2826" s="69">
        <v>2824</v>
      </c>
      <c r="B2826" s="70" t="s">
        <v>8801</v>
      </c>
      <c r="C2826" s="70" t="s">
        <v>8802</v>
      </c>
      <c r="D2826" s="70" t="s">
        <v>8803</v>
      </c>
      <c r="E2826" s="71">
        <v>13.06</v>
      </c>
      <c r="F2826" s="70"/>
      <c r="G2826" s="71"/>
      <c r="H2826" s="72"/>
      <c r="I2826" s="72"/>
      <c r="J2826" s="73">
        <f t="shared" si="48"/>
        <v>13.06</v>
      </c>
      <c r="K2826" s="75" t="s">
        <v>4</v>
      </c>
    </row>
    <row r="2827" spans="1:11" x14ac:dyDescent="0.25">
      <c r="A2827" s="69">
        <v>2825</v>
      </c>
      <c r="B2827" s="70" t="s">
        <v>8804</v>
      </c>
      <c r="C2827" s="70" t="s">
        <v>8805</v>
      </c>
      <c r="D2827" s="70" t="s">
        <v>8806</v>
      </c>
      <c r="E2827" s="71">
        <v>13.04</v>
      </c>
      <c r="F2827" s="70"/>
      <c r="G2827" s="71"/>
      <c r="H2827" s="72"/>
      <c r="I2827" s="72"/>
      <c r="J2827" s="73">
        <f t="shared" si="48"/>
        <v>13.04</v>
      </c>
      <c r="K2827" s="75" t="s">
        <v>4</v>
      </c>
    </row>
    <row r="2828" spans="1:11" x14ac:dyDescent="0.25">
      <c r="A2828" s="69">
        <v>2826</v>
      </c>
      <c r="B2828" s="70" t="s">
        <v>8807</v>
      </c>
      <c r="C2828" s="70" t="s">
        <v>8808</v>
      </c>
      <c r="D2828" s="70" t="s">
        <v>8809</v>
      </c>
      <c r="E2828" s="71">
        <v>13.04</v>
      </c>
      <c r="F2828" s="70"/>
      <c r="G2828" s="71"/>
      <c r="H2828" s="72"/>
      <c r="I2828" s="72"/>
      <c r="J2828" s="73">
        <f t="shared" si="48"/>
        <v>13.04</v>
      </c>
      <c r="K2828" s="75" t="s">
        <v>4</v>
      </c>
    </row>
    <row r="2829" spans="1:11" x14ac:dyDescent="0.25">
      <c r="A2829" s="69">
        <v>2827</v>
      </c>
      <c r="B2829" s="70" t="s">
        <v>8810</v>
      </c>
      <c r="C2829" s="70" t="s">
        <v>8811</v>
      </c>
      <c r="D2829" s="70"/>
      <c r="E2829" s="71"/>
      <c r="F2829" s="70" t="s">
        <v>8812</v>
      </c>
      <c r="G2829" s="71">
        <v>13.0364</v>
      </c>
      <c r="H2829" s="72"/>
      <c r="I2829" s="72"/>
      <c r="J2829" s="73">
        <f t="shared" si="48"/>
        <v>13.0364</v>
      </c>
      <c r="K2829" s="75" t="s">
        <v>4</v>
      </c>
    </row>
    <row r="2830" spans="1:11" x14ac:dyDescent="0.25">
      <c r="A2830" s="69">
        <v>2828</v>
      </c>
      <c r="B2830" s="70" t="s">
        <v>8813</v>
      </c>
      <c r="C2830" s="70" t="s">
        <v>8814</v>
      </c>
      <c r="D2830" s="70"/>
      <c r="E2830" s="71"/>
      <c r="F2830" s="70"/>
      <c r="G2830" s="73"/>
      <c r="H2830" s="70" t="s">
        <v>8815</v>
      </c>
      <c r="I2830" s="73">
        <v>13.031999999999991</v>
      </c>
      <c r="J2830" s="73">
        <f t="shared" si="48"/>
        <v>13.031999999999991</v>
      </c>
      <c r="K2830" s="75" t="s">
        <v>4</v>
      </c>
    </row>
    <row r="2831" spans="1:11" x14ac:dyDescent="0.25">
      <c r="A2831" s="69">
        <v>2829</v>
      </c>
      <c r="B2831" s="70" t="s">
        <v>8816</v>
      </c>
      <c r="C2831" s="70" t="s">
        <v>8817</v>
      </c>
      <c r="D2831" s="70" t="s">
        <v>8818</v>
      </c>
      <c r="E2831" s="71">
        <v>13.02</v>
      </c>
      <c r="F2831" s="70"/>
      <c r="G2831" s="71"/>
      <c r="H2831" s="72"/>
      <c r="I2831" s="72"/>
      <c r="J2831" s="73">
        <f t="shared" si="48"/>
        <v>13.02</v>
      </c>
      <c r="K2831" s="75" t="s">
        <v>4</v>
      </c>
    </row>
    <row r="2832" spans="1:11" x14ac:dyDescent="0.25">
      <c r="A2832" s="69">
        <v>2830</v>
      </c>
      <c r="B2832" s="70" t="s">
        <v>8819</v>
      </c>
      <c r="C2832" s="70" t="s">
        <v>8820</v>
      </c>
      <c r="D2832" s="70" t="s">
        <v>8821</v>
      </c>
      <c r="E2832" s="71">
        <v>13</v>
      </c>
      <c r="F2832" s="70"/>
      <c r="G2832" s="71"/>
      <c r="H2832" s="72"/>
      <c r="I2832" s="72"/>
      <c r="J2832" s="73">
        <f t="shared" si="48"/>
        <v>13</v>
      </c>
      <c r="K2832" s="75" t="s">
        <v>4</v>
      </c>
    </row>
    <row r="2833" spans="1:11" x14ac:dyDescent="0.25">
      <c r="A2833" s="69">
        <v>2831</v>
      </c>
      <c r="B2833" s="70" t="s">
        <v>8822</v>
      </c>
      <c r="C2833" s="70" t="s">
        <v>8823</v>
      </c>
      <c r="D2833" s="70" t="s">
        <v>8824</v>
      </c>
      <c r="E2833" s="71">
        <v>12.98</v>
      </c>
      <c r="F2833" s="70"/>
      <c r="G2833" s="71"/>
      <c r="H2833" s="72"/>
      <c r="I2833" s="72"/>
      <c r="J2833" s="73">
        <f t="shared" si="48"/>
        <v>12.98</v>
      </c>
      <c r="K2833" s="75" t="s">
        <v>4</v>
      </c>
    </row>
    <row r="2834" spans="1:11" x14ac:dyDescent="0.25">
      <c r="A2834" s="69">
        <v>2832</v>
      </c>
      <c r="B2834" s="70" t="s">
        <v>8825</v>
      </c>
      <c r="C2834" s="70" t="s">
        <v>8826</v>
      </c>
      <c r="D2834" s="70" t="s">
        <v>8827</v>
      </c>
      <c r="E2834" s="71">
        <v>12.95</v>
      </c>
      <c r="F2834" s="70"/>
      <c r="G2834" s="71"/>
      <c r="H2834" s="72"/>
      <c r="I2834" s="72"/>
      <c r="J2834" s="73">
        <f t="shared" si="48"/>
        <v>12.95</v>
      </c>
      <c r="K2834" s="75" t="s">
        <v>4</v>
      </c>
    </row>
    <row r="2835" spans="1:11" x14ac:dyDescent="0.25">
      <c r="A2835" s="69">
        <v>2833</v>
      </c>
      <c r="B2835" s="70" t="s">
        <v>8828</v>
      </c>
      <c r="C2835" s="70" t="s">
        <v>8829</v>
      </c>
      <c r="D2835" s="70" t="s">
        <v>8830</v>
      </c>
      <c r="E2835" s="71">
        <v>12.95</v>
      </c>
      <c r="F2835" s="70"/>
      <c r="G2835" s="71"/>
      <c r="H2835" s="72"/>
      <c r="I2835" s="72"/>
      <c r="J2835" s="73">
        <f t="shared" si="48"/>
        <v>12.95</v>
      </c>
      <c r="K2835" s="75" t="s">
        <v>4</v>
      </c>
    </row>
    <row r="2836" spans="1:11" x14ac:dyDescent="0.25">
      <c r="A2836" s="69">
        <v>2834</v>
      </c>
      <c r="B2836" s="70" t="s">
        <v>8831</v>
      </c>
      <c r="C2836" s="70" t="s">
        <v>8832</v>
      </c>
      <c r="D2836" s="70" t="s">
        <v>8833</v>
      </c>
      <c r="E2836" s="71">
        <v>12.94</v>
      </c>
      <c r="F2836" s="70"/>
      <c r="G2836" s="71"/>
      <c r="H2836" s="72"/>
      <c r="I2836" s="72"/>
      <c r="J2836" s="73">
        <f t="shared" si="48"/>
        <v>12.94</v>
      </c>
      <c r="K2836" s="75" t="s">
        <v>4</v>
      </c>
    </row>
    <row r="2837" spans="1:11" x14ac:dyDescent="0.25">
      <c r="A2837" s="69">
        <v>2835</v>
      </c>
      <c r="B2837" s="70" t="s">
        <v>8834</v>
      </c>
      <c r="C2837" s="70" t="s">
        <v>8835</v>
      </c>
      <c r="D2837" s="70" t="s">
        <v>8836</v>
      </c>
      <c r="E2837" s="71">
        <v>12.93</v>
      </c>
      <c r="F2837" s="70"/>
      <c r="G2837" s="71"/>
      <c r="H2837" s="72"/>
      <c r="I2837" s="72"/>
      <c r="J2837" s="73">
        <f t="shared" si="48"/>
        <v>12.93</v>
      </c>
      <c r="K2837" s="75" t="s">
        <v>4</v>
      </c>
    </row>
    <row r="2838" spans="1:11" x14ac:dyDescent="0.25">
      <c r="A2838" s="69">
        <v>2836</v>
      </c>
      <c r="B2838" s="70" t="s">
        <v>8837</v>
      </c>
      <c r="C2838" s="70" t="s">
        <v>8838</v>
      </c>
      <c r="D2838" s="70" t="s">
        <v>8839</v>
      </c>
      <c r="E2838" s="71">
        <v>12.93</v>
      </c>
      <c r="F2838" s="70"/>
      <c r="G2838" s="71"/>
      <c r="H2838" s="72"/>
      <c r="I2838" s="72"/>
      <c r="J2838" s="73">
        <f t="shared" si="48"/>
        <v>12.93</v>
      </c>
      <c r="K2838" s="75" t="s">
        <v>4</v>
      </c>
    </row>
    <row r="2839" spans="1:11" x14ac:dyDescent="0.25">
      <c r="A2839" s="69">
        <v>2837</v>
      </c>
      <c r="B2839" s="70" t="s">
        <v>8840</v>
      </c>
      <c r="C2839" s="70" t="s">
        <v>8841</v>
      </c>
      <c r="D2839" s="70" t="s">
        <v>8842</v>
      </c>
      <c r="E2839" s="71">
        <v>12.92</v>
      </c>
      <c r="F2839" s="70"/>
      <c r="G2839" s="71"/>
      <c r="H2839" s="72"/>
      <c r="I2839" s="72"/>
      <c r="J2839" s="73">
        <f t="shared" si="48"/>
        <v>12.92</v>
      </c>
      <c r="K2839" s="75" t="s">
        <v>4</v>
      </c>
    </row>
    <row r="2840" spans="1:11" x14ac:dyDescent="0.25">
      <c r="A2840" s="69">
        <v>2838</v>
      </c>
      <c r="B2840" s="70" t="s">
        <v>8843</v>
      </c>
      <c r="C2840" s="70" t="s">
        <v>8844</v>
      </c>
      <c r="D2840" s="70" t="s">
        <v>8845</v>
      </c>
      <c r="E2840" s="71">
        <v>12.91</v>
      </c>
      <c r="F2840" s="70"/>
      <c r="G2840" s="71"/>
      <c r="H2840" s="72"/>
      <c r="I2840" s="72"/>
      <c r="J2840" s="73">
        <f t="shared" si="48"/>
        <v>12.91</v>
      </c>
      <c r="K2840" s="75" t="s">
        <v>4</v>
      </c>
    </row>
    <row r="2841" spans="1:11" x14ac:dyDescent="0.25">
      <c r="A2841" s="69">
        <v>2839</v>
      </c>
      <c r="B2841" s="70" t="s">
        <v>8846</v>
      </c>
      <c r="C2841" s="70" t="s">
        <v>8847</v>
      </c>
      <c r="D2841" s="70" t="s">
        <v>8848</v>
      </c>
      <c r="E2841" s="71">
        <v>12.9</v>
      </c>
      <c r="F2841" s="70"/>
      <c r="G2841" s="71"/>
      <c r="H2841" s="72"/>
      <c r="I2841" s="72"/>
      <c r="J2841" s="73">
        <f t="shared" si="48"/>
        <v>12.9</v>
      </c>
      <c r="K2841" s="75" t="s">
        <v>4</v>
      </c>
    </row>
    <row r="2842" spans="1:11" x14ac:dyDescent="0.25">
      <c r="A2842" s="69">
        <v>2840</v>
      </c>
      <c r="B2842" s="70" t="s">
        <v>8849</v>
      </c>
      <c r="C2842" s="70" t="s">
        <v>8850</v>
      </c>
      <c r="D2842" s="70" t="s">
        <v>8851</v>
      </c>
      <c r="E2842" s="71">
        <v>12.29</v>
      </c>
      <c r="F2842" s="70" t="s">
        <v>8851</v>
      </c>
      <c r="G2842" s="71">
        <v>13.494400000000001</v>
      </c>
      <c r="H2842" s="72"/>
      <c r="I2842" s="72"/>
      <c r="J2842" s="73">
        <f t="shared" si="48"/>
        <v>12.892199999999999</v>
      </c>
      <c r="K2842" s="75" t="s">
        <v>4</v>
      </c>
    </row>
    <row r="2843" spans="1:11" x14ac:dyDescent="0.25">
      <c r="A2843" s="69">
        <v>2841</v>
      </c>
      <c r="B2843" s="70" t="s">
        <v>8852</v>
      </c>
      <c r="C2843" s="70" t="s">
        <v>8853</v>
      </c>
      <c r="D2843" s="70" t="s">
        <v>8854</v>
      </c>
      <c r="E2843" s="71">
        <v>12.89</v>
      </c>
      <c r="F2843" s="70"/>
      <c r="G2843" s="71"/>
      <c r="H2843" s="72"/>
      <c r="I2843" s="72"/>
      <c r="J2843" s="73">
        <f t="shared" si="48"/>
        <v>12.89</v>
      </c>
      <c r="K2843" s="75" t="s">
        <v>4</v>
      </c>
    </row>
    <row r="2844" spans="1:11" x14ac:dyDescent="0.25">
      <c r="A2844" s="69">
        <v>2842</v>
      </c>
      <c r="B2844" s="70" t="s">
        <v>8855</v>
      </c>
      <c r="C2844" s="70" t="s">
        <v>8856</v>
      </c>
      <c r="D2844" s="70" t="s">
        <v>8857</v>
      </c>
      <c r="E2844" s="71">
        <v>12.88</v>
      </c>
      <c r="F2844" s="70"/>
      <c r="G2844" s="71"/>
      <c r="H2844" s="72"/>
      <c r="I2844" s="72"/>
      <c r="J2844" s="73">
        <f t="shared" si="48"/>
        <v>12.88</v>
      </c>
      <c r="K2844" s="75" t="s">
        <v>4</v>
      </c>
    </row>
    <row r="2845" spans="1:11" x14ac:dyDescent="0.25">
      <c r="A2845" s="69">
        <v>2843</v>
      </c>
      <c r="B2845" s="70" t="s">
        <v>8858</v>
      </c>
      <c r="C2845" s="70" t="s">
        <v>8859</v>
      </c>
      <c r="D2845" s="70" t="s">
        <v>8860</v>
      </c>
      <c r="E2845" s="71">
        <v>12.87</v>
      </c>
      <c r="F2845" s="70"/>
      <c r="G2845" s="71"/>
      <c r="H2845" s="72"/>
      <c r="I2845" s="72"/>
      <c r="J2845" s="73">
        <f t="shared" si="48"/>
        <v>12.87</v>
      </c>
      <c r="K2845" s="75" t="s">
        <v>4</v>
      </c>
    </row>
    <row r="2846" spans="1:11" x14ac:dyDescent="0.25">
      <c r="A2846" s="69">
        <v>2844</v>
      </c>
      <c r="B2846" s="70" t="s">
        <v>8861</v>
      </c>
      <c r="C2846" s="70" t="s">
        <v>8862</v>
      </c>
      <c r="D2846" s="70" t="s">
        <v>8863</v>
      </c>
      <c r="E2846" s="71">
        <v>12.47</v>
      </c>
      <c r="F2846" s="70" t="s">
        <v>8863</v>
      </c>
      <c r="G2846" s="71">
        <v>13.267899999999999</v>
      </c>
      <c r="H2846" s="72"/>
      <c r="I2846" s="72"/>
      <c r="J2846" s="73">
        <f t="shared" si="48"/>
        <v>12.86895</v>
      </c>
      <c r="K2846" s="75" t="s">
        <v>4</v>
      </c>
    </row>
    <row r="2847" spans="1:11" x14ac:dyDescent="0.25">
      <c r="A2847" s="69">
        <v>2845</v>
      </c>
      <c r="B2847" s="70" t="s">
        <v>8864</v>
      </c>
      <c r="C2847" s="70" t="s">
        <v>8865</v>
      </c>
      <c r="D2847" s="70" t="s">
        <v>8866</v>
      </c>
      <c r="E2847" s="71">
        <v>12.84</v>
      </c>
      <c r="F2847" s="70"/>
      <c r="G2847" s="71"/>
      <c r="H2847" s="72"/>
      <c r="I2847" s="72"/>
      <c r="J2847" s="73">
        <f t="shared" si="48"/>
        <v>12.84</v>
      </c>
      <c r="K2847" s="75" t="s">
        <v>4</v>
      </c>
    </row>
    <row r="2848" spans="1:11" x14ac:dyDescent="0.25">
      <c r="A2848" s="69">
        <v>2846</v>
      </c>
      <c r="B2848" s="70" t="s">
        <v>8867</v>
      </c>
      <c r="C2848" s="70" t="s">
        <v>8868</v>
      </c>
      <c r="D2848" s="70" t="s">
        <v>8869</v>
      </c>
      <c r="E2848" s="71">
        <v>12.82</v>
      </c>
      <c r="F2848" s="70"/>
      <c r="G2848" s="71"/>
      <c r="H2848" s="72"/>
      <c r="I2848" s="72"/>
      <c r="J2848" s="73">
        <f t="shared" si="48"/>
        <v>12.82</v>
      </c>
      <c r="K2848" s="75" t="s">
        <v>4</v>
      </c>
    </row>
    <row r="2849" spans="1:11" x14ac:dyDescent="0.25">
      <c r="A2849" s="69">
        <v>2847</v>
      </c>
      <c r="B2849" s="70" t="s">
        <v>8870</v>
      </c>
      <c r="C2849" s="70" t="s">
        <v>8871</v>
      </c>
      <c r="D2849" s="70" t="s">
        <v>8872</v>
      </c>
      <c r="E2849" s="71">
        <v>12.81</v>
      </c>
      <c r="F2849" s="70"/>
      <c r="G2849" s="71"/>
      <c r="H2849" s="72"/>
      <c r="I2849" s="72"/>
      <c r="J2849" s="73">
        <f t="shared" si="48"/>
        <v>12.81</v>
      </c>
      <c r="K2849" s="75" t="s">
        <v>4</v>
      </c>
    </row>
    <row r="2850" spans="1:11" x14ac:dyDescent="0.25">
      <c r="A2850" s="69">
        <v>2848</v>
      </c>
      <c r="B2850" s="70" t="s">
        <v>8873</v>
      </c>
      <c r="C2850" s="70" t="s">
        <v>8874</v>
      </c>
      <c r="D2850" s="70" t="s">
        <v>8875</v>
      </c>
      <c r="E2850" s="71">
        <v>12.74</v>
      </c>
      <c r="F2850" s="70"/>
      <c r="G2850" s="71"/>
      <c r="H2850" s="72"/>
      <c r="I2850" s="72"/>
      <c r="J2850" s="73">
        <f t="shared" si="48"/>
        <v>12.74</v>
      </c>
      <c r="K2850" s="75" t="s">
        <v>4</v>
      </c>
    </row>
    <row r="2851" spans="1:11" x14ac:dyDescent="0.25">
      <c r="A2851" s="69">
        <v>2849</v>
      </c>
      <c r="B2851" s="70" t="s">
        <v>8876</v>
      </c>
      <c r="C2851" s="70" t="s">
        <v>8877</v>
      </c>
      <c r="D2851" s="70" t="s">
        <v>8878</v>
      </c>
      <c r="E2851" s="71">
        <v>12.32</v>
      </c>
      <c r="F2851" s="70" t="s">
        <v>8878</v>
      </c>
      <c r="G2851" s="71">
        <v>13.151199999999999</v>
      </c>
      <c r="H2851" s="72"/>
      <c r="I2851" s="72"/>
      <c r="J2851" s="73">
        <f t="shared" si="48"/>
        <v>12.7356</v>
      </c>
      <c r="K2851" s="75" t="s">
        <v>4</v>
      </c>
    </row>
    <row r="2852" spans="1:11" x14ac:dyDescent="0.25">
      <c r="A2852" s="69">
        <v>2850</v>
      </c>
      <c r="B2852" s="70" t="s">
        <v>8879</v>
      </c>
      <c r="C2852" s="70" t="s">
        <v>8880</v>
      </c>
      <c r="D2852" s="70" t="s">
        <v>8881</v>
      </c>
      <c r="E2852" s="71">
        <v>12.72</v>
      </c>
      <c r="F2852" s="70"/>
      <c r="G2852" s="71"/>
      <c r="H2852" s="72"/>
      <c r="I2852" s="72"/>
      <c r="J2852" s="73">
        <f t="shared" si="48"/>
        <v>12.72</v>
      </c>
      <c r="K2852" s="75" t="s">
        <v>4</v>
      </c>
    </row>
    <row r="2853" spans="1:11" x14ac:dyDescent="0.25">
      <c r="A2853" s="69">
        <v>2851</v>
      </c>
      <c r="B2853" s="70" t="s">
        <v>8882</v>
      </c>
      <c r="C2853" s="70" t="s">
        <v>8883</v>
      </c>
      <c r="D2853" s="70" t="s">
        <v>8884</v>
      </c>
      <c r="E2853" s="71">
        <v>12.71</v>
      </c>
      <c r="F2853" s="70"/>
      <c r="G2853" s="71"/>
      <c r="H2853" s="72"/>
      <c r="I2853" s="72"/>
      <c r="J2853" s="73">
        <f t="shared" si="48"/>
        <v>12.71</v>
      </c>
      <c r="K2853" s="75" t="s">
        <v>4</v>
      </c>
    </row>
    <row r="2854" spans="1:11" x14ac:dyDescent="0.25">
      <c r="A2854" s="69">
        <v>2852</v>
      </c>
      <c r="B2854" s="70" t="s">
        <v>8885</v>
      </c>
      <c r="C2854" s="70" t="s">
        <v>8886</v>
      </c>
      <c r="D2854" s="70" t="s">
        <v>8887</v>
      </c>
      <c r="E2854" s="71">
        <v>12.64</v>
      </c>
      <c r="F2854" s="70"/>
      <c r="G2854" s="71"/>
      <c r="H2854" s="72"/>
      <c r="I2854" s="72"/>
      <c r="J2854" s="73">
        <f t="shared" si="48"/>
        <v>12.64</v>
      </c>
      <c r="K2854" s="75" t="s">
        <v>4</v>
      </c>
    </row>
    <row r="2855" spans="1:11" x14ac:dyDescent="0.25">
      <c r="A2855" s="69">
        <v>2853</v>
      </c>
      <c r="B2855" s="70" t="s">
        <v>8888</v>
      </c>
      <c r="C2855" s="70" t="s">
        <v>8889</v>
      </c>
      <c r="D2855" s="70" t="s">
        <v>8890</v>
      </c>
      <c r="E2855" s="71">
        <v>12.63</v>
      </c>
      <c r="F2855" s="70"/>
      <c r="G2855" s="71"/>
      <c r="H2855" s="72"/>
      <c r="I2855" s="72"/>
      <c r="J2855" s="73">
        <f t="shared" si="48"/>
        <v>12.63</v>
      </c>
      <c r="K2855" s="75" t="s">
        <v>4</v>
      </c>
    </row>
    <row r="2856" spans="1:11" x14ac:dyDescent="0.25">
      <c r="A2856" s="69">
        <v>2854</v>
      </c>
      <c r="B2856" s="70" t="s">
        <v>8891</v>
      </c>
      <c r="C2856" s="70" t="s">
        <v>8892</v>
      </c>
      <c r="D2856" s="70" t="s">
        <v>8893</v>
      </c>
      <c r="E2856" s="71">
        <v>12.46</v>
      </c>
      <c r="F2856" s="70" t="s">
        <v>8893</v>
      </c>
      <c r="G2856" s="71">
        <v>12.789400000000001</v>
      </c>
      <c r="H2856" s="72"/>
      <c r="I2856" s="72"/>
      <c r="J2856" s="73">
        <f t="shared" si="48"/>
        <v>12.624700000000001</v>
      </c>
      <c r="K2856" s="75" t="s">
        <v>4</v>
      </c>
    </row>
    <row r="2857" spans="1:11" x14ac:dyDescent="0.25">
      <c r="A2857" s="69">
        <v>2855</v>
      </c>
      <c r="B2857" s="70" t="s">
        <v>8894</v>
      </c>
      <c r="C2857" s="70" t="s">
        <v>8895</v>
      </c>
      <c r="D2857" s="70" t="s">
        <v>8896</v>
      </c>
      <c r="E2857" s="71">
        <v>12.61</v>
      </c>
      <c r="F2857" s="70"/>
      <c r="G2857" s="71"/>
      <c r="H2857" s="72"/>
      <c r="I2857" s="72"/>
      <c r="J2857" s="73">
        <f t="shared" si="48"/>
        <v>12.61</v>
      </c>
      <c r="K2857" s="75" t="s">
        <v>4</v>
      </c>
    </row>
    <row r="2858" spans="1:11" x14ac:dyDescent="0.25">
      <c r="A2858" s="69">
        <v>2856</v>
      </c>
      <c r="B2858" s="70" t="s">
        <v>8897</v>
      </c>
      <c r="C2858" s="70" t="s">
        <v>8898</v>
      </c>
      <c r="D2858" s="70" t="s">
        <v>8899</v>
      </c>
      <c r="E2858" s="71">
        <v>12.73</v>
      </c>
      <c r="F2858" s="70" t="s">
        <v>8899</v>
      </c>
      <c r="G2858" s="71">
        <v>12.419499999999999</v>
      </c>
      <c r="H2858" s="72"/>
      <c r="I2858" s="72"/>
      <c r="J2858" s="73">
        <f t="shared" si="48"/>
        <v>12.57475</v>
      </c>
      <c r="K2858" s="75" t="s">
        <v>4</v>
      </c>
    </row>
    <row r="2859" spans="1:11" x14ac:dyDescent="0.25">
      <c r="A2859" s="69">
        <v>2857</v>
      </c>
      <c r="B2859" s="70" t="s">
        <v>8900</v>
      </c>
      <c r="C2859" s="70" t="s">
        <v>8901</v>
      </c>
      <c r="D2859" s="70" t="s">
        <v>8902</v>
      </c>
      <c r="E2859" s="71">
        <v>12.57</v>
      </c>
      <c r="F2859" s="70"/>
      <c r="G2859" s="71"/>
      <c r="H2859" s="72"/>
      <c r="I2859" s="72"/>
      <c r="J2859" s="73">
        <f t="shared" si="48"/>
        <v>12.57</v>
      </c>
      <c r="K2859" s="75" t="s">
        <v>4</v>
      </c>
    </row>
    <row r="2860" spans="1:11" x14ac:dyDescent="0.25">
      <c r="A2860" s="69">
        <v>2858</v>
      </c>
      <c r="B2860" s="70" t="s">
        <v>8903</v>
      </c>
      <c r="C2860" s="70" t="s">
        <v>8904</v>
      </c>
      <c r="D2860" s="70" t="s">
        <v>8905</v>
      </c>
      <c r="E2860" s="71">
        <v>12.56</v>
      </c>
      <c r="F2860" s="70"/>
      <c r="G2860" s="71"/>
      <c r="H2860" s="72"/>
      <c r="I2860" s="72"/>
      <c r="J2860" s="73">
        <f t="shared" si="48"/>
        <v>12.56</v>
      </c>
      <c r="K2860" s="75" t="s">
        <v>4</v>
      </c>
    </row>
    <row r="2861" spans="1:11" x14ac:dyDescent="0.25">
      <c r="A2861" s="69">
        <v>2859</v>
      </c>
      <c r="B2861" s="70" t="s">
        <v>8906</v>
      </c>
      <c r="C2861" s="70" t="s">
        <v>8907</v>
      </c>
      <c r="D2861" s="70" t="s">
        <v>8908</v>
      </c>
      <c r="E2861" s="71">
        <v>12.56</v>
      </c>
      <c r="F2861" s="70"/>
      <c r="G2861" s="71"/>
      <c r="H2861" s="72"/>
      <c r="I2861" s="72"/>
      <c r="J2861" s="73">
        <f t="shared" si="48"/>
        <v>12.56</v>
      </c>
      <c r="K2861" s="75" t="s">
        <v>4</v>
      </c>
    </row>
    <row r="2862" spans="1:11" x14ac:dyDescent="0.25">
      <c r="A2862" s="69">
        <v>2860</v>
      </c>
      <c r="B2862" s="70" t="s">
        <v>8909</v>
      </c>
      <c r="C2862" s="70" t="s">
        <v>8910</v>
      </c>
      <c r="D2862" s="70" t="s">
        <v>8911</v>
      </c>
      <c r="E2862" s="71">
        <v>12.55</v>
      </c>
      <c r="F2862" s="70"/>
      <c r="G2862" s="71"/>
      <c r="H2862" s="72"/>
      <c r="I2862" s="72"/>
      <c r="J2862" s="73">
        <f t="shared" si="48"/>
        <v>12.55</v>
      </c>
      <c r="K2862" s="75" t="s">
        <v>4</v>
      </c>
    </row>
    <row r="2863" spans="1:11" x14ac:dyDescent="0.25">
      <c r="A2863" s="69">
        <v>2861</v>
      </c>
      <c r="B2863" s="70" t="s">
        <v>8912</v>
      </c>
      <c r="C2863" s="70" t="s">
        <v>8913</v>
      </c>
      <c r="D2863" s="70" t="s">
        <v>8914</v>
      </c>
      <c r="E2863" s="71">
        <v>12.55</v>
      </c>
      <c r="F2863" s="70"/>
      <c r="G2863" s="71"/>
      <c r="H2863" s="72"/>
      <c r="I2863" s="72"/>
      <c r="J2863" s="73">
        <f t="shared" si="48"/>
        <v>12.55</v>
      </c>
      <c r="K2863" s="75" t="s">
        <v>4</v>
      </c>
    </row>
    <row r="2864" spans="1:11" x14ac:dyDescent="0.25">
      <c r="A2864" s="69">
        <v>2862</v>
      </c>
      <c r="B2864" s="70" t="s">
        <v>8915</v>
      </c>
      <c r="C2864" s="70" t="s">
        <v>8916</v>
      </c>
      <c r="D2864" s="70" t="s">
        <v>8917</v>
      </c>
      <c r="E2864" s="71">
        <v>12.55</v>
      </c>
      <c r="F2864" s="70"/>
      <c r="G2864" s="71"/>
      <c r="H2864" s="72"/>
      <c r="I2864" s="72"/>
      <c r="J2864" s="73">
        <f t="shared" si="48"/>
        <v>12.55</v>
      </c>
      <c r="K2864" s="75" t="s">
        <v>4</v>
      </c>
    </row>
    <row r="2865" spans="1:11" x14ac:dyDescent="0.25">
      <c r="A2865" s="69">
        <v>2863</v>
      </c>
      <c r="B2865" s="70" t="s">
        <v>8918</v>
      </c>
      <c r="C2865" s="70" t="s">
        <v>8919</v>
      </c>
      <c r="D2865" s="70" t="s">
        <v>8920</v>
      </c>
      <c r="E2865" s="71">
        <v>12.53</v>
      </c>
      <c r="F2865" s="70"/>
      <c r="G2865" s="71"/>
      <c r="H2865" s="72"/>
      <c r="I2865" s="72"/>
      <c r="J2865" s="73">
        <f t="shared" si="48"/>
        <v>12.53</v>
      </c>
      <c r="K2865" s="75" t="s">
        <v>4</v>
      </c>
    </row>
    <row r="2866" spans="1:11" x14ac:dyDescent="0.25">
      <c r="A2866" s="69">
        <v>2864</v>
      </c>
      <c r="B2866" s="70" t="s">
        <v>8921</v>
      </c>
      <c r="C2866" s="70" t="s">
        <v>8922</v>
      </c>
      <c r="D2866" s="70" t="s">
        <v>8923</v>
      </c>
      <c r="E2866" s="71">
        <v>12.53</v>
      </c>
      <c r="F2866" s="70"/>
      <c r="G2866" s="71"/>
      <c r="H2866" s="72"/>
      <c r="I2866" s="72"/>
      <c r="J2866" s="73">
        <f t="shared" si="48"/>
        <v>12.53</v>
      </c>
      <c r="K2866" s="75" t="s">
        <v>4</v>
      </c>
    </row>
    <row r="2867" spans="1:11" x14ac:dyDescent="0.25">
      <c r="A2867" s="69">
        <v>2865</v>
      </c>
      <c r="B2867" s="70" t="s">
        <v>8924</v>
      </c>
      <c r="C2867" s="70" t="s">
        <v>8925</v>
      </c>
      <c r="D2867" s="70" t="s">
        <v>8926</v>
      </c>
      <c r="E2867" s="71">
        <v>12.53</v>
      </c>
      <c r="F2867" s="70"/>
      <c r="G2867" s="71"/>
      <c r="H2867" s="72"/>
      <c r="I2867" s="72"/>
      <c r="J2867" s="73">
        <f t="shared" si="48"/>
        <v>12.53</v>
      </c>
      <c r="K2867" s="75" t="s">
        <v>4</v>
      </c>
    </row>
    <row r="2868" spans="1:11" x14ac:dyDescent="0.25">
      <c r="A2868" s="69">
        <v>2866</v>
      </c>
      <c r="B2868" s="70" t="s">
        <v>8927</v>
      </c>
      <c r="C2868" s="70" t="s">
        <v>8928</v>
      </c>
      <c r="D2868" s="70" t="s">
        <v>8929</v>
      </c>
      <c r="E2868" s="71">
        <v>12.49</v>
      </c>
      <c r="F2868" s="70" t="s">
        <v>8929</v>
      </c>
      <c r="G2868" s="71">
        <v>12.561199999999999</v>
      </c>
      <c r="H2868" s="72"/>
      <c r="I2868" s="72"/>
      <c r="J2868" s="73">
        <f t="shared" si="48"/>
        <v>12.525600000000001</v>
      </c>
      <c r="K2868" s="75" t="s">
        <v>4</v>
      </c>
    </row>
    <row r="2869" spans="1:11" x14ac:dyDescent="0.25">
      <c r="A2869" s="69">
        <v>2867</v>
      </c>
      <c r="B2869" s="70" t="s">
        <v>8930</v>
      </c>
      <c r="C2869" s="70" t="s">
        <v>8931</v>
      </c>
      <c r="D2869" s="70" t="s">
        <v>8932</v>
      </c>
      <c r="E2869" s="71">
        <v>12.03</v>
      </c>
      <c r="F2869" s="70" t="s">
        <v>8932</v>
      </c>
      <c r="G2869" s="71">
        <v>13.001300000000001</v>
      </c>
      <c r="H2869" s="72"/>
      <c r="I2869" s="72"/>
      <c r="J2869" s="73">
        <f t="shared" si="48"/>
        <v>12.515650000000001</v>
      </c>
      <c r="K2869" s="75" t="s">
        <v>4</v>
      </c>
    </row>
    <row r="2870" spans="1:11" x14ac:dyDescent="0.25">
      <c r="A2870" s="69">
        <v>2868</v>
      </c>
      <c r="B2870" s="70" t="s">
        <v>8933</v>
      </c>
      <c r="C2870" s="70" t="s">
        <v>8934</v>
      </c>
      <c r="D2870" s="70" t="s">
        <v>8935</v>
      </c>
      <c r="E2870" s="71">
        <v>12.47</v>
      </c>
      <c r="F2870" s="70"/>
      <c r="G2870" s="71"/>
      <c r="H2870" s="72"/>
      <c r="I2870" s="72"/>
      <c r="J2870" s="73">
        <f t="shared" si="48"/>
        <v>12.47</v>
      </c>
      <c r="K2870" s="75" t="s">
        <v>4</v>
      </c>
    </row>
    <row r="2871" spans="1:11" x14ac:dyDescent="0.25">
      <c r="A2871" s="69">
        <v>2869</v>
      </c>
      <c r="B2871" s="70" t="s">
        <v>8936</v>
      </c>
      <c r="C2871" s="70" t="s">
        <v>8937</v>
      </c>
      <c r="D2871" s="70" t="s">
        <v>8938</v>
      </c>
      <c r="E2871" s="71">
        <v>12.47</v>
      </c>
      <c r="F2871" s="70"/>
      <c r="G2871" s="71"/>
      <c r="H2871" s="72"/>
      <c r="I2871" s="72"/>
      <c r="J2871" s="73">
        <f t="shared" si="48"/>
        <v>12.47</v>
      </c>
      <c r="K2871" s="75" t="s">
        <v>4</v>
      </c>
    </row>
    <row r="2872" spans="1:11" x14ac:dyDescent="0.25">
      <c r="A2872" s="69">
        <v>2870</v>
      </c>
      <c r="B2872" s="70" t="s">
        <v>8939</v>
      </c>
      <c r="C2872" s="70" t="s">
        <v>8940</v>
      </c>
      <c r="D2872" s="70" t="s">
        <v>8941</v>
      </c>
      <c r="E2872" s="71">
        <v>12.55</v>
      </c>
      <c r="F2872" s="70" t="s">
        <v>8941</v>
      </c>
      <c r="G2872" s="71">
        <v>12.360200000000001</v>
      </c>
      <c r="H2872" s="72"/>
      <c r="I2872" s="72"/>
      <c r="J2872" s="73">
        <f t="shared" si="48"/>
        <v>12.455100000000002</v>
      </c>
      <c r="K2872" s="75" t="s">
        <v>4</v>
      </c>
    </row>
    <row r="2873" spans="1:11" x14ac:dyDescent="0.25">
      <c r="A2873" s="69">
        <v>2871</v>
      </c>
      <c r="B2873" s="70" t="s">
        <v>8942</v>
      </c>
      <c r="C2873" s="70" t="s">
        <v>8943</v>
      </c>
      <c r="D2873" s="70" t="s">
        <v>8944</v>
      </c>
      <c r="E2873" s="71">
        <v>12.45</v>
      </c>
      <c r="F2873" s="70"/>
      <c r="G2873" s="71"/>
      <c r="H2873" s="72"/>
      <c r="I2873" s="72"/>
      <c r="J2873" s="73">
        <f t="shared" si="48"/>
        <v>12.45</v>
      </c>
      <c r="K2873" s="75" t="s">
        <v>4</v>
      </c>
    </row>
    <row r="2874" spans="1:11" x14ac:dyDescent="0.25">
      <c r="A2874" s="69">
        <v>2872</v>
      </c>
      <c r="B2874" s="70" t="s">
        <v>8945</v>
      </c>
      <c r="C2874" s="70" t="s">
        <v>8946</v>
      </c>
      <c r="D2874" s="70" t="s">
        <v>8947</v>
      </c>
      <c r="E2874" s="71">
        <v>12.44</v>
      </c>
      <c r="F2874" s="70"/>
      <c r="G2874" s="71"/>
      <c r="H2874" s="72"/>
      <c r="I2874" s="72"/>
      <c r="J2874" s="73">
        <f t="shared" si="48"/>
        <v>12.44</v>
      </c>
      <c r="K2874" s="75" t="s">
        <v>4</v>
      </c>
    </row>
    <row r="2875" spans="1:11" x14ac:dyDescent="0.25">
      <c r="A2875" s="69">
        <v>2873</v>
      </c>
      <c r="B2875" s="70" t="s">
        <v>8948</v>
      </c>
      <c r="C2875" s="70" t="s">
        <v>8949</v>
      </c>
      <c r="D2875" s="70" t="s">
        <v>8950</v>
      </c>
      <c r="E2875" s="71">
        <v>12.43</v>
      </c>
      <c r="F2875" s="70"/>
      <c r="G2875" s="71"/>
      <c r="H2875" s="72"/>
      <c r="I2875" s="72"/>
      <c r="J2875" s="73">
        <f t="shared" si="48"/>
        <v>12.43</v>
      </c>
      <c r="K2875" s="75" t="s">
        <v>4</v>
      </c>
    </row>
    <row r="2876" spans="1:11" x14ac:dyDescent="0.25">
      <c r="A2876" s="69">
        <v>2874</v>
      </c>
      <c r="B2876" s="70" t="s">
        <v>8951</v>
      </c>
      <c r="C2876" s="70" t="s">
        <v>8952</v>
      </c>
      <c r="D2876" s="70" t="s">
        <v>8953</v>
      </c>
      <c r="E2876" s="71">
        <v>12.41</v>
      </c>
      <c r="F2876" s="70"/>
      <c r="G2876" s="71"/>
      <c r="H2876" s="72"/>
      <c r="I2876" s="72"/>
      <c r="J2876" s="73">
        <f t="shared" si="48"/>
        <v>12.41</v>
      </c>
      <c r="K2876" s="75" t="s">
        <v>4</v>
      </c>
    </row>
    <row r="2877" spans="1:11" x14ac:dyDescent="0.25">
      <c r="A2877" s="69">
        <v>2875</v>
      </c>
      <c r="B2877" s="70" t="s">
        <v>8954</v>
      </c>
      <c r="C2877" s="70" t="s">
        <v>8955</v>
      </c>
      <c r="D2877" s="70"/>
      <c r="E2877" s="71"/>
      <c r="F2877" s="70"/>
      <c r="G2877" s="73"/>
      <c r="H2877" s="70" t="s">
        <v>8956</v>
      </c>
      <c r="I2877" s="73">
        <v>12.404999999999978</v>
      </c>
      <c r="J2877" s="73">
        <f t="shared" si="48"/>
        <v>12.404999999999978</v>
      </c>
      <c r="K2877" s="75" t="s">
        <v>4</v>
      </c>
    </row>
    <row r="2878" spans="1:11" x14ac:dyDescent="0.25">
      <c r="A2878" s="69">
        <v>2876</v>
      </c>
      <c r="B2878" s="70" t="s">
        <v>8957</v>
      </c>
      <c r="C2878" s="70" t="s">
        <v>8958</v>
      </c>
      <c r="D2878" s="70" t="s">
        <v>8959</v>
      </c>
      <c r="E2878" s="71">
        <v>12.4</v>
      </c>
      <c r="F2878" s="70"/>
      <c r="G2878" s="71"/>
      <c r="H2878" s="72"/>
      <c r="I2878" s="72"/>
      <c r="J2878" s="73">
        <f t="shared" si="48"/>
        <v>12.4</v>
      </c>
      <c r="K2878" s="75" t="s">
        <v>4</v>
      </c>
    </row>
    <row r="2879" spans="1:11" x14ac:dyDescent="0.25">
      <c r="A2879" s="69">
        <v>2877</v>
      </c>
      <c r="B2879" s="70" t="s">
        <v>8960</v>
      </c>
      <c r="C2879" s="70" t="s">
        <v>8961</v>
      </c>
      <c r="D2879" s="70" t="s">
        <v>8962</v>
      </c>
      <c r="E2879" s="71">
        <v>12.38</v>
      </c>
      <c r="F2879" s="70"/>
      <c r="G2879" s="71"/>
      <c r="H2879" s="72"/>
      <c r="I2879" s="72"/>
      <c r="J2879" s="73">
        <f t="shared" si="48"/>
        <v>12.38</v>
      </c>
      <c r="K2879" s="75" t="s">
        <v>4</v>
      </c>
    </row>
    <row r="2880" spans="1:11" x14ac:dyDescent="0.25">
      <c r="A2880" s="69">
        <v>2878</v>
      </c>
      <c r="B2880" s="70" t="s">
        <v>8963</v>
      </c>
      <c r="C2880" s="70" t="s">
        <v>8964</v>
      </c>
      <c r="D2880" s="70" t="s">
        <v>8965</v>
      </c>
      <c r="E2880" s="71">
        <v>12.37</v>
      </c>
      <c r="F2880" s="70"/>
      <c r="G2880" s="71"/>
      <c r="H2880" s="72"/>
      <c r="I2880" s="72"/>
      <c r="J2880" s="73">
        <f t="shared" si="48"/>
        <v>12.37</v>
      </c>
      <c r="K2880" s="75" t="s">
        <v>4</v>
      </c>
    </row>
    <row r="2881" spans="1:11" x14ac:dyDescent="0.25">
      <c r="A2881" s="69">
        <v>2879</v>
      </c>
      <c r="B2881" s="70" t="s">
        <v>8966</v>
      </c>
      <c r="C2881" s="70" t="s">
        <v>8967</v>
      </c>
      <c r="D2881" s="70" t="s">
        <v>8968</v>
      </c>
      <c r="E2881" s="71">
        <v>12.31</v>
      </c>
      <c r="F2881" s="70" t="s">
        <v>8968</v>
      </c>
      <c r="G2881" s="71">
        <v>12.337400000000001</v>
      </c>
      <c r="H2881" s="72"/>
      <c r="I2881" s="72"/>
      <c r="J2881" s="73">
        <f t="shared" si="48"/>
        <v>12.323700000000001</v>
      </c>
      <c r="K2881" s="75" t="s">
        <v>4</v>
      </c>
    </row>
    <row r="2882" spans="1:11" x14ac:dyDescent="0.25">
      <c r="A2882" s="69">
        <v>2880</v>
      </c>
      <c r="B2882" s="70" t="s">
        <v>8969</v>
      </c>
      <c r="C2882" s="70" t="s">
        <v>8970</v>
      </c>
      <c r="D2882" s="70" t="s">
        <v>8971</v>
      </c>
      <c r="E2882" s="71">
        <v>12.32</v>
      </c>
      <c r="F2882" s="70"/>
      <c r="G2882" s="71"/>
      <c r="H2882" s="72"/>
      <c r="I2882" s="72"/>
      <c r="J2882" s="73">
        <f t="shared" si="48"/>
        <v>12.32</v>
      </c>
      <c r="K2882" s="75" t="s">
        <v>4</v>
      </c>
    </row>
    <row r="2883" spans="1:11" x14ac:dyDescent="0.25">
      <c r="A2883" s="69">
        <v>2881</v>
      </c>
      <c r="B2883" s="70" t="s">
        <v>8972</v>
      </c>
      <c r="C2883" s="70" t="s">
        <v>8973</v>
      </c>
      <c r="D2883" s="70" t="s">
        <v>8974</v>
      </c>
      <c r="E2883" s="71">
        <v>12.32</v>
      </c>
      <c r="F2883" s="70"/>
      <c r="G2883" s="71"/>
      <c r="H2883" s="72"/>
      <c r="I2883" s="72"/>
      <c r="J2883" s="73">
        <f t="shared" ref="J2883:J2946" si="49">AVERAGE(E2883,G2883,I2883)</f>
        <v>12.32</v>
      </c>
      <c r="K2883" s="75" t="s">
        <v>4</v>
      </c>
    </row>
    <row r="2884" spans="1:11" x14ac:dyDescent="0.25">
      <c r="A2884" s="69">
        <v>2882</v>
      </c>
      <c r="B2884" s="70" t="s">
        <v>8975</v>
      </c>
      <c r="C2884" s="70" t="s">
        <v>8976</v>
      </c>
      <c r="D2884" s="70" t="s">
        <v>8977</v>
      </c>
      <c r="E2884" s="71">
        <v>12.25</v>
      </c>
      <c r="F2884" s="70"/>
      <c r="G2884" s="71"/>
      <c r="H2884" s="72"/>
      <c r="I2884" s="72"/>
      <c r="J2884" s="73">
        <f t="shared" si="49"/>
        <v>12.25</v>
      </c>
      <c r="K2884" s="75" t="s">
        <v>4</v>
      </c>
    </row>
    <row r="2885" spans="1:11" x14ac:dyDescent="0.25">
      <c r="A2885" s="69">
        <v>2883</v>
      </c>
      <c r="B2885" s="70" t="s">
        <v>8978</v>
      </c>
      <c r="C2885" s="70" t="s">
        <v>8979</v>
      </c>
      <c r="D2885" s="70" t="s">
        <v>8980</v>
      </c>
      <c r="E2885" s="71">
        <v>12.2</v>
      </c>
      <c r="F2885" s="70"/>
      <c r="G2885" s="71"/>
      <c r="H2885" s="72"/>
      <c r="I2885" s="72"/>
      <c r="J2885" s="73">
        <f t="shared" si="49"/>
        <v>12.2</v>
      </c>
      <c r="K2885" s="75" t="s">
        <v>4</v>
      </c>
    </row>
    <row r="2886" spans="1:11" x14ac:dyDescent="0.25">
      <c r="A2886" s="69">
        <v>2884</v>
      </c>
      <c r="B2886" s="70" t="s">
        <v>8981</v>
      </c>
      <c r="C2886" s="70" t="s">
        <v>8982</v>
      </c>
      <c r="D2886" s="70" t="s">
        <v>8983</v>
      </c>
      <c r="E2886" s="71">
        <v>12.17</v>
      </c>
      <c r="F2886" s="70"/>
      <c r="G2886" s="71"/>
      <c r="H2886" s="72"/>
      <c r="I2886" s="72"/>
      <c r="J2886" s="73">
        <f t="shared" si="49"/>
        <v>12.17</v>
      </c>
      <c r="K2886" s="75" t="s">
        <v>4</v>
      </c>
    </row>
    <row r="2887" spans="1:11" x14ac:dyDescent="0.25">
      <c r="A2887" s="69">
        <v>2885</v>
      </c>
      <c r="B2887" s="70" t="s">
        <v>8984</v>
      </c>
      <c r="C2887" s="70" t="s">
        <v>8985</v>
      </c>
      <c r="D2887" s="70" t="s">
        <v>8986</v>
      </c>
      <c r="E2887" s="71">
        <v>12.13</v>
      </c>
      <c r="F2887" s="70"/>
      <c r="G2887" s="71"/>
      <c r="H2887" s="72" t="s">
        <v>8987</v>
      </c>
      <c r="I2887" s="71">
        <v>12.178003320312495</v>
      </c>
      <c r="J2887" s="73">
        <f t="shared" si="49"/>
        <v>12.154001660156247</v>
      </c>
      <c r="K2887" s="75" t="s">
        <v>4</v>
      </c>
    </row>
    <row r="2888" spans="1:11" x14ac:dyDescent="0.25">
      <c r="A2888" s="69">
        <v>2886</v>
      </c>
      <c r="B2888" s="70" t="s">
        <v>8988</v>
      </c>
      <c r="C2888" s="70" t="s">
        <v>8989</v>
      </c>
      <c r="D2888" s="70" t="s">
        <v>8990</v>
      </c>
      <c r="E2888" s="71">
        <v>11.19</v>
      </c>
      <c r="F2888" s="70" t="s">
        <v>8990</v>
      </c>
      <c r="G2888" s="71">
        <v>13.1038</v>
      </c>
      <c r="H2888" s="72"/>
      <c r="I2888" s="72"/>
      <c r="J2888" s="73">
        <f t="shared" si="49"/>
        <v>12.146899999999999</v>
      </c>
      <c r="K2888" s="75" t="s">
        <v>4</v>
      </c>
    </row>
    <row r="2889" spans="1:11" x14ac:dyDescent="0.25">
      <c r="A2889" s="69">
        <v>2887</v>
      </c>
      <c r="B2889" s="70" t="s">
        <v>8991</v>
      </c>
      <c r="C2889" s="70" t="s">
        <v>8992</v>
      </c>
      <c r="D2889" s="70" t="s">
        <v>8993</v>
      </c>
      <c r="E2889" s="71">
        <v>12.13</v>
      </c>
      <c r="F2889" s="70"/>
      <c r="G2889" s="71"/>
      <c r="H2889" s="72"/>
      <c r="I2889" s="72"/>
      <c r="J2889" s="73">
        <f t="shared" si="49"/>
        <v>12.13</v>
      </c>
      <c r="K2889" s="75" t="s">
        <v>4</v>
      </c>
    </row>
    <row r="2890" spans="1:11" x14ac:dyDescent="0.25">
      <c r="A2890" s="69">
        <v>2888</v>
      </c>
      <c r="B2890" s="70" t="s">
        <v>8994</v>
      </c>
      <c r="C2890" s="70" t="s">
        <v>8995</v>
      </c>
      <c r="D2890" s="70" t="s">
        <v>8996</v>
      </c>
      <c r="E2890" s="71">
        <v>11.93</v>
      </c>
      <c r="F2890" s="70" t="s">
        <v>8996</v>
      </c>
      <c r="G2890" s="71">
        <v>12.321400000000001</v>
      </c>
      <c r="H2890" s="72"/>
      <c r="I2890" s="72"/>
      <c r="J2890" s="73">
        <f t="shared" si="49"/>
        <v>12.1257</v>
      </c>
      <c r="K2890" s="75" t="s">
        <v>4</v>
      </c>
    </row>
    <row r="2891" spans="1:11" x14ac:dyDescent="0.25">
      <c r="A2891" s="69">
        <v>2889</v>
      </c>
      <c r="B2891" s="70" t="s">
        <v>8997</v>
      </c>
      <c r="C2891" s="70" t="s">
        <v>8998</v>
      </c>
      <c r="D2891" s="70" t="s">
        <v>8999</v>
      </c>
      <c r="E2891" s="71">
        <v>12.11</v>
      </c>
      <c r="F2891" s="70"/>
      <c r="G2891" s="71"/>
      <c r="H2891" s="72"/>
      <c r="I2891" s="72"/>
      <c r="J2891" s="73">
        <f t="shared" si="49"/>
        <v>12.11</v>
      </c>
      <c r="K2891" s="75" t="s">
        <v>4</v>
      </c>
    </row>
    <row r="2892" spans="1:11" x14ac:dyDescent="0.25">
      <c r="A2892" s="69">
        <v>2890</v>
      </c>
      <c r="B2892" s="70" t="s">
        <v>9000</v>
      </c>
      <c r="C2892" s="70" t="s">
        <v>9001</v>
      </c>
      <c r="D2892" s="70" t="s">
        <v>9002</v>
      </c>
      <c r="E2892" s="71">
        <v>12.11</v>
      </c>
      <c r="F2892" s="70"/>
      <c r="G2892" s="71"/>
      <c r="H2892" s="72"/>
      <c r="I2892" s="72"/>
      <c r="J2892" s="73">
        <f t="shared" si="49"/>
        <v>12.11</v>
      </c>
      <c r="K2892" s="75" t="s">
        <v>4</v>
      </c>
    </row>
    <row r="2893" spans="1:11" x14ac:dyDescent="0.25">
      <c r="A2893" s="69">
        <v>2891</v>
      </c>
      <c r="B2893" s="70" t="s">
        <v>9003</v>
      </c>
      <c r="C2893" s="70" t="s">
        <v>9004</v>
      </c>
      <c r="D2893" s="70" t="s">
        <v>9005</v>
      </c>
      <c r="E2893" s="71">
        <v>12.1</v>
      </c>
      <c r="F2893" s="70"/>
      <c r="G2893" s="71"/>
      <c r="H2893" s="72"/>
      <c r="I2893" s="72"/>
      <c r="J2893" s="73">
        <f t="shared" si="49"/>
        <v>12.1</v>
      </c>
      <c r="K2893" s="75" t="s">
        <v>4</v>
      </c>
    </row>
    <row r="2894" spans="1:11" x14ac:dyDescent="0.25">
      <c r="A2894" s="69">
        <v>2892</v>
      </c>
      <c r="B2894" s="70" t="s">
        <v>9006</v>
      </c>
      <c r="C2894" s="70" t="s">
        <v>9007</v>
      </c>
      <c r="D2894" s="70" t="s">
        <v>9008</v>
      </c>
      <c r="E2894" s="71">
        <v>12.09</v>
      </c>
      <c r="F2894" s="70"/>
      <c r="G2894" s="71"/>
      <c r="H2894" s="72"/>
      <c r="I2894" s="72"/>
      <c r="J2894" s="73">
        <f t="shared" si="49"/>
        <v>12.09</v>
      </c>
      <c r="K2894" s="75" t="s">
        <v>4</v>
      </c>
    </row>
    <row r="2895" spans="1:11" x14ac:dyDescent="0.25">
      <c r="A2895" s="69">
        <v>2893</v>
      </c>
      <c r="B2895" s="70" t="s">
        <v>9009</v>
      </c>
      <c r="C2895" s="70" t="s">
        <v>9010</v>
      </c>
      <c r="D2895" s="70" t="s">
        <v>9011</v>
      </c>
      <c r="E2895" s="71">
        <v>14.9</v>
      </c>
      <c r="F2895" s="70"/>
      <c r="G2895" s="71"/>
      <c r="H2895" s="72" t="s">
        <v>9012</v>
      </c>
      <c r="I2895" s="71">
        <v>9.223398437500002</v>
      </c>
      <c r="J2895" s="73">
        <f t="shared" si="49"/>
        <v>12.06169921875</v>
      </c>
      <c r="K2895" s="75" t="s">
        <v>4</v>
      </c>
    </row>
    <row r="2896" spans="1:11" x14ac:dyDescent="0.25">
      <c r="A2896" s="69">
        <v>2894</v>
      </c>
      <c r="B2896" s="70" t="s">
        <v>9013</v>
      </c>
      <c r="C2896" s="70" t="s">
        <v>9014</v>
      </c>
      <c r="D2896" s="70" t="s">
        <v>9015</v>
      </c>
      <c r="E2896" s="71">
        <v>12.06</v>
      </c>
      <c r="F2896" s="70"/>
      <c r="G2896" s="71"/>
      <c r="H2896" s="72"/>
      <c r="I2896" s="72"/>
      <c r="J2896" s="73">
        <f t="shared" si="49"/>
        <v>12.06</v>
      </c>
      <c r="K2896" s="75" t="s">
        <v>4</v>
      </c>
    </row>
    <row r="2897" spans="1:11" x14ac:dyDescent="0.25">
      <c r="A2897" s="69">
        <v>2895</v>
      </c>
      <c r="B2897" s="70" t="s">
        <v>9016</v>
      </c>
      <c r="C2897" s="70" t="s">
        <v>9017</v>
      </c>
      <c r="D2897" s="70" t="s">
        <v>9018</v>
      </c>
      <c r="E2897" s="71">
        <v>12.06</v>
      </c>
      <c r="F2897" s="70"/>
      <c r="G2897" s="71"/>
      <c r="H2897" s="72"/>
      <c r="I2897" s="72"/>
      <c r="J2897" s="73">
        <f t="shared" si="49"/>
        <v>12.06</v>
      </c>
      <c r="K2897" s="75" t="s">
        <v>4</v>
      </c>
    </row>
    <row r="2898" spans="1:11" x14ac:dyDescent="0.25">
      <c r="A2898" s="69">
        <v>2896</v>
      </c>
      <c r="B2898" s="70" t="s">
        <v>9019</v>
      </c>
      <c r="C2898" s="70" t="s">
        <v>9020</v>
      </c>
      <c r="D2898" s="70" t="s">
        <v>9021</v>
      </c>
      <c r="E2898" s="71">
        <v>11.97</v>
      </c>
      <c r="F2898" s="70" t="s">
        <v>9021</v>
      </c>
      <c r="G2898" s="71">
        <v>12.136100000000001</v>
      </c>
      <c r="H2898" s="72"/>
      <c r="I2898" s="72"/>
      <c r="J2898" s="73">
        <f t="shared" si="49"/>
        <v>12.053050000000001</v>
      </c>
      <c r="K2898" s="75" t="s">
        <v>4</v>
      </c>
    </row>
    <row r="2899" spans="1:11" x14ac:dyDescent="0.25">
      <c r="A2899" s="69">
        <v>2897</v>
      </c>
      <c r="B2899" s="70" t="s">
        <v>9022</v>
      </c>
      <c r="C2899" s="70" t="s">
        <v>9023</v>
      </c>
      <c r="D2899" s="70" t="s">
        <v>9024</v>
      </c>
      <c r="E2899" s="71">
        <v>12.05</v>
      </c>
      <c r="F2899" s="70"/>
      <c r="G2899" s="71"/>
      <c r="H2899" s="72"/>
      <c r="I2899" s="72"/>
      <c r="J2899" s="73">
        <f t="shared" si="49"/>
        <v>12.05</v>
      </c>
      <c r="K2899" s="75" t="s">
        <v>4</v>
      </c>
    </row>
    <row r="2900" spans="1:11" x14ac:dyDescent="0.25">
      <c r="A2900" s="69">
        <v>2898</v>
      </c>
      <c r="B2900" s="70" t="s">
        <v>9025</v>
      </c>
      <c r="C2900" s="70" t="s">
        <v>9026</v>
      </c>
      <c r="D2900" s="70" t="s">
        <v>9027</v>
      </c>
      <c r="E2900" s="71">
        <v>11.98</v>
      </c>
      <c r="F2900" s="70" t="s">
        <v>9027</v>
      </c>
      <c r="G2900" s="71">
        <v>12.105700000000001</v>
      </c>
      <c r="H2900" s="72"/>
      <c r="I2900" s="72"/>
      <c r="J2900" s="73">
        <f t="shared" si="49"/>
        <v>12.042850000000001</v>
      </c>
      <c r="K2900" s="75" t="s">
        <v>4</v>
      </c>
    </row>
    <row r="2901" spans="1:11" x14ac:dyDescent="0.25">
      <c r="A2901" s="69">
        <v>2899</v>
      </c>
      <c r="B2901" s="70" t="s">
        <v>9028</v>
      </c>
      <c r="C2901" s="70" t="s">
        <v>9029</v>
      </c>
      <c r="D2901" s="70" t="s">
        <v>9030</v>
      </c>
      <c r="E2901" s="71">
        <v>12.04</v>
      </c>
      <c r="F2901" s="70"/>
      <c r="G2901" s="71"/>
      <c r="H2901" s="72"/>
      <c r="I2901" s="72"/>
      <c r="J2901" s="73">
        <f t="shared" si="49"/>
        <v>12.04</v>
      </c>
      <c r="K2901" s="75" t="s">
        <v>4</v>
      </c>
    </row>
    <row r="2902" spans="1:11" x14ac:dyDescent="0.25">
      <c r="A2902" s="69">
        <v>2900</v>
      </c>
      <c r="B2902" s="70" t="s">
        <v>9031</v>
      </c>
      <c r="C2902" s="70" t="s">
        <v>9032</v>
      </c>
      <c r="D2902" s="70" t="s">
        <v>9033</v>
      </c>
      <c r="E2902" s="71">
        <v>12.03</v>
      </c>
      <c r="F2902" s="70"/>
      <c r="G2902" s="71"/>
      <c r="H2902" s="72"/>
      <c r="I2902" s="72"/>
      <c r="J2902" s="73">
        <f t="shared" si="49"/>
        <v>12.03</v>
      </c>
      <c r="K2902" s="75" t="s">
        <v>4</v>
      </c>
    </row>
    <row r="2903" spans="1:11" x14ac:dyDescent="0.25">
      <c r="A2903" s="69">
        <v>2901</v>
      </c>
      <c r="B2903" s="70" t="s">
        <v>9034</v>
      </c>
      <c r="C2903" s="70" t="s">
        <v>9035</v>
      </c>
      <c r="D2903" s="70" t="s">
        <v>9036</v>
      </c>
      <c r="E2903" s="71">
        <v>12.02</v>
      </c>
      <c r="F2903" s="70" t="s">
        <v>9036</v>
      </c>
      <c r="G2903" s="71">
        <v>12.02</v>
      </c>
      <c r="H2903" s="72"/>
      <c r="I2903" s="72"/>
      <c r="J2903" s="73">
        <f t="shared" si="49"/>
        <v>12.02</v>
      </c>
      <c r="K2903" s="75" t="s">
        <v>4</v>
      </c>
    </row>
    <row r="2904" spans="1:11" x14ac:dyDescent="0.25">
      <c r="A2904" s="69">
        <v>2902</v>
      </c>
      <c r="B2904" s="70" t="s">
        <v>9037</v>
      </c>
      <c r="C2904" s="70" t="s">
        <v>9038</v>
      </c>
      <c r="D2904" s="70" t="s">
        <v>9039</v>
      </c>
      <c r="E2904" s="71">
        <v>12.01</v>
      </c>
      <c r="F2904" s="70"/>
      <c r="G2904" s="71"/>
      <c r="H2904" s="72"/>
      <c r="I2904" s="72"/>
      <c r="J2904" s="73">
        <f t="shared" si="49"/>
        <v>12.01</v>
      </c>
      <c r="K2904" s="75" t="s">
        <v>4</v>
      </c>
    </row>
    <row r="2905" spans="1:11" x14ac:dyDescent="0.25">
      <c r="A2905" s="69">
        <v>2903</v>
      </c>
      <c r="B2905" s="70" t="s">
        <v>9040</v>
      </c>
      <c r="C2905" s="70" t="s">
        <v>9041</v>
      </c>
      <c r="D2905" s="70" t="s">
        <v>9042</v>
      </c>
      <c r="E2905" s="71">
        <v>11.97</v>
      </c>
      <c r="F2905" s="70"/>
      <c r="G2905" s="71"/>
      <c r="H2905" s="72"/>
      <c r="I2905" s="72"/>
      <c r="J2905" s="73">
        <f t="shared" si="49"/>
        <v>11.97</v>
      </c>
      <c r="K2905" s="75" t="s">
        <v>4</v>
      </c>
    </row>
    <row r="2906" spans="1:11" x14ac:dyDescent="0.25">
      <c r="A2906" s="69">
        <v>2904</v>
      </c>
      <c r="B2906" s="70" t="s">
        <v>9043</v>
      </c>
      <c r="C2906" s="70" t="s">
        <v>9044</v>
      </c>
      <c r="D2906" s="70" t="s">
        <v>9045</v>
      </c>
      <c r="E2906" s="71">
        <v>11.97</v>
      </c>
      <c r="F2906" s="70"/>
      <c r="G2906" s="71"/>
      <c r="H2906" s="72"/>
      <c r="I2906" s="72"/>
      <c r="J2906" s="73">
        <f t="shared" si="49"/>
        <v>11.97</v>
      </c>
      <c r="K2906" s="75" t="s">
        <v>4</v>
      </c>
    </row>
    <row r="2907" spans="1:11" x14ac:dyDescent="0.25">
      <c r="A2907" s="69">
        <v>2905</v>
      </c>
      <c r="B2907" s="70" t="s">
        <v>9046</v>
      </c>
      <c r="C2907" s="70" t="s">
        <v>9047</v>
      </c>
      <c r="D2907" s="70" t="s">
        <v>9048</v>
      </c>
      <c r="E2907" s="71">
        <v>11.95</v>
      </c>
      <c r="F2907" s="70"/>
      <c r="G2907" s="71"/>
      <c r="H2907" s="72"/>
      <c r="I2907" s="72"/>
      <c r="J2907" s="73">
        <f t="shared" si="49"/>
        <v>11.95</v>
      </c>
      <c r="K2907" s="75" t="s">
        <v>4</v>
      </c>
    </row>
    <row r="2908" spans="1:11" x14ac:dyDescent="0.25">
      <c r="A2908" s="69">
        <v>2906</v>
      </c>
      <c r="B2908" s="70" t="s">
        <v>9049</v>
      </c>
      <c r="C2908" s="70" t="s">
        <v>9050</v>
      </c>
      <c r="D2908" s="70" t="s">
        <v>9051</v>
      </c>
      <c r="E2908" s="71">
        <v>11.94</v>
      </c>
      <c r="F2908" s="70"/>
      <c r="G2908" s="71"/>
      <c r="H2908" s="72"/>
      <c r="I2908" s="72"/>
      <c r="J2908" s="73">
        <f t="shared" si="49"/>
        <v>11.94</v>
      </c>
      <c r="K2908" s="75" t="s">
        <v>4</v>
      </c>
    </row>
    <row r="2909" spans="1:11" x14ac:dyDescent="0.25">
      <c r="A2909" s="69">
        <v>2907</v>
      </c>
      <c r="B2909" s="70" t="s">
        <v>9052</v>
      </c>
      <c r="C2909" s="70" t="s">
        <v>9053</v>
      </c>
      <c r="D2909" s="70" t="s">
        <v>9054</v>
      </c>
      <c r="E2909" s="71">
        <v>11.92</v>
      </c>
      <c r="F2909" s="70"/>
      <c r="G2909" s="71"/>
      <c r="H2909" s="72"/>
      <c r="I2909" s="72"/>
      <c r="J2909" s="73">
        <f t="shared" si="49"/>
        <v>11.92</v>
      </c>
      <c r="K2909" s="75" t="s">
        <v>4</v>
      </c>
    </row>
    <row r="2910" spans="1:11" x14ac:dyDescent="0.25">
      <c r="A2910" s="69">
        <v>2908</v>
      </c>
      <c r="B2910" s="70" t="s">
        <v>9055</v>
      </c>
      <c r="C2910" s="70" t="s">
        <v>9056</v>
      </c>
      <c r="D2910" s="70" t="s">
        <v>9057</v>
      </c>
      <c r="E2910" s="71">
        <v>11.91</v>
      </c>
      <c r="F2910" s="70"/>
      <c r="G2910" s="71"/>
      <c r="H2910" s="72"/>
      <c r="I2910" s="72"/>
      <c r="J2910" s="73">
        <f t="shared" si="49"/>
        <v>11.91</v>
      </c>
      <c r="K2910" s="75" t="s">
        <v>4</v>
      </c>
    </row>
    <row r="2911" spans="1:11" x14ac:dyDescent="0.25">
      <c r="A2911" s="69">
        <v>2909</v>
      </c>
      <c r="B2911" s="70" t="s">
        <v>9058</v>
      </c>
      <c r="C2911" s="70" t="s">
        <v>9059</v>
      </c>
      <c r="D2911" s="70" t="s">
        <v>9060</v>
      </c>
      <c r="E2911" s="71">
        <v>11.82</v>
      </c>
      <c r="F2911" s="70" t="s">
        <v>9060</v>
      </c>
      <c r="G2911" s="71">
        <v>11.9986</v>
      </c>
      <c r="H2911" s="72"/>
      <c r="I2911" s="72"/>
      <c r="J2911" s="73">
        <f t="shared" si="49"/>
        <v>11.9093</v>
      </c>
      <c r="K2911" s="75" t="s">
        <v>4</v>
      </c>
    </row>
    <row r="2912" spans="1:11" x14ac:dyDescent="0.25">
      <c r="A2912" s="69">
        <v>2910</v>
      </c>
      <c r="B2912" s="70" t="s">
        <v>9061</v>
      </c>
      <c r="C2912" s="70" t="s">
        <v>9062</v>
      </c>
      <c r="D2912" s="70" t="s">
        <v>9063</v>
      </c>
      <c r="E2912" s="71">
        <v>11.9</v>
      </c>
      <c r="F2912" s="70"/>
      <c r="G2912" s="71"/>
      <c r="H2912" s="72"/>
      <c r="I2912" s="72"/>
      <c r="J2912" s="73">
        <f t="shared" si="49"/>
        <v>11.9</v>
      </c>
      <c r="K2912" s="75" t="s">
        <v>4</v>
      </c>
    </row>
    <row r="2913" spans="1:11" x14ac:dyDescent="0.25">
      <c r="A2913" s="69">
        <v>2911</v>
      </c>
      <c r="B2913" s="70" t="s">
        <v>9064</v>
      </c>
      <c r="C2913" s="70" t="s">
        <v>9065</v>
      </c>
      <c r="D2913" s="70"/>
      <c r="E2913" s="71"/>
      <c r="F2913" s="70"/>
      <c r="G2913" s="73"/>
      <c r="H2913" s="70" t="s">
        <v>9066</v>
      </c>
      <c r="I2913" s="73">
        <v>11.894999999999985</v>
      </c>
      <c r="J2913" s="73">
        <f t="shared" si="49"/>
        <v>11.894999999999985</v>
      </c>
      <c r="K2913" s="75" t="s">
        <v>4</v>
      </c>
    </row>
    <row r="2914" spans="1:11" x14ac:dyDescent="0.25">
      <c r="A2914" s="69">
        <v>2912</v>
      </c>
      <c r="B2914" s="70" t="s">
        <v>9067</v>
      </c>
      <c r="C2914" s="70" t="s">
        <v>9068</v>
      </c>
      <c r="D2914" s="70" t="s">
        <v>9069</v>
      </c>
      <c r="E2914" s="71">
        <v>11.89</v>
      </c>
      <c r="F2914" s="70"/>
      <c r="G2914" s="71"/>
      <c r="H2914" s="72"/>
      <c r="I2914" s="72"/>
      <c r="J2914" s="73">
        <f t="shared" si="49"/>
        <v>11.89</v>
      </c>
      <c r="K2914" s="75" t="s">
        <v>4</v>
      </c>
    </row>
    <row r="2915" spans="1:11" x14ac:dyDescent="0.25">
      <c r="A2915" s="69">
        <v>2913</v>
      </c>
      <c r="B2915" s="70" t="s">
        <v>9070</v>
      </c>
      <c r="C2915" s="70" t="s">
        <v>9071</v>
      </c>
      <c r="D2915" s="70" t="s">
        <v>9072</v>
      </c>
      <c r="E2915" s="71">
        <v>11.86</v>
      </c>
      <c r="F2915" s="70"/>
      <c r="G2915" s="71"/>
      <c r="H2915" s="72"/>
      <c r="I2915" s="72"/>
      <c r="J2915" s="73">
        <f t="shared" si="49"/>
        <v>11.86</v>
      </c>
      <c r="K2915" s="75" t="s">
        <v>4</v>
      </c>
    </row>
    <row r="2916" spans="1:11" x14ac:dyDescent="0.25">
      <c r="A2916" s="69">
        <v>2914</v>
      </c>
      <c r="B2916" s="70" t="s">
        <v>9073</v>
      </c>
      <c r="C2916" s="70" t="s">
        <v>9074</v>
      </c>
      <c r="D2916" s="70" t="s">
        <v>9075</v>
      </c>
      <c r="E2916" s="71">
        <v>11.88</v>
      </c>
      <c r="F2916" s="70"/>
      <c r="G2916" s="71"/>
      <c r="H2916" s="72" t="s">
        <v>9075</v>
      </c>
      <c r="I2916" s="71">
        <v>11.833395558906252</v>
      </c>
      <c r="J2916" s="73">
        <f t="shared" si="49"/>
        <v>11.856697779453127</v>
      </c>
      <c r="K2916" s="75" t="s">
        <v>4</v>
      </c>
    </row>
    <row r="2917" spans="1:11" x14ac:dyDescent="0.25">
      <c r="A2917" s="69">
        <v>2915</v>
      </c>
      <c r="B2917" s="70" t="s">
        <v>9076</v>
      </c>
      <c r="C2917" s="70" t="s">
        <v>9077</v>
      </c>
      <c r="D2917" s="70" t="s">
        <v>9078</v>
      </c>
      <c r="E2917" s="71">
        <v>11.88</v>
      </c>
      <c r="F2917" s="70"/>
      <c r="G2917" s="71"/>
      <c r="H2917" s="72" t="s">
        <v>9079</v>
      </c>
      <c r="I2917" s="71">
        <v>11.7975240234375</v>
      </c>
      <c r="J2917" s="73">
        <f t="shared" si="49"/>
        <v>11.83876201171875</v>
      </c>
      <c r="K2917" s="75" t="s">
        <v>4</v>
      </c>
    </row>
    <row r="2918" spans="1:11" x14ac:dyDescent="0.25">
      <c r="A2918" s="69">
        <v>2916</v>
      </c>
      <c r="B2918" s="70" t="s">
        <v>9080</v>
      </c>
      <c r="C2918" s="70" t="s">
        <v>9081</v>
      </c>
      <c r="D2918" s="70" t="s">
        <v>9082</v>
      </c>
      <c r="E2918" s="71">
        <v>11.83</v>
      </c>
      <c r="F2918" s="70"/>
      <c r="G2918" s="71"/>
      <c r="H2918" s="72"/>
      <c r="I2918" s="72"/>
      <c r="J2918" s="73">
        <f t="shared" si="49"/>
        <v>11.83</v>
      </c>
      <c r="K2918" s="75" t="s">
        <v>4</v>
      </c>
    </row>
    <row r="2919" spans="1:11" x14ac:dyDescent="0.25">
      <c r="A2919" s="69">
        <v>2917</v>
      </c>
      <c r="B2919" s="70" t="s">
        <v>9083</v>
      </c>
      <c r="C2919" s="70" t="s">
        <v>9084</v>
      </c>
      <c r="D2919" s="70" t="s">
        <v>9085</v>
      </c>
      <c r="E2919" s="71">
        <v>11.8</v>
      </c>
      <c r="F2919" s="70"/>
      <c r="G2919" s="71"/>
      <c r="H2919" s="72"/>
      <c r="I2919" s="72"/>
      <c r="J2919" s="73">
        <f t="shared" si="49"/>
        <v>11.8</v>
      </c>
      <c r="K2919" s="75" t="s">
        <v>4</v>
      </c>
    </row>
    <row r="2920" spans="1:11" x14ac:dyDescent="0.25">
      <c r="A2920" s="69">
        <v>2918</v>
      </c>
      <c r="B2920" s="70" t="s">
        <v>9086</v>
      </c>
      <c r="C2920" s="70" t="s">
        <v>9087</v>
      </c>
      <c r="D2920" s="70" t="s">
        <v>9088</v>
      </c>
      <c r="E2920" s="71">
        <v>11.79</v>
      </c>
      <c r="F2920" s="70"/>
      <c r="G2920" s="71"/>
      <c r="H2920" s="72"/>
      <c r="I2920" s="72"/>
      <c r="J2920" s="73">
        <f t="shared" si="49"/>
        <v>11.79</v>
      </c>
      <c r="K2920" s="75" t="s">
        <v>4</v>
      </c>
    </row>
    <row r="2921" spans="1:11" x14ac:dyDescent="0.25">
      <c r="A2921" s="69">
        <v>2919</v>
      </c>
      <c r="B2921" s="70" t="s">
        <v>9089</v>
      </c>
      <c r="C2921" s="70" t="s">
        <v>9090</v>
      </c>
      <c r="D2921" s="70" t="s">
        <v>9091</v>
      </c>
      <c r="E2921" s="71">
        <v>11.78</v>
      </c>
      <c r="F2921" s="70"/>
      <c r="G2921" s="71"/>
      <c r="H2921" s="72"/>
      <c r="I2921" s="72"/>
      <c r="J2921" s="73">
        <f t="shared" si="49"/>
        <v>11.78</v>
      </c>
      <c r="K2921" s="75" t="s">
        <v>4</v>
      </c>
    </row>
    <row r="2922" spans="1:11" x14ac:dyDescent="0.25">
      <c r="A2922" s="69">
        <v>2920</v>
      </c>
      <c r="B2922" s="70" t="s">
        <v>9092</v>
      </c>
      <c r="C2922" s="70" t="s">
        <v>9093</v>
      </c>
      <c r="D2922" s="70" t="s">
        <v>9094</v>
      </c>
      <c r="E2922" s="71">
        <v>11.74</v>
      </c>
      <c r="F2922" s="70"/>
      <c r="G2922" s="71"/>
      <c r="H2922" s="72"/>
      <c r="I2922" s="72"/>
      <c r="J2922" s="73">
        <f t="shared" si="49"/>
        <v>11.74</v>
      </c>
      <c r="K2922" s="75" t="s">
        <v>4</v>
      </c>
    </row>
    <row r="2923" spans="1:11" x14ac:dyDescent="0.25">
      <c r="A2923" s="69">
        <v>2921</v>
      </c>
      <c r="B2923" s="70" t="s">
        <v>9095</v>
      </c>
      <c r="C2923" s="70" t="s">
        <v>9096</v>
      </c>
      <c r="D2923" s="70" t="s">
        <v>9097</v>
      </c>
      <c r="E2923" s="71">
        <v>11.73</v>
      </c>
      <c r="F2923" s="70"/>
      <c r="G2923" s="71"/>
      <c r="H2923" s="72"/>
      <c r="I2923" s="72"/>
      <c r="J2923" s="73">
        <f t="shared" si="49"/>
        <v>11.73</v>
      </c>
      <c r="K2923" s="75" t="s">
        <v>4</v>
      </c>
    </row>
    <row r="2924" spans="1:11" x14ac:dyDescent="0.25">
      <c r="A2924" s="69">
        <v>2922</v>
      </c>
      <c r="B2924" s="70" t="s">
        <v>9098</v>
      </c>
      <c r="C2924" s="70" t="s">
        <v>9099</v>
      </c>
      <c r="D2924" s="70" t="s">
        <v>9100</v>
      </c>
      <c r="E2924" s="71">
        <v>11.73</v>
      </c>
      <c r="F2924" s="70"/>
      <c r="G2924" s="71"/>
      <c r="H2924" s="72"/>
      <c r="I2924" s="72"/>
      <c r="J2924" s="73">
        <f t="shared" si="49"/>
        <v>11.73</v>
      </c>
      <c r="K2924" s="75" t="s">
        <v>4</v>
      </c>
    </row>
    <row r="2925" spans="1:11" x14ac:dyDescent="0.25">
      <c r="A2925" s="69">
        <v>2923</v>
      </c>
      <c r="B2925" s="70" t="s">
        <v>9101</v>
      </c>
      <c r="C2925" s="70" t="s">
        <v>9102</v>
      </c>
      <c r="D2925" s="70" t="s">
        <v>9103</v>
      </c>
      <c r="E2925" s="71">
        <v>11.73</v>
      </c>
      <c r="F2925" s="70"/>
      <c r="G2925" s="71"/>
      <c r="H2925" s="72"/>
      <c r="I2925" s="72"/>
      <c r="J2925" s="73">
        <f t="shared" si="49"/>
        <v>11.73</v>
      </c>
      <c r="K2925" s="75" t="s">
        <v>4</v>
      </c>
    </row>
    <row r="2926" spans="1:11" x14ac:dyDescent="0.25">
      <c r="A2926" s="69">
        <v>2924</v>
      </c>
      <c r="B2926" s="70" t="s">
        <v>9104</v>
      </c>
      <c r="C2926" s="70" t="s">
        <v>9105</v>
      </c>
      <c r="D2926" s="70" t="s">
        <v>9106</v>
      </c>
      <c r="E2926" s="71">
        <v>11.72</v>
      </c>
      <c r="F2926" s="70"/>
      <c r="G2926" s="71"/>
      <c r="H2926" s="72"/>
      <c r="I2926" s="72"/>
      <c r="J2926" s="73">
        <f t="shared" si="49"/>
        <v>11.72</v>
      </c>
      <c r="K2926" s="75" t="s">
        <v>4</v>
      </c>
    </row>
    <row r="2927" spans="1:11" x14ac:dyDescent="0.25">
      <c r="A2927" s="69">
        <v>2925</v>
      </c>
      <c r="B2927" s="70" t="s">
        <v>9107</v>
      </c>
      <c r="C2927" s="70" t="s">
        <v>9108</v>
      </c>
      <c r="D2927" s="70" t="s">
        <v>9109</v>
      </c>
      <c r="E2927" s="71">
        <v>11.71</v>
      </c>
      <c r="F2927" s="70"/>
      <c r="G2927" s="71"/>
      <c r="H2927" s="72"/>
      <c r="I2927" s="72"/>
      <c r="J2927" s="73">
        <f t="shared" si="49"/>
        <v>11.71</v>
      </c>
      <c r="K2927" s="75" t="s">
        <v>4</v>
      </c>
    </row>
    <row r="2928" spans="1:11" x14ac:dyDescent="0.25">
      <c r="A2928" s="69">
        <v>2926</v>
      </c>
      <c r="B2928" s="70" t="s">
        <v>9110</v>
      </c>
      <c r="C2928" s="70" t="s">
        <v>9111</v>
      </c>
      <c r="D2928" s="70" t="s">
        <v>9112</v>
      </c>
      <c r="E2928" s="71">
        <v>11.68</v>
      </c>
      <c r="F2928" s="70"/>
      <c r="G2928" s="71"/>
      <c r="H2928" s="72"/>
      <c r="I2928" s="72"/>
      <c r="J2928" s="73">
        <f t="shared" si="49"/>
        <v>11.68</v>
      </c>
      <c r="K2928" s="75" t="s">
        <v>4</v>
      </c>
    </row>
    <row r="2929" spans="1:11" x14ac:dyDescent="0.25">
      <c r="A2929" s="69">
        <v>2927</v>
      </c>
      <c r="B2929" s="70" t="s">
        <v>9113</v>
      </c>
      <c r="C2929" s="70" t="s">
        <v>9114</v>
      </c>
      <c r="D2929" s="70" t="s">
        <v>9115</v>
      </c>
      <c r="E2929" s="71">
        <v>11.67</v>
      </c>
      <c r="F2929" s="70"/>
      <c r="G2929" s="71"/>
      <c r="H2929" s="72"/>
      <c r="I2929" s="72"/>
      <c r="J2929" s="73">
        <f t="shared" si="49"/>
        <v>11.67</v>
      </c>
      <c r="K2929" s="75" t="s">
        <v>4</v>
      </c>
    </row>
    <row r="2930" spans="1:11" x14ac:dyDescent="0.25">
      <c r="A2930" s="69">
        <v>2928</v>
      </c>
      <c r="B2930" s="70" t="s">
        <v>9116</v>
      </c>
      <c r="C2930" s="70" t="s">
        <v>9117</v>
      </c>
      <c r="D2930" s="70" t="s">
        <v>9118</v>
      </c>
      <c r="E2930" s="71">
        <v>11.64</v>
      </c>
      <c r="F2930" s="70"/>
      <c r="G2930" s="71"/>
      <c r="H2930" s="72"/>
      <c r="I2930" s="72"/>
      <c r="J2930" s="73">
        <f t="shared" si="49"/>
        <v>11.64</v>
      </c>
      <c r="K2930" s="75" t="s">
        <v>4</v>
      </c>
    </row>
    <row r="2931" spans="1:11" x14ac:dyDescent="0.25">
      <c r="A2931" s="69">
        <v>2929</v>
      </c>
      <c r="B2931" s="70" t="s">
        <v>9119</v>
      </c>
      <c r="C2931" s="70" t="s">
        <v>9120</v>
      </c>
      <c r="D2931" s="70" t="s">
        <v>9121</v>
      </c>
      <c r="E2931" s="71">
        <v>11.63</v>
      </c>
      <c r="F2931" s="70"/>
      <c r="G2931" s="71"/>
      <c r="H2931" s="72"/>
      <c r="I2931" s="72"/>
      <c r="J2931" s="73">
        <f t="shared" si="49"/>
        <v>11.63</v>
      </c>
      <c r="K2931" s="75" t="s">
        <v>4</v>
      </c>
    </row>
    <row r="2932" spans="1:11" x14ac:dyDescent="0.25">
      <c r="A2932" s="69">
        <v>2930</v>
      </c>
      <c r="B2932" s="70" t="s">
        <v>9122</v>
      </c>
      <c r="C2932" s="70" t="s">
        <v>9123</v>
      </c>
      <c r="D2932" s="70" t="s">
        <v>9124</v>
      </c>
      <c r="E2932" s="71">
        <v>11.63</v>
      </c>
      <c r="F2932" s="70"/>
      <c r="G2932" s="71"/>
      <c r="H2932" s="72"/>
      <c r="I2932" s="72"/>
      <c r="J2932" s="73">
        <f t="shared" si="49"/>
        <v>11.63</v>
      </c>
      <c r="K2932" s="75" t="s">
        <v>4</v>
      </c>
    </row>
    <row r="2933" spans="1:11" x14ac:dyDescent="0.25">
      <c r="A2933" s="69">
        <v>2931</v>
      </c>
      <c r="B2933" s="70" t="s">
        <v>9125</v>
      </c>
      <c r="C2933" s="70" t="s">
        <v>9126</v>
      </c>
      <c r="D2933" s="70" t="s">
        <v>9127</v>
      </c>
      <c r="E2933" s="71">
        <v>11.43</v>
      </c>
      <c r="F2933" s="70" t="s">
        <v>9127</v>
      </c>
      <c r="G2933" s="71">
        <v>11.8203</v>
      </c>
      <c r="H2933" s="72"/>
      <c r="I2933" s="72"/>
      <c r="J2933" s="73">
        <f t="shared" si="49"/>
        <v>11.62515</v>
      </c>
      <c r="K2933" s="75" t="s">
        <v>4</v>
      </c>
    </row>
    <row r="2934" spans="1:11" x14ac:dyDescent="0.25">
      <c r="A2934" s="69">
        <v>2932</v>
      </c>
      <c r="B2934" s="70" t="s">
        <v>9128</v>
      </c>
      <c r="C2934" s="70" t="s">
        <v>9129</v>
      </c>
      <c r="D2934" s="70" t="s">
        <v>9130</v>
      </c>
      <c r="E2934" s="71">
        <v>11.61</v>
      </c>
      <c r="F2934" s="70"/>
      <c r="G2934" s="71"/>
      <c r="H2934" s="72"/>
      <c r="I2934" s="72"/>
      <c r="J2934" s="73">
        <f t="shared" si="49"/>
        <v>11.61</v>
      </c>
      <c r="K2934" s="75" t="s">
        <v>4</v>
      </c>
    </row>
    <row r="2935" spans="1:11" x14ac:dyDescent="0.25">
      <c r="A2935" s="69">
        <v>2933</v>
      </c>
      <c r="B2935" s="70" t="s">
        <v>9131</v>
      </c>
      <c r="C2935" s="70" t="s">
        <v>9132</v>
      </c>
      <c r="D2935" s="70" t="s">
        <v>9133</v>
      </c>
      <c r="E2935" s="71">
        <v>11.61</v>
      </c>
      <c r="F2935" s="70"/>
      <c r="G2935" s="71"/>
      <c r="H2935" s="72"/>
      <c r="I2935" s="72"/>
      <c r="J2935" s="73">
        <f t="shared" si="49"/>
        <v>11.61</v>
      </c>
      <c r="K2935" s="75" t="s">
        <v>4</v>
      </c>
    </row>
    <row r="2936" spans="1:11" x14ac:dyDescent="0.25">
      <c r="A2936" s="69">
        <v>2934</v>
      </c>
      <c r="B2936" s="70" t="s">
        <v>9134</v>
      </c>
      <c r="C2936" s="70" t="s">
        <v>9135</v>
      </c>
      <c r="D2936" s="70" t="s">
        <v>9136</v>
      </c>
      <c r="E2936" s="71">
        <v>11.55</v>
      </c>
      <c r="F2936" s="70"/>
      <c r="G2936" s="71"/>
      <c r="H2936" s="72"/>
      <c r="I2936" s="72"/>
      <c r="J2936" s="73">
        <f t="shared" si="49"/>
        <v>11.55</v>
      </c>
      <c r="K2936" s="75" t="s">
        <v>4</v>
      </c>
    </row>
    <row r="2937" spans="1:11" x14ac:dyDescent="0.25">
      <c r="A2937" s="69">
        <v>2935</v>
      </c>
      <c r="B2937" s="70" t="s">
        <v>9137</v>
      </c>
      <c r="C2937" s="70" t="s">
        <v>9138</v>
      </c>
      <c r="D2937" s="70" t="s">
        <v>9139</v>
      </c>
      <c r="E2937" s="71">
        <v>11.55</v>
      </c>
      <c r="F2937" s="70"/>
      <c r="G2937" s="71"/>
      <c r="H2937" s="72"/>
      <c r="I2937" s="72"/>
      <c r="J2937" s="73">
        <f t="shared" si="49"/>
        <v>11.55</v>
      </c>
      <c r="K2937" s="75" t="s">
        <v>4</v>
      </c>
    </row>
    <row r="2938" spans="1:11" x14ac:dyDescent="0.25">
      <c r="A2938" s="69">
        <v>2936</v>
      </c>
      <c r="B2938" s="70" t="s">
        <v>9140</v>
      </c>
      <c r="C2938" s="70" t="s">
        <v>9141</v>
      </c>
      <c r="D2938" s="70" t="s">
        <v>9142</v>
      </c>
      <c r="E2938" s="71">
        <v>11.51</v>
      </c>
      <c r="F2938" s="70"/>
      <c r="G2938" s="71"/>
      <c r="H2938" s="72"/>
      <c r="I2938" s="72"/>
      <c r="J2938" s="73">
        <f t="shared" si="49"/>
        <v>11.51</v>
      </c>
      <c r="K2938" s="75" t="s">
        <v>4</v>
      </c>
    </row>
    <row r="2939" spans="1:11" x14ac:dyDescent="0.25">
      <c r="A2939" s="69">
        <v>2937</v>
      </c>
      <c r="B2939" s="70" t="s">
        <v>9143</v>
      </c>
      <c r="C2939" s="70" t="s">
        <v>9144</v>
      </c>
      <c r="D2939" s="70" t="s">
        <v>9145</v>
      </c>
      <c r="E2939" s="71">
        <v>11.5</v>
      </c>
      <c r="F2939" s="70"/>
      <c r="G2939" s="71"/>
      <c r="H2939" s="72"/>
      <c r="I2939" s="72"/>
      <c r="J2939" s="73">
        <f t="shared" si="49"/>
        <v>11.5</v>
      </c>
      <c r="K2939" s="75" t="s">
        <v>4</v>
      </c>
    </row>
    <row r="2940" spans="1:11" x14ac:dyDescent="0.25">
      <c r="A2940" s="69">
        <v>2938</v>
      </c>
      <c r="B2940" s="70" t="s">
        <v>9146</v>
      </c>
      <c r="C2940" s="70" t="s">
        <v>9147</v>
      </c>
      <c r="D2940" s="70" t="s">
        <v>9148</v>
      </c>
      <c r="E2940" s="71">
        <v>11.49</v>
      </c>
      <c r="F2940" s="70"/>
      <c r="G2940" s="71"/>
      <c r="H2940" s="72"/>
      <c r="I2940" s="72"/>
      <c r="J2940" s="73">
        <f t="shared" si="49"/>
        <v>11.49</v>
      </c>
      <c r="K2940" s="75" t="s">
        <v>4</v>
      </c>
    </row>
    <row r="2941" spans="1:11" x14ac:dyDescent="0.25">
      <c r="A2941" s="69">
        <v>2939</v>
      </c>
      <c r="B2941" s="70" t="s">
        <v>9149</v>
      </c>
      <c r="C2941" s="70" t="s">
        <v>9150</v>
      </c>
      <c r="D2941" s="70" t="s">
        <v>9151</v>
      </c>
      <c r="E2941" s="71">
        <v>11.47</v>
      </c>
      <c r="F2941" s="70"/>
      <c r="G2941" s="71"/>
      <c r="H2941" s="72"/>
      <c r="I2941" s="72"/>
      <c r="J2941" s="73">
        <f t="shared" si="49"/>
        <v>11.47</v>
      </c>
      <c r="K2941" s="75" t="s">
        <v>4</v>
      </c>
    </row>
    <row r="2942" spans="1:11" x14ac:dyDescent="0.25">
      <c r="A2942" s="69">
        <v>2940</v>
      </c>
      <c r="B2942" s="70" t="s">
        <v>9152</v>
      </c>
      <c r="C2942" s="70" t="s">
        <v>9153</v>
      </c>
      <c r="D2942" s="70" t="s">
        <v>9154</v>
      </c>
      <c r="E2942" s="71">
        <v>11.46</v>
      </c>
      <c r="F2942" s="70"/>
      <c r="G2942" s="71"/>
      <c r="H2942" s="72"/>
      <c r="I2942" s="72"/>
      <c r="J2942" s="73">
        <f t="shared" si="49"/>
        <v>11.46</v>
      </c>
      <c r="K2942" s="75" t="s">
        <v>4</v>
      </c>
    </row>
    <row r="2943" spans="1:11" x14ac:dyDescent="0.25">
      <c r="A2943" s="69">
        <v>2941</v>
      </c>
      <c r="B2943" s="70" t="s">
        <v>9155</v>
      </c>
      <c r="C2943" s="70" t="s">
        <v>9156</v>
      </c>
      <c r="D2943" s="70" t="s">
        <v>9157</v>
      </c>
      <c r="E2943" s="71">
        <v>11.46</v>
      </c>
      <c r="F2943" s="70"/>
      <c r="G2943" s="71"/>
      <c r="H2943" s="72"/>
      <c r="I2943" s="72"/>
      <c r="J2943" s="73">
        <f t="shared" si="49"/>
        <v>11.46</v>
      </c>
      <c r="K2943" s="75" t="s">
        <v>4</v>
      </c>
    </row>
    <row r="2944" spans="1:11" x14ac:dyDescent="0.25">
      <c r="A2944" s="69">
        <v>2942</v>
      </c>
      <c r="B2944" s="70" t="s">
        <v>9158</v>
      </c>
      <c r="C2944" s="70" t="s">
        <v>9159</v>
      </c>
      <c r="D2944" s="70" t="s">
        <v>9160</v>
      </c>
      <c r="E2944" s="71">
        <v>11.44</v>
      </c>
      <c r="F2944" s="70"/>
      <c r="G2944" s="71"/>
      <c r="H2944" s="72"/>
      <c r="I2944" s="72"/>
      <c r="J2944" s="73">
        <f t="shared" si="49"/>
        <v>11.44</v>
      </c>
      <c r="K2944" s="75" t="s">
        <v>4</v>
      </c>
    </row>
    <row r="2945" spans="1:11" x14ac:dyDescent="0.25">
      <c r="A2945" s="69">
        <v>2943</v>
      </c>
      <c r="B2945" s="70" t="s">
        <v>9161</v>
      </c>
      <c r="C2945" s="70" t="s">
        <v>9162</v>
      </c>
      <c r="D2945" s="70" t="s">
        <v>9163</v>
      </c>
      <c r="E2945" s="71">
        <v>11.42</v>
      </c>
      <c r="F2945" s="70"/>
      <c r="G2945" s="71"/>
      <c r="H2945" s="72"/>
      <c r="I2945" s="72"/>
      <c r="J2945" s="73">
        <f t="shared" si="49"/>
        <v>11.42</v>
      </c>
      <c r="K2945" s="75" t="s">
        <v>4</v>
      </c>
    </row>
    <row r="2946" spans="1:11" x14ac:dyDescent="0.25">
      <c r="A2946" s="69">
        <v>2944</v>
      </c>
      <c r="B2946" s="70" t="s">
        <v>9164</v>
      </c>
      <c r="C2946" s="70" t="s">
        <v>9165</v>
      </c>
      <c r="D2946" s="70" t="s">
        <v>9166</v>
      </c>
      <c r="E2946" s="71">
        <v>11.42</v>
      </c>
      <c r="F2946" s="70"/>
      <c r="G2946" s="71"/>
      <c r="H2946" s="72"/>
      <c r="I2946" s="72"/>
      <c r="J2946" s="73">
        <f t="shared" si="49"/>
        <v>11.42</v>
      </c>
      <c r="K2946" s="75" t="s">
        <v>4</v>
      </c>
    </row>
    <row r="2947" spans="1:11" x14ac:dyDescent="0.25">
      <c r="A2947" s="69">
        <v>2945</v>
      </c>
      <c r="B2947" s="70" t="s">
        <v>9167</v>
      </c>
      <c r="C2947" s="70" t="s">
        <v>9168</v>
      </c>
      <c r="D2947" s="70" t="s">
        <v>9169</v>
      </c>
      <c r="E2947" s="71">
        <v>11.42</v>
      </c>
      <c r="F2947" s="70"/>
      <c r="G2947" s="71"/>
      <c r="H2947" s="72"/>
      <c r="I2947" s="72"/>
      <c r="J2947" s="73">
        <f t="shared" ref="J2947:J3010" si="50">AVERAGE(E2947,G2947,I2947)</f>
        <v>11.42</v>
      </c>
      <c r="K2947" s="75" t="s">
        <v>4</v>
      </c>
    </row>
    <row r="2948" spans="1:11" x14ac:dyDescent="0.25">
      <c r="A2948" s="69">
        <v>2946</v>
      </c>
      <c r="B2948" s="70" t="s">
        <v>9170</v>
      </c>
      <c r="C2948" s="70" t="s">
        <v>9171</v>
      </c>
      <c r="D2948" s="70" t="s">
        <v>9172</v>
      </c>
      <c r="E2948" s="71">
        <v>11.4</v>
      </c>
      <c r="F2948" s="70"/>
      <c r="G2948" s="71"/>
      <c r="H2948" s="72"/>
      <c r="I2948" s="72"/>
      <c r="J2948" s="73">
        <f t="shared" si="50"/>
        <v>11.4</v>
      </c>
      <c r="K2948" s="75" t="s">
        <v>4</v>
      </c>
    </row>
    <row r="2949" spans="1:11" x14ac:dyDescent="0.25">
      <c r="A2949" s="69">
        <v>2947</v>
      </c>
      <c r="B2949" s="70" t="s">
        <v>9173</v>
      </c>
      <c r="C2949" s="70" t="s">
        <v>9174</v>
      </c>
      <c r="D2949" s="70" t="s">
        <v>9175</v>
      </c>
      <c r="E2949" s="71">
        <v>11.4</v>
      </c>
      <c r="F2949" s="70"/>
      <c r="G2949" s="71"/>
      <c r="H2949" s="72"/>
      <c r="I2949" s="72"/>
      <c r="J2949" s="73">
        <f t="shared" si="50"/>
        <v>11.4</v>
      </c>
      <c r="K2949" s="75" t="s">
        <v>4</v>
      </c>
    </row>
    <row r="2950" spans="1:11" x14ac:dyDescent="0.25">
      <c r="A2950" s="69">
        <v>2948</v>
      </c>
      <c r="B2950" s="70" t="s">
        <v>9176</v>
      </c>
      <c r="C2950" s="70" t="s">
        <v>9177</v>
      </c>
      <c r="D2950" s="70" t="s">
        <v>9178</v>
      </c>
      <c r="E2950" s="71">
        <v>11.38</v>
      </c>
      <c r="F2950" s="70"/>
      <c r="G2950" s="71"/>
      <c r="H2950" s="72"/>
      <c r="I2950" s="72"/>
      <c r="J2950" s="73">
        <f t="shared" si="50"/>
        <v>11.38</v>
      </c>
      <c r="K2950" s="75" t="s">
        <v>4</v>
      </c>
    </row>
    <row r="2951" spans="1:11" x14ac:dyDescent="0.25">
      <c r="A2951" s="69">
        <v>2949</v>
      </c>
      <c r="B2951" s="70" t="s">
        <v>9179</v>
      </c>
      <c r="C2951" s="70" t="s">
        <v>9180</v>
      </c>
      <c r="D2951" s="70" t="s">
        <v>9181</v>
      </c>
      <c r="E2951" s="71">
        <v>11.34</v>
      </c>
      <c r="F2951" s="70"/>
      <c r="G2951" s="71"/>
      <c r="H2951" s="72"/>
      <c r="I2951" s="72"/>
      <c r="J2951" s="73">
        <f t="shared" si="50"/>
        <v>11.34</v>
      </c>
      <c r="K2951" s="75" t="s">
        <v>4</v>
      </c>
    </row>
    <row r="2952" spans="1:11" x14ac:dyDescent="0.25">
      <c r="A2952" s="69">
        <v>2950</v>
      </c>
      <c r="B2952" s="70" t="s">
        <v>9182</v>
      </c>
      <c r="C2952" s="70" t="s">
        <v>9183</v>
      </c>
      <c r="D2952" s="70" t="s">
        <v>9184</v>
      </c>
      <c r="E2952" s="71">
        <v>11.3</v>
      </c>
      <c r="F2952" s="70"/>
      <c r="G2952" s="71"/>
      <c r="H2952" s="72"/>
      <c r="I2952" s="72"/>
      <c r="J2952" s="73">
        <f t="shared" si="50"/>
        <v>11.3</v>
      </c>
      <c r="K2952" s="75" t="s">
        <v>4</v>
      </c>
    </row>
    <row r="2953" spans="1:11" x14ac:dyDescent="0.25">
      <c r="A2953" s="69">
        <v>2951</v>
      </c>
      <c r="B2953" s="70" t="s">
        <v>9185</v>
      </c>
      <c r="C2953" s="70" t="s">
        <v>9186</v>
      </c>
      <c r="D2953" s="70" t="s">
        <v>9187</v>
      </c>
      <c r="E2953" s="71">
        <v>11.27</v>
      </c>
      <c r="F2953" s="70"/>
      <c r="G2953" s="71"/>
      <c r="H2953" s="72"/>
      <c r="I2953" s="72"/>
      <c r="J2953" s="73">
        <f t="shared" si="50"/>
        <v>11.27</v>
      </c>
      <c r="K2953" s="75" t="s">
        <v>4</v>
      </c>
    </row>
    <row r="2954" spans="1:11" x14ac:dyDescent="0.25">
      <c r="A2954" s="69">
        <v>2952</v>
      </c>
      <c r="B2954" s="70" t="s">
        <v>9188</v>
      </c>
      <c r="C2954" s="70" t="s">
        <v>9189</v>
      </c>
      <c r="D2954" s="70" t="s">
        <v>9190</v>
      </c>
      <c r="E2954" s="71">
        <v>11.27</v>
      </c>
      <c r="F2954" s="70"/>
      <c r="G2954" s="71"/>
      <c r="H2954" s="72"/>
      <c r="I2954" s="72"/>
      <c r="J2954" s="73">
        <f t="shared" si="50"/>
        <v>11.27</v>
      </c>
      <c r="K2954" s="75" t="s">
        <v>4</v>
      </c>
    </row>
    <row r="2955" spans="1:11" x14ac:dyDescent="0.25">
      <c r="A2955" s="69">
        <v>2953</v>
      </c>
      <c r="B2955" s="70" t="s">
        <v>9191</v>
      </c>
      <c r="C2955" s="70" t="s">
        <v>9192</v>
      </c>
      <c r="D2955" s="70"/>
      <c r="E2955" s="71"/>
      <c r="F2955" s="70"/>
      <c r="G2955" s="73"/>
      <c r="H2955" s="70" t="s">
        <v>9193</v>
      </c>
      <c r="I2955" s="73">
        <v>11.264379899999996</v>
      </c>
      <c r="J2955" s="73">
        <f t="shared" si="50"/>
        <v>11.264379899999996</v>
      </c>
      <c r="K2955" s="75" t="s">
        <v>4</v>
      </c>
    </row>
    <row r="2956" spans="1:11" x14ac:dyDescent="0.25">
      <c r="A2956" s="69">
        <v>2954</v>
      </c>
      <c r="B2956" s="70" t="s">
        <v>9194</v>
      </c>
      <c r="C2956" s="70" t="s">
        <v>9195</v>
      </c>
      <c r="D2956" s="70" t="s">
        <v>9196</v>
      </c>
      <c r="E2956" s="71">
        <v>11.25</v>
      </c>
      <c r="F2956" s="70"/>
      <c r="G2956" s="71"/>
      <c r="H2956" s="72"/>
      <c r="I2956" s="72"/>
      <c r="J2956" s="73">
        <f t="shared" si="50"/>
        <v>11.25</v>
      </c>
      <c r="K2956" s="75" t="s">
        <v>4</v>
      </c>
    </row>
    <row r="2957" spans="1:11" x14ac:dyDescent="0.25">
      <c r="A2957" s="69">
        <v>2955</v>
      </c>
      <c r="B2957" s="70" t="s">
        <v>9197</v>
      </c>
      <c r="C2957" s="70" t="s">
        <v>9198</v>
      </c>
      <c r="D2957" s="70" t="s">
        <v>9199</v>
      </c>
      <c r="E2957" s="71">
        <v>11.23</v>
      </c>
      <c r="F2957" s="70"/>
      <c r="G2957" s="71"/>
      <c r="H2957" s="72"/>
      <c r="I2957" s="72"/>
      <c r="J2957" s="73">
        <f t="shared" si="50"/>
        <v>11.23</v>
      </c>
      <c r="K2957" s="75" t="s">
        <v>4</v>
      </c>
    </row>
    <row r="2958" spans="1:11" x14ac:dyDescent="0.25">
      <c r="A2958" s="69">
        <v>2956</v>
      </c>
      <c r="B2958" s="70" t="s">
        <v>9200</v>
      </c>
      <c r="C2958" s="70" t="s">
        <v>9201</v>
      </c>
      <c r="D2958" s="70" t="s">
        <v>9202</v>
      </c>
      <c r="E2958" s="71">
        <v>11.23</v>
      </c>
      <c r="F2958" s="70"/>
      <c r="G2958" s="71"/>
      <c r="H2958" s="72"/>
      <c r="I2958" s="72"/>
      <c r="J2958" s="73">
        <f t="shared" si="50"/>
        <v>11.23</v>
      </c>
      <c r="K2958" s="75" t="s">
        <v>4</v>
      </c>
    </row>
    <row r="2959" spans="1:11" x14ac:dyDescent="0.25">
      <c r="A2959" s="69">
        <v>2957</v>
      </c>
      <c r="B2959" s="70" t="s">
        <v>9203</v>
      </c>
      <c r="C2959" s="70" t="s">
        <v>9204</v>
      </c>
      <c r="D2959" s="70" t="s">
        <v>9205</v>
      </c>
      <c r="E2959" s="71">
        <v>11.22</v>
      </c>
      <c r="F2959" s="70"/>
      <c r="G2959" s="71"/>
      <c r="H2959" s="72"/>
      <c r="I2959" s="72"/>
      <c r="J2959" s="73">
        <f t="shared" si="50"/>
        <v>11.22</v>
      </c>
      <c r="K2959" s="75" t="s">
        <v>4</v>
      </c>
    </row>
    <row r="2960" spans="1:11" x14ac:dyDescent="0.25">
      <c r="A2960" s="69">
        <v>2958</v>
      </c>
      <c r="B2960" s="70" t="s">
        <v>9206</v>
      </c>
      <c r="C2960" s="70" t="s">
        <v>9207</v>
      </c>
      <c r="D2960" s="70" t="s">
        <v>9208</v>
      </c>
      <c r="E2960" s="71">
        <v>11.18</v>
      </c>
      <c r="F2960" s="70"/>
      <c r="G2960" s="71"/>
      <c r="H2960" s="72"/>
      <c r="I2960" s="72"/>
      <c r="J2960" s="73">
        <f t="shared" si="50"/>
        <v>11.18</v>
      </c>
      <c r="K2960" s="75" t="s">
        <v>4</v>
      </c>
    </row>
    <row r="2961" spans="1:11" x14ac:dyDescent="0.25">
      <c r="A2961" s="69">
        <v>2959</v>
      </c>
      <c r="B2961" s="70" t="s">
        <v>9209</v>
      </c>
      <c r="C2961" s="70" t="s">
        <v>9210</v>
      </c>
      <c r="D2961" s="70" t="s">
        <v>9211</v>
      </c>
      <c r="E2961" s="71">
        <v>11.15</v>
      </c>
      <c r="F2961" s="70"/>
      <c r="G2961" s="71"/>
      <c r="H2961" s="72"/>
      <c r="I2961" s="72"/>
      <c r="J2961" s="73">
        <f t="shared" si="50"/>
        <v>11.15</v>
      </c>
      <c r="K2961" s="75" t="s">
        <v>4</v>
      </c>
    </row>
    <row r="2962" spans="1:11" x14ac:dyDescent="0.25">
      <c r="A2962" s="69">
        <v>2960</v>
      </c>
      <c r="B2962" s="70" t="s">
        <v>9212</v>
      </c>
      <c r="C2962" s="70" t="s">
        <v>9213</v>
      </c>
      <c r="D2962" s="70" t="s">
        <v>9214</v>
      </c>
      <c r="E2962" s="71">
        <v>11.15</v>
      </c>
      <c r="F2962" s="70"/>
      <c r="G2962" s="71"/>
      <c r="H2962" s="72"/>
      <c r="I2962" s="72"/>
      <c r="J2962" s="73">
        <f t="shared" si="50"/>
        <v>11.15</v>
      </c>
      <c r="K2962" s="75" t="s">
        <v>4</v>
      </c>
    </row>
    <row r="2963" spans="1:11" x14ac:dyDescent="0.25">
      <c r="A2963" s="69">
        <v>2961</v>
      </c>
      <c r="B2963" s="70" t="s">
        <v>9215</v>
      </c>
      <c r="C2963" s="70" t="s">
        <v>9216</v>
      </c>
      <c r="D2963" s="70" t="s">
        <v>9217</v>
      </c>
      <c r="E2963" s="71">
        <v>11.14</v>
      </c>
      <c r="F2963" s="70"/>
      <c r="G2963" s="71"/>
      <c r="H2963" s="72"/>
      <c r="I2963" s="72"/>
      <c r="J2963" s="73">
        <f t="shared" si="50"/>
        <v>11.14</v>
      </c>
      <c r="K2963" s="75" t="s">
        <v>4</v>
      </c>
    </row>
    <row r="2964" spans="1:11" x14ac:dyDescent="0.25">
      <c r="A2964" s="69">
        <v>2962</v>
      </c>
      <c r="B2964" s="70" t="s">
        <v>9218</v>
      </c>
      <c r="C2964" s="70" t="s">
        <v>9219</v>
      </c>
      <c r="D2964" s="70" t="s">
        <v>9220</v>
      </c>
      <c r="E2964" s="71">
        <v>11.13</v>
      </c>
      <c r="F2964" s="70"/>
      <c r="G2964" s="71"/>
      <c r="H2964" s="72"/>
      <c r="I2964" s="72"/>
      <c r="J2964" s="73">
        <f t="shared" si="50"/>
        <v>11.13</v>
      </c>
      <c r="K2964" s="75" t="s">
        <v>4</v>
      </c>
    </row>
    <row r="2965" spans="1:11" x14ac:dyDescent="0.25">
      <c r="A2965" s="69">
        <v>2963</v>
      </c>
      <c r="B2965" s="70" t="s">
        <v>9221</v>
      </c>
      <c r="C2965" s="70" t="s">
        <v>9222</v>
      </c>
      <c r="D2965" s="70" t="s">
        <v>9223</v>
      </c>
      <c r="E2965" s="71">
        <v>11.08</v>
      </c>
      <c r="F2965" s="70" t="s">
        <v>9223</v>
      </c>
      <c r="G2965" s="71">
        <v>11.071400000000001</v>
      </c>
      <c r="H2965" s="72"/>
      <c r="I2965" s="72"/>
      <c r="J2965" s="73">
        <f t="shared" si="50"/>
        <v>11.075700000000001</v>
      </c>
      <c r="K2965" s="75" t="s">
        <v>4</v>
      </c>
    </row>
    <row r="2966" spans="1:11" x14ac:dyDescent="0.25">
      <c r="A2966" s="69">
        <v>2964</v>
      </c>
      <c r="B2966" s="70" t="s">
        <v>9224</v>
      </c>
      <c r="C2966" s="70" t="s">
        <v>9225</v>
      </c>
      <c r="D2966" s="70" t="s">
        <v>9226</v>
      </c>
      <c r="E2966" s="71">
        <v>11.06</v>
      </c>
      <c r="F2966" s="70"/>
      <c r="G2966" s="71"/>
      <c r="H2966" s="72"/>
      <c r="I2966" s="72"/>
      <c r="J2966" s="73">
        <f t="shared" si="50"/>
        <v>11.06</v>
      </c>
      <c r="K2966" s="75" t="s">
        <v>4</v>
      </c>
    </row>
    <row r="2967" spans="1:11" x14ac:dyDescent="0.25">
      <c r="A2967" s="69">
        <v>2965</v>
      </c>
      <c r="B2967" s="70" t="s">
        <v>9227</v>
      </c>
      <c r="C2967" s="70" t="s">
        <v>9228</v>
      </c>
      <c r="D2967" s="70" t="s">
        <v>9229</v>
      </c>
      <c r="E2967" s="71">
        <v>11.1</v>
      </c>
      <c r="F2967" s="70" t="s">
        <v>9229</v>
      </c>
      <c r="G2967" s="71">
        <v>11.004200000000001</v>
      </c>
      <c r="H2967" s="72"/>
      <c r="I2967" s="72"/>
      <c r="J2967" s="73">
        <f t="shared" si="50"/>
        <v>11.052099999999999</v>
      </c>
      <c r="K2967" s="75" t="s">
        <v>4</v>
      </c>
    </row>
    <row r="2968" spans="1:11" x14ac:dyDescent="0.25">
      <c r="A2968" s="69">
        <v>2966</v>
      </c>
      <c r="B2968" s="70" t="s">
        <v>9230</v>
      </c>
      <c r="C2968" s="70" t="s">
        <v>9231</v>
      </c>
      <c r="D2968" s="70" t="s">
        <v>9232</v>
      </c>
      <c r="E2968" s="71">
        <v>11.04</v>
      </c>
      <c r="F2968" s="70"/>
      <c r="G2968" s="71"/>
      <c r="H2968" s="72" t="s">
        <v>9233</v>
      </c>
      <c r="I2968" s="71">
        <v>11.041017968750008</v>
      </c>
      <c r="J2968" s="73">
        <f t="shared" si="50"/>
        <v>11.040508984375004</v>
      </c>
      <c r="K2968" s="75" t="s">
        <v>4</v>
      </c>
    </row>
    <row r="2969" spans="1:11" x14ac:dyDescent="0.25">
      <c r="A2969" s="69">
        <v>2967</v>
      </c>
      <c r="B2969" s="70" t="s">
        <v>9234</v>
      </c>
      <c r="C2969" s="70" t="s">
        <v>9235</v>
      </c>
      <c r="D2969" s="70" t="s">
        <v>9236</v>
      </c>
      <c r="E2969" s="71">
        <v>11.01</v>
      </c>
      <c r="F2969" s="70"/>
      <c r="G2969" s="71"/>
      <c r="H2969" s="72"/>
      <c r="I2969" s="72"/>
      <c r="J2969" s="73">
        <f t="shared" si="50"/>
        <v>11.01</v>
      </c>
      <c r="K2969" s="75" t="s">
        <v>4</v>
      </c>
    </row>
    <row r="2970" spans="1:11" x14ac:dyDescent="0.25">
      <c r="A2970" s="69">
        <v>2968</v>
      </c>
      <c r="B2970" s="70" t="s">
        <v>9237</v>
      </c>
      <c r="C2970" s="70" t="s">
        <v>9238</v>
      </c>
      <c r="D2970" s="70"/>
      <c r="E2970" s="71"/>
      <c r="F2970" s="70"/>
      <c r="G2970" s="73"/>
      <c r="H2970" s="70" t="s">
        <v>9239</v>
      </c>
      <c r="I2970" s="73">
        <v>11.000399999999981</v>
      </c>
      <c r="J2970" s="73">
        <f t="shared" si="50"/>
        <v>11.000399999999981</v>
      </c>
      <c r="K2970" s="75" t="s">
        <v>4</v>
      </c>
    </row>
    <row r="2971" spans="1:11" x14ac:dyDescent="0.25">
      <c r="A2971" s="69">
        <v>2969</v>
      </c>
      <c r="B2971" s="70" t="s">
        <v>9240</v>
      </c>
      <c r="C2971" s="70" t="s">
        <v>9241</v>
      </c>
      <c r="D2971" s="70"/>
      <c r="E2971" s="71"/>
      <c r="F2971" s="70"/>
      <c r="G2971" s="73"/>
      <c r="H2971" s="70" t="s">
        <v>9242</v>
      </c>
      <c r="I2971" s="73">
        <v>11</v>
      </c>
      <c r="J2971" s="73">
        <f t="shared" si="50"/>
        <v>11</v>
      </c>
      <c r="K2971" s="75" t="s">
        <v>4</v>
      </c>
    </row>
    <row r="2972" spans="1:11" x14ac:dyDescent="0.25">
      <c r="A2972" s="69">
        <v>2970</v>
      </c>
      <c r="B2972" s="70" t="s">
        <v>9243</v>
      </c>
      <c r="C2972" s="70" t="s">
        <v>9244</v>
      </c>
      <c r="D2972" s="70" t="s">
        <v>9245</v>
      </c>
      <c r="E2972" s="71">
        <v>10.99</v>
      </c>
      <c r="F2972" s="70"/>
      <c r="G2972" s="71"/>
      <c r="H2972" s="72"/>
      <c r="I2972" s="72"/>
      <c r="J2972" s="73">
        <f t="shared" si="50"/>
        <v>10.99</v>
      </c>
      <c r="K2972" s="75" t="s">
        <v>4</v>
      </c>
    </row>
    <row r="2973" spans="1:11" x14ac:dyDescent="0.25">
      <c r="A2973" s="69">
        <v>2971</v>
      </c>
      <c r="B2973" s="70" t="s">
        <v>9246</v>
      </c>
      <c r="C2973" s="70" t="s">
        <v>9247</v>
      </c>
      <c r="D2973" s="70"/>
      <c r="E2973" s="71"/>
      <c r="F2973" s="70"/>
      <c r="G2973" s="73"/>
      <c r="H2973" s="70" t="s">
        <v>9248</v>
      </c>
      <c r="I2973" s="73">
        <v>10.962150000000001</v>
      </c>
      <c r="J2973" s="73">
        <f t="shared" si="50"/>
        <v>10.962150000000001</v>
      </c>
      <c r="K2973" s="75" t="s">
        <v>4</v>
      </c>
    </row>
    <row r="2974" spans="1:11" x14ac:dyDescent="0.25">
      <c r="A2974" s="69">
        <v>2972</v>
      </c>
      <c r="B2974" s="70" t="s">
        <v>9249</v>
      </c>
      <c r="C2974" s="70" t="s">
        <v>9250</v>
      </c>
      <c r="D2974" s="70" t="s">
        <v>9251</v>
      </c>
      <c r="E2974" s="71">
        <v>10.91</v>
      </c>
      <c r="F2974" s="70"/>
      <c r="G2974" s="71"/>
      <c r="H2974" s="72"/>
      <c r="I2974" s="72"/>
      <c r="J2974" s="73">
        <f t="shared" si="50"/>
        <v>10.91</v>
      </c>
      <c r="K2974" s="75" t="s">
        <v>4</v>
      </c>
    </row>
    <row r="2975" spans="1:11" x14ac:dyDescent="0.25">
      <c r="A2975" s="69">
        <v>2973</v>
      </c>
      <c r="B2975" s="70" t="s">
        <v>9252</v>
      </c>
      <c r="C2975" s="70" t="s">
        <v>9253</v>
      </c>
      <c r="D2975" s="70" t="s">
        <v>9254</v>
      </c>
      <c r="E2975" s="71">
        <v>10.88</v>
      </c>
      <c r="F2975" s="70"/>
      <c r="G2975" s="71"/>
      <c r="H2975" s="72"/>
      <c r="I2975" s="72"/>
      <c r="J2975" s="73">
        <f t="shared" si="50"/>
        <v>10.88</v>
      </c>
      <c r="K2975" s="75" t="s">
        <v>4</v>
      </c>
    </row>
    <row r="2976" spans="1:11" x14ac:dyDescent="0.25">
      <c r="A2976" s="69">
        <v>2974</v>
      </c>
      <c r="B2976" s="70" t="s">
        <v>9255</v>
      </c>
      <c r="C2976" s="70" t="s">
        <v>9256</v>
      </c>
      <c r="D2976" s="70" t="s">
        <v>9257</v>
      </c>
      <c r="E2976" s="71">
        <v>10.87</v>
      </c>
      <c r="F2976" s="70"/>
      <c r="G2976" s="71"/>
      <c r="H2976" s="72"/>
      <c r="I2976" s="72"/>
      <c r="J2976" s="73">
        <f t="shared" si="50"/>
        <v>10.87</v>
      </c>
      <c r="K2976" s="75" t="s">
        <v>4</v>
      </c>
    </row>
    <row r="2977" spans="1:11" x14ac:dyDescent="0.25">
      <c r="A2977" s="69">
        <v>2975</v>
      </c>
      <c r="B2977" s="70" t="s">
        <v>9258</v>
      </c>
      <c r="C2977" s="70" t="s">
        <v>9259</v>
      </c>
      <c r="D2977" s="70" t="s">
        <v>9260</v>
      </c>
      <c r="E2977" s="71">
        <v>10.84</v>
      </c>
      <c r="F2977" s="70"/>
      <c r="G2977" s="71"/>
      <c r="H2977" s="72"/>
      <c r="I2977" s="72"/>
      <c r="J2977" s="73">
        <f t="shared" si="50"/>
        <v>10.84</v>
      </c>
      <c r="K2977" s="75" t="s">
        <v>4</v>
      </c>
    </row>
    <row r="2978" spans="1:11" x14ac:dyDescent="0.25">
      <c r="A2978" s="69">
        <v>2976</v>
      </c>
      <c r="B2978" s="70" t="s">
        <v>9261</v>
      </c>
      <c r="C2978" s="70" t="s">
        <v>9262</v>
      </c>
      <c r="D2978" s="70" t="s">
        <v>9263</v>
      </c>
      <c r="E2978" s="71">
        <v>10.84</v>
      </c>
      <c r="F2978" s="70"/>
      <c r="G2978" s="71"/>
      <c r="H2978" s="72"/>
      <c r="I2978" s="72"/>
      <c r="J2978" s="73">
        <f t="shared" si="50"/>
        <v>10.84</v>
      </c>
      <c r="K2978" s="75" t="s">
        <v>4</v>
      </c>
    </row>
    <row r="2979" spans="1:11" x14ac:dyDescent="0.25">
      <c r="A2979" s="69">
        <v>2977</v>
      </c>
      <c r="B2979" s="70" t="s">
        <v>9264</v>
      </c>
      <c r="C2979" s="70" t="s">
        <v>9265</v>
      </c>
      <c r="D2979" s="70" t="s">
        <v>9266</v>
      </c>
      <c r="E2979" s="71">
        <v>10.83</v>
      </c>
      <c r="F2979" s="70"/>
      <c r="G2979" s="71"/>
      <c r="H2979" s="72"/>
      <c r="I2979" s="72"/>
      <c r="J2979" s="73">
        <f t="shared" si="50"/>
        <v>10.83</v>
      </c>
      <c r="K2979" s="75" t="s">
        <v>4</v>
      </c>
    </row>
    <row r="2980" spans="1:11" x14ac:dyDescent="0.25">
      <c r="A2980" s="69">
        <v>2978</v>
      </c>
      <c r="B2980" s="70" t="s">
        <v>9267</v>
      </c>
      <c r="C2980" s="70" t="s">
        <v>9268</v>
      </c>
      <c r="D2980" s="70" t="s">
        <v>9269</v>
      </c>
      <c r="E2980" s="71">
        <v>10.88</v>
      </c>
      <c r="F2980" s="70" t="s">
        <v>9269</v>
      </c>
      <c r="G2980" s="71">
        <v>10.755599999999999</v>
      </c>
      <c r="H2980" s="72"/>
      <c r="I2980" s="72"/>
      <c r="J2980" s="73">
        <f t="shared" si="50"/>
        <v>10.8178</v>
      </c>
      <c r="K2980" s="75" t="s">
        <v>4</v>
      </c>
    </row>
    <row r="2981" spans="1:11" x14ac:dyDescent="0.25">
      <c r="A2981" s="69">
        <v>2979</v>
      </c>
      <c r="B2981" s="70" t="s">
        <v>9270</v>
      </c>
      <c r="C2981" s="70" t="s">
        <v>9271</v>
      </c>
      <c r="D2981" s="70" t="s">
        <v>9272</v>
      </c>
      <c r="E2981" s="71">
        <v>10.81</v>
      </c>
      <c r="F2981" s="70"/>
      <c r="G2981" s="71"/>
      <c r="H2981" s="72"/>
      <c r="I2981" s="72"/>
      <c r="J2981" s="73">
        <f t="shared" si="50"/>
        <v>10.81</v>
      </c>
      <c r="K2981" s="75" t="s">
        <v>4</v>
      </c>
    </row>
    <row r="2982" spans="1:11" x14ac:dyDescent="0.25">
      <c r="A2982" s="69">
        <v>2980</v>
      </c>
      <c r="B2982" s="70" t="s">
        <v>9273</v>
      </c>
      <c r="C2982" s="70" t="s">
        <v>9274</v>
      </c>
      <c r="D2982" s="70" t="s">
        <v>9275</v>
      </c>
      <c r="E2982" s="71">
        <v>10.7</v>
      </c>
      <c r="F2982" s="70"/>
      <c r="G2982" s="71"/>
      <c r="H2982" s="72"/>
      <c r="I2982" s="72"/>
      <c r="J2982" s="73">
        <f t="shared" si="50"/>
        <v>10.7</v>
      </c>
      <c r="K2982" s="75" t="s">
        <v>4</v>
      </c>
    </row>
    <row r="2983" spans="1:11" x14ac:dyDescent="0.25">
      <c r="A2983" s="69">
        <v>2981</v>
      </c>
      <c r="B2983" s="70" t="s">
        <v>9276</v>
      </c>
      <c r="C2983" s="70" t="s">
        <v>9277</v>
      </c>
      <c r="D2983" s="70" t="s">
        <v>9278</v>
      </c>
      <c r="E2983" s="71">
        <v>10.7</v>
      </c>
      <c r="F2983" s="70"/>
      <c r="G2983" s="71"/>
      <c r="H2983" s="72"/>
      <c r="I2983" s="72"/>
      <c r="J2983" s="73">
        <f t="shared" si="50"/>
        <v>10.7</v>
      </c>
      <c r="K2983" s="75" t="s">
        <v>4</v>
      </c>
    </row>
    <row r="2984" spans="1:11" x14ac:dyDescent="0.25">
      <c r="A2984" s="69">
        <v>2982</v>
      </c>
      <c r="B2984" s="70" t="s">
        <v>9279</v>
      </c>
      <c r="C2984" s="70" t="s">
        <v>9280</v>
      </c>
      <c r="D2984" s="70" t="s">
        <v>9281</v>
      </c>
      <c r="E2984" s="71">
        <v>10.66</v>
      </c>
      <c r="F2984" s="70"/>
      <c r="G2984" s="71"/>
      <c r="H2984" s="72"/>
      <c r="I2984" s="72"/>
      <c r="J2984" s="73">
        <f t="shared" si="50"/>
        <v>10.66</v>
      </c>
      <c r="K2984" s="75" t="s">
        <v>4</v>
      </c>
    </row>
    <row r="2985" spans="1:11" x14ac:dyDescent="0.25">
      <c r="A2985" s="69">
        <v>2983</v>
      </c>
      <c r="B2985" s="70" t="s">
        <v>9282</v>
      </c>
      <c r="C2985" s="70" t="s">
        <v>9283</v>
      </c>
      <c r="D2985" s="70" t="s">
        <v>9284</v>
      </c>
      <c r="E2985" s="71">
        <v>10.63</v>
      </c>
      <c r="F2985" s="70"/>
      <c r="G2985" s="71"/>
      <c r="H2985" s="72"/>
      <c r="I2985" s="72"/>
      <c r="J2985" s="73">
        <f t="shared" si="50"/>
        <v>10.63</v>
      </c>
      <c r="K2985" s="75" t="s">
        <v>4</v>
      </c>
    </row>
    <row r="2986" spans="1:11" x14ac:dyDescent="0.25">
      <c r="A2986" s="69">
        <v>2984</v>
      </c>
      <c r="B2986" s="70" t="s">
        <v>9285</v>
      </c>
      <c r="C2986" s="70" t="s">
        <v>9286</v>
      </c>
      <c r="D2986" s="70"/>
      <c r="E2986" s="71"/>
      <c r="F2986" s="70"/>
      <c r="G2986" s="73"/>
      <c r="H2986" s="70" t="s">
        <v>9287</v>
      </c>
      <c r="I2986" s="73">
        <v>10.62518999999998</v>
      </c>
      <c r="J2986" s="73">
        <f t="shared" si="50"/>
        <v>10.62518999999998</v>
      </c>
      <c r="K2986" s="75" t="s">
        <v>4</v>
      </c>
    </row>
    <row r="2987" spans="1:11" x14ac:dyDescent="0.25">
      <c r="A2987" s="69">
        <v>2985</v>
      </c>
      <c r="B2987" s="70" t="s">
        <v>9288</v>
      </c>
      <c r="C2987" s="70" t="s">
        <v>9289</v>
      </c>
      <c r="D2987" s="70" t="s">
        <v>9290</v>
      </c>
      <c r="E2987" s="71">
        <v>10.62</v>
      </c>
      <c r="F2987" s="70"/>
      <c r="G2987" s="71"/>
      <c r="H2987" s="72"/>
      <c r="I2987" s="72"/>
      <c r="J2987" s="73">
        <f t="shared" si="50"/>
        <v>10.62</v>
      </c>
      <c r="K2987" s="75" t="s">
        <v>4</v>
      </c>
    </row>
    <row r="2988" spans="1:11" x14ac:dyDescent="0.25">
      <c r="A2988" s="69">
        <v>2986</v>
      </c>
      <c r="B2988" s="70" t="s">
        <v>9291</v>
      </c>
      <c r="C2988" s="70" t="s">
        <v>9292</v>
      </c>
      <c r="D2988" s="70" t="s">
        <v>9293</v>
      </c>
      <c r="E2988" s="71">
        <v>10.62</v>
      </c>
      <c r="F2988" s="70"/>
      <c r="G2988" s="71"/>
      <c r="H2988" s="72"/>
      <c r="I2988" s="72"/>
      <c r="J2988" s="73">
        <f t="shared" si="50"/>
        <v>10.62</v>
      </c>
      <c r="K2988" s="75" t="s">
        <v>4</v>
      </c>
    </row>
    <row r="2989" spans="1:11" x14ac:dyDescent="0.25">
      <c r="A2989" s="69">
        <v>2987</v>
      </c>
      <c r="B2989" s="70" t="s">
        <v>9294</v>
      </c>
      <c r="C2989" s="70" t="s">
        <v>9295</v>
      </c>
      <c r="D2989" s="70" t="s">
        <v>9296</v>
      </c>
      <c r="E2989" s="71">
        <v>10.62</v>
      </c>
      <c r="F2989" s="70"/>
      <c r="G2989" s="71"/>
      <c r="H2989" s="72"/>
      <c r="I2989" s="72"/>
      <c r="J2989" s="73">
        <f t="shared" si="50"/>
        <v>10.62</v>
      </c>
      <c r="K2989" s="75" t="s">
        <v>4</v>
      </c>
    </row>
    <row r="2990" spans="1:11" x14ac:dyDescent="0.25">
      <c r="A2990" s="69">
        <v>2988</v>
      </c>
      <c r="B2990" s="70" t="s">
        <v>9297</v>
      </c>
      <c r="C2990" s="70" t="s">
        <v>9298</v>
      </c>
      <c r="D2990" s="70" t="s">
        <v>9299</v>
      </c>
      <c r="E2990" s="71">
        <v>10.62</v>
      </c>
      <c r="F2990" s="70"/>
      <c r="G2990" s="71"/>
      <c r="H2990" s="72"/>
      <c r="I2990" s="72"/>
      <c r="J2990" s="73">
        <f t="shared" si="50"/>
        <v>10.62</v>
      </c>
      <c r="K2990" s="75" t="s">
        <v>4</v>
      </c>
    </row>
    <row r="2991" spans="1:11" x14ac:dyDescent="0.25">
      <c r="A2991" s="69">
        <v>2989</v>
      </c>
      <c r="B2991" s="70" t="s">
        <v>9300</v>
      </c>
      <c r="C2991" s="70" t="s">
        <v>9301</v>
      </c>
      <c r="D2991" s="70" t="s">
        <v>9302</v>
      </c>
      <c r="E2991" s="71">
        <v>10.62</v>
      </c>
      <c r="F2991" s="70"/>
      <c r="G2991" s="71"/>
      <c r="H2991" s="72"/>
      <c r="I2991" s="72"/>
      <c r="J2991" s="73">
        <f t="shared" si="50"/>
        <v>10.62</v>
      </c>
      <c r="K2991" s="75" t="s">
        <v>4</v>
      </c>
    </row>
    <row r="2992" spans="1:11" x14ac:dyDescent="0.25">
      <c r="A2992" s="69">
        <v>2990</v>
      </c>
      <c r="B2992" s="70" t="s">
        <v>9303</v>
      </c>
      <c r="C2992" s="70" t="s">
        <v>9304</v>
      </c>
      <c r="D2992" s="70" t="s">
        <v>9305</v>
      </c>
      <c r="E2992" s="71">
        <v>10.6</v>
      </c>
      <c r="F2992" s="70"/>
      <c r="G2992" s="71"/>
      <c r="H2992" s="72"/>
      <c r="I2992" s="72"/>
      <c r="J2992" s="73">
        <f t="shared" si="50"/>
        <v>10.6</v>
      </c>
      <c r="K2992" s="75" t="s">
        <v>4</v>
      </c>
    </row>
    <row r="2993" spans="1:11" x14ac:dyDescent="0.25">
      <c r="A2993" s="69">
        <v>2991</v>
      </c>
      <c r="B2993" s="70" t="s">
        <v>9306</v>
      </c>
      <c r="C2993" s="70" t="s">
        <v>9307</v>
      </c>
      <c r="D2993" s="70" t="s">
        <v>9308</v>
      </c>
      <c r="E2993" s="71">
        <v>10.58</v>
      </c>
      <c r="F2993" s="70"/>
      <c r="G2993" s="71"/>
      <c r="H2993" s="72"/>
      <c r="I2993" s="72"/>
      <c r="J2993" s="73">
        <f t="shared" si="50"/>
        <v>10.58</v>
      </c>
      <c r="K2993" s="75" t="s">
        <v>4</v>
      </c>
    </row>
    <row r="2994" spans="1:11" x14ac:dyDescent="0.25">
      <c r="A2994" s="69">
        <v>2992</v>
      </c>
      <c r="B2994" s="70" t="s">
        <v>9309</v>
      </c>
      <c r="C2994" s="70" t="s">
        <v>9310</v>
      </c>
      <c r="D2994" s="70" t="s">
        <v>9311</v>
      </c>
      <c r="E2994" s="71">
        <v>10.57</v>
      </c>
      <c r="F2994" s="70"/>
      <c r="G2994" s="71"/>
      <c r="H2994" s="72"/>
      <c r="I2994" s="72"/>
      <c r="J2994" s="73">
        <f t="shared" si="50"/>
        <v>10.57</v>
      </c>
      <c r="K2994" s="75" t="s">
        <v>4</v>
      </c>
    </row>
    <row r="2995" spans="1:11" x14ac:dyDescent="0.25">
      <c r="A2995" s="69">
        <v>2993</v>
      </c>
      <c r="B2995" s="70" t="s">
        <v>9312</v>
      </c>
      <c r="C2995" s="70" t="s">
        <v>9313</v>
      </c>
      <c r="D2995" s="70" t="s">
        <v>9314</v>
      </c>
      <c r="E2995" s="71">
        <v>10.57</v>
      </c>
      <c r="F2995" s="70"/>
      <c r="G2995" s="71"/>
      <c r="H2995" s="72"/>
      <c r="I2995" s="72"/>
      <c r="J2995" s="73">
        <f t="shared" si="50"/>
        <v>10.57</v>
      </c>
      <c r="K2995" s="75" t="s">
        <v>4</v>
      </c>
    </row>
    <row r="2996" spans="1:11" x14ac:dyDescent="0.25">
      <c r="A2996" s="69">
        <v>2994</v>
      </c>
      <c r="B2996" s="70" t="s">
        <v>9315</v>
      </c>
      <c r="C2996" s="70" t="s">
        <v>9316</v>
      </c>
      <c r="D2996" s="70" t="s">
        <v>9317</v>
      </c>
      <c r="E2996" s="71">
        <v>10.56</v>
      </c>
      <c r="F2996" s="70"/>
      <c r="G2996" s="71"/>
      <c r="H2996" s="72"/>
      <c r="I2996" s="72"/>
      <c r="J2996" s="73">
        <f t="shared" si="50"/>
        <v>10.56</v>
      </c>
      <c r="K2996" s="75" t="s">
        <v>4</v>
      </c>
    </row>
    <row r="2997" spans="1:11" x14ac:dyDescent="0.25">
      <c r="A2997" s="69">
        <v>2995</v>
      </c>
      <c r="B2997" s="70" t="s">
        <v>9318</v>
      </c>
      <c r="C2997" s="70" t="s">
        <v>9319</v>
      </c>
      <c r="D2997" s="70" t="s">
        <v>9320</v>
      </c>
      <c r="E2997" s="71">
        <v>10.55</v>
      </c>
      <c r="F2997" s="70"/>
      <c r="G2997" s="71"/>
      <c r="H2997" s="72"/>
      <c r="I2997" s="72"/>
      <c r="J2997" s="73">
        <f t="shared" si="50"/>
        <v>10.55</v>
      </c>
      <c r="K2997" s="75" t="s">
        <v>4</v>
      </c>
    </row>
    <row r="2998" spans="1:11" x14ac:dyDescent="0.25">
      <c r="A2998" s="69">
        <v>2996</v>
      </c>
      <c r="B2998" s="70" t="s">
        <v>9321</v>
      </c>
      <c r="C2998" s="70" t="s">
        <v>9322</v>
      </c>
      <c r="D2998" s="70" t="s">
        <v>9323</v>
      </c>
      <c r="E2998" s="71">
        <v>10.54</v>
      </c>
      <c r="F2998" s="70"/>
      <c r="G2998" s="71"/>
      <c r="H2998" s="72"/>
      <c r="I2998" s="72"/>
      <c r="J2998" s="73">
        <f t="shared" si="50"/>
        <v>10.54</v>
      </c>
      <c r="K2998" s="75" t="s">
        <v>4</v>
      </c>
    </row>
    <row r="2999" spans="1:11" x14ac:dyDescent="0.25">
      <c r="A2999" s="69">
        <v>2997</v>
      </c>
      <c r="B2999" s="70" t="s">
        <v>9324</v>
      </c>
      <c r="C2999" s="70" t="s">
        <v>9325</v>
      </c>
      <c r="D2999" s="70" t="s">
        <v>9326</v>
      </c>
      <c r="E2999" s="71">
        <v>10.53</v>
      </c>
      <c r="F2999" s="70"/>
      <c r="G2999" s="71"/>
      <c r="H2999" s="72"/>
      <c r="I2999" s="72"/>
      <c r="J2999" s="73">
        <f t="shared" si="50"/>
        <v>10.53</v>
      </c>
      <c r="K2999" s="75" t="s">
        <v>4</v>
      </c>
    </row>
    <row r="3000" spans="1:11" x14ac:dyDescent="0.25">
      <c r="A3000" s="69">
        <v>2998</v>
      </c>
      <c r="B3000" s="70" t="s">
        <v>9327</v>
      </c>
      <c r="C3000" s="70" t="s">
        <v>9328</v>
      </c>
      <c r="D3000" s="70" t="s">
        <v>9329</v>
      </c>
      <c r="E3000" s="71">
        <v>10.37</v>
      </c>
      <c r="F3000" s="70" t="s">
        <v>9329</v>
      </c>
      <c r="G3000" s="71">
        <v>10.6625</v>
      </c>
      <c r="H3000" s="72"/>
      <c r="I3000" s="72"/>
      <c r="J3000" s="73">
        <f t="shared" si="50"/>
        <v>10.516249999999999</v>
      </c>
      <c r="K3000" s="75" t="s">
        <v>4</v>
      </c>
    </row>
    <row r="3001" spans="1:11" x14ac:dyDescent="0.25">
      <c r="A3001" s="69">
        <v>2999</v>
      </c>
      <c r="B3001" s="70" t="s">
        <v>9330</v>
      </c>
      <c r="C3001" s="70" t="s">
        <v>9331</v>
      </c>
      <c r="D3001" s="70" t="s">
        <v>9332</v>
      </c>
      <c r="E3001" s="71">
        <v>10.5</v>
      </c>
      <c r="F3001" s="70"/>
      <c r="G3001" s="71"/>
      <c r="H3001" s="72"/>
      <c r="I3001" s="72"/>
      <c r="J3001" s="73">
        <f t="shared" si="50"/>
        <v>10.5</v>
      </c>
      <c r="K3001" s="75" t="s">
        <v>4</v>
      </c>
    </row>
    <row r="3002" spans="1:11" x14ac:dyDescent="0.25">
      <c r="A3002" s="69">
        <v>3000</v>
      </c>
      <c r="B3002" s="70" t="s">
        <v>9333</v>
      </c>
      <c r="C3002" s="70" t="s">
        <v>9334</v>
      </c>
      <c r="D3002" s="70" t="s">
        <v>9335</v>
      </c>
      <c r="E3002" s="71">
        <v>10.52</v>
      </c>
      <c r="F3002" s="70" t="s">
        <v>9335</v>
      </c>
      <c r="G3002" s="71">
        <v>10.414300000000001</v>
      </c>
      <c r="H3002" s="72"/>
      <c r="I3002" s="72"/>
      <c r="J3002" s="73">
        <f t="shared" si="50"/>
        <v>10.46715</v>
      </c>
      <c r="K3002" s="75" t="s">
        <v>4</v>
      </c>
    </row>
    <row r="3003" spans="1:11" x14ac:dyDescent="0.25">
      <c r="A3003" s="69">
        <v>3001</v>
      </c>
      <c r="B3003" s="70" t="s">
        <v>9336</v>
      </c>
      <c r="C3003" s="70" t="s">
        <v>9337</v>
      </c>
      <c r="D3003" s="70" t="s">
        <v>9338</v>
      </c>
      <c r="E3003" s="71">
        <v>10.46</v>
      </c>
      <c r="F3003" s="70"/>
      <c r="G3003" s="71"/>
      <c r="H3003" s="72"/>
      <c r="I3003" s="72"/>
      <c r="J3003" s="73">
        <f t="shared" si="50"/>
        <v>10.46</v>
      </c>
      <c r="K3003" s="75" t="s">
        <v>4</v>
      </c>
    </row>
    <row r="3004" spans="1:11" x14ac:dyDescent="0.25">
      <c r="A3004" s="69">
        <v>3002</v>
      </c>
      <c r="B3004" s="70" t="s">
        <v>9339</v>
      </c>
      <c r="C3004" s="70" t="s">
        <v>9340</v>
      </c>
      <c r="D3004" s="70" t="s">
        <v>9341</v>
      </c>
      <c r="E3004" s="71">
        <v>10.45</v>
      </c>
      <c r="F3004" s="70"/>
      <c r="G3004" s="71"/>
      <c r="H3004" s="72"/>
      <c r="I3004" s="72"/>
      <c r="J3004" s="73">
        <f t="shared" si="50"/>
        <v>10.45</v>
      </c>
      <c r="K3004" s="75" t="s">
        <v>4</v>
      </c>
    </row>
    <row r="3005" spans="1:11" x14ac:dyDescent="0.25">
      <c r="A3005" s="69">
        <v>3003</v>
      </c>
      <c r="B3005" s="70" t="s">
        <v>9342</v>
      </c>
      <c r="C3005" s="70" t="s">
        <v>9343</v>
      </c>
      <c r="D3005" s="70"/>
      <c r="E3005" s="71"/>
      <c r="F3005" s="70"/>
      <c r="G3005" s="73"/>
      <c r="H3005" s="70" t="s">
        <v>9344</v>
      </c>
      <c r="I3005" s="73">
        <v>10.43353950000003</v>
      </c>
      <c r="J3005" s="73">
        <f t="shared" si="50"/>
        <v>10.43353950000003</v>
      </c>
      <c r="K3005" s="75" t="s">
        <v>4</v>
      </c>
    </row>
    <row r="3006" spans="1:11" x14ac:dyDescent="0.25">
      <c r="A3006" s="69">
        <v>3004</v>
      </c>
      <c r="B3006" s="70" t="s">
        <v>9345</v>
      </c>
      <c r="C3006" s="70" t="s">
        <v>9346</v>
      </c>
      <c r="D3006" s="70"/>
      <c r="E3006" s="71"/>
      <c r="F3006" s="70"/>
      <c r="G3006" s="73"/>
      <c r="H3006" s="70" t="s">
        <v>9347</v>
      </c>
      <c r="I3006" s="73">
        <v>10.420800000000014</v>
      </c>
      <c r="J3006" s="73">
        <f t="shared" si="50"/>
        <v>10.420800000000014</v>
      </c>
      <c r="K3006" s="75" t="s">
        <v>4</v>
      </c>
    </row>
    <row r="3007" spans="1:11" x14ac:dyDescent="0.25">
      <c r="A3007" s="69">
        <v>3005</v>
      </c>
      <c r="B3007" s="70" t="s">
        <v>9348</v>
      </c>
      <c r="C3007" s="70" t="s">
        <v>9349</v>
      </c>
      <c r="D3007" s="70" t="s">
        <v>9350</v>
      </c>
      <c r="E3007" s="71">
        <v>10.42</v>
      </c>
      <c r="F3007" s="70"/>
      <c r="G3007" s="71"/>
      <c r="H3007" s="72"/>
      <c r="I3007" s="72"/>
      <c r="J3007" s="73">
        <f t="shared" si="50"/>
        <v>10.42</v>
      </c>
      <c r="K3007" s="75" t="s">
        <v>4</v>
      </c>
    </row>
    <row r="3008" spans="1:11" x14ac:dyDescent="0.25">
      <c r="A3008" s="69">
        <v>3006</v>
      </c>
      <c r="B3008" s="70" t="s">
        <v>9351</v>
      </c>
      <c r="C3008" s="70" t="s">
        <v>9352</v>
      </c>
      <c r="D3008" s="70" t="s">
        <v>9353</v>
      </c>
      <c r="E3008" s="71">
        <v>10.39</v>
      </c>
      <c r="F3008" s="70"/>
      <c r="G3008" s="71"/>
      <c r="H3008" s="72"/>
      <c r="I3008" s="72"/>
      <c r="J3008" s="73">
        <f t="shared" si="50"/>
        <v>10.39</v>
      </c>
      <c r="K3008" s="75" t="s">
        <v>4</v>
      </c>
    </row>
    <row r="3009" spans="1:11" x14ac:dyDescent="0.25">
      <c r="A3009" s="69">
        <v>3007</v>
      </c>
      <c r="B3009" s="70" t="s">
        <v>9354</v>
      </c>
      <c r="C3009" s="70" t="s">
        <v>9355</v>
      </c>
      <c r="D3009" s="70" t="s">
        <v>9356</v>
      </c>
      <c r="E3009" s="71">
        <v>10.36</v>
      </c>
      <c r="F3009" s="70"/>
      <c r="G3009" s="71"/>
      <c r="H3009" s="72"/>
      <c r="I3009" s="72"/>
      <c r="J3009" s="73">
        <f t="shared" si="50"/>
        <v>10.36</v>
      </c>
      <c r="K3009" s="75" t="s">
        <v>4</v>
      </c>
    </row>
    <row r="3010" spans="1:11" x14ac:dyDescent="0.25">
      <c r="A3010" s="69">
        <v>3008</v>
      </c>
      <c r="B3010" s="70" t="s">
        <v>9357</v>
      </c>
      <c r="C3010" s="70" t="s">
        <v>9358</v>
      </c>
      <c r="D3010" s="70" t="s">
        <v>9359</v>
      </c>
      <c r="E3010" s="71">
        <v>10.34</v>
      </c>
      <c r="F3010" s="70"/>
      <c r="G3010" s="71"/>
      <c r="H3010" s="72"/>
      <c r="I3010" s="72"/>
      <c r="J3010" s="73">
        <f t="shared" si="50"/>
        <v>10.34</v>
      </c>
      <c r="K3010" s="75" t="s">
        <v>4</v>
      </c>
    </row>
    <row r="3011" spans="1:11" x14ac:dyDescent="0.25">
      <c r="A3011" s="69">
        <v>3009</v>
      </c>
      <c r="B3011" s="70" t="s">
        <v>9360</v>
      </c>
      <c r="C3011" s="70" t="s">
        <v>9361</v>
      </c>
      <c r="D3011" s="70" t="s">
        <v>9362</v>
      </c>
      <c r="E3011" s="71">
        <v>10.34</v>
      </c>
      <c r="F3011" s="70"/>
      <c r="G3011" s="71"/>
      <c r="H3011" s="72"/>
      <c r="I3011" s="72"/>
      <c r="J3011" s="73">
        <f t="shared" ref="J3011:J3074" si="51">AVERAGE(E3011,G3011,I3011)</f>
        <v>10.34</v>
      </c>
      <c r="K3011" s="75" t="s">
        <v>4</v>
      </c>
    </row>
    <row r="3012" spans="1:11" x14ac:dyDescent="0.25">
      <c r="A3012" s="69">
        <v>3010</v>
      </c>
      <c r="B3012" s="70" t="s">
        <v>9363</v>
      </c>
      <c r="C3012" s="70" t="s">
        <v>9364</v>
      </c>
      <c r="D3012" s="70" t="s">
        <v>9365</v>
      </c>
      <c r="E3012" s="71">
        <v>10.33</v>
      </c>
      <c r="F3012" s="70"/>
      <c r="G3012" s="71"/>
      <c r="H3012" s="72"/>
      <c r="I3012" s="72"/>
      <c r="J3012" s="73">
        <f t="shared" si="51"/>
        <v>10.33</v>
      </c>
      <c r="K3012" s="75" t="s">
        <v>4</v>
      </c>
    </row>
    <row r="3013" spans="1:11" x14ac:dyDescent="0.25">
      <c r="A3013" s="69">
        <v>3011</v>
      </c>
      <c r="B3013" s="70" t="s">
        <v>9366</v>
      </c>
      <c r="C3013" s="70" t="s">
        <v>9367</v>
      </c>
      <c r="D3013" s="70" t="s">
        <v>9368</v>
      </c>
      <c r="E3013" s="71">
        <v>10.33</v>
      </c>
      <c r="F3013" s="70"/>
      <c r="G3013" s="71"/>
      <c r="H3013" s="72"/>
      <c r="I3013" s="72"/>
      <c r="J3013" s="73">
        <f t="shared" si="51"/>
        <v>10.33</v>
      </c>
      <c r="K3013" s="75" t="s">
        <v>4</v>
      </c>
    </row>
    <row r="3014" spans="1:11" x14ac:dyDescent="0.25">
      <c r="A3014" s="69">
        <v>3012</v>
      </c>
      <c r="B3014" s="70" t="s">
        <v>9369</v>
      </c>
      <c r="C3014" s="70" t="s">
        <v>9370</v>
      </c>
      <c r="D3014" s="70" t="s">
        <v>9371</v>
      </c>
      <c r="E3014" s="71">
        <v>10.32</v>
      </c>
      <c r="F3014" s="70"/>
      <c r="G3014" s="71"/>
      <c r="H3014" s="72"/>
      <c r="I3014" s="72"/>
      <c r="J3014" s="73">
        <f t="shared" si="51"/>
        <v>10.32</v>
      </c>
      <c r="K3014" s="75" t="s">
        <v>4</v>
      </c>
    </row>
    <row r="3015" spans="1:11" x14ac:dyDescent="0.25">
      <c r="A3015" s="69">
        <v>3013</v>
      </c>
      <c r="B3015" s="70" t="s">
        <v>9372</v>
      </c>
      <c r="C3015" s="70" t="s">
        <v>9373</v>
      </c>
      <c r="D3015" s="70"/>
      <c r="E3015" s="71"/>
      <c r="F3015" s="70"/>
      <c r="G3015" s="73"/>
      <c r="H3015" s="70" t="s">
        <v>9374</v>
      </c>
      <c r="I3015" s="73">
        <v>10.317900499999972</v>
      </c>
      <c r="J3015" s="73">
        <f t="shared" si="51"/>
        <v>10.317900499999972</v>
      </c>
      <c r="K3015" s="75" t="s">
        <v>4</v>
      </c>
    </row>
    <row r="3016" spans="1:11" x14ac:dyDescent="0.25">
      <c r="A3016" s="69">
        <v>3014</v>
      </c>
      <c r="B3016" s="70" t="s">
        <v>9375</v>
      </c>
      <c r="C3016" s="70" t="s">
        <v>9376</v>
      </c>
      <c r="D3016" s="70"/>
      <c r="E3016" s="71"/>
      <c r="F3016" s="70"/>
      <c r="G3016" s="73"/>
      <c r="H3016" s="70" t="s">
        <v>9377</v>
      </c>
      <c r="I3016" s="73">
        <v>10.315000000000033</v>
      </c>
      <c r="J3016" s="73">
        <f t="shared" si="51"/>
        <v>10.315000000000033</v>
      </c>
      <c r="K3016" s="75" t="s">
        <v>4</v>
      </c>
    </row>
    <row r="3017" spans="1:11" x14ac:dyDescent="0.25">
      <c r="A3017" s="69">
        <v>3015</v>
      </c>
      <c r="B3017" s="70" t="s">
        <v>9378</v>
      </c>
      <c r="C3017" s="70" t="s">
        <v>9379</v>
      </c>
      <c r="D3017" s="70" t="s">
        <v>9380</v>
      </c>
      <c r="E3017" s="71">
        <v>10.95</v>
      </c>
      <c r="F3017" s="70" t="s">
        <v>9380</v>
      </c>
      <c r="G3017" s="71">
        <v>9.6697000000000006</v>
      </c>
      <c r="H3017" s="72"/>
      <c r="I3017" s="72"/>
      <c r="J3017" s="73">
        <f t="shared" si="51"/>
        <v>10.309850000000001</v>
      </c>
      <c r="K3017" s="75" t="s">
        <v>4</v>
      </c>
    </row>
    <row r="3018" spans="1:11" x14ac:dyDescent="0.25">
      <c r="A3018" s="69">
        <v>3016</v>
      </c>
      <c r="B3018" s="70" t="s">
        <v>9381</v>
      </c>
      <c r="C3018" s="70" t="s">
        <v>9382</v>
      </c>
      <c r="D3018" s="70" t="s">
        <v>9383</v>
      </c>
      <c r="E3018" s="71">
        <v>10.210000000000001</v>
      </c>
      <c r="F3018" s="70" t="s">
        <v>9383</v>
      </c>
      <c r="G3018" s="71">
        <v>10.3849</v>
      </c>
      <c r="H3018" s="72"/>
      <c r="I3018" s="72"/>
      <c r="J3018" s="73">
        <f t="shared" si="51"/>
        <v>10.297450000000001</v>
      </c>
      <c r="K3018" s="75" t="s">
        <v>4</v>
      </c>
    </row>
    <row r="3019" spans="1:11" x14ac:dyDescent="0.25">
      <c r="A3019" s="69">
        <v>3017</v>
      </c>
      <c r="B3019" s="70" t="s">
        <v>9384</v>
      </c>
      <c r="C3019" s="70" t="s">
        <v>9385</v>
      </c>
      <c r="D3019" s="70" t="s">
        <v>9386</v>
      </c>
      <c r="E3019" s="71">
        <v>10.29</v>
      </c>
      <c r="F3019" s="70"/>
      <c r="G3019" s="71"/>
      <c r="H3019" s="72"/>
      <c r="I3019" s="72"/>
      <c r="J3019" s="73">
        <f t="shared" si="51"/>
        <v>10.29</v>
      </c>
      <c r="K3019" s="75" t="s">
        <v>4</v>
      </c>
    </row>
    <row r="3020" spans="1:11" x14ac:dyDescent="0.25">
      <c r="A3020" s="69">
        <v>3018</v>
      </c>
      <c r="B3020" s="70" t="s">
        <v>9387</v>
      </c>
      <c r="C3020" s="70" t="s">
        <v>9388</v>
      </c>
      <c r="D3020" s="70" t="s">
        <v>9389</v>
      </c>
      <c r="E3020" s="71">
        <v>10.29</v>
      </c>
      <c r="F3020" s="70"/>
      <c r="G3020" s="71"/>
      <c r="H3020" s="72"/>
      <c r="I3020" s="72"/>
      <c r="J3020" s="73">
        <f t="shared" si="51"/>
        <v>10.29</v>
      </c>
      <c r="K3020" s="75" t="s">
        <v>4</v>
      </c>
    </row>
    <row r="3021" spans="1:11" x14ac:dyDescent="0.25">
      <c r="A3021" s="69">
        <v>3019</v>
      </c>
      <c r="B3021" s="70" t="s">
        <v>9390</v>
      </c>
      <c r="C3021" s="70" t="s">
        <v>9391</v>
      </c>
      <c r="D3021" s="70" t="s">
        <v>9392</v>
      </c>
      <c r="E3021" s="71">
        <v>10.27</v>
      </c>
      <c r="F3021" s="70"/>
      <c r="G3021" s="71"/>
      <c r="H3021" s="72"/>
      <c r="I3021" s="72"/>
      <c r="J3021" s="73">
        <f t="shared" si="51"/>
        <v>10.27</v>
      </c>
      <c r="K3021" s="75" t="s">
        <v>4</v>
      </c>
    </row>
    <row r="3022" spans="1:11" x14ac:dyDescent="0.25">
      <c r="A3022" s="69">
        <v>3020</v>
      </c>
      <c r="B3022" s="70" t="s">
        <v>9393</v>
      </c>
      <c r="C3022" s="70" t="s">
        <v>9394</v>
      </c>
      <c r="D3022" s="70" t="s">
        <v>9395</v>
      </c>
      <c r="E3022" s="71">
        <v>10.25</v>
      </c>
      <c r="F3022" s="70"/>
      <c r="G3022" s="71"/>
      <c r="H3022" s="72"/>
      <c r="I3022" s="72"/>
      <c r="J3022" s="73">
        <f t="shared" si="51"/>
        <v>10.25</v>
      </c>
      <c r="K3022" s="75" t="s">
        <v>4</v>
      </c>
    </row>
    <row r="3023" spans="1:11" x14ac:dyDescent="0.25">
      <c r="A3023" s="69">
        <v>3021</v>
      </c>
      <c r="B3023" s="70" t="s">
        <v>9396</v>
      </c>
      <c r="C3023" s="70" t="s">
        <v>9397</v>
      </c>
      <c r="D3023" s="70" t="s">
        <v>9398</v>
      </c>
      <c r="E3023" s="71">
        <v>10.23</v>
      </c>
      <c r="F3023" s="70"/>
      <c r="G3023" s="71"/>
      <c r="H3023" s="72"/>
      <c r="I3023" s="72"/>
      <c r="J3023" s="73">
        <f t="shared" si="51"/>
        <v>10.23</v>
      </c>
      <c r="K3023" s="75" t="s">
        <v>4</v>
      </c>
    </row>
    <row r="3024" spans="1:11" x14ac:dyDescent="0.25">
      <c r="A3024" s="69">
        <v>3022</v>
      </c>
      <c r="B3024" s="70" t="s">
        <v>9399</v>
      </c>
      <c r="C3024" s="70" t="s">
        <v>9400</v>
      </c>
      <c r="D3024" s="70" t="s">
        <v>9401</v>
      </c>
      <c r="E3024" s="71">
        <v>10.220000000000001</v>
      </c>
      <c r="F3024" s="70"/>
      <c r="G3024" s="71"/>
      <c r="H3024" s="72"/>
      <c r="I3024" s="72"/>
      <c r="J3024" s="73">
        <f t="shared" si="51"/>
        <v>10.220000000000001</v>
      </c>
      <c r="K3024" s="75" t="s">
        <v>4</v>
      </c>
    </row>
    <row r="3025" spans="1:11" x14ac:dyDescent="0.25">
      <c r="A3025" s="69">
        <v>3023</v>
      </c>
      <c r="B3025" s="70" t="s">
        <v>9402</v>
      </c>
      <c r="C3025" s="70" t="s">
        <v>9403</v>
      </c>
      <c r="D3025" s="70" t="s">
        <v>9404</v>
      </c>
      <c r="E3025" s="71">
        <v>10.19</v>
      </c>
      <c r="F3025" s="70"/>
      <c r="G3025" s="71"/>
      <c r="H3025" s="72"/>
      <c r="I3025" s="72"/>
      <c r="J3025" s="73">
        <f t="shared" si="51"/>
        <v>10.19</v>
      </c>
      <c r="K3025" s="75" t="s">
        <v>4</v>
      </c>
    </row>
    <row r="3026" spans="1:11" x14ac:dyDescent="0.25">
      <c r="A3026" s="69">
        <v>3024</v>
      </c>
      <c r="B3026" s="70" t="s">
        <v>9405</v>
      </c>
      <c r="C3026" s="70" t="s">
        <v>9406</v>
      </c>
      <c r="D3026" s="70" t="s">
        <v>9407</v>
      </c>
      <c r="E3026" s="71">
        <v>10.19</v>
      </c>
      <c r="F3026" s="70"/>
      <c r="G3026" s="71"/>
      <c r="H3026" s="72"/>
      <c r="I3026" s="72"/>
      <c r="J3026" s="73">
        <f t="shared" si="51"/>
        <v>10.19</v>
      </c>
      <c r="K3026" s="75" t="s">
        <v>4</v>
      </c>
    </row>
    <row r="3027" spans="1:11" x14ac:dyDescent="0.25">
      <c r="A3027" s="69">
        <v>3025</v>
      </c>
      <c r="B3027" s="70" t="s">
        <v>9408</v>
      </c>
      <c r="C3027" s="70" t="s">
        <v>9409</v>
      </c>
      <c r="D3027" s="70" t="s">
        <v>9410</v>
      </c>
      <c r="E3027" s="71">
        <v>10.17</v>
      </c>
      <c r="F3027" s="70"/>
      <c r="G3027" s="71"/>
      <c r="H3027" s="72"/>
      <c r="I3027" s="72"/>
      <c r="J3027" s="73">
        <f t="shared" si="51"/>
        <v>10.17</v>
      </c>
      <c r="K3027" s="75" t="s">
        <v>4</v>
      </c>
    </row>
    <row r="3028" spans="1:11" x14ac:dyDescent="0.25">
      <c r="A3028" s="69">
        <v>3026</v>
      </c>
      <c r="B3028" s="70" t="s">
        <v>9411</v>
      </c>
      <c r="C3028" s="70" t="s">
        <v>9412</v>
      </c>
      <c r="D3028" s="70" t="s">
        <v>9413</v>
      </c>
      <c r="E3028" s="71">
        <v>10.17</v>
      </c>
      <c r="F3028" s="70"/>
      <c r="G3028" s="71"/>
      <c r="H3028" s="72"/>
      <c r="I3028" s="72"/>
      <c r="J3028" s="73">
        <f t="shared" si="51"/>
        <v>10.17</v>
      </c>
      <c r="K3028" s="75" t="s">
        <v>4</v>
      </c>
    </row>
    <row r="3029" spans="1:11" x14ac:dyDescent="0.25">
      <c r="A3029" s="69">
        <v>3027</v>
      </c>
      <c r="B3029" s="70" t="s">
        <v>9414</v>
      </c>
      <c r="C3029" s="70" t="s">
        <v>9415</v>
      </c>
      <c r="D3029" s="70" t="s">
        <v>9416</v>
      </c>
      <c r="E3029" s="71">
        <v>10.15</v>
      </c>
      <c r="F3029" s="70"/>
      <c r="G3029" s="71"/>
      <c r="H3029" s="72"/>
      <c r="I3029" s="72"/>
      <c r="J3029" s="73">
        <f t="shared" si="51"/>
        <v>10.15</v>
      </c>
      <c r="K3029" s="75" t="s">
        <v>4</v>
      </c>
    </row>
    <row r="3030" spans="1:11" x14ac:dyDescent="0.25">
      <c r="A3030" s="69">
        <v>3028</v>
      </c>
      <c r="B3030" s="70" t="s">
        <v>9417</v>
      </c>
      <c r="C3030" s="70" t="s">
        <v>9418</v>
      </c>
      <c r="D3030" s="70" t="s">
        <v>9419</v>
      </c>
      <c r="E3030" s="71">
        <v>10.15</v>
      </c>
      <c r="F3030" s="70"/>
      <c r="G3030" s="71"/>
      <c r="H3030" s="72"/>
      <c r="I3030" s="72"/>
      <c r="J3030" s="73">
        <f t="shared" si="51"/>
        <v>10.15</v>
      </c>
      <c r="K3030" s="75" t="s">
        <v>4</v>
      </c>
    </row>
    <row r="3031" spans="1:11" x14ac:dyDescent="0.25">
      <c r="A3031" s="69">
        <v>3029</v>
      </c>
      <c r="B3031" s="70" t="s">
        <v>9420</v>
      </c>
      <c r="C3031" s="70" t="s">
        <v>9421</v>
      </c>
      <c r="D3031" s="70" t="s">
        <v>9422</v>
      </c>
      <c r="E3031" s="71">
        <v>10.14</v>
      </c>
      <c r="F3031" s="70"/>
      <c r="G3031" s="71"/>
      <c r="H3031" s="72"/>
      <c r="I3031" s="72"/>
      <c r="J3031" s="73">
        <f t="shared" si="51"/>
        <v>10.14</v>
      </c>
      <c r="K3031" s="75" t="s">
        <v>4</v>
      </c>
    </row>
    <row r="3032" spans="1:11" x14ac:dyDescent="0.25">
      <c r="A3032" s="69">
        <v>3030</v>
      </c>
      <c r="B3032" s="70" t="s">
        <v>9423</v>
      </c>
      <c r="C3032" s="70" t="s">
        <v>9424</v>
      </c>
      <c r="D3032" s="70" t="s">
        <v>9425</v>
      </c>
      <c r="E3032" s="71">
        <v>10.130000000000001</v>
      </c>
      <c r="F3032" s="70"/>
      <c r="G3032" s="71"/>
      <c r="H3032" s="72"/>
      <c r="I3032" s="72"/>
      <c r="J3032" s="73">
        <f t="shared" si="51"/>
        <v>10.130000000000001</v>
      </c>
      <c r="K3032" s="75" t="s">
        <v>4</v>
      </c>
    </row>
    <row r="3033" spans="1:11" x14ac:dyDescent="0.25">
      <c r="A3033" s="69">
        <v>3031</v>
      </c>
      <c r="B3033" s="70" t="s">
        <v>9426</v>
      </c>
      <c r="C3033" s="70" t="s">
        <v>9427</v>
      </c>
      <c r="D3033" s="70" t="s">
        <v>9428</v>
      </c>
      <c r="E3033" s="71">
        <v>10.130000000000001</v>
      </c>
      <c r="F3033" s="70"/>
      <c r="G3033" s="71"/>
      <c r="H3033" s="72"/>
      <c r="I3033" s="72"/>
      <c r="J3033" s="73">
        <f t="shared" si="51"/>
        <v>10.130000000000001</v>
      </c>
      <c r="K3033" s="75" t="s">
        <v>4</v>
      </c>
    </row>
    <row r="3034" spans="1:11" x14ac:dyDescent="0.25">
      <c r="A3034" s="69">
        <v>3032</v>
      </c>
      <c r="B3034" s="70" t="s">
        <v>9429</v>
      </c>
      <c r="C3034" s="70" t="s">
        <v>9430</v>
      </c>
      <c r="D3034" s="70" t="s">
        <v>9431</v>
      </c>
      <c r="E3034" s="71">
        <v>10.119999999999999</v>
      </c>
      <c r="F3034" s="70"/>
      <c r="G3034" s="71"/>
      <c r="H3034" s="72"/>
      <c r="I3034" s="72"/>
      <c r="J3034" s="73">
        <f t="shared" si="51"/>
        <v>10.119999999999999</v>
      </c>
      <c r="K3034" s="75" t="s">
        <v>4</v>
      </c>
    </row>
    <row r="3035" spans="1:11" x14ac:dyDescent="0.25">
      <c r="A3035" s="69">
        <v>3033</v>
      </c>
      <c r="B3035" s="70" t="s">
        <v>9432</v>
      </c>
      <c r="C3035" s="70" t="s">
        <v>9433</v>
      </c>
      <c r="D3035" s="70" t="s">
        <v>9434</v>
      </c>
      <c r="E3035" s="71">
        <v>10.119999999999999</v>
      </c>
      <c r="F3035" s="70"/>
      <c r="G3035" s="71"/>
      <c r="H3035" s="72"/>
      <c r="I3035" s="72"/>
      <c r="J3035" s="73">
        <f t="shared" si="51"/>
        <v>10.119999999999999</v>
      </c>
      <c r="K3035" s="75" t="s">
        <v>4</v>
      </c>
    </row>
    <row r="3036" spans="1:11" x14ac:dyDescent="0.25">
      <c r="A3036" s="69">
        <v>3034</v>
      </c>
      <c r="B3036" s="70" t="s">
        <v>9435</v>
      </c>
      <c r="C3036" s="70" t="s">
        <v>9436</v>
      </c>
      <c r="D3036" s="70" t="s">
        <v>9437</v>
      </c>
      <c r="E3036" s="71">
        <v>10.19</v>
      </c>
      <c r="F3036" s="70" t="s">
        <v>9437</v>
      </c>
      <c r="G3036" s="71">
        <v>9.9918999999999993</v>
      </c>
      <c r="H3036" s="72"/>
      <c r="I3036" s="72"/>
      <c r="J3036" s="73">
        <f t="shared" si="51"/>
        <v>10.090949999999999</v>
      </c>
      <c r="K3036" s="75" t="s">
        <v>4</v>
      </c>
    </row>
    <row r="3037" spans="1:11" x14ac:dyDescent="0.25">
      <c r="A3037" s="69">
        <v>3035</v>
      </c>
      <c r="B3037" s="70" t="s">
        <v>9438</v>
      </c>
      <c r="C3037" s="70" t="s">
        <v>9439</v>
      </c>
      <c r="D3037" s="70" t="s">
        <v>9440</v>
      </c>
      <c r="E3037" s="71">
        <v>10.09</v>
      </c>
      <c r="F3037" s="70"/>
      <c r="G3037" s="71"/>
      <c r="H3037" s="72"/>
      <c r="I3037" s="72"/>
      <c r="J3037" s="73">
        <f t="shared" si="51"/>
        <v>10.09</v>
      </c>
      <c r="K3037" s="75" t="s">
        <v>4</v>
      </c>
    </row>
    <row r="3038" spans="1:11" x14ac:dyDescent="0.25">
      <c r="A3038" s="69">
        <v>3036</v>
      </c>
      <c r="B3038" s="70" t="s">
        <v>9441</v>
      </c>
      <c r="C3038" s="70" t="s">
        <v>9442</v>
      </c>
      <c r="D3038" s="70" t="s">
        <v>9443</v>
      </c>
      <c r="E3038" s="71">
        <v>10.07</v>
      </c>
      <c r="F3038" s="70"/>
      <c r="G3038" s="71"/>
      <c r="H3038" s="72"/>
      <c r="I3038" s="72"/>
      <c r="J3038" s="73">
        <f t="shared" si="51"/>
        <v>10.07</v>
      </c>
      <c r="K3038" s="75" t="s">
        <v>4</v>
      </c>
    </row>
    <row r="3039" spans="1:11" x14ac:dyDescent="0.25">
      <c r="A3039" s="69">
        <v>3037</v>
      </c>
      <c r="B3039" s="70" t="s">
        <v>9444</v>
      </c>
      <c r="C3039" s="70" t="s">
        <v>9445</v>
      </c>
      <c r="D3039" s="70" t="s">
        <v>9446</v>
      </c>
      <c r="E3039" s="71">
        <v>10.07</v>
      </c>
      <c r="F3039" s="70"/>
      <c r="G3039" s="71"/>
      <c r="H3039" s="72"/>
      <c r="I3039" s="72"/>
      <c r="J3039" s="73">
        <f t="shared" si="51"/>
        <v>10.07</v>
      </c>
      <c r="K3039" s="75" t="s">
        <v>4</v>
      </c>
    </row>
    <row r="3040" spans="1:11" x14ac:dyDescent="0.25">
      <c r="A3040" s="69">
        <v>3038</v>
      </c>
      <c r="B3040" s="70" t="s">
        <v>9447</v>
      </c>
      <c r="C3040" s="70" t="s">
        <v>9448</v>
      </c>
      <c r="D3040" s="70" t="s">
        <v>9449</v>
      </c>
      <c r="E3040" s="71">
        <v>10.06</v>
      </c>
      <c r="F3040" s="70"/>
      <c r="G3040" s="71"/>
      <c r="H3040" s="72"/>
      <c r="I3040" s="72"/>
      <c r="J3040" s="73">
        <f t="shared" si="51"/>
        <v>10.06</v>
      </c>
      <c r="K3040" s="75" t="s">
        <v>4</v>
      </c>
    </row>
    <row r="3041" spans="1:11" x14ac:dyDescent="0.25">
      <c r="A3041" s="69">
        <v>3039</v>
      </c>
      <c r="B3041" s="70" t="s">
        <v>9450</v>
      </c>
      <c r="C3041" s="70" t="s">
        <v>9451</v>
      </c>
      <c r="D3041" s="70" t="s">
        <v>9452</v>
      </c>
      <c r="E3041" s="71">
        <v>10.19</v>
      </c>
      <c r="F3041" s="70" t="s">
        <v>9452</v>
      </c>
      <c r="G3041" s="71">
        <v>9.9047000000000001</v>
      </c>
      <c r="H3041" s="72"/>
      <c r="I3041" s="72"/>
      <c r="J3041" s="73">
        <f t="shared" si="51"/>
        <v>10.04735</v>
      </c>
      <c r="K3041" s="75" t="s">
        <v>4</v>
      </c>
    </row>
    <row r="3042" spans="1:11" x14ac:dyDescent="0.25">
      <c r="A3042" s="69">
        <v>3040</v>
      </c>
      <c r="B3042" s="70" t="s">
        <v>9453</v>
      </c>
      <c r="C3042" s="70" t="s">
        <v>9454</v>
      </c>
      <c r="D3042" s="70" t="s">
        <v>9455</v>
      </c>
      <c r="E3042" s="71">
        <v>10.029999999999999</v>
      </c>
      <c r="F3042" s="70"/>
      <c r="G3042" s="71"/>
      <c r="H3042" s="72"/>
      <c r="I3042" s="72"/>
      <c r="J3042" s="73">
        <f t="shared" si="51"/>
        <v>10.029999999999999</v>
      </c>
      <c r="K3042" s="75" t="s">
        <v>4</v>
      </c>
    </row>
    <row r="3043" spans="1:11" x14ac:dyDescent="0.25">
      <c r="A3043" s="69">
        <v>3041</v>
      </c>
      <c r="B3043" s="70" t="s">
        <v>9456</v>
      </c>
      <c r="C3043" s="70" t="s">
        <v>9457</v>
      </c>
      <c r="D3043" s="70" t="s">
        <v>9458</v>
      </c>
      <c r="E3043" s="71">
        <v>10.02</v>
      </c>
      <c r="F3043" s="70"/>
      <c r="G3043" s="71"/>
      <c r="H3043" s="72"/>
      <c r="I3043" s="72"/>
      <c r="J3043" s="73">
        <f t="shared" si="51"/>
        <v>10.02</v>
      </c>
      <c r="K3043" s="75" t="s">
        <v>4</v>
      </c>
    </row>
    <row r="3044" spans="1:11" x14ac:dyDescent="0.25">
      <c r="A3044" s="69">
        <v>3042</v>
      </c>
      <c r="B3044" s="70" t="s">
        <v>9459</v>
      </c>
      <c r="C3044" s="70" t="s">
        <v>9460</v>
      </c>
      <c r="D3044" s="70" t="s">
        <v>9461</v>
      </c>
      <c r="E3044" s="71">
        <v>10.01</v>
      </c>
      <c r="F3044" s="70"/>
      <c r="G3044" s="71"/>
      <c r="H3044" s="72"/>
      <c r="I3044" s="72"/>
      <c r="J3044" s="73">
        <f t="shared" si="51"/>
        <v>10.01</v>
      </c>
      <c r="K3044" s="75" t="s">
        <v>4</v>
      </c>
    </row>
    <row r="3045" spans="1:11" x14ac:dyDescent="0.25">
      <c r="A3045" s="69">
        <v>3043</v>
      </c>
      <c r="B3045" s="70" t="s">
        <v>9462</v>
      </c>
      <c r="C3045" s="70" t="s">
        <v>9463</v>
      </c>
      <c r="D3045" s="70" t="s">
        <v>9464</v>
      </c>
      <c r="E3045" s="71">
        <v>9.98</v>
      </c>
      <c r="F3045" s="70"/>
      <c r="G3045" s="71"/>
      <c r="H3045" s="72"/>
      <c r="I3045" s="72"/>
      <c r="J3045" s="73">
        <f t="shared" si="51"/>
        <v>9.98</v>
      </c>
      <c r="K3045" s="75" t="s">
        <v>4</v>
      </c>
    </row>
    <row r="3046" spans="1:11" x14ac:dyDescent="0.25">
      <c r="A3046" s="69">
        <v>3044</v>
      </c>
      <c r="B3046" s="70" t="s">
        <v>9465</v>
      </c>
      <c r="C3046" s="70" t="s">
        <v>9466</v>
      </c>
      <c r="D3046" s="70" t="s">
        <v>9467</v>
      </c>
      <c r="E3046" s="71">
        <v>9.98</v>
      </c>
      <c r="F3046" s="70"/>
      <c r="G3046" s="71"/>
      <c r="H3046" s="72"/>
      <c r="I3046" s="72"/>
      <c r="J3046" s="73">
        <f t="shared" si="51"/>
        <v>9.98</v>
      </c>
      <c r="K3046" s="75" t="s">
        <v>4</v>
      </c>
    </row>
    <row r="3047" spans="1:11" x14ac:dyDescent="0.25">
      <c r="A3047" s="69">
        <v>3045</v>
      </c>
      <c r="B3047" s="70" t="s">
        <v>9468</v>
      </c>
      <c r="C3047" s="70" t="s">
        <v>9469</v>
      </c>
      <c r="D3047" s="70" t="s">
        <v>9470</v>
      </c>
      <c r="E3047" s="71">
        <v>10.029999999999999</v>
      </c>
      <c r="F3047" s="70" t="s">
        <v>9470</v>
      </c>
      <c r="G3047" s="71">
        <v>9.9160000000000004</v>
      </c>
      <c r="H3047" s="72"/>
      <c r="I3047" s="72"/>
      <c r="J3047" s="73">
        <f t="shared" si="51"/>
        <v>9.972999999999999</v>
      </c>
      <c r="K3047" s="75" t="s">
        <v>4</v>
      </c>
    </row>
    <row r="3048" spans="1:11" x14ac:dyDescent="0.25">
      <c r="A3048" s="69">
        <v>3046</v>
      </c>
      <c r="B3048" s="70" t="s">
        <v>9471</v>
      </c>
      <c r="C3048" s="70" t="s">
        <v>9472</v>
      </c>
      <c r="D3048" s="70" t="s">
        <v>9473</v>
      </c>
      <c r="E3048" s="71">
        <v>9.9499999999999993</v>
      </c>
      <c r="F3048" s="70"/>
      <c r="G3048" s="71"/>
      <c r="H3048" s="72"/>
      <c r="I3048" s="72"/>
      <c r="J3048" s="73">
        <f t="shared" si="51"/>
        <v>9.9499999999999993</v>
      </c>
      <c r="K3048" s="75" t="s">
        <v>4</v>
      </c>
    </row>
    <row r="3049" spans="1:11" x14ac:dyDescent="0.25">
      <c r="A3049" s="69">
        <v>3047</v>
      </c>
      <c r="B3049" s="70" t="s">
        <v>9474</v>
      </c>
      <c r="C3049" s="70" t="s">
        <v>9475</v>
      </c>
      <c r="D3049" s="70" t="s">
        <v>9476</v>
      </c>
      <c r="E3049" s="71">
        <v>9.7100000000000009</v>
      </c>
      <c r="F3049" s="70" t="s">
        <v>9476</v>
      </c>
      <c r="G3049" s="71">
        <v>10.1837</v>
      </c>
      <c r="H3049" s="72"/>
      <c r="I3049" s="72"/>
      <c r="J3049" s="73">
        <f t="shared" si="51"/>
        <v>9.9468500000000013</v>
      </c>
      <c r="K3049" s="75" t="s">
        <v>4</v>
      </c>
    </row>
    <row r="3050" spans="1:11" x14ac:dyDescent="0.25">
      <c r="A3050" s="69">
        <v>3048</v>
      </c>
      <c r="B3050" s="70" t="s">
        <v>9477</v>
      </c>
      <c r="C3050" s="70" t="s">
        <v>9478</v>
      </c>
      <c r="D3050" s="70" t="s">
        <v>9479</v>
      </c>
      <c r="E3050" s="71">
        <v>9.93</v>
      </c>
      <c r="F3050" s="70"/>
      <c r="G3050" s="71"/>
      <c r="H3050" s="72"/>
      <c r="I3050" s="72"/>
      <c r="J3050" s="73">
        <f t="shared" si="51"/>
        <v>9.93</v>
      </c>
      <c r="K3050" s="75" t="s">
        <v>4</v>
      </c>
    </row>
    <row r="3051" spans="1:11" x14ac:dyDescent="0.25">
      <c r="A3051" s="69">
        <v>3049</v>
      </c>
      <c r="B3051" s="70" t="s">
        <v>9480</v>
      </c>
      <c r="C3051" s="70" t="s">
        <v>9481</v>
      </c>
      <c r="D3051" s="70" t="s">
        <v>9482</v>
      </c>
      <c r="E3051" s="71">
        <v>9.92</v>
      </c>
      <c r="F3051" s="70"/>
      <c r="G3051" s="71"/>
      <c r="H3051" s="72"/>
      <c r="I3051" s="72"/>
      <c r="J3051" s="73">
        <f t="shared" si="51"/>
        <v>9.92</v>
      </c>
      <c r="K3051" s="75" t="s">
        <v>4</v>
      </c>
    </row>
    <row r="3052" spans="1:11" x14ac:dyDescent="0.25">
      <c r="A3052" s="69">
        <v>3050</v>
      </c>
      <c r="B3052" s="70" t="s">
        <v>9483</v>
      </c>
      <c r="C3052" s="70" t="s">
        <v>9484</v>
      </c>
      <c r="D3052" s="70"/>
      <c r="E3052" s="71"/>
      <c r="F3052" s="70"/>
      <c r="G3052" s="73"/>
      <c r="H3052" s="70" t="s">
        <v>9485</v>
      </c>
      <c r="I3052" s="73">
        <v>9.9143085937499986</v>
      </c>
      <c r="J3052" s="73">
        <f t="shared" si="51"/>
        <v>9.9143085937499986</v>
      </c>
      <c r="K3052" s="75" t="s">
        <v>4</v>
      </c>
    </row>
    <row r="3053" spans="1:11" x14ac:dyDescent="0.25">
      <c r="A3053" s="69">
        <v>3051</v>
      </c>
      <c r="B3053" s="70" t="s">
        <v>9486</v>
      </c>
      <c r="C3053" s="70" t="s">
        <v>9487</v>
      </c>
      <c r="D3053" s="70" t="s">
        <v>9488</v>
      </c>
      <c r="E3053" s="71">
        <v>9.91</v>
      </c>
      <c r="F3053" s="70"/>
      <c r="G3053" s="71"/>
      <c r="H3053" s="72"/>
      <c r="I3053" s="72"/>
      <c r="J3053" s="73">
        <f t="shared" si="51"/>
        <v>9.91</v>
      </c>
      <c r="K3053" s="75" t="s">
        <v>4</v>
      </c>
    </row>
    <row r="3054" spans="1:11" x14ac:dyDescent="0.25">
      <c r="A3054" s="69">
        <v>3052</v>
      </c>
      <c r="B3054" s="70" t="s">
        <v>9489</v>
      </c>
      <c r="C3054" s="70" t="s">
        <v>9490</v>
      </c>
      <c r="D3054" s="70" t="s">
        <v>9491</v>
      </c>
      <c r="E3054" s="71">
        <v>9.9</v>
      </c>
      <c r="F3054" s="70"/>
      <c r="G3054" s="71"/>
      <c r="H3054" s="72"/>
      <c r="I3054" s="72"/>
      <c r="J3054" s="73">
        <f t="shared" si="51"/>
        <v>9.9</v>
      </c>
      <c r="K3054" s="75" t="s">
        <v>4</v>
      </c>
    </row>
    <row r="3055" spans="1:11" x14ac:dyDescent="0.25">
      <c r="A3055" s="69">
        <v>3053</v>
      </c>
      <c r="B3055" s="70" t="s">
        <v>9492</v>
      </c>
      <c r="C3055" s="70" t="s">
        <v>9493</v>
      </c>
      <c r="D3055" s="70" t="s">
        <v>9494</v>
      </c>
      <c r="E3055" s="71">
        <v>9.89</v>
      </c>
      <c r="F3055" s="70"/>
      <c r="G3055" s="71"/>
      <c r="H3055" s="72"/>
      <c r="I3055" s="72"/>
      <c r="J3055" s="73">
        <f t="shared" si="51"/>
        <v>9.89</v>
      </c>
      <c r="K3055" s="75" t="s">
        <v>4</v>
      </c>
    </row>
    <row r="3056" spans="1:11" x14ac:dyDescent="0.25">
      <c r="A3056" s="69">
        <v>3054</v>
      </c>
      <c r="B3056" s="70" t="s">
        <v>9495</v>
      </c>
      <c r="C3056" s="70" t="s">
        <v>9496</v>
      </c>
      <c r="D3056" s="70" t="s">
        <v>9497</v>
      </c>
      <c r="E3056" s="71">
        <v>9.8699999999999992</v>
      </c>
      <c r="F3056" s="70"/>
      <c r="G3056" s="71"/>
      <c r="H3056" s="72"/>
      <c r="I3056" s="72"/>
      <c r="J3056" s="73">
        <f t="shared" si="51"/>
        <v>9.8699999999999992</v>
      </c>
      <c r="K3056" s="75" t="s">
        <v>4</v>
      </c>
    </row>
    <row r="3057" spans="1:11" x14ac:dyDescent="0.25">
      <c r="A3057" s="69">
        <v>3055</v>
      </c>
      <c r="B3057" s="70" t="s">
        <v>9498</v>
      </c>
      <c r="C3057" s="70" t="s">
        <v>9499</v>
      </c>
      <c r="D3057" s="70" t="s">
        <v>9500</v>
      </c>
      <c r="E3057" s="71">
        <v>9.8699999999999992</v>
      </c>
      <c r="F3057" s="70"/>
      <c r="G3057" s="71"/>
      <c r="H3057" s="72"/>
      <c r="I3057" s="72"/>
      <c r="J3057" s="73">
        <f t="shared" si="51"/>
        <v>9.8699999999999992</v>
      </c>
      <c r="K3057" s="75" t="s">
        <v>4</v>
      </c>
    </row>
    <row r="3058" spans="1:11" x14ac:dyDescent="0.25">
      <c r="A3058" s="69">
        <v>3056</v>
      </c>
      <c r="B3058" s="70" t="s">
        <v>9501</v>
      </c>
      <c r="C3058" s="70" t="s">
        <v>9502</v>
      </c>
      <c r="D3058" s="70" t="s">
        <v>9503</v>
      </c>
      <c r="E3058" s="71">
        <v>9.84</v>
      </c>
      <c r="F3058" s="70"/>
      <c r="G3058" s="71"/>
      <c r="H3058" s="72"/>
      <c r="I3058" s="72"/>
      <c r="J3058" s="73">
        <f t="shared" si="51"/>
        <v>9.84</v>
      </c>
      <c r="K3058" s="75" t="s">
        <v>4</v>
      </c>
    </row>
    <row r="3059" spans="1:11" x14ac:dyDescent="0.25">
      <c r="A3059" s="69">
        <v>3057</v>
      </c>
      <c r="B3059" s="70" t="s">
        <v>9504</v>
      </c>
      <c r="C3059" s="70" t="s">
        <v>9505</v>
      </c>
      <c r="D3059" s="70" t="s">
        <v>9506</v>
      </c>
      <c r="E3059" s="71">
        <v>9.82</v>
      </c>
      <c r="F3059" s="70"/>
      <c r="G3059" s="71"/>
      <c r="H3059" s="72"/>
      <c r="I3059" s="72"/>
      <c r="J3059" s="73">
        <f t="shared" si="51"/>
        <v>9.82</v>
      </c>
      <c r="K3059" s="75" t="s">
        <v>4</v>
      </c>
    </row>
    <row r="3060" spans="1:11" x14ac:dyDescent="0.25">
      <c r="A3060" s="69">
        <v>3058</v>
      </c>
      <c r="B3060" s="70" t="s">
        <v>9507</v>
      </c>
      <c r="C3060" s="70" t="s">
        <v>9508</v>
      </c>
      <c r="D3060" s="70" t="s">
        <v>9509</v>
      </c>
      <c r="E3060" s="71">
        <v>9.7799999999999994</v>
      </c>
      <c r="F3060" s="70"/>
      <c r="G3060" s="71"/>
      <c r="H3060" s="72"/>
      <c r="I3060" s="72"/>
      <c r="J3060" s="73">
        <f t="shared" si="51"/>
        <v>9.7799999999999994</v>
      </c>
      <c r="K3060" s="75" t="s">
        <v>4</v>
      </c>
    </row>
    <row r="3061" spans="1:11" x14ac:dyDescent="0.25">
      <c r="A3061" s="69">
        <v>3059</v>
      </c>
      <c r="B3061" s="70" t="s">
        <v>9510</v>
      </c>
      <c r="C3061" s="70" t="s">
        <v>9511</v>
      </c>
      <c r="D3061" s="70" t="s">
        <v>9512</v>
      </c>
      <c r="E3061" s="71">
        <v>9.77</v>
      </c>
      <c r="F3061" s="70"/>
      <c r="G3061" s="71"/>
      <c r="H3061" s="72"/>
      <c r="I3061" s="72"/>
      <c r="J3061" s="73">
        <f t="shared" si="51"/>
        <v>9.77</v>
      </c>
      <c r="K3061" s="75" t="s">
        <v>4</v>
      </c>
    </row>
    <row r="3062" spans="1:11" x14ac:dyDescent="0.25">
      <c r="A3062" s="69">
        <v>3060</v>
      </c>
      <c r="B3062" s="70" t="s">
        <v>9513</v>
      </c>
      <c r="C3062" s="70" t="s">
        <v>9514</v>
      </c>
      <c r="D3062" s="70" t="s">
        <v>9515</v>
      </c>
      <c r="E3062" s="71">
        <v>9.76</v>
      </c>
      <c r="F3062" s="70"/>
      <c r="G3062" s="71"/>
      <c r="H3062" s="72"/>
      <c r="I3062" s="72"/>
      <c r="J3062" s="73">
        <f t="shared" si="51"/>
        <v>9.76</v>
      </c>
      <c r="K3062" s="75" t="s">
        <v>4</v>
      </c>
    </row>
    <row r="3063" spans="1:11" x14ac:dyDescent="0.25">
      <c r="A3063" s="69">
        <v>3061</v>
      </c>
      <c r="B3063" s="70" t="s">
        <v>9516</v>
      </c>
      <c r="C3063" s="70" t="s">
        <v>9517</v>
      </c>
      <c r="D3063" s="70" t="s">
        <v>9518</v>
      </c>
      <c r="E3063" s="71">
        <v>9.74</v>
      </c>
      <c r="F3063" s="70"/>
      <c r="G3063" s="71"/>
      <c r="H3063" s="72"/>
      <c r="I3063" s="72"/>
      <c r="J3063" s="73">
        <f t="shared" si="51"/>
        <v>9.74</v>
      </c>
      <c r="K3063" s="75" t="s">
        <v>4</v>
      </c>
    </row>
    <row r="3064" spans="1:11" x14ac:dyDescent="0.25">
      <c r="A3064" s="69">
        <v>3062</v>
      </c>
      <c r="B3064" s="70" t="s">
        <v>9519</v>
      </c>
      <c r="C3064" s="70" t="s">
        <v>9520</v>
      </c>
      <c r="D3064" s="70" t="s">
        <v>9521</v>
      </c>
      <c r="E3064" s="71">
        <v>9.74</v>
      </c>
      <c r="F3064" s="70"/>
      <c r="G3064" s="71"/>
      <c r="H3064" s="72"/>
      <c r="I3064" s="72"/>
      <c r="J3064" s="73">
        <f t="shared" si="51"/>
        <v>9.74</v>
      </c>
      <c r="K3064" s="75" t="s">
        <v>4</v>
      </c>
    </row>
    <row r="3065" spans="1:11" x14ac:dyDescent="0.25">
      <c r="A3065" s="69">
        <v>3063</v>
      </c>
      <c r="B3065" s="70" t="s">
        <v>9522</v>
      </c>
      <c r="C3065" s="70" t="s">
        <v>9523</v>
      </c>
      <c r="D3065" s="70" t="s">
        <v>9524</v>
      </c>
      <c r="E3065" s="71">
        <v>9.74</v>
      </c>
      <c r="F3065" s="70" t="s">
        <v>9524</v>
      </c>
      <c r="G3065" s="71">
        <v>9.7037999999999993</v>
      </c>
      <c r="H3065" s="72"/>
      <c r="I3065" s="72"/>
      <c r="J3065" s="73">
        <f t="shared" si="51"/>
        <v>9.7218999999999998</v>
      </c>
      <c r="K3065" s="75" t="s">
        <v>4</v>
      </c>
    </row>
    <row r="3066" spans="1:11" x14ac:dyDescent="0.25">
      <c r="A3066" s="69">
        <v>3064</v>
      </c>
      <c r="B3066" s="70" t="s">
        <v>9525</v>
      </c>
      <c r="C3066" s="70" t="s">
        <v>9526</v>
      </c>
      <c r="D3066" s="70" t="s">
        <v>9527</v>
      </c>
      <c r="E3066" s="71">
        <v>9.7200000000000006</v>
      </c>
      <c r="F3066" s="70"/>
      <c r="G3066" s="71"/>
      <c r="H3066" s="72"/>
      <c r="I3066" s="72"/>
      <c r="J3066" s="73">
        <f t="shared" si="51"/>
        <v>9.7200000000000006</v>
      </c>
      <c r="K3066" s="75" t="s">
        <v>4</v>
      </c>
    </row>
    <row r="3067" spans="1:11" x14ac:dyDescent="0.25">
      <c r="A3067" s="69">
        <v>3065</v>
      </c>
      <c r="B3067" s="70" t="s">
        <v>9528</v>
      </c>
      <c r="C3067" s="70" t="s">
        <v>9529</v>
      </c>
      <c r="D3067" s="70" t="s">
        <v>9530</v>
      </c>
      <c r="E3067" s="71">
        <v>9.7200000000000006</v>
      </c>
      <c r="F3067" s="70"/>
      <c r="G3067" s="71"/>
      <c r="H3067" s="72"/>
      <c r="I3067" s="72"/>
      <c r="J3067" s="73">
        <f t="shared" si="51"/>
        <v>9.7200000000000006</v>
      </c>
      <c r="K3067" s="75" t="s">
        <v>4</v>
      </c>
    </row>
    <row r="3068" spans="1:11" x14ac:dyDescent="0.25">
      <c r="A3068" s="69">
        <v>3066</v>
      </c>
      <c r="B3068" s="70" t="s">
        <v>9531</v>
      </c>
      <c r="C3068" s="70" t="s">
        <v>9532</v>
      </c>
      <c r="D3068" s="70" t="s">
        <v>9533</v>
      </c>
      <c r="E3068" s="71">
        <v>9.7100000000000009</v>
      </c>
      <c r="F3068" s="70"/>
      <c r="G3068" s="71"/>
      <c r="H3068" s="72"/>
      <c r="I3068" s="72"/>
      <c r="J3068" s="73">
        <f t="shared" si="51"/>
        <v>9.7100000000000009</v>
      </c>
      <c r="K3068" s="75" t="s">
        <v>4</v>
      </c>
    </row>
    <row r="3069" spans="1:11" x14ac:dyDescent="0.25">
      <c r="A3069" s="69">
        <v>3067</v>
      </c>
      <c r="B3069" s="70" t="s">
        <v>9534</v>
      </c>
      <c r="C3069" s="70" t="s">
        <v>9535</v>
      </c>
      <c r="D3069" s="70" t="s">
        <v>9536</v>
      </c>
      <c r="E3069" s="71">
        <v>9.69</v>
      </c>
      <c r="F3069" s="70"/>
      <c r="G3069" s="71"/>
      <c r="H3069" s="72"/>
      <c r="I3069" s="72"/>
      <c r="J3069" s="73">
        <f t="shared" si="51"/>
        <v>9.69</v>
      </c>
      <c r="K3069" s="75" t="s">
        <v>4</v>
      </c>
    </row>
    <row r="3070" spans="1:11" x14ac:dyDescent="0.25">
      <c r="A3070" s="69">
        <v>3068</v>
      </c>
      <c r="B3070" s="70" t="s">
        <v>9537</v>
      </c>
      <c r="C3070" s="70" t="s">
        <v>2847</v>
      </c>
      <c r="D3070" s="70" t="s">
        <v>9538</v>
      </c>
      <c r="E3070" s="71">
        <v>9.65</v>
      </c>
      <c r="F3070" s="70"/>
      <c r="G3070" s="71"/>
      <c r="H3070" s="72"/>
      <c r="I3070" s="72"/>
      <c r="J3070" s="73">
        <f t="shared" si="51"/>
        <v>9.65</v>
      </c>
      <c r="K3070" s="75" t="s">
        <v>4</v>
      </c>
    </row>
    <row r="3071" spans="1:11" x14ac:dyDescent="0.25">
      <c r="A3071" s="69">
        <v>3069</v>
      </c>
      <c r="B3071" s="70" t="s">
        <v>9539</v>
      </c>
      <c r="C3071" s="70" t="s">
        <v>9540</v>
      </c>
      <c r="D3071" s="70" t="s">
        <v>9541</v>
      </c>
      <c r="E3071" s="71">
        <v>9.65</v>
      </c>
      <c r="F3071" s="70"/>
      <c r="G3071" s="71"/>
      <c r="H3071" s="72"/>
      <c r="I3071" s="72"/>
      <c r="J3071" s="73">
        <f t="shared" si="51"/>
        <v>9.65</v>
      </c>
      <c r="K3071" s="75" t="s">
        <v>4</v>
      </c>
    </row>
    <row r="3072" spans="1:11" x14ac:dyDescent="0.25">
      <c r="A3072" s="69">
        <v>3070</v>
      </c>
      <c r="B3072" s="70" t="s">
        <v>9542</v>
      </c>
      <c r="C3072" s="70" t="s">
        <v>9543</v>
      </c>
      <c r="D3072" s="70" t="s">
        <v>9544</v>
      </c>
      <c r="E3072" s="71">
        <v>9.65</v>
      </c>
      <c r="F3072" s="70"/>
      <c r="G3072" s="71"/>
      <c r="H3072" s="72"/>
      <c r="I3072" s="72"/>
      <c r="J3072" s="73">
        <f t="shared" si="51"/>
        <v>9.65</v>
      </c>
      <c r="K3072" s="75" t="s">
        <v>4</v>
      </c>
    </row>
    <row r="3073" spans="1:11" x14ac:dyDescent="0.25">
      <c r="A3073" s="69">
        <v>3071</v>
      </c>
      <c r="B3073" s="70" t="s">
        <v>9545</v>
      </c>
      <c r="C3073" s="70" t="s">
        <v>9546</v>
      </c>
      <c r="D3073" s="70" t="s">
        <v>9547</v>
      </c>
      <c r="E3073" s="71">
        <v>9.64</v>
      </c>
      <c r="F3073" s="70"/>
      <c r="G3073" s="71"/>
      <c r="H3073" s="72" t="s">
        <v>9547</v>
      </c>
      <c r="I3073" s="71">
        <v>9.6528976085156444</v>
      </c>
      <c r="J3073" s="73">
        <f t="shared" si="51"/>
        <v>9.6464488042578225</v>
      </c>
      <c r="K3073" s="75" t="s">
        <v>4</v>
      </c>
    </row>
    <row r="3074" spans="1:11" x14ac:dyDescent="0.25">
      <c r="A3074" s="69">
        <v>3072</v>
      </c>
      <c r="B3074" s="70" t="s">
        <v>9548</v>
      </c>
      <c r="C3074" s="70" t="s">
        <v>9549</v>
      </c>
      <c r="D3074" s="70" t="s">
        <v>9550</v>
      </c>
      <c r="E3074" s="71">
        <v>9.6300000000000008</v>
      </c>
      <c r="F3074" s="70"/>
      <c r="G3074" s="71"/>
      <c r="H3074" s="72"/>
      <c r="I3074" s="72"/>
      <c r="J3074" s="73">
        <f t="shared" si="51"/>
        <v>9.6300000000000008</v>
      </c>
      <c r="K3074" s="75" t="s">
        <v>4</v>
      </c>
    </row>
    <row r="3075" spans="1:11" x14ac:dyDescent="0.25">
      <c r="A3075" s="69">
        <v>3073</v>
      </c>
      <c r="B3075" s="70" t="s">
        <v>9551</v>
      </c>
      <c r="C3075" s="70" t="s">
        <v>9552</v>
      </c>
      <c r="D3075" s="70"/>
      <c r="E3075" s="71"/>
      <c r="F3075" s="70"/>
      <c r="G3075" s="73"/>
      <c r="H3075" s="70" t="s">
        <v>9553</v>
      </c>
      <c r="I3075" s="73">
        <v>9.6024999999999832</v>
      </c>
      <c r="J3075" s="73">
        <f t="shared" ref="J3075:J3138" si="52">AVERAGE(E3075,G3075,I3075)</f>
        <v>9.6024999999999832</v>
      </c>
      <c r="K3075" s="75" t="s">
        <v>4</v>
      </c>
    </row>
    <row r="3076" spans="1:11" x14ac:dyDescent="0.25">
      <c r="A3076" s="69">
        <v>3074</v>
      </c>
      <c r="B3076" s="70" t="s">
        <v>9554</v>
      </c>
      <c r="C3076" s="70" t="s">
        <v>9555</v>
      </c>
      <c r="D3076" s="70" t="s">
        <v>9556</v>
      </c>
      <c r="E3076" s="71">
        <v>9.57</v>
      </c>
      <c r="F3076" s="70"/>
      <c r="G3076" s="71"/>
      <c r="H3076" s="72"/>
      <c r="I3076" s="72"/>
      <c r="J3076" s="73">
        <f t="shared" si="52"/>
        <v>9.57</v>
      </c>
      <c r="K3076" s="75" t="s">
        <v>4</v>
      </c>
    </row>
    <row r="3077" spans="1:11" x14ac:dyDescent="0.25">
      <c r="A3077" s="69">
        <v>3075</v>
      </c>
      <c r="B3077" s="70" t="s">
        <v>9557</v>
      </c>
      <c r="C3077" s="70" t="s">
        <v>9558</v>
      </c>
      <c r="D3077" s="70" t="s">
        <v>9559</v>
      </c>
      <c r="E3077" s="71">
        <v>9.4499999999999993</v>
      </c>
      <c r="F3077" s="70"/>
      <c r="G3077" s="71"/>
      <c r="H3077" s="72" t="s">
        <v>9559</v>
      </c>
      <c r="I3077" s="71">
        <v>9.6845312500000205</v>
      </c>
      <c r="J3077" s="73">
        <f t="shared" si="52"/>
        <v>9.5672656250000099</v>
      </c>
      <c r="K3077" s="75" t="s">
        <v>4</v>
      </c>
    </row>
    <row r="3078" spans="1:11" x14ac:dyDescent="0.25">
      <c r="A3078" s="69">
        <v>3076</v>
      </c>
      <c r="B3078" s="70" t="s">
        <v>9560</v>
      </c>
      <c r="C3078" s="70" t="s">
        <v>9561</v>
      </c>
      <c r="D3078" s="70" t="s">
        <v>9562</v>
      </c>
      <c r="E3078" s="71">
        <v>9.56</v>
      </c>
      <c r="F3078" s="70"/>
      <c r="G3078" s="71"/>
      <c r="H3078" s="72"/>
      <c r="I3078" s="72"/>
      <c r="J3078" s="73">
        <f t="shared" si="52"/>
        <v>9.56</v>
      </c>
      <c r="K3078" s="75" t="s">
        <v>4</v>
      </c>
    </row>
    <row r="3079" spans="1:11" x14ac:dyDescent="0.25">
      <c r="A3079" s="69">
        <v>3077</v>
      </c>
      <c r="B3079" s="70" t="s">
        <v>9563</v>
      </c>
      <c r="C3079" s="70" t="s">
        <v>9564</v>
      </c>
      <c r="D3079" s="70" t="s">
        <v>9565</v>
      </c>
      <c r="E3079" s="71">
        <v>9.5500000000000007</v>
      </c>
      <c r="F3079" s="70"/>
      <c r="G3079" s="71"/>
      <c r="H3079" s="72"/>
      <c r="I3079" s="72"/>
      <c r="J3079" s="73">
        <f t="shared" si="52"/>
        <v>9.5500000000000007</v>
      </c>
      <c r="K3079" s="75" t="s">
        <v>4</v>
      </c>
    </row>
    <row r="3080" spans="1:11" x14ac:dyDescent="0.25">
      <c r="A3080" s="69">
        <v>3078</v>
      </c>
      <c r="B3080" s="70" t="s">
        <v>9566</v>
      </c>
      <c r="C3080" s="70" t="s">
        <v>9567</v>
      </c>
      <c r="D3080" s="70" t="s">
        <v>9568</v>
      </c>
      <c r="E3080" s="71">
        <v>9.5500000000000007</v>
      </c>
      <c r="F3080" s="70"/>
      <c r="G3080" s="71"/>
      <c r="H3080" s="72"/>
      <c r="I3080" s="72"/>
      <c r="J3080" s="73">
        <f t="shared" si="52"/>
        <v>9.5500000000000007</v>
      </c>
      <c r="K3080" s="75" t="s">
        <v>4</v>
      </c>
    </row>
    <row r="3081" spans="1:11" x14ac:dyDescent="0.25">
      <c r="A3081" s="69">
        <v>3079</v>
      </c>
      <c r="B3081" s="70" t="s">
        <v>9569</v>
      </c>
      <c r="C3081" s="70" t="s">
        <v>9570</v>
      </c>
      <c r="D3081" s="70" t="s">
        <v>9571</v>
      </c>
      <c r="E3081" s="71">
        <v>9.5399999999999991</v>
      </c>
      <c r="F3081" s="70"/>
      <c r="G3081" s="71"/>
      <c r="H3081" s="72"/>
      <c r="I3081" s="72"/>
      <c r="J3081" s="73">
        <f t="shared" si="52"/>
        <v>9.5399999999999991</v>
      </c>
      <c r="K3081" s="75" t="s">
        <v>4</v>
      </c>
    </row>
    <row r="3082" spans="1:11" x14ac:dyDescent="0.25">
      <c r="A3082" s="69">
        <v>3080</v>
      </c>
      <c r="B3082" s="70" t="s">
        <v>9572</v>
      </c>
      <c r="C3082" s="70" t="s">
        <v>9573</v>
      </c>
      <c r="D3082" s="70" t="s">
        <v>9574</v>
      </c>
      <c r="E3082" s="71">
        <v>9.52</v>
      </c>
      <c r="F3082" s="70"/>
      <c r="G3082" s="71"/>
      <c r="H3082" s="72"/>
      <c r="I3082" s="72"/>
      <c r="J3082" s="73">
        <f t="shared" si="52"/>
        <v>9.52</v>
      </c>
      <c r="K3082" s="75" t="s">
        <v>4</v>
      </c>
    </row>
    <row r="3083" spans="1:11" x14ac:dyDescent="0.25">
      <c r="A3083" s="69">
        <v>3081</v>
      </c>
      <c r="B3083" s="70" t="s">
        <v>9575</v>
      </c>
      <c r="C3083" s="70" t="s">
        <v>9576</v>
      </c>
      <c r="D3083" s="70" t="s">
        <v>9577</v>
      </c>
      <c r="E3083" s="71">
        <v>9.51</v>
      </c>
      <c r="F3083" s="70"/>
      <c r="G3083" s="71"/>
      <c r="H3083" s="72"/>
      <c r="I3083" s="72"/>
      <c r="J3083" s="73">
        <f t="shared" si="52"/>
        <v>9.51</v>
      </c>
      <c r="K3083" s="75" t="s">
        <v>4</v>
      </c>
    </row>
    <row r="3084" spans="1:11" x14ac:dyDescent="0.25">
      <c r="A3084" s="69">
        <v>3082</v>
      </c>
      <c r="B3084" s="70" t="s">
        <v>9578</v>
      </c>
      <c r="C3084" s="70" t="s">
        <v>9579</v>
      </c>
      <c r="D3084" s="70"/>
      <c r="E3084" s="71"/>
      <c r="F3084" s="70"/>
      <c r="G3084" s="73"/>
      <c r="H3084" s="70" t="s">
        <v>9580</v>
      </c>
      <c r="I3084" s="73">
        <v>9.5026668000000196</v>
      </c>
      <c r="J3084" s="73">
        <f t="shared" si="52"/>
        <v>9.5026668000000196</v>
      </c>
      <c r="K3084" s="75" t="s">
        <v>4</v>
      </c>
    </row>
    <row r="3085" spans="1:11" x14ac:dyDescent="0.25">
      <c r="A3085" s="69">
        <v>3083</v>
      </c>
      <c r="B3085" s="70" t="s">
        <v>9581</v>
      </c>
      <c r="C3085" s="70" t="s">
        <v>9582</v>
      </c>
      <c r="D3085" s="70" t="s">
        <v>9583</v>
      </c>
      <c r="E3085" s="71">
        <v>9.5</v>
      </c>
      <c r="F3085" s="70"/>
      <c r="G3085" s="71"/>
      <c r="H3085" s="72"/>
      <c r="I3085" s="72"/>
      <c r="J3085" s="73">
        <f t="shared" si="52"/>
        <v>9.5</v>
      </c>
      <c r="K3085" s="75" t="s">
        <v>4</v>
      </c>
    </row>
    <row r="3086" spans="1:11" x14ac:dyDescent="0.25">
      <c r="A3086" s="69">
        <v>3084</v>
      </c>
      <c r="B3086" s="70" t="s">
        <v>9584</v>
      </c>
      <c r="C3086" s="70" t="s">
        <v>9585</v>
      </c>
      <c r="D3086" s="70" t="s">
        <v>9586</v>
      </c>
      <c r="E3086" s="71">
        <v>9.48</v>
      </c>
      <c r="F3086" s="70"/>
      <c r="G3086" s="71"/>
      <c r="H3086" s="72"/>
      <c r="I3086" s="72"/>
      <c r="J3086" s="73">
        <f t="shared" si="52"/>
        <v>9.48</v>
      </c>
      <c r="K3086" s="75" t="s">
        <v>4</v>
      </c>
    </row>
    <row r="3087" spans="1:11" x14ac:dyDescent="0.25">
      <c r="A3087" s="69">
        <v>3085</v>
      </c>
      <c r="B3087" s="70" t="s">
        <v>9587</v>
      </c>
      <c r="C3087" s="70" t="s">
        <v>9588</v>
      </c>
      <c r="D3087" s="70" t="s">
        <v>9589</v>
      </c>
      <c r="E3087" s="71">
        <v>9.48</v>
      </c>
      <c r="F3087" s="70"/>
      <c r="G3087" s="71"/>
      <c r="H3087" s="72"/>
      <c r="I3087" s="72"/>
      <c r="J3087" s="73">
        <f t="shared" si="52"/>
        <v>9.48</v>
      </c>
      <c r="K3087" s="75" t="s">
        <v>4</v>
      </c>
    </row>
    <row r="3088" spans="1:11" x14ac:dyDescent="0.25">
      <c r="A3088" s="69">
        <v>3086</v>
      </c>
      <c r="B3088" s="70" t="s">
        <v>9590</v>
      </c>
      <c r="C3088" s="70" t="s">
        <v>9591</v>
      </c>
      <c r="D3088" s="70" t="s">
        <v>9592</v>
      </c>
      <c r="E3088" s="71">
        <v>9.4600000000000009</v>
      </c>
      <c r="F3088" s="70"/>
      <c r="G3088" s="71"/>
      <c r="H3088" s="72"/>
      <c r="I3088" s="72"/>
      <c r="J3088" s="73">
        <f t="shared" si="52"/>
        <v>9.4600000000000009</v>
      </c>
      <c r="K3088" s="75" t="s">
        <v>4</v>
      </c>
    </row>
    <row r="3089" spans="1:11" x14ac:dyDescent="0.25">
      <c r="A3089" s="69">
        <v>3087</v>
      </c>
      <c r="B3089" s="70" t="s">
        <v>9593</v>
      </c>
      <c r="C3089" s="70" t="s">
        <v>9594</v>
      </c>
      <c r="D3089" s="70" t="s">
        <v>9595</v>
      </c>
      <c r="E3089" s="71">
        <v>9.4499999999999993</v>
      </c>
      <c r="F3089" s="70"/>
      <c r="G3089" s="71"/>
      <c r="H3089" s="72"/>
      <c r="I3089" s="72"/>
      <c r="J3089" s="73">
        <f t="shared" si="52"/>
        <v>9.4499999999999993</v>
      </c>
      <c r="K3089" s="75" t="s">
        <v>4</v>
      </c>
    </row>
    <row r="3090" spans="1:11" x14ac:dyDescent="0.25">
      <c r="A3090" s="69">
        <v>3088</v>
      </c>
      <c r="B3090" s="70" t="s">
        <v>9596</v>
      </c>
      <c r="C3090" s="70" t="s">
        <v>9597</v>
      </c>
      <c r="D3090" s="70"/>
      <c r="E3090" s="71"/>
      <c r="F3090" s="70"/>
      <c r="G3090" s="73"/>
      <c r="H3090" s="70" t="s">
        <v>9598</v>
      </c>
      <c r="I3090" s="73">
        <v>9.4480349999999866</v>
      </c>
      <c r="J3090" s="73">
        <f t="shared" si="52"/>
        <v>9.4480349999999866</v>
      </c>
      <c r="K3090" s="75" t="s">
        <v>4</v>
      </c>
    </row>
    <row r="3091" spans="1:11" x14ac:dyDescent="0.25">
      <c r="A3091" s="69">
        <v>3089</v>
      </c>
      <c r="B3091" s="70" t="s">
        <v>9599</v>
      </c>
      <c r="C3091" s="70" t="s">
        <v>9600</v>
      </c>
      <c r="D3091" s="70" t="s">
        <v>9601</v>
      </c>
      <c r="E3091" s="71">
        <v>9.44</v>
      </c>
      <c r="F3091" s="70"/>
      <c r="G3091" s="71"/>
      <c r="H3091" s="72"/>
      <c r="I3091" s="72"/>
      <c r="J3091" s="73">
        <f t="shared" si="52"/>
        <v>9.44</v>
      </c>
      <c r="K3091" s="75" t="s">
        <v>4</v>
      </c>
    </row>
    <row r="3092" spans="1:11" x14ac:dyDescent="0.25">
      <c r="A3092" s="69">
        <v>3090</v>
      </c>
      <c r="B3092" s="70" t="s">
        <v>9602</v>
      </c>
      <c r="C3092" s="70" t="s">
        <v>9603</v>
      </c>
      <c r="D3092" s="70" t="s">
        <v>9604</v>
      </c>
      <c r="E3092" s="71">
        <v>9.43</v>
      </c>
      <c r="F3092" s="70"/>
      <c r="G3092" s="71"/>
      <c r="H3092" s="72"/>
      <c r="I3092" s="72"/>
      <c r="J3092" s="73">
        <f t="shared" si="52"/>
        <v>9.43</v>
      </c>
      <c r="K3092" s="75" t="s">
        <v>4</v>
      </c>
    </row>
    <row r="3093" spans="1:11" x14ac:dyDescent="0.25">
      <c r="A3093" s="69">
        <v>3091</v>
      </c>
      <c r="B3093" s="70" t="s">
        <v>9605</v>
      </c>
      <c r="C3093" s="70" t="s">
        <v>9606</v>
      </c>
      <c r="D3093" s="70" t="s">
        <v>9607</v>
      </c>
      <c r="E3093" s="71">
        <v>9.42</v>
      </c>
      <c r="F3093" s="70"/>
      <c r="G3093" s="71"/>
      <c r="H3093" s="72"/>
      <c r="I3093" s="72"/>
      <c r="J3093" s="73">
        <f t="shared" si="52"/>
        <v>9.42</v>
      </c>
      <c r="K3093" s="75" t="s">
        <v>4</v>
      </c>
    </row>
    <row r="3094" spans="1:11" x14ac:dyDescent="0.25">
      <c r="A3094" s="69">
        <v>3092</v>
      </c>
      <c r="B3094" s="70" t="s">
        <v>9608</v>
      </c>
      <c r="C3094" s="70" t="s">
        <v>9609</v>
      </c>
      <c r="D3094" s="70" t="s">
        <v>9610</v>
      </c>
      <c r="E3094" s="71">
        <v>9.42</v>
      </c>
      <c r="F3094" s="70"/>
      <c r="G3094" s="71"/>
      <c r="H3094" s="72"/>
      <c r="I3094" s="72"/>
      <c r="J3094" s="73">
        <f t="shared" si="52"/>
        <v>9.42</v>
      </c>
      <c r="K3094" s="75" t="s">
        <v>4</v>
      </c>
    </row>
    <row r="3095" spans="1:11" x14ac:dyDescent="0.25">
      <c r="A3095" s="69">
        <v>3093</v>
      </c>
      <c r="B3095" s="70" t="s">
        <v>9611</v>
      </c>
      <c r="C3095" s="70" t="s">
        <v>9612</v>
      </c>
      <c r="D3095" s="70" t="s">
        <v>9613</v>
      </c>
      <c r="E3095" s="71">
        <v>9.41</v>
      </c>
      <c r="F3095" s="70"/>
      <c r="G3095" s="71"/>
      <c r="H3095" s="72"/>
      <c r="I3095" s="72"/>
      <c r="J3095" s="73">
        <f t="shared" si="52"/>
        <v>9.41</v>
      </c>
      <c r="K3095" s="75" t="s">
        <v>4</v>
      </c>
    </row>
    <row r="3096" spans="1:11" x14ac:dyDescent="0.25">
      <c r="A3096" s="69">
        <v>3094</v>
      </c>
      <c r="B3096" s="70" t="s">
        <v>9614</v>
      </c>
      <c r="C3096" s="70" t="s">
        <v>9615</v>
      </c>
      <c r="D3096" s="70" t="s">
        <v>9616</v>
      </c>
      <c r="E3096" s="71">
        <v>9.3699999999999992</v>
      </c>
      <c r="F3096" s="70"/>
      <c r="G3096" s="71"/>
      <c r="H3096" s="72"/>
      <c r="I3096" s="72"/>
      <c r="J3096" s="73">
        <f t="shared" si="52"/>
        <v>9.3699999999999992</v>
      </c>
      <c r="K3096" s="75" t="s">
        <v>4</v>
      </c>
    </row>
    <row r="3097" spans="1:11" x14ac:dyDescent="0.25">
      <c r="A3097" s="69">
        <v>3095</v>
      </c>
      <c r="B3097" s="70" t="s">
        <v>9617</v>
      </c>
      <c r="C3097" s="70" t="s">
        <v>9618</v>
      </c>
      <c r="D3097" s="70" t="s">
        <v>9619</v>
      </c>
      <c r="E3097" s="71">
        <v>9.36</v>
      </c>
      <c r="F3097" s="70"/>
      <c r="G3097" s="71"/>
      <c r="H3097" s="72"/>
      <c r="I3097" s="72"/>
      <c r="J3097" s="73">
        <f t="shared" si="52"/>
        <v>9.36</v>
      </c>
      <c r="K3097" s="75" t="s">
        <v>4</v>
      </c>
    </row>
    <row r="3098" spans="1:11" x14ac:dyDescent="0.25">
      <c r="A3098" s="69">
        <v>3096</v>
      </c>
      <c r="B3098" s="70" t="s">
        <v>9620</v>
      </c>
      <c r="C3098" s="70" t="s">
        <v>9621</v>
      </c>
      <c r="D3098" s="70" t="s">
        <v>9622</v>
      </c>
      <c r="E3098" s="71">
        <v>9.36</v>
      </c>
      <c r="F3098" s="70"/>
      <c r="G3098" s="71"/>
      <c r="H3098" s="72"/>
      <c r="I3098" s="72"/>
      <c r="J3098" s="73">
        <f t="shared" si="52"/>
        <v>9.36</v>
      </c>
      <c r="K3098" s="75" t="s">
        <v>4</v>
      </c>
    </row>
    <row r="3099" spans="1:11" x14ac:dyDescent="0.25">
      <c r="A3099" s="69">
        <v>3097</v>
      </c>
      <c r="B3099" s="70" t="s">
        <v>9623</v>
      </c>
      <c r="C3099" s="70" t="s">
        <v>9624</v>
      </c>
      <c r="D3099" s="70" t="s">
        <v>9625</v>
      </c>
      <c r="E3099" s="71">
        <v>9.36</v>
      </c>
      <c r="F3099" s="70"/>
      <c r="G3099" s="71"/>
      <c r="H3099" s="72"/>
      <c r="I3099" s="72"/>
      <c r="J3099" s="73">
        <f t="shared" si="52"/>
        <v>9.36</v>
      </c>
      <c r="K3099" s="75" t="s">
        <v>4</v>
      </c>
    </row>
    <row r="3100" spans="1:11" x14ac:dyDescent="0.25">
      <c r="A3100" s="69">
        <v>3098</v>
      </c>
      <c r="B3100" s="70" t="s">
        <v>9626</v>
      </c>
      <c r="C3100" s="70" t="s">
        <v>9627</v>
      </c>
      <c r="D3100" s="70" t="s">
        <v>9628</v>
      </c>
      <c r="E3100" s="71">
        <v>9.35</v>
      </c>
      <c r="F3100" s="70"/>
      <c r="G3100" s="71"/>
      <c r="H3100" s="72"/>
      <c r="I3100" s="72"/>
      <c r="J3100" s="73">
        <f t="shared" si="52"/>
        <v>9.35</v>
      </c>
      <c r="K3100" s="75" t="s">
        <v>4</v>
      </c>
    </row>
    <row r="3101" spans="1:11" x14ac:dyDescent="0.25">
      <c r="A3101" s="69">
        <v>3099</v>
      </c>
      <c r="B3101" s="70" t="s">
        <v>9629</v>
      </c>
      <c r="C3101" s="70" t="s">
        <v>9630</v>
      </c>
      <c r="D3101" s="70" t="s">
        <v>9631</v>
      </c>
      <c r="E3101" s="71">
        <v>9.34</v>
      </c>
      <c r="F3101" s="70"/>
      <c r="G3101" s="71"/>
      <c r="H3101" s="72"/>
      <c r="I3101" s="72"/>
      <c r="J3101" s="73">
        <f t="shared" si="52"/>
        <v>9.34</v>
      </c>
      <c r="K3101" s="75" t="s">
        <v>4</v>
      </c>
    </row>
    <row r="3102" spans="1:11" x14ac:dyDescent="0.25">
      <c r="A3102" s="69">
        <v>3100</v>
      </c>
      <c r="B3102" s="70" t="s">
        <v>9632</v>
      </c>
      <c r="C3102" s="70" t="s">
        <v>9633</v>
      </c>
      <c r="D3102" s="70" t="s">
        <v>9634</v>
      </c>
      <c r="E3102" s="71">
        <v>9.34</v>
      </c>
      <c r="F3102" s="70"/>
      <c r="G3102" s="71"/>
      <c r="H3102" s="72"/>
      <c r="I3102" s="72"/>
      <c r="J3102" s="73">
        <f t="shared" si="52"/>
        <v>9.34</v>
      </c>
      <c r="K3102" s="75" t="s">
        <v>4</v>
      </c>
    </row>
    <row r="3103" spans="1:11" x14ac:dyDescent="0.25">
      <c r="A3103" s="69">
        <v>3101</v>
      </c>
      <c r="B3103" s="70" t="s">
        <v>9635</v>
      </c>
      <c r="C3103" s="70" t="s">
        <v>9636</v>
      </c>
      <c r="D3103" s="70" t="s">
        <v>9637</v>
      </c>
      <c r="E3103" s="71">
        <v>9.4499999999999993</v>
      </c>
      <c r="F3103" s="70" t="s">
        <v>9637</v>
      </c>
      <c r="G3103" s="71">
        <v>9.2161000000000008</v>
      </c>
      <c r="H3103" s="72"/>
      <c r="I3103" s="72"/>
      <c r="J3103" s="73">
        <f t="shared" si="52"/>
        <v>9.3330500000000001</v>
      </c>
      <c r="K3103" s="75" t="s">
        <v>4</v>
      </c>
    </row>
    <row r="3104" spans="1:11" x14ac:dyDescent="0.25">
      <c r="A3104" s="69">
        <v>3102</v>
      </c>
      <c r="B3104" s="70" t="s">
        <v>9638</v>
      </c>
      <c r="C3104" s="70" t="s">
        <v>9639</v>
      </c>
      <c r="D3104" s="70" t="s">
        <v>9640</v>
      </c>
      <c r="E3104" s="71">
        <v>9.32</v>
      </c>
      <c r="F3104" s="70"/>
      <c r="G3104" s="71"/>
      <c r="H3104" s="72"/>
      <c r="I3104" s="72"/>
      <c r="J3104" s="73">
        <f t="shared" si="52"/>
        <v>9.32</v>
      </c>
      <c r="K3104" s="75" t="s">
        <v>4</v>
      </c>
    </row>
    <row r="3105" spans="1:11" x14ac:dyDescent="0.25">
      <c r="A3105" s="69">
        <v>3103</v>
      </c>
      <c r="B3105" s="70" t="s">
        <v>9641</v>
      </c>
      <c r="C3105" s="70" t="s">
        <v>9642</v>
      </c>
      <c r="D3105" s="70" t="s">
        <v>9643</v>
      </c>
      <c r="E3105" s="71">
        <v>9.3000000000000007</v>
      </c>
      <c r="F3105" s="70"/>
      <c r="G3105" s="71"/>
      <c r="H3105" s="72"/>
      <c r="I3105" s="72"/>
      <c r="J3105" s="73">
        <f t="shared" si="52"/>
        <v>9.3000000000000007</v>
      </c>
      <c r="K3105" s="75" t="s">
        <v>4</v>
      </c>
    </row>
    <row r="3106" spans="1:11" x14ac:dyDescent="0.25">
      <c r="A3106" s="69">
        <v>3104</v>
      </c>
      <c r="B3106" s="70" t="s">
        <v>9644</v>
      </c>
      <c r="C3106" s="70" t="s">
        <v>9645</v>
      </c>
      <c r="D3106" s="70" t="s">
        <v>9646</v>
      </c>
      <c r="E3106" s="71">
        <v>9.3000000000000007</v>
      </c>
      <c r="F3106" s="70"/>
      <c r="G3106" s="71"/>
      <c r="H3106" s="72"/>
      <c r="I3106" s="72"/>
      <c r="J3106" s="73">
        <f t="shared" si="52"/>
        <v>9.3000000000000007</v>
      </c>
      <c r="K3106" s="75" t="s">
        <v>4</v>
      </c>
    </row>
    <row r="3107" spans="1:11" x14ac:dyDescent="0.25">
      <c r="A3107" s="69">
        <v>3105</v>
      </c>
      <c r="B3107" s="70" t="s">
        <v>9647</v>
      </c>
      <c r="C3107" s="70" t="s">
        <v>9648</v>
      </c>
      <c r="D3107" s="70" t="s">
        <v>9649</v>
      </c>
      <c r="E3107" s="71">
        <v>9.3000000000000007</v>
      </c>
      <c r="F3107" s="70"/>
      <c r="G3107" s="71"/>
      <c r="H3107" s="72"/>
      <c r="I3107" s="72"/>
      <c r="J3107" s="73">
        <f t="shared" si="52"/>
        <v>9.3000000000000007</v>
      </c>
      <c r="K3107" s="75" t="s">
        <v>4</v>
      </c>
    </row>
    <row r="3108" spans="1:11" x14ac:dyDescent="0.25">
      <c r="A3108" s="69">
        <v>3106</v>
      </c>
      <c r="B3108" s="70" t="s">
        <v>9650</v>
      </c>
      <c r="C3108" s="70" t="s">
        <v>9651</v>
      </c>
      <c r="D3108" s="70" t="s">
        <v>9652</v>
      </c>
      <c r="E3108" s="71">
        <v>9.3000000000000007</v>
      </c>
      <c r="F3108" s="70"/>
      <c r="G3108" s="71"/>
      <c r="H3108" s="72"/>
      <c r="I3108" s="72"/>
      <c r="J3108" s="73">
        <f t="shared" si="52"/>
        <v>9.3000000000000007</v>
      </c>
      <c r="K3108" s="75" t="s">
        <v>4</v>
      </c>
    </row>
    <row r="3109" spans="1:11" x14ac:dyDescent="0.25">
      <c r="A3109" s="69">
        <v>3107</v>
      </c>
      <c r="B3109" s="70" t="s">
        <v>9653</v>
      </c>
      <c r="C3109" s="70" t="s">
        <v>9654</v>
      </c>
      <c r="D3109" s="70" t="s">
        <v>9655</v>
      </c>
      <c r="E3109" s="71">
        <v>9.3000000000000007</v>
      </c>
      <c r="F3109" s="70"/>
      <c r="G3109" s="71"/>
      <c r="H3109" s="72"/>
      <c r="I3109" s="72"/>
      <c r="J3109" s="73">
        <f t="shared" si="52"/>
        <v>9.3000000000000007</v>
      </c>
      <c r="K3109" s="75" t="s">
        <v>4</v>
      </c>
    </row>
    <row r="3110" spans="1:11" x14ac:dyDescent="0.25">
      <c r="A3110" s="69">
        <v>3108</v>
      </c>
      <c r="B3110" s="70" t="s">
        <v>9656</v>
      </c>
      <c r="C3110" s="70" t="s">
        <v>9657</v>
      </c>
      <c r="D3110" s="70" t="s">
        <v>9658</v>
      </c>
      <c r="E3110" s="71">
        <v>9.2899999999999991</v>
      </c>
      <c r="F3110" s="70"/>
      <c r="G3110" s="71"/>
      <c r="H3110" s="72"/>
      <c r="I3110" s="72"/>
      <c r="J3110" s="73">
        <f t="shared" si="52"/>
        <v>9.2899999999999991</v>
      </c>
      <c r="K3110" s="75" t="s">
        <v>4</v>
      </c>
    </row>
    <row r="3111" spans="1:11" x14ac:dyDescent="0.25">
      <c r="A3111" s="69">
        <v>3109</v>
      </c>
      <c r="B3111" s="70" t="s">
        <v>9659</v>
      </c>
      <c r="C3111" s="70" t="s">
        <v>9660</v>
      </c>
      <c r="D3111" s="70" t="s">
        <v>9661</v>
      </c>
      <c r="E3111" s="71">
        <v>9.2799999999999994</v>
      </c>
      <c r="F3111" s="70"/>
      <c r="G3111" s="71"/>
      <c r="H3111" s="72"/>
      <c r="I3111" s="72"/>
      <c r="J3111" s="73">
        <f t="shared" si="52"/>
        <v>9.2799999999999994</v>
      </c>
      <c r="K3111" s="75" t="s">
        <v>4</v>
      </c>
    </row>
    <row r="3112" spans="1:11" x14ac:dyDescent="0.25">
      <c r="A3112" s="69">
        <v>3110</v>
      </c>
      <c r="B3112" s="70" t="s">
        <v>9662</v>
      </c>
      <c r="C3112" s="70" t="s">
        <v>9663</v>
      </c>
      <c r="D3112" s="70" t="s">
        <v>9664</v>
      </c>
      <c r="E3112" s="71">
        <v>9.2799999999999994</v>
      </c>
      <c r="F3112" s="70"/>
      <c r="G3112" s="71"/>
      <c r="H3112" s="72"/>
      <c r="I3112" s="72"/>
      <c r="J3112" s="73">
        <f t="shared" si="52"/>
        <v>9.2799999999999994</v>
      </c>
      <c r="K3112" s="75" t="s">
        <v>4</v>
      </c>
    </row>
    <row r="3113" spans="1:11" x14ac:dyDescent="0.25">
      <c r="A3113" s="69">
        <v>3111</v>
      </c>
      <c r="B3113" s="70" t="s">
        <v>9665</v>
      </c>
      <c r="C3113" s="70" t="s">
        <v>9666</v>
      </c>
      <c r="D3113" s="70" t="s">
        <v>9667</v>
      </c>
      <c r="E3113" s="71">
        <v>9.2799999999999994</v>
      </c>
      <c r="F3113" s="70"/>
      <c r="G3113" s="71"/>
      <c r="H3113" s="72"/>
      <c r="I3113" s="72"/>
      <c r="J3113" s="73">
        <f t="shared" si="52"/>
        <v>9.2799999999999994</v>
      </c>
      <c r="K3113" s="75" t="s">
        <v>4</v>
      </c>
    </row>
    <row r="3114" spans="1:11" x14ac:dyDescent="0.25">
      <c r="A3114" s="69">
        <v>3112</v>
      </c>
      <c r="B3114" s="70" t="s">
        <v>9668</v>
      </c>
      <c r="C3114" s="70" t="s">
        <v>9669</v>
      </c>
      <c r="D3114" s="70" t="s">
        <v>9670</v>
      </c>
      <c r="E3114" s="71">
        <v>9.2200000000000006</v>
      </c>
      <c r="F3114" s="70"/>
      <c r="G3114" s="71"/>
      <c r="H3114" s="72"/>
      <c r="I3114" s="72"/>
      <c r="J3114" s="73">
        <f t="shared" si="52"/>
        <v>9.2200000000000006</v>
      </c>
      <c r="K3114" s="75" t="s">
        <v>4</v>
      </c>
    </row>
    <row r="3115" spans="1:11" x14ac:dyDescent="0.25">
      <c r="A3115" s="69">
        <v>3113</v>
      </c>
      <c r="B3115" s="70" t="s">
        <v>9671</v>
      </c>
      <c r="C3115" s="70" t="s">
        <v>9672</v>
      </c>
      <c r="D3115" s="70" t="s">
        <v>9673</v>
      </c>
      <c r="E3115" s="71">
        <v>9.35</v>
      </c>
      <c r="F3115" s="70" t="s">
        <v>9673</v>
      </c>
      <c r="G3115" s="71">
        <v>9.0884999999999998</v>
      </c>
      <c r="H3115" s="72"/>
      <c r="I3115" s="72"/>
      <c r="J3115" s="73">
        <f t="shared" si="52"/>
        <v>9.2192499999999988</v>
      </c>
      <c r="K3115" s="75" t="s">
        <v>4</v>
      </c>
    </row>
    <row r="3116" spans="1:11" x14ac:dyDescent="0.25">
      <c r="A3116" s="69">
        <v>3114</v>
      </c>
      <c r="B3116" s="70" t="s">
        <v>9674</v>
      </c>
      <c r="C3116" s="70" t="s">
        <v>9675</v>
      </c>
      <c r="D3116" s="70" t="s">
        <v>9676</v>
      </c>
      <c r="E3116" s="71">
        <v>9.2100000000000009</v>
      </c>
      <c r="F3116" s="70"/>
      <c r="G3116" s="71"/>
      <c r="H3116" s="72"/>
      <c r="I3116" s="72"/>
      <c r="J3116" s="73">
        <f t="shared" si="52"/>
        <v>9.2100000000000009</v>
      </c>
      <c r="K3116" s="75" t="s">
        <v>4</v>
      </c>
    </row>
    <row r="3117" spans="1:11" x14ac:dyDescent="0.25">
      <c r="A3117" s="69">
        <v>3115</v>
      </c>
      <c r="B3117" s="70" t="s">
        <v>9677</v>
      </c>
      <c r="C3117" s="70" t="s">
        <v>9678</v>
      </c>
      <c r="D3117" s="70" t="s">
        <v>5854</v>
      </c>
      <c r="E3117" s="71">
        <v>9.18</v>
      </c>
      <c r="F3117" s="70"/>
      <c r="G3117" s="71"/>
      <c r="H3117" s="72"/>
      <c r="I3117" s="72"/>
      <c r="J3117" s="73">
        <f t="shared" si="52"/>
        <v>9.18</v>
      </c>
      <c r="K3117" s="75" t="s">
        <v>4</v>
      </c>
    </row>
    <row r="3118" spans="1:11" x14ac:dyDescent="0.25">
      <c r="A3118" s="69">
        <v>3116</v>
      </c>
      <c r="B3118" s="70" t="s">
        <v>9679</v>
      </c>
      <c r="C3118" s="70" t="s">
        <v>9680</v>
      </c>
      <c r="D3118" s="70" t="s">
        <v>9681</v>
      </c>
      <c r="E3118" s="71">
        <v>9.17</v>
      </c>
      <c r="F3118" s="70"/>
      <c r="G3118" s="71"/>
      <c r="H3118" s="72"/>
      <c r="I3118" s="72"/>
      <c r="J3118" s="73">
        <f t="shared" si="52"/>
        <v>9.17</v>
      </c>
      <c r="K3118" s="75" t="s">
        <v>4</v>
      </c>
    </row>
    <row r="3119" spans="1:11" x14ac:dyDescent="0.25">
      <c r="A3119" s="69">
        <v>3117</v>
      </c>
      <c r="B3119" s="70" t="s">
        <v>9682</v>
      </c>
      <c r="C3119" s="70" t="s">
        <v>9683</v>
      </c>
      <c r="D3119" s="70" t="s">
        <v>9684</v>
      </c>
      <c r="E3119" s="71">
        <v>9.17</v>
      </c>
      <c r="F3119" s="70"/>
      <c r="G3119" s="71"/>
      <c r="H3119" s="72"/>
      <c r="I3119" s="72"/>
      <c r="J3119" s="73">
        <f t="shared" si="52"/>
        <v>9.17</v>
      </c>
      <c r="K3119" s="75" t="s">
        <v>4</v>
      </c>
    </row>
    <row r="3120" spans="1:11" x14ac:dyDescent="0.25">
      <c r="A3120" s="69">
        <v>3118</v>
      </c>
      <c r="B3120" s="70" t="s">
        <v>9685</v>
      </c>
      <c r="C3120" s="70" t="s">
        <v>9686</v>
      </c>
      <c r="D3120" s="70" t="s">
        <v>9687</v>
      </c>
      <c r="E3120" s="71">
        <v>9.15</v>
      </c>
      <c r="F3120" s="70"/>
      <c r="G3120" s="71"/>
      <c r="H3120" s="72"/>
      <c r="I3120" s="72"/>
      <c r="J3120" s="73">
        <f t="shared" si="52"/>
        <v>9.15</v>
      </c>
      <c r="K3120" s="75" t="s">
        <v>4</v>
      </c>
    </row>
    <row r="3121" spans="1:11" x14ac:dyDescent="0.25">
      <c r="A3121" s="69">
        <v>3119</v>
      </c>
      <c r="B3121" s="70" t="s">
        <v>9688</v>
      </c>
      <c r="C3121" s="70" t="s">
        <v>9689</v>
      </c>
      <c r="D3121" s="70" t="s">
        <v>9690</v>
      </c>
      <c r="E3121" s="71">
        <v>9.15</v>
      </c>
      <c r="F3121" s="70"/>
      <c r="G3121" s="71"/>
      <c r="H3121" s="72"/>
      <c r="I3121" s="72"/>
      <c r="J3121" s="73">
        <f t="shared" si="52"/>
        <v>9.15</v>
      </c>
      <c r="K3121" s="75" t="s">
        <v>4</v>
      </c>
    </row>
    <row r="3122" spans="1:11" x14ac:dyDescent="0.25">
      <c r="A3122" s="69">
        <v>3120</v>
      </c>
      <c r="B3122" s="70" t="s">
        <v>9691</v>
      </c>
      <c r="C3122" s="70" t="s">
        <v>9692</v>
      </c>
      <c r="D3122" s="70" t="s">
        <v>9693</v>
      </c>
      <c r="E3122" s="71">
        <v>9.14</v>
      </c>
      <c r="F3122" s="70"/>
      <c r="G3122" s="71"/>
      <c r="H3122" s="72"/>
      <c r="I3122" s="72"/>
      <c r="J3122" s="73">
        <f t="shared" si="52"/>
        <v>9.14</v>
      </c>
      <c r="K3122" s="75" t="s">
        <v>4</v>
      </c>
    </row>
    <row r="3123" spans="1:11" x14ac:dyDescent="0.25">
      <c r="A3123" s="69">
        <v>3121</v>
      </c>
      <c r="B3123" s="70" t="s">
        <v>9694</v>
      </c>
      <c r="C3123" s="70" t="s">
        <v>9695</v>
      </c>
      <c r="D3123" s="70" t="s">
        <v>9696</v>
      </c>
      <c r="E3123" s="71">
        <v>9.1300000000000008</v>
      </c>
      <c r="F3123" s="70"/>
      <c r="G3123" s="71"/>
      <c r="H3123" s="72"/>
      <c r="I3123" s="72"/>
      <c r="J3123" s="73">
        <f t="shared" si="52"/>
        <v>9.1300000000000008</v>
      </c>
      <c r="K3123" s="75" t="s">
        <v>4</v>
      </c>
    </row>
    <row r="3124" spans="1:11" x14ac:dyDescent="0.25">
      <c r="A3124" s="69">
        <v>3122</v>
      </c>
      <c r="B3124" s="70" t="s">
        <v>9697</v>
      </c>
      <c r="C3124" s="70" t="s">
        <v>9698</v>
      </c>
      <c r="D3124" s="70" t="s">
        <v>9699</v>
      </c>
      <c r="E3124" s="71">
        <v>9.1300000000000008</v>
      </c>
      <c r="F3124" s="70"/>
      <c r="G3124" s="71"/>
      <c r="H3124" s="72"/>
      <c r="I3124" s="72"/>
      <c r="J3124" s="73">
        <f t="shared" si="52"/>
        <v>9.1300000000000008</v>
      </c>
      <c r="K3124" s="75" t="s">
        <v>4</v>
      </c>
    </row>
    <row r="3125" spans="1:11" x14ac:dyDescent="0.25">
      <c r="A3125" s="69">
        <v>3123</v>
      </c>
      <c r="B3125" s="70" t="s">
        <v>9700</v>
      </c>
      <c r="C3125" s="70" t="s">
        <v>9701</v>
      </c>
      <c r="D3125" s="70"/>
      <c r="E3125" s="71"/>
      <c r="F3125" s="70"/>
      <c r="G3125" s="73"/>
      <c r="H3125" s="70" t="s">
        <v>9702</v>
      </c>
      <c r="I3125" s="73">
        <v>9.1071930000000272</v>
      </c>
      <c r="J3125" s="73">
        <f t="shared" si="52"/>
        <v>9.1071930000000272</v>
      </c>
      <c r="K3125" s="75" t="s">
        <v>4</v>
      </c>
    </row>
    <row r="3126" spans="1:11" x14ac:dyDescent="0.25">
      <c r="A3126" s="69">
        <v>3124</v>
      </c>
      <c r="B3126" s="70" t="s">
        <v>9703</v>
      </c>
      <c r="C3126" s="70" t="s">
        <v>9704</v>
      </c>
      <c r="D3126" s="70" t="s">
        <v>9705</v>
      </c>
      <c r="E3126" s="71">
        <v>9.1</v>
      </c>
      <c r="F3126" s="70" t="s">
        <v>9705</v>
      </c>
      <c r="G3126" s="71">
        <v>9.1006999999999998</v>
      </c>
      <c r="H3126" s="72"/>
      <c r="I3126" s="72"/>
      <c r="J3126" s="73">
        <f t="shared" si="52"/>
        <v>9.1003499999999988</v>
      </c>
      <c r="K3126" s="75" t="s">
        <v>4</v>
      </c>
    </row>
    <row r="3127" spans="1:11" x14ac:dyDescent="0.25">
      <c r="A3127" s="69">
        <v>3125</v>
      </c>
      <c r="B3127" s="70" t="s">
        <v>9706</v>
      </c>
      <c r="C3127" s="70" t="s">
        <v>9707</v>
      </c>
      <c r="D3127" s="70"/>
      <c r="E3127" s="71"/>
      <c r="F3127" s="70"/>
      <c r="G3127" s="73"/>
      <c r="H3127" s="70" t="s">
        <v>9708</v>
      </c>
      <c r="I3127" s="73">
        <v>9.0978000000000048</v>
      </c>
      <c r="J3127" s="73">
        <f t="shared" si="52"/>
        <v>9.0978000000000048</v>
      </c>
      <c r="K3127" s="75" t="s">
        <v>4</v>
      </c>
    </row>
    <row r="3128" spans="1:11" x14ac:dyDescent="0.25">
      <c r="A3128" s="69">
        <v>3126</v>
      </c>
      <c r="B3128" s="70" t="s">
        <v>9709</v>
      </c>
      <c r="C3128" s="70" t="s">
        <v>9710</v>
      </c>
      <c r="D3128" s="70" t="s">
        <v>9711</v>
      </c>
      <c r="E3128" s="71">
        <v>9.07</v>
      </c>
      <c r="F3128" s="70"/>
      <c r="G3128" s="71"/>
      <c r="H3128" s="72"/>
      <c r="I3128" s="72"/>
      <c r="J3128" s="73">
        <f t="shared" si="52"/>
        <v>9.07</v>
      </c>
      <c r="K3128" s="75" t="s">
        <v>4</v>
      </c>
    </row>
    <row r="3129" spans="1:11" x14ac:dyDescent="0.25">
      <c r="A3129" s="69">
        <v>3127</v>
      </c>
      <c r="B3129" s="70" t="s">
        <v>9712</v>
      </c>
      <c r="C3129" s="70" t="s">
        <v>9713</v>
      </c>
      <c r="D3129" s="70" t="s">
        <v>9714</v>
      </c>
      <c r="E3129" s="71">
        <v>9.0299999999999994</v>
      </c>
      <c r="F3129" s="70"/>
      <c r="G3129" s="71"/>
      <c r="H3129" s="72"/>
      <c r="I3129" s="72"/>
      <c r="J3129" s="73">
        <f t="shared" si="52"/>
        <v>9.0299999999999994</v>
      </c>
      <c r="K3129" s="75" t="s">
        <v>4</v>
      </c>
    </row>
    <row r="3130" spans="1:11" x14ac:dyDescent="0.25">
      <c r="A3130" s="69">
        <v>3128</v>
      </c>
      <c r="B3130" s="70" t="s">
        <v>9715</v>
      </c>
      <c r="C3130" s="70" t="s">
        <v>9716</v>
      </c>
      <c r="D3130" s="70" t="s">
        <v>9717</v>
      </c>
      <c r="E3130" s="71">
        <v>9.02</v>
      </c>
      <c r="F3130" s="70"/>
      <c r="G3130" s="71"/>
      <c r="H3130" s="72"/>
      <c r="I3130" s="72"/>
      <c r="J3130" s="73">
        <f t="shared" si="52"/>
        <v>9.02</v>
      </c>
      <c r="K3130" s="75" t="s">
        <v>4</v>
      </c>
    </row>
    <row r="3131" spans="1:11" x14ac:dyDescent="0.25">
      <c r="A3131" s="69">
        <v>3129</v>
      </c>
      <c r="B3131" s="70" t="s">
        <v>9718</v>
      </c>
      <c r="C3131" s="70" t="s">
        <v>9719</v>
      </c>
      <c r="D3131" s="70" t="s">
        <v>9720</v>
      </c>
      <c r="E3131" s="71">
        <v>9.02</v>
      </c>
      <c r="F3131" s="70"/>
      <c r="G3131" s="71"/>
      <c r="H3131" s="72"/>
      <c r="I3131" s="72"/>
      <c r="J3131" s="73">
        <f t="shared" si="52"/>
        <v>9.02</v>
      </c>
      <c r="K3131" s="75" t="s">
        <v>4</v>
      </c>
    </row>
    <row r="3132" spans="1:11" x14ac:dyDescent="0.25">
      <c r="A3132" s="69">
        <v>3130</v>
      </c>
      <c r="B3132" s="70" t="s">
        <v>9721</v>
      </c>
      <c r="C3132" s="70" t="s">
        <v>9722</v>
      </c>
      <c r="D3132" s="70" t="s">
        <v>9723</v>
      </c>
      <c r="E3132" s="71">
        <v>9.02</v>
      </c>
      <c r="F3132" s="70"/>
      <c r="G3132" s="71"/>
      <c r="H3132" s="72"/>
      <c r="I3132" s="72"/>
      <c r="J3132" s="73">
        <f t="shared" si="52"/>
        <v>9.02</v>
      </c>
      <c r="K3132" s="75" t="s">
        <v>4</v>
      </c>
    </row>
    <row r="3133" spans="1:11" x14ac:dyDescent="0.25">
      <c r="A3133" s="69">
        <v>3131</v>
      </c>
      <c r="B3133" s="70" t="s">
        <v>9724</v>
      </c>
      <c r="C3133" s="70" t="s">
        <v>9725</v>
      </c>
      <c r="D3133" s="70" t="s">
        <v>9726</v>
      </c>
      <c r="E3133" s="71">
        <v>9.02</v>
      </c>
      <c r="F3133" s="70"/>
      <c r="G3133" s="71"/>
      <c r="H3133" s="72"/>
      <c r="I3133" s="72"/>
      <c r="J3133" s="73">
        <f t="shared" si="52"/>
        <v>9.02</v>
      </c>
      <c r="K3133" s="75" t="s">
        <v>4</v>
      </c>
    </row>
    <row r="3134" spans="1:11" x14ac:dyDescent="0.25">
      <c r="A3134" s="69">
        <v>3132</v>
      </c>
      <c r="B3134" s="70" t="s">
        <v>9727</v>
      </c>
      <c r="C3134" s="70" t="s">
        <v>9728</v>
      </c>
      <c r="D3134" s="70" t="s">
        <v>9729</v>
      </c>
      <c r="E3134" s="71">
        <v>8.99</v>
      </c>
      <c r="F3134" s="70" t="s">
        <v>9729</v>
      </c>
      <c r="G3134" s="71">
        <v>9.0458999999999996</v>
      </c>
      <c r="H3134" s="72"/>
      <c r="I3134" s="72"/>
      <c r="J3134" s="73">
        <f t="shared" si="52"/>
        <v>9.017949999999999</v>
      </c>
      <c r="K3134" s="75" t="s">
        <v>4</v>
      </c>
    </row>
    <row r="3135" spans="1:11" x14ac:dyDescent="0.25">
      <c r="A3135" s="69">
        <v>3133</v>
      </c>
      <c r="B3135" s="70" t="s">
        <v>9730</v>
      </c>
      <c r="C3135" s="70" t="s">
        <v>9731</v>
      </c>
      <c r="D3135" s="70" t="s">
        <v>9732</v>
      </c>
      <c r="E3135" s="71">
        <v>9.01</v>
      </c>
      <c r="F3135" s="70"/>
      <c r="G3135" s="71"/>
      <c r="H3135" s="72"/>
      <c r="I3135" s="72"/>
      <c r="J3135" s="73">
        <f t="shared" si="52"/>
        <v>9.01</v>
      </c>
      <c r="K3135" s="75" t="s">
        <v>4</v>
      </c>
    </row>
    <row r="3136" spans="1:11" x14ac:dyDescent="0.25">
      <c r="A3136" s="69">
        <v>3134</v>
      </c>
      <c r="B3136" s="70" t="s">
        <v>9733</v>
      </c>
      <c r="C3136" s="70" t="s">
        <v>9734</v>
      </c>
      <c r="D3136" s="70" t="s">
        <v>9735</v>
      </c>
      <c r="E3136" s="71">
        <v>9</v>
      </c>
      <c r="F3136" s="70"/>
      <c r="G3136" s="71"/>
      <c r="H3136" s="72"/>
      <c r="I3136" s="72"/>
      <c r="J3136" s="73">
        <f t="shared" si="52"/>
        <v>9</v>
      </c>
      <c r="K3136" s="75" t="s">
        <v>4</v>
      </c>
    </row>
    <row r="3137" spans="1:11" x14ac:dyDescent="0.25">
      <c r="A3137" s="69">
        <v>3135</v>
      </c>
      <c r="B3137" s="70" t="s">
        <v>9736</v>
      </c>
      <c r="C3137" s="70" t="s">
        <v>9737</v>
      </c>
      <c r="D3137" s="70"/>
      <c r="E3137" s="71"/>
      <c r="F3137" s="70"/>
      <c r="G3137" s="73"/>
      <c r="H3137" s="70" t="s">
        <v>9738</v>
      </c>
      <c r="I3137" s="73">
        <v>9</v>
      </c>
      <c r="J3137" s="73">
        <f t="shared" si="52"/>
        <v>9</v>
      </c>
      <c r="K3137" s="75" t="s">
        <v>4</v>
      </c>
    </row>
    <row r="3138" spans="1:11" x14ac:dyDescent="0.25">
      <c r="A3138" s="69">
        <v>3136</v>
      </c>
      <c r="B3138" s="70" t="s">
        <v>9739</v>
      </c>
      <c r="C3138" s="70" t="s">
        <v>9740</v>
      </c>
      <c r="D3138" s="70" t="s">
        <v>9741</v>
      </c>
      <c r="E3138" s="71">
        <v>8.99</v>
      </c>
      <c r="F3138" s="70"/>
      <c r="G3138" s="71"/>
      <c r="H3138" s="72"/>
      <c r="I3138" s="72"/>
      <c r="J3138" s="73">
        <f t="shared" si="52"/>
        <v>8.99</v>
      </c>
      <c r="K3138" s="75" t="s">
        <v>4</v>
      </c>
    </row>
    <row r="3139" spans="1:11" x14ac:dyDescent="0.25">
      <c r="A3139" s="69">
        <v>3137</v>
      </c>
      <c r="B3139" s="70" t="s">
        <v>9742</v>
      </c>
      <c r="C3139" s="70" t="s">
        <v>9743</v>
      </c>
      <c r="D3139" s="70" t="s">
        <v>9744</v>
      </c>
      <c r="E3139" s="71">
        <v>8.98</v>
      </c>
      <c r="F3139" s="70"/>
      <c r="G3139" s="71"/>
      <c r="H3139" s="72"/>
      <c r="I3139" s="72"/>
      <c r="J3139" s="73">
        <f t="shared" ref="J3139:J3202" si="53">AVERAGE(E3139,G3139,I3139)</f>
        <v>8.98</v>
      </c>
      <c r="K3139" s="75" t="s">
        <v>4</v>
      </c>
    </row>
    <row r="3140" spans="1:11" x14ac:dyDescent="0.25">
      <c r="A3140" s="69">
        <v>3138</v>
      </c>
      <c r="B3140" s="70" t="s">
        <v>9745</v>
      </c>
      <c r="C3140" s="70" t="s">
        <v>9746</v>
      </c>
      <c r="D3140" s="70" t="s">
        <v>9747</v>
      </c>
      <c r="E3140" s="71">
        <v>8.9700000000000006</v>
      </c>
      <c r="F3140" s="70"/>
      <c r="G3140" s="71"/>
      <c r="H3140" s="72"/>
      <c r="I3140" s="72"/>
      <c r="J3140" s="73">
        <f t="shared" si="53"/>
        <v>8.9700000000000006</v>
      </c>
      <c r="K3140" s="75" t="s">
        <v>4</v>
      </c>
    </row>
    <row r="3141" spans="1:11" x14ac:dyDescent="0.25">
      <c r="A3141" s="69">
        <v>3139</v>
      </c>
      <c r="B3141" s="70" t="s">
        <v>9748</v>
      </c>
      <c r="C3141" s="70" t="s">
        <v>9749</v>
      </c>
      <c r="D3141" s="70" t="s">
        <v>9750</v>
      </c>
      <c r="E3141" s="71">
        <v>8.9700000000000006</v>
      </c>
      <c r="F3141" s="70"/>
      <c r="G3141" s="71"/>
      <c r="H3141" s="72"/>
      <c r="I3141" s="72"/>
      <c r="J3141" s="73">
        <f t="shared" si="53"/>
        <v>8.9700000000000006</v>
      </c>
      <c r="K3141" s="75" t="s">
        <v>4</v>
      </c>
    </row>
    <row r="3142" spans="1:11" x14ac:dyDescent="0.25">
      <c r="A3142" s="69">
        <v>3140</v>
      </c>
      <c r="B3142" s="70" t="s">
        <v>9751</v>
      </c>
      <c r="C3142" s="70" t="s">
        <v>9752</v>
      </c>
      <c r="D3142" s="70" t="s">
        <v>9753</v>
      </c>
      <c r="E3142" s="71">
        <v>8.9700000000000006</v>
      </c>
      <c r="F3142" s="70"/>
      <c r="G3142" s="71"/>
      <c r="H3142" s="72"/>
      <c r="I3142" s="72"/>
      <c r="J3142" s="73">
        <f t="shared" si="53"/>
        <v>8.9700000000000006</v>
      </c>
      <c r="K3142" s="75" t="s">
        <v>4</v>
      </c>
    </row>
    <row r="3143" spans="1:11" x14ac:dyDescent="0.25">
      <c r="A3143" s="69">
        <v>3141</v>
      </c>
      <c r="B3143" s="70" t="s">
        <v>9754</v>
      </c>
      <c r="C3143" s="70" t="s">
        <v>9755</v>
      </c>
      <c r="D3143" s="70"/>
      <c r="E3143" s="71"/>
      <c r="F3143" s="70"/>
      <c r="G3143" s="73"/>
      <c r="H3143" s="70" t="s">
        <v>9756</v>
      </c>
      <c r="I3143" s="73">
        <v>8.9469999999999903</v>
      </c>
      <c r="J3143" s="73">
        <f t="shared" si="53"/>
        <v>8.9469999999999903</v>
      </c>
      <c r="K3143" s="75" t="s">
        <v>4</v>
      </c>
    </row>
    <row r="3144" spans="1:11" x14ac:dyDescent="0.25">
      <c r="A3144" s="69">
        <v>3142</v>
      </c>
      <c r="B3144" s="70" t="s">
        <v>9757</v>
      </c>
      <c r="C3144" s="70" t="s">
        <v>9758</v>
      </c>
      <c r="D3144" s="70" t="s">
        <v>9759</v>
      </c>
      <c r="E3144" s="71">
        <v>8.94</v>
      </c>
      <c r="F3144" s="70"/>
      <c r="G3144" s="71"/>
      <c r="H3144" s="72"/>
      <c r="I3144" s="72"/>
      <c r="J3144" s="73">
        <f t="shared" si="53"/>
        <v>8.94</v>
      </c>
      <c r="K3144" s="75" t="s">
        <v>4</v>
      </c>
    </row>
    <row r="3145" spans="1:11" x14ac:dyDescent="0.25">
      <c r="A3145" s="69">
        <v>3143</v>
      </c>
      <c r="B3145" s="70" t="s">
        <v>9760</v>
      </c>
      <c r="C3145" s="70" t="s">
        <v>9761</v>
      </c>
      <c r="D3145" s="70" t="s">
        <v>9762</v>
      </c>
      <c r="E3145" s="71">
        <v>8.93</v>
      </c>
      <c r="F3145" s="70"/>
      <c r="G3145" s="71"/>
      <c r="H3145" s="72"/>
      <c r="I3145" s="72"/>
      <c r="J3145" s="73">
        <f t="shared" si="53"/>
        <v>8.93</v>
      </c>
      <c r="K3145" s="75" t="s">
        <v>4</v>
      </c>
    </row>
    <row r="3146" spans="1:11" x14ac:dyDescent="0.25">
      <c r="A3146" s="69">
        <v>3144</v>
      </c>
      <c r="B3146" s="70" t="s">
        <v>9763</v>
      </c>
      <c r="C3146" s="70" t="s">
        <v>9764</v>
      </c>
      <c r="D3146" s="70" t="s">
        <v>9765</v>
      </c>
      <c r="E3146" s="71">
        <v>8.9</v>
      </c>
      <c r="F3146" s="70"/>
      <c r="G3146" s="71"/>
      <c r="H3146" s="72"/>
      <c r="I3146" s="72"/>
      <c r="J3146" s="73">
        <f t="shared" si="53"/>
        <v>8.9</v>
      </c>
      <c r="K3146" s="75" t="s">
        <v>4</v>
      </c>
    </row>
    <row r="3147" spans="1:11" x14ac:dyDescent="0.25">
      <c r="A3147" s="69">
        <v>3145</v>
      </c>
      <c r="B3147" s="70" t="s">
        <v>9766</v>
      </c>
      <c r="C3147" s="70" t="s">
        <v>9767</v>
      </c>
      <c r="D3147" s="70" t="s">
        <v>9768</v>
      </c>
      <c r="E3147" s="71">
        <v>8.9</v>
      </c>
      <c r="F3147" s="70"/>
      <c r="G3147" s="71"/>
      <c r="H3147" s="72"/>
      <c r="I3147" s="72"/>
      <c r="J3147" s="73">
        <f t="shared" si="53"/>
        <v>8.9</v>
      </c>
      <c r="K3147" s="75" t="s">
        <v>4</v>
      </c>
    </row>
    <row r="3148" spans="1:11" x14ac:dyDescent="0.25">
      <c r="A3148" s="69">
        <v>3146</v>
      </c>
      <c r="B3148" s="70" t="s">
        <v>9769</v>
      </c>
      <c r="C3148" s="70" t="s">
        <v>9770</v>
      </c>
      <c r="D3148" s="70" t="s">
        <v>9771</v>
      </c>
      <c r="E3148" s="71">
        <v>8.9</v>
      </c>
      <c r="F3148" s="70"/>
      <c r="G3148" s="71"/>
      <c r="H3148" s="72"/>
      <c r="I3148" s="72"/>
      <c r="J3148" s="73">
        <f t="shared" si="53"/>
        <v>8.9</v>
      </c>
      <c r="K3148" s="75" t="s">
        <v>4</v>
      </c>
    </row>
    <row r="3149" spans="1:11" x14ac:dyDescent="0.25">
      <c r="A3149" s="69">
        <v>3147</v>
      </c>
      <c r="B3149" s="70" t="s">
        <v>9772</v>
      </c>
      <c r="C3149" s="70" t="s">
        <v>9773</v>
      </c>
      <c r="D3149" s="70" t="s">
        <v>9774</v>
      </c>
      <c r="E3149" s="71">
        <v>8.8800000000000008</v>
      </c>
      <c r="F3149" s="70"/>
      <c r="G3149" s="71"/>
      <c r="H3149" s="72"/>
      <c r="I3149" s="72"/>
      <c r="J3149" s="73">
        <f t="shared" si="53"/>
        <v>8.8800000000000008</v>
      </c>
      <c r="K3149" s="75" t="s">
        <v>4</v>
      </c>
    </row>
    <row r="3150" spans="1:11" x14ac:dyDescent="0.25">
      <c r="A3150" s="69">
        <v>3148</v>
      </c>
      <c r="B3150" s="70" t="s">
        <v>9775</v>
      </c>
      <c r="C3150" s="70" t="s">
        <v>9776</v>
      </c>
      <c r="D3150" s="70" t="s">
        <v>9777</v>
      </c>
      <c r="E3150" s="71">
        <v>8.8699999999999992</v>
      </c>
      <c r="F3150" s="70"/>
      <c r="G3150" s="71"/>
      <c r="H3150" s="72"/>
      <c r="I3150" s="72"/>
      <c r="J3150" s="73">
        <f t="shared" si="53"/>
        <v>8.8699999999999992</v>
      </c>
      <c r="K3150" s="75" t="s">
        <v>4</v>
      </c>
    </row>
    <row r="3151" spans="1:11" x14ac:dyDescent="0.25">
      <c r="A3151" s="69">
        <v>3149</v>
      </c>
      <c r="B3151" s="70" t="s">
        <v>9778</v>
      </c>
      <c r="C3151" s="70" t="s">
        <v>9779</v>
      </c>
      <c r="D3151" s="70" t="s">
        <v>9780</v>
      </c>
      <c r="E3151" s="71">
        <v>8.85</v>
      </c>
      <c r="F3151" s="70"/>
      <c r="G3151" s="71"/>
      <c r="H3151" s="72"/>
      <c r="I3151" s="72"/>
      <c r="J3151" s="73">
        <f t="shared" si="53"/>
        <v>8.85</v>
      </c>
      <c r="K3151" s="75" t="s">
        <v>4</v>
      </c>
    </row>
    <row r="3152" spans="1:11" x14ac:dyDescent="0.25">
      <c r="A3152" s="69">
        <v>3150</v>
      </c>
      <c r="B3152" s="70" t="s">
        <v>9781</v>
      </c>
      <c r="C3152" s="70" t="s">
        <v>9782</v>
      </c>
      <c r="D3152" s="70" t="s">
        <v>9783</v>
      </c>
      <c r="E3152" s="71">
        <v>8.84</v>
      </c>
      <c r="F3152" s="70"/>
      <c r="G3152" s="71"/>
      <c r="H3152" s="72"/>
      <c r="I3152" s="72"/>
      <c r="J3152" s="73">
        <f t="shared" si="53"/>
        <v>8.84</v>
      </c>
      <c r="K3152" s="75" t="s">
        <v>4</v>
      </c>
    </row>
    <row r="3153" spans="1:11" x14ac:dyDescent="0.25">
      <c r="A3153" s="69">
        <v>3151</v>
      </c>
      <c r="B3153" s="70" t="s">
        <v>9784</v>
      </c>
      <c r="C3153" s="70" t="s">
        <v>9785</v>
      </c>
      <c r="D3153" s="70" t="s">
        <v>9786</v>
      </c>
      <c r="E3153" s="71">
        <v>8.84</v>
      </c>
      <c r="F3153" s="70"/>
      <c r="G3153" s="71"/>
      <c r="H3153" s="72"/>
      <c r="I3153" s="72"/>
      <c r="J3153" s="73">
        <f t="shared" si="53"/>
        <v>8.84</v>
      </c>
      <c r="K3153" s="75" t="s">
        <v>4</v>
      </c>
    </row>
    <row r="3154" spans="1:11" x14ac:dyDescent="0.25">
      <c r="A3154" s="69">
        <v>3152</v>
      </c>
      <c r="B3154" s="70" t="s">
        <v>9787</v>
      </c>
      <c r="C3154" s="70" t="s">
        <v>9788</v>
      </c>
      <c r="D3154" s="70"/>
      <c r="E3154" s="71"/>
      <c r="F3154" s="70"/>
      <c r="G3154" s="73"/>
      <c r="H3154" s="70" t="s">
        <v>9789</v>
      </c>
      <c r="I3154" s="73">
        <v>8.8203200100000121</v>
      </c>
      <c r="J3154" s="73">
        <f t="shared" si="53"/>
        <v>8.8203200100000121</v>
      </c>
      <c r="K3154" s="75" t="s">
        <v>4</v>
      </c>
    </row>
    <row r="3155" spans="1:11" x14ac:dyDescent="0.25">
      <c r="A3155" s="69">
        <v>3153</v>
      </c>
      <c r="B3155" s="70" t="s">
        <v>9790</v>
      </c>
      <c r="C3155" s="70" t="s">
        <v>9791</v>
      </c>
      <c r="D3155" s="70" t="s">
        <v>9792</v>
      </c>
      <c r="E3155" s="71">
        <v>8.81</v>
      </c>
      <c r="F3155" s="70"/>
      <c r="G3155" s="71"/>
      <c r="H3155" s="72"/>
      <c r="I3155" s="72"/>
      <c r="J3155" s="73">
        <f t="shared" si="53"/>
        <v>8.81</v>
      </c>
      <c r="K3155" s="75" t="s">
        <v>4</v>
      </c>
    </row>
    <row r="3156" spans="1:11" x14ac:dyDescent="0.25">
      <c r="A3156" s="69">
        <v>3154</v>
      </c>
      <c r="B3156" s="70" t="s">
        <v>9793</v>
      </c>
      <c r="C3156" s="70" t="s">
        <v>9794</v>
      </c>
      <c r="D3156" s="70" t="s">
        <v>9795</v>
      </c>
      <c r="E3156" s="71">
        <v>8.8000000000000007</v>
      </c>
      <c r="F3156" s="70"/>
      <c r="G3156" s="71"/>
      <c r="H3156" s="72"/>
      <c r="I3156" s="72"/>
      <c r="J3156" s="73">
        <f t="shared" si="53"/>
        <v>8.8000000000000007</v>
      </c>
      <c r="K3156" s="75" t="s">
        <v>4</v>
      </c>
    </row>
    <row r="3157" spans="1:11" x14ac:dyDescent="0.25">
      <c r="A3157" s="69">
        <v>3155</v>
      </c>
      <c r="B3157" s="70" t="s">
        <v>9796</v>
      </c>
      <c r="C3157" s="70" t="s">
        <v>9797</v>
      </c>
      <c r="D3157" s="70" t="s">
        <v>9798</v>
      </c>
      <c r="E3157" s="71">
        <v>8.7899999999999991</v>
      </c>
      <c r="F3157" s="70"/>
      <c r="G3157" s="71"/>
      <c r="H3157" s="72"/>
      <c r="I3157" s="72"/>
      <c r="J3157" s="73">
        <f t="shared" si="53"/>
        <v>8.7899999999999991</v>
      </c>
      <c r="K3157" s="75" t="s">
        <v>4</v>
      </c>
    </row>
    <row r="3158" spans="1:11" x14ac:dyDescent="0.25">
      <c r="A3158" s="69">
        <v>3156</v>
      </c>
      <c r="B3158" s="70" t="s">
        <v>9799</v>
      </c>
      <c r="C3158" s="70" t="s">
        <v>9800</v>
      </c>
      <c r="D3158" s="70" t="s">
        <v>9801</v>
      </c>
      <c r="E3158" s="71">
        <v>8.7799999999999994</v>
      </c>
      <c r="F3158" s="70"/>
      <c r="G3158" s="71"/>
      <c r="H3158" s="72"/>
      <c r="I3158" s="72"/>
      <c r="J3158" s="73">
        <f t="shared" si="53"/>
        <v>8.7799999999999994</v>
      </c>
      <c r="K3158" s="75" t="s">
        <v>4</v>
      </c>
    </row>
    <row r="3159" spans="1:11" x14ac:dyDescent="0.25">
      <c r="A3159" s="69">
        <v>3157</v>
      </c>
      <c r="B3159" s="70" t="s">
        <v>9802</v>
      </c>
      <c r="C3159" s="70" t="s">
        <v>9803</v>
      </c>
      <c r="D3159" s="70" t="s">
        <v>9804</v>
      </c>
      <c r="E3159" s="71">
        <v>8.77</v>
      </c>
      <c r="F3159" s="70"/>
      <c r="G3159" s="71"/>
      <c r="H3159" s="72"/>
      <c r="I3159" s="72"/>
      <c r="J3159" s="73">
        <f t="shared" si="53"/>
        <v>8.77</v>
      </c>
      <c r="K3159" s="75" t="s">
        <v>4</v>
      </c>
    </row>
    <row r="3160" spans="1:11" x14ac:dyDescent="0.25">
      <c r="A3160" s="69">
        <v>3158</v>
      </c>
      <c r="B3160" s="70" t="s">
        <v>9805</v>
      </c>
      <c r="C3160" s="70" t="s">
        <v>9806</v>
      </c>
      <c r="D3160" s="70" t="s">
        <v>9807</v>
      </c>
      <c r="E3160" s="71">
        <v>8.77</v>
      </c>
      <c r="F3160" s="70"/>
      <c r="G3160" s="71"/>
      <c r="H3160" s="72"/>
      <c r="I3160" s="72"/>
      <c r="J3160" s="73">
        <f t="shared" si="53"/>
        <v>8.77</v>
      </c>
      <c r="K3160" s="75" t="s">
        <v>4</v>
      </c>
    </row>
    <row r="3161" spans="1:11" x14ac:dyDescent="0.25">
      <c r="A3161" s="69">
        <v>3159</v>
      </c>
      <c r="B3161" s="70" t="s">
        <v>9808</v>
      </c>
      <c r="C3161" s="70" t="s">
        <v>9809</v>
      </c>
      <c r="D3161" s="70" t="s">
        <v>9810</v>
      </c>
      <c r="E3161" s="71">
        <v>8.74</v>
      </c>
      <c r="F3161" s="70"/>
      <c r="G3161" s="71"/>
      <c r="H3161" s="72"/>
      <c r="I3161" s="72"/>
      <c r="J3161" s="73">
        <f t="shared" si="53"/>
        <v>8.74</v>
      </c>
      <c r="K3161" s="75" t="s">
        <v>4</v>
      </c>
    </row>
    <row r="3162" spans="1:11" x14ac:dyDescent="0.25">
      <c r="A3162" s="69">
        <v>3160</v>
      </c>
      <c r="B3162" s="70" t="s">
        <v>9811</v>
      </c>
      <c r="C3162" s="70" t="s">
        <v>9812</v>
      </c>
      <c r="D3162" s="70" t="s">
        <v>9813</v>
      </c>
      <c r="E3162" s="71">
        <v>8.73</v>
      </c>
      <c r="F3162" s="70"/>
      <c r="G3162" s="71"/>
      <c r="H3162" s="72"/>
      <c r="I3162" s="72"/>
      <c r="J3162" s="73">
        <f t="shared" si="53"/>
        <v>8.73</v>
      </c>
      <c r="K3162" s="75" t="s">
        <v>4</v>
      </c>
    </row>
    <row r="3163" spans="1:11" x14ac:dyDescent="0.25">
      <c r="A3163" s="69">
        <v>3161</v>
      </c>
      <c r="B3163" s="70" t="s">
        <v>9814</v>
      </c>
      <c r="C3163" s="70" t="s">
        <v>9815</v>
      </c>
      <c r="D3163" s="70" t="s">
        <v>9816</v>
      </c>
      <c r="E3163" s="71">
        <v>9</v>
      </c>
      <c r="F3163" s="70" t="s">
        <v>9816</v>
      </c>
      <c r="G3163" s="71">
        <v>8.4337</v>
      </c>
      <c r="H3163" s="72"/>
      <c r="I3163" s="72"/>
      <c r="J3163" s="73">
        <f t="shared" si="53"/>
        <v>8.7168500000000009</v>
      </c>
      <c r="K3163" s="75" t="s">
        <v>4</v>
      </c>
    </row>
    <row r="3164" spans="1:11" x14ac:dyDescent="0.25">
      <c r="A3164" s="69">
        <v>3162</v>
      </c>
      <c r="B3164" s="70" t="s">
        <v>9817</v>
      </c>
      <c r="C3164" s="70" t="s">
        <v>9818</v>
      </c>
      <c r="D3164" s="70" t="s">
        <v>9819</v>
      </c>
      <c r="E3164" s="71">
        <v>8.69</v>
      </c>
      <c r="F3164" s="70"/>
      <c r="G3164" s="71"/>
      <c r="H3164" s="72"/>
      <c r="I3164" s="72"/>
      <c r="J3164" s="73">
        <f t="shared" si="53"/>
        <v>8.69</v>
      </c>
      <c r="K3164" s="75" t="s">
        <v>4</v>
      </c>
    </row>
    <row r="3165" spans="1:11" x14ac:dyDescent="0.25">
      <c r="A3165" s="69">
        <v>3163</v>
      </c>
      <c r="B3165" s="70" t="s">
        <v>9820</v>
      </c>
      <c r="C3165" s="70" t="s">
        <v>9821</v>
      </c>
      <c r="D3165" s="70"/>
      <c r="E3165" s="71"/>
      <c r="F3165" s="70"/>
      <c r="G3165" s="73"/>
      <c r="H3165" s="70" t="s">
        <v>9822</v>
      </c>
      <c r="I3165" s="73">
        <v>8.6682299999999959</v>
      </c>
      <c r="J3165" s="73">
        <f t="shared" si="53"/>
        <v>8.6682299999999959</v>
      </c>
      <c r="K3165" s="75" t="s">
        <v>4</v>
      </c>
    </row>
    <row r="3166" spans="1:11" x14ac:dyDescent="0.25">
      <c r="A3166" s="69">
        <v>3164</v>
      </c>
      <c r="B3166" s="70" t="s">
        <v>9823</v>
      </c>
      <c r="C3166" s="70" t="s">
        <v>9824</v>
      </c>
      <c r="D3166" s="70" t="s">
        <v>9825</v>
      </c>
      <c r="E3166" s="71">
        <v>8.66</v>
      </c>
      <c r="F3166" s="70"/>
      <c r="G3166" s="71"/>
      <c r="H3166" s="72"/>
      <c r="I3166" s="72"/>
      <c r="J3166" s="73">
        <f t="shared" si="53"/>
        <v>8.66</v>
      </c>
      <c r="K3166" s="75" t="s">
        <v>4</v>
      </c>
    </row>
    <row r="3167" spans="1:11" x14ac:dyDescent="0.25">
      <c r="A3167" s="69">
        <v>3165</v>
      </c>
      <c r="B3167" s="70" t="s">
        <v>9826</v>
      </c>
      <c r="C3167" s="70" t="s">
        <v>9827</v>
      </c>
      <c r="D3167" s="70" t="s">
        <v>9828</v>
      </c>
      <c r="E3167" s="71">
        <v>8.66</v>
      </c>
      <c r="F3167" s="70"/>
      <c r="G3167" s="71"/>
      <c r="H3167" s="72"/>
      <c r="I3167" s="72"/>
      <c r="J3167" s="73">
        <f t="shared" si="53"/>
        <v>8.66</v>
      </c>
      <c r="K3167" s="75" t="s">
        <v>4</v>
      </c>
    </row>
    <row r="3168" spans="1:11" x14ac:dyDescent="0.25">
      <c r="A3168" s="69">
        <v>3166</v>
      </c>
      <c r="B3168" s="70" t="s">
        <v>9829</v>
      </c>
      <c r="C3168" s="70" t="s">
        <v>9830</v>
      </c>
      <c r="D3168" s="70" t="s">
        <v>9831</v>
      </c>
      <c r="E3168" s="71">
        <v>8.66</v>
      </c>
      <c r="F3168" s="70"/>
      <c r="G3168" s="71"/>
      <c r="H3168" s="72"/>
      <c r="I3168" s="72"/>
      <c r="J3168" s="73">
        <f t="shared" si="53"/>
        <v>8.66</v>
      </c>
      <c r="K3168" s="75" t="s">
        <v>4</v>
      </c>
    </row>
    <row r="3169" spans="1:11" x14ac:dyDescent="0.25">
      <c r="A3169" s="69">
        <v>3167</v>
      </c>
      <c r="B3169" s="70" t="s">
        <v>9832</v>
      </c>
      <c r="C3169" s="70" t="s">
        <v>9833</v>
      </c>
      <c r="D3169" s="70" t="s">
        <v>9834</v>
      </c>
      <c r="E3169" s="71">
        <v>8.65</v>
      </c>
      <c r="F3169" s="70"/>
      <c r="G3169" s="71"/>
      <c r="H3169" s="72"/>
      <c r="I3169" s="72"/>
      <c r="J3169" s="73">
        <f t="shared" si="53"/>
        <v>8.65</v>
      </c>
      <c r="K3169" s="75" t="s">
        <v>4</v>
      </c>
    </row>
    <row r="3170" spans="1:11" x14ac:dyDescent="0.25">
      <c r="A3170" s="69">
        <v>3168</v>
      </c>
      <c r="B3170" s="70" t="s">
        <v>9835</v>
      </c>
      <c r="C3170" s="70" t="s">
        <v>9836</v>
      </c>
      <c r="D3170" s="70" t="s">
        <v>9837</v>
      </c>
      <c r="E3170" s="71">
        <v>8.65</v>
      </c>
      <c r="F3170" s="70"/>
      <c r="G3170" s="71"/>
      <c r="H3170" s="72"/>
      <c r="I3170" s="72"/>
      <c r="J3170" s="73">
        <f t="shared" si="53"/>
        <v>8.65</v>
      </c>
      <c r="K3170" s="75" t="s">
        <v>4</v>
      </c>
    </row>
    <row r="3171" spans="1:11" x14ac:dyDescent="0.25">
      <c r="A3171" s="69">
        <v>3169</v>
      </c>
      <c r="B3171" s="70" t="s">
        <v>9838</v>
      </c>
      <c r="C3171" s="70" t="s">
        <v>9839</v>
      </c>
      <c r="D3171" s="70" t="s">
        <v>9840</v>
      </c>
      <c r="E3171" s="71">
        <v>8.64</v>
      </c>
      <c r="F3171" s="70"/>
      <c r="G3171" s="71"/>
      <c r="H3171" s="72"/>
      <c r="I3171" s="72"/>
      <c r="J3171" s="73">
        <f t="shared" si="53"/>
        <v>8.64</v>
      </c>
      <c r="K3171" s="75" t="s">
        <v>4</v>
      </c>
    </row>
    <row r="3172" spans="1:11" x14ac:dyDescent="0.25">
      <c r="A3172" s="69">
        <v>3170</v>
      </c>
      <c r="B3172" s="70" t="s">
        <v>9841</v>
      </c>
      <c r="C3172" s="70" t="s">
        <v>9842</v>
      </c>
      <c r="D3172" s="70" t="s">
        <v>9843</v>
      </c>
      <c r="E3172" s="71">
        <v>8.64</v>
      </c>
      <c r="F3172" s="70"/>
      <c r="G3172" s="71"/>
      <c r="H3172" s="72"/>
      <c r="I3172" s="72"/>
      <c r="J3172" s="73">
        <f t="shared" si="53"/>
        <v>8.64</v>
      </c>
      <c r="K3172" s="75" t="s">
        <v>4</v>
      </c>
    </row>
    <row r="3173" spans="1:11" x14ac:dyDescent="0.25">
      <c r="A3173" s="69">
        <v>3171</v>
      </c>
      <c r="B3173" s="70" t="s">
        <v>9844</v>
      </c>
      <c r="C3173" s="70" t="s">
        <v>9845</v>
      </c>
      <c r="D3173" s="70"/>
      <c r="E3173" s="71"/>
      <c r="F3173" s="70"/>
      <c r="G3173" s="73"/>
      <c r="H3173" s="70" t="s">
        <v>9846</v>
      </c>
      <c r="I3173" s="73">
        <v>8.6313599999999884</v>
      </c>
      <c r="J3173" s="73">
        <f t="shared" si="53"/>
        <v>8.6313599999999884</v>
      </c>
      <c r="K3173" s="75" t="s">
        <v>4</v>
      </c>
    </row>
    <row r="3174" spans="1:11" x14ac:dyDescent="0.25">
      <c r="A3174" s="69">
        <v>3172</v>
      </c>
      <c r="B3174" s="70" t="s">
        <v>9847</v>
      </c>
      <c r="C3174" s="70" t="s">
        <v>9848</v>
      </c>
      <c r="D3174" s="70" t="s">
        <v>9849</v>
      </c>
      <c r="E3174" s="71">
        <v>8.6300000000000008</v>
      </c>
      <c r="F3174" s="70"/>
      <c r="G3174" s="71"/>
      <c r="H3174" s="72"/>
      <c r="I3174" s="72"/>
      <c r="J3174" s="73">
        <f t="shared" si="53"/>
        <v>8.6300000000000008</v>
      </c>
      <c r="K3174" s="75" t="s">
        <v>4</v>
      </c>
    </row>
    <row r="3175" spans="1:11" x14ac:dyDescent="0.25">
      <c r="A3175" s="69">
        <v>3173</v>
      </c>
      <c r="B3175" s="70" t="s">
        <v>9850</v>
      </c>
      <c r="C3175" s="70" t="s">
        <v>9851</v>
      </c>
      <c r="D3175" s="70" t="s">
        <v>9852</v>
      </c>
      <c r="E3175" s="71">
        <v>8.6199999999999992</v>
      </c>
      <c r="F3175" s="70"/>
      <c r="G3175" s="71"/>
      <c r="H3175" s="72"/>
      <c r="I3175" s="72"/>
      <c r="J3175" s="73">
        <f t="shared" si="53"/>
        <v>8.6199999999999992</v>
      </c>
      <c r="K3175" s="75" t="s">
        <v>4</v>
      </c>
    </row>
    <row r="3176" spans="1:11" x14ac:dyDescent="0.25">
      <c r="A3176" s="69">
        <v>3174</v>
      </c>
      <c r="B3176" s="70" t="s">
        <v>9853</v>
      </c>
      <c r="C3176" s="70" t="s">
        <v>9854</v>
      </c>
      <c r="D3176" s="70" t="s">
        <v>9855</v>
      </c>
      <c r="E3176" s="71">
        <v>8.6</v>
      </c>
      <c r="F3176" s="70"/>
      <c r="G3176" s="71"/>
      <c r="H3176" s="72"/>
      <c r="I3176" s="72"/>
      <c r="J3176" s="73">
        <f t="shared" si="53"/>
        <v>8.6</v>
      </c>
      <c r="K3176" s="75" t="s">
        <v>4</v>
      </c>
    </row>
    <row r="3177" spans="1:11" x14ac:dyDescent="0.25">
      <c r="A3177" s="69">
        <v>3175</v>
      </c>
      <c r="B3177" s="70" t="s">
        <v>9856</v>
      </c>
      <c r="C3177" s="70" t="s">
        <v>9857</v>
      </c>
      <c r="D3177" s="70" t="s">
        <v>9858</v>
      </c>
      <c r="E3177" s="71">
        <v>8.6</v>
      </c>
      <c r="F3177" s="70"/>
      <c r="G3177" s="71"/>
      <c r="H3177" s="72"/>
      <c r="I3177" s="72"/>
      <c r="J3177" s="73">
        <f t="shared" si="53"/>
        <v>8.6</v>
      </c>
      <c r="K3177" s="75" t="s">
        <v>4</v>
      </c>
    </row>
    <row r="3178" spans="1:11" x14ac:dyDescent="0.25">
      <c r="A3178" s="69">
        <v>3176</v>
      </c>
      <c r="B3178" s="70" t="s">
        <v>9859</v>
      </c>
      <c r="C3178" s="70" t="s">
        <v>9860</v>
      </c>
      <c r="D3178" s="70" t="s">
        <v>9861</v>
      </c>
      <c r="E3178" s="71">
        <v>8.58</v>
      </c>
      <c r="F3178" s="70"/>
      <c r="G3178" s="71"/>
      <c r="H3178" s="72"/>
      <c r="I3178" s="72"/>
      <c r="J3178" s="73">
        <f t="shared" si="53"/>
        <v>8.58</v>
      </c>
      <c r="K3178" s="75" t="s">
        <v>4</v>
      </c>
    </row>
    <row r="3179" spans="1:11" x14ac:dyDescent="0.25">
      <c r="A3179" s="69">
        <v>3177</v>
      </c>
      <c r="B3179" s="70" t="s">
        <v>9862</v>
      </c>
      <c r="C3179" s="70" t="s">
        <v>9863</v>
      </c>
      <c r="D3179" s="70" t="s">
        <v>9864</v>
      </c>
      <c r="E3179" s="71">
        <v>8.58</v>
      </c>
      <c r="F3179" s="70"/>
      <c r="G3179" s="71"/>
      <c r="H3179" s="72"/>
      <c r="I3179" s="72"/>
      <c r="J3179" s="73">
        <f t="shared" si="53"/>
        <v>8.58</v>
      </c>
      <c r="K3179" s="75" t="s">
        <v>4</v>
      </c>
    </row>
    <row r="3180" spans="1:11" x14ac:dyDescent="0.25">
      <c r="A3180" s="69">
        <v>3178</v>
      </c>
      <c r="B3180" s="70" t="s">
        <v>9865</v>
      </c>
      <c r="C3180" s="70" t="s">
        <v>9866</v>
      </c>
      <c r="D3180" s="70" t="s">
        <v>9867</v>
      </c>
      <c r="E3180" s="71">
        <v>8.57</v>
      </c>
      <c r="F3180" s="70"/>
      <c r="G3180" s="71"/>
      <c r="H3180" s="72"/>
      <c r="I3180" s="72"/>
      <c r="J3180" s="73">
        <f t="shared" si="53"/>
        <v>8.57</v>
      </c>
      <c r="K3180" s="75" t="s">
        <v>4</v>
      </c>
    </row>
    <row r="3181" spans="1:11" x14ac:dyDescent="0.25">
      <c r="A3181" s="69">
        <v>3179</v>
      </c>
      <c r="B3181" s="70" t="s">
        <v>9868</v>
      </c>
      <c r="C3181" s="70" t="s">
        <v>9869</v>
      </c>
      <c r="D3181" s="70" t="s">
        <v>9870</v>
      </c>
      <c r="E3181" s="71">
        <v>8.57</v>
      </c>
      <c r="F3181" s="70"/>
      <c r="G3181" s="71"/>
      <c r="H3181" s="72"/>
      <c r="I3181" s="72"/>
      <c r="J3181" s="73">
        <f t="shared" si="53"/>
        <v>8.57</v>
      </c>
      <c r="K3181" s="75" t="s">
        <v>4</v>
      </c>
    </row>
    <row r="3182" spans="1:11" x14ac:dyDescent="0.25">
      <c r="A3182" s="69">
        <v>3180</v>
      </c>
      <c r="B3182" s="70" t="s">
        <v>9871</v>
      </c>
      <c r="C3182" s="70" t="s">
        <v>9872</v>
      </c>
      <c r="D3182" s="70" t="s">
        <v>9873</v>
      </c>
      <c r="E3182" s="71">
        <v>8.99</v>
      </c>
      <c r="F3182" s="70" t="s">
        <v>9873</v>
      </c>
      <c r="G3182" s="71">
        <v>8.1461000000000006</v>
      </c>
      <c r="H3182" s="72"/>
      <c r="I3182" s="72"/>
      <c r="J3182" s="73">
        <f t="shared" si="53"/>
        <v>8.5680499999999995</v>
      </c>
      <c r="K3182" s="75" t="s">
        <v>4</v>
      </c>
    </row>
    <row r="3183" spans="1:11" x14ac:dyDescent="0.25">
      <c r="A3183" s="69">
        <v>3181</v>
      </c>
      <c r="B3183" s="70" t="s">
        <v>9874</v>
      </c>
      <c r="C3183" s="70" t="s">
        <v>9875</v>
      </c>
      <c r="D3183" s="70" t="s">
        <v>9876</v>
      </c>
      <c r="E3183" s="71">
        <v>8.56</v>
      </c>
      <c r="F3183" s="70"/>
      <c r="G3183" s="71"/>
      <c r="H3183" s="72"/>
      <c r="I3183" s="72"/>
      <c r="J3183" s="73">
        <f t="shared" si="53"/>
        <v>8.56</v>
      </c>
      <c r="K3183" s="75" t="s">
        <v>4</v>
      </c>
    </row>
    <row r="3184" spans="1:11" x14ac:dyDescent="0.25">
      <c r="A3184" s="69">
        <v>3182</v>
      </c>
      <c r="B3184" s="70" t="s">
        <v>9877</v>
      </c>
      <c r="C3184" s="70" t="s">
        <v>9878</v>
      </c>
      <c r="D3184" s="70" t="s">
        <v>9879</v>
      </c>
      <c r="E3184" s="71">
        <v>8.5500000000000007</v>
      </c>
      <c r="F3184" s="70"/>
      <c r="G3184" s="71"/>
      <c r="H3184" s="72"/>
      <c r="I3184" s="72"/>
      <c r="J3184" s="73">
        <f t="shared" si="53"/>
        <v>8.5500000000000007</v>
      </c>
      <c r="K3184" s="75" t="s">
        <v>4</v>
      </c>
    </row>
    <row r="3185" spans="1:11" x14ac:dyDescent="0.25">
      <c r="A3185" s="69">
        <v>3183</v>
      </c>
      <c r="B3185" s="70" t="s">
        <v>9880</v>
      </c>
      <c r="C3185" s="70" t="s">
        <v>9881</v>
      </c>
      <c r="D3185" s="70" t="s">
        <v>9882</v>
      </c>
      <c r="E3185" s="71">
        <v>8.5399999999999991</v>
      </c>
      <c r="F3185" s="70"/>
      <c r="G3185" s="71"/>
      <c r="H3185" s="72"/>
      <c r="I3185" s="72"/>
      <c r="J3185" s="73">
        <f t="shared" si="53"/>
        <v>8.5399999999999991</v>
      </c>
      <c r="K3185" s="75" t="s">
        <v>4</v>
      </c>
    </row>
    <row r="3186" spans="1:11" x14ac:dyDescent="0.25">
      <c r="A3186" s="69">
        <v>3184</v>
      </c>
      <c r="B3186" s="70" t="s">
        <v>9883</v>
      </c>
      <c r="C3186" s="70" t="s">
        <v>9884</v>
      </c>
      <c r="D3186" s="70" t="s">
        <v>9885</v>
      </c>
      <c r="E3186" s="71">
        <v>8.5299999999999994</v>
      </c>
      <c r="F3186" s="70"/>
      <c r="G3186" s="71"/>
      <c r="H3186" s="72"/>
      <c r="I3186" s="72"/>
      <c r="J3186" s="73">
        <f t="shared" si="53"/>
        <v>8.5299999999999994</v>
      </c>
      <c r="K3186" s="75" t="s">
        <v>4</v>
      </c>
    </row>
    <row r="3187" spans="1:11" x14ac:dyDescent="0.25">
      <c r="A3187" s="69">
        <v>3185</v>
      </c>
      <c r="B3187" s="70" t="s">
        <v>9886</v>
      </c>
      <c r="C3187" s="70" t="s">
        <v>9887</v>
      </c>
      <c r="D3187" s="70" t="s">
        <v>9888</v>
      </c>
      <c r="E3187" s="71">
        <v>8.51</v>
      </c>
      <c r="F3187" s="70"/>
      <c r="G3187" s="71"/>
      <c r="H3187" s="72"/>
      <c r="I3187" s="72"/>
      <c r="J3187" s="73">
        <f t="shared" si="53"/>
        <v>8.51</v>
      </c>
      <c r="K3187" s="75" t="s">
        <v>4</v>
      </c>
    </row>
    <row r="3188" spans="1:11" x14ac:dyDescent="0.25">
      <c r="A3188" s="69">
        <v>3186</v>
      </c>
      <c r="B3188" s="70" t="s">
        <v>9889</v>
      </c>
      <c r="C3188" s="70" t="s">
        <v>9890</v>
      </c>
      <c r="D3188" s="70" t="s">
        <v>9891</v>
      </c>
      <c r="E3188" s="71">
        <v>8.5</v>
      </c>
      <c r="F3188" s="70"/>
      <c r="G3188" s="71"/>
      <c r="H3188" s="72"/>
      <c r="I3188" s="72"/>
      <c r="J3188" s="73">
        <f t="shared" si="53"/>
        <v>8.5</v>
      </c>
      <c r="K3188" s="75" t="s">
        <v>4</v>
      </c>
    </row>
    <row r="3189" spans="1:11" x14ac:dyDescent="0.25">
      <c r="A3189" s="69">
        <v>3187</v>
      </c>
      <c r="B3189" s="70" t="s">
        <v>9892</v>
      </c>
      <c r="C3189" s="70" t="s">
        <v>9893</v>
      </c>
      <c r="D3189" s="70" t="s">
        <v>9894</v>
      </c>
      <c r="E3189" s="71">
        <v>8.5</v>
      </c>
      <c r="F3189" s="70"/>
      <c r="G3189" s="71"/>
      <c r="H3189" s="72"/>
      <c r="I3189" s="72"/>
      <c r="J3189" s="73">
        <f t="shared" si="53"/>
        <v>8.5</v>
      </c>
      <c r="K3189" s="75" t="s">
        <v>4</v>
      </c>
    </row>
    <row r="3190" spans="1:11" x14ac:dyDescent="0.25">
      <c r="A3190" s="69">
        <v>3188</v>
      </c>
      <c r="B3190" s="70" t="s">
        <v>9895</v>
      </c>
      <c r="C3190" s="70" t="s">
        <v>9896</v>
      </c>
      <c r="D3190" s="70" t="s">
        <v>9897</v>
      </c>
      <c r="E3190" s="71">
        <v>8.5</v>
      </c>
      <c r="F3190" s="70"/>
      <c r="G3190" s="71"/>
      <c r="H3190" s="72"/>
      <c r="I3190" s="72"/>
      <c r="J3190" s="73">
        <f t="shared" si="53"/>
        <v>8.5</v>
      </c>
      <c r="K3190" s="75" t="s">
        <v>4</v>
      </c>
    </row>
    <row r="3191" spans="1:11" x14ac:dyDescent="0.25">
      <c r="A3191" s="69">
        <v>3189</v>
      </c>
      <c r="B3191" s="70" t="s">
        <v>9898</v>
      </c>
      <c r="C3191" s="70" t="s">
        <v>9899</v>
      </c>
      <c r="D3191" s="70"/>
      <c r="E3191" s="71"/>
      <c r="F3191" s="70"/>
      <c r="G3191" s="73"/>
      <c r="H3191" s="70" t="s">
        <v>9900</v>
      </c>
      <c r="I3191" s="73">
        <v>8.5</v>
      </c>
      <c r="J3191" s="73">
        <f t="shared" si="53"/>
        <v>8.5</v>
      </c>
      <c r="K3191" s="75" t="s">
        <v>4</v>
      </c>
    </row>
    <row r="3192" spans="1:11" x14ac:dyDescent="0.25">
      <c r="A3192" s="69">
        <v>3190</v>
      </c>
      <c r="B3192" s="70" t="s">
        <v>9901</v>
      </c>
      <c r="C3192" s="70" t="s">
        <v>9902</v>
      </c>
      <c r="D3192" s="70"/>
      <c r="E3192" s="71"/>
      <c r="F3192" s="70"/>
      <c r="G3192" s="73"/>
      <c r="H3192" s="70" t="s">
        <v>9903</v>
      </c>
      <c r="I3192" s="73">
        <v>8.4775566250000125</v>
      </c>
      <c r="J3192" s="73">
        <f t="shared" si="53"/>
        <v>8.4775566250000125</v>
      </c>
      <c r="K3192" s="75" t="s">
        <v>4</v>
      </c>
    </row>
    <row r="3193" spans="1:11" x14ac:dyDescent="0.25">
      <c r="A3193" s="69">
        <v>3191</v>
      </c>
      <c r="B3193" s="70" t="s">
        <v>9904</v>
      </c>
      <c r="C3193" s="70" t="s">
        <v>9905</v>
      </c>
      <c r="D3193" s="70" t="s">
        <v>9906</v>
      </c>
      <c r="E3193" s="71">
        <v>8.4700000000000006</v>
      </c>
      <c r="F3193" s="70"/>
      <c r="G3193" s="71"/>
      <c r="H3193" s="72"/>
      <c r="I3193" s="72"/>
      <c r="J3193" s="73">
        <f t="shared" si="53"/>
        <v>8.4700000000000006</v>
      </c>
      <c r="K3193" s="75" t="s">
        <v>4</v>
      </c>
    </row>
    <row r="3194" spans="1:11" x14ac:dyDescent="0.25">
      <c r="A3194" s="69">
        <v>3192</v>
      </c>
      <c r="B3194" s="70" t="s">
        <v>9907</v>
      </c>
      <c r="C3194" s="70" t="s">
        <v>9908</v>
      </c>
      <c r="D3194" s="70" t="s">
        <v>9909</v>
      </c>
      <c r="E3194" s="71">
        <v>8.4600000000000009</v>
      </c>
      <c r="F3194" s="70"/>
      <c r="G3194" s="71"/>
      <c r="H3194" s="72"/>
      <c r="I3194" s="72"/>
      <c r="J3194" s="73">
        <f t="shared" si="53"/>
        <v>8.4600000000000009</v>
      </c>
      <c r="K3194" s="75" t="s">
        <v>4</v>
      </c>
    </row>
    <row r="3195" spans="1:11" x14ac:dyDescent="0.25">
      <c r="A3195" s="69">
        <v>3193</v>
      </c>
      <c r="B3195" s="70" t="s">
        <v>9910</v>
      </c>
      <c r="C3195" s="70" t="s">
        <v>9911</v>
      </c>
      <c r="D3195" s="70" t="s">
        <v>9912</v>
      </c>
      <c r="E3195" s="71">
        <v>8.4499999999999993</v>
      </c>
      <c r="F3195" s="70"/>
      <c r="G3195" s="71"/>
      <c r="H3195" s="72"/>
      <c r="I3195" s="72"/>
      <c r="J3195" s="73">
        <f t="shared" si="53"/>
        <v>8.4499999999999993</v>
      </c>
      <c r="K3195" s="75" t="s">
        <v>4</v>
      </c>
    </row>
    <row r="3196" spans="1:11" x14ac:dyDescent="0.25">
      <c r="A3196" s="69">
        <v>3194</v>
      </c>
      <c r="B3196" s="70" t="s">
        <v>9913</v>
      </c>
      <c r="C3196" s="70" t="s">
        <v>9914</v>
      </c>
      <c r="D3196" s="70" t="s">
        <v>9915</v>
      </c>
      <c r="E3196" s="71">
        <v>10.71</v>
      </c>
      <c r="F3196" s="70" t="s">
        <v>9916</v>
      </c>
      <c r="G3196" s="71">
        <v>6.1859999999999999</v>
      </c>
      <c r="H3196" s="72"/>
      <c r="I3196" s="72"/>
      <c r="J3196" s="73">
        <f t="shared" si="53"/>
        <v>8.4480000000000004</v>
      </c>
      <c r="K3196" s="75" t="s">
        <v>4</v>
      </c>
    </row>
    <row r="3197" spans="1:11" x14ac:dyDescent="0.25">
      <c r="A3197" s="69">
        <v>3195</v>
      </c>
      <c r="B3197" s="70" t="s">
        <v>9917</v>
      </c>
      <c r="C3197" s="70" t="s">
        <v>9918</v>
      </c>
      <c r="D3197" s="70" t="s">
        <v>9919</v>
      </c>
      <c r="E3197" s="71">
        <v>8.44</v>
      </c>
      <c r="F3197" s="70"/>
      <c r="G3197" s="71"/>
      <c r="H3197" s="72"/>
      <c r="I3197" s="72"/>
      <c r="J3197" s="73">
        <f t="shared" si="53"/>
        <v>8.44</v>
      </c>
      <c r="K3197" s="75" t="s">
        <v>4</v>
      </c>
    </row>
    <row r="3198" spans="1:11" x14ac:dyDescent="0.25">
      <c r="A3198" s="69">
        <v>3196</v>
      </c>
      <c r="B3198" s="70" t="s">
        <v>9920</v>
      </c>
      <c r="C3198" s="70" t="s">
        <v>9921</v>
      </c>
      <c r="D3198" s="70" t="s">
        <v>9922</v>
      </c>
      <c r="E3198" s="71">
        <v>8.41</v>
      </c>
      <c r="F3198" s="70"/>
      <c r="G3198" s="71"/>
      <c r="H3198" s="72"/>
      <c r="I3198" s="72"/>
      <c r="J3198" s="73">
        <f t="shared" si="53"/>
        <v>8.41</v>
      </c>
      <c r="K3198" s="75" t="s">
        <v>4</v>
      </c>
    </row>
    <row r="3199" spans="1:11" x14ac:dyDescent="0.25">
      <c r="A3199" s="69">
        <v>3197</v>
      </c>
      <c r="B3199" s="70" t="s">
        <v>9923</v>
      </c>
      <c r="C3199" s="70" t="s">
        <v>9924</v>
      </c>
      <c r="D3199" s="70" t="s">
        <v>9925</v>
      </c>
      <c r="E3199" s="71">
        <v>8.41</v>
      </c>
      <c r="F3199" s="70"/>
      <c r="G3199" s="71"/>
      <c r="H3199" s="72"/>
      <c r="I3199" s="72"/>
      <c r="J3199" s="73">
        <f t="shared" si="53"/>
        <v>8.41</v>
      </c>
      <c r="K3199" s="75" t="s">
        <v>4</v>
      </c>
    </row>
    <row r="3200" spans="1:11" x14ac:dyDescent="0.25">
      <c r="A3200" s="69">
        <v>3198</v>
      </c>
      <c r="B3200" s="70" t="s">
        <v>9926</v>
      </c>
      <c r="C3200" s="70" t="s">
        <v>9927</v>
      </c>
      <c r="D3200" s="70" t="s">
        <v>9928</v>
      </c>
      <c r="E3200" s="71">
        <v>8.3800000000000008</v>
      </c>
      <c r="F3200" s="70"/>
      <c r="G3200" s="71"/>
      <c r="H3200" s="72"/>
      <c r="I3200" s="72"/>
      <c r="J3200" s="73">
        <f t="shared" si="53"/>
        <v>8.3800000000000008</v>
      </c>
      <c r="K3200" s="75" t="s">
        <v>4</v>
      </c>
    </row>
    <row r="3201" spans="1:11" x14ac:dyDescent="0.25">
      <c r="A3201" s="69">
        <v>3199</v>
      </c>
      <c r="B3201" s="70" t="s">
        <v>9929</v>
      </c>
      <c r="C3201" s="70" t="s">
        <v>9930</v>
      </c>
      <c r="D3201" s="70" t="s">
        <v>9931</v>
      </c>
      <c r="E3201" s="71">
        <v>8.3800000000000008</v>
      </c>
      <c r="F3201" s="70"/>
      <c r="G3201" s="71"/>
      <c r="H3201" s="72"/>
      <c r="I3201" s="72"/>
      <c r="J3201" s="73">
        <f t="shared" si="53"/>
        <v>8.3800000000000008</v>
      </c>
      <c r="K3201" s="75" t="s">
        <v>4</v>
      </c>
    </row>
    <row r="3202" spans="1:11" x14ac:dyDescent="0.25">
      <c r="A3202" s="69">
        <v>3200</v>
      </c>
      <c r="B3202" s="70" t="s">
        <v>9932</v>
      </c>
      <c r="C3202" s="70" t="s">
        <v>9933</v>
      </c>
      <c r="D3202" s="70" t="s">
        <v>9934</v>
      </c>
      <c r="E3202" s="71">
        <v>8.3699999999999992</v>
      </c>
      <c r="F3202" s="70" t="s">
        <v>9934</v>
      </c>
      <c r="G3202" s="71">
        <v>8.3856999999999999</v>
      </c>
      <c r="H3202" s="72"/>
      <c r="I3202" s="72"/>
      <c r="J3202" s="73">
        <f t="shared" si="53"/>
        <v>8.3778499999999987</v>
      </c>
      <c r="K3202" s="75" t="s">
        <v>4</v>
      </c>
    </row>
    <row r="3203" spans="1:11" x14ac:dyDescent="0.25">
      <c r="A3203" s="69">
        <v>3201</v>
      </c>
      <c r="B3203" s="70" t="s">
        <v>9935</v>
      </c>
      <c r="C3203" s="70" t="s">
        <v>9936</v>
      </c>
      <c r="D3203" s="70"/>
      <c r="E3203" s="71"/>
      <c r="F3203" s="70"/>
      <c r="G3203" s="73"/>
      <c r="H3203" s="70" t="s">
        <v>9937</v>
      </c>
      <c r="I3203" s="73">
        <v>8.3531249999999879</v>
      </c>
      <c r="J3203" s="73">
        <f t="shared" ref="J3203:J3266" si="54">AVERAGE(E3203,G3203,I3203)</f>
        <v>8.3531249999999879</v>
      </c>
      <c r="K3203" s="75" t="s">
        <v>4</v>
      </c>
    </row>
    <row r="3204" spans="1:11" x14ac:dyDescent="0.25">
      <c r="A3204" s="69">
        <v>3202</v>
      </c>
      <c r="B3204" s="70" t="s">
        <v>9938</v>
      </c>
      <c r="C3204" s="70" t="s">
        <v>9939</v>
      </c>
      <c r="D3204" s="70" t="s">
        <v>9940</v>
      </c>
      <c r="E3204" s="71">
        <v>8.34</v>
      </c>
      <c r="F3204" s="70"/>
      <c r="G3204" s="71"/>
      <c r="H3204" s="72"/>
      <c r="I3204" s="72"/>
      <c r="J3204" s="73">
        <f t="shared" si="54"/>
        <v>8.34</v>
      </c>
      <c r="K3204" s="75" t="s">
        <v>4</v>
      </c>
    </row>
    <row r="3205" spans="1:11" x14ac:dyDescent="0.25">
      <c r="A3205" s="69">
        <v>3203</v>
      </c>
      <c r="B3205" s="70" t="s">
        <v>9941</v>
      </c>
      <c r="C3205" s="70" t="s">
        <v>9942</v>
      </c>
      <c r="D3205" s="70"/>
      <c r="E3205" s="71"/>
      <c r="F3205" s="70" t="s">
        <v>9943</v>
      </c>
      <c r="G3205" s="71">
        <v>8.3209</v>
      </c>
      <c r="H3205" s="72"/>
      <c r="I3205" s="72"/>
      <c r="J3205" s="73">
        <f t="shared" si="54"/>
        <v>8.3209</v>
      </c>
      <c r="K3205" s="75" t="s">
        <v>4</v>
      </c>
    </row>
    <row r="3206" spans="1:11" x14ac:dyDescent="0.25">
      <c r="A3206" s="69">
        <v>3204</v>
      </c>
      <c r="B3206" s="70" t="s">
        <v>9944</v>
      </c>
      <c r="C3206" s="70" t="s">
        <v>9945</v>
      </c>
      <c r="D3206" s="70" t="s">
        <v>9946</v>
      </c>
      <c r="E3206" s="71">
        <v>8.32</v>
      </c>
      <c r="F3206" s="70"/>
      <c r="G3206" s="71"/>
      <c r="H3206" s="72"/>
      <c r="I3206" s="72"/>
      <c r="J3206" s="73">
        <f t="shared" si="54"/>
        <v>8.32</v>
      </c>
      <c r="K3206" s="75" t="s">
        <v>4</v>
      </c>
    </row>
    <row r="3207" spans="1:11" x14ac:dyDescent="0.25">
      <c r="A3207" s="69">
        <v>3205</v>
      </c>
      <c r="B3207" s="70" t="s">
        <v>9947</v>
      </c>
      <c r="C3207" s="70" t="s">
        <v>9948</v>
      </c>
      <c r="D3207" s="70" t="s">
        <v>9949</v>
      </c>
      <c r="E3207" s="71">
        <v>8.3000000000000007</v>
      </c>
      <c r="F3207" s="70"/>
      <c r="G3207" s="71"/>
      <c r="H3207" s="72"/>
      <c r="I3207" s="72"/>
      <c r="J3207" s="73">
        <f t="shared" si="54"/>
        <v>8.3000000000000007</v>
      </c>
      <c r="K3207" s="75" t="s">
        <v>4</v>
      </c>
    </row>
    <row r="3208" spans="1:11" x14ac:dyDescent="0.25">
      <c r="A3208" s="69">
        <v>3206</v>
      </c>
      <c r="B3208" s="70" t="s">
        <v>9950</v>
      </c>
      <c r="C3208" s="70" t="s">
        <v>9951</v>
      </c>
      <c r="D3208" s="70" t="s">
        <v>9952</v>
      </c>
      <c r="E3208" s="71">
        <v>8.2899999999999991</v>
      </c>
      <c r="F3208" s="70"/>
      <c r="G3208" s="71"/>
      <c r="H3208" s="72" t="s">
        <v>9952</v>
      </c>
      <c r="I3208" s="71">
        <v>8.280624902343753</v>
      </c>
      <c r="J3208" s="73">
        <f t="shared" si="54"/>
        <v>8.2853124511718761</v>
      </c>
      <c r="K3208" s="75" t="s">
        <v>4</v>
      </c>
    </row>
    <row r="3209" spans="1:11" x14ac:dyDescent="0.25">
      <c r="A3209" s="69">
        <v>3207</v>
      </c>
      <c r="B3209" s="70" t="s">
        <v>9953</v>
      </c>
      <c r="C3209" s="70" t="s">
        <v>9954</v>
      </c>
      <c r="D3209" s="70" t="s">
        <v>9955</v>
      </c>
      <c r="E3209" s="71">
        <v>8.26</v>
      </c>
      <c r="F3209" s="70"/>
      <c r="G3209" s="71"/>
      <c r="H3209" s="72"/>
      <c r="I3209" s="72"/>
      <c r="J3209" s="73">
        <f t="shared" si="54"/>
        <v>8.26</v>
      </c>
      <c r="K3209" s="75" t="s">
        <v>4</v>
      </c>
    </row>
    <row r="3210" spans="1:11" x14ac:dyDescent="0.25">
      <c r="A3210" s="69">
        <v>3208</v>
      </c>
      <c r="B3210" s="70" t="s">
        <v>9956</v>
      </c>
      <c r="C3210" s="70" t="s">
        <v>9957</v>
      </c>
      <c r="D3210" s="70" t="s">
        <v>9958</v>
      </c>
      <c r="E3210" s="71">
        <v>8.25</v>
      </c>
      <c r="F3210" s="70"/>
      <c r="G3210" s="71"/>
      <c r="H3210" s="72"/>
      <c r="I3210" s="72"/>
      <c r="J3210" s="73">
        <f t="shared" si="54"/>
        <v>8.25</v>
      </c>
      <c r="K3210" s="75" t="s">
        <v>4</v>
      </c>
    </row>
    <row r="3211" spans="1:11" x14ac:dyDescent="0.25">
      <c r="A3211" s="69">
        <v>3209</v>
      </c>
      <c r="B3211" s="70" t="s">
        <v>9959</v>
      </c>
      <c r="C3211" s="70" t="s">
        <v>9960</v>
      </c>
      <c r="D3211" s="70"/>
      <c r="E3211" s="71"/>
      <c r="F3211" s="70"/>
      <c r="G3211" s="73"/>
      <c r="H3211" s="70" t="s">
        <v>9961</v>
      </c>
      <c r="I3211" s="73">
        <v>8.2334947499999878</v>
      </c>
      <c r="J3211" s="73">
        <f t="shared" si="54"/>
        <v>8.2334947499999878</v>
      </c>
      <c r="K3211" s="75" t="s">
        <v>4</v>
      </c>
    </row>
    <row r="3212" spans="1:11" x14ac:dyDescent="0.25">
      <c r="A3212" s="69">
        <v>3210</v>
      </c>
      <c r="B3212" s="70" t="s">
        <v>9962</v>
      </c>
      <c r="C3212" s="70" t="s">
        <v>9963</v>
      </c>
      <c r="D3212" s="70" t="s">
        <v>9964</v>
      </c>
      <c r="E3212" s="71">
        <v>8.23</v>
      </c>
      <c r="F3212" s="70"/>
      <c r="G3212" s="71"/>
      <c r="H3212" s="72"/>
      <c r="I3212" s="72"/>
      <c r="J3212" s="73">
        <f t="shared" si="54"/>
        <v>8.23</v>
      </c>
      <c r="K3212" s="75" t="s">
        <v>4</v>
      </c>
    </row>
    <row r="3213" spans="1:11" x14ac:dyDescent="0.25">
      <c r="A3213" s="69">
        <v>3211</v>
      </c>
      <c r="B3213" s="70" t="s">
        <v>9965</v>
      </c>
      <c r="C3213" s="70" t="s">
        <v>9966</v>
      </c>
      <c r="D3213" s="70" t="s">
        <v>9967</v>
      </c>
      <c r="E3213" s="71">
        <v>8.23</v>
      </c>
      <c r="F3213" s="70"/>
      <c r="G3213" s="71"/>
      <c r="H3213" s="72"/>
      <c r="I3213" s="72"/>
      <c r="J3213" s="73">
        <f t="shared" si="54"/>
        <v>8.23</v>
      </c>
      <c r="K3213" s="75" t="s">
        <v>4</v>
      </c>
    </row>
    <row r="3214" spans="1:11" x14ac:dyDescent="0.25">
      <c r="A3214" s="69">
        <v>3212</v>
      </c>
      <c r="B3214" s="70" t="s">
        <v>9968</v>
      </c>
      <c r="C3214" s="70" t="s">
        <v>9969</v>
      </c>
      <c r="D3214" s="70" t="s">
        <v>9970</v>
      </c>
      <c r="E3214" s="71">
        <v>8.2200000000000006</v>
      </c>
      <c r="F3214" s="70"/>
      <c r="G3214" s="71"/>
      <c r="H3214" s="72"/>
      <c r="I3214" s="72"/>
      <c r="J3214" s="73">
        <f t="shared" si="54"/>
        <v>8.2200000000000006</v>
      </c>
      <c r="K3214" s="75" t="s">
        <v>4</v>
      </c>
    </row>
    <row r="3215" spans="1:11" x14ac:dyDescent="0.25">
      <c r="A3215" s="69">
        <v>3213</v>
      </c>
      <c r="B3215" s="70" t="s">
        <v>9971</v>
      </c>
      <c r="C3215" s="70" t="s">
        <v>9972</v>
      </c>
      <c r="D3215" s="70" t="s">
        <v>9973</v>
      </c>
      <c r="E3215" s="71">
        <v>8.2200000000000006</v>
      </c>
      <c r="F3215" s="70"/>
      <c r="G3215" s="71"/>
      <c r="H3215" s="72"/>
      <c r="I3215" s="72"/>
      <c r="J3215" s="73">
        <f t="shared" si="54"/>
        <v>8.2200000000000006</v>
      </c>
      <c r="K3215" s="75" t="s">
        <v>4</v>
      </c>
    </row>
    <row r="3216" spans="1:11" x14ac:dyDescent="0.25">
      <c r="A3216" s="69">
        <v>3214</v>
      </c>
      <c r="B3216" s="70" t="s">
        <v>9974</v>
      </c>
      <c r="C3216" s="70" t="s">
        <v>9975</v>
      </c>
      <c r="D3216" s="70" t="s">
        <v>9976</v>
      </c>
      <c r="E3216" s="71">
        <v>8.2100000000000009</v>
      </c>
      <c r="F3216" s="70"/>
      <c r="G3216" s="71"/>
      <c r="H3216" s="72"/>
      <c r="I3216" s="72"/>
      <c r="J3216" s="73">
        <f t="shared" si="54"/>
        <v>8.2100000000000009</v>
      </c>
      <c r="K3216" s="75" t="s">
        <v>4</v>
      </c>
    </row>
    <row r="3217" spans="1:11" x14ac:dyDescent="0.25">
      <c r="A3217" s="69">
        <v>3215</v>
      </c>
      <c r="B3217" s="70" t="s">
        <v>9977</v>
      </c>
      <c r="C3217" s="70" t="s">
        <v>9978</v>
      </c>
      <c r="D3217" s="70" t="s">
        <v>9979</v>
      </c>
      <c r="E3217" s="71">
        <v>8.19</v>
      </c>
      <c r="F3217" s="70"/>
      <c r="G3217" s="71"/>
      <c r="H3217" s="72"/>
      <c r="I3217" s="72"/>
      <c r="J3217" s="73">
        <f t="shared" si="54"/>
        <v>8.19</v>
      </c>
      <c r="K3217" s="75" t="s">
        <v>4</v>
      </c>
    </row>
    <row r="3218" spans="1:11" x14ac:dyDescent="0.25">
      <c r="A3218" s="69">
        <v>3216</v>
      </c>
      <c r="B3218" s="70" t="s">
        <v>9980</v>
      </c>
      <c r="C3218" s="70" t="s">
        <v>9981</v>
      </c>
      <c r="D3218" s="70" t="s">
        <v>9982</v>
      </c>
      <c r="E3218" s="71">
        <v>8.18</v>
      </c>
      <c r="F3218" s="70"/>
      <c r="G3218" s="71"/>
      <c r="H3218" s="72"/>
      <c r="I3218" s="72"/>
      <c r="J3218" s="73">
        <f t="shared" si="54"/>
        <v>8.18</v>
      </c>
      <c r="K3218" s="75" t="s">
        <v>4</v>
      </c>
    </row>
    <row r="3219" spans="1:11" x14ac:dyDescent="0.25">
      <c r="A3219" s="69">
        <v>3217</v>
      </c>
      <c r="B3219" s="70" t="s">
        <v>9983</v>
      </c>
      <c r="C3219" s="70" t="s">
        <v>9984</v>
      </c>
      <c r="D3219" s="70" t="s">
        <v>9985</v>
      </c>
      <c r="E3219" s="71">
        <v>8.17</v>
      </c>
      <c r="F3219" s="70"/>
      <c r="G3219" s="71"/>
      <c r="H3219" s="72"/>
      <c r="I3219" s="72"/>
      <c r="J3219" s="73">
        <f t="shared" si="54"/>
        <v>8.17</v>
      </c>
      <c r="K3219" s="75" t="s">
        <v>4</v>
      </c>
    </row>
    <row r="3220" spans="1:11" x14ac:dyDescent="0.25">
      <c r="A3220" s="69">
        <v>3218</v>
      </c>
      <c r="B3220" s="70" t="s">
        <v>9986</v>
      </c>
      <c r="C3220" s="70" t="s">
        <v>9987</v>
      </c>
      <c r="D3220" s="70"/>
      <c r="E3220" s="71"/>
      <c r="F3220" s="70"/>
      <c r="G3220" s="73"/>
      <c r="H3220" s="70" t="s">
        <v>9988</v>
      </c>
      <c r="I3220" s="73">
        <v>8.1652000000000182</v>
      </c>
      <c r="J3220" s="73">
        <f t="shared" si="54"/>
        <v>8.1652000000000182</v>
      </c>
      <c r="K3220" s="75" t="s">
        <v>4</v>
      </c>
    </row>
    <row r="3221" spans="1:11" x14ac:dyDescent="0.25">
      <c r="A3221" s="69">
        <v>3219</v>
      </c>
      <c r="B3221" s="70" t="s">
        <v>9989</v>
      </c>
      <c r="C3221" s="70" t="s">
        <v>9990</v>
      </c>
      <c r="D3221" s="70" t="s">
        <v>9991</v>
      </c>
      <c r="E3221" s="71">
        <v>8.16</v>
      </c>
      <c r="F3221" s="70"/>
      <c r="G3221" s="71"/>
      <c r="H3221" s="72"/>
      <c r="I3221" s="72"/>
      <c r="J3221" s="73">
        <f t="shared" si="54"/>
        <v>8.16</v>
      </c>
      <c r="K3221" s="75" t="s">
        <v>4</v>
      </c>
    </row>
    <row r="3222" spans="1:11" x14ac:dyDescent="0.25">
      <c r="A3222" s="69">
        <v>3220</v>
      </c>
      <c r="B3222" s="70" t="s">
        <v>9992</v>
      </c>
      <c r="C3222" s="70" t="s">
        <v>9993</v>
      </c>
      <c r="D3222" s="70" t="s">
        <v>9994</v>
      </c>
      <c r="E3222" s="71">
        <v>8.14</v>
      </c>
      <c r="F3222" s="70"/>
      <c r="G3222" s="71"/>
      <c r="H3222" s="72"/>
      <c r="I3222" s="72"/>
      <c r="J3222" s="73">
        <f t="shared" si="54"/>
        <v>8.14</v>
      </c>
      <c r="K3222" s="75" t="s">
        <v>4</v>
      </c>
    </row>
    <row r="3223" spans="1:11" x14ac:dyDescent="0.25">
      <c r="A3223" s="69">
        <v>3221</v>
      </c>
      <c r="B3223" s="70" t="s">
        <v>9995</v>
      </c>
      <c r="C3223" s="70" t="s">
        <v>9996</v>
      </c>
      <c r="D3223" s="70" t="s">
        <v>9997</v>
      </c>
      <c r="E3223" s="71">
        <v>7.88</v>
      </c>
      <c r="F3223" s="70" t="s">
        <v>9998</v>
      </c>
      <c r="G3223" s="71">
        <v>8.3917999999999999</v>
      </c>
      <c r="H3223" s="72"/>
      <c r="I3223" s="72"/>
      <c r="J3223" s="73">
        <f t="shared" si="54"/>
        <v>8.1358999999999995</v>
      </c>
      <c r="K3223" s="75" t="s">
        <v>4</v>
      </c>
    </row>
    <row r="3224" spans="1:11" x14ac:dyDescent="0.25">
      <c r="A3224" s="69">
        <v>3222</v>
      </c>
      <c r="B3224" s="70" t="s">
        <v>9999</v>
      </c>
      <c r="C3224" s="70" t="s">
        <v>10000</v>
      </c>
      <c r="D3224" s="70"/>
      <c r="E3224" s="71"/>
      <c r="F3224" s="70"/>
      <c r="G3224" s="73"/>
      <c r="H3224" s="70" t="s">
        <v>10001</v>
      </c>
      <c r="I3224" s="73">
        <v>8.1119115000000122</v>
      </c>
      <c r="J3224" s="73">
        <f t="shared" si="54"/>
        <v>8.1119115000000122</v>
      </c>
      <c r="K3224" s="75" t="s">
        <v>4</v>
      </c>
    </row>
    <row r="3225" spans="1:11" x14ac:dyDescent="0.25">
      <c r="A3225" s="69">
        <v>3223</v>
      </c>
      <c r="B3225" s="70" t="s">
        <v>10002</v>
      </c>
      <c r="C3225" s="70" t="s">
        <v>10003</v>
      </c>
      <c r="D3225" s="70" t="s">
        <v>10004</v>
      </c>
      <c r="E3225" s="71">
        <v>8.1</v>
      </c>
      <c r="F3225" s="70"/>
      <c r="G3225" s="71"/>
      <c r="H3225" s="72"/>
      <c r="I3225" s="72"/>
      <c r="J3225" s="73">
        <f t="shared" si="54"/>
        <v>8.1</v>
      </c>
      <c r="K3225" s="75" t="s">
        <v>4</v>
      </c>
    </row>
    <row r="3226" spans="1:11" x14ac:dyDescent="0.25">
      <c r="A3226" s="69">
        <v>3224</v>
      </c>
      <c r="B3226" s="70" t="s">
        <v>10005</v>
      </c>
      <c r="C3226" s="70" t="s">
        <v>10006</v>
      </c>
      <c r="D3226" s="70" t="s">
        <v>10007</v>
      </c>
      <c r="E3226" s="71">
        <v>8.07</v>
      </c>
      <c r="F3226" s="70"/>
      <c r="G3226" s="71"/>
      <c r="H3226" s="72"/>
      <c r="I3226" s="72"/>
      <c r="J3226" s="73">
        <f t="shared" si="54"/>
        <v>8.07</v>
      </c>
      <c r="K3226" s="75" t="s">
        <v>4</v>
      </c>
    </row>
    <row r="3227" spans="1:11" x14ac:dyDescent="0.25">
      <c r="A3227" s="69">
        <v>3225</v>
      </c>
      <c r="B3227" s="70" t="s">
        <v>10008</v>
      </c>
      <c r="C3227" s="70" t="s">
        <v>10009</v>
      </c>
      <c r="D3227" s="70" t="s">
        <v>10010</v>
      </c>
      <c r="E3227" s="71">
        <v>8.07</v>
      </c>
      <c r="F3227" s="70"/>
      <c r="G3227" s="71"/>
      <c r="H3227" s="72"/>
      <c r="I3227" s="72"/>
      <c r="J3227" s="73">
        <f t="shared" si="54"/>
        <v>8.07</v>
      </c>
      <c r="K3227" s="75" t="s">
        <v>4</v>
      </c>
    </row>
    <row r="3228" spans="1:11" x14ac:dyDescent="0.25">
      <c r="A3228" s="69">
        <v>3226</v>
      </c>
      <c r="B3228" s="70" t="s">
        <v>10011</v>
      </c>
      <c r="C3228" s="70" t="s">
        <v>10012</v>
      </c>
      <c r="D3228" s="70" t="s">
        <v>10013</v>
      </c>
      <c r="E3228" s="71">
        <v>8.07</v>
      </c>
      <c r="F3228" s="70"/>
      <c r="G3228" s="71"/>
      <c r="H3228" s="72"/>
      <c r="I3228" s="72"/>
      <c r="J3228" s="73">
        <f t="shared" si="54"/>
        <v>8.07</v>
      </c>
      <c r="K3228" s="75" t="s">
        <v>4</v>
      </c>
    </row>
    <row r="3229" spans="1:11" x14ac:dyDescent="0.25">
      <c r="A3229" s="69">
        <v>3227</v>
      </c>
      <c r="B3229" s="70" t="s">
        <v>10014</v>
      </c>
      <c r="C3229" s="70" t="s">
        <v>10015</v>
      </c>
      <c r="D3229" s="70" t="s">
        <v>10016</v>
      </c>
      <c r="E3229" s="71">
        <v>8.0500000000000007</v>
      </c>
      <c r="F3229" s="70"/>
      <c r="G3229" s="71"/>
      <c r="H3229" s="72"/>
      <c r="I3229" s="72"/>
      <c r="J3229" s="73">
        <f t="shared" si="54"/>
        <v>8.0500000000000007</v>
      </c>
      <c r="K3229" s="75" t="s">
        <v>4</v>
      </c>
    </row>
    <row r="3230" spans="1:11" x14ac:dyDescent="0.25">
      <c r="A3230" s="69">
        <v>3228</v>
      </c>
      <c r="B3230" s="70" t="s">
        <v>10017</v>
      </c>
      <c r="C3230" s="70" t="s">
        <v>10018</v>
      </c>
      <c r="D3230" s="70" t="s">
        <v>10019</v>
      </c>
      <c r="E3230" s="71">
        <v>8.0500000000000007</v>
      </c>
      <c r="F3230" s="70"/>
      <c r="G3230" s="71"/>
      <c r="H3230" s="72"/>
      <c r="I3230" s="72"/>
      <c r="J3230" s="73">
        <f t="shared" si="54"/>
        <v>8.0500000000000007</v>
      </c>
      <c r="K3230" s="75" t="s">
        <v>4</v>
      </c>
    </row>
    <row r="3231" spans="1:11" x14ac:dyDescent="0.25">
      <c r="A3231" s="69">
        <v>3229</v>
      </c>
      <c r="B3231" s="70" t="s">
        <v>10020</v>
      </c>
      <c r="C3231" s="70" t="s">
        <v>10021</v>
      </c>
      <c r="D3231" s="70" t="s">
        <v>10022</v>
      </c>
      <c r="E3231" s="71">
        <v>8.0399999999999991</v>
      </c>
      <c r="F3231" s="70"/>
      <c r="G3231" s="71"/>
      <c r="H3231" s="72"/>
      <c r="I3231" s="72"/>
      <c r="J3231" s="73">
        <f t="shared" si="54"/>
        <v>8.0399999999999991</v>
      </c>
      <c r="K3231" s="75" t="s">
        <v>4</v>
      </c>
    </row>
    <row r="3232" spans="1:11" x14ac:dyDescent="0.25">
      <c r="A3232" s="69">
        <v>3230</v>
      </c>
      <c r="B3232" s="70" t="s">
        <v>10023</v>
      </c>
      <c r="C3232" s="70" t="s">
        <v>10024</v>
      </c>
      <c r="D3232" s="70" t="s">
        <v>10025</v>
      </c>
      <c r="E3232" s="71">
        <v>8.0399999999999991</v>
      </c>
      <c r="F3232" s="70"/>
      <c r="G3232" s="71"/>
      <c r="H3232" s="72"/>
      <c r="I3232" s="72"/>
      <c r="J3232" s="73">
        <f t="shared" si="54"/>
        <v>8.0399999999999991</v>
      </c>
      <c r="K3232" s="75" t="s">
        <v>4</v>
      </c>
    </row>
    <row r="3233" spans="1:11" x14ac:dyDescent="0.25">
      <c r="A3233" s="69">
        <v>3231</v>
      </c>
      <c r="B3233" s="70" t="s">
        <v>10026</v>
      </c>
      <c r="C3233" s="70" t="s">
        <v>10027</v>
      </c>
      <c r="D3233" s="70" t="s">
        <v>10028</v>
      </c>
      <c r="E3233" s="71">
        <v>8.0399999999999991</v>
      </c>
      <c r="F3233" s="70"/>
      <c r="G3233" s="71"/>
      <c r="H3233" s="72"/>
      <c r="I3233" s="72"/>
      <c r="J3233" s="73">
        <f t="shared" si="54"/>
        <v>8.0399999999999991</v>
      </c>
      <c r="K3233" s="75" t="s">
        <v>4</v>
      </c>
    </row>
    <row r="3234" spans="1:11" x14ac:dyDescent="0.25">
      <c r="A3234" s="69">
        <v>3232</v>
      </c>
      <c r="B3234" s="70" t="s">
        <v>10029</v>
      </c>
      <c r="C3234" s="70" t="s">
        <v>10030</v>
      </c>
      <c r="D3234" s="70"/>
      <c r="E3234" s="71"/>
      <c r="F3234" s="70"/>
      <c r="G3234" s="73"/>
      <c r="H3234" s="70" t="s">
        <v>10031</v>
      </c>
      <c r="I3234" s="73">
        <v>8</v>
      </c>
      <c r="J3234" s="73">
        <f t="shared" si="54"/>
        <v>8</v>
      </c>
      <c r="K3234" s="75" t="s">
        <v>4</v>
      </c>
    </row>
    <row r="3235" spans="1:11" x14ac:dyDescent="0.25">
      <c r="A3235" s="69">
        <v>3233</v>
      </c>
      <c r="B3235" s="70" t="s">
        <v>10032</v>
      </c>
      <c r="C3235" s="70" t="s">
        <v>10033</v>
      </c>
      <c r="D3235" s="70" t="s">
        <v>10034</v>
      </c>
      <c r="E3235" s="71">
        <v>7.99</v>
      </c>
      <c r="F3235" s="70"/>
      <c r="G3235" s="71"/>
      <c r="H3235" s="72"/>
      <c r="I3235" s="72"/>
      <c r="J3235" s="73">
        <f t="shared" si="54"/>
        <v>7.99</v>
      </c>
      <c r="K3235" s="75" t="s">
        <v>4</v>
      </c>
    </row>
    <row r="3236" spans="1:11" x14ac:dyDescent="0.25">
      <c r="A3236" s="69">
        <v>3234</v>
      </c>
      <c r="B3236" s="70" t="s">
        <v>10035</v>
      </c>
      <c r="C3236" s="70" t="s">
        <v>10036</v>
      </c>
      <c r="D3236" s="70" t="s">
        <v>10037</v>
      </c>
      <c r="E3236" s="71">
        <v>7.98</v>
      </c>
      <c r="F3236" s="70"/>
      <c r="G3236" s="71"/>
      <c r="H3236" s="72"/>
      <c r="I3236" s="72"/>
      <c r="J3236" s="73">
        <f t="shared" si="54"/>
        <v>7.98</v>
      </c>
      <c r="K3236" s="75" t="s">
        <v>4</v>
      </c>
    </row>
    <row r="3237" spans="1:11" x14ac:dyDescent="0.25">
      <c r="A3237" s="69">
        <v>3235</v>
      </c>
      <c r="B3237" s="70" t="s">
        <v>10038</v>
      </c>
      <c r="C3237" s="70" t="s">
        <v>10039</v>
      </c>
      <c r="D3237" s="70" t="s">
        <v>10040</v>
      </c>
      <c r="E3237" s="71">
        <v>7.96</v>
      </c>
      <c r="F3237" s="70"/>
      <c r="G3237" s="71"/>
      <c r="H3237" s="72"/>
      <c r="I3237" s="72"/>
      <c r="J3237" s="73">
        <f t="shared" si="54"/>
        <v>7.96</v>
      </c>
      <c r="K3237" s="75" t="s">
        <v>4</v>
      </c>
    </row>
    <row r="3238" spans="1:11" x14ac:dyDescent="0.25">
      <c r="A3238" s="69">
        <v>3236</v>
      </c>
      <c r="B3238" s="70" t="s">
        <v>10041</v>
      </c>
      <c r="C3238" s="70" t="s">
        <v>10042</v>
      </c>
      <c r="D3238" s="70" t="s">
        <v>10043</v>
      </c>
      <c r="E3238" s="71">
        <v>7.96</v>
      </c>
      <c r="F3238" s="70"/>
      <c r="G3238" s="71"/>
      <c r="H3238" s="72"/>
      <c r="I3238" s="72"/>
      <c r="J3238" s="73">
        <f t="shared" si="54"/>
        <v>7.96</v>
      </c>
      <c r="K3238" s="75" t="s">
        <v>4</v>
      </c>
    </row>
    <row r="3239" spans="1:11" x14ac:dyDescent="0.25">
      <c r="A3239" s="69">
        <v>3237</v>
      </c>
      <c r="B3239" s="70" t="s">
        <v>10044</v>
      </c>
      <c r="C3239" s="70" t="s">
        <v>10045</v>
      </c>
      <c r="D3239" s="70" t="s">
        <v>10046</v>
      </c>
      <c r="E3239" s="71">
        <v>7.95</v>
      </c>
      <c r="F3239" s="70"/>
      <c r="G3239" s="71"/>
      <c r="H3239" s="72"/>
      <c r="I3239" s="72"/>
      <c r="J3239" s="73">
        <f t="shared" si="54"/>
        <v>7.95</v>
      </c>
      <c r="K3239" s="75" t="s">
        <v>4</v>
      </c>
    </row>
    <row r="3240" spans="1:11" x14ac:dyDescent="0.25">
      <c r="A3240" s="69">
        <v>3238</v>
      </c>
      <c r="B3240" s="70" t="s">
        <v>10047</v>
      </c>
      <c r="C3240" s="70" t="s">
        <v>10048</v>
      </c>
      <c r="D3240" s="70" t="s">
        <v>10049</v>
      </c>
      <c r="E3240" s="71">
        <v>7.93</v>
      </c>
      <c r="F3240" s="70"/>
      <c r="G3240" s="71"/>
      <c r="H3240" s="72"/>
      <c r="I3240" s="72"/>
      <c r="J3240" s="73">
        <f t="shared" si="54"/>
        <v>7.93</v>
      </c>
      <c r="K3240" s="75" t="s">
        <v>4</v>
      </c>
    </row>
    <row r="3241" spans="1:11" x14ac:dyDescent="0.25">
      <c r="A3241" s="69">
        <v>3239</v>
      </c>
      <c r="B3241" s="70" t="s">
        <v>10050</v>
      </c>
      <c r="C3241" s="70" t="s">
        <v>10051</v>
      </c>
      <c r="D3241" s="70" t="s">
        <v>10052</v>
      </c>
      <c r="E3241" s="71">
        <v>7.91</v>
      </c>
      <c r="F3241" s="70"/>
      <c r="G3241" s="71"/>
      <c r="H3241" s="72"/>
      <c r="I3241" s="72"/>
      <c r="J3241" s="73">
        <f t="shared" si="54"/>
        <v>7.91</v>
      </c>
      <c r="K3241" s="75" t="s">
        <v>4</v>
      </c>
    </row>
    <row r="3242" spans="1:11" x14ac:dyDescent="0.25">
      <c r="A3242" s="69">
        <v>3240</v>
      </c>
      <c r="B3242" s="70" t="s">
        <v>10053</v>
      </c>
      <c r="C3242" s="70" t="s">
        <v>10054</v>
      </c>
      <c r="D3242" s="70" t="s">
        <v>10055</v>
      </c>
      <c r="E3242" s="71">
        <v>7.89</v>
      </c>
      <c r="F3242" s="70"/>
      <c r="G3242" s="71"/>
      <c r="H3242" s="72"/>
      <c r="I3242" s="72"/>
      <c r="J3242" s="73">
        <f t="shared" si="54"/>
        <v>7.89</v>
      </c>
      <c r="K3242" s="75" t="s">
        <v>4</v>
      </c>
    </row>
    <row r="3243" spans="1:11" x14ac:dyDescent="0.25">
      <c r="A3243" s="69">
        <v>3241</v>
      </c>
      <c r="B3243" s="70" t="s">
        <v>10056</v>
      </c>
      <c r="C3243" s="70" t="s">
        <v>10057</v>
      </c>
      <c r="D3243" s="70" t="s">
        <v>10058</v>
      </c>
      <c r="E3243" s="71">
        <v>7.88</v>
      </c>
      <c r="F3243" s="70"/>
      <c r="G3243" s="71"/>
      <c r="H3243" s="72"/>
      <c r="I3243" s="72"/>
      <c r="J3243" s="73">
        <f t="shared" si="54"/>
        <v>7.88</v>
      </c>
      <c r="K3243" s="75" t="s">
        <v>4</v>
      </c>
    </row>
    <row r="3244" spans="1:11" x14ac:dyDescent="0.25">
      <c r="A3244" s="69">
        <v>3242</v>
      </c>
      <c r="B3244" s="70" t="s">
        <v>10059</v>
      </c>
      <c r="C3244" s="70" t="s">
        <v>10060</v>
      </c>
      <c r="D3244" s="70" t="s">
        <v>10061</v>
      </c>
      <c r="E3244" s="71">
        <v>8.14</v>
      </c>
      <c r="F3244" s="70" t="s">
        <v>10062</v>
      </c>
      <c r="G3244" s="71">
        <v>7.5880999999999998</v>
      </c>
      <c r="H3244" s="72"/>
      <c r="I3244" s="72"/>
      <c r="J3244" s="73">
        <f t="shared" si="54"/>
        <v>7.8640500000000007</v>
      </c>
      <c r="K3244" s="75" t="s">
        <v>4</v>
      </c>
    </row>
    <row r="3245" spans="1:11" x14ac:dyDescent="0.25">
      <c r="A3245" s="69">
        <v>3243</v>
      </c>
      <c r="B3245" s="70" t="s">
        <v>10063</v>
      </c>
      <c r="C3245" s="70" t="s">
        <v>10064</v>
      </c>
      <c r="D3245" s="70" t="s">
        <v>10065</v>
      </c>
      <c r="E3245" s="71">
        <v>7.83</v>
      </c>
      <c r="F3245" s="70"/>
      <c r="G3245" s="71"/>
      <c r="H3245" s="72"/>
      <c r="I3245" s="72"/>
      <c r="J3245" s="73">
        <f t="shared" si="54"/>
        <v>7.83</v>
      </c>
      <c r="K3245" s="75" t="s">
        <v>4</v>
      </c>
    </row>
    <row r="3246" spans="1:11" x14ac:dyDescent="0.25">
      <c r="A3246" s="69">
        <v>3244</v>
      </c>
      <c r="B3246" s="70" t="s">
        <v>10066</v>
      </c>
      <c r="C3246" s="70" t="s">
        <v>10067</v>
      </c>
      <c r="D3246" s="70" t="s">
        <v>10068</v>
      </c>
      <c r="E3246" s="71">
        <v>7.83</v>
      </c>
      <c r="F3246" s="70"/>
      <c r="G3246" s="71"/>
      <c r="H3246" s="72"/>
      <c r="I3246" s="72"/>
      <c r="J3246" s="73">
        <f t="shared" si="54"/>
        <v>7.83</v>
      </c>
      <c r="K3246" s="75" t="s">
        <v>4</v>
      </c>
    </row>
    <row r="3247" spans="1:11" x14ac:dyDescent="0.25">
      <c r="A3247" s="69">
        <v>3245</v>
      </c>
      <c r="B3247" s="70" t="s">
        <v>10069</v>
      </c>
      <c r="C3247" s="70" t="s">
        <v>10070</v>
      </c>
      <c r="D3247" s="70" t="s">
        <v>10071</v>
      </c>
      <c r="E3247" s="71">
        <v>7.83</v>
      </c>
      <c r="F3247" s="70"/>
      <c r="G3247" s="71"/>
      <c r="H3247" s="72"/>
      <c r="I3247" s="72"/>
      <c r="J3247" s="73">
        <f t="shared" si="54"/>
        <v>7.83</v>
      </c>
      <c r="K3247" s="75" t="s">
        <v>4</v>
      </c>
    </row>
    <row r="3248" spans="1:11" x14ac:dyDescent="0.25">
      <c r="A3248" s="69">
        <v>3246</v>
      </c>
      <c r="B3248" s="70" t="s">
        <v>10072</v>
      </c>
      <c r="C3248" s="70" t="s">
        <v>10073</v>
      </c>
      <c r="D3248" s="70" t="s">
        <v>10074</v>
      </c>
      <c r="E3248" s="71">
        <v>7.82</v>
      </c>
      <c r="F3248" s="70"/>
      <c r="G3248" s="71"/>
      <c r="H3248" s="72"/>
      <c r="I3248" s="72"/>
      <c r="J3248" s="73">
        <f t="shared" si="54"/>
        <v>7.82</v>
      </c>
      <c r="K3248" s="75" t="s">
        <v>4</v>
      </c>
    </row>
    <row r="3249" spans="1:11" x14ac:dyDescent="0.25">
      <c r="A3249" s="69">
        <v>3247</v>
      </c>
      <c r="B3249" s="70" t="s">
        <v>10075</v>
      </c>
      <c r="C3249" s="70" t="s">
        <v>10076</v>
      </c>
      <c r="D3249" s="70" t="s">
        <v>10077</v>
      </c>
      <c r="E3249" s="71">
        <v>7.88</v>
      </c>
      <c r="F3249" s="70" t="s">
        <v>10077</v>
      </c>
      <c r="G3249" s="71">
        <v>7.7321999999999997</v>
      </c>
      <c r="H3249" s="72"/>
      <c r="I3249" s="72"/>
      <c r="J3249" s="73">
        <f t="shared" si="54"/>
        <v>7.8060999999999998</v>
      </c>
      <c r="K3249" s="75" t="s">
        <v>4</v>
      </c>
    </row>
    <row r="3250" spans="1:11" x14ac:dyDescent="0.25">
      <c r="A3250" s="69">
        <v>3248</v>
      </c>
      <c r="B3250" s="70" t="s">
        <v>10078</v>
      </c>
      <c r="C3250" s="70" t="s">
        <v>10079</v>
      </c>
      <c r="D3250" s="70" t="s">
        <v>10080</v>
      </c>
      <c r="E3250" s="71">
        <v>7.8</v>
      </c>
      <c r="F3250" s="70"/>
      <c r="G3250" s="71"/>
      <c r="H3250" s="72"/>
      <c r="I3250" s="72"/>
      <c r="J3250" s="73">
        <f t="shared" si="54"/>
        <v>7.8</v>
      </c>
      <c r="K3250" s="75" t="s">
        <v>4</v>
      </c>
    </row>
    <row r="3251" spans="1:11" x14ac:dyDescent="0.25">
      <c r="A3251" s="69">
        <v>3249</v>
      </c>
      <c r="B3251" s="70" t="s">
        <v>10081</v>
      </c>
      <c r="C3251" s="70" t="s">
        <v>2847</v>
      </c>
      <c r="D3251" s="70" t="s">
        <v>10082</v>
      </c>
      <c r="E3251" s="71">
        <v>7.77</v>
      </c>
      <c r="F3251" s="70"/>
      <c r="G3251" s="71"/>
      <c r="H3251" s="72"/>
      <c r="I3251" s="72"/>
      <c r="J3251" s="73">
        <f t="shared" si="54"/>
        <v>7.77</v>
      </c>
      <c r="K3251" s="75" t="s">
        <v>4</v>
      </c>
    </row>
    <row r="3252" spans="1:11" x14ac:dyDescent="0.25">
      <c r="A3252" s="69">
        <v>3250</v>
      </c>
      <c r="B3252" s="70" t="s">
        <v>10083</v>
      </c>
      <c r="C3252" s="70" t="s">
        <v>10084</v>
      </c>
      <c r="D3252" s="70" t="s">
        <v>10085</v>
      </c>
      <c r="E3252" s="71">
        <v>7.76</v>
      </c>
      <c r="F3252" s="70"/>
      <c r="G3252" s="71"/>
      <c r="H3252" s="72"/>
      <c r="I3252" s="72"/>
      <c r="J3252" s="73">
        <f t="shared" si="54"/>
        <v>7.76</v>
      </c>
      <c r="K3252" s="75" t="s">
        <v>4</v>
      </c>
    </row>
    <row r="3253" spans="1:11" x14ac:dyDescent="0.25">
      <c r="A3253" s="69">
        <v>3251</v>
      </c>
      <c r="B3253" s="70" t="s">
        <v>10086</v>
      </c>
      <c r="C3253" s="70" t="s">
        <v>10087</v>
      </c>
      <c r="D3253" s="70" t="s">
        <v>10088</v>
      </c>
      <c r="E3253" s="71">
        <v>7.75</v>
      </c>
      <c r="F3253" s="70"/>
      <c r="G3253" s="71"/>
      <c r="H3253" s="72"/>
      <c r="I3253" s="72"/>
      <c r="J3253" s="73">
        <f t="shared" si="54"/>
        <v>7.75</v>
      </c>
      <c r="K3253" s="75" t="s">
        <v>4</v>
      </c>
    </row>
    <row r="3254" spans="1:11" x14ac:dyDescent="0.25">
      <c r="A3254" s="69">
        <v>3252</v>
      </c>
      <c r="B3254" s="70" t="s">
        <v>10089</v>
      </c>
      <c r="C3254" s="70" t="s">
        <v>10090</v>
      </c>
      <c r="D3254" s="70" t="s">
        <v>10091</v>
      </c>
      <c r="E3254" s="71">
        <v>7.75</v>
      </c>
      <c r="F3254" s="70"/>
      <c r="G3254" s="71"/>
      <c r="H3254" s="72"/>
      <c r="I3254" s="72"/>
      <c r="J3254" s="73">
        <f t="shared" si="54"/>
        <v>7.75</v>
      </c>
      <c r="K3254" s="75" t="s">
        <v>4</v>
      </c>
    </row>
    <row r="3255" spans="1:11" x14ac:dyDescent="0.25">
      <c r="A3255" s="69">
        <v>3253</v>
      </c>
      <c r="B3255" s="70" t="s">
        <v>10092</v>
      </c>
      <c r="C3255" s="70" t="s">
        <v>10093</v>
      </c>
      <c r="D3255" s="70" t="s">
        <v>10094</v>
      </c>
      <c r="E3255" s="71">
        <v>7.74</v>
      </c>
      <c r="F3255" s="70"/>
      <c r="G3255" s="71"/>
      <c r="H3255" s="72"/>
      <c r="I3255" s="72"/>
      <c r="J3255" s="73">
        <f t="shared" si="54"/>
        <v>7.74</v>
      </c>
      <c r="K3255" s="75" t="s">
        <v>4</v>
      </c>
    </row>
    <row r="3256" spans="1:11" x14ac:dyDescent="0.25">
      <c r="A3256" s="69">
        <v>3254</v>
      </c>
      <c r="B3256" s="70" t="s">
        <v>10095</v>
      </c>
      <c r="C3256" s="70" t="s">
        <v>10096</v>
      </c>
      <c r="D3256" s="70" t="s">
        <v>10097</v>
      </c>
      <c r="E3256" s="71">
        <v>7.74</v>
      </c>
      <c r="F3256" s="70"/>
      <c r="G3256" s="71"/>
      <c r="H3256" s="72"/>
      <c r="I3256" s="72"/>
      <c r="J3256" s="73">
        <f t="shared" si="54"/>
        <v>7.74</v>
      </c>
      <c r="K3256" s="75" t="s">
        <v>4</v>
      </c>
    </row>
    <row r="3257" spans="1:11" x14ac:dyDescent="0.25">
      <c r="A3257" s="69">
        <v>3255</v>
      </c>
      <c r="B3257" s="70" t="s">
        <v>10098</v>
      </c>
      <c r="C3257" s="70" t="s">
        <v>10099</v>
      </c>
      <c r="D3257" s="70" t="s">
        <v>10100</v>
      </c>
      <c r="E3257" s="71">
        <v>7.74</v>
      </c>
      <c r="F3257" s="70"/>
      <c r="G3257" s="71"/>
      <c r="H3257" s="72"/>
      <c r="I3257" s="72"/>
      <c r="J3257" s="73">
        <f t="shared" si="54"/>
        <v>7.74</v>
      </c>
      <c r="K3257" s="75" t="s">
        <v>4</v>
      </c>
    </row>
    <row r="3258" spans="1:11" x14ac:dyDescent="0.25">
      <c r="A3258" s="69">
        <v>3256</v>
      </c>
      <c r="B3258" s="70" t="s">
        <v>10101</v>
      </c>
      <c r="C3258" s="70" t="s">
        <v>10102</v>
      </c>
      <c r="D3258" s="70" t="s">
        <v>10103</v>
      </c>
      <c r="E3258" s="71">
        <v>7.74</v>
      </c>
      <c r="F3258" s="70"/>
      <c r="G3258" s="71"/>
      <c r="H3258" s="72"/>
      <c r="I3258" s="72"/>
      <c r="J3258" s="73">
        <f t="shared" si="54"/>
        <v>7.74</v>
      </c>
      <c r="K3258" s="75" t="s">
        <v>4</v>
      </c>
    </row>
    <row r="3259" spans="1:11" x14ac:dyDescent="0.25">
      <c r="A3259" s="69">
        <v>3257</v>
      </c>
      <c r="B3259" s="70" t="s">
        <v>10104</v>
      </c>
      <c r="C3259" s="70" t="s">
        <v>2847</v>
      </c>
      <c r="D3259" s="70" t="s">
        <v>10105</v>
      </c>
      <c r="E3259" s="71">
        <v>7.72</v>
      </c>
      <c r="F3259" s="70"/>
      <c r="G3259" s="71"/>
      <c r="H3259" s="72"/>
      <c r="I3259" s="72"/>
      <c r="J3259" s="73">
        <f t="shared" si="54"/>
        <v>7.72</v>
      </c>
      <c r="K3259" s="75" t="s">
        <v>4</v>
      </c>
    </row>
    <row r="3260" spans="1:11" x14ac:dyDescent="0.25">
      <c r="A3260" s="69">
        <v>3258</v>
      </c>
      <c r="B3260" s="70" t="s">
        <v>10106</v>
      </c>
      <c r="C3260" s="70" t="s">
        <v>10107</v>
      </c>
      <c r="D3260" s="70"/>
      <c r="E3260" s="71"/>
      <c r="F3260" s="70"/>
      <c r="G3260" s="73"/>
      <c r="H3260" s="70" t="s">
        <v>10108</v>
      </c>
      <c r="I3260" s="73">
        <v>7.71364900000001</v>
      </c>
      <c r="J3260" s="73">
        <f t="shared" si="54"/>
        <v>7.71364900000001</v>
      </c>
      <c r="K3260" s="75" t="s">
        <v>4</v>
      </c>
    </row>
    <row r="3261" spans="1:11" x14ac:dyDescent="0.25">
      <c r="A3261" s="69">
        <v>3259</v>
      </c>
      <c r="B3261" s="70" t="s">
        <v>10109</v>
      </c>
      <c r="C3261" s="70" t="s">
        <v>10110</v>
      </c>
      <c r="D3261" s="70" t="s">
        <v>10111</v>
      </c>
      <c r="E3261" s="71">
        <v>7.71</v>
      </c>
      <c r="F3261" s="70"/>
      <c r="G3261" s="71"/>
      <c r="H3261" s="72"/>
      <c r="I3261" s="72"/>
      <c r="J3261" s="73">
        <f t="shared" si="54"/>
        <v>7.71</v>
      </c>
      <c r="K3261" s="75" t="s">
        <v>4</v>
      </c>
    </row>
    <row r="3262" spans="1:11" x14ac:dyDescent="0.25">
      <c r="A3262" s="69">
        <v>3260</v>
      </c>
      <c r="B3262" s="70" t="s">
        <v>10112</v>
      </c>
      <c r="C3262" s="70" t="s">
        <v>10113</v>
      </c>
      <c r="D3262" s="70" t="s">
        <v>10114</v>
      </c>
      <c r="E3262" s="71">
        <v>7.7</v>
      </c>
      <c r="F3262" s="70"/>
      <c r="G3262" s="71"/>
      <c r="H3262" s="72"/>
      <c r="I3262" s="72"/>
      <c r="J3262" s="73">
        <f t="shared" si="54"/>
        <v>7.7</v>
      </c>
      <c r="K3262" s="75" t="s">
        <v>4</v>
      </c>
    </row>
    <row r="3263" spans="1:11" x14ac:dyDescent="0.25">
      <c r="A3263" s="69">
        <v>3261</v>
      </c>
      <c r="B3263" s="70" t="s">
        <v>10115</v>
      </c>
      <c r="C3263" s="70" t="s">
        <v>10116</v>
      </c>
      <c r="D3263" s="70" t="s">
        <v>10117</v>
      </c>
      <c r="E3263" s="71">
        <v>7.7</v>
      </c>
      <c r="F3263" s="70"/>
      <c r="G3263" s="71"/>
      <c r="H3263" s="72"/>
      <c r="I3263" s="72"/>
      <c r="J3263" s="73">
        <f t="shared" si="54"/>
        <v>7.7</v>
      </c>
      <c r="K3263" s="75" t="s">
        <v>4</v>
      </c>
    </row>
    <row r="3264" spans="1:11" x14ac:dyDescent="0.25">
      <c r="A3264" s="69">
        <v>3262</v>
      </c>
      <c r="B3264" s="70" t="s">
        <v>10118</v>
      </c>
      <c r="C3264" s="70" t="s">
        <v>10119</v>
      </c>
      <c r="D3264" s="70" t="s">
        <v>10120</v>
      </c>
      <c r="E3264" s="71">
        <v>7.7</v>
      </c>
      <c r="F3264" s="70"/>
      <c r="G3264" s="71"/>
      <c r="H3264" s="72"/>
      <c r="I3264" s="72"/>
      <c r="J3264" s="73">
        <f t="shared" si="54"/>
        <v>7.7</v>
      </c>
      <c r="K3264" s="75" t="s">
        <v>4</v>
      </c>
    </row>
    <row r="3265" spans="1:11" x14ac:dyDescent="0.25">
      <c r="A3265" s="69">
        <v>3263</v>
      </c>
      <c r="B3265" s="70" t="s">
        <v>10121</v>
      </c>
      <c r="C3265" s="70" t="s">
        <v>10122</v>
      </c>
      <c r="D3265" s="70" t="s">
        <v>10123</v>
      </c>
      <c r="E3265" s="71">
        <v>7.7</v>
      </c>
      <c r="F3265" s="70"/>
      <c r="G3265" s="71"/>
      <c r="H3265" s="72"/>
      <c r="I3265" s="72"/>
      <c r="J3265" s="73">
        <f t="shared" si="54"/>
        <v>7.7</v>
      </c>
      <c r="K3265" s="75" t="s">
        <v>4</v>
      </c>
    </row>
    <row r="3266" spans="1:11" x14ac:dyDescent="0.25">
      <c r="A3266" s="69">
        <v>3264</v>
      </c>
      <c r="B3266" s="70" t="s">
        <v>10124</v>
      </c>
      <c r="C3266" s="70" t="s">
        <v>10125</v>
      </c>
      <c r="D3266" s="70" t="s">
        <v>10126</v>
      </c>
      <c r="E3266" s="71">
        <v>7.99</v>
      </c>
      <c r="F3266" s="70" t="s">
        <v>10126</v>
      </c>
      <c r="G3266" s="71">
        <v>7.3559999999999999</v>
      </c>
      <c r="H3266" s="72"/>
      <c r="I3266" s="72"/>
      <c r="J3266" s="73">
        <f t="shared" si="54"/>
        <v>7.673</v>
      </c>
      <c r="K3266" s="75" t="s">
        <v>4</v>
      </c>
    </row>
    <row r="3267" spans="1:11" x14ac:dyDescent="0.25">
      <c r="A3267" s="69">
        <v>3265</v>
      </c>
      <c r="B3267" s="70" t="s">
        <v>10127</v>
      </c>
      <c r="C3267" s="70" t="s">
        <v>10128</v>
      </c>
      <c r="D3267" s="70" t="s">
        <v>10129</v>
      </c>
      <c r="E3267" s="71">
        <v>7.66</v>
      </c>
      <c r="F3267" s="70"/>
      <c r="G3267" s="71"/>
      <c r="H3267" s="72"/>
      <c r="I3267" s="72"/>
      <c r="J3267" s="73">
        <f t="shared" ref="J3267:J3330" si="55">AVERAGE(E3267,G3267,I3267)</f>
        <v>7.66</v>
      </c>
      <c r="K3267" s="75" t="s">
        <v>4</v>
      </c>
    </row>
    <row r="3268" spans="1:11" x14ac:dyDescent="0.25">
      <c r="A3268" s="69">
        <v>3266</v>
      </c>
      <c r="B3268" s="70" t="s">
        <v>10130</v>
      </c>
      <c r="C3268" s="70" t="s">
        <v>10131</v>
      </c>
      <c r="D3268" s="70" t="s">
        <v>10132</v>
      </c>
      <c r="E3268" s="71">
        <v>7.66</v>
      </c>
      <c r="F3268" s="70"/>
      <c r="G3268" s="71"/>
      <c r="H3268" s="72"/>
      <c r="I3268" s="72"/>
      <c r="J3268" s="73">
        <f t="shared" si="55"/>
        <v>7.66</v>
      </c>
      <c r="K3268" s="75" t="s">
        <v>4</v>
      </c>
    </row>
    <row r="3269" spans="1:11" x14ac:dyDescent="0.25">
      <c r="A3269" s="69">
        <v>3267</v>
      </c>
      <c r="B3269" s="70" t="s">
        <v>10133</v>
      </c>
      <c r="C3269" s="70" t="s">
        <v>10134</v>
      </c>
      <c r="D3269" s="70" t="s">
        <v>10135</v>
      </c>
      <c r="E3269" s="71">
        <v>7.66</v>
      </c>
      <c r="F3269" s="70"/>
      <c r="G3269" s="71"/>
      <c r="H3269" s="72"/>
      <c r="I3269" s="72"/>
      <c r="J3269" s="73">
        <f t="shared" si="55"/>
        <v>7.66</v>
      </c>
      <c r="K3269" s="75" t="s">
        <v>4</v>
      </c>
    </row>
    <row r="3270" spans="1:11" x14ac:dyDescent="0.25">
      <c r="A3270" s="69">
        <v>3268</v>
      </c>
      <c r="B3270" s="70" t="s">
        <v>10136</v>
      </c>
      <c r="C3270" s="70" t="s">
        <v>10137</v>
      </c>
      <c r="D3270" s="70" t="s">
        <v>10138</v>
      </c>
      <c r="E3270" s="71">
        <v>7.65</v>
      </c>
      <c r="F3270" s="70"/>
      <c r="G3270" s="71"/>
      <c r="H3270" s="72"/>
      <c r="I3270" s="72"/>
      <c r="J3270" s="73">
        <f t="shared" si="55"/>
        <v>7.65</v>
      </c>
      <c r="K3270" s="75" t="s">
        <v>4</v>
      </c>
    </row>
    <row r="3271" spans="1:11" x14ac:dyDescent="0.25">
      <c r="A3271" s="69">
        <v>3269</v>
      </c>
      <c r="B3271" s="70" t="s">
        <v>10139</v>
      </c>
      <c r="C3271" s="70" t="s">
        <v>10140</v>
      </c>
      <c r="D3271" s="70" t="s">
        <v>10141</v>
      </c>
      <c r="E3271" s="71">
        <v>7.64</v>
      </c>
      <c r="F3271" s="70"/>
      <c r="G3271" s="71"/>
      <c r="H3271" s="72"/>
      <c r="I3271" s="72"/>
      <c r="J3271" s="73">
        <f t="shared" si="55"/>
        <v>7.64</v>
      </c>
      <c r="K3271" s="75" t="s">
        <v>4</v>
      </c>
    </row>
    <row r="3272" spans="1:11" x14ac:dyDescent="0.25">
      <c r="A3272" s="69">
        <v>3270</v>
      </c>
      <c r="B3272" s="70" t="s">
        <v>10142</v>
      </c>
      <c r="C3272" s="70" t="s">
        <v>10143</v>
      </c>
      <c r="D3272" s="70"/>
      <c r="E3272" s="71"/>
      <c r="F3272" s="70"/>
      <c r="G3272" s="73"/>
      <c r="H3272" s="70" t="s">
        <v>10144</v>
      </c>
      <c r="I3272" s="73">
        <v>7.630158000000022</v>
      </c>
      <c r="J3272" s="73">
        <f t="shared" si="55"/>
        <v>7.630158000000022</v>
      </c>
      <c r="K3272" s="75" t="s">
        <v>4</v>
      </c>
    </row>
    <row r="3273" spans="1:11" x14ac:dyDescent="0.25">
      <c r="A3273" s="69">
        <v>3271</v>
      </c>
      <c r="B3273" s="70" t="s">
        <v>10145</v>
      </c>
      <c r="C3273" s="70" t="s">
        <v>10146</v>
      </c>
      <c r="D3273" s="70" t="s">
        <v>10147</v>
      </c>
      <c r="E3273" s="71">
        <v>7.61</v>
      </c>
      <c r="F3273" s="70"/>
      <c r="G3273" s="71"/>
      <c r="H3273" s="72"/>
      <c r="I3273" s="72"/>
      <c r="J3273" s="73">
        <f t="shared" si="55"/>
        <v>7.61</v>
      </c>
      <c r="K3273" s="75" t="s">
        <v>4</v>
      </c>
    </row>
    <row r="3274" spans="1:11" x14ac:dyDescent="0.25">
      <c r="A3274" s="69">
        <v>3272</v>
      </c>
      <c r="B3274" s="70" t="s">
        <v>10148</v>
      </c>
      <c r="C3274" s="70" t="s">
        <v>10149</v>
      </c>
      <c r="D3274" s="70" t="s">
        <v>10150</v>
      </c>
      <c r="E3274" s="71">
        <v>7.6</v>
      </c>
      <c r="F3274" s="70"/>
      <c r="G3274" s="71"/>
      <c r="H3274" s="72"/>
      <c r="I3274" s="72"/>
      <c r="J3274" s="73">
        <f t="shared" si="55"/>
        <v>7.6</v>
      </c>
      <c r="K3274" s="75" t="s">
        <v>4</v>
      </c>
    </row>
    <row r="3275" spans="1:11" x14ac:dyDescent="0.25">
      <c r="A3275" s="69">
        <v>3273</v>
      </c>
      <c r="B3275" s="70" t="s">
        <v>10151</v>
      </c>
      <c r="C3275" s="70" t="s">
        <v>10152</v>
      </c>
      <c r="D3275" s="70" t="s">
        <v>10153</v>
      </c>
      <c r="E3275" s="71">
        <v>7.6</v>
      </c>
      <c r="F3275" s="70"/>
      <c r="G3275" s="71"/>
      <c r="H3275" s="72"/>
      <c r="I3275" s="72"/>
      <c r="J3275" s="73">
        <f t="shared" si="55"/>
        <v>7.6</v>
      </c>
      <c r="K3275" s="75" t="s">
        <v>4</v>
      </c>
    </row>
    <row r="3276" spans="1:11" x14ac:dyDescent="0.25">
      <c r="A3276" s="69">
        <v>3274</v>
      </c>
      <c r="B3276" s="70" t="s">
        <v>10154</v>
      </c>
      <c r="C3276" s="70" t="s">
        <v>10155</v>
      </c>
      <c r="D3276" s="70" t="s">
        <v>10156</v>
      </c>
      <c r="E3276" s="71">
        <v>7.59</v>
      </c>
      <c r="F3276" s="70"/>
      <c r="G3276" s="71"/>
      <c r="H3276" s="72"/>
      <c r="I3276" s="72"/>
      <c r="J3276" s="73">
        <f t="shared" si="55"/>
        <v>7.59</v>
      </c>
      <c r="K3276" s="75" t="s">
        <v>4</v>
      </c>
    </row>
    <row r="3277" spans="1:11" x14ac:dyDescent="0.25">
      <c r="A3277" s="69">
        <v>3275</v>
      </c>
      <c r="B3277" s="70" t="s">
        <v>10157</v>
      </c>
      <c r="C3277" s="70" t="s">
        <v>10158</v>
      </c>
      <c r="D3277" s="70" t="s">
        <v>10159</v>
      </c>
      <c r="E3277" s="71">
        <v>7.59</v>
      </c>
      <c r="F3277" s="70"/>
      <c r="G3277" s="71"/>
      <c r="H3277" s="72"/>
      <c r="I3277" s="72"/>
      <c r="J3277" s="73">
        <f t="shared" si="55"/>
        <v>7.59</v>
      </c>
      <c r="K3277" s="75" t="s">
        <v>4</v>
      </c>
    </row>
    <row r="3278" spans="1:11" x14ac:dyDescent="0.25">
      <c r="A3278" s="69">
        <v>3276</v>
      </c>
      <c r="B3278" s="70" t="s">
        <v>10160</v>
      </c>
      <c r="C3278" s="70" t="s">
        <v>10161</v>
      </c>
      <c r="D3278" s="70" t="s">
        <v>10162</v>
      </c>
      <c r="E3278" s="71">
        <v>7.53</v>
      </c>
      <c r="F3278" s="70" t="s">
        <v>10162</v>
      </c>
      <c r="G3278" s="71">
        <v>7.6475999999999997</v>
      </c>
      <c r="H3278" s="72"/>
      <c r="I3278" s="72"/>
      <c r="J3278" s="73">
        <f t="shared" si="55"/>
        <v>7.5888</v>
      </c>
      <c r="K3278" s="75" t="s">
        <v>4</v>
      </c>
    </row>
    <row r="3279" spans="1:11" x14ac:dyDescent="0.25">
      <c r="A3279" s="69">
        <v>3277</v>
      </c>
      <c r="B3279" s="70" t="s">
        <v>10163</v>
      </c>
      <c r="C3279" s="70" t="s">
        <v>10164</v>
      </c>
      <c r="D3279" s="70" t="s">
        <v>10165</v>
      </c>
      <c r="E3279" s="71">
        <v>7.63</v>
      </c>
      <c r="F3279" s="70" t="s">
        <v>10165</v>
      </c>
      <c r="G3279" s="71">
        <v>7.5419999999999998</v>
      </c>
      <c r="H3279" s="72"/>
      <c r="I3279" s="72"/>
      <c r="J3279" s="73">
        <f t="shared" si="55"/>
        <v>7.5860000000000003</v>
      </c>
      <c r="K3279" s="75" t="s">
        <v>4</v>
      </c>
    </row>
    <row r="3280" spans="1:11" x14ac:dyDescent="0.25">
      <c r="A3280" s="69">
        <v>3278</v>
      </c>
      <c r="B3280" s="70" t="s">
        <v>10166</v>
      </c>
      <c r="C3280" s="70" t="s">
        <v>10167</v>
      </c>
      <c r="D3280" s="70"/>
      <c r="E3280" s="71"/>
      <c r="F3280" s="70"/>
      <c r="G3280" s="73"/>
      <c r="H3280" s="70" t="s">
        <v>10168</v>
      </c>
      <c r="I3280" s="73">
        <v>7.5503999999999909</v>
      </c>
      <c r="J3280" s="73">
        <f t="shared" si="55"/>
        <v>7.5503999999999909</v>
      </c>
      <c r="K3280" s="75" t="s">
        <v>4</v>
      </c>
    </row>
    <row r="3281" spans="1:11" x14ac:dyDescent="0.25">
      <c r="A3281" s="69">
        <v>3279</v>
      </c>
      <c r="B3281" s="70" t="s">
        <v>10169</v>
      </c>
      <c r="C3281" s="70" t="s">
        <v>10170</v>
      </c>
      <c r="D3281" s="70" t="s">
        <v>10171</v>
      </c>
      <c r="E3281" s="71">
        <v>7.55</v>
      </c>
      <c r="F3281" s="70"/>
      <c r="G3281" s="71"/>
      <c r="H3281" s="72"/>
      <c r="I3281" s="72"/>
      <c r="J3281" s="73">
        <f t="shared" si="55"/>
        <v>7.55</v>
      </c>
      <c r="K3281" s="75" t="s">
        <v>4</v>
      </c>
    </row>
    <row r="3282" spans="1:11" x14ac:dyDescent="0.25">
      <c r="A3282" s="69">
        <v>3280</v>
      </c>
      <c r="B3282" s="70" t="s">
        <v>10172</v>
      </c>
      <c r="C3282" s="70" t="s">
        <v>10173</v>
      </c>
      <c r="D3282" s="70" t="s">
        <v>10174</v>
      </c>
      <c r="E3282" s="71">
        <v>7.55</v>
      </c>
      <c r="F3282" s="70"/>
      <c r="G3282" s="71"/>
      <c r="H3282" s="72"/>
      <c r="I3282" s="72"/>
      <c r="J3282" s="73">
        <f t="shared" si="55"/>
        <v>7.55</v>
      </c>
      <c r="K3282" s="75" t="s">
        <v>4</v>
      </c>
    </row>
    <row r="3283" spans="1:11" x14ac:dyDescent="0.25">
      <c r="A3283" s="69">
        <v>3281</v>
      </c>
      <c r="B3283" s="70" t="s">
        <v>10175</v>
      </c>
      <c r="C3283" s="70" t="s">
        <v>10176</v>
      </c>
      <c r="D3283" s="70" t="s">
        <v>10177</v>
      </c>
      <c r="E3283" s="71">
        <v>7.54</v>
      </c>
      <c r="F3283" s="70"/>
      <c r="G3283" s="71"/>
      <c r="H3283" s="72"/>
      <c r="I3283" s="72"/>
      <c r="J3283" s="73">
        <f t="shared" si="55"/>
        <v>7.54</v>
      </c>
      <c r="K3283" s="75" t="s">
        <v>4</v>
      </c>
    </row>
    <row r="3284" spans="1:11" x14ac:dyDescent="0.25">
      <c r="A3284" s="69">
        <v>3282</v>
      </c>
      <c r="B3284" s="70" t="s">
        <v>10178</v>
      </c>
      <c r="C3284" s="70" t="s">
        <v>10179</v>
      </c>
      <c r="D3284" s="70" t="s">
        <v>10180</v>
      </c>
      <c r="E3284" s="71">
        <v>7.53</v>
      </c>
      <c r="F3284" s="70"/>
      <c r="G3284" s="71"/>
      <c r="H3284" s="72"/>
      <c r="I3284" s="72"/>
      <c r="J3284" s="73">
        <f t="shared" si="55"/>
        <v>7.53</v>
      </c>
      <c r="K3284" s="75" t="s">
        <v>4</v>
      </c>
    </row>
    <row r="3285" spans="1:11" x14ac:dyDescent="0.25">
      <c r="A3285" s="69">
        <v>3283</v>
      </c>
      <c r="B3285" s="70" t="s">
        <v>10181</v>
      </c>
      <c r="C3285" s="70" t="s">
        <v>10182</v>
      </c>
      <c r="D3285" s="70" t="s">
        <v>10183</v>
      </c>
      <c r="E3285" s="71">
        <v>7.51</v>
      </c>
      <c r="F3285" s="70"/>
      <c r="G3285" s="71"/>
      <c r="H3285" s="72"/>
      <c r="I3285" s="72"/>
      <c r="J3285" s="73">
        <f t="shared" si="55"/>
        <v>7.51</v>
      </c>
      <c r="K3285" s="75" t="s">
        <v>4</v>
      </c>
    </row>
    <row r="3286" spans="1:11" x14ac:dyDescent="0.25">
      <c r="A3286" s="69">
        <v>3284</v>
      </c>
      <c r="B3286" s="70" t="s">
        <v>10184</v>
      </c>
      <c r="C3286" s="70" t="s">
        <v>10185</v>
      </c>
      <c r="D3286" s="70" t="s">
        <v>10186</v>
      </c>
      <c r="E3286" s="71">
        <v>7.51</v>
      </c>
      <c r="F3286" s="70"/>
      <c r="G3286" s="71"/>
      <c r="H3286" s="72"/>
      <c r="I3286" s="72"/>
      <c r="J3286" s="73">
        <f t="shared" si="55"/>
        <v>7.51</v>
      </c>
      <c r="K3286" s="75" t="s">
        <v>4</v>
      </c>
    </row>
    <row r="3287" spans="1:11" x14ac:dyDescent="0.25">
      <c r="A3287" s="69">
        <v>3285</v>
      </c>
      <c r="B3287" s="70" t="s">
        <v>10187</v>
      </c>
      <c r="C3287" s="70" t="s">
        <v>10188</v>
      </c>
      <c r="D3287" s="70" t="s">
        <v>10189</v>
      </c>
      <c r="E3287" s="71">
        <v>7.51</v>
      </c>
      <c r="F3287" s="70"/>
      <c r="G3287" s="71"/>
      <c r="H3287" s="72"/>
      <c r="I3287" s="72"/>
      <c r="J3287" s="73">
        <f t="shared" si="55"/>
        <v>7.51</v>
      </c>
      <c r="K3287" s="75" t="s">
        <v>4</v>
      </c>
    </row>
    <row r="3288" spans="1:11" x14ac:dyDescent="0.25">
      <c r="A3288" s="69">
        <v>3286</v>
      </c>
      <c r="B3288" s="70" t="s">
        <v>10190</v>
      </c>
      <c r="C3288" s="70" t="s">
        <v>10191</v>
      </c>
      <c r="D3288" s="70" t="s">
        <v>10192</v>
      </c>
      <c r="E3288" s="71">
        <v>7.5</v>
      </c>
      <c r="F3288" s="70"/>
      <c r="G3288" s="71"/>
      <c r="H3288" s="72"/>
      <c r="I3288" s="72"/>
      <c r="J3288" s="73">
        <f t="shared" si="55"/>
        <v>7.5</v>
      </c>
      <c r="K3288" s="75" t="s">
        <v>4</v>
      </c>
    </row>
    <row r="3289" spans="1:11" x14ac:dyDescent="0.25">
      <c r="A3289" s="69">
        <v>3287</v>
      </c>
      <c r="B3289" s="70" t="s">
        <v>10193</v>
      </c>
      <c r="C3289" s="70" t="s">
        <v>10194</v>
      </c>
      <c r="D3289" s="70" t="s">
        <v>10195</v>
      </c>
      <c r="E3289" s="71">
        <v>7.5</v>
      </c>
      <c r="F3289" s="70"/>
      <c r="G3289" s="71"/>
      <c r="H3289" s="72"/>
      <c r="I3289" s="72"/>
      <c r="J3289" s="73">
        <f t="shared" si="55"/>
        <v>7.5</v>
      </c>
      <c r="K3289" s="75" t="s">
        <v>4</v>
      </c>
    </row>
    <row r="3290" spans="1:11" x14ac:dyDescent="0.25">
      <c r="A3290" s="69">
        <v>3288</v>
      </c>
      <c r="B3290" s="70" t="s">
        <v>10196</v>
      </c>
      <c r="C3290" s="70" t="s">
        <v>10197</v>
      </c>
      <c r="D3290" s="70" t="s">
        <v>10198</v>
      </c>
      <c r="E3290" s="71">
        <v>7.49</v>
      </c>
      <c r="F3290" s="70"/>
      <c r="G3290" s="71"/>
      <c r="H3290" s="72"/>
      <c r="I3290" s="72"/>
      <c r="J3290" s="73">
        <f t="shared" si="55"/>
        <v>7.49</v>
      </c>
      <c r="K3290" s="75" t="s">
        <v>4</v>
      </c>
    </row>
    <row r="3291" spans="1:11" x14ac:dyDescent="0.25">
      <c r="A3291" s="69">
        <v>3289</v>
      </c>
      <c r="B3291" s="70" t="s">
        <v>10199</v>
      </c>
      <c r="C3291" s="70" t="s">
        <v>10200</v>
      </c>
      <c r="D3291" s="70" t="s">
        <v>10201</v>
      </c>
      <c r="E3291" s="71">
        <v>7.46</v>
      </c>
      <c r="F3291" s="70"/>
      <c r="G3291" s="71"/>
      <c r="H3291" s="72"/>
      <c r="I3291" s="72"/>
      <c r="J3291" s="73">
        <f t="shared" si="55"/>
        <v>7.46</v>
      </c>
      <c r="K3291" s="75" t="s">
        <v>4</v>
      </c>
    </row>
    <row r="3292" spans="1:11" x14ac:dyDescent="0.25">
      <c r="A3292" s="69">
        <v>3290</v>
      </c>
      <c r="B3292" s="70" t="s">
        <v>10202</v>
      </c>
      <c r="C3292" s="70" t="s">
        <v>10203</v>
      </c>
      <c r="D3292" s="70" t="s">
        <v>10204</v>
      </c>
      <c r="E3292" s="71">
        <v>7.46</v>
      </c>
      <c r="F3292" s="70"/>
      <c r="G3292" s="71"/>
      <c r="H3292" s="72"/>
      <c r="I3292" s="72"/>
      <c r="J3292" s="73">
        <f t="shared" si="55"/>
        <v>7.46</v>
      </c>
      <c r="K3292" s="75" t="s">
        <v>4</v>
      </c>
    </row>
    <row r="3293" spans="1:11" x14ac:dyDescent="0.25">
      <c r="A3293" s="69">
        <v>3291</v>
      </c>
      <c r="B3293" s="70" t="s">
        <v>10205</v>
      </c>
      <c r="C3293" s="70" t="s">
        <v>10206</v>
      </c>
      <c r="D3293" s="70" t="s">
        <v>10207</v>
      </c>
      <c r="E3293" s="71">
        <v>7.45</v>
      </c>
      <c r="F3293" s="70"/>
      <c r="G3293" s="71"/>
      <c r="H3293" s="72"/>
      <c r="I3293" s="72"/>
      <c r="J3293" s="73">
        <f t="shared" si="55"/>
        <v>7.45</v>
      </c>
      <c r="K3293" s="75" t="s">
        <v>4</v>
      </c>
    </row>
    <row r="3294" spans="1:11" x14ac:dyDescent="0.25">
      <c r="A3294" s="69">
        <v>3292</v>
      </c>
      <c r="B3294" s="70" t="s">
        <v>10208</v>
      </c>
      <c r="C3294" s="70" t="s">
        <v>10209</v>
      </c>
      <c r="D3294" s="70" t="s">
        <v>10210</v>
      </c>
      <c r="E3294" s="71">
        <v>7.45</v>
      </c>
      <c r="F3294" s="70"/>
      <c r="G3294" s="71"/>
      <c r="H3294" s="72"/>
      <c r="I3294" s="72"/>
      <c r="J3294" s="73">
        <f t="shared" si="55"/>
        <v>7.45</v>
      </c>
      <c r="K3294" s="75" t="s">
        <v>4</v>
      </c>
    </row>
    <row r="3295" spans="1:11" x14ac:dyDescent="0.25">
      <c r="A3295" s="69">
        <v>3293</v>
      </c>
      <c r="B3295" s="70" t="s">
        <v>10211</v>
      </c>
      <c r="C3295" s="70" t="s">
        <v>10212</v>
      </c>
      <c r="D3295" s="70" t="s">
        <v>10213</v>
      </c>
      <c r="E3295" s="71">
        <v>7.43</v>
      </c>
      <c r="F3295" s="70"/>
      <c r="G3295" s="71"/>
      <c r="H3295" s="72"/>
      <c r="I3295" s="72"/>
      <c r="J3295" s="73">
        <f t="shared" si="55"/>
        <v>7.43</v>
      </c>
      <c r="K3295" s="75" t="s">
        <v>4</v>
      </c>
    </row>
    <row r="3296" spans="1:11" x14ac:dyDescent="0.25">
      <c r="A3296" s="69">
        <v>3294</v>
      </c>
      <c r="B3296" s="70" t="s">
        <v>10214</v>
      </c>
      <c r="C3296" s="70" t="s">
        <v>10215</v>
      </c>
      <c r="D3296" s="70" t="s">
        <v>10216</v>
      </c>
      <c r="E3296" s="71">
        <v>7.41</v>
      </c>
      <c r="F3296" s="70"/>
      <c r="G3296" s="71"/>
      <c r="H3296" s="72"/>
      <c r="I3296" s="72"/>
      <c r="J3296" s="73">
        <f t="shared" si="55"/>
        <v>7.41</v>
      </c>
      <c r="K3296" s="75" t="s">
        <v>4</v>
      </c>
    </row>
    <row r="3297" spans="1:11" x14ac:dyDescent="0.25">
      <c r="A3297" s="69">
        <v>3295</v>
      </c>
      <c r="B3297" s="70" t="s">
        <v>10217</v>
      </c>
      <c r="C3297" s="70" t="s">
        <v>10218</v>
      </c>
      <c r="D3297" s="70" t="s">
        <v>10219</v>
      </c>
      <c r="E3297" s="71">
        <v>7.4</v>
      </c>
      <c r="F3297" s="70"/>
      <c r="G3297" s="71"/>
      <c r="H3297" s="72"/>
      <c r="I3297" s="72"/>
      <c r="J3297" s="73">
        <f t="shared" si="55"/>
        <v>7.4</v>
      </c>
      <c r="K3297" s="75" t="s">
        <v>4</v>
      </c>
    </row>
    <row r="3298" spans="1:11" x14ac:dyDescent="0.25">
      <c r="A3298" s="69">
        <v>3296</v>
      </c>
      <c r="B3298" s="70" t="s">
        <v>10220</v>
      </c>
      <c r="C3298" s="70" t="s">
        <v>10221</v>
      </c>
      <c r="D3298" s="70" t="s">
        <v>10222</v>
      </c>
      <c r="E3298" s="71">
        <v>7.35</v>
      </c>
      <c r="F3298" s="70"/>
      <c r="G3298" s="71"/>
      <c r="H3298" s="72"/>
      <c r="I3298" s="72"/>
      <c r="J3298" s="73">
        <f t="shared" si="55"/>
        <v>7.35</v>
      </c>
      <c r="K3298" s="75" t="s">
        <v>4</v>
      </c>
    </row>
    <row r="3299" spans="1:11" x14ac:dyDescent="0.25">
      <c r="A3299" s="69">
        <v>3297</v>
      </c>
      <c r="B3299" s="70" t="s">
        <v>10223</v>
      </c>
      <c r="C3299" s="70" t="s">
        <v>10224</v>
      </c>
      <c r="D3299" s="70" t="s">
        <v>10225</v>
      </c>
      <c r="E3299" s="71">
        <v>7.34</v>
      </c>
      <c r="F3299" s="70"/>
      <c r="G3299" s="71"/>
      <c r="H3299" s="72"/>
      <c r="I3299" s="72"/>
      <c r="J3299" s="73">
        <f t="shared" si="55"/>
        <v>7.34</v>
      </c>
      <c r="K3299" s="75" t="s">
        <v>4</v>
      </c>
    </row>
    <row r="3300" spans="1:11" x14ac:dyDescent="0.25">
      <c r="A3300" s="69">
        <v>3298</v>
      </c>
      <c r="B3300" s="70" t="s">
        <v>10226</v>
      </c>
      <c r="C3300" s="70" t="s">
        <v>10227</v>
      </c>
      <c r="D3300" s="70" t="s">
        <v>10228</v>
      </c>
      <c r="E3300" s="71">
        <v>7.33</v>
      </c>
      <c r="F3300" s="70"/>
      <c r="G3300" s="71"/>
      <c r="H3300" s="72"/>
      <c r="I3300" s="72"/>
      <c r="J3300" s="73">
        <f t="shared" si="55"/>
        <v>7.33</v>
      </c>
      <c r="K3300" s="75" t="s">
        <v>4</v>
      </c>
    </row>
    <row r="3301" spans="1:11" x14ac:dyDescent="0.25">
      <c r="A3301" s="69">
        <v>3299</v>
      </c>
      <c r="B3301" s="70" t="s">
        <v>10229</v>
      </c>
      <c r="C3301" s="70" t="s">
        <v>10230</v>
      </c>
      <c r="D3301" s="70" t="s">
        <v>10231</v>
      </c>
      <c r="E3301" s="71">
        <v>7.32</v>
      </c>
      <c r="F3301" s="70"/>
      <c r="G3301" s="71"/>
      <c r="H3301" s="72"/>
      <c r="I3301" s="72"/>
      <c r="J3301" s="73">
        <f t="shared" si="55"/>
        <v>7.32</v>
      </c>
      <c r="K3301" s="75" t="s">
        <v>4</v>
      </c>
    </row>
    <row r="3302" spans="1:11" x14ac:dyDescent="0.25">
      <c r="A3302" s="69">
        <v>3300</v>
      </c>
      <c r="B3302" s="70" t="s">
        <v>10232</v>
      </c>
      <c r="C3302" s="70" t="s">
        <v>10233</v>
      </c>
      <c r="D3302" s="70" t="s">
        <v>10234</v>
      </c>
      <c r="E3302" s="71">
        <v>7.32</v>
      </c>
      <c r="F3302" s="70"/>
      <c r="G3302" s="71"/>
      <c r="H3302" s="72"/>
      <c r="I3302" s="72"/>
      <c r="J3302" s="73">
        <f t="shared" si="55"/>
        <v>7.32</v>
      </c>
      <c r="K3302" s="75" t="s">
        <v>4</v>
      </c>
    </row>
    <row r="3303" spans="1:11" x14ac:dyDescent="0.25">
      <c r="A3303" s="69">
        <v>3301</v>
      </c>
      <c r="B3303" s="70" t="s">
        <v>10235</v>
      </c>
      <c r="C3303" s="70" t="s">
        <v>10236</v>
      </c>
      <c r="D3303" s="70" t="s">
        <v>10237</v>
      </c>
      <c r="E3303" s="71">
        <v>7.36</v>
      </c>
      <c r="F3303" s="70" t="s">
        <v>10237</v>
      </c>
      <c r="G3303" s="71">
        <v>7.2774999999999999</v>
      </c>
      <c r="H3303" s="72"/>
      <c r="I3303" s="72"/>
      <c r="J3303" s="73">
        <f t="shared" si="55"/>
        <v>7.3187499999999996</v>
      </c>
      <c r="K3303" s="75" t="s">
        <v>4</v>
      </c>
    </row>
    <row r="3304" spans="1:11" x14ac:dyDescent="0.25">
      <c r="A3304" s="69">
        <v>3302</v>
      </c>
      <c r="B3304" s="70" t="s">
        <v>10238</v>
      </c>
      <c r="C3304" s="70" t="s">
        <v>10239</v>
      </c>
      <c r="D3304" s="70" t="s">
        <v>10240</v>
      </c>
      <c r="E3304" s="71">
        <v>7.28</v>
      </c>
      <c r="F3304" s="70"/>
      <c r="G3304" s="71"/>
      <c r="H3304" s="72"/>
      <c r="I3304" s="72"/>
      <c r="J3304" s="73">
        <f t="shared" si="55"/>
        <v>7.28</v>
      </c>
      <c r="K3304" s="75" t="s">
        <v>4</v>
      </c>
    </row>
    <row r="3305" spans="1:11" x14ac:dyDescent="0.25">
      <c r="A3305" s="69">
        <v>3303</v>
      </c>
      <c r="B3305" s="70" t="s">
        <v>10241</v>
      </c>
      <c r="C3305" s="70" t="s">
        <v>10242</v>
      </c>
      <c r="D3305" s="70" t="s">
        <v>10243</v>
      </c>
      <c r="E3305" s="71">
        <v>7.38</v>
      </c>
      <c r="F3305" s="70" t="s">
        <v>10243</v>
      </c>
      <c r="G3305" s="71">
        <v>7.1714000000000002</v>
      </c>
      <c r="H3305" s="72"/>
      <c r="I3305" s="72"/>
      <c r="J3305" s="73">
        <f t="shared" si="55"/>
        <v>7.2757000000000005</v>
      </c>
      <c r="K3305" s="75" t="s">
        <v>4</v>
      </c>
    </row>
    <row r="3306" spans="1:11" x14ac:dyDescent="0.25">
      <c r="A3306" s="69">
        <v>3304</v>
      </c>
      <c r="B3306" s="70" t="s">
        <v>10244</v>
      </c>
      <c r="C3306" s="70" t="s">
        <v>10245</v>
      </c>
      <c r="D3306" s="70" t="s">
        <v>10246</v>
      </c>
      <c r="E3306" s="71">
        <v>7.27</v>
      </c>
      <c r="F3306" s="70"/>
      <c r="G3306" s="71"/>
      <c r="H3306" s="72"/>
      <c r="I3306" s="72"/>
      <c r="J3306" s="73">
        <f t="shared" si="55"/>
        <v>7.27</v>
      </c>
      <c r="K3306" s="75" t="s">
        <v>4</v>
      </c>
    </row>
    <row r="3307" spans="1:11" x14ac:dyDescent="0.25">
      <c r="A3307" s="69">
        <v>3305</v>
      </c>
      <c r="B3307" s="70" t="s">
        <v>10247</v>
      </c>
      <c r="C3307" s="70" t="s">
        <v>10248</v>
      </c>
      <c r="D3307" s="70" t="s">
        <v>10249</v>
      </c>
      <c r="E3307" s="71">
        <v>7.25</v>
      </c>
      <c r="F3307" s="70"/>
      <c r="G3307" s="71"/>
      <c r="H3307" s="72"/>
      <c r="I3307" s="72"/>
      <c r="J3307" s="73">
        <f t="shared" si="55"/>
        <v>7.25</v>
      </c>
      <c r="K3307" s="75" t="s">
        <v>4</v>
      </c>
    </row>
    <row r="3308" spans="1:11" x14ac:dyDescent="0.25">
      <c r="A3308" s="69">
        <v>3306</v>
      </c>
      <c r="B3308" s="70" t="s">
        <v>10250</v>
      </c>
      <c r="C3308" s="70" t="s">
        <v>10251</v>
      </c>
      <c r="D3308" s="70" t="s">
        <v>10252</v>
      </c>
      <c r="E3308" s="71">
        <v>7.25</v>
      </c>
      <c r="F3308" s="70"/>
      <c r="G3308" s="71"/>
      <c r="H3308" s="72"/>
      <c r="I3308" s="72"/>
      <c r="J3308" s="73">
        <f t="shared" si="55"/>
        <v>7.25</v>
      </c>
      <c r="K3308" s="75" t="s">
        <v>4</v>
      </c>
    </row>
    <row r="3309" spans="1:11" x14ac:dyDescent="0.25">
      <c r="A3309" s="69">
        <v>3307</v>
      </c>
      <c r="B3309" s="70" t="s">
        <v>10253</v>
      </c>
      <c r="C3309" s="70" t="s">
        <v>10254</v>
      </c>
      <c r="D3309" s="70" t="s">
        <v>10255</v>
      </c>
      <c r="E3309" s="71">
        <v>7.25</v>
      </c>
      <c r="F3309" s="70"/>
      <c r="G3309" s="71"/>
      <c r="H3309" s="72"/>
      <c r="I3309" s="72"/>
      <c r="J3309" s="73">
        <f t="shared" si="55"/>
        <v>7.25</v>
      </c>
      <c r="K3309" s="75" t="s">
        <v>4</v>
      </c>
    </row>
    <row r="3310" spans="1:11" x14ac:dyDescent="0.25">
      <c r="A3310" s="69">
        <v>3308</v>
      </c>
      <c r="B3310" s="70" t="s">
        <v>10256</v>
      </c>
      <c r="C3310" s="70" t="s">
        <v>10257</v>
      </c>
      <c r="D3310" s="70" t="s">
        <v>10258</v>
      </c>
      <c r="E3310" s="71">
        <v>7.24</v>
      </c>
      <c r="F3310" s="70"/>
      <c r="G3310" s="71"/>
      <c r="H3310" s="72"/>
      <c r="I3310" s="72"/>
      <c r="J3310" s="73">
        <f t="shared" si="55"/>
        <v>7.24</v>
      </c>
      <c r="K3310" s="75" t="s">
        <v>4</v>
      </c>
    </row>
    <row r="3311" spans="1:11" x14ac:dyDescent="0.25">
      <c r="A3311" s="69">
        <v>3309</v>
      </c>
      <c r="B3311" s="70" t="s">
        <v>10259</v>
      </c>
      <c r="C3311" s="70" t="s">
        <v>10260</v>
      </c>
      <c r="D3311" s="70" t="s">
        <v>10261</v>
      </c>
      <c r="E3311" s="71">
        <v>7.24</v>
      </c>
      <c r="F3311" s="70"/>
      <c r="G3311" s="71"/>
      <c r="H3311" s="72"/>
      <c r="I3311" s="72"/>
      <c r="J3311" s="73">
        <f t="shared" si="55"/>
        <v>7.24</v>
      </c>
      <c r="K3311" s="75" t="s">
        <v>4</v>
      </c>
    </row>
    <row r="3312" spans="1:11" x14ac:dyDescent="0.25">
      <c r="A3312" s="69">
        <v>3310</v>
      </c>
      <c r="B3312" s="70" t="s">
        <v>10262</v>
      </c>
      <c r="C3312" s="70" t="s">
        <v>10263</v>
      </c>
      <c r="D3312" s="70" t="s">
        <v>10264</v>
      </c>
      <c r="E3312" s="71">
        <v>7.24</v>
      </c>
      <c r="F3312" s="70"/>
      <c r="G3312" s="71"/>
      <c r="H3312" s="72"/>
      <c r="I3312" s="72"/>
      <c r="J3312" s="73">
        <f t="shared" si="55"/>
        <v>7.24</v>
      </c>
      <c r="K3312" s="75" t="s">
        <v>4</v>
      </c>
    </row>
    <row r="3313" spans="1:11" x14ac:dyDescent="0.25">
      <c r="A3313" s="69">
        <v>3311</v>
      </c>
      <c r="B3313" s="70" t="s">
        <v>10265</v>
      </c>
      <c r="C3313" s="70" t="s">
        <v>10266</v>
      </c>
      <c r="D3313" s="70" t="s">
        <v>10267</v>
      </c>
      <c r="E3313" s="71">
        <v>7.66</v>
      </c>
      <c r="F3313" s="70" t="s">
        <v>10267</v>
      </c>
      <c r="G3313" s="71">
        <v>6.7842000000000002</v>
      </c>
      <c r="H3313" s="72"/>
      <c r="I3313" s="72"/>
      <c r="J3313" s="73">
        <f t="shared" si="55"/>
        <v>7.2221000000000002</v>
      </c>
      <c r="K3313" s="75" t="s">
        <v>4</v>
      </c>
    </row>
    <row r="3314" spans="1:11" x14ac:dyDescent="0.25">
      <c r="A3314" s="69">
        <v>3312</v>
      </c>
      <c r="B3314" s="70" t="s">
        <v>10268</v>
      </c>
      <c r="C3314" s="70" t="s">
        <v>10269</v>
      </c>
      <c r="D3314" s="70"/>
      <c r="E3314" s="71"/>
      <c r="F3314" s="70"/>
      <c r="G3314" s="73"/>
      <c r="H3314" s="70" t="s">
        <v>10270</v>
      </c>
      <c r="I3314" s="73">
        <v>7.2210374400000079</v>
      </c>
      <c r="J3314" s="73">
        <f t="shared" si="55"/>
        <v>7.2210374400000079</v>
      </c>
      <c r="K3314" s="75" t="s">
        <v>4</v>
      </c>
    </row>
    <row r="3315" spans="1:11" x14ac:dyDescent="0.25">
      <c r="A3315" s="69">
        <v>3313</v>
      </c>
      <c r="B3315" s="70" t="s">
        <v>10271</v>
      </c>
      <c r="C3315" s="70" t="s">
        <v>10272</v>
      </c>
      <c r="D3315" s="70" t="s">
        <v>10273</v>
      </c>
      <c r="E3315" s="71">
        <v>7.21</v>
      </c>
      <c r="F3315" s="70"/>
      <c r="G3315" s="71"/>
      <c r="H3315" s="72"/>
      <c r="I3315" s="72"/>
      <c r="J3315" s="73">
        <f t="shared" si="55"/>
        <v>7.21</v>
      </c>
      <c r="K3315" s="75" t="s">
        <v>4</v>
      </c>
    </row>
    <row r="3316" spans="1:11" x14ac:dyDescent="0.25">
      <c r="A3316" s="69">
        <v>3314</v>
      </c>
      <c r="B3316" s="70" t="s">
        <v>10274</v>
      </c>
      <c r="C3316" s="70" t="s">
        <v>10275</v>
      </c>
      <c r="D3316" s="70" t="s">
        <v>10276</v>
      </c>
      <c r="E3316" s="71">
        <v>7.12</v>
      </c>
      <c r="F3316" s="70" t="s">
        <v>10276</v>
      </c>
      <c r="G3316" s="71">
        <v>7.2850999999999999</v>
      </c>
      <c r="H3316" s="72"/>
      <c r="I3316" s="72"/>
      <c r="J3316" s="73">
        <f t="shared" si="55"/>
        <v>7.2025500000000005</v>
      </c>
      <c r="K3316" s="75" t="s">
        <v>4</v>
      </c>
    </row>
    <row r="3317" spans="1:11" x14ac:dyDescent="0.25">
      <c r="A3317" s="69">
        <v>3315</v>
      </c>
      <c r="B3317" s="70" t="s">
        <v>10277</v>
      </c>
      <c r="C3317" s="70" t="s">
        <v>10278</v>
      </c>
      <c r="D3317" s="70" t="s">
        <v>10279</v>
      </c>
      <c r="E3317" s="71">
        <v>7.2</v>
      </c>
      <c r="F3317" s="70"/>
      <c r="G3317" s="71"/>
      <c r="H3317" s="72"/>
      <c r="I3317" s="72"/>
      <c r="J3317" s="73">
        <f t="shared" si="55"/>
        <v>7.2</v>
      </c>
      <c r="K3317" s="75" t="s">
        <v>4</v>
      </c>
    </row>
    <row r="3318" spans="1:11" x14ac:dyDescent="0.25">
      <c r="A3318" s="69">
        <v>3316</v>
      </c>
      <c r="B3318" s="70" t="s">
        <v>10280</v>
      </c>
      <c r="C3318" s="70" t="s">
        <v>10281</v>
      </c>
      <c r="D3318" s="70" t="s">
        <v>10282</v>
      </c>
      <c r="E3318" s="71">
        <v>7.2</v>
      </c>
      <c r="F3318" s="70"/>
      <c r="G3318" s="71"/>
      <c r="H3318" s="72"/>
      <c r="I3318" s="72"/>
      <c r="J3318" s="73">
        <f t="shared" si="55"/>
        <v>7.2</v>
      </c>
      <c r="K3318" s="75" t="s">
        <v>4</v>
      </c>
    </row>
    <row r="3319" spans="1:11" x14ac:dyDescent="0.25">
      <c r="A3319" s="69">
        <v>3317</v>
      </c>
      <c r="B3319" s="70" t="s">
        <v>10283</v>
      </c>
      <c r="C3319" s="70" t="s">
        <v>10284</v>
      </c>
      <c r="D3319" s="70" t="s">
        <v>10285</v>
      </c>
      <c r="E3319" s="71">
        <v>7.19</v>
      </c>
      <c r="F3319" s="70"/>
      <c r="G3319" s="71"/>
      <c r="H3319" s="72"/>
      <c r="I3319" s="72"/>
      <c r="J3319" s="73">
        <f t="shared" si="55"/>
        <v>7.19</v>
      </c>
      <c r="K3319" s="75" t="s">
        <v>4</v>
      </c>
    </row>
    <row r="3320" spans="1:11" x14ac:dyDescent="0.25">
      <c r="A3320" s="69">
        <v>3318</v>
      </c>
      <c r="B3320" s="70" t="s">
        <v>10286</v>
      </c>
      <c r="C3320" s="70" t="s">
        <v>10287</v>
      </c>
      <c r="D3320" s="70" t="s">
        <v>10288</v>
      </c>
      <c r="E3320" s="71">
        <v>7.18</v>
      </c>
      <c r="F3320" s="70"/>
      <c r="G3320" s="71"/>
      <c r="H3320" s="72"/>
      <c r="I3320" s="72"/>
      <c r="J3320" s="73">
        <f t="shared" si="55"/>
        <v>7.18</v>
      </c>
      <c r="K3320" s="75" t="s">
        <v>4</v>
      </c>
    </row>
    <row r="3321" spans="1:11" x14ac:dyDescent="0.25">
      <c r="A3321" s="69">
        <v>3319</v>
      </c>
      <c r="B3321" s="70" t="s">
        <v>10289</v>
      </c>
      <c r="C3321" s="70" t="s">
        <v>10290</v>
      </c>
      <c r="D3321" s="70" t="s">
        <v>10291</v>
      </c>
      <c r="E3321" s="71">
        <v>7.17</v>
      </c>
      <c r="F3321" s="70"/>
      <c r="G3321" s="71"/>
      <c r="H3321" s="72"/>
      <c r="I3321" s="72"/>
      <c r="J3321" s="73">
        <f t="shared" si="55"/>
        <v>7.17</v>
      </c>
      <c r="K3321" s="75" t="s">
        <v>4</v>
      </c>
    </row>
    <row r="3322" spans="1:11" x14ac:dyDescent="0.25">
      <c r="A3322" s="69">
        <v>3320</v>
      </c>
      <c r="B3322" s="70" t="s">
        <v>10292</v>
      </c>
      <c r="C3322" s="70" t="s">
        <v>10293</v>
      </c>
      <c r="D3322" s="70" t="s">
        <v>10294</v>
      </c>
      <c r="E3322" s="71">
        <v>7.17</v>
      </c>
      <c r="F3322" s="70"/>
      <c r="G3322" s="71"/>
      <c r="H3322" s="72"/>
      <c r="I3322" s="72"/>
      <c r="J3322" s="73">
        <f t="shared" si="55"/>
        <v>7.17</v>
      </c>
      <c r="K3322" s="75" t="s">
        <v>4</v>
      </c>
    </row>
    <row r="3323" spans="1:11" x14ac:dyDescent="0.25">
      <c r="A3323" s="69">
        <v>3321</v>
      </c>
      <c r="B3323" s="70" t="s">
        <v>10295</v>
      </c>
      <c r="C3323" s="70" t="s">
        <v>10296</v>
      </c>
      <c r="D3323" s="70" t="s">
        <v>10297</v>
      </c>
      <c r="E3323" s="71">
        <v>7.16</v>
      </c>
      <c r="F3323" s="70"/>
      <c r="G3323" s="71"/>
      <c r="H3323" s="72"/>
      <c r="I3323" s="72"/>
      <c r="J3323" s="73">
        <f t="shared" si="55"/>
        <v>7.16</v>
      </c>
      <c r="K3323" s="75" t="s">
        <v>4</v>
      </c>
    </row>
    <row r="3324" spans="1:11" x14ac:dyDescent="0.25">
      <c r="A3324" s="69">
        <v>3322</v>
      </c>
      <c r="B3324" s="70" t="s">
        <v>10298</v>
      </c>
      <c r="C3324" s="70" t="s">
        <v>10299</v>
      </c>
      <c r="D3324" s="70" t="s">
        <v>10300</v>
      </c>
      <c r="E3324" s="71">
        <v>7.16</v>
      </c>
      <c r="F3324" s="70"/>
      <c r="G3324" s="71"/>
      <c r="H3324" s="72"/>
      <c r="I3324" s="72"/>
      <c r="J3324" s="73">
        <f t="shared" si="55"/>
        <v>7.16</v>
      </c>
      <c r="K3324" s="75" t="s">
        <v>4</v>
      </c>
    </row>
    <row r="3325" spans="1:11" x14ac:dyDescent="0.25">
      <c r="A3325" s="69">
        <v>3323</v>
      </c>
      <c r="B3325" s="70" t="s">
        <v>10301</v>
      </c>
      <c r="C3325" s="70" t="s">
        <v>10302</v>
      </c>
      <c r="D3325" s="70" t="s">
        <v>10303</v>
      </c>
      <c r="E3325" s="71">
        <v>7.15</v>
      </c>
      <c r="F3325" s="70"/>
      <c r="G3325" s="71"/>
      <c r="H3325" s="72"/>
      <c r="I3325" s="72"/>
      <c r="J3325" s="73">
        <f t="shared" si="55"/>
        <v>7.15</v>
      </c>
      <c r="K3325" s="75" t="s">
        <v>4</v>
      </c>
    </row>
    <row r="3326" spans="1:11" x14ac:dyDescent="0.25">
      <c r="A3326" s="69">
        <v>3324</v>
      </c>
      <c r="B3326" s="70" t="s">
        <v>10304</v>
      </c>
      <c r="C3326" s="70" t="s">
        <v>10305</v>
      </c>
      <c r="D3326" s="70" t="s">
        <v>10306</v>
      </c>
      <c r="E3326" s="71">
        <v>7.13</v>
      </c>
      <c r="F3326" s="70"/>
      <c r="G3326" s="71"/>
      <c r="H3326" s="72"/>
      <c r="I3326" s="72"/>
      <c r="J3326" s="73">
        <f t="shared" si="55"/>
        <v>7.13</v>
      </c>
      <c r="K3326" s="75" t="s">
        <v>4</v>
      </c>
    </row>
    <row r="3327" spans="1:11" x14ac:dyDescent="0.25">
      <c r="A3327" s="69">
        <v>3325</v>
      </c>
      <c r="B3327" s="70" t="s">
        <v>10307</v>
      </c>
      <c r="C3327" s="70" t="s">
        <v>10308</v>
      </c>
      <c r="D3327" s="70"/>
      <c r="E3327" s="71"/>
      <c r="F3327" s="70"/>
      <c r="G3327" s="73"/>
      <c r="H3327" s="70" t="s">
        <v>10309</v>
      </c>
      <c r="I3327" s="73">
        <v>7.1284650000000047</v>
      </c>
      <c r="J3327" s="73">
        <f t="shared" si="55"/>
        <v>7.1284650000000047</v>
      </c>
      <c r="K3327" s="75" t="s">
        <v>4</v>
      </c>
    </row>
    <row r="3328" spans="1:11" x14ac:dyDescent="0.25">
      <c r="A3328" s="69">
        <v>3326</v>
      </c>
      <c r="B3328" s="70" t="s">
        <v>10310</v>
      </c>
      <c r="C3328" s="70" t="s">
        <v>10311</v>
      </c>
      <c r="D3328" s="70" t="s">
        <v>10312</v>
      </c>
      <c r="E3328" s="71">
        <v>7.09</v>
      </c>
      <c r="F3328" s="70"/>
      <c r="G3328" s="71"/>
      <c r="H3328" s="72"/>
      <c r="I3328" s="72"/>
      <c r="J3328" s="73">
        <f t="shared" si="55"/>
        <v>7.09</v>
      </c>
      <c r="K3328" s="75" t="s">
        <v>4</v>
      </c>
    </row>
    <row r="3329" spans="1:11" x14ac:dyDescent="0.25">
      <c r="A3329" s="69">
        <v>3327</v>
      </c>
      <c r="B3329" s="70" t="s">
        <v>10313</v>
      </c>
      <c r="C3329" s="70" t="s">
        <v>10314</v>
      </c>
      <c r="D3329" s="70" t="s">
        <v>10315</v>
      </c>
      <c r="E3329" s="71">
        <v>3.89</v>
      </c>
      <c r="F3329" s="70" t="s">
        <v>10315</v>
      </c>
      <c r="G3329" s="71">
        <v>10.2774</v>
      </c>
      <c r="H3329" s="72"/>
      <c r="I3329" s="72"/>
      <c r="J3329" s="73">
        <f t="shared" si="55"/>
        <v>7.0837000000000003</v>
      </c>
      <c r="K3329" s="75" t="s">
        <v>4</v>
      </c>
    </row>
    <row r="3330" spans="1:11" x14ac:dyDescent="0.25">
      <c r="A3330" s="69">
        <v>3328</v>
      </c>
      <c r="B3330" s="70" t="s">
        <v>10316</v>
      </c>
      <c r="C3330" s="70" t="s">
        <v>10317</v>
      </c>
      <c r="D3330" s="70" t="s">
        <v>10318</v>
      </c>
      <c r="E3330" s="71">
        <v>7.07</v>
      </c>
      <c r="F3330" s="70"/>
      <c r="G3330" s="71"/>
      <c r="H3330" s="72"/>
      <c r="I3330" s="72"/>
      <c r="J3330" s="73">
        <f t="shared" si="55"/>
        <v>7.07</v>
      </c>
      <c r="K3330" s="75" t="s">
        <v>4</v>
      </c>
    </row>
    <row r="3331" spans="1:11" x14ac:dyDescent="0.25">
      <c r="A3331" s="69">
        <v>3329</v>
      </c>
      <c r="B3331" s="70" t="s">
        <v>10319</v>
      </c>
      <c r="C3331" s="70" t="s">
        <v>10320</v>
      </c>
      <c r="D3331" s="70" t="s">
        <v>10321</v>
      </c>
      <c r="E3331" s="71">
        <v>7.07</v>
      </c>
      <c r="F3331" s="70"/>
      <c r="G3331" s="71"/>
      <c r="H3331" s="72"/>
      <c r="I3331" s="72"/>
      <c r="J3331" s="73">
        <f t="shared" ref="J3331:J3394" si="56">AVERAGE(E3331,G3331,I3331)</f>
        <v>7.07</v>
      </c>
      <c r="K3331" s="75" t="s">
        <v>4</v>
      </c>
    </row>
    <row r="3332" spans="1:11" x14ac:dyDescent="0.25">
      <c r="A3332" s="69">
        <v>3330</v>
      </c>
      <c r="B3332" s="70" t="s">
        <v>10322</v>
      </c>
      <c r="C3332" s="70" t="s">
        <v>10323</v>
      </c>
      <c r="D3332" s="70" t="s">
        <v>10324</v>
      </c>
      <c r="E3332" s="71">
        <v>7.06</v>
      </c>
      <c r="F3332" s="70"/>
      <c r="G3332" s="71"/>
      <c r="H3332" s="72"/>
      <c r="I3332" s="72"/>
      <c r="J3332" s="73">
        <f t="shared" si="56"/>
        <v>7.06</v>
      </c>
      <c r="K3332" s="75" t="s">
        <v>4</v>
      </c>
    </row>
    <row r="3333" spans="1:11" x14ac:dyDescent="0.25">
      <c r="A3333" s="69">
        <v>3331</v>
      </c>
      <c r="B3333" s="70" t="s">
        <v>10325</v>
      </c>
      <c r="C3333" s="70" t="s">
        <v>10326</v>
      </c>
      <c r="D3333" s="70" t="s">
        <v>10327</v>
      </c>
      <c r="E3333" s="71">
        <v>7.06</v>
      </c>
      <c r="F3333" s="70"/>
      <c r="G3333" s="71"/>
      <c r="H3333" s="72"/>
      <c r="I3333" s="72"/>
      <c r="J3333" s="73">
        <f t="shared" si="56"/>
        <v>7.06</v>
      </c>
      <c r="K3333" s="75" t="s">
        <v>4</v>
      </c>
    </row>
    <row r="3334" spans="1:11" x14ac:dyDescent="0.25">
      <c r="A3334" s="69">
        <v>3332</v>
      </c>
      <c r="B3334" s="70" t="s">
        <v>10328</v>
      </c>
      <c r="C3334" s="70" t="s">
        <v>10329</v>
      </c>
      <c r="D3334" s="70" t="s">
        <v>10330</v>
      </c>
      <c r="E3334" s="71">
        <v>7.51</v>
      </c>
      <c r="F3334" s="70" t="s">
        <v>10330</v>
      </c>
      <c r="G3334" s="71">
        <v>6.6093000000000002</v>
      </c>
      <c r="H3334" s="72"/>
      <c r="I3334" s="72"/>
      <c r="J3334" s="73">
        <f t="shared" si="56"/>
        <v>7.0596499999999995</v>
      </c>
      <c r="K3334" s="75" t="s">
        <v>4</v>
      </c>
    </row>
    <row r="3335" spans="1:11" x14ac:dyDescent="0.25">
      <c r="A3335" s="69">
        <v>3333</v>
      </c>
      <c r="B3335" s="70" t="s">
        <v>10331</v>
      </c>
      <c r="C3335" s="70" t="s">
        <v>10332</v>
      </c>
      <c r="D3335" s="70" t="s">
        <v>10333</v>
      </c>
      <c r="E3335" s="71">
        <v>7.04</v>
      </c>
      <c r="F3335" s="70"/>
      <c r="G3335" s="71"/>
      <c r="H3335" s="72"/>
      <c r="I3335" s="72"/>
      <c r="J3335" s="73">
        <f t="shared" si="56"/>
        <v>7.04</v>
      </c>
      <c r="K3335" s="75" t="s">
        <v>4</v>
      </c>
    </row>
    <row r="3336" spans="1:11" x14ac:dyDescent="0.25">
      <c r="A3336" s="69">
        <v>3334</v>
      </c>
      <c r="B3336" s="70" t="s">
        <v>10334</v>
      </c>
      <c r="C3336" s="70" t="s">
        <v>10335</v>
      </c>
      <c r="D3336" s="70" t="s">
        <v>10336</v>
      </c>
      <c r="E3336" s="71">
        <v>7.04</v>
      </c>
      <c r="F3336" s="70"/>
      <c r="G3336" s="71"/>
      <c r="H3336" s="72"/>
      <c r="I3336" s="72"/>
      <c r="J3336" s="73">
        <f t="shared" si="56"/>
        <v>7.04</v>
      </c>
      <c r="K3336" s="75" t="s">
        <v>4</v>
      </c>
    </row>
    <row r="3337" spans="1:11" x14ac:dyDescent="0.25">
      <c r="A3337" s="69">
        <v>3335</v>
      </c>
      <c r="B3337" s="70" t="s">
        <v>10337</v>
      </c>
      <c r="C3337" s="70" t="s">
        <v>10338</v>
      </c>
      <c r="D3337" s="70" t="s">
        <v>10339</v>
      </c>
      <c r="E3337" s="71">
        <v>7.03</v>
      </c>
      <c r="F3337" s="70"/>
      <c r="G3337" s="71"/>
      <c r="H3337" s="72"/>
      <c r="I3337" s="72"/>
      <c r="J3337" s="73">
        <f t="shared" si="56"/>
        <v>7.03</v>
      </c>
      <c r="K3337" s="75" t="s">
        <v>4</v>
      </c>
    </row>
    <row r="3338" spans="1:11" x14ac:dyDescent="0.25">
      <c r="A3338" s="69">
        <v>3336</v>
      </c>
      <c r="B3338" s="70" t="s">
        <v>10340</v>
      </c>
      <c r="C3338" s="70" t="s">
        <v>10341</v>
      </c>
      <c r="D3338" s="70" t="s">
        <v>10342</v>
      </c>
      <c r="E3338" s="71">
        <v>7.02</v>
      </c>
      <c r="F3338" s="70"/>
      <c r="G3338" s="71"/>
      <c r="H3338" s="72"/>
      <c r="I3338" s="72"/>
      <c r="J3338" s="73">
        <f t="shared" si="56"/>
        <v>7.02</v>
      </c>
      <c r="K3338" s="75" t="s">
        <v>4</v>
      </c>
    </row>
    <row r="3339" spans="1:11" x14ac:dyDescent="0.25">
      <c r="A3339" s="69">
        <v>3337</v>
      </c>
      <c r="B3339" s="70" t="s">
        <v>10343</v>
      </c>
      <c r="C3339" s="70" t="s">
        <v>10344</v>
      </c>
      <c r="D3339" s="70" t="s">
        <v>10345</v>
      </c>
      <c r="E3339" s="71">
        <v>7.02</v>
      </c>
      <c r="F3339" s="70"/>
      <c r="G3339" s="71"/>
      <c r="H3339" s="72"/>
      <c r="I3339" s="72"/>
      <c r="J3339" s="73">
        <f t="shared" si="56"/>
        <v>7.02</v>
      </c>
      <c r="K3339" s="75" t="s">
        <v>4</v>
      </c>
    </row>
    <row r="3340" spans="1:11" x14ac:dyDescent="0.25">
      <c r="A3340" s="69">
        <v>3338</v>
      </c>
      <c r="B3340" s="70" t="s">
        <v>10346</v>
      </c>
      <c r="C3340" s="70" t="s">
        <v>10347</v>
      </c>
      <c r="D3340" s="70" t="s">
        <v>10348</v>
      </c>
      <c r="E3340" s="71">
        <v>7.01</v>
      </c>
      <c r="F3340" s="70"/>
      <c r="G3340" s="71"/>
      <c r="H3340" s="72"/>
      <c r="I3340" s="72"/>
      <c r="J3340" s="73">
        <f t="shared" si="56"/>
        <v>7.01</v>
      </c>
      <c r="K3340" s="75" t="s">
        <v>4</v>
      </c>
    </row>
    <row r="3341" spans="1:11" x14ac:dyDescent="0.25">
      <c r="A3341" s="69">
        <v>3339</v>
      </c>
      <c r="B3341" s="70" t="s">
        <v>10349</v>
      </c>
      <c r="C3341" s="70" t="s">
        <v>10350</v>
      </c>
      <c r="D3341" s="70"/>
      <c r="E3341" s="71"/>
      <c r="F3341" s="70"/>
      <c r="G3341" s="73"/>
      <c r="H3341" s="70" t="s">
        <v>10351</v>
      </c>
      <c r="I3341" s="73">
        <v>7.0001399999999903</v>
      </c>
      <c r="J3341" s="73">
        <f t="shared" si="56"/>
        <v>7.0001399999999903</v>
      </c>
      <c r="K3341" s="75" t="s">
        <v>4</v>
      </c>
    </row>
    <row r="3342" spans="1:11" x14ac:dyDescent="0.25">
      <c r="A3342" s="69">
        <v>3340</v>
      </c>
      <c r="B3342" s="70" t="s">
        <v>10352</v>
      </c>
      <c r="C3342" s="70" t="s">
        <v>10353</v>
      </c>
      <c r="D3342" s="70" t="s">
        <v>10354</v>
      </c>
      <c r="E3342" s="71">
        <v>6.97</v>
      </c>
      <c r="F3342" s="70"/>
      <c r="G3342" s="71"/>
      <c r="H3342" s="72"/>
      <c r="I3342" s="72"/>
      <c r="J3342" s="73">
        <f t="shared" si="56"/>
        <v>6.97</v>
      </c>
      <c r="K3342" s="75" t="s">
        <v>4</v>
      </c>
    </row>
    <row r="3343" spans="1:11" x14ac:dyDescent="0.25">
      <c r="A3343" s="69">
        <v>3341</v>
      </c>
      <c r="B3343" s="70" t="s">
        <v>10355</v>
      </c>
      <c r="C3343" s="70" t="s">
        <v>10356</v>
      </c>
      <c r="D3343" s="70" t="s">
        <v>10357</v>
      </c>
      <c r="E3343" s="71">
        <v>6.96</v>
      </c>
      <c r="F3343" s="70"/>
      <c r="G3343" s="71"/>
      <c r="H3343" s="72"/>
      <c r="I3343" s="72"/>
      <c r="J3343" s="73">
        <f t="shared" si="56"/>
        <v>6.96</v>
      </c>
      <c r="K3343" s="75" t="s">
        <v>4</v>
      </c>
    </row>
    <row r="3344" spans="1:11" x14ac:dyDescent="0.25">
      <c r="A3344" s="69">
        <v>3342</v>
      </c>
      <c r="B3344" s="70" t="s">
        <v>10358</v>
      </c>
      <c r="C3344" s="70" t="s">
        <v>10359</v>
      </c>
      <c r="D3344" s="70" t="s">
        <v>10360</v>
      </c>
      <c r="E3344" s="71">
        <v>6.95</v>
      </c>
      <c r="F3344" s="70"/>
      <c r="G3344" s="71"/>
      <c r="H3344" s="72"/>
      <c r="I3344" s="72"/>
      <c r="J3344" s="73">
        <f t="shared" si="56"/>
        <v>6.95</v>
      </c>
      <c r="K3344" s="75" t="s">
        <v>4</v>
      </c>
    </row>
    <row r="3345" spans="1:11" x14ac:dyDescent="0.25">
      <c r="A3345" s="69">
        <v>3343</v>
      </c>
      <c r="B3345" s="70" t="s">
        <v>10361</v>
      </c>
      <c r="C3345" s="70" t="s">
        <v>10362</v>
      </c>
      <c r="D3345" s="70" t="s">
        <v>10363</v>
      </c>
      <c r="E3345" s="71">
        <v>6.94</v>
      </c>
      <c r="F3345" s="70"/>
      <c r="G3345" s="71"/>
      <c r="H3345" s="72"/>
      <c r="I3345" s="72"/>
      <c r="J3345" s="73">
        <f t="shared" si="56"/>
        <v>6.94</v>
      </c>
      <c r="K3345" s="75" t="s">
        <v>4</v>
      </c>
    </row>
    <row r="3346" spans="1:11" x14ac:dyDescent="0.25">
      <c r="A3346" s="69">
        <v>3344</v>
      </c>
      <c r="B3346" s="70" t="s">
        <v>10364</v>
      </c>
      <c r="C3346" s="70" t="s">
        <v>10365</v>
      </c>
      <c r="D3346" s="70" t="s">
        <v>10366</v>
      </c>
      <c r="E3346" s="71">
        <v>6.93</v>
      </c>
      <c r="F3346" s="70"/>
      <c r="G3346" s="71"/>
      <c r="H3346" s="72"/>
      <c r="I3346" s="72"/>
      <c r="J3346" s="73">
        <f t="shared" si="56"/>
        <v>6.93</v>
      </c>
      <c r="K3346" s="75" t="s">
        <v>4</v>
      </c>
    </row>
    <row r="3347" spans="1:11" x14ac:dyDescent="0.25">
      <c r="A3347" s="69">
        <v>3345</v>
      </c>
      <c r="B3347" s="70" t="s">
        <v>10367</v>
      </c>
      <c r="C3347" s="70" t="s">
        <v>10368</v>
      </c>
      <c r="D3347" s="70" t="s">
        <v>10369</v>
      </c>
      <c r="E3347" s="71">
        <v>6.92</v>
      </c>
      <c r="F3347" s="70"/>
      <c r="G3347" s="71"/>
      <c r="H3347" s="72"/>
      <c r="I3347" s="72"/>
      <c r="J3347" s="73">
        <f t="shared" si="56"/>
        <v>6.92</v>
      </c>
      <c r="K3347" s="75" t="s">
        <v>4</v>
      </c>
    </row>
    <row r="3348" spans="1:11" x14ac:dyDescent="0.25">
      <c r="A3348" s="69">
        <v>3346</v>
      </c>
      <c r="B3348" s="70" t="s">
        <v>10370</v>
      </c>
      <c r="C3348" s="70" t="s">
        <v>10371</v>
      </c>
      <c r="D3348" s="70" t="s">
        <v>10372</v>
      </c>
      <c r="E3348" s="71">
        <v>6.91</v>
      </c>
      <c r="F3348" s="70"/>
      <c r="G3348" s="71"/>
      <c r="H3348" s="72"/>
      <c r="I3348" s="72"/>
      <c r="J3348" s="73">
        <f t="shared" si="56"/>
        <v>6.91</v>
      </c>
      <c r="K3348" s="75" t="s">
        <v>4</v>
      </c>
    </row>
    <row r="3349" spans="1:11" x14ac:dyDescent="0.25">
      <c r="A3349" s="69">
        <v>3347</v>
      </c>
      <c r="B3349" s="70" t="s">
        <v>10373</v>
      </c>
      <c r="C3349" s="70" t="s">
        <v>10374</v>
      </c>
      <c r="D3349" s="70"/>
      <c r="E3349" s="71"/>
      <c r="F3349" s="70"/>
      <c r="G3349" s="73"/>
      <c r="H3349" s="70" t="s">
        <v>10375</v>
      </c>
      <c r="I3349" s="73">
        <v>6.8893124999999866</v>
      </c>
      <c r="J3349" s="73">
        <f t="shared" si="56"/>
        <v>6.8893124999999866</v>
      </c>
      <c r="K3349" s="75" t="s">
        <v>4</v>
      </c>
    </row>
    <row r="3350" spans="1:11" x14ac:dyDescent="0.25">
      <c r="A3350" s="69">
        <v>3348</v>
      </c>
      <c r="B3350" s="70" t="s">
        <v>10376</v>
      </c>
      <c r="C3350" s="70" t="s">
        <v>10377</v>
      </c>
      <c r="D3350" s="70" t="s">
        <v>10378</v>
      </c>
      <c r="E3350" s="71">
        <v>6.88</v>
      </c>
      <c r="F3350" s="70"/>
      <c r="G3350" s="71"/>
      <c r="H3350" s="72"/>
      <c r="I3350" s="72"/>
      <c r="J3350" s="73">
        <f t="shared" si="56"/>
        <v>6.88</v>
      </c>
      <c r="K3350" s="75" t="s">
        <v>4</v>
      </c>
    </row>
    <row r="3351" spans="1:11" x14ac:dyDescent="0.25">
      <c r="A3351" s="69">
        <v>3349</v>
      </c>
      <c r="B3351" s="70" t="s">
        <v>10379</v>
      </c>
      <c r="C3351" s="70" t="s">
        <v>10380</v>
      </c>
      <c r="D3351" s="70" t="s">
        <v>10381</v>
      </c>
      <c r="E3351" s="71">
        <v>6.88</v>
      </c>
      <c r="F3351" s="70"/>
      <c r="G3351" s="71"/>
      <c r="H3351" s="72"/>
      <c r="I3351" s="72"/>
      <c r="J3351" s="73">
        <f t="shared" si="56"/>
        <v>6.88</v>
      </c>
      <c r="K3351" s="75" t="s">
        <v>4</v>
      </c>
    </row>
    <row r="3352" spans="1:11" x14ac:dyDescent="0.25">
      <c r="A3352" s="69">
        <v>3350</v>
      </c>
      <c r="B3352" s="70" t="s">
        <v>10382</v>
      </c>
      <c r="C3352" s="70" t="s">
        <v>10383</v>
      </c>
      <c r="D3352" s="70" t="s">
        <v>10384</v>
      </c>
      <c r="E3352" s="71">
        <v>6.88</v>
      </c>
      <c r="F3352" s="70"/>
      <c r="G3352" s="71"/>
      <c r="H3352" s="72"/>
      <c r="I3352" s="72"/>
      <c r="J3352" s="73">
        <f t="shared" si="56"/>
        <v>6.88</v>
      </c>
      <c r="K3352" s="75" t="s">
        <v>4</v>
      </c>
    </row>
    <row r="3353" spans="1:11" x14ac:dyDescent="0.25">
      <c r="A3353" s="69">
        <v>3351</v>
      </c>
      <c r="B3353" s="70" t="s">
        <v>10385</v>
      </c>
      <c r="C3353" s="70" t="s">
        <v>10386</v>
      </c>
      <c r="D3353" s="70" t="s">
        <v>10387</v>
      </c>
      <c r="E3353" s="71">
        <v>6.87</v>
      </c>
      <c r="F3353" s="70"/>
      <c r="G3353" s="71"/>
      <c r="H3353" s="72"/>
      <c r="I3353" s="72"/>
      <c r="J3353" s="73">
        <f t="shared" si="56"/>
        <v>6.87</v>
      </c>
      <c r="K3353" s="75" t="s">
        <v>4</v>
      </c>
    </row>
    <row r="3354" spans="1:11" x14ac:dyDescent="0.25">
      <c r="A3354" s="69">
        <v>3352</v>
      </c>
      <c r="B3354" s="70" t="s">
        <v>10388</v>
      </c>
      <c r="C3354" s="70" t="s">
        <v>10389</v>
      </c>
      <c r="D3354" s="70" t="s">
        <v>10390</v>
      </c>
      <c r="E3354" s="71">
        <v>6.85</v>
      </c>
      <c r="F3354" s="70"/>
      <c r="G3354" s="71"/>
      <c r="H3354" s="72"/>
      <c r="I3354" s="72"/>
      <c r="J3354" s="73">
        <f t="shared" si="56"/>
        <v>6.85</v>
      </c>
      <c r="K3354" s="75" t="s">
        <v>4</v>
      </c>
    </row>
    <row r="3355" spans="1:11" x14ac:dyDescent="0.25">
      <c r="A3355" s="69">
        <v>3353</v>
      </c>
      <c r="B3355" s="70" t="s">
        <v>10391</v>
      </c>
      <c r="C3355" s="70" t="s">
        <v>10392</v>
      </c>
      <c r="D3355" s="70" t="s">
        <v>10393</v>
      </c>
      <c r="E3355" s="71">
        <v>6.85</v>
      </c>
      <c r="F3355" s="70"/>
      <c r="G3355" s="71"/>
      <c r="H3355" s="72"/>
      <c r="I3355" s="72"/>
      <c r="J3355" s="73">
        <f t="shared" si="56"/>
        <v>6.85</v>
      </c>
      <c r="K3355" s="75" t="s">
        <v>4</v>
      </c>
    </row>
    <row r="3356" spans="1:11" x14ac:dyDescent="0.25">
      <c r="A3356" s="69">
        <v>3354</v>
      </c>
      <c r="B3356" s="70" t="s">
        <v>10394</v>
      </c>
      <c r="C3356" s="70" t="s">
        <v>10395</v>
      </c>
      <c r="D3356" s="70" t="s">
        <v>10396</v>
      </c>
      <c r="E3356" s="71">
        <v>6.85</v>
      </c>
      <c r="F3356" s="70"/>
      <c r="G3356" s="71"/>
      <c r="H3356" s="72"/>
      <c r="I3356" s="72"/>
      <c r="J3356" s="73">
        <f t="shared" si="56"/>
        <v>6.85</v>
      </c>
      <c r="K3356" s="75" t="s">
        <v>4</v>
      </c>
    </row>
    <row r="3357" spans="1:11" x14ac:dyDescent="0.25">
      <c r="A3357" s="69">
        <v>3355</v>
      </c>
      <c r="B3357" s="70" t="s">
        <v>10397</v>
      </c>
      <c r="C3357" s="70" t="s">
        <v>10398</v>
      </c>
      <c r="D3357" s="70" t="s">
        <v>10399</v>
      </c>
      <c r="E3357" s="71">
        <v>6.84</v>
      </c>
      <c r="F3357" s="70"/>
      <c r="G3357" s="71"/>
      <c r="H3357" s="72"/>
      <c r="I3357" s="72"/>
      <c r="J3357" s="73">
        <f t="shared" si="56"/>
        <v>6.84</v>
      </c>
      <c r="K3357" s="75" t="s">
        <v>4</v>
      </c>
    </row>
    <row r="3358" spans="1:11" x14ac:dyDescent="0.25">
      <c r="A3358" s="69">
        <v>3356</v>
      </c>
      <c r="B3358" s="70" t="s">
        <v>10400</v>
      </c>
      <c r="C3358" s="70" t="s">
        <v>10401</v>
      </c>
      <c r="D3358" s="70" t="s">
        <v>10402</v>
      </c>
      <c r="E3358" s="71">
        <v>6.84</v>
      </c>
      <c r="F3358" s="70"/>
      <c r="G3358" s="71"/>
      <c r="H3358" s="72"/>
      <c r="I3358" s="72"/>
      <c r="J3358" s="73">
        <f t="shared" si="56"/>
        <v>6.84</v>
      </c>
      <c r="K3358" s="75" t="s">
        <v>4</v>
      </c>
    </row>
    <row r="3359" spans="1:11" x14ac:dyDescent="0.25">
      <c r="A3359" s="69">
        <v>3357</v>
      </c>
      <c r="B3359" s="70" t="s">
        <v>10403</v>
      </c>
      <c r="C3359" s="70" t="s">
        <v>10404</v>
      </c>
      <c r="D3359" s="70" t="s">
        <v>10405</v>
      </c>
      <c r="E3359" s="71">
        <v>6.84</v>
      </c>
      <c r="F3359" s="70"/>
      <c r="G3359" s="71"/>
      <c r="H3359" s="72"/>
      <c r="I3359" s="72"/>
      <c r="J3359" s="73">
        <f t="shared" si="56"/>
        <v>6.84</v>
      </c>
      <c r="K3359" s="75" t="s">
        <v>4</v>
      </c>
    </row>
    <row r="3360" spans="1:11" x14ac:dyDescent="0.25">
      <c r="A3360" s="69">
        <v>3358</v>
      </c>
      <c r="B3360" s="70" t="s">
        <v>10406</v>
      </c>
      <c r="C3360" s="70" t="s">
        <v>10407</v>
      </c>
      <c r="D3360" s="70" t="s">
        <v>10408</v>
      </c>
      <c r="E3360" s="71">
        <v>6.56</v>
      </c>
      <c r="F3360" s="70" t="s">
        <v>10409</v>
      </c>
      <c r="G3360" s="71">
        <v>7.1092000000000004</v>
      </c>
      <c r="H3360" s="72"/>
      <c r="I3360" s="72"/>
      <c r="J3360" s="73">
        <f t="shared" si="56"/>
        <v>6.8346</v>
      </c>
      <c r="K3360" s="75" t="s">
        <v>4</v>
      </c>
    </row>
    <row r="3361" spans="1:11" x14ac:dyDescent="0.25">
      <c r="A3361" s="69">
        <v>3359</v>
      </c>
      <c r="B3361" s="70" t="s">
        <v>10410</v>
      </c>
      <c r="C3361" s="70" t="s">
        <v>10411</v>
      </c>
      <c r="D3361" s="70" t="s">
        <v>10412</v>
      </c>
      <c r="E3361" s="71">
        <v>6.83</v>
      </c>
      <c r="F3361" s="70"/>
      <c r="G3361" s="71"/>
      <c r="H3361" s="72"/>
      <c r="I3361" s="72"/>
      <c r="J3361" s="73">
        <f t="shared" si="56"/>
        <v>6.83</v>
      </c>
      <c r="K3361" s="75" t="s">
        <v>4</v>
      </c>
    </row>
    <row r="3362" spans="1:11" x14ac:dyDescent="0.25">
      <c r="A3362" s="69">
        <v>3360</v>
      </c>
      <c r="B3362" s="70" t="s">
        <v>10413</v>
      </c>
      <c r="C3362" s="70" t="s">
        <v>10414</v>
      </c>
      <c r="D3362" s="70" t="s">
        <v>10415</v>
      </c>
      <c r="E3362" s="71">
        <v>6.82</v>
      </c>
      <c r="F3362" s="70"/>
      <c r="G3362" s="71"/>
      <c r="H3362" s="72"/>
      <c r="I3362" s="72"/>
      <c r="J3362" s="73">
        <f t="shared" si="56"/>
        <v>6.82</v>
      </c>
      <c r="K3362" s="75" t="s">
        <v>4</v>
      </c>
    </row>
    <row r="3363" spans="1:11" x14ac:dyDescent="0.25">
      <c r="A3363" s="69">
        <v>3361</v>
      </c>
      <c r="B3363" s="70" t="s">
        <v>10416</v>
      </c>
      <c r="C3363" s="70" t="s">
        <v>10417</v>
      </c>
      <c r="D3363" s="70" t="s">
        <v>10418</v>
      </c>
      <c r="E3363" s="71">
        <v>6.82</v>
      </c>
      <c r="F3363" s="70"/>
      <c r="G3363" s="71"/>
      <c r="H3363" s="72"/>
      <c r="I3363" s="72"/>
      <c r="J3363" s="73">
        <f t="shared" si="56"/>
        <v>6.82</v>
      </c>
      <c r="K3363" s="75" t="s">
        <v>4</v>
      </c>
    </row>
    <row r="3364" spans="1:11" x14ac:dyDescent="0.25">
      <c r="A3364" s="69">
        <v>3362</v>
      </c>
      <c r="B3364" s="70" t="s">
        <v>10419</v>
      </c>
      <c r="C3364" s="70" t="s">
        <v>10420</v>
      </c>
      <c r="D3364" s="70" t="s">
        <v>10421</v>
      </c>
      <c r="E3364" s="71">
        <v>6.82</v>
      </c>
      <c r="F3364" s="70"/>
      <c r="G3364" s="71"/>
      <c r="H3364" s="72"/>
      <c r="I3364" s="72"/>
      <c r="J3364" s="73">
        <f t="shared" si="56"/>
        <v>6.82</v>
      </c>
      <c r="K3364" s="75" t="s">
        <v>4</v>
      </c>
    </row>
    <row r="3365" spans="1:11" x14ac:dyDescent="0.25">
      <c r="A3365" s="69">
        <v>3363</v>
      </c>
      <c r="B3365" s="70" t="s">
        <v>10422</v>
      </c>
      <c r="C3365" s="70" t="s">
        <v>10423</v>
      </c>
      <c r="D3365" s="70" t="s">
        <v>10424</v>
      </c>
      <c r="E3365" s="71">
        <v>6.82</v>
      </c>
      <c r="F3365" s="70"/>
      <c r="G3365" s="71"/>
      <c r="H3365" s="72"/>
      <c r="I3365" s="72"/>
      <c r="J3365" s="73">
        <f t="shared" si="56"/>
        <v>6.82</v>
      </c>
      <c r="K3365" s="75" t="s">
        <v>4</v>
      </c>
    </row>
    <row r="3366" spans="1:11" x14ac:dyDescent="0.25">
      <c r="A3366" s="69">
        <v>3364</v>
      </c>
      <c r="B3366" s="70" t="s">
        <v>10425</v>
      </c>
      <c r="C3366" s="70" t="s">
        <v>10426</v>
      </c>
      <c r="D3366" s="70" t="s">
        <v>10427</v>
      </c>
      <c r="E3366" s="71">
        <v>6.96</v>
      </c>
      <c r="F3366" s="70" t="s">
        <v>10427</v>
      </c>
      <c r="G3366" s="71">
        <v>6.6798999999999999</v>
      </c>
      <c r="H3366" s="72"/>
      <c r="I3366" s="72"/>
      <c r="J3366" s="73">
        <f t="shared" si="56"/>
        <v>6.8199500000000004</v>
      </c>
      <c r="K3366" s="75" t="s">
        <v>4</v>
      </c>
    </row>
    <row r="3367" spans="1:11" x14ac:dyDescent="0.25">
      <c r="A3367" s="69">
        <v>3365</v>
      </c>
      <c r="B3367" s="70" t="s">
        <v>10428</v>
      </c>
      <c r="C3367" s="70" t="s">
        <v>10429</v>
      </c>
      <c r="D3367" s="70" t="s">
        <v>10430</v>
      </c>
      <c r="E3367" s="71">
        <v>6.81</v>
      </c>
      <c r="F3367" s="70"/>
      <c r="G3367" s="71"/>
      <c r="H3367" s="72"/>
      <c r="I3367" s="72"/>
      <c r="J3367" s="73">
        <f t="shared" si="56"/>
        <v>6.81</v>
      </c>
      <c r="K3367" s="75" t="s">
        <v>4</v>
      </c>
    </row>
    <row r="3368" spans="1:11" x14ac:dyDescent="0.25">
      <c r="A3368" s="69">
        <v>3366</v>
      </c>
      <c r="B3368" s="70" t="s">
        <v>10431</v>
      </c>
      <c r="C3368" s="70" t="s">
        <v>10432</v>
      </c>
      <c r="D3368" s="70" t="s">
        <v>10433</v>
      </c>
      <c r="E3368" s="71">
        <v>6.8</v>
      </c>
      <c r="F3368" s="70"/>
      <c r="G3368" s="71"/>
      <c r="H3368" s="72"/>
      <c r="I3368" s="72"/>
      <c r="J3368" s="73">
        <f t="shared" si="56"/>
        <v>6.8</v>
      </c>
      <c r="K3368" s="75" t="s">
        <v>4</v>
      </c>
    </row>
    <row r="3369" spans="1:11" x14ac:dyDescent="0.25">
      <c r="A3369" s="69">
        <v>3367</v>
      </c>
      <c r="B3369" s="70" t="s">
        <v>10434</v>
      </c>
      <c r="C3369" s="70" t="s">
        <v>10435</v>
      </c>
      <c r="D3369" s="70" t="s">
        <v>10436</v>
      </c>
      <c r="E3369" s="71">
        <v>6.8</v>
      </c>
      <c r="F3369" s="70"/>
      <c r="G3369" s="71"/>
      <c r="H3369" s="72"/>
      <c r="I3369" s="72"/>
      <c r="J3369" s="73">
        <f t="shared" si="56"/>
        <v>6.8</v>
      </c>
      <c r="K3369" s="75" t="s">
        <v>4</v>
      </c>
    </row>
    <row r="3370" spans="1:11" x14ac:dyDescent="0.25">
      <c r="A3370" s="69">
        <v>3368</v>
      </c>
      <c r="B3370" s="70" t="s">
        <v>10437</v>
      </c>
      <c r="C3370" s="70" t="s">
        <v>10438</v>
      </c>
      <c r="D3370" s="70" t="s">
        <v>10439</v>
      </c>
      <c r="E3370" s="71">
        <v>6.76</v>
      </c>
      <c r="F3370" s="70"/>
      <c r="G3370" s="71"/>
      <c r="H3370" s="72"/>
      <c r="I3370" s="72"/>
      <c r="J3370" s="73">
        <f t="shared" si="56"/>
        <v>6.76</v>
      </c>
      <c r="K3370" s="75" t="s">
        <v>4</v>
      </c>
    </row>
    <row r="3371" spans="1:11" x14ac:dyDescent="0.25">
      <c r="A3371" s="69">
        <v>3369</v>
      </c>
      <c r="B3371" s="70" t="s">
        <v>10440</v>
      </c>
      <c r="C3371" s="70" t="s">
        <v>10441</v>
      </c>
      <c r="D3371" s="70" t="s">
        <v>10442</v>
      </c>
      <c r="E3371" s="71">
        <v>6.75</v>
      </c>
      <c r="F3371" s="70"/>
      <c r="G3371" s="71"/>
      <c r="H3371" s="72"/>
      <c r="I3371" s="72"/>
      <c r="J3371" s="73">
        <f t="shared" si="56"/>
        <v>6.75</v>
      </c>
      <c r="K3371" s="75" t="s">
        <v>4</v>
      </c>
    </row>
    <row r="3372" spans="1:11" x14ac:dyDescent="0.25">
      <c r="A3372" s="69">
        <v>3370</v>
      </c>
      <c r="B3372" s="70" t="s">
        <v>10443</v>
      </c>
      <c r="C3372" s="70" t="s">
        <v>10444</v>
      </c>
      <c r="D3372" s="70" t="s">
        <v>10445</v>
      </c>
      <c r="E3372" s="71">
        <v>6.75</v>
      </c>
      <c r="F3372" s="70"/>
      <c r="G3372" s="71"/>
      <c r="H3372" s="72"/>
      <c r="I3372" s="72"/>
      <c r="J3372" s="73">
        <f t="shared" si="56"/>
        <v>6.75</v>
      </c>
      <c r="K3372" s="75" t="s">
        <v>4</v>
      </c>
    </row>
    <row r="3373" spans="1:11" x14ac:dyDescent="0.25">
      <c r="A3373" s="69">
        <v>3371</v>
      </c>
      <c r="B3373" s="70" t="s">
        <v>10446</v>
      </c>
      <c r="C3373" s="70" t="s">
        <v>10447</v>
      </c>
      <c r="D3373" s="70"/>
      <c r="E3373" s="71"/>
      <c r="F3373" s="70"/>
      <c r="G3373" s="73"/>
      <c r="H3373" s="70" t="s">
        <v>10448</v>
      </c>
      <c r="I3373" s="73">
        <v>6.75</v>
      </c>
      <c r="J3373" s="73">
        <f t="shared" si="56"/>
        <v>6.75</v>
      </c>
      <c r="K3373" s="75" t="s">
        <v>4</v>
      </c>
    </row>
    <row r="3374" spans="1:11" x14ac:dyDescent="0.25">
      <c r="A3374" s="69">
        <v>3372</v>
      </c>
      <c r="B3374" s="70" t="s">
        <v>10449</v>
      </c>
      <c r="C3374" s="70" t="s">
        <v>10450</v>
      </c>
      <c r="D3374" s="70" t="s">
        <v>10451</v>
      </c>
      <c r="E3374" s="71">
        <v>6.74</v>
      </c>
      <c r="F3374" s="70"/>
      <c r="G3374" s="71"/>
      <c r="H3374" s="72"/>
      <c r="I3374" s="72"/>
      <c r="J3374" s="73">
        <f t="shared" si="56"/>
        <v>6.74</v>
      </c>
      <c r="K3374" s="75" t="s">
        <v>4</v>
      </c>
    </row>
    <row r="3375" spans="1:11" x14ac:dyDescent="0.25">
      <c r="A3375" s="69">
        <v>3373</v>
      </c>
      <c r="B3375" s="70" t="s">
        <v>10452</v>
      </c>
      <c r="C3375" s="70" t="s">
        <v>10453</v>
      </c>
      <c r="D3375" s="70" t="s">
        <v>10454</v>
      </c>
      <c r="E3375" s="71">
        <v>6.72</v>
      </c>
      <c r="F3375" s="70"/>
      <c r="G3375" s="71"/>
      <c r="H3375" s="72"/>
      <c r="I3375" s="72"/>
      <c r="J3375" s="73">
        <f t="shared" si="56"/>
        <v>6.72</v>
      </c>
      <c r="K3375" s="75" t="s">
        <v>4</v>
      </c>
    </row>
    <row r="3376" spans="1:11" x14ac:dyDescent="0.25">
      <c r="A3376" s="69">
        <v>3374</v>
      </c>
      <c r="B3376" s="70" t="s">
        <v>10455</v>
      </c>
      <c r="C3376" s="70" t="s">
        <v>10456</v>
      </c>
      <c r="D3376" s="70" t="s">
        <v>10457</v>
      </c>
      <c r="E3376" s="71">
        <v>6.72</v>
      </c>
      <c r="F3376" s="70"/>
      <c r="G3376" s="71"/>
      <c r="H3376" s="72"/>
      <c r="I3376" s="72"/>
      <c r="J3376" s="73">
        <f t="shared" si="56"/>
        <v>6.72</v>
      </c>
      <c r="K3376" s="75" t="s">
        <v>4</v>
      </c>
    </row>
    <row r="3377" spans="1:11" x14ac:dyDescent="0.25">
      <c r="A3377" s="69">
        <v>3375</v>
      </c>
      <c r="B3377" s="70" t="s">
        <v>10458</v>
      </c>
      <c r="C3377" s="70" t="s">
        <v>10459</v>
      </c>
      <c r="D3377" s="70" t="s">
        <v>10460</v>
      </c>
      <c r="E3377" s="71">
        <v>6.72</v>
      </c>
      <c r="F3377" s="70"/>
      <c r="G3377" s="71"/>
      <c r="H3377" s="72"/>
      <c r="I3377" s="72"/>
      <c r="J3377" s="73">
        <f t="shared" si="56"/>
        <v>6.72</v>
      </c>
      <c r="K3377" s="75" t="s">
        <v>4</v>
      </c>
    </row>
    <row r="3378" spans="1:11" x14ac:dyDescent="0.25">
      <c r="A3378" s="69">
        <v>3376</v>
      </c>
      <c r="B3378" s="70" t="s">
        <v>10461</v>
      </c>
      <c r="C3378" s="70" t="s">
        <v>10462</v>
      </c>
      <c r="D3378" s="70" t="s">
        <v>10463</v>
      </c>
      <c r="E3378" s="71">
        <v>6.72</v>
      </c>
      <c r="F3378" s="70"/>
      <c r="G3378" s="71"/>
      <c r="H3378" s="72"/>
      <c r="I3378" s="72"/>
      <c r="J3378" s="73">
        <f t="shared" si="56"/>
        <v>6.72</v>
      </c>
      <c r="K3378" s="75" t="s">
        <v>4</v>
      </c>
    </row>
    <row r="3379" spans="1:11" x14ac:dyDescent="0.25">
      <c r="A3379" s="69">
        <v>3377</v>
      </c>
      <c r="B3379" s="70" t="s">
        <v>10464</v>
      </c>
      <c r="C3379" s="70" t="s">
        <v>10465</v>
      </c>
      <c r="D3379" s="70"/>
      <c r="E3379" s="71"/>
      <c r="F3379" s="70" t="s">
        <v>10466</v>
      </c>
      <c r="G3379" s="71">
        <v>6.72</v>
      </c>
      <c r="H3379" s="72"/>
      <c r="I3379" s="72"/>
      <c r="J3379" s="73">
        <f t="shared" si="56"/>
        <v>6.72</v>
      </c>
      <c r="K3379" s="75" t="s">
        <v>4</v>
      </c>
    </row>
    <row r="3380" spans="1:11" x14ac:dyDescent="0.25">
      <c r="A3380" s="69">
        <v>3378</v>
      </c>
      <c r="B3380" s="70" t="s">
        <v>10467</v>
      </c>
      <c r="C3380" s="70" t="s">
        <v>10468</v>
      </c>
      <c r="D3380" s="70" t="s">
        <v>10469</v>
      </c>
      <c r="E3380" s="71">
        <v>6.71</v>
      </c>
      <c r="F3380" s="70"/>
      <c r="G3380" s="71"/>
      <c r="H3380" s="72"/>
      <c r="I3380" s="72"/>
      <c r="J3380" s="73">
        <f t="shared" si="56"/>
        <v>6.71</v>
      </c>
      <c r="K3380" s="75" t="s">
        <v>4</v>
      </c>
    </row>
    <row r="3381" spans="1:11" x14ac:dyDescent="0.25">
      <c r="A3381" s="69">
        <v>3379</v>
      </c>
      <c r="B3381" s="70" t="s">
        <v>10470</v>
      </c>
      <c r="C3381" s="70" t="s">
        <v>10471</v>
      </c>
      <c r="D3381" s="70" t="s">
        <v>10472</v>
      </c>
      <c r="E3381" s="71">
        <v>6.71</v>
      </c>
      <c r="F3381" s="70"/>
      <c r="G3381" s="71"/>
      <c r="H3381" s="72"/>
      <c r="I3381" s="72"/>
      <c r="J3381" s="73">
        <f t="shared" si="56"/>
        <v>6.71</v>
      </c>
      <c r="K3381" s="75" t="s">
        <v>4</v>
      </c>
    </row>
    <row r="3382" spans="1:11" x14ac:dyDescent="0.25">
      <c r="A3382" s="69">
        <v>3380</v>
      </c>
      <c r="B3382" s="70" t="s">
        <v>10473</v>
      </c>
      <c r="C3382" s="70" t="s">
        <v>10474</v>
      </c>
      <c r="D3382" s="70"/>
      <c r="E3382" s="71"/>
      <c r="F3382" s="70"/>
      <c r="G3382" s="73"/>
      <c r="H3382" s="70" t="s">
        <v>10475</v>
      </c>
      <c r="I3382" s="73">
        <v>6.7071640000000086</v>
      </c>
      <c r="J3382" s="73">
        <f t="shared" si="56"/>
        <v>6.7071640000000086</v>
      </c>
      <c r="K3382" s="75" t="s">
        <v>4</v>
      </c>
    </row>
    <row r="3383" spans="1:11" x14ac:dyDescent="0.25">
      <c r="A3383" s="69">
        <v>3381</v>
      </c>
      <c r="B3383" s="70" t="s">
        <v>10476</v>
      </c>
      <c r="C3383" s="70" t="s">
        <v>10477</v>
      </c>
      <c r="D3383" s="70" t="s">
        <v>10478</v>
      </c>
      <c r="E3383" s="71">
        <v>6.7</v>
      </c>
      <c r="F3383" s="70"/>
      <c r="G3383" s="71"/>
      <c r="H3383" s="72"/>
      <c r="I3383" s="72"/>
      <c r="J3383" s="73">
        <f t="shared" si="56"/>
        <v>6.7</v>
      </c>
      <c r="K3383" s="75" t="s">
        <v>4</v>
      </c>
    </row>
    <row r="3384" spans="1:11" x14ac:dyDescent="0.25">
      <c r="A3384" s="69">
        <v>3382</v>
      </c>
      <c r="B3384" s="70" t="s">
        <v>10479</v>
      </c>
      <c r="C3384" s="70" t="s">
        <v>10480</v>
      </c>
      <c r="D3384" s="70" t="s">
        <v>10481</v>
      </c>
      <c r="E3384" s="71">
        <v>6.68</v>
      </c>
      <c r="F3384" s="70"/>
      <c r="G3384" s="71"/>
      <c r="H3384" s="72"/>
      <c r="I3384" s="72"/>
      <c r="J3384" s="73">
        <f t="shared" si="56"/>
        <v>6.68</v>
      </c>
      <c r="K3384" s="75" t="s">
        <v>4</v>
      </c>
    </row>
    <row r="3385" spans="1:11" x14ac:dyDescent="0.25">
      <c r="A3385" s="69">
        <v>3383</v>
      </c>
      <c r="B3385" s="70" t="s">
        <v>10482</v>
      </c>
      <c r="C3385" s="70" t="s">
        <v>10483</v>
      </c>
      <c r="D3385" s="70" t="s">
        <v>10484</v>
      </c>
      <c r="E3385" s="71">
        <v>6.68</v>
      </c>
      <c r="F3385" s="70"/>
      <c r="G3385" s="71"/>
      <c r="H3385" s="72"/>
      <c r="I3385" s="72"/>
      <c r="J3385" s="73">
        <f t="shared" si="56"/>
        <v>6.68</v>
      </c>
      <c r="K3385" s="75" t="s">
        <v>4</v>
      </c>
    </row>
    <row r="3386" spans="1:11" x14ac:dyDescent="0.25">
      <c r="A3386" s="69">
        <v>3384</v>
      </c>
      <c r="B3386" s="70" t="s">
        <v>10485</v>
      </c>
      <c r="C3386" s="70" t="s">
        <v>10486</v>
      </c>
      <c r="D3386" s="70" t="s">
        <v>10487</v>
      </c>
      <c r="E3386" s="71">
        <v>6.68</v>
      </c>
      <c r="F3386" s="70"/>
      <c r="G3386" s="71"/>
      <c r="H3386" s="72"/>
      <c r="I3386" s="72"/>
      <c r="J3386" s="73">
        <f t="shared" si="56"/>
        <v>6.68</v>
      </c>
      <c r="K3386" s="75" t="s">
        <v>4</v>
      </c>
    </row>
    <row r="3387" spans="1:11" x14ac:dyDescent="0.25">
      <c r="A3387" s="69">
        <v>3385</v>
      </c>
      <c r="B3387" s="70" t="s">
        <v>10488</v>
      </c>
      <c r="C3387" s="70" t="s">
        <v>10489</v>
      </c>
      <c r="D3387" s="70" t="s">
        <v>10490</v>
      </c>
      <c r="E3387" s="71">
        <v>6.67</v>
      </c>
      <c r="F3387" s="70"/>
      <c r="G3387" s="71"/>
      <c r="H3387" s="72"/>
      <c r="I3387" s="72"/>
      <c r="J3387" s="73">
        <f t="shared" si="56"/>
        <v>6.67</v>
      </c>
      <c r="K3387" s="75" t="s">
        <v>4</v>
      </c>
    </row>
    <row r="3388" spans="1:11" x14ac:dyDescent="0.25">
      <c r="A3388" s="69">
        <v>3386</v>
      </c>
      <c r="B3388" s="70" t="s">
        <v>10491</v>
      </c>
      <c r="C3388" s="70" t="s">
        <v>10492</v>
      </c>
      <c r="D3388" s="70" t="s">
        <v>10493</v>
      </c>
      <c r="E3388" s="71">
        <v>6.67</v>
      </c>
      <c r="F3388" s="70"/>
      <c r="G3388" s="71"/>
      <c r="H3388" s="72"/>
      <c r="I3388" s="72"/>
      <c r="J3388" s="73">
        <f t="shared" si="56"/>
        <v>6.67</v>
      </c>
      <c r="K3388" s="75" t="s">
        <v>4</v>
      </c>
    </row>
    <row r="3389" spans="1:11" x14ac:dyDescent="0.25">
      <c r="A3389" s="69">
        <v>3387</v>
      </c>
      <c r="B3389" s="70" t="s">
        <v>10494</v>
      </c>
      <c r="C3389" s="70" t="s">
        <v>10495</v>
      </c>
      <c r="D3389" s="70" t="s">
        <v>10496</v>
      </c>
      <c r="E3389" s="71">
        <v>6.68</v>
      </c>
      <c r="F3389" s="70" t="s">
        <v>10496</v>
      </c>
      <c r="G3389" s="71">
        <v>6.6478000000000002</v>
      </c>
      <c r="H3389" s="72"/>
      <c r="I3389" s="72"/>
      <c r="J3389" s="73">
        <f t="shared" si="56"/>
        <v>6.6638999999999999</v>
      </c>
      <c r="K3389" s="75" t="s">
        <v>4</v>
      </c>
    </row>
    <row r="3390" spans="1:11" x14ac:dyDescent="0.25">
      <c r="A3390" s="69">
        <v>3388</v>
      </c>
      <c r="B3390" s="70" t="s">
        <v>10497</v>
      </c>
      <c r="C3390" s="70" t="s">
        <v>10498</v>
      </c>
      <c r="D3390" s="70" t="s">
        <v>10499</v>
      </c>
      <c r="E3390" s="71">
        <v>6.66</v>
      </c>
      <c r="F3390" s="70"/>
      <c r="G3390" s="71"/>
      <c r="H3390" s="72"/>
      <c r="I3390" s="72"/>
      <c r="J3390" s="73">
        <f t="shared" si="56"/>
        <v>6.66</v>
      </c>
      <c r="K3390" s="75" t="s">
        <v>4</v>
      </c>
    </row>
    <row r="3391" spans="1:11" x14ac:dyDescent="0.25">
      <c r="A3391" s="69">
        <v>3389</v>
      </c>
      <c r="B3391" s="70" t="s">
        <v>10500</v>
      </c>
      <c r="C3391" s="70" t="s">
        <v>10501</v>
      </c>
      <c r="D3391" s="70" t="s">
        <v>10502</v>
      </c>
      <c r="E3391" s="71">
        <v>6.66</v>
      </c>
      <c r="F3391" s="70"/>
      <c r="G3391" s="71"/>
      <c r="H3391" s="72"/>
      <c r="I3391" s="72"/>
      <c r="J3391" s="73">
        <f t="shared" si="56"/>
        <v>6.66</v>
      </c>
      <c r="K3391" s="75" t="s">
        <v>4</v>
      </c>
    </row>
    <row r="3392" spans="1:11" x14ac:dyDescent="0.25">
      <c r="A3392" s="69">
        <v>3390</v>
      </c>
      <c r="B3392" s="70" t="s">
        <v>10503</v>
      </c>
      <c r="C3392" s="70" t="s">
        <v>10504</v>
      </c>
      <c r="D3392" s="70"/>
      <c r="E3392" s="71"/>
      <c r="F3392" s="70"/>
      <c r="G3392" s="73"/>
      <c r="H3392" s="70" t="s">
        <v>10505</v>
      </c>
      <c r="I3392" s="73">
        <v>6.6550094499999917</v>
      </c>
      <c r="J3392" s="73">
        <f t="shared" si="56"/>
        <v>6.6550094499999917</v>
      </c>
      <c r="K3392" s="75" t="s">
        <v>4</v>
      </c>
    </row>
    <row r="3393" spans="1:11" x14ac:dyDescent="0.25">
      <c r="A3393" s="69">
        <v>3391</v>
      </c>
      <c r="B3393" s="70" t="s">
        <v>10506</v>
      </c>
      <c r="C3393" s="70" t="s">
        <v>10507</v>
      </c>
      <c r="D3393" s="70" t="s">
        <v>10508</v>
      </c>
      <c r="E3393" s="71">
        <v>6.65</v>
      </c>
      <c r="F3393" s="70"/>
      <c r="G3393" s="71"/>
      <c r="H3393" s="72"/>
      <c r="I3393" s="72"/>
      <c r="J3393" s="73">
        <f t="shared" si="56"/>
        <v>6.65</v>
      </c>
      <c r="K3393" s="75" t="s">
        <v>4</v>
      </c>
    </row>
    <row r="3394" spans="1:11" x14ac:dyDescent="0.25">
      <c r="A3394" s="69">
        <v>3392</v>
      </c>
      <c r="B3394" s="70" t="s">
        <v>10509</v>
      </c>
      <c r="C3394" s="70" t="s">
        <v>10510</v>
      </c>
      <c r="D3394" s="70" t="s">
        <v>10511</v>
      </c>
      <c r="E3394" s="71">
        <v>6.65</v>
      </c>
      <c r="F3394" s="70"/>
      <c r="G3394" s="71"/>
      <c r="H3394" s="72"/>
      <c r="I3394" s="72"/>
      <c r="J3394" s="73">
        <f t="shared" si="56"/>
        <v>6.65</v>
      </c>
      <c r="K3394" s="75" t="s">
        <v>4</v>
      </c>
    </row>
    <row r="3395" spans="1:11" x14ac:dyDescent="0.25">
      <c r="A3395" s="69">
        <v>3393</v>
      </c>
      <c r="B3395" s="70" t="s">
        <v>10512</v>
      </c>
      <c r="C3395" s="70" t="s">
        <v>10513</v>
      </c>
      <c r="D3395" s="70" t="s">
        <v>10514</v>
      </c>
      <c r="E3395" s="71">
        <v>6.65</v>
      </c>
      <c r="F3395" s="70"/>
      <c r="G3395" s="71"/>
      <c r="H3395" s="72"/>
      <c r="I3395" s="72"/>
      <c r="J3395" s="73">
        <f t="shared" ref="J3395:J3458" si="57">AVERAGE(E3395,G3395,I3395)</f>
        <v>6.65</v>
      </c>
      <c r="K3395" s="75" t="s">
        <v>4</v>
      </c>
    </row>
    <row r="3396" spans="1:11" x14ac:dyDescent="0.25">
      <c r="A3396" s="69">
        <v>3394</v>
      </c>
      <c r="B3396" s="70" t="s">
        <v>10515</v>
      </c>
      <c r="C3396" s="70" t="s">
        <v>10516</v>
      </c>
      <c r="D3396" s="70" t="s">
        <v>10517</v>
      </c>
      <c r="E3396" s="71">
        <v>6.53</v>
      </c>
      <c r="F3396" s="70" t="s">
        <v>10517</v>
      </c>
      <c r="G3396" s="71">
        <v>6.7567000000000004</v>
      </c>
      <c r="H3396" s="72"/>
      <c r="I3396" s="72"/>
      <c r="J3396" s="73">
        <f t="shared" si="57"/>
        <v>6.6433499999999999</v>
      </c>
      <c r="K3396" s="75" t="s">
        <v>4</v>
      </c>
    </row>
    <row r="3397" spans="1:11" x14ac:dyDescent="0.25">
      <c r="A3397" s="69">
        <v>3395</v>
      </c>
      <c r="B3397" s="70" t="s">
        <v>10518</v>
      </c>
      <c r="C3397" s="70" t="s">
        <v>10519</v>
      </c>
      <c r="D3397" s="70" t="s">
        <v>10520</v>
      </c>
      <c r="E3397" s="71">
        <v>2.59</v>
      </c>
      <c r="F3397" s="70" t="s">
        <v>10520</v>
      </c>
      <c r="G3397" s="71">
        <v>10.680199999999999</v>
      </c>
      <c r="H3397" s="72"/>
      <c r="I3397" s="72"/>
      <c r="J3397" s="73">
        <f t="shared" si="57"/>
        <v>6.6350999999999996</v>
      </c>
      <c r="K3397" s="75" t="s">
        <v>4</v>
      </c>
    </row>
    <row r="3398" spans="1:11" x14ac:dyDescent="0.25">
      <c r="A3398" s="69">
        <v>3396</v>
      </c>
      <c r="B3398" s="70" t="s">
        <v>10521</v>
      </c>
      <c r="C3398" s="70" t="s">
        <v>10522</v>
      </c>
      <c r="D3398" s="70" t="s">
        <v>10523</v>
      </c>
      <c r="E3398" s="71">
        <v>6.63</v>
      </c>
      <c r="F3398" s="70"/>
      <c r="G3398" s="71"/>
      <c r="H3398" s="72"/>
      <c r="I3398" s="72"/>
      <c r="J3398" s="73">
        <f t="shared" si="57"/>
        <v>6.63</v>
      </c>
      <c r="K3398" s="75" t="s">
        <v>4</v>
      </c>
    </row>
    <row r="3399" spans="1:11" x14ac:dyDescent="0.25">
      <c r="A3399" s="69">
        <v>3397</v>
      </c>
      <c r="B3399" s="70" t="s">
        <v>10524</v>
      </c>
      <c r="C3399" s="70" t="s">
        <v>10525</v>
      </c>
      <c r="D3399" s="70" t="s">
        <v>10526</v>
      </c>
      <c r="E3399" s="71">
        <v>6.63</v>
      </c>
      <c r="F3399" s="70"/>
      <c r="G3399" s="71"/>
      <c r="H3399" s="72"/>
      <c r="I3399" s="72"/>
      <c r="J3399" s="73">
        <f t="shared" si="57"/>
        <v>6.63</v>
      </c>
      <c r="K3399" s="75" t="s">
        <v>4</v>
      </c>
    </row>
    <row r="3400" spans="1:11" x14ac:dyDescent="0.25">
      <c r="A3400" s="69">
        <v>3398</v>
      </c>
      <c r="B3400" s="70" t="s">
        <v>10527</v>
      </c>
      <c r="C3400" s="70" t="s">
        <v>10528</v>
      </c>
      <c r="D3400" s="70" t="s">
        <v>10529</v>
      </c>
      <c r="E3400" s="71">
        <v>6.62</v>
      </c>
      <c r="F3400" s="70"/>
      <c r="G3400" s="71"/>
      <c r="H3400" s="72"/>
      <c r="I3400" s="72"/>
      <c r="J3400" s="73">
        <f t="shared" si="57"/>
        <v>6.62</v>
      </c>
      <c r="K3400" s="75" t="s">
        <v>4</v>
      </c>
    </row>
    <row r="3401" spans="1:11" x14ac:dyDescent="0.25">
      <c r="A3401" s="69">
        <v>3399</v>
      </c>
      <c r="B3401" s="70" t="s">
        <v>10530</v>
      </c>
      <c r="C3401" s="70" t="s">
        <v>10531</v>
      </c>
      <c r="D3401" s="70" t="s">
        <v>10532</v>
      </c>
      <c r="E3401" s="71">
        <v>6.61</v>
      </c>
      <c r="F3401" s="70"/>
      <c r="G3401" s="71"/>
      <c r="H3401" s="72"/>
      <c r="I3401" s="72"/>
      <c r="J3401" s="73">
        <f t="shared" si="57"/>
        <v>6.61</v>
      </c>
      <c r="K3401" s="75" t="s">
        <v>4</v>
      </c>
    </row>
    <row r="3402" spans="1:11" x14ac:dyDescent="0.25">
      <c r="A3402" s="69">
        <v>3400</v>
      </c>
      <c r="B3402" s="70" t="s">
        <v>10533</v>
      </c>
      <c r="C3402" s="70" t="s">
        <v>10534</v>
      </c>
      <c r="D3402" s="70" t="s">
        <v>10535</v>
      </c>
      <c r="E3402" s="71">
        <v>6.59</v>
      </c>
      <c r="F3402" s="70"/>
      <c r="G3402" s="71"/>
      <c r="H3402" s="72"/>
      <c r="I3402" s="72"/>
      <c r="J3402" s="73">
        <f t="shared" si="57"/>
        <v>6.59</v>
      </c>
      <c r="K3402" s="75" t="s">
        <v>4</v>
      </c>
    </row>
    <row r="3403" spans="1:11" x14ac:dyDescent="0.25">
      <c r="A3403" s="69">
        <v>3401</v>
      </c>
      <c r="B3403" s="70" t="s">
        <v>10536</v>
      </c>
      <c r="C3403" s="70" t="s">
        <v>10537</v>
      </c>
      <c r="D3403" s="70" t="s">
        <v>10538</v>
      </c>
      <c r="E3403" s="71">
        <v>6.59</v>
      </c>
      <c r="F3403" s="70"/>
      <c r="G3403" s="71"/>
      <c r="H3403" s="72"/>
      <c r="I3403" s="72"/>
      <c r="J3403" s="73">
        <f t="shared" si="57"/>
        <v>6.59</v>
      </c>
      <c r="K3403" s="75" t="s">
        <v>4</v>
      </c>
    </row>
    <row r="3404" spans="1:11" x14ac:dyDescent="0.25">
      <c r="A3404" s="69">
        <v>3402</v>
      </c>
      <c r="B3404" s="70" t="s">
        <v>10539</v>
      </c>
      <c r="C3404" s="70" t="s">
        <v>10540</v>
      </c>
      <c r="D3404" s="70" t="s">
        <v>10541</v>
      </c>
      <c r="E3404" s="71">
        <v>6.58</v>
      </c>
      <c r="F3404" s="70"/>
      <c r="G3404" s="71"/>
      <c r="H3404" s="72"/>
      <c r="I3404" s="72"/>
      <c r="J3404" s="73">
        <f t="shared" si="57"/>
        <v>6.58</v>
      </c>
      <c r="K3404" s="75" t="s">
        <v>4</v>
      </c>
    </row>
    <row r="3405" spans="1:11" x14ac:dyDescent="0.25">
      <c r="A3405" s="69">
        <v>3403</v>
      </c>
      <c r="B3405" s="70" t="s">
        <v>10542</v>
      </c>
      <c r="C3405" s="70" t="s">
        <v>10543</v>
      </c>
      <c r="D3405" s="70" t="s">
        <v>10544</v>
      </c>
      <c r="E3405" s="71">
        <v>6.57</v>
      </c>
      <c r="F3405" s="70"/>
      <c r="G3405" s="71"/>
      <c r="H3405" s="72"/>
      <c r="I3405" s="72"/>
      <c r="J3405" s="73">
        <f t="shared" si="57"/>
        <v>6.57</v>
      </c>
      <c r="K3405" s="75" t="s">
        <v>4</v>
      </c>
    </row>
    <row r="3406" spans="1:11" x14ac:dyDescent="0.25">
      <c r="A3406" s="69">
        <v>3404</v>
      </c>
      <c r="B3406" s="70" t="s">
        <v>10545</v>
      </c>
      <c r="C3406" s="70" t="s">
        <v>10546</v>
      </c>
      <c r="D3406" s="70" t="s">
        <v>10547</v>
      </c>
      <c r="E3406" s="71">
        <v>6.56</v>
      </c>
      <c r="F3406" s="70"/>
      <c r="G3406" s="71"/>
      <c r="H3406" s="72"/>
      <c r="I3406" s="72"/>
      <c r="J3406" s="73">
        <f t="shared" si="57"/>
        <v>6.56</v>
      </c>
      <c r="K3406" s="75" t="s">
        <v>4</v>
      </c>
    </row>
    <row r="3407" spans="1:11" x14ac:dyDescent="0.25">
      <c r="A3407" s="69">
        <v>3405</v>
      </c>
      <c r="B3407" s="70" t="s">
        <v>10548</v>
      </c>
      <c r="C3407" s="70" t="s">
        <v>10549</v>
      </c>
      <c r="D3407" s="70" t="s">
        <v>10550</v>
      </c>
      <c r="E3407" s="71">
        <v>6.56</v>
      </c>
      <c r="F3407" s="70"/>
      <c r="G3407" s="71"/>
      <c r="H3407" s="72"/>
      <c r="I3407" s="72"/>
      <c r="J3407" s="73">
        <f t="shared" si="57"/>
        <v>6.56</v>
      </c>
      <c r="K3407" s="75" t="s">
        <v>4</v>
      </c>
    </row>
    <row r="3408" spans="1:11" x14ac:dyDescent="0.25">
      <c r="A3408" s="69">
        <v>3406</v>
      </c>
      <c r="B3408" s="70" t="s">
        <v>10551</v>
      </c>
      <c r="C3408" s="70" t="s">
        <v>10552</v>
      </c>
      <c r="D3408" s="70" t="s">
        <v>10553</v>
      </c>
      <c r="E3408" s="71">
        <v>6.55</v>
      </c>
      <c r="F3408" s="70"/>
      <c r="G3408" s="71"/>
      <c r="H3408" s="72"/>
      <c r="I3408" s="72"/>
      <c r="J3408" s="73">
        <f t="shared" si="57"/>
        <v>6.55</v>
      </c>
      <c r="K3408" s="75" t="s">
        <v>4</v>
      </c>
    </row>
    <row r="3409" spans="1:11" x14ac:dyDescent="0.25">
      <c r="A3409" s="69">
        <v>3407</v>
      </c>
      <c r="B3409" s="70" t="s">
        <v>10554</v>
      </c>
      <c r="C3409" s="70" t="s">
        <v>10555</v>
      </c>
      <c r="D3409" s="70" t="s">
        <v>10556</v>
      </c>
      <c r="E3409" s="71">
        <v>6.54</v>
      </c>
      <c r="F3409" s="70"/>
      <c r="G3409" s="71"/>
      <c r="H3409" s="72"/>
      <c r="I3409" s="72"/>
      <c r="J3409" s="73">
        <f t="shared" si="57"/>
        <v>6.54</v>
      </c>
      <c r="K3409" s="75" t="s">
        <v>4</v>
      </c>
    </row>
    <row r="3410" spans="1:11" x14ac:dyDescent="0.25">
      <c r="A3410" s="69">
        <v>3408</v>
      </c>
      <c r="B3410" s="70" t="s">
        <v>10557</v>
      </c>
      <c r="C3410" s="70" t="s">
        <v>10558</v>
      </c>
      <c r="D3410" s="70" t="s">
        <v>10559</v>
      </c>
      <c r="E3410" s="71">
        <v>6.54</v>
      </c>
      <c r="F3410" s="70"/>
      <c r="G3410" s="71"/>
      <c r="H3410" s="72"/>
      <c r="I3410" s="72"/>
      <c r="J3410" s="73">
        <f t="shared" si="57"/>
        <v>6.54</v>
      </c>
      <c r="K3410" s="75" t="s">
        <v>4</v>
      </c>
    </row>
    <row r="3411" spans="1:11" x14ac:dyDescent="0.25">
      <c r="A3411" s="69">
        <v>3409</v>
      </c>
      <c r="B3411" s="70" t="s">
        <v>10560</v>
      </c>
      <c r="C3411" s="70" t="s">
        <v>10561</v>
      </c>
      <c r="D3411" s="70" t="s">
        <v>10562</v>
      </c>
      <c r="E3411" s="71">
        <v>6.54</v>
      </c>
      <c r="F3411" s="70"/>
      <c r="G3411" s="71"/>
      <c r="H3411" s="72"/>
      <c r="I3411" s="72"/>
      <c r="J3411" s="73">
        <f t="shared" si="57"/>
        <v>6.54</v>
      </c>
      <c r="K3411" s="75" t="s">
        <v>4</v>
      </c>
    </row>
    <row r="3412" spans="1:11" x14ac:dyDescent="0.25">
      <c r="A3412" s="69">
        <v>3410</v>
      </c>
      <c r="B3412" s="70" t="s">
        <v>10563</v>
      </c>
      <c r="C3412" s="70" t="s">
        <v>10564</v>
      </c>
      <c r="D3412" s="70" t="s">
        <v>10565</v>
      </c>
      <c r="E3412" s="71">
        <v>6.54</v>
      </c>
      <c r="F3412" s="70"/>
      <c r="G3412" s="71"/>
      <c r="H3412" s="72"/>
      <c r="I3412" s="72"/>
      <c r="J3412" s="73">
        <f t="shared" si="57"/>
        <v>6.54</v>
      </c>
      <c r="K3412" s="75" t="s">
        <v>4</v>
      </c>
    </row>
    <row r="3413" spans="1:11" x14ac:dyDescent="0.25">
      <c r="A3413" s="69">
        <v>3411</v>
      </c>
      <c r="B3413" s="70" t="s">
        <v>10566</v>
      </c>
      <c r="C3413" s="70" t="s">
        <v>10567</v>
      </c>
      <c r="D3413" s="70" t="s">
        <v>10568</v>
      </c>
      <c r="E3413" s="71">
        <v>6.53</v>
      </c>
      <c r="F3413" s="70"/>
      <c r="G3413" s="71"/>
      <c r="H3413" s="72"/>
      <c r="I3413" s="72"/>
      <c r="J3413" s="73">
        <f t="shared" si="57"/>
        <v>6.53</v>
      </c>
      <c r="K3413" s="75" t="s">
        <v>4</v>
      </c>
    </row>
    <row r="3414" spans="1:11" x14ac:dyDescent="0.25">
      <c r="A3414" s="69">
        <v>3412</v>
      </c>
      <c r="B3414" s="70" t="s">
        <v>10569</v>
      </c>
      <c r="C3414" s="70" t="s">
        <v>10570</v>
      </c>
      <c r="D3414" s="70" t="s">
        <v>10571</v>
      </c>
      <c r="E3414" s="71">
        <v>6.52</v>
      </c>
      <c r="F3414" s="70"/>
      <c r="G3414" s="71"/>
      <c r="H3414" s="72"/>
      <c r="I3414" s="72"/>
      <c r="J3414" s="73">
        <f t="shared" si="57"/>
        <v>6.52</v>
      </c>
      <c r="K3414" s="75" t="s">
        <v>4</v>
      </c>
    </row>
    <row r="3415" spans="1:11" x14ac:dyDescent="0.25">
      <c r="A3415" s="69">
        <v>3413</v>
      </c>
      <c r="B3415" s="70" t="s">
        <v>10572</v>
      </c>
      <c r="C3415" s="70" t="s">
        <v>10573</v>
      </c>
      <c r="D3415" s="70" t="s">
        <v>10574</v>
      </c>
      <c r="E3415" s="71">
        <v>6.5</v>
      </c>
      <c r="F3415" s="70"/>
      <c r="G3415" s="71"/>
      <c r="H3415" s="72"/>
      <c r="I3415" s="72"/>
      <c r="J3415" s="73">
        <f t="shared" si="57"/>
        <v>6.5</v>
      </c>
      <c r="K3415" s="75" t="s">
        <v>4</v>
      </c>
    </row>
    <row r="3416" spans="1:11" x14ac:dyDescent="0.25">
      <c r="A3416" s="69">
        <v>3414</v>
      </c>
      <c r="B3416" s="70" t="s">
        <v>10575</v>
      </c>
      <c r="C3416" s="70" t="s">
        <v>10576</v>
      </c>
      <c r="D3416" s="70" t="s">
        <v>10577</v>
      </c>
      <c r="E3416" s="71">
        <v>6.49</v>
      </c>
      <c r="F3416" s="70"/>
      <c r="G3416" s="71"/>
      <c r="H3416" s="72"/>
      <c r="I3416" s="72"/>
      <c r="J3416" s="73">
        <f t="shared" si="57"/>
        <v>6.49</v>
      </c>
      <c r="K3416" s="75" t="s">
        <v>4</v>
      </c>
    </row>
    <row r="3417" spans="1:11" x14ac:dyDescent="0.25">
      <c r="A3417" s="69">
        <v>3415</v>
      </c>
      <c r="B3417" s="70" t="s">
        <v>10578</v>
      </c>
      <c r="C3417" s="70" t="s">
        <v>10579</v>
      </c>
      <c r="D3417" s="70" t="s">
        <v>10580</v>
      </c>
      <c r="E3417" s="71">
        <v>6.45</v>
      </c>
      <c r="F3417" s="70" t="s">
        <v>10580</v>
      </c>
      <c r="G3417" s="71">
        <v>6.5204000000000004</v>
      </c>
      <c r="H3417" s="72"/>
      <c r="I3417" s="72"/>
      <c r="J3417" s="73">
        <f t="shared" si="57"/>
        <v>6.4852000000000007</v>
      </c>
      <c r="K3417" s="75" t="s">
        <v>4</v>
      </c>
    </row>
    <row r="3418" spans="1:11" x14ac:dyDescent="0.25">
      <c r="A3418" s="69">
        <v>3416</v>
      </c>
      <c r="B3418" s="70" t="s">
        <v>10581</v>
      </c>
      <c r="C3418" s="70" t="s">
        <v>10582</v>
      </c>
      <c r="D3418" s="70" t="s">
        <v>10583</v>
      </c>
      <c r="E3418" s="71">
        <v>6.48</v>
      </c>
      <c r="F3418" s="70"/>
      <c r="G3418" s="71"/>
      <c r="H3418" s="72"/>
      <c r="I3418" s="72"/>
      <c r="J3418" s="73">
        <f t="shared" si="57"/>
        <v>6.48</v>
      </c>
      <c r="K3418" s="75" t="s">
        <v>4</v>
      </c>
    </row>
    <row r="3419" spans="1:11" x14ac:dyDescent="0.25">
      <c r="A3419" s="69">
        <v>3417</v>
      </c>
      <c r="B3419" s="70" t="s">
        <v>10584</v>
      </c>
      <c r="C3419" s="70" t="s">
        <v>10585</v>
      </c>
      <c r="D3419" s="70" t="s">
        <v>10586</v>
      </c>
      <c r="E3419" s="71">
        <v>6.47</v>
      </c>
      <c r="F3419" s="70"/>
      <c r="G3419" s="71"/>
      <c r="H3419" s="72"/>
      <c r="I3419" s="72"/>
      <c r="J3419" s="73">
        <f t="shared" si="57"/>
        <v>6.47</v>
      </c>
      <c r="K3419" s="75" t="s">
        <v>4</v>
      </c>
    </row>
    <row r="3420" spans="1:11" x14ac:dyDescent="0.25">
      <c r="A3420" s="69">
        <v>3418</v>
      </c>
      <c r="B3420" s="70" t="s">
        <v>10587</v>
      </c>
      <c r="C3420" s="70" t="s">
        <v>10588</v>
      </c>
      <c r="D3420" s="70" t="s">
        <v>10589</v>
      </c>
      <c r="E3420" s="71">
        <v>6.49</v>
      </c>
      <c r="F3420" s="70" t="s">
        <v>10589</v>
      </c>
      <c r="G3420" s="71">
        <v>6.4393000000000002</v>
      </c>
      <c r="H3420" s="72"/>
      <c r="I3420" s="72"/>
      <c r="J3420" s="73">
        <f t="shared" si="57"/>
        <v>6.4646500000000007</v>
      </c>
      <c r="K3420" s="75" t="s">
        <v>4</v>
      </c>
    </row>
    <row r="3421" spans="1:11" x14ac:dyDescent="0.25">
      <c r="A3421" s="69">
        <v>3419</v>
      </c>
      <c r="B3421" s="70" t="s">
        <v>10590</v>
      </c>
      <c r="C3421" s="70" t="s">
        <v>10591</v>
      </c>
      <c r="D3421" s="70" t="s">
        <v>10592</v>
      </c>
      <c r="E3421" s="71">
        <v>6.44</v>
      </c>
      <c r="F3421" s="70"/>
      <c r="G3421" s="71"/>
      <c r="H3421" s="72"/>
      <c r="I3421" s="72"/>
      <c r="J3421" s="73">
        <f t="shared" si="57"/>
        <v>6.44</v>
      </c>
      <c r="K3421" s="75" t="s">
        <v>4</v>
      </c>
    </row>
    <row r="3422" spans="1:11" x14ac:dyDescent="0.25">
      <c r="A3422" s="69">
        <v>3420</v>
      </c>
      <c r="B3422" s="70" t="s">
        <v>10593</v>
      </c>
      <c r="C3422" s="70" t="s">
        <v>10594</v>
      </c>
      <c r="D3422" s="70" t="s">
        <v>10595</v>
      </c>
      <c r="E3422" s="71">
        <v>6.44</v>
      </c>
      <c r="F3422" s="70"/>
      <c r="G3422" s="71"/>
      <c r="H3422" s="72"/>
      <c r="I3422" s="72"/>
      <c r="J3422" s="73">
        <f t="shared" si="57"/>
        <v>6.44</v>
      </c>
      <c r="K3422" s="75" t="s">
        <v>4</v>
      </c>
    </row>
    <row r="3423" spans="1:11" x14ac:dyDescent="0.25">
      <c r="A3423" s="69">
        <v>3421</v>
      </c>
      <c r="B3423" s="70" t="s">
        <v>10596</v>
      </c>
      <c r="C3423" s="70" t="s">
        <v>2847</v>
      </c>
      <c r="D3423" s="70" t="s">
        <v>10597</v>
      </c>
      <c r="E3423" s="71">
        <v>6.42</v>
      </c>
      <c r="F3423" s="70"/>
      <c r="G3423" s="71"/>
      <c r="H3423" s="72"/>
      <c r="I3423" s="72"/>
      <c r="J3423" s="73">
        <f t="shared" si="57"/>
        <v>6.42</v>
      </c>
      <c r="K3423" s="75" t="s">
        <v>4</v>
      </c>
    </row>
    <row r="3424" spans="1:11" x14ac:dyDescent="0.25">
      <c r="A3424" s="69">
        <v>3422</v>
      </c>
      <c r="B3424" s="70" t="s">
        <v>10598</v>
      </c>
      <c r="C3424" s="70" t="s">
        <v>10599</v>
      </c>
      <c r="D3424" s="70" t="s">
        <v>10600</v>
      </c>
      <c r="E3424" s="71">
        <v>6.42</v>
      </c>
      <c r="F3424" s="70"/>
      <c r="G3424" s="71"/>
      <c r="H3424" s="72"/>
      <c r="I3424" s="72"/>
      <c r="J3424" s="73">
        <f t="shared" si="57"/>
        <v>6.42</v>
      </c>
      <c r="K3424" s="75" t="s">
        <v>4</v>
      </c>
    </row>
    <row r="3425" spans="1:11" x14ac:dyDescent="0.25">
      <c r="A3425" s="69">
        <v>3423</v>
      </c>
      <c r="B3425" s="70" t="s">
        <v>10601</v>
      </c>
      <c r="C3425" s="70" t="s">
        <v>10602</v>
      </c>
      <c r="D3425" s="70" t="s">
        <v>10603</v>
      </c>
      <c r="E3425" s="71">
        <v>6.42</v>
      </c>
      <c r="F3425" s="70"/>
      <c r="G3425" s="71"/>
      <c r="H3425" s="72"/>
      <c r="I3425" s="72"/>
      <c r="J3425" s="73">
        <f t="shared" si="57"/>
        <v>6.42</v>
      </c>
      <c r="K3425" s="75" t="s">
        <v>4</v>
      </c>
    </row>
    <row r="3426" spans="1:11" x14ac:dyDescent="0.25">
      <c r="A3426" s="69">
        <v>3424</v>
      </c>
      <c r="B3426" s="70" t="s">
        <v>10604</v>
      </c>
      <c r="C3426" s="70" t="s">
        <v>10605</v>
      </c>
      <c r="D3426" s="70" t="s">
        <v>10606</v>
      </c>
      <c r="E3426" s="71">
        <v>6.39</v>
      </c>
      <c r="F3426" s="70"/>
      <c r="G3426" s="71"/>
      <c r="H3426" s="72"/>
      <c r="I3426" s="72"/>
      <c r="J3426" s="73">
        <f t="shared" si="57"/>
        <v>6.39</v>
      </c>
      <c r="K3426" s="75" t="s">
        <v>4</v>
      </c>
    </row>
    <row r="3427" spans="1:11" x14ac:dyDescent="0.25">
      <c r="A3427" s="69">
        <v>3425</v>
      </c>
      <c r="B3427" s="70" t="s">
        <v>10607</v>
      </c>
      <c r="C3427" s="70" t="s">
        <v>10608</v>
      </c>
      <c r="D3427" s="70" t="s">
        <v>10609</v>
      </c>
      <c r="E3427" s="71">
        <v>6.39</v>
      </c>
      <c r="F3427" s="70"/>
      <c r="G3427" s="71"/>
      <c r="H3427" s="72"/>
      <c r="I3427" s="72"/>
      <c r="J3427" s="73">
        <f t="shared" si="57"/>
        <v>6.39</v>
      </c>
      <c r="K3427" s="75" t="s">
        <v>4</v>
      </c>
    </row>
    <row r="3428" spans="1:11" x14ac:dyDescent="0.25">
      <c r="A3428" s="69">
        <v>3426</v>
      </c>
      <c r="B3428" s="70" t="s">
        <v>10610</v>
      </c>
      <c r="C3428" s="70" t="s">
        <v>10611</v>
      </c>
      <c r="D3428" s="70" t="s">
        <v>10612</v>
      </c>
      <c r="E3428" s="71">
        <v>6.39</v>
      </c>
      <c r="F3428" s="70"/>
      <c r="G3428" s="71"/>
      <c r="H3428" s="72"/>
      <c r="I3428" s="72"/>
      <c r="J3428" s="73">
        <f t="shared" si="57"/>
        <v>6.39</v>
      </c>
      <c r="K3428" s="75" t="s">
        <v>4</v>
      </c>
    </row>
    <row r="3429" spans="1:11" x14ac:dyDescent="0.25">
      <c r="A3429" s="69">
        <v>3427</v>
      </c>
      <c r="B3429" s="70" t="s">
        <v>10613</v>
      </c>
      <c r="C3429" s="70" t="s">
        <v>10614</v>
      </c>
      <c r="D3429" s="70" t="s">
        <v>10615</v>
      </c>
      <c r="E3429" s="71">
        <v>6.38</v>
      </c>
      <c r="F3429" s="70"/>
      <c r="G3429" s="71"/>
      <c r="H3429" s="72"/>
      <c r="I3429" s="72"/>
      <c r="J3429" s="73">
        <f t="shared" si="57"/>
        <v>6.38</v>
      </c>
      <c r="K3429" s="75" t="s">
        <v>4</v>
      </c>
    </row>
    <row r="3430" spans="1:11" x14ac:dyDescent="0.25">
      <c r="A3430" s="69">
        <v>3428</v>
      </c>
      <c r="B3430" s="70" t="s">
        <v>10616</v>
      </c>
      <c r="C3430" s="70" t="s">
        <v>10617</v>
      </c>
      <c r="D3430" s="70" t="s">
        <v>10618</v>
      </c>
      <c r="E3430" s="71">
        <v>6.36</v>
      </c>
      <c r="F3430" s="70"/>
      <c r="G3430" s="71"/>
      <c r="H3430" s="72"/>
      <c r="I3430" s="72"/>
      <c r="J3430" s="73">
        <f t="shared" si="57"/>
        <v>6.36</v>
      </c>
      <c r="K3430" s="75" t="s">
        <v>4</v>
      </c>
    </row>
    <row r="3431" spans="1:11" x14ac:dyDescent="0.25">
      <c r="A3431" s="69">
        <v>3429</v>
      </c>
      <c r="B3431" s="70" t="s">
        <v>10619</v>
      </c>
      <c r="C3431" s="70" t="s">
        <v>10620</v>
      </c>
      <c r="D3431" s="70" t="s">
        <v>10621</v>
      </c>
      <c r="E3431" s="71">
        <v>6.36</v>
      </c>
      <c r="F3431" s="70"/>
      <c r="G3431" s="71"/>
      <c r="H3431" s="72"/>
      <c r="I3431" s="72"/>
      <c r="J3431" s="73">
        <f t="shared" si="57"/>
        <v>6.36</v>
      </c>
      <c r="K3431" s="75" t="s">
        <v>4</v>
      </c>
    </row>
    <row r="3432" spans="1:11" x14ac:dyDescent="0.25">
      <c r="A3432" s="69">
        <v>3430</v>
      </c>
      <c r="B3432" s="70" t="s">
        <v>10622</v>
      </c>
      <c r="C3432" s="70" t="s">
        <v>10623</v>
      </c>
      <c r="D3432" s="70" t="s">
        <v>10624</v>
      </c>
      <c r="E3432" s="71">
        <v>6.35</v>
      </c>
      <c r="F3432" s="70"/>
      <c r="G3432" s="71"/>
      <c r="H3432" s="72"/>
      <c r="I3432" s="72"/>
      <c r="J3432" s="73">
        <f t="shared" si="57"/>
        <v>6.35</v>
      </c>
      <c r="K3432" s="75" t="s">
        <v>4</v>
      </c>
    </row>
    <row r="3433" spans="1:11" x14ac:dyDescent="0.25">
      <c r="A3433" s="69">
        <v>3431</v>
      </c>
      <c r="B3433" s="70" t="s">
        <v>10625</v>
      </c>
      <c r="C3433" s="70" t="s">
        <v>10626</v>
      </c>
      <c r="D3433" s="70" t="s">
        <v>10627</v>
      </c>
      <c r="E3433" s="71">
        <v>6.35</v>
      </c>
      <c r="F3433" s="70"/>
      <c r="G3433" s="71"/>
      <c r="H3433" s="72"/>
      <c r="I3433" s="72"/>
      <c r="J3433" s="73">
        <f t="shared" si="57"/>
        <v>6.35</v>
      </c>
      <c r="K3433" s="75" t="s">
        <v>4</v>
      </c>
    </row>
    <row r="3434" spans="1:11" x14ac:dyDescent="0.25">
      <c r="A3434" s="69">
        <v>3432</v>
      </c>
      <c r="B3434" s="70" t="s">
        <v>10628</v>
      </c>
      <c r="C3434" s="70" t="s">
        <v>10629</v>
      </c>
      <c r="D3434" s="70" t="s">
        <v>10630</v>
      </c>
      <c r="E3434" s="71">
        <v>6.34</v>
      </c>
      <c r="F3434" s="70"/>
      <c r="G3434" s="71"/>
      <c r="H3434" s="72"/>
      <c r="I3434" s="72"/>
      <c r="J3434" s="73">
        <f t="shared" si="57"/>
        <v>6.34</v>
      </c>
      <c r="K3434" s="75" t="s">
        <v>4</v>
      </c>
    </row>
    <row r="3435" spans="1:11" x14ac:dyDescent="0.25">
      <c r="A3435" s="69">
        <v>3433</v>
      </c>
      <c r="B3435" s="70" t="s">
        <v>10631</v>
      </c>
      <c r="C3435" s="70" t="s">
        <v>10632</v>
      </c>
      <c r="D3435" s="70" t="s">
        <v>10633</v>
      </c>
      <c r="E3435" s="71">
        <v>6.34</v>
      </c>
      <c r="F3435" s="70"/>
      <c r="G3435" s="71"/>
      <c r="H3435" s="72"/>
      <c r="I3435" s="72"/>
      <c r="J3435" s="73">
        <f t="shared" si="57"/>
        <v>6.34</v>
      </c>
      <c r="K3435" s="75" t="s">
        <v>4</v>
      </c>
    </row>
    <row r="3436" spans="1:11" x14ac:dyDescent="0.25">
      <c r="A3436" s="69">
        <v>3434</v>
      </c>
      <c r="B3436" s="70" t="s">
        <v>10634</v>
      </c>
      <c r="C3436" s="70" t="s">
        <v>10635</v>
      </c>
      <c r="D3436" s="70" t="s">
        <v>10636</v>
      </c>
      <c r="E3436" s="71">
        <v>6.34</v>
      </c>
      <c r="F3436" s="70"/>
      <c r="G3436" s="71"/>
      <c r="H3436" s="72"/>
      <c r="I3436" s="72"/>
      <c r="J3436" s="73">
        <f t="shared" si="57"/>
        <v>6.34</v>
      </c>
      <c r="K3436" s="75" t="s">
        <v>4</v>
      </c>
    </row>
    <row r="3437" spans="1:11" x14ac:dyDescent="0.25">
      <c r="A3437" s="69">
        <v>3435</v>
      </c>
      <c r="B3437" s="70" t="s">
        <v>10637</v>
      </c>
      <c r="C3437" s="70" t="s">
        <v>10638</v>
      </c>
      <c r="D3437" s="70" t="s">
        <v>10639</v>
      </c>
      <c r="E3437" s="71">
        <v>6.59</v>
      </c>
      <c r="F3437" s="70" t="s">
        <v>10639</v>
      </c>
      <c r="G3437" s="71">
        <v>6.0319000000000003</v>
      </c>
      <c r="H3437" s="72"/>
      <c r="I3437" s="72"/>
      <c r="J3437" s="73">
        <f t="shared" si="57"/>
        <v>6.3109500000000001</v>
      </c>
      <c r="K3437" s="75" t="s">
        <v>4</v>
      </c>
    </row>
    <row r="3438" spans="1:11" x14ac:dyDescent="0.25">
      <c r="A3438" s="69">
        <v>3436</v>
      </c>
      <c r="B3438" s="70" t="s">
        <v>10640</v>
      </c>
      <c r="C3438" s="70" t="s">
        <v>10641</v>
      </c>
      <c r="D3438" s="70" t="s">
        <v>10642</v>
      </c>
      <c r="E3438" s="71">
        <v>6.31</v>
      </c>
      <c r="F3438" s="70"/>
      <c r="G3438" s="71"/>
      <c r="H3438" s="72"/>
      <c r="I3438" s="72"/>
      <c r="J3438" s="73">
        <f t="shared" si="57"/>
        <v>6.31</v>
      </c>
      <c r="K3438" s="75" t="s">
        <v>4</v>
      </c>
    </row>
    <row r="3439" spans="1:11" x14ac:dyDescent="0.25">
      <c r="A3439" s="69">
        <v>3437</v>
      </c>
      <c r="B3439" s="70" t="s">
        <v>10643</v>
      </c>
      <c r="C3439" s="70" t="s">
        <v>10644</v>
      </c>
      <c r="D3439" s="70" t="s">
        <v>10645</v>
      </c>
      <c r="E3439" s="71">
        <v>6.29</v>
      </c>
      <c r="F3439" s="70"/>
      <c r="G3439" s="71"/>
      <c r="H3439" s="72"/>
      <c r="I3439" s="72"/>
      <c r="J3439" s="73">
        <f t="shared" si="57"/>
        <v>6.29</v>
      </c>
      <c r="K3439" s="75" t="s">
        <v>4</v>
      </c>
    </row>
    <row r="3440" spans="1:11" x14ac:dyDescent="0.25">
      <c r="A3440" s="69">
        <v>3438</v>
      </c>
      <c r="B3440" s="70" t="s">
        <v>10646</v>
      </c>
      <c r="C3440" s="70" t="s">
        <v>10647</v>
      </c>
      <c r="D3440" s="70" t="s">
        <v>10648</v>
      </c>
      <c r="E3440" s="71">
        <v>6.28</v>
      </c>
      <c r="F3440" s="70"/>
      <c r="G3440" s="71"/>
      <c r="H3440" s="72"/>
      <c r="I3440" s="72"/>
      <c r="J3440" s="73">
        <f t="shared" si="57"/>
        <v>6.28</v>
      </c>
      <c r="K3440" s="75" t="s">
        <v>4</v>
      </c>
    </row>
    <row r="3441" spans="1:11" x14ac:dyDescent="0.25">
      <c r="A3441" s="69">
        <v>3439</v>
      </c>
      <c r="B3441" s="70" t="s">
        <v>10649</v>
      </c>
      <c r="C3441" s="70" t="s">
        <v>10650</v>
      </c>
      <c r="D3441" s="70" t="s">
        <v>10651</v>
      </c>
      <c r="E3441" s="71">
        <v>6.27</v>
      </c>
      <c r="F3441" s="70"/>
      <c r="G3441" s="71"/>
      <c r="H3441" s="72"/>
      <c r="I3441" s="72"/>
      <c r="J3441" s="73">
        <f t="shared" si="57"/>
        <v>6.27</v>
      </c>
      <c r="K3441" s="75" t="s">
        <v>4</v>
      </c>
    </row>
    <row r="3442" spans="1:11" x14ac:dyDescent="0.25">
      <c r="A3442" s="69">
        <v>3440</v>
      </c>
      <c r="B3442" s="70" t="s">
        <v>10652</v>
      </c>
      <c r="C3442" s="70" t="s">
        <v>10653</v>
      </c>
      <c r="D3442" s="70" t="s">
        <v>10654</v>
      </c>
      <c r="E3442" s="71">
        <v>6.27</v>
      </c>
      <c r="F3442" s="70"/>
      <c r="G3442" s="71"/>
      <c r="H3442" s="72"/>
      <c r="I3442" s="72"/>
      <c r="J3442" s="73">
        <f t="shared" si="57"/>
        <v>6.27</v>
      </c>
      <c r="K3442" s="75" t="s">
        <v>4</v>
      </c>
    </row>
    <row r="3443" spans="1:11" x14ac:dyDescent="0.25">
      <c r="A3443" s="69">
        <v>3441</v>
      </c>
      <c r="B3443" s="70" t="s">
        <v>10655</v>
      </c>
      <c r="C3443" s="70" t="s">
        <v>10656</v>
      </c>
      <c r="D3443" s="70" t="s">
        <v>10657</v>
      </c>
      <c r="E3443" s="71">
        <v>6.27</v>
      </c>
      <c r="F3443" s="70"/>
      <c r="G3443" s="71"/>
      <c r="H3443" s="72"/>
      <c r="I3443" s="72"/>
      <c r="J3443" s="73">
        <f t="shared" si="57"/>
        <v>6.27</v>
      </c>
      <c r="K3443" s="75" t="s">
        <v>4</v>
      </c>
    </row>
    <row r="3444" spans="1:11" x14ac:dyDescent="0.25">
      <c r="A3444" s="69">
        <v>3442</v>
      </c>
      <c r="B3444" s="70" t="s">
        <v>10658</v>
      </c>
      <c r="C3444" s="70" t="s">
        <v>10659</v>
      </c>
      <c r="D3444" s="70" t="s">
        <v>10660</v>
      </c>
      <c r="E3444" s="71">
        <v>6.27</v>
      </c>
      <c r="F3444" s="70"/>
      <c r="G3444" s="71"/>
      <c r="H3444" s="72"/>
      <c r="I3444" s="72"/>
      <c r="J3444" s="73">
        <f t="shared" si="57"/>
        <v>6.27</v>
      </c>
      <c r="K3444" s="75" t="s">
        <v>4</v>
      </c>
    </row>
    <row r="3445" spans="1:11" x14ac:dyDescent="0.25">
      <c r="A3445" s="69">
        <v>3443</v>
      </c>
      <c r="B3445" s="70" t="s">
        <v>10661</v>
      </c>
      <c r="C3445" s="70" t="s">
        <v>10662</v>
      </c>
      <c r="D3445" s="70" t="s">
        <v>10663</v>
      </c>
      <c r="E3445" s="71">
        <v>6.27</v>
      </c>
      <c r="F3445" s="70"/>
      <c r="G3445" s="71"/>
      <c r="H3445" s="72"/>
      <c r="I3445" s="72"/>
      <c r="J3445" s="73">
        <f t="shared" si="57"/>
        <v>6.27</v>
      </c>
      <c r="K3445" s="75" t="s">
        <v>4</v>
      </c>
    </row>
    <row r="3446" spans="1:11" x14ac:dyDescent="0.25">
      <c r="A3446" s="69">
        <v>3444</v>
      </c>
      <c r="B3446" s="70" t="s">
        <v>10664</v>
      </c>
      <c r="C3446" s="70" t="s">
        <v>10665</v>
      </c>
      <c r="D3446" s="70" t="s">
        <v>10666</v>
      </c>
      <c r="E3446" s="71">
        <v>6.26</v>
      </c>
      <c r="F3446" s="70"/>
      <c r="G3446" s="71"/>
      <c r="H3446" s="72"/>
      <c r="I3446" s="72"/>
      <c r="J3446" s="73">
        <f t="shared" si="57"/>
        <v>6.26</v>
      </c>
      <c r="K3446" s="75" t="s">
        <v>4</v>
      </c>
    </row>
    <row r="3447" spans="1:11" x14ac:dyDescent="0.25">
      <c r="A3447" s="69">
        <v>3445</v>
      </c>
      <c r="B3447" s="70" t="s">
        <v>10667</v>
      </c>
      <c r="C3447" s="70" t="s">
        <v>10668</v>
      </c>
      <c r="D3447" s="70" t="s">
        <v>10669</v>
      </c>
      <c r="E3447" s="71">
        <v>6.26</v>
      </c>
      <c r="F3447" s="70"/>
      <c r="G3447" s="71"/>
      <c r="H3447" s="72"/>
      <c r="I3447" s="72"/>
      <c r="J3447" s="73">
        <f t="shared" si="57"/>
        <v>6.26</v>
      </c>
      <c r="K3447" s="75" t="s">
        <v>4</v>
      </c>
    </row>
    <row r="3448" spans="1:11" x14ac:dyDescent="0.25">
      <c r="A3448" s="69">
        <v>3446</v>
      </c>
      <c r="B3448" s="70" t="s">
        <v>10670</v>
      </c>
      <c r="C3448" s="70" t="s">
        <v>10671</v>
      </c>
      <c r="D3448" s="70" t="s">
        <v>10672</v>
      </c>
      <c r="E3448" s="71">
        <v>6.26</v>
      </c>
      <c r="F3448" s="70"/>
      <c r="G3448" s="71"/>
      <c r="H3448" s="72"/>
      <c r="I3448" s="72"/>
      <c r="J3448" s="73">
        <f t="shared" si="57"/>
        <v>6.26</v>
      </c>
      <c r="K3448" s="75" t="s">
        <v>4</v>
      </c>
    </row>
    <row r="3449" spans="1:11" x14ac:dyDescent="0.25">
      <c r="A3449" s="69">
        <v>3447</v>
      </c>
      <c r="B3449" s="70" t="s">
        <v>10673</v>
      </c>
      <c r="C3449" s="70" t="s">
        <v>10674</v>
      </c>
      <c r="D3449" s="70" t="s">
        <v>10675</v>
      </c>
      <c r="E3449" s="71">
        <v>6.24</v>
      </c>
      <c r="F3449" s="70"/>
      <c r="G3449" s="71"/>
      <c r="H3449" s="72"/>
      <c r="I3449" s="72"/>
      <c r="J3449" s="73">
        <f t="shared" si="57"/>
        <v>6.24</v>
      </c>
      <c r="K3449" s="75" t="s">
        <v>4</v>
      </c>
    </row>
    <row r="3450" spans="1:11" x14ac:dyDescent="0.25">
      <c r="A3450" s="69">
        <v>3448</v>
      </c>
      <c r="B3450" s="70" t="s">
        <v>10676</v>
      </c>
      <c r="C3450" s="70" t="s">
        <v>10677</v>
      </c>
      <c r="D3450" s="70" t="s">
        <v>10678</v>
      </c>
      <c r="E3450" s="71">
        <v>6.23</v>
      </c>
      <c r="F3450" s="70"/>
      <c r="G3450" s="71"/>
      <c r="H3450" s="72"/>
      <c r="I3450" s="72"/>
      <c r="J3450" s="73">
        <f t="shared" si="57"/>
        <v>6.23</v>
      </c>
      <c r="K3450" s="75" t="s">
        <v>4</v>
      </c>
    </row>
    <row r="3451" spans="1:11" x14ac:dyDescent="0.25">
      <c r="A3451" s="69">
        <v>3449</v>
      </c>
      <c r="B3451" s="70" t="s">
        <v>10679</v>
      </c>
      <c r="C3451" s="70" t="s">
        <v>10680</v>
      </c>
      <c r="D3451" s="70" t="s">
        <v>10681</v>
      </c>
      <c r="E3451" s="71">
        <v>6.22</v>
      </c>
      <c r="F3451" s="70"/>
      <c r="G3451" s="71"/>
      <c r="H3451" s="72"/>
      <c r="I3451" s="72"/>
      <c r="J3451" s="73">
        <f t="shared" si="57"/>
        <v>6.22</v>
      </c>
      <c r="K3451" s="75" t="s">
        <v>4</v>
      </c>
    </row>
    <row r="3452" spans="1:11" x14ac:dyDescent="0.25">
      <c r="A3452" s="69">
        <v>3450</v>
      </c>
      <c r="B3452" s="70" t="s">
        <v>10682</v>
      </c>
      <c r="C3452" s="70" t="s">
        <v>10683</v>
      </c>
      <c r="D3452" s="70" t="s">
        <v>10684</v>
      </c>
      <c r="E3452" s="71">
        <v>6.21</v>
      </c>
      <c r="F3452" s="70"/>
      <c r="G3452" s="71"/>
      <c r="H3452" s="72"/>
      <c r="I3452" s="72"/>
      <c r="J3452" s="73">
        <f t="shared" si="57"/>
        <v>6.21</v>
      </c>
      <c r="K3452" s="75" t="s">
        <v>4</v>
      </c>
    </row>
    <row r="3453" spans="1:11" x14ac:dyDescent="0.25">
      <c r="A3453" s="69">
        <v>3451</v>
      </c>
      <c r="B3453" s="70" t="s">
        <v>10685</v>
      </c>
      <c r="C3453" s="70" t="s">
        <v>10686</v>
      </c>
      <c r="D3453" s="70" t="s">
        <v>10687</v>
      </c>
      <c r="E3453" s="71">
        <v>6.57</v>
      </c>
      <c r="F3453" s="70" t="s">
        <v>10687</v>
      </c>
      <c r="G3453" s="71">
        <v>5.8417000000000003</v>
      </c>
      <c r="H3453" s="72"/>
      <c r="I3453" s="72"/>
      <c r="J3453" s="73">
        <f t="shared" si="57"/>
        <v>6.2058499999999999</v>
      </c>
      <c r="K3453" s="75" t="s">
        <v>4</v>
      </c>
    </row>
    <row r="3454" spans="1:11" x14ac:dyDescent="0.25">
      <c r="A3454" s="69">
        <v>3452</v>
      </c>
      <c r="B3454" s="70" t="s">
        <v>10688</v>
      </c>
      <c r="C3454" s="70" t="s">
        <v>10689</v>
      </c>
      <c r="D3454" s="70" t="s">
        <v>10690</v>
      </c>
      <c r="E3454" s="71">
        <v>6.2</v>
      </c>
      <c r="F3454" s="70"/>
      <c r="G3454" s="71"/>
      <c r="H3454" s="72"/>
      <c r="I3454" s="72"/>
      <c r="J3454" s="73">
        <f t="shared" si="57"/>
        <v>6.2</v>
      </c>
      <c r="K3454" s="75" t="s">
        <v>4</v>
      </c>
    </row>
    <row r="3455" spans="1:11" x14ac:dyDescent="0.25">
      <c r="A3455" s="69">
        <v>3453</v>
      </c>
      <c r="B3455" s="70" t="s">
        <v>10691</v>
      </c>
      <c r="C3455" s="70" t="s">
        <v>10692</v>
      </c>
      <c r="D3455" s="70" t="s">
        <v>10693</v>
      </c>
      <c r="E3455" s="71">
        <v>6.2</v>
      </c>
      <c r="F3455" s="70"/>
      <c r="G3455" s="71"/>
      <c r="H3455" s="72"/>
      <c r="I3455" s="72"/>
      <c r="J3455" s="73">
        <f t="shared" si="57"/>
        <v>6.2</v>
      </c>
      <c r="K3455" s="75" t="s">
        <v>4</v>
      </c>
    </row>
    <row r="3456" spans="1:11" x14ac:dyDescent="0.25">
      <c r="A3456" s="69">
        <v>3454</v>
      </c>
      <c r="B3456" s="70" t="s">
        <v>10694</v>
      </c>
      <c r="C3456" s="70" t="s">
        <v>10695</v>
      </c>
      <c r="D3456" s="70" t="s">
        <v>10696</v>
      </c>
      <c r="E3456" s="71">
        <v>6.18</v>
      </c>
      <c r="F3456" s="70"/>
      <c r="G3456" s="71"/>
      <c r="H3456" s="72"/>
      <c r="I3456" s="72"/>
      <c r="J3456" s="73">
        <f t="shared" si="57"/>
        <v>6.18</v>
      </c>
      <c r="K3456" s="75" t="s">
        <v>4</v>
      </c>
    </row>
    <row r="3457" spans="1:11" x14ac:dyDescent="0.25">
      <c r="A3457" s="69">
        <v>3455</v>
      </c>
      <c r="B3457" s="70" t="s">
        <v>10697</v>
      </c>
      <c r="C3457" s="70" t="s">
        <v>10698</v>
      </c>
      <c r="D3457" s="70" t="s">
        <v>10699</v>
      </c>
      <c r="E3457" s="71">
        <v>6.17</v>
      </c>
      <c r="F3457" s="70"/>
      <c r="G3457" s="71"/>
      <c r="H3457" s="72"/>
      <c r="I3457" s="72"/>
      <c r="J3457" s="73">
        <f t="shared" si="57"/>
        <v>6.17</v>
      </c>
      <c r="K3457" s="75" t="s">
        <v>4</v>
      </c>
    </row>
    <row r="3458" spans="1:11" x14ac:dyDescent="0.25">
      <c r="A3458" s="69">
        <v>3456</v>
      </c>
      <c r="B3458" s="70" t="s">
        <v>10700</v>
      </c>
      <c r="C3458" s="70" t="s">
        <v>10701</v>
      </c>
      <c r="D3458" s="70" t="s">
        <v>10702</v>
      </c>
      <c r="E3458" s="71">
        <v>6.16</v>
      </c>
      <c r="F3458" s="70"/>
      <c r="G3458" s="71"/>
      <c r="H3458" s="72"/>
      <c r="I3458" s="72"/>
      <c r="J3458" s="73">
        <f t="shared" si="57"/>
        <v>6.16</v>
      </c>
      <c r="K3458" s="75" t="s">
        <v>4</v>
      </c>
    </row>
    <row r="3459" spans="1:11" x14ac:dyDescent="0.25">
      <c r="A3459" s="69">
        <v>3457</v>
      </c>
      <c r="B3459" s="70" t="s">
        <v>10703</v>
      </c>
      <c r="C3459" s="70" t="s">
        <v>10704</v>
      </c>
      <c r="D3459" s="70" t="s">
        <v>10705</v>
      </c>
      <c r="E3459" s="71">
        <v>6.86</v>
      </c>
      <c r="F3459" s="70" t="s">
        <v>10705</v>
      </c>
      <c r="G3459" s="71">
        <v>5.3982000000000001</v>
      </c>
      <c r="H3459" s="72"/>
      <c r="I3459" s="72"/>
      <c r="J3459" s="73">
        <f t="shared" ref="J3459:J3522" si="58">AVERAGE(E3459,G3459,I3459)</f>
        <v>6.1291000000000002</v>
      </c>
      <c r="K3459" s="75" t="s">
        <v>4</v>
      </c>
    </row>
    <row r="3460" spans="1:11" x14ac:dyDescent="0.25">
      <c r="A3460" s="69">
        <v>3458</v>
      </c>
      <c r="B3460" s="70" t="s">
        <v>10706</v>
      </c>
      <c r="C3460" s="70" t="s">
        <v>10707</v>
      </c>
      <c r="D3460" s="70" t="s">
        <v>10708</v>
      </c>
      <c r="E3460" s="71">
        <v>6.12</v>
      </c>
      <c r="F3460" s="70"/>
      <c r="G3460" s="71"/>
      <c r="H3460" s="72"/>
      <c r="I3460" s="72"/>
      <c r="J3460" s="73">
        <f t="shared" si="58"/>
        <v>6.12</v>
      </c>
      <c r="K3460" s="75" t="s">
        <v>4</v>
      </c>
    </row>
    <row r="3461" spans="1:11" x14ac:dyDescent="0.25">
      <c r="A3461" s="69">
        <v>3459</v>
      </c>
      <c r="B3461" s="70" t="s">
        <v>10709</v>
      </c>
      <c r="C3461" s="70" t="s">
        <v>10710</v>
      </c>
      <c r="D3461" s="70" t="s">
        <v>10711</v>
      </c>
      <c r="E3461" s="71">
        <v>5.92</v>
      </c>
      <c r="F3461" s="70" t="s">
        <v>10711</v>
      </c>
      <c r="G3461" s="71">
        <v>6.3018000000000001</v>
      </c>
      <c r="H3461" s="72"/>
      <c r="I3461" s="72"/>
      <c r="J3461" s="73">
        <f t="shared" si="58"/>
        <v>6.1109</v>
      </c>
      <c r="K3461" s="75" t="s">
        <v>4</v>
      </c>
    </row>
    <row r="3462" spans="1:11" x14ac:dyDescent="0.25">
      <c r="A3462" s="69">
        <v>3460</v>
      </c>
      <c r="B3462" s="70" t="s">
        <v>10712</v>
      </c>
      <c r="C3462" s="70" t="s">
        <v>10713</v>
      </c>
      <c r="D3462" s="70" t="s">
        <v>10714</v>
      </c>
      <c r="E3462" s="71">
        <v>6.11</v>
      </c>
      <c r="F3462" s="70"/>
      <c r="G3462" s="71"/>
      <c r="H3462" s="72"/>
      <c r="I3462" s="72"/>
      <c r="J3462" s="73">
        <f t="shared" si="58"/>
        <v>6.11</v>
      </c>
      <c r="K3462" s="75" t="s">
        <v>4</v>
      </c>
    </row>
    <row r="3463" spans="1:11" x14ac:dyDescent="0.25">
      <c r="A3463" s="69">
        <v>3461</v>
      </c>
      <c r="B3463" s="70" t="s">
        <v>10715</v>
      </c>
      <c r="C3463" s="70" t="s">
        <v>10716</v>
      </c>
      <c r="D3463" s="70"/>
      <c r="E3463" s="71"/>
      <c r="F3463" s="70"/>
      <c r="G3463" s="73"/>
      <c r="H3463" s="70" t="s">
        <v>10717</v>
      </c>
      <c r="I3463" s="73">
        <v>6.1050000000000111</v>
      </c>
      <c r="J3463" s="73">
        <f t="shared" si="58"/>
        <v>6.1050000000000111</v>
      </c>
      <c r="K3463" s="75" t="s">
        <v>4</v>
      </c>
    </row>
    <row r="3464" spans="1:11" x14ac:dyDescent="0.25">
      <c r="A3464" s="69">
        <v>3462</v>
      </c>
      <c r="B3464" s="70" t="s">
        <v>10718</v>
      </c>
      <c r="C3464" s="70" t="s">
        <v>10719</v>
      </c>
      <c r="D3464" s="70" t="s">
        <v>10720</v>
      </c>
      <c r="E3464" s="71">
        <v>6.1</v>
      </c>
      <c r="F3464" s="70"/>
      <c r="G3464" s="71"/>
      <c r="H3464" s="72"/>
      <c r="I3464" s="72"/>
      <c r="J3464" s="73">
        <f t="shared" si="58"/>
        <v>6.1</v>
      </c>
      <c r="K3464" s="75" t="s">
        <v>4</v>
      </c>
    </row>
    <row r="3465" spans="1:11" x14ac:dyDescent="0.25">
      <c r="A3465" s="69">
        <v>3463</v>
      </c>
      <c r="B3465" s="70" t="s">
        <v>10721</v>
      </c>
      <c r="C3465" s="70" t="s">
        <v>10722</v>
      </c>
      <c r="D3465" s="70" t="s">
        <v>10723</v>
      </c>
      <c r="E3465" s="71">
        <v>6.08</v>
      </c>
      <c r="F3465" s="70"/>
      <c r="G3465" s="71"/>
      <c r="H3465" s="72"/>
      <c r="I3465" s="72"/>
      <c r="J3465" s="73">
        <f t="shared" si="58"/>
        <v>6.08</v>
      </c>
      <c r="K3465" s="75" t="s">
        <v>4</v>
      </c>
    </row>
    <row r="3466" spans="1:11" x14ac:dyDescent="0.25">
      <c r="A3466" s="69">
        <v>3464</v>
      </c>
      <c r="B3466" s="70" t="s">
        <v>10724</v>
      </c>
      <c r="C3466" s="70" t="s">
        <v>10725</v>
      </c>
      <c r="D3466" s="70" t="s">
        <v>10726</v>
      </c>
      <c r="E3466" s="71">
        <v>6.07</v>
      </c>
      <c r="F3466" s="70"/>
      <c r="G3466" s="71"/>
      <c r="H3466" s="72"/>
      <c r="I3466" s="72"/>
      <c r="J3466" s="73">
        <f t="shared" si="58"/>
        <v>6.07</v>
      </c>
      <c r="K3466" s="75" t="s">
        <v>4</v>
      </c>
    </row>
    <row r="3467" spans="1:11" x14ac:dyDescent="0.25">
      <c r="A3467" s="69">
        <v>3465</v>
      </c>
      <c r="B3467" s="70" t="s">
        <v>10727</v>
      </c>
      <c r="C3467" s="70" t="s">
        <v>10728</v>
      </c>
      <c r="D3467" s="70" t="s">
        <v>10729</v>
      </c>
      <c r="E3467" s="71">
        <v>6.07</v>
      </c>
      <c r="F3467" s="70"/>
      <c r="G3467" s="71"/>
      <c r="H3467" s="72"/>
      <c r="I3467" s="72"/>
      <c r="J3467" s="73">
        <f t="shared" si="58"/>
        <v>6.07</v>
      </c>
      <c r="K3467" s="75" t="s">
        <v>4</v>
      </c>
    </row>
    <row r="3468" spans="1:11" x14ac:dyDescent="0.25">
      <c r="A3468" s="69">
        <v>3466</v>
      </c>
      <c r="B3468" s="70" t="s">
        <v>10730</v>
      </c>
      <c r="C3468" s="70" t="s">
        <v>10731</v>
      </c>
      <c r="D3468" s="70" t="s">
        <v>10732</v>
      </c>
      <c r="E3468" s="71">
        <v>6.05</v>
      </c>
      <c r="F3468" s="70"/>
      <c r="G3468" s="71"/>
      <c r="H3468" s="72"/>
      <c r="I3468" s="72"/>
      <c r="J3468" s="73">
        <f t="shared" si="58"/>
        <v>6.05</v>
      </c>
      <c r="K3468" s="75" t="s">
        <v>4</v>
      </c>
    </row>
    <row r="3469" spans="1:11" x14ac:dyDescent="0.25">
      <c r="A3469" s="69">
        <v>3467</v>
      </c>
      <c r="B3469" s="70" t="s">
        <v>10733</v>
      </c>
      <c r="C3469" s="70" t="s">
        <v>10734</v>
      </c>
      <c r="D3469" s="70" t="s">
        <v>10735</v>
      </c>
      <c r="E3469" s="71">
        <v>6.04</v>
      </c>
      <c r="F3469" s="70"/>
      <c r="G3469" s="71"/>
      <c r="H3469" s="72"/>
      <c r="I3469" s="72"/>
      <c r="J3469" s="73">
        <f t="shared" si="58"/>
        <v>6.04</v>
      </c>
      <c r="K3469" s="75" t="s">
        <v>4</v>
      </c>
    </row>
    <row r="3470" spans="1:11" x14ac:dyDescent="0.25">
      <c r="A3470" s="69">
        <v>3468</v>
      </c>
      <c r="B3470" s="70" t="s">
        <v>10736</v>
      </c>
      <c r="C3470" s="70" t="s">
        <v>10737</v>
      </c>
      <c r="D3470" s="70" t="s">
        <v>10738</v>
      </c>
      <c r="E3470" s="71">
        <v>6.03</v>
      </c>
      <c r="F3470" s="70"/>
      <c r="G3470" s="71"/>
      <c r="H3470" s="72"/>
      <c r="I3470" s="72"/>
      <c r="J3470" s="73">
        <f t="shared" si="58"/>
        <v>6.03</v>
      </c>
      <c r="K3470" s="75" t="s">
        <v>4</v>
      </c>
    </row>
    <row r="3471" spans="1:11" x14ac:dyDescent="0.25">
      <c r="A3471" s="69">
        <v>3469</v>
      </c>
      <c r="B3471" s="70" t="s">
        <v>10739</v>
      </c>
      <c r="C3471" s="70" t="s">
        <v>10740</v>
      </c>
      <c r="D3471" s="70" t="s">
        <v>10741</v>
      </c>
      <c r="E3471" s="71">
        <v>6.03</v>
      </c>
      <c r="F3471" s="70"/>
      <c r="G3471" s="71"/>
      <c r="H3471" s="72"/>
      <c r="I3471" s="72"/>
      <c r="J3471" s="73">
        <f t="shared" si="58"/>
        <v>6.03</v>
      </c>
      <c r="K3471" s="75" t="s">
        <v>4</v>
      </c>
    </row>
    <row r="3472" spans="1:11" x14ac:dyDescent="0.25">
      <c r="A3472" s="69">
        <v>3470</v>
      </c>
      <c r="B3472" s="70" t="s">
        <v>10742</v>
      </c>
      <c r="C3472" s="70" t="s">
        <v>10743</v>
      </c>
      <c r="D3472" s="70" t="s">
        <v>10744</v>
      </c>
      <c r="E3472" s="71">
        <v>6.03</v>
      </c>
      <c r="F3472" s="70"/>
      <c r="G3472" s="71"/>
      <c r="H3472" s="72"/>
      <c r="I3472" s="72"/>
      <c r="J3472" s="73">
        <f t="shared" si="58"/>
        <v>6.03</v>
      </c>
      <c r="K3472" s="75" t="s">
        <v>4</v>
      </c>
    </row>
    <row r="3473" spans="1:11" x14ac:dyDescent="0.25">
      <c r="A3473" s="69">
        <v>3471</v>
      </c>
      <c r="B3473" s="70" t="s">
        <v>10745</v>
      </c>
      <c r="C3473" s="70" t="s">
        <v>10746</v>
      </c>
      <c r="D3473" s="70" t="s">
        <v>10747</v>
      </c>
      <c r="E3473" s="71">
        <v>6.02</v>
      </c>
      <c r="F3473" s="70"/>
      <c r="G3473" s="71"/>
      <c r="H3473" s="72"/>
      <c r="I3473" s="72"/>
      <c r="J3473" s="73">
        <f t="shared" si="58"/>
        <v>6.02</v>
      </c>
      <c r="K3473" s="75" t="s">
        <v>4</v>
      </c>
    </row>
    <row r="3474" spans="1:11" x14ac:dyDescent="0.25">
      <c r="A3474" s="69">
        <v>3472</v>
      </c>
      <c r="B3474" s="70" t="s">
        <v>10748</v>
      </c>
      <c r="C3474" s="70" t="s">
        <v>10749</v>
      </c>
      <c r="D3474" s="70" t="s">
        <v>10750</v>
      </c>
      <c r="E3474" s="71">
        <v>6.02</v>
      </c>
      <c r="F3474" s="70"/>
      <c r="G3474" s="71"/>
      <c r="H3474" s="72"/>
      <c r="I3474" s="72"/>
      <c r="J3474" s="73">
        <f t="shared" si="58"/>
        <v>6.02</v>
      </c>
      <c r="K3474" s="75" t="s">
        <v>4</v>
      </c>
    </row>
    <row r="3475" spans="1:11" x14ac:dyDescent="0.25">
      <c r="A3475" s="69">
        <v>3473</v>
      </c>
      <c r="B3475" s="70" t="s">
        <v>10751</v>
      </c>
      <c r="C3475" s="70" t="s">
        <v>10752</v>
      </c>
      <c r="D3475" s="70" t="s">
        <v>10753</v>
      </c>
      <c r="E3475" s="71">
        <v>6.01</v>
      </c>
      <c r="F3475" s="70"/>
      <c r="G3475" s="71"/>
      <c r="H3475" s="72"/>
      <c r="I3475" s="72"/>
      <c r="J3475" s="73">
        <f t="shared" si="58"/>
        <v>6.01</v>
      </c>
      <c r="K3475" s="75" t="s">
        <v>4</v>
      </c>
    </row>
    <row r="3476" spans="1:11" x14ac:dyDescent="0.25">
      <c r="A3476" s="69">
        <v>3474</v>
      </c>
      <c r="B3476" s="70" t="s">
        <v>10754</v>
      </c>
      <c r="C3476" s="70" t="s">
        <v>10755</v>
      </c>
      <c r="D3476" s="70" t="s">
        <v>10756</v>
      </c>
      <c r="E3476" s="71">
        <v>6.01</v>
      </c>
      <c r="F3476" s="70"/>
      <c r="G3476" s="71"/>
      <c r="H3476" s="72"/>
      <c r="I3476" s="72"/>
      <c r="J3476" s="73">
        <f t="shared" si="58"/>
        <v>6.01</v>
      </c>
      <c r="K3476" s="75" t="s">
        <v>4</v>
      </c>
    </row>
    <row r="3477" spans="1:11" x14ac:dyDescent="0.25">
      <c r="A3477" s="69">
        <v>3475</v>
      </c>
      <c r="B3477" s="70" t="s">
        <v>10757</v>
      </c>
      <c r="C3477" s="70" t="s">
        <v>10758</v>
      </c>
      <c r="D3477" s="70" t="s">
        <v>10759</v>
      </c>
      <c r="E3477" s="71">
        <v>6.01</v>
      </c>
      <c r="F3477" s="70"/>
      <c r="G3477" s="71"/>
      <c r="H3477" s="72"/>
      <c r="I3477" s="72"/>
      <c r="J3477" s="73">
        <f t="shared" si="58"/>
        <v>6.01</v>
      </c>
      <c r="K3477" s="75" t="s">
        <v>4</v>
      </c>
    </row>
    <row r="3478" spans="1:11" x14ac:dyDescent="0.25">
      <c r="A3478" s="69">
        <v>3476</v>
      </c>
      <c r="B3478" s="70" t="s">
        <v>10760</v>
      </c>
      <c r="C3478" s="70" t="s">
        <v>10761</v>
      </c>
      <c r="D3478" s="70" t="s">
        <v>10762</v>
      </c>
      <c r="E3478" s="71">
        <v>5.87</v>
      </c>
      <c r="F3478" s="70" t="s">
        <v>10762</v>
      </c>
      <c r="G3478" s="71">
        <v>6.1226000000000003</v>
      </c>
      <c r="H3478" s="72"/>
      <c r="I3478" s="72"/>
      <c r="J3478" s="73">
        <f t="shared" si="58"/>
        <v>5.9962999999999997</v>
      </c>
      <c r="K3478" s="75" t="s">
        <v>4</v>
      </c>
    </row>
    <row r="3479" spans="1:11" x14ac:dyDescent="0.25">
      <c r="A3479" s="69">
        <v>3477</v>
      </c>
      <c r="B3479" s="70" t="s">
        <v>10763</v>
      </c>
      <c r="C3479" s="70" t="s">
        <v>10764</v>
      </c>
      <c r="D3479" s="70" t="s">
        <v>10765</v>
      </c>
      <c r="E3479" s="71">
        <v>5.99</v>
      </c>
      <c r="F3479" s="70"/>
      <c r="G3479" s="71"/>
      <c r="H3479" s="72"/>
      <c r="I3479" s="72"/>
      <c r="J3479" s="73">
        <f t="shared" si="58"/>
        <v>5.99</v>
      </c>
      <c r="K3479" s="75" t="s">
        <v>4</v>
      </c>
    </row>
    <row r="3480" spans="1:11" x14ac:dyDescent="0.25">
      <c r="A3480" s="69">
        <v>3478</v>
      </c>
      <c r="B3480" s="70" t="s">
        <v>10766</v>
      </c>
      <c r="C3480" s="70" t="s">
        <v>10767</v>
      </c>
      <c r="D3480" s="70" t="s">
        <v>10768</v>
      </c>
      <c r="E3480" s="71">
        <v>5.99</v>
      </c>
      <c r="F3480" s="70"/>
      <c r="G3480" s="71"/>
      <c r="H3480" s="72"/>
      <c r="I3480" s="72"/>
      <c r="J3480" s="73">
        <f t="shared" si="58"/>
        <v>5.99</v>
      </c>
      <c r="K3480" s="75" t="s">
        <v>4</v>
      </c>
    </row>
    <row r="3481" spans="1:11" x14ac:dyDescent="0.25">
      <c r="A3481" s="69">
        <v>3479</v>
      </c>
      <c r="B3481" s="70" t="s">
        <v>10769</v>
      </c>
      <c r="C3481" s="70" t="s">
        <v>10770</v>
      </c>
      <c r="D3481" s="70" t="s">
        <v>10771</v>
      </c>
      <c r="E3481" s="71">
        <v>5.99</v>
      </c>
      <c r="F3481" s="70"/>
      <c r="G3481" s="71"/>
      <c r="H3481" s="72"/>
      <c r="I3481" s="72"/>
      <c r="J3481" s="73">
        <f t="shared" si="58"/>
        <v>5.99</v>
      </c>
      <c r="K3481" s="75" t="s">
        <v>4</v>
      </c>
    </row>
    <row r="3482" spans="1:11" x14ac:dyDescent="0.25">
      <c r="A3482" s="69">
        <v>3480</v>
      </c>
      <c r="B3482" s="70" t="s">
        <v>10772</v>
      </c>
      <c r="C3482" s="70" t="s">
        <v>10773</v>
      </c>
      <c r="D3482" s="70" t="s">
        <v>10774</v>
      </c>
      <c r="E3482" s="71">
        <v>5.99</v>
      </c>
      <c r="F3482" s="70"/>
      <c r="G3482" s="71"/>
      <c r="H3482" s="72"/>
      <c r="I3482" s="72"/>
      <c r="J3482" s="73">
        <f t="shared" si="58"/>
        <v>5.99</v>
      </c>
      <c r="K3482" s="75" t="s">
        <v>4</v>
      </c>
    </row>
    <row r="3483" spans="1:11" x14ac:dyDescent="0.25">
      <c r="A3483" s="69">
        <v>3481</v>
      </c>
      <c r="B3483" s="70" t="s">
        <v>10775</v>
      </c>
      <c r="C3483" s="70" t="s">
        <v>10776</v>
      </c>
      <c r="D3483" s="70" t="s">
        <v>10777</v>
      </c>
      <c r="E3483" s="71">
        <v>5.98</v>
      </c>
      <c r="F3483" s="70"/>
      <c r="G3483" s="71"/>
      <c r="H3483" s="72"/>
      <c r="I3483" s="72"/>
      <c r="J3483" s="73">
        <f t="shared" si="58"/>
        <v>5.98</v>
      </c>
      <c r="K3483" s="75" t="s">
        <v>4</v>
      </c>
    </row>
    <row r="3484" spans="1:11" x14ac:dyDescent="0.25">
      <c r="A3484" s="69">
        <v>3482</v>
      </c>
      <c r="B3484" s="70" t="s">
        <v>10778</v>
      </c>
      <c r="C3484" s="70" t="s">
        <v>10779</v>
      </c>
      <c r="D3484" s="70" t="s">
        <v>10780</v>
      </c>
      <c r="E3484" s="71">
        <v>5.97</v>
      </c>
      <c r="F3484" s="70"/>
      <c r="G3484" s="71"/>
      <c r="H3484" s="72"/>
      <c r="I3484" s="72"/>
      <c r="J3484" s="73">
        <f t="shared" si="58"/>
        <v>5.97</v>
      </c>
      <c r="K3484" s="75" t="s">
        <v>4</v>
      </c>
    </row>
    <row r="3485" spans="1:11" x14ac:dyDescent="0.25">
      <c r="A3485" s="69">
        <v>3483</v>
      </c>
      <c r="B3485" s="70" t="s">
        <v>10781</v>
      </c>
      <c r="C3485" s="70" t="s">
        <v>10782</v>
      </c>
      <c r="D3485" s="70"/>
      <c r="E3485" s="71"/>
      <c r="F3485" s="70" t="s">
        <v>10783</v>
      </c>
      <c r="G3485" s="71">
        <v>5.9649999999999999</v>
      </c>
      <c r="H3485" s="72"/>
      <c r="I3485" s="72"/>
      <c r="J3485" s="73">
        <f t="shared" si="58"/>
        <v>5.9649999999999999</v>
      </c>
      <c r="K3485" s="75" t="s">
        <v>4</v>
      </c>
    </row>
    <row r="3486" spans="1:11" x14ac:dyDescent="0.25">
      <c r="A3486" s="69">
        <v>3484</v>
      </c>
      <c r="B3486" s="70" t="s">
        <v>10784</v>
      </c>
      <c r="C3486" s="70" t="s">
        <v>10785</v>
      </c>
      <c r="D3486" s="70" t="s">
        <v>10786</v>
      </c>
      <c r="E3486" s="71">
        <v>5.95</v>
      </c>
      <c r="F3486" s="70"/>
      <c r="G3486" s="71"/>
      <c r="H3486" s="72"/>
      <c r="I3486" s="72"/>
      <c r="J3486" s="73">
        <f t="shared" si="58"/>
        <v>5.95</v>
      </c>
      <c r="K3486" s="75" t="s">
        <v>4</v>
      </c>
    </row>
    <row r="3487" spans="1:11" x14ac:dyDescent="0.25">
      <c r="A3487" s="69">
        <v>3485</v>
      </c>
      <c r="B3487" s="70" t="s">
        <v>10787</v>
      </c>
      <c r="C3487" s="70" t="s">
        <v>10788</v>
      </c>
      <c r="D3487" s="70" t="s">
        <v>10789</v>
      </c>
      <c r="E3487" s="71">
        <v>5.95</v>
      </c>
      <c r="F3487" s="70"/>
      <c r="G3487" s="71"/>
      <c r="H3487" s="72"/>
      <c r="I3487" s="72"/>
      <c r="J3487" s="73">
        <f t="shared" si="58"/>
        <v>5.95</v>
      </c>
      <c r="K3487" s="75" t="s">
        <v>4</v>
      </c>
    </row>
    <row r="3488" spans="1:11" x14ac:dyDescent="0.25">
      <c r="A3488" s="69">
        <v>3486</v>
      </c>
      <c r="B3488" s="70" t="s">
        <v>10790</v>
      </c>
      <c r="C3488" s="70" t="s">
        <v>10791</v>
      </c>
      <c r="D3488" s="70" t="s">
        <v>10792</v>
      </c>
      <c r="E3488" s="71">
        <v>5.94</v>
      </c>
      <c r="F3488" s="70"/>
      <c r="G3488" s="71"/>
      <c r="H3488" s="72"/>
      <c r="I3488" s="72"/>
      <c r="J3488" s="73">
        <f t="shared" si="58"/>
        <v>5.94</v>
      </c>
      <c r="K3488" s="75" t="s">
        <v>4</v>
      </c>
    </row>
    <row r="3489" spans="1:11" x14ac:dyDescent="0.25">
      <c r="A3489" s="69">
        <v>3487</v>
      </c>
      <c r="B3489" s="70" t="s">
        <v>10793</v>
      </c>
      <c r="C3489" s="70" t="s">
        <v>10794</v>
      </c>
      <c r="D3489" s="70" t="s">
        <v>10795</v>
      </c>
      <c r="E3489" s="71">
        <v>5.93</v>
      </c>
      <c r="F3489" s="70"/>
      <c r="G3489" s="71"/>
      <c r="H3489" s="72"/>
      <c r="I3489" s="72"/>
      <c r="J3489" s="73">
        <f t="shared" si="58"/>
        <v>5.93</v>
      </c>
      <c r="K3489" s="75" t="s">
        <v>4</v>
      </c>
    </row>
    <row r="3490" spans="1:11" x14ac:dyDescent="0.25">
      <c r="A3490" s="69">
        <v>3488</v>
      </c>
      <c r="B3490" s="70" t="s">
        <v>10796</v>
      </c>
      <c r="C3490" s="70" t="s">
        <v>10797</v>
      </c>
      <c r="D3490" s="70" t="s">
        <v>10798</v>
      </c>
      <c r="E3490" s="71">
        <v>5.93</v>
      </c>
      <c r="F3490" s="70"/>
      <c r="G3490" s="71"/>
      <c r="H3490" s="72"/>
      <c r="I3490" s="72"/>
      <c r="J3490" s="73">
        <f t="shared" si="58"/>
        <v>5.93</v>
      </c>
      <c r="K3490" s="75" t="s">
        <v>4</v>
      </c>
    </row>
    <row r="3491" spans="1:11" x14ac:dyDescent="0.25">
      <c r="A3491" s="69">
        <v>3489</v>
      </c>
      <c r="B3491" s="70" t="s">
        <v>10799</v>
      </c>
      <c r="C3491" s="70" t="s">
        <v>10800</v>
      </c>
      <c r="D3491" s="70" t="s">
        <v>10801</v>
      </c>
      <c r="E3491" s="71">
        <v>5.92</v>
      </c>
      <c r="F3491" s="70"/>
      <c r="G3491" s="71"/>
      <c r="H3491" s="72"/>
      <c r="I3491" s="72"/>
      <c r="J3491" s="73">
        <f t="shared" si="58"/>
        <v>5.92</v>
      </c>
      <c r="K3491" s="75" t="s">
        <v>4</v>
      </c>
    </row>
    <row r="3492" spans="1:11" x14ac:dyDescent="0.25">
      <c r="A3492" s="69">
        <v>3490</v>
      </c>
      <c r="B3492" s="70" t="s">
        <v>10802</v>
      </c>
      <c r="C3492" s="70" t="s">
        <v>10803</v>
      </c>
      <c r="D3492" s="70" t="s">
        <v>10804</v>
      </c>
      <c r="E3492" s="71">
        <v>5.92</v>
      </c>
      <c r="F3492" s="70"/>
      <c r="G3492" s="71"/>
      <c r="H3492" s="72"/>
      <c r="I3492" s="72"/>
      <c r="J3492" s="73">
        <f t="shared" si="58"/>
        <v>5.92</v>
      </c>
      <c r="K3492" s="75" t="s">
        <v>4</v>
      </c>
    </row>
    <row r="3493" spans="1:11" x14ac:dyDescent="0.25">
      <c r="A3493" s="69">
        <v>3491</v>
      </c>
      <c r="B3493" s="70" t="s">
        <v>10805</v>
      </c>
      <c r="C3493" s="70" t="s">
        <v>10806</v>
      </c>
      <c r="D3493" s="70"/>
      <c r="E3493" s="71"/>
      <c r="F3493" s="70"/>
      <c r="G3493" s="73"/>
      <c r="H3493" s="70" t="s">
        <v>10807</v>
      </c>
      <c r="I3493" s="73">
        <v>5.9130535900000032</v>
      </c>
      <c r="J3493" s="73">
        <f t="shared" si="58"/>
        <v>5.9130535900000032</v>
      </c>
      <c r="K3493" s="75" t="s">
        <v>4</v>
      </c>
    </row>
    <row r="3494" spans="1:11" x14ac:dyDescent="0.25">
      <c r="A3494" s="69">
        <v>3492</v>
      </c>
      <c r="B3494" s="70" t="s">
        <v>10808</v>
      </c>
      <c r="C3494" s="70" t="s">
        <v>10809</v>
      </c>
      <c r="D3494" s="70" t="s">
        <v>10810</v>
      </c>
      <c r="E3494" s="71">
        <v>5.91</v>
      </c>
      <c r="F3494" s="70"/>
      <c r="G3494" s="71"/>
      <c r="H3494" s="72"/>
      <c r="I3494" s="72"/>
      <c r="J3494" s="73">
        <f t="shared" si="58"/>
        <v>5.91</v>
      </c>
      <c r="K3494" s="75" t="s">
        <v>4</v>
      </c>
    </row>
    <row r="3495" spans="1:11" x14ac:dyDescent="0.25">
      <c r="A3495" s="69">
        <v>3493</v>
      </c>
      <c r="B3495" s="70" t="s">
        <v>10811</v>
      </c>
      <c r="C3495" s="70" t="s">
        <v>10812</v>
      </c>
      <c r="D3495" s="70"/>
      <c r="E3495" s="71"/>
      <c r="F3495" s="70"/>
      <c r="G3495" s="73"/>
      <c r="H3495" s="70" t="s">
        <v>10813</v>
      </c>
      <c r="I3495" s="73">
        <v>5.9014260000000069</v>
      </c>
      <c r="J3495" s="73">
        <f t="shared" si="58"/>
        <v>5.9014260000000069</v>
      </c>
      <c r="K3495" s="75" t="s">
        <v>4</v>
      </c>
    </row>
    <row r="3496" spans="1:11" x14ac:dyDescent="0.25">
      <c r="A3496" s="69">
        <v>3494</v>
      </c>
      <c r="B3496" s="70" t="s">
        <v>10814</v>
      </c>
      <c r="C3496" s="70" t="s">
        <v>10815</v>
      </c>
      <c r="D3496" s="70" t="s">
        <v>10816</v>
      </c>
      <c r="E3496" s="71">
        <v>5.9</v>
      </c>
      <c r="F3496" s="70"/>
      <c r="G3496" s="71"/>
      <c r="H3496" s="72"/>
      <c r="I3496" s="72"/>
      <c r="J3496" s="73">
        <f t="shared" si="58"/>
        <v>5.9</v>
      </c>
      <c r="K3496" s="75" t="s">
        <v>4</v>
      </c>
    </row>
    <row r="3497" spans="1:11" x14ac:dyDescent="0.25">
      <c r="A3497" s="69">
        <v>3495</v>
      </c>
      <c r="B3497" s="70" t="s">
        <v>10817</v>
      </c>
      <c r="C3497" s="70" t="s">
        <v>10818</v>
      </c>
      <c r="D3497" s="70" t="s">
        <v>10819</v>
      </c>
      <c r="E3497" s="71">
        <v>5.9</v>
      </c>
      <c r="F3497" s="70"/>
      <c r="G3497" s="71"/>
      <c r="H3497" s="72"/>
      <c r="I3497" s="72"/>
      <c r="J3497" s="73">
        <f t="shared" si="58"/>
        <v>5.9</v>
      </c>
      <c r="K3497" s="75" t="s">
        <v>4</v>
      </c>
    </row>
    <row r="3498" spans="1:11" x14ac:dyDescent="0.25">
      <c r="A3498" s="69">
        <v>3496</v>
      </c>
      <c r="B3498" s="70" t="s">
        <v>10820</v>
      </c>
      <c r="C3498" s="70" t="s">
        <v>10821</v>
      </c>
      <c r="D3498" s="70" t="s">
        <v>10822</v>
      </c>
      <c r="E3498" s="71">
        <v>5.88</v>
      </c>
      <c r="F3498" s="70"/>
      <c r="G3498" s="71"/>
      <c r="H3498" s="72"/>
      <c r="I3498" s="72"/>
      <c r="J3498" s="73">
        <f t="shared" si="58"/>
        <v>5.88</v>
      </c>
      <c r="K3498" s="75" t="s">
        <v>4</v>
      </c>
    </row>
    <row r="3499" spans="1:11" x14ac:dyDescent="0.25">
      <c r="A3499" s="69">
        <v>3497</v>
      </c>
      <c r="B3499" s="70" t="s">
        <v>10823</v>
      </c>
      <c r="C3499" s="70" t="s">
        <v>10824</v>
      </c>
      <c r="D3499" s="70" t="s">
        <v>10825</v>
      </c>
      <c r="E3499" s="71">
        <v>5.89</v>
      </c>
      <c r="F3499" s="70"/>
      <c r="G3499" s="71"/>
      <c r="H3499" s="72" t="s">
        <v>10825</v>
      </c>
      <c r="I3499" s="71">
        <v>5.8406400000000058</v>
      </c>
      <c r="J3499" s="73">
        <f t="shared" si="58"/>
        <v>5.8653200000000023</v>
      </c>
      <c r="K3499" s="75" t="s">
        <v>4</v>
      </c>
    </row>
    <row r="3500" spans="1:11" x14ac:dyDescent="0.25">
      <c r="A3500" s="69">
        <v>3498</v>
      </c>
      <c r="B3500" s="70" t="s">
        <v>10826</v>
      </c>
      <c r="C3500" s="70" t="s">
        <v>10827</v>
      </c>
      <c r="D3500" s="70" t="s">
        <v>10828</v>
      </c>
      <c r="E3500" s="71">
        <v>5.79</v>
      </c>
      <c r="F3500" s="70" t="s">
        <v>10828</v>
      </c>
      <c r="G3500" s="71">
        <v>5.9314999999999998</v>
      </c>
      <c r="H3500" s="72"/>
      <c r="I3500" s="72"/>
      <c r="J3500" s="73">
        <f t="shared" si="58"/>
        <v>5.8607499999999995</v>
      </c>
      <c r="K3500" s="75" t="s">
        <v>4</v>
      </c>
    </row>
    <row r="3501" spans="1:11" x14ac:dyDescent="0.25">
      <c r="A3501" s="69">
        <v>3499</v>
      </c>
      <c r="B3501" s="70" t="s">
        <v>10829</v>
      </c>
      <c r="C3501" s="70" t="s">
        <v>10830</v>
      </c>
      <c r="D3501" s="70" t="s">
        <v>10831</v>
      </c>
      <c r="E3501" s="71">
        <v>5.86</v>
      </c>
      <c r="F3501" s="70"/>
      <c r="G3501" s="71"/>
      <c r="H3501" s="72"/>
      <c r="I3501" s="72"/>
      <c r="J3501" s="73">
        <f t="shared" si="58"/>
        <v>5.86</v>
      </c>
      <c r="K3501" s="75" t="s">
        <v>4</v>
      </c>
    </row>
    <row r="3502" spans="1:11" x14ac:dyDescent="0.25">
      <c r="A3502" s="69">
        <v>3500</v>
      </c>
      <c r="B3502" s="70" t="s">
        <v>10832</v>
      </c>
      <c r="C3502" s="70" t="s">
        <v>10833</v>
      </c>
      <c r="D3502" s="70" t="s">
        <v>10834</v>
      </c>
      <c r="E3502" s="71">
        <v>5.86</v>
      </c>
      <c r="F3502" s="70"/>
      <c r="G3502" s="71"/>
      <c r="H3502" s="72"/>
      <c r="I3502" s="72"/>
      <c r="J3502" s="73">
        <f t="shared" si="58"/>
        <v>5.86</v>
      </c>
      <c r="K3502" s="75" t="s">
        <v>4</v>
      </c>
    </row>
    <row r="3503" spans="1:11" x14ac:dyDescent="0.25">
      <c r="A3503" s="69">
        <v>3501</v>
      </c>
      <c r="B3503" s="70" t="s">
        <v>10835</v>
      </c>
      <c r="C3503" s="70" t="s">
        <v>10836</v>
      </c>
      <c r="D3503" s="70" t="s">
        <v>10837</v>
      </c>
      <c r="E3503" s="71">
        <v>5.86</v>
      </c>
      <c r="F3503" s="70"/>
      <c r="G3503" s="71"/>
      <c r="H3503" s="72"/>
      <c r="I3503" s="72"/>
      <c r="J3503" s="73">
        <f t="shared" si="58"/>
        <v>5.86</v>
      </c>
      <c r="K3503" s="75" t="s">
        <v>4</v>
      </c>
    </row>
    <row r="3504" spans="1:11" x14ac:dyDescent="0.25">
      <c r="A3504" s="69">
        <v>3502</v>
      </c>
      <c r="B3504" s="70" t="s">
        <v>10838</v>
      </c>
      <c r="C3504" s="70" t="s">
        <v>10839</v>
      </c>
      <c r="D3504" s="70" t="s">
        <v>10840</v>
      </c>
      <c r="E3504" s="71">
        <v>5.84</v>
      </c>
      <c r="F3504" s="70"/>
      <c r="G3504" s="71"/>
      <c r="H3504" s="72"/>
      <c r="I3504" s="72"/>
      <c r="J3504" s="73">
        <f t="shared" si="58"/>
        <v>5.84</v>
      </c>
      <c r="K3504" s="75" t="s">
        <v>4</v>
      </c>
    </row>
    <row r="3505" spans="1:11" x14ac:dyDescent="0.25">
      <c r="A3505" s="69">
        <v>3503</v>
      </c>
      <c r="B3505" s="70" t="s">
        <v>10841</v>
      </c>
      <c r="C3505" s="70" t="s">
        <v>10842</v>
      </c>
      <c r="D3505" s="70" t="s">
        <v>10843</v>
      </c>
      <c r="E3505" s="71">
        <v>5.84</v>
      </c>
      <c r="F3505" s="70"/>
      <c r="G3505" s="71"/>
      <c r="H3505" s="72"/>
      <c r="I3505" s="72"/>
      <c r="J3505" s="73">
        <f t="shared" si="58"/>
        <v>5.84</v>
      </c>
      <c r="K3505" s="75" t="s">
        <v>4</v>
      </c>
    </row>
    <row r="3506" spans="1:11" x14ac:dyDescent="0.25">
      <c r="A3506" s="69">
        <v>3504</v>
      </c>
      <c r="B3506" s="70" t="s">
        <v>10844</v>
      </c>
      <c r="C3506" s="70" t="s">
        <v>10845</v>
      </c>
      <c r="D3506" s="70" t="s">
        <v>10846</v>
      </c>
      <c r="E3506" s="71">
        <v>5.83</v>
      </c>
      <c r="F3506" s="70"/>
      <c r="G3506" s="71"/>
      <c r="H3506" s="72"/>
      <c r="I3506" s="72"/>
      <c r="J3506" s="73">
        <f t="shared" si="58"/>
        <v>5.83</v>
      </c>
      <c r="K3506" s="75" t="s">
        <v>4</v>
      </c>
    </row>
    <row r="3507" spans="1:11" x14ac:dyDescent="0.25">
      <c r="A3507" s="69">
        <v>3505</v>
      </c>
      <c r="B3507" s="70" t="s">
        <v>10847</v>
      </c>
      <c r="C3507" s="70" t="s">
        <v>10848</v>
      </c>
      <c r="D3507" s="70" t="s">
        <v>10849</v>
      </c>
      <c r="E3507" s="71">
        <v>5.83</v>
      </c>
      <c r="F3507" s="70"/>
      <c r="G3507" s="71"/>
      <c r="H3507" s="72"/>
      <c r="I3507" s="72"/>
      <c r="J3507" s="73">
        <f t="shared" si="58"/>
        <v>5.83</v>
      </c>
      <c r="K3507" s="75" t="s">
        <v>4</v>
      </c>
    </row>
    <row r="3508" spans="1:11" x14ac:dyDescent="0.25">
      <c r="A3508" s="69">
        <v>3506</v>
      </c>
      <c r="B3508" s="70" t="s">
        <v>10850</v>
      </c>
      <c r="C3508" s="70" t="s">
        <v>10851</v>
      </c>
      <c r="D3508" s="70" t="s">
        <v>10852</v>
      </c>
      <c r="E3508" s="71">
        <v>5.83</v>
      </c>
      <c r="F3508" s="70"/>
      <c r="G3508" s="71"/>
      <c r="H3508" s="72"/>
      <c r="I3508" s="72"/>
      <c r="J3508" s="73">
        <f t="shared" si="58"/>
        <v>5.83</v>
      </c>
      <c r="K3508" s="75" t="s">
        <v>4</v>
      </c>
    </row>
    <row r="3509" spans="1:11" x14ac:dyDescent="0.25">
      <c r="A3509" s="69">
        <v>3507</v>
      </c>
      <c r="B3509" s="70" t="s">
        <v>10853</v>
      </c>
      <c r="C3509" s="70" t="s">
        <v>10854</v>
      </c>
      <c r="D3509" s="70" t="s">
        <v>10855</v>
      </c>
      <c r="E3509" s="71">
        <v>5.82</v>
      </c>
      <c r="F3509" s="70"/>
      <c r="G3509" s="71"/>
      <c r="H3509" s="72"/>
      <c r="I3509" s="72"/>
      <c r="J3509" s="73">
        <f t="shared" si="58"/>
        <v>5.82</v>
      </c>
      <c r="K3509" s="75" t="s">
        <v>4</v>
      </c>
    </row>
    <row r="3510" spans="1:11" x14ac:dyDescent="0.25">
      <c r="A3510" s="69">
        <v>3508</v>
      </c>
      <c r="B3510" s="70" t="s">
        <v>10856</v>
      </c>
      <c r="C3510" s="70" t="s">
        <v>10857</v>
      </c>
      <c r="D3510" s="70" t="s">
        <v>10858</v>
      </c>
      <c r="E3510" s="71">
        <v>5.81</v>
      </c>
      <c r="F3510" s="70"/>
      <c r="G3510" s="71"/>
      <c r="H3510" s="72"/>
      <c r="I3510" s="72"/>
      <c r="J3510" s="73">
        <f t="shared" si="58"/>
        <v>5.81</v>
      </c>
      <c r="K3510" s="75" t="s">
        <v>4</v>
      </c>
    </row>
    <row r="3511" spans="1:11" x14ac:dyDescent="0.25">
      <c r="A3511" s="69">
        <v>3509</v>
      </c>
      <c r="B3511" s="70" t="s">
        <v>10859</v>
      </c>
      <c r="C3511" s="70" t="s">
        <v>10860</v>
      </c>
      <c r="D3511" s="70" t="s">
        <v>10861</v>
      </c>
      <c r="E3511" s="71">
        <v>5.81</v>
      </c>
      <c r="F3511" s="70"/>
      <c r="G3511" s="71"/>
      <c r="H3511" s="72"/>
      <c r="I3511" s="72"/>
      <c r="J3511" s="73">
        <f t="shared" si="58"/>
        <v>5.81</v>
      </c>
      <c r="K3511" s="75" t="s">
        <v>4</v>
      </c>
    </row>
    <row r="3512" spans="1:11" x14ac:dyDescent="0.25">
      <c r="A3512" s="69">
        <v>3510</v>
      </c>
      <c r="B3512" s="70" t="s">
        <v>10862</v>
      </c>
      <c r="C3512" s="70" t="s">
        <v>10863</v>
      </c>
      <c r="D3512" s="70" t="s">
        <v>10864</v>
      </c>
      <c r="E3512" s="71">
        <v>5.58</v>
      </c>
      <c r="F3512" s="70" t="s">
        <v>10864</v>
      </c>
      <c r="G3512" s="71">
        <v>6.0313999999999997</v>
      </c>
      <c r="H3512" s="72"/>
      <c r="I3512" s="72"/>
      <c r="J3512" s="73">
        <f t="shared" si="58"/>
        <v>5.8056999999999999</v>
      </c>
      <c r="K3512" s="75" t="s">
        <v>4</v>
      </c>
    </row>
    <row r="3513" spans="1:11" x14ac:dyDescent="0.25">
      <c r="A3513" s="69">
        <v>3511</v>
      </c>
      <c r="B3513" s="70" t="s">
        <v>10865</v>
      </c>
      <c r="C3513" s="70" t="s">
        <v>10866</v>
      </c>
      <c r="D3513" s="70" t="s">
        <v>10867</v>
      </c>
      <c r="E3513" s="71">
        <v>5.65</v>
      </c>
      <c r="F3513" s="70" t="s">
        <v>10867</v>
      </c>
      <c r="G3513" s="71">
        <v>5.95</v>
      </c>
      <c r="H3513" s="72"/>
      <c r="I3513" s="72"/>
      <c r="J3513" s="73">
        <f t="shared" si="58"/>
        <v>5.8000000000000007</v>
      </c>
      <c r="K3513" s="75" t="s">
        <v>4</v>
      </c>
    </row>
    <row r="3514" spans="1:11" x14ac:dyDescent="0.25">
      <c r="A3514" s="69">
        <v>3512</v>
      </c>
      <c r="B3514" s="70" t="s">
        <v>10868</v>
      </c>
      <c r="C3514" s="70" t="s">
        <v>10869</v>
      </c>
      <c r="D3514" s="70" t="s">
        <v>10870</v>
      </c>
      <c r="E3514" s="71">
        <v>5.79</v>
      </c>
      <c r="F3514" s="70"/>
      <c r="G3514" s="71"/>
      <c r="H3514" s="72"/>
      <c r="I3514" s="72"/>
      <c r="J3514" s="73">
        <f t="shared" si="58"/>
        <v>5.79</v>
      </c>
      <c r="K3514" s="75" t="s">
        <v>4</v>
      </c>
    </row>
    <row r="3515" spans="1:11" x14ac:dyDescent="0.25">
      <c r="A3515" s="69">
        <v>3513</v>
      </c>
      <c r="B3515" s="70" t="s">
        <v>10871</v>
      </c>
      <c r="C3515" s="70" t="s">
        <v>10872</v>
      </c>
      <c r="D3515" s="70"/>
      <c r="E3515" s="71"/>
      <c r="F3515" s="70"/>
      <c r="G3515" s="73"/>
      <c r="H3515" s="70" t="s">
        <v>10873</v>
      </c>
      <c r="I3515" s="73">
        <v>5.7830249999999896</v>
      </c>
      <c r="J3515" s="73">
        <f t="shared" si="58"/>
        <v>5.7830249999999896</v>
      </c>
      <c r="K3515" s="75" t="s">
        <v>4</v>
      </c>
    </row>
    <row r="3516" spans="1:11" x14ac:dyDescent="0.25">
      <c r="A3516" s="69">
        <v>3514</v>
      </c>
      <c r="B3516" s="70" t="s">
        <v>10874</v>
      </c>
      <c r="C3516" s="70" t="s">
        <v>10875</v>
      </c>
      <c r="D3516" s="70" t="s">
        <v>10876</v>
      </c>
      <c r="E3516" s="71">
        <v>5.78</v>
      </c>
      <c r="F3516" s="70"/>
      <c r="G3516" s="71"/>
      <c r="H3516" s="72"/>
      <c r="I3516" s="72"/>
      <c r="J3516" s="73">
        <f t="shared" si="58"/>
        <v>5.78</v>
      </c>
      <c r="K3516" s="75" t="s">
        <v>4</v>
      </c>
    </row>
    <row r="3517" spans="1:11" x14ac:dyDescent="0.25">
      <c r="A3517" s="69">
        <v>3515</v>
      </c>
      <c r="B3517" s="70" t="s">
        <v>10877</v>
      </c>
      <c r="C3517" s="70" t="s">
        <v>10878</v>
      </c>
      <c r="D3517" s="70" t="s">
        <v>10879</v>
      </c>
      <c r="E3517" s="71">
        <v>5.76</v>
      </c>
      <c r="F3517" s="70"/>
      <c r="G3517" s="71"/>
      <c r="H3517" s="72"/>
      <c r="I3517" s="72"/>
      <c r="J3517" s="73">
        <f t="shared" si="58"/>
        <v>5.76</v>
      </c>
      <c r="K3517" s="75" t="s">
        <v>4</v>
      </c>
    </row>
    <row r="3518" spans="1:11" x14ac:dyDescent="0.25">
      <c r="A3518" s="69">
        <v>3516</v>
      </c>
      <c r="B3518" s="70" t="s">
        <v>10880</v>
      </c>
      <c r="C3518" s="70" t="s">
        <v>10881</v>
      </c>
      <c r="D3518" s="70" t="s">
        <v>10882</v>
      </c>
      <c r="E3518" s="71">
        <v>5.76</v>
      </c>
      <c r="F3518" s="70"/>
      <c r="G3518" s="71"/>
      <c r="H3518" s="72"/>
      <c r="I3518" s="72"/>
      <c r="J3518" s="73">
        <f t="shared" si="58"/>
        <v>5.76</v>
      </c>
      <c r="K3518" s="75" t="s">
        <v>4</v>
      </c>
    </row>
    <row r="3519" spans="1:11" x14ac:dyDescent="0.25">
      <c r="A3519" s="69">
        <v>3517</v>
      </c>
      <c r="B3519" s="70" t="s">
        <v>10883</v>
      </c>
      <c r="C3519" s="70" t="s">
        <v>10884</v>
      </c>
      <c r="D3519" s="70"/>
      <c r="E3519" s="71"/>
      <c r="F3519" s="70" t="s">
        <v>10885</v>
      </c>
      <c r="G3519" s="71">
        <v>5.7549000000000001</v>
      </c>
      <c r="H3519" s="72"/>
      <c r="I3519" s="72"/>
      <c r="J3519" s="73">
        <f t="shared" si="58"/>
        <v>5.7549000000000001</v>
      </c>
      <c r="K3519" s="75" t="s">
        <v>4</v>
      </c>
    </row>
    <row r="3520" spans="1:11" x14ac:dyDescent="0.25">
      <c r="A3520" s="69">
        <v>3518</v>
      </c>
      <c r="B3520" s="70" t="s">
        <v>10886</v>
      </c>
      <c r="C3520" s="70" t="s">
        <v>10887</v>
      </c>
      <c r="D3520" s="70" t="s">
        <v>10888</v>
      </c>
      <c r="E3520" s="71">
        <v>5.75</v>
      </c>
      <c r="F3520" s="70"/>
      <c r="G3520" s="71"/>
      <c r="H3520" s="72"/>
      <c r="I3520" s="72"/>
      <c r="J3520" s="73">
        <f t="shared" si="58"/>
        <v>5.75</v>
      </c>
      <c r="K3520" s="75" t="s">
        <v>4</v>
      </c>
    </row>
    <row r="3521" spans="1:11" x14ac:dyDescent="0.25">
      <c r="A3521" s="69">
        <v>3519</v>
      </c>
      <c r="B3521" s="70" t="s">
        <v>10889</v>
      </c>
      <c r="C3521" s="70" t="s">
        <v>10890</v>
      </c>
      <c r="D3521" s="70" t="s">
        <v>10891</v>
      </c>
      <c r="E3521" s="71">
        <v>5.75</v>
      </c>
      <c r="F3521" s="70"/>
      <c r="G3521" s="71"/>
      <c r="H3521" s="72"/>
      <c r="I3521" s="72"/>
      <c r="J3521" s="73">
        <f t="shared" si="58"/>
        <v>5.75</v>
      </c>
      <c r="K3521" s="75" t="s">
        <v>4</v>
      </c>
    </row>
    <row r="3522" spans="1:11" x14ac:dyDescent="0.25">
      <c r="A3522" s="69">
        <v>3520</v>
      </c>
      <c r="B3522" s="70" t="s">
        <v>10892</v>
      </c>
      <c r="C3522" s="70" t="s">
        <v>10893</v>
      </c>
      <c r="D3522" s="70" t="s">
        <v>10894</v>
      </c>
      <c r="E3522" s="71">
        <v>5.74</v>
      </c>
      <c r="F3522" s="70"/>
      <c r="G3522" s="71"/>
      <c r="H3522" s="72"/>
      <c r="I3522" s="72"/>
      <c r="J3522" s="73">
        <f t="shared" si="58"/>
        <v>5.74</v>
      </c>
      <c r="K3522" s="75" t="s">
        <v>4</v>
      </c>
    </row>
    <row r="3523" spans="1:11" x14ac:dyDescent="0.25">
      <c r="A3523" s="69">
        <v>3521</v>
      </c>
      <c r="B3523" s="70" t="s">
        <v>10895</v>
      </c>
      <c r="C3523" s="70" t="s">
        <v>10896</v>
      </c>
      <c r="D3523" s="70" t="s">
        <v>10897</v>
      </c>
      <c r="E3523" s="71">
        <v>5.74</v>
      </c>
      <c r="F3523" s="70"/>
      <c r="G3523" s="71"/>
      <c r="H3523" s="72"/>
      <c r="I3523" s="72"/>
      <c r="J3523" s="73">
        <f t="shared" ref="J3523:J3586" si="59">AVERAGE(E3523,G3523,I3523)</f>
        <v>5.74</v>
      </c>
      <c r="K3523" s="75" t="s">
        <v>4</v>
      </c>
    </row>
    <row r="3524" spans="1:11" x14ac:dyDescent="0.25">
      <c r="A3524" s="69">
        <v>3522</v>
      </c>
      <c r="B3524" s="70" t="s">
        <v>10898</v>
      </c>
      <c r="C3524" s="70" t="s">
        <v>10899</v>
      </c>
      <c r="D3524" s="70" t="s">
        <v>10900</v>
      </c>
      <c r="E3524" s="71">
        <v>5.74</v>
      </c>
      <c r="F3524" s="70"/>
      <c r="G3524" s="71"/>
      <c r="H3524" s="72"/>
      <c r="I3524" s="72"/>
      <c r="J3524" s="73">
        <f t="shared" si="59"/>
        <v>5.74</v>
      </c>
      <c r="K3524" s="75" t="s">
        <v>4</v>
      </c>
    </row>
    <row r="3525" spans="1:11" x14ac:dyDescent="0.25">
      <c r="A3525" s="69">
        <v>3523</v>
      </c>
      <c r="B3525" s="70" t="s">
        <v>10901</v>
      </c>
      <c r="C3525" s="70" t="s">
        <v>10902</v>
      </c>
      <c r="D3525" s="70" t="s">
        <v>10903</v>
      </c>
      <c r="E3525" s="71">
        <v>5.74</v>
      </c>
      <c r="F3525" s="70"/>
      <c r="G3525" s="71"/>
      <c r="H3525" s="72"/>
      <c r="I3525" s="72"/>
      <c r="J3525" s="73">
        <f t="shared" si="59"/>
        <v>5.74</v>
      </c>
      <c r="K3525" s="75" t="s">
        <v>4</v>
      </c>
    </row>
    <row r="3526" spans="1:11" x14ac:dyDescent="0.25">
      <c r="A3526" s="69">
        <v>3524</v>
      </c>
      <c r="B3526" s="70" t="s">
        <v>10904</v>
      </c>
      <c r="C3526" s="70" t="s">
        <v>10905</v>
      </c>
      <c r="D3526" s="70"/>
      <c r="E3526" s="71"/>
      <c r="F3526" s="70"/>
      <c r="G3526" s="73"/>
      <c r="H3526" s="70" t="s">
        <v>10906</v>
      </c>
      <c r="I3526" s="73">
        <v>5.735000000000011</v>
      </c>
      <c r="J3526" s="73">
        <f t="shared" si="59"/>
        <v>5.735000000000011</v>
      </c>
      <c r="K3526" s="75" t="s">
        <v>4</v>
      </c>
    </row>
    <row r="3527" spans="1:11" x14ac:dyDescent="0.25">
      <c r="A3527" s="69">
        <v>3525</v>
      </c>
      <c r="B3527" s="70" t="s">
        <v>10907</v>
      </c>
      <c r="C3527" s="70" t="s">
        <v>10908</v>
      </c>
      <c r="D3527" s="70" t="s">
        <v>10909</v>
      </c>
      <c r="E3527" s="71">
        <v>5.73</v>
      </c>
      <c r="F3527" s="70"/>
      <c r="G3527" s="71"/>
      <c r="H3527" s="72"/>
      <c r="I3527" s="72"/>
      <c r="J3527" s="73">
        <f t="shared" si="59"/>
        <v>5.73</v>
      </c>
      <c r="K3527" s="75" t="s">
        <v>4</v>
      </c>
    </row>
    <row r="3528" spans="1:11" x14ac:dyDescent="0.25">
      <c r="A3528" s="69">
        <v>3526</v>
      </c>
      <c r="B3528" s="70" t="s">
        <v>10910</v>
      </c>
      <c r="C3528" s="70" t="s">
        <v>10911</v>
      </c>
      <c r="D3528" s="70" t="s">
        <v>10912</v>
      </c>
      <c r="E3528" s="71">
        <v>5.72</v>
      </c>
      <c r="F3528" s="70"/>
      <c r="G3528" s="71"/>
      <c r="H3528" s="72"/>
      <c r="I3528" s="72"/>
      <c r="J3528" s="73">
        <f t="shared" si="59"/>
        <v>5.72</v>
      </c>
      <c r="K3528" s="75" t="s">
        <v>4</v>
      </c>
    </row>
    <row r="3529" spans="1:11" x14ac:dyDescent="0.25">
      <c r="A3529" s="69">
        <v>3527</v>
      </c>
      <c r="B3529" s="70" t="s">
        <v>10913</v>
      </c>
      <c r="C3529" s="70" t="s">
        <v>10914</v>
      </c>
      <c r="D3529" s="70" t="s">
        <v>10915</v>
      </c>
      <c r="E3529" s="71">
        <v>5.72</v>
      </c>
      <c r="F3529" s="70"/>
      <c r="G3529" s="71"/>
      <c r="H3529" s="72"/>
      <c r="I3529" s="72"/>
      <c r="J3529" s="73">
        <f t="shared" si="59"/>
        <v>5.72</v>
      </c>
      <c r="K3529" s="75" t="s">
        <v>4</v>
      </c>
    </row>
    <row r="3530" spans="1:11" x14ac:dyDescent="0.25">
      <c r="A3530" s="69">
        <v>3528</v>
      </c>
      <c r="B3530" s="70" t="s">
        <v>10916</v>
      </c>
      <c r="C3530" s="70" t="s">
        <v>10917</v>
      </c>
      <c r="D3530" s="70" t="s">
        <v>10918</v>
      </c>
      <c r="E3530" s="71">
        <v>5.7</v>
      </c>
      <c r="F3530" s="70"/>
      <c r="G3530" s="71"/>
      <c r="H3530" s="72"/>
      <c r="I3530" s="72"/>
      <c r="J3530" s="73">
        <f t="shared" si="59"/>
        <v>5.7</v>
      </c>
      <c r="K3530" s="75" t="s">
        <v>4</v>
      </c>
    </row>
    <row r="3531" spans="1:11" x14ac:dyDescent="0.25">
      <c r="A3531" s="69">
        <v>3529</v>
      </c>
      <c r="B3531" s="70" t="s">
        <v>10919</v>
      </c>
      <c r="C3531" s="70" t="s">
        <v>10920</v>
      </c>
      <c r="D3531" s="70" t="s">
        <v>10921</v>
      </c>
      <c r="E3531" s="71">
        <v>5.95</v>
      </c>
      <c r="F3531" s="70" t="s">
        <v>10921</v>
      </c>
      <c r="G3531" s="71">
        <v>5.4420000000000002</v>
      </c>
      <c r="H3531" s="72"/>
      <c r="I3531" s="72"/>
      <c r="J3531" s="73">
        <f t="shared" si="59"/>
        <v>5.6959999999999997</v>
      </c>
      <c r="K3531" s="75" t="s">
        <v>4</v>
      </c>
    </row>
    <row r="3532" spans="1:11" x14ac:dyDescent="0.25">
      <c r="A3532" s="69">
        <v>3530</v>
      </c>
      <c r="B3532" s="70" t="s">
        <v>10922</v>
      </c>
      <c r="C3532" s="70" t="s">
        <v>10923</v>
      </c>
      <c r="D3532" s="70" t="s">
        <v>10924</v>
      </c>
      <c r="E3532" s="71">
        <v>5.88</v>
      </c>
      <c r="F3532" s="70" t="s">
        <v>10924</v>
      </c>
      <c r="G3532" s="71">
        <v>5.5084999999999997</v>
      </c>
      <c r="H3532" s="72"/>
      <c r="I3532" s="72"/>
      <c r="J3532" s="73">
        <f t="shared" si="59"/>
        <v>5.6942500000000003</v>
      </c>
      <c r="K3532" s="75" t="s">
        <v>4</v>
      </c>
    </row>
    <row r="3533" spans="1:11" x14ac:dyDescent="0.25">
      <c r="A3533" s="69">
        <v>3531</v>
      </c>
      <c r="B3533" s="70" t="s">
        <v>10925</v>
      </c>
      <c r="C3533" s="70" t="s">
        <v>10926</v>
      </c>
      <c r="D3533" s="70" t="s">
        <v>10927</v>
      </c>
      <c r="E3533" s="71">
        <v>5.68</v>
      </c>
      <c r="F3533" s="70"/>
      <c r="G3533" s="71"/>
      <c r="H3533" s="72"/>
      <c r="I3533" s="72"/>
      <c r="J3533" s="73">
        <f t="shared" si="59"/>
        <v>5.68</v>
      </c>
      <c r="K3533" s="75" t="s">
        <v>4</v>
      </c>
    </row>
    <row r="3534" spans="1:11" x14ac:dyDescent="0.25">
      <c r="A3534" s="69">
        <v>3532</v>
      </c>
      <c r="B3534" s="70" t="s">
        <v>10928</v>
      </c>
      <c r="C3534" s="70" t="s">
        <v>10929</v>
      </c>
      <c r="D3534" s="70" t="s">
        <v>10930</v>
      </c>
      <c r="E3534" s="71">
        <v>5.68</v>
      </c>
      <c r="F3534" s="70"/>
      <c r="G3534" s="71"/>
      <c r="H3534" s="72"/>
      <c r="I3534" s="72"/>
      <c r="J3534" s="73">
        <f t="shared" si="59"/>
        <v>5.68</v>
      </c>
      <c r="K3534" s="75" t="s">
        <v>4</v>
      </c>
    </row>
    <row r="3535" spans="1:11" x14ac:dyDescent="0.25">
      <c r="A3535" s="69">
        <v>3533</v>
      </c>
      <c r="B3535" s="70" t="s">
        <v>10931</v>
      </c>
      <c r="C3535" s="70" t="s">
        <v>10932</v>
      </c>
      <c r="D3535" s="70" t="s">
        <v>10933</v>
      </c>
      <c r="E3535" s="71">
        <v>5.66</v>
      </c>
      <c r="F3535" s="70"/>
      <c r="G3535" s="71"/>
      <c r="H3535" s="72"/>
      <c r="I3535" s="72"/>
      <c r="J3535" s="73">
        <f t="shared" si="59"/>
        <v>5.66</v>
      </c>
      <c r="K3535" s="75" t="s">
        <v>4</v>
      </c>
    </row>
    <row r="3536" spans="1:11" x14ac:dyDescent="0.25">
      <c r="A3536" s="69">
        <v>3534</v>
      </c>
      <c r="B3536" s="70" t="s">
        <v>10934</v>
      </c>
      <c r="C3536" s="70" t="s">
        <v>10935</v>
      </c>
      <c r="D3536" s="70" t="s">
        <v>10936</v>
      </c>
      <c r="E3536" s="71">
        <v>5.66</v>
      </c>
      <c r="F3536" s="70"/>
      <c r="G3536" s="71"/>
      <c r="H3536" s="72"/>
      <c r="I3536" s="72"/>
      <c r="J3536" s="73">
        <f t="shared" si="59"/>
        <v>5.66</v>
      </c>
      <c r="K3536" s="75" t="s">
        <v>4</v>
      </c>
    </row>
    <row r="3537" spans="1:11" x14ac:dyDescent="0.25">
      <c r="A3537" s="69">
        <v>3535</v>
      </c>
      <c r="B3537" s="70" t="s">
        <v>10937</v>
      </c>
      <c r="C3537" s="70" t="s">
        <v>10938</v>
      </c>
      <c r="D3537" s="70" t="s">
        <v>10939</v>
      </c>
      <c r="E3537" s="71">
        <v>5.64</v>
      </c>
      <c r="F3537" s="70"/>
      <c r="G3537" s="71"/>
      <c r="H3537" s="72" t="s">
        <v>10940</v>
      </c>
      <c r="I3537" s="71">
        <v>5.628895683593754</v>
      </c>
      <c r="J3537" s="73">
        <f t="shared" si="59"/>
        <v>5.6344478417968773</v>
      </c>
      <c r="K3537" s="75" t="s">
        <v>4</v>
      </c>
    </row>
    <row r="3538" spans="1:11" x14ac:dyDescent="0.25">
      <c r="A3538" s="69">
        <v>3536</v>
      </c>
      <c r="B3538" s="70" t="s">
        <v>10941</v>
      </c>
      <c r="C3538" s="70" t="s">
        <v>2847</v>
      </c>
      <c r="D3538" s="70" t="s">
        <v>10942</v>
      </c>
      <c r="E3538" s="71">
        <v>5.63</v>
      </c>
      <c r="F3538" s="70"/>
      <c r="G3538" s="71"/>
      <c r="H3538" s="72"/>
      <c r="I3538" s="72"/>
      <c r="J3538" s="73">
        <f t="shared" si="59"/>
        <v>5.63</v>
      </c>
      <c r="K3538" s="75" t="s">
        <v>4</v>
      </c>
    </row>
    <row r="3539" spans="1:11" x14ac:dyDescent="0.25">
      <c r="A3539" s="69">
        <v>3537</v>
      </c>
      <c r="B3539" s="70" t="s">
        <v>10943</v>
      </c>
      <c r="C3539" s="70" t="s">
        <v>10944</v>
      </c>
      <c r="D3539" s="70" t="s">
        <v>10945</v>
      </c>
      <c r="E3539" s="71">
        <v>5.63</v>
      </c>
      <c r="F3539" s="70"/>
      <c r="G3539" s="71"/>
      <c r="H3539" s="72"/>
      <c r="I3539" s="72"/>
      <c r="J3539" s="73">
        <f t="shared" si="59"/>
        <v>5.63</v>
      </c>
      <c r="K3539" s="75" t="s">
        <v>4</v>
      </c>
    </row>
    <row r="3540" spans="1:11" x14ac:dyDescent="0.25">
      <c r="A3540" s="69">
        <v>3538</v>
      </c>
      <c r="B3540" s="70" t="s">
        <v>10946</v>
      </c>
      <c r="C3540" s="70" t="s">
        <v>10947</v>
      </c>
      <c r="D3540" s="70" t="s">
        <v>10948</v>
      </c>
      <c r="E3540" s="71">
        <v>5.62</v>
      </c>
      <c r="F3540" s="70"/>
      <c r="G3540" s="71"/>
      <c r="H3540" s="72"/>
      <c r="I3540" s="72"/>
      <c r="J3540" s="73">
        <f t="shared" si="59"/>
        <v>5.62</v>
      </c>
      <c r="K3540" s="75" t="s">
        <v>4</v>
      </c>
    </row>
    <row r="3541" spans="1:11" x14ac:dyDescent="0.25">
      <c r="A3541" s="69">
        <v>3539</v>
      </c>
      <c r="B3541" s="70" t="s">
        <v>10949</v>
      </c>
      <c r="C3541" s="70" t="s">
        <v>10950</v>
      </c>
      <c r="D3541" s="70" t="s">
        <v>10951</v>
      </c>
      <c r="E3541" s="71">
        <v>5.62</v>
      </c>
      <c r="F3541" s="70"/>
      <c r="G3541" s="71"/>
      <c r="H3541" s="72"/>
      <c r="I3541" s="72"/>
      <c r="J3541" s="73">
        <f t="shared" si="59"/>
        <v>5.62</v>
      </c>
      <c r="K3541" s="75" t="s">
        <v>4</v>
      </c>
    </row>
    <row r="3542" spans="1:11" x14ac:dyDescent="0.25">
      <c r="A3542" s="69">
        <v>3540</v>
      </c>
      <c r="B3542" s="70" t="s">
        <v>10952</v>
      </c>
      <c r="C3542" s="70" t="s">
        <v>10953</v>
      </c>
      <c r="D3542" s="70" t="s">
        <v>10954</v>
      </c>
      <c r="E3542" s="71">
        <v>4.75</v>
      </c>
      <c r="F3542" s="70"/>
      <c r="G3542" s="71"/>
      <c r="H3542" s="72" t="s">
        <v>10954</v>
      </c>
      <c r="I3542" s="71">
        <v>6.4826281249999926</v>
      </c>
      <c r="J3542" s="73">
        <f t="shared" si="59"/>
        <v>5.6163140624999963</v>
      </c>
      <c r="K3542" s="75" t="s">
        <v>4</v>
      </c>
    </row>
    <row r="3543" spans="1:11" x14ac:dyDescent="0.25">
      <c r="A3543" s="69">
        <v>3541</v>
      </c>
      <c r="B3543" s="70" t="s">
        <v>10955</v>
      </c>
      <c r="C3543" s="70" t="s">
        <v>10956</v>
      </c>
      <c r="D3543" s="70" t="s">
        <v>10957</v>
      </c>
      <c r="E3543" s="71">
        <v>5.61</v>
      </c>
      <c r="F3543" s="70"/>
      <c r="G3543" s="71"/>
      <c r="H3543" s="72"/>
      <c r="I3543" s="72"/>
      <c r="J3543" s="73">
        <f t="shared" si="59"/>
        <v>5.61</v>
      </c>
      <c r="K3543" s="75" t="s">
        <v>4</v>
      </c>
    </row>
    <row r="3544" spans="1:11" x14ac:dyDescent="0.25">
      <c r="A3544" s="69">
        <v>3542</v>
      </c>
      <c r="B3544" s="70" t="s">
        <v>10958</v>
      </c>
      <c r="C3544" s="70" t="s">
        <v>10959</v>
      </c>
      <c r="D3544" s="70" t="s">
        <v>10960</v>
      </c>
      <c r="E3544" s="71">
        <v>5.59</v>
      </c>
      <c r="F3544" s="70"/>
      <c r="G3544" s="71"/>
      <c r="H3544" s="72"/>
      <c r="I3544" s="72"/>
      <c r="J3544" s="73">
        <f t="shared" si="59"/>
        <v>5.59</v>
      </c>
      <c r="K3544" s="75" t="s">
        <v>4</v>
      </c>
    </row>
    <row r="3545" spans="1:11" x14ac:dyDescent="0.25">
      <c r="A3545" s="69">
        <v>3543</v>
      </c>
      <c r="B3545" s="70" t="s">
        <v>10961</v>
      </c>
      <c r="C3545" s="70" t="s">
        <v>10962</v>
      </c>
      <c r="D3545" s="70" t="s">
        <v>10963</v>
      </c>
      <c r="E3545" s="71">
        <v>5.58</v>
      </c>
      <c r="F3545" s="70"/>
      <c r="G3545" s="71"/>
      <c r="H3545" s="72"/>
      <c r="I3545" s="72"/>
      <c r="J3545" s="73">
        <f t="shared" si="59"/>
        <v>5.58</v>
      </c>
      <c r="K3545" s="75" t="s">
        <v>4</v>
      </c>
    </row>
    <row r="3546" spans="1:11" x14ac:dyDescent="0.25">
      <c r="A3546" s="69">
        <v>3544</v>
      </c>
      <c r="B3546" s="70" t="s">
        <v>10964</v>
      </c>
      <c r="C3546" s="70" t="s">
        <v>10965</v>
      </c>
      <c r="D3546" s="70" t="s">
        <v>10966</v>
      </c>
      <c r="E3546" s="71">
        <v>5.58</v>
      </c>
      <c r="F3546" s="70"/>
      <c r="G3546" s="71"/>
      <c r="H3546" s="72"/>
      <c r="I3546" s="72"/>
      <c r="J3546" s="73">
        <f t="shared" si="59"/>
        <v>5.58</v>
      </c>
      <c r="K3546" s="75" t="s">
        <v>4</v>
      </c>
    </row>
    <row r="3547" spans="1:11" x14ac:dyDescent="0.25">
      <c r="A3547" s="69">
        <v>3545</v>
      </c>
      <c r="B3547" s="70" t="s">
        <v>10967</v>
      </c>
      <c r="C3547" s="70" t="s">
        <v>10968</v>
      </c>
      <c r="D3547" s="70" t="s">
        <v>10969</v>
      </c>
      <c r="E3547" s="71">
        <v>5.57</v>
      </c>
      <c r="F3547" s="70"/>
      <c r="G3547" s="71"/>
      <c r="H3547" s="72"/>
      <c r="I3547" s="72"/>
      <c r="J3547" s="73">
        <f t="shared" si="59"/>
        <v>5.57</v>
      </c>
      <c r="K3547" s="75" t="s">
        <v>4</v>
      </c>
    </row>
    <row r="3548" spans="1:11" x14ac:dyDescent="0.25">
      <c r="A3548" s="69">
        <v>3546</v>
      </c>
      <c r="B3548" s="70" t="s">
        <v>10970</v>
      </c>
      <c r="C3548" s="70" t="s">
        <v>10971</v>
      </c>
      <c r="D3548" s="70" t="s">
        <v>10972</v>
      </c>
      <c r="E3548" s="71">
        <v>5.57</v>
      </c>
      <c r="F3548" s="70"/>
      <c r="G3548" s="71"/>
      <c r="H3548" s="72"/>
      <c r="I3548" s="72"/>
      <c r="J3548" s="73">
        <f t="shared" si="59"/>
        <v>5.57</v>
      </c>
      <c r="K3548" s="75" t="s">
        <v>4</v>
      </c>
    </row>
    <row r="3549" spans="1:11" x14ac:dyDescent="0.25">
      <c r="A3549" s="69">
        <v>3547</v>
      </c>
      <c r="B3549" s="70" t="s">
        <v>10973</v>
      </c>
      <c r="C3549" s="70" t="s">
        <v>10974</v>
      </c>
      <c r="D3549" s="70" t="s">
        <v>10975</v>
      </c>
      <c r="E3549" s="71">
        <v>5.57</v>
      </c>
      <c r="F3549" s="70"/>
      <c r="G3549" s="71"/>
      <c r="H3549" s="72"/>
      <c r="I3549" s="72"/>
      <c r="J3549" s="73">
        <f t="shared" si="59"/>
        <v>5.57</v>
      </c>
      <c r="K3549" s="75" t="s">
        <v>4</v>
      </c>
    </row>
    <row r="3550" spans="1:11" x14ac:dyDescent="0.25">
      <c r="A3550" s="69">
        <v>3548</v>
      </c>
      <c r="B3550" s="70" t="s">
        <v>10976</v>
      </c>
      <c r="C3550" s="70" t="s">
        <v>10977</v>
      </c>
      <c r="D3550" s="70" t="s">
        <v>10978</v>
      </c>
      <c r="E3550" s="71">
        <v>5.56</v>
      </c>
      <c r="F3550" s="70"/>
      <c r="G3550" s="71"/>
      <c r="H3550" s="72"/>
      <c r="I3550" s="72"/>
      <c r="J3550" s="73">
        <f t="shared" si="59"/>
        <v>5.56</v>
      </c>
      <c r="K3550" s="75" t="s">
        <v>4</v>
      </c>
    </row>
    <row r="3551" spans="1:11" x14ac:dyDescent="0.25">
      <c r="A3551" s="69">
        <v>3549</v>
      </c>
      <c r="B3551" s="70" t="s">
        <v>10979</v>
      </c>
      <c r="C3551" s="70" t="s">
        <v>10980</v>
      </c>
      <c r="D3551" s="70" t="s">
        <v>10981</v>
      </c>
      <c r="E3551" s="71">
        <v>5.56</v>
      </c>
      <c r="F3551" s="70"/>
      <c r="G3551" s="71"/>
      <c r="H3551" s="72"/>
      <c r="I3551" s="72"/>
      <c r="J3551" s="73">
        <f t="shared" si="59"/>
        <v>5.56</v>
      </c>
      <c r="K3551" s="75" t="s">
        <v>4</v>
      </c>
    </row>
    <row r="3552" spans="1:11" x14ac:dyDescent="0.25">
      <c r="A3552" s="69">
        <v>3550</v>
      </c>
      <c r="B3552" s="70" t="s">
        <v>10982</v>
      </c>
      <c r="C3552" s="70" t="s">
        <v>10983</v>
      </c>
      <c r="D3552" s="70" t="s">
        <v>10984</v>
      </c>
      <c r="E3552" s="71">
        <v>5.55</v>
      </c>
      <c r="F3552" s="70"/>
      <c r="G3552" s="71"/>
      <c r="H3552" s="72"/>
      <c r="I3552" s="72"/>
      <c r="J3552" s="73">
        <f t="shared" si="59"/>
        <v>5.55</v>
      </c>
      <c r="K3552" s="75" t="s">
        <v>4</v>
      </c>
    </row>
    <row r="3553" spans="1:11" x14ac:dyDescent="0.25">
      <c r="A3553" s="69">
        <v>3551</v>
      </c>
      <c r="B3553" s="70" t="s">
        <v>10985</v>
      </c>
      <c r="C3553" s="70" t="s">
        <v>10986</v>
      </c>
      <c r="D3553" s="70" t="s">
        <v>10987</v>
      </c>
      <c r="E3553" s="71">
        <v>5.44</v>
      </c>
      <c r="F3553" s="70" t="s">
        <v>10987</v>
      </c>
      <c r="G3553" s="71">
        <v>5.6542000000000003</v>
      </c>
      <c r="H3553" s="72"/>
      <c r="I3553" s="72"/>
      <c r="J3553" s="73">
        <f t="shared" si="59"/>
        <v>5.5471000000000004</v>
      </c>
      <c r="K3553" s="75" t="s">
        <v>4</v>
      </c>
    </row>
    <row r="3554" spans="1:11" x14ac:dyDescent="0.25">
      <c r="A3554" s="69">
        <v>3552</v>
      </c>
      <c r="B3554" s="70" t="s">
        <v>10988</v>
      </c>
      <c r="C3554" s="70" t="s">
        <v>10989</v>
      </c>
      <c r="D3554" s="70" t="s">
        <v>10990</v>
      </c>
      <c r="E3554" s="71">
        <v>5.54</v>
      </c>
      <c r="F3554" s="70"/>
      <c r="G3554" s="71"/>
      <c r="H3554" s="72"/>
      <c r="I3554" s="72"/>
      <c r="J3554" s="73">
        <f t="shared" si="59"/>
        <v>5.54</v>
      </c>
      <c r="K3554" s="75" t="s">
        <v>4</v>
      </c>
    </row>
    <row r="3555" spans="1:11" x14ac:dyDescent="0.25">
      <c r="A3555" s="69">
        <v>3553</v>
      </c>
      <c r="B3555" s="70" t="s">
        <v>10991</v>
      </c>
      <c r="C3555" s="70" t="s">
        <v>10992</v>
      </c>
      <c r="D3555" s="70" t="s">
        <v>10993</v>
      </c>
      <c r="E3555" s="71">
        <v>5.54</v>
      </c>
      <c r="F3555" s="70"/>
      <c r="G3555" s="71"/>
      <c r="H3555" s="72"/>
      <c r="I3555" s="72"/>
      <c r="J3555" s="73">
        <f t="shared" si="59"/>
        <v>5.54</v>
      </c>
      <c r="K3555" s="75" t="s">
        <v>4</v>
      </c>
    </row>
    <row r="3556" spans="1:11" x14ac:dyDescent="0.25">
      <c r="A3556" s="69">
        <v>3554</v>
      </c>
      <c r="B3556" s="70" t="s">
        <v>10994</v>
      </c>
      <c r="C3556" s="70" t="s">
        <v>10995</v>
      </c>
      <c r="D3556" s="70" t="s">
        <v>10996</v>
      </c>
      <c r="E3556" s="71">
        <v>5.53</v>
      </c>
      <c r="F3556" s="70"/>
      <c r="G3556" s="71"/>
      <c r="H3556" s="72"/>
      <c r="I3556" s="72"/>
      <c r="J3556" s="73">
        <f t="shared" si="59"/>
        <v>5.53</v>
      </c>
      <c r="K3556" s="75" t="s">
        <v>4</v>
      </c>
    </row>
    <row r="3557" spans="1:11" x14ac:dyDescent="0.25">
      <c r="A3557" s="69">
        <v>3555</v>
      </c>
      <c r="B3557" s="70" t="s">
        <v>10997</v>
      </c>
      <c r="C3557" s="70" t="s">
        <v>10998</v>
      </c>
      <c r="D3557" s="70" t="s">
        <v>10999</v>
      </c>
      <c r="E3557" s="71">
        <v>5.53</v>
      </c>
      <c r="F3557" s="70"/>
      <c r="G3557" s="71"/>
      <c r="H3557" s="72"/>
      <c r="I3557" s="72"/>
      <c r="J3557" s="73">
        <f t="shared" si="59"/>
        <v>5.53</v>
      </c>
      <c r="K3557" s="75" t="s">
        <v>4</v>
      </c>
    </row>
    <row r="3558" spans="1:11" x14ac:dyDescent="0.25">
      <c r="A3558" s="69">
        <v>3556</v>
      </c>
      <c r="B3558" s="70" t="s">
        <v>11000</v>
      </c>
      <c r="C3558" s="70" t="s">
        <v>11001</v>
      </c>
      <c r="D3558" s="70" t="s">
        <v>11002</v>
      </c>
      <c r="E3558" s="71">
        <v>5.53</v>
      </c>
      <c r="F3558" s="70"/>
      <c r="G3558" s="71"/>
      <c r="H3558" s="72" t="s">
        <v>11002</v>
      </c>
      <c r="I3558" s="71">
        <v>5.5199243166718714</v>
      </c>
      <c r="J3558" s="73">
        <f t="shared" si="59"/>
        <v>5.5249621583359358</v>
      </c>
      <c r="K3558" s="75" t="s">
        <v>4</v>
      </c>
    </row>
    <row r="3559" spans="1:11" x14ac:dyDescent="0.25">
      <c r="A3559" s="69">
        <v>3557</v>
      </c>
      <c r="B3559" s="70" t="s">
        <v>11003</v>
      </c>
      <c r="C3559" s="70" t="s">
        <v>11004</v>
      </c>
      <c r="D3559" s="70" t="s">
        <v>11005</v>
      </c>
      <c r="E3559" s="71">
        <v>5.52</v>
      </c>
      <c r="F3559" s="70"/>
      <c r="G3559" s="71"/>
      <c r="H3559" s="72"/>
      <c r="I3559" s="72"/>
      <c r="J3559" s="73">
        <f t="shared" si="59"/>
        <v>5.52</v>
      </c>
      <c r="K3559" s="75" t="s">
        <v>4</v>
      </c>
    </row>
    <row r="3560" spans="1:11" x14ac:dyDescent="0.25">
      <c r="A3560" s="69">
        <v>3558</v>
      </c>
      <c r="B3560" s="70" t="s">
        <v>11006</v>
      </c>
      <c r="C3560" s="70" t="s">
        <v>11007</v>
      </c>
      <c r="D3560" s="70" t="s">
        <v>11008</v>
      </c>
      <c r="E3560" s="71">
        <v>5.52</v>
      </c>
      <c r="F3560" s="70"/>
      <c r="G3560" s="71"/>
      <c r="H3560" s="72"/>
      <c r="I3560" s="72"/>
      <c r="J3560" s="73">
        <f t="shared" si="59"/>
        <v>5.52</v>
      </c>
      <c r="K3560" s="75" t="s">
        <v>4</v>
      </c>
    </row>
    <row r="3561" spans="1:11" x14ac:dyDescent="0.25">
      <c r="A3561" s="69">
        <v>3559</v>
      </c>
      <c r="B3561" s="70" t="s">
        <v>11009</v>
      </c>
      <c r="C3561" s="70" t="s">
        <v>11010</v>
      </c>
      <c r="D3561" s="70" t="s">
        <v>11011</v>
      </c>
      <c r="E3561" s="71">
        <v>5.52</v>
      </c>
      <c r="F3561" s="70"/>
      <c r="G3561" s="71"/>
      <c r="H3561" s="72"/>
      <c r="I3561" s="72"/>
      <c r="J3561" s="73">
        <f t="shared" si="59"/>
        <v>5.52</v>
      </c>
      <c r="K3561" s="75" t="s">
        <v>4</v>
      </c>
    </row>
    <row r="3562" spans="1:11" x14ac:dyDescent="0.25">
      <c r="A3562" s="69">
        <v>3560</v>
      </c>
      <c r="B3562" s="70" t="s">
        <v>11012</v>
      </c>
      <c r="C3562" s="70" t="s">
        <v>11013</v>
      </c>
      <c r="D3562" s="70" t="s">
        <v>11014</v>
      </c>
      <c r="E3562" s="71">
        <v>5.51</v>
      </c>
      <c r="F3562" s="70"/>
      <c r="G3562" s="71"/>
      <c r="H3562" s="72"/>
      <c r="I3562" s="72"/>
      <c r="J3562" s="73">
        <f t="shared" si="59"/>
        <v>5.51</v>
      </c>
      <c r="K3562" s="75" t="s">
        <v>4</v>
      </c>
    </row>
    <row r="3563" spans="1:11" x14ac:dyDescent="0.25">
      <c r="A3563" s="69">
        <v>3561</v>
      </c>
      <c r="B3563" s="70" t="s">
        <v>11015</v>
      </c>
      <c r="C3563" s="70" t="s">
        <v>11016</v>
      </c>
      <c r="D3563" s="70" t="s">
        <v>11017</v>
      </c>
      <c r="E3563" s="71">
        <v>5.51</v>
      </c>
      <c r="F3563" s="70"/>
      <c r="G3563" s="71"/>
      <c r="H3563" s="72"/>
      <c r="I3563" s="72"/>
      <c r="J3563" s="73">
        <f t="shared" si="59"/>
        <v>5.51</v>
      </c>
      <c r="K3563" s="75" t="s">
        <v>4</v>
      </c>
    </row>
    <row r="3564" spans="1:11" x14ac:dyDescent="0.25">
      <c r="A3564" s="69">
        <v>3562</v>
      </c>
      <c r="B3564" s="70" t="s">
        <v>11018</v>
      </c>
      <c r="C3564" s="70" t="s">
        <v>11019</v>
      </c>
      <c r="D3564" s="70" t="s">
        <v>11020</v>
      </c>
      <c r="E3564" s="71">
        <v>5.5</v>
      </c>
      <c r="F3564" s="70"/>
      <c r="G3564" s="71"/>
      <c r="H3564" s="72"/>
      <c r="I3564" s="72"/>
      <c r="J3564" s="73">
        <f t="shared" si="59"/>
        <v>5.5</v>
      </c>
      <c r="K3564" s="75" t="s">
        <v>4</v>
      </c>
    </row>
    <row r="3565" spans="1:11" x14ac:dyDescent="0.25">
      <c r="A3565" s="69">
        <v>3563</v>
      </c>
      <c r="B3565" s="70" t="s">
        <v>11021</v>
      </c>
      <c r="C3565" s="70" t="s">
        <v>11022</v>
      </c>
      <c r="D3565" s="70" t="s">
        <v>11023</v>
      </c>
      <c r="E3565" s="71">
        <v>5.5</v>
      </c>
      <c r="F3565" s="70"/>
      <c r="G3565" s="71"/>
      <c r="H3565" s="72"/>
      <c r="I3565" s="72"/>
      <c r="J3565" s="73">
        <f t="shared" si="59"/>
        <v>5.5</v>
      </c>
      <c r="K3565" s="75" t="s">
        <v>4</v>
      </c>
    </row>
    <row r="3566" spans="1:11" x14ac:dyDescent="0.25">
      <c r="A3566" s="69">
        <v>3564</v>
      </c>
      <c r="B3566" s="70" t="s">
        <v>11024</v>
      </c>
      <c r="C3566" s="70" t="s">
        <v>11025</v>
      </c>
      <c r="D3566" s="70" t="s">
        <v>11026</v>
      </c>
      <c r="E3566" s="71">
        <v>5.5</v>
      </c>
      <c r="F3566" s="70"/>
      <c r="G3566" s="71"/>
      <c r="H3566" s="72"/>
      <c r="I3566" s="72"/>
      <c r="J3566" s="73">
        <f t="shared" si="59"/>
        <v>5.5</v>
      </c>
      <c r="K3566" s="75" t="s">
        <v>4</v>
      </c>
    </row>
    <row r="3567" spans="1:11" x14ac:dyDescent="0.25">
      <c r="A3567" s="69">
        <v>3565</v>
      </c>
      <c r="B3567" s="70" t="s">
        <v>11027</v>
      </c>
      <c r="C3567" s="70" t="s">
        <v>11028</v>
      </c>
      <c r="D3567" s="70"/>
      <c r="E3567" s="71"/>
      <c r="F3567" s="70"/>
      <c r="G3567" s="73"/>
      <c r="H3567" s="70" t="s">
        <v>11029</v>
      </c>
      <c r="I3567" s="73">
        <v>5.5</v>
      </c>
      <c r="J3567" s="73">
        <f t="shared" si="59"/>
        <v>5.5</v>
      </c>
      <c r="K3567" s="75" t="s">
        <v>4</v>
      </c>
    </row>
    <row r="3568" spans="1:11" x14ac:dyDescent="0.25">
      <c r="A3568" s="69">
        <v>3566</v>
      </c>
      <c r="B3568" s="70" t="s">
        <v>11030</v>
      </c>
      <c r="C3568" s="70" t="s">
        <v>11031</v>
      </c>
      <c r="D3568" s="70" t="s">
        <v>11032</v>
      </c>
      <c r="E3568" s="71">
        <v>5.49</v>
      </c>
      <c r="F3568" s="70"/>
      <c r="G3568" s="71"/>
      <c r="H3568" s="72"/>
      <c r="I3568" s="72"/>
      <c r="J3568" s="73">
        <f t="shared" si="59"/>
        <v>5.49</v>
      </c>
      <c r="K3568" s="75" t="s">
        <v>4</v>
      </c>
    </row>
    <row r="3569" spans="1:11" x14ac:dyDescent="0.25">
      <c r="A3569" s="69">
        <v>3567</v>
      </c>
      <c r="B3569" s="70" t="s">
        <v>11033</v>
      </c>
      <c r="C3569" s="70" t="s">
        <v>11034</v>
      </c>
      <c r="D3569" s="70" t="s">
        <v>11035</v>
      </c>
      <c r="E3569" s="71">
        <v>5.48</v>
      </c>
      <c r="F3569" s="70"/>
      <c r="G3569" s="71"/>
      <c r="H3569" s="72"/>
      <c r="I3569" s="72"/>
      <c r="J3569" s="73">
        <f t="shared" si="59"/>
        <v>5.48</v>
      </c>
      <c r="K3569" s="75" t="s">
        <v>4</v>
      </c>
    </row>
    <row r="3570" spans="1:11" x14ac:dyDescent="0.25">
      <c r="A3570" s="69">
        <v>3568</v>
      </c>
      <c r="B3570" s="70" t="s">
        <v>11036</v>
      </c>
      <c r="C3570" s="70" t="s">
        <v>11037</v>
      </c>
      <c r="D3570" s="70" t="s">
        <v>11038</v>
      </c>
      <c r="E3570" s="71">
        <v>5.48</v>
      </c>
      <c r="F3570" s="70"/>
      <c r="G3570" s="71"/>
      <c r="H3570" s="72"/>
      <c r="I3570" s="72"/>
      <c r="J3570" s="73">
        <f t="shared" si="59"/>
        <v>5.48</v>
      </c>
      <c r="K3570" s="75" t="s">
        <v>4</v>
      </c>
    </row>
    <row r="3571" spans="1:11" x14ac:dyDescent="0.25">
      <c r="A3571" s="69">
        <v>3569</v>
      </c>
      <c r="B3571" s="70" t="s">
        <v>11039</v>
      </c>
      <c r="C3571" s="70" t="s">
        <v>11040</v>
      </c>
      <c r="D3571" s="70" t="s">
        <v>11041</v>
      </c>
      <c r="E3571" s="71">
        <v>5.29</v>
      </c>
      <c r="F3571" s="70" t="s">
        <v>11041</v>
      </c>
      <c r="G3571" s="71">
        <v>5.6651999999999996</v>
      </c>
      <c r="H3571" s="72"/>
      <c r="I3571" s="72"/>
      <c r="J3571" s="73">
        <f t="shared" si="59"/>
        <v>5.4775999999999998</v>
      </c>
      <c r="K3571" s="75" t="s">
        <v>4</v>
      </c>
    </row>
    <row r="3572" spans="1:11" x14ac:dyDescent="0.25">
      <c r="A3572" s="69">
        <v>3570</v>
      </c>
      <c r="B3572" s="70" t="s">
        <v>11042</v>
      </c>
      <c r="C3572" s="70" t="s">
        <v>11043</v>
      </c>
      <c r="D3572" s="70" t="s">
        <v>11044</v>
      </c>
      <c r="E3572" s="71">
        <v>5.47</v>
      </c>
      <c r="F3572" s="70"/>
      <c r="G3572" s="71"/>
      <c r="H3572" s="72"/>
      <c r="I3572" s="72"/>
      <c r="J3572" s="73">
        <f t="shared" si="59"/>
        <v>5.47</v>
      </c>
      <c r="K3572" s="75" t="s">
        <v>4</v>
      </c>
    </row>
    <row r="3573" spans="1:11" x14ac:dyDescent="0.25">
      <c r="A3573" s="69">
        <v>3571</v>
      </c>
      <c r="B3573" s="70" t="s">
        <v>11045</v>
      </c>
      <c r="C3573" s="70" t="s">
        <v>11046</v>
      </c>
      <c r="D3573" s="70"/>
      <c r="E3573" s="71"/>
      <c r="F3573" s="70"/>
      <c r="G3573" s="73"/>
      <c r="H3573" s="70" t="s">
        <v>11047</v>
      </c>
      <c r="I3573" s="73">
        <v>5.460750749999991</v>
      </c>
      <c r="J3573" s="73">
        <f t="shared" si="59"/>
        <v>5.460750749999991</v>
      </c>
      <c r="K3573" s="75" t="s">
        <v>4</v>
      </c>
    </row>
    <row r="3574" spans="1:11" x14ac:dyDescent="0.25">
      <c r="A3574" s="69">
        <v>3572</v>
      </c>
      <c r="B3574" s="70" t="s">
        <v>11048</v>
      </c>
      <c r="C3574" s="70" t="s">
        <v>11049</v>
      </c>
      <c r="D3574" s="70" t="s">
        <v>11050</v>
      </c>
      <c r="E3574" s="71">
        <v>5.46</v>
      </c>
      <c r="F3574" s="70"/>
      <c r="G3574" s="71"/>
      <c r="H3574" s="72"/>
      <c r="I3574" s="72"/>
      <c r="J3574" s="73">
        <f t="shared" si="59"/>
        <v>5.46</v>
      </c>
      <c r="K3574" s="75" t="s">
        <v>4</v>
      </c>
    </row>
    <row r="3575" spans="1:11" x14ac:dyDescent="0.25">
      <c r="A3575" s="69">
        <v>3573</v>
      </c>
      <c r="B3575" s="70" t="s">
        <v>11051</v>
      </c>
      <c r="C3575" s="70" t="s">
        <v>11052</v>
      </c>
      <c r="D3575" s="70" t="s">
        <v>11053</v>
      </c>
      <c r="E3575" s="71">
        <v>5.45</v>
      </c>
      <c r="F3575" s="70"/>
      <c r="G3575" s="71"/>
      <c r="H3575" s="72"/>
      <c r="I3575" s="72"/>
      <c r="J3575" s="73">
        <f t="shared" si="59"/>
        <v>5.45</v>
      </c>
      <c r="K3575" s="75" t="s">
        <v>4</v>
      </c>
    </row>
    <row r="3576" spans="1:11" x14ac:dyDescent="0.25">
      <c r="A3576" s="69">
        <v>3574</v>
      </c>
      <c r="B3576" s="70" t="s">
        <v>11054</v>
      </c>
      <c r="C3576" s="70" t="s">
        <v>11055</v>
      </c>
      <c r="D3576" s="70" t="s">
        <v>11056</v>
      </c>
      <c r="E3576" s="71">
        <v>5.44</v>
      </c>
      <c r="F3576" s="70"/>
      <c r="G3576" s="71"/>
      <c r="H3576" s="72"/>
      <c r="I3576" s="72"/>
      <c r="J3576" s="73">
        <f t="shared" si="59"/>
        <v>5.44</v>
      </c>
      <c r="K3576" s="75" t="s">
        <v>4</v>
      </c>
    </row>
    <row r="3577" spans="1:11" x14ac:dyDescent="0.25">
      <c r="A3577" s="69">
        <v>3575</v>
      </c>
      <c r="B3577" s="70" t="s">
        <v>11057</v>
      </c>
      <c r="C3577" s="70" t="s">
        <v>11058</v>
      </c>
      <c r="D3577" s="70" t="s">
        <v>11059</v>
      </c>
      <c r="E3577" s="71">
        <v>5.42</v>
      </c>
      <c r="F3577" s="70"/>
      <c r="G3577" s="71"/>
      <c r="H3577" s="72"/>
      <c r="I3577" s="72"/>
      <c r="J3577" s="73">
        <f t="shared" si="59"/>
        <v>5.42</v>
      </c>
      <c r="K3577" s="75" t="s">
        <v>4</v>
      </c>
    </row>
    <row r="3578" spans="1:11" x14ac:dyDescent="0.25">
      <c r="A3578" s="69">
        <v>3576</v>
      </c>
      <c r="B3578" s="70" t="s">
        <v>11060</v>
      </c>
      <c r="C3578" s="70" t="s">
        <v>11061</v>
      </c>
      <c r="D3578" s="70" t="s">
        <v>11062</v>
      </c>
      <c r="E3578" s="71">
        <v>5.42</v>
      </c>
      <c r="F3578" s="70"/>
      <c r="G3578" s="71"/>
      <c r="H3578" s="72"/>
      <c r="I3578" s="72"/>
      <c r="J3578" s="73">
        <f t="shared" si="59"/>
        <v>5.42</v>
      </c>
      <c r="K3578" s="75" t="s">
        <v>4</v>
      </c>
    </row>
    <row r="3579" spans="1:11" x14ac:dyDescent="0.25">
      <c r="A3579" s="69">
        <v>3577</v>
      </c>
      <c r="B3579" s="70" t="s">
        <v>11063</v>
      </c>
      <c r="C3579" s="70" t="s">
        <v>11064</v>
      </c>
      <c r="D3579" s="70" t="s">
        <v>11065</v>
      </c>
      <c r="E3579" s="71">
        <v>5.4</v>
      </c>
      <c r="F3579" s="70"/>
      <c r="G3579" s="71"/>
      <c r="H3579" s="72"/>
      <c r="I3579" s="72"/>
      <c r="J3579" s="73">
        <f t="shared" si="59"/>
        <v>5.4</v>
      </c>
      <c r="K3579" s="75" t="s">
        <v>4</v>
      </c>
    </row>
    <row r="3580" spans="1:11" x14ac:dyDescent="0.25">
      <c r="A3580" s="69">
        <v>3578</v>
      </c>
      <c r="B3580" s="70" t="s">
        <v>11066</v>
      </c>
      <c r="C3580" s="70" t="s">
        <v>11067</v>
      </c>
      <c r="D3580" s="70" t="s">
        <v>11068</v>
      </c>
      <c r="E3580" s="71">
        <v>5.4</v>
      </c>
      <c r="F3580" s="70"/>
      <c r="G3580" s="71"/>
      <c r="H3580" s="72"/>
      <c r="I3580" s="72"/>
      <c r="J3580" s="73">
        <f t="shared" si="59"/>
        <v>5.4</v>
      </c>
      <c r="K3580" s="75" t="s">
        <v>4</v>
      </c>
    </row>
    <row r="3581" spans="1:11" x14ac:dyDescent="0.25">
      <c r="A3581" s="69">
        <v>3579</v>
      </c>
      <c r="B3581" s="70" t="s">
        <v>11069</v>
      </c>
      <c r="C3581" s="70" t="s">
        <v>11070</v>
      </c>
      <c r="D3581" s="70" t="s">
        <v>11071</v>
      </c>
      <c r="E3581" s="71">
        <v>5.4</v>
      </c>
      <c r="F3581" s="70"/>
      <c r="G3581" s="71"/>
      <c r="H3581" s="72"/>
      <c r="I3581" s="72"/>
      <c r="J3581" s="73">
        <f t="shared" si="59"/>
        <v>5.4</v>
      </c>
      <c r="K3581" s="75" t="s">
        <v>4</v>
      </c>
    </row>
    <row r="3582" spans="1:11" x14ac:dyDescent="0.25">
      <c r="A3582" s="69">
        <v>3580</v>
      </c>
      <c r="B3582" s="70" t="s">
        <v>11072</v>
      </c>
      <c r="C3582" s="70" t="s">
        <v>11073</v>
      </c>
      <c r="D3582" s="70" t="s">
        <v>11074</v>
      </c>
      <c r="E3582" s="71">
        <v>5.38</v>
      </c>
      <c r="F3582" s="70"/>
      <c r="G3582" s="71"/>
      <c r="H3582" s="72"/>
      <c r="I3582" s="72"/>
      <c r="J3582" s="73">
        <f t="shared" si="59"/>
        <v>5.38</v>
      </c>
      <c r="K3582" s="75" t="s">
        <v>4</v>
      </c>
    </row>
    <row r="3583" spans="1:11" x14ac:dyDescent="0.25">
      <c r="A3583" s="69">
        <v>3581</v>
      </c>
      <c r="B3583" s="70" t="s">
        <v>11075</v>
      </c>
      <c r="C3583" s="70" t="s">
        <v>11076</v>
      </c>
      <c r="D3583" s="70" t="s">
        <v>11077</v>
      </c>
      <c r="E3583" s="71">
        <v>5.38</v>
      </c>
      <c r="F3583" s="70"/>
      <c r="G3583" s="71"/>
      <c r="H3583" s="72"/>
      <c r="I3583" s="72"/>
      <c r="J3583" s="73">
        <f t="shared" si="59"/>
        <v>5.38</v>
      </c>
      <c r="K3583" s="75" t="s">
        <v>4</v>
      </c>
    </row>
    <row r="3584" spans="1:11" x14ac:dyDescent="0.25">
      <c r="A3584" s="69">
        <v>3582</v>
      </c>
      <c r="B3584" s="70" t="s">
        <v>11078</v>
      </c>
      <c r="C3584" s="70" t="s">
        <v>11079</v>
      </c>
      <c r="D3584" s="70"/>
      <c r="E3584" s="71"/>
      <c r="F3584" s="70"/>
      <c r="G3584" s="73"/>
      <c r="H3584" s="70" t="s">
        <v>11080</v>
      </c>
      <c r="I3584" s="73">
        <v>5.3785199999999893</v>
      </c>
      <c r="J3584" s="73">
        <f t="shared" si="59"/>
        <v>5.3785199999999893</v>
      </c>
      <c r="K3584" s="75" t="s">
        <v>4</v>
      </c>
    </row>
    <row r="3585" spans="1:11" x14ac:dyDescent="0.25">
      <c r="A3585" s="69">
        <v>3583</v>
      </c>
      <c r="B3585" s="70" t="s">
        <v>11081</v>
      </c>
      <c r="C3585" s="70" t="s">
        <v>11082</v>
      </c>
      <c r="D3585" s="70" t="s">
        <v>11083</v>
      </c>
      <c r="E3585" s="71">
        <v>5.37</v>
      </c>
      <c r="F3585" s="70"/>
      <c r="G3585" s="71"/>
      <c r="H3585" s="72"/>
      <c r="I3585" s="72"/>
      <c r="J3585" s="73">
        <f t="shared" si="59"/>
        <v>5.37</v>
      </c>
      <c r="K3585" s="75" t="s">
        <v>4</v>
      </c>
    </row>
    <row r="3586" spans="1:11" x14ac:dyDescent="0.25">
      <c r="A3586" s="69">
        <v>3584</v>
      </c>
      <c r="B3586" s="70" t="s">
        <v>11084</v>
      </c>
      <c r="C3586" s="70" t="s">
        <v>11085</v>
      </c>
      <c r="D3586" s="70" t="s">
        <v>11086</v>
      </c>
      <c r="E3586" s="71">
        <v>5.3</v>
      </c>
      <c r="F3586" s="70" t="s">
        <v>11086</v>
      </c>
      <c r="G3586" s="71">
        <v>5.4353999999999996</v>
      </c>
      <c r="H3586" s="72"/>
      <c r="I3586" s="72"/>
      <c r="J3586" s="73">
        <f t="shared" si="59"/>
        <v>5.3676999999999992</v>
      </c>
      <c r="K3586" s="75" t="s">
        <v>4</v>
      </c>
    </row>
    <row r="3587" spans="1:11" x14ac:dyDescent="0.25">
      <c r="A3587" s="69">
        <v>3585</v>
      </c>
      <c r="B3587" s="70" t="s">
        <v>11087</v>
      </c>
      <c r="C3587" s="70" t="s">
        <v>11088</v>
      </c>
      <c r="D3587" s="70" t="s">
        <v>11089</v>
      </c>
      <c r="E3587" s="71">
        <v>5.34</v>
      </c>
      <c r="F3587" s="70"/>
      <c r="G3587" s="71"/>
      <c r="H3587" s="72"/>
      <c r="I3587" s="72"/>
      <c r="J3587" s="73">
        <f t="shared" ref="J3587:J3650" si="60">AVERAGE(E3587,G3587,I3587)</f>
        <v>5.34</v>
      </c>
      <c r="K3587" s="75" t="s">
        <v>4</v>
      </c>
    </row>
    <row r="3588" spans="1:11" x14ac:dyDescent="0.25">
      <c r="A3588" s="69">
        <v>3586</v>
      </c>
      <c r="B3588" s="70" t="s">
        <v>11090</v>
      </c>
      <c r="C3588" s="70" t="s">
        <v>11091</v>
      </c>
      <c r="D3588" s="70" t="s">
        <v>11092</v>
      </c>
      <c r="E3588" s="71">
        <v>5.34</v>
      </c>
      <c r="F3588" s="70"/>
      <c r="G3588" s="71"/>
      <c r="H3588" s="72"/>
      <c r="I3588" s="72"/>
      <c r="J3588" s="73">
        <f t="shared" si="60"/>
        <v>5.34</v>
      </c>
      <c r="K3588" s="75" t="s">
        <v>4</v>
      </c>
    </row>
    <row r="3589" spans="1:11" x14ac:dyDescent="0.25">
      <c r="A3589" s="69">
        <v>3587</v>
      </c>
      <c r="B3589" s="70" t="s">
        <v>11093</v>
      </c>
      <c r="C3589" s="70" t="s">
        <v>11094</v>
      </c>
      <c r="D3589" s="70" t="s">
        <v>11095</v>
      </c>
      <c r="E3589" s="71">
        <v>5.34</v>
      </c>
      <c r="F3589" s="70"/>
      <c r="G3589" s="71"/>
      <c r="H3589" s="72"/>
      <c r="I3589" s="72"/>
      <c r="J3589" s="73">
        <f t="shared" si="60"/>
        <v>5.34</v>
      </c>
      <c r="K3589" s="75" t="s">
        <v>4</v>
      </c>
    </row>
    <row r="3590" spans="1:11" x14ac:dyDescent="0.25">
      <c r="A3590" s="69">
        <v>3588</v>
      </c>
      <c r="B3590" s="70" t="s">
        <v>11096</v>
      </c>
      <c r="C3590" s="70" t="s">
        <v>11097</v>
      </c>
      <c r="D3590" s="70" t="s">
        <v>11098</v>
      </c>
      <c r="E3590" s="71">
        <v>5.36</v>
      </c>
      <c r="F3590" s="70" t="s">
        <v>11098</v>
      </c>
      <c r="G3590" s="71">
        <v>5.31</v>
      </c>
      <c r="H3590" s="72"/>
      <c r="I3590" s="72"/>
      <c r="J3590" s="73">
        <f t="shared" si="60"/>
        <v>5.335</v>
      </c>
      <c r="K3590" s="75" t="s">
        <v>4</v>
      </c>
    </row>
    <row r="3591" spans="1:11" x14ac:dyDescent="0.25">
      <c r="A3591" s="69">
        <v>3589</v>
      </c>
      <c r="B3591" s="70" t="s">
        <v>11099</v>
      </c>
      <c r="C3591" s="70" t="s">
        <v>11100</v>
      </c>
      <c r="D3591" s="70" t="s">
        <v>11101</v>
      </c>
      <c r="E3591" s="71">
        <v>5.33</v>
      </c>
      <c r="F3591" s="70"/>
      <c r="G3591" s="71"/>
      <c r="H3591" s="72"/>
      <c r="I3591" s="72"/>
      <c r="J3591" s="73">
        <f t="shared" si="60"/>
        <v>5.33</v>
      </c>
      <c r="K3591" s="75" t="s">
        <v>4</v>
      </c>
    </row>
    <row r="3592" spans="1:11" x14ac:dyDescent="0.25">
      <c r="A3592" s="69">
        <v>3590</v>
      </c>
      <c r="B3592" s="70" t="s">
        <v>11102</v>
      </c>
      <c r="C3592" s="70" t="s">
        <v>11103</v>
      </c>
      <c r="D3592" s="70" t="s">
        <v>11104</v>
      </c>
      <c r="E3592" s="71">
        <v>5.31</v>
      </c>
      <c r="F3592" s="70"/>
      <c r="G3592" s="71"/>
      <c r="H3592" s="72"/>
      <c r="I3592" s="72"/>
      <c r="J3592" s="73">
        <f t="shared" si="60"/>
        <v>5.31</v>
      </c>
      <c r="K3592" s="75" t="s">
        <v>4</v>
      </c>
    </row>
    <row r="3593" spans="1:11" x14ac:dyDescent="0.25">
      <c r="A3593" s="69">
        <v>3591</v>
      </c>
      <c r="B3593" s="70" t="s">
        <v>11105</v>
      </c>
      <c r="C3593" s="70" t="s">
        <v>11106</v>
      </c>
      <c r="D3593" s="70" t="s">
        <v>11107</v>
      </c>
      <c r="E3593" s="71">
        <v>5.31</v>
      </c>
      <c r="F3593" s="70"/>
      <c r="G3593" s="71"/>
      <c r="H3593" s="72"/>
      <c r="I3593" s="72"/>
      <c r="J3593" s="73">
        <f t="shared" si="60"/>
        <v>5.31</v>
      </c>
      <c r="K3593" s="75" t="s">
        <v>4</v>
      </c>
    </row>
    <row r="3594" spans="1:11" x14ac:dyDescent="0.25">
      <c r="A3594" s="69">
        <v>3592</v>
      </c>
      <c r="B3594" s="70" t="s">
        <v>11108</v>
      </c>
      <c r="C3594" s="70" t="s">
        <v>11109</v>
      </c>
      <c r="D3594" s="70" t="s">
        <v>11110</v>
      </c>
      <c r="E3594" s="71">
        <v>5.31</v>
      </c>
      <c r="F3594" s="70"/>
      <c r="G3594" s="71"/>
      <c r="H3594" s="72"/>
      <c r="I3594" s="72"/>
      <c r="J3594" s="73">
        <f t="shared" si="60"/>
        <v>5.31</v>
      </c>
      <c r="K3594" s="75" t="s">
        <v>4</v>
      </c>
    </row>
    <row r="3595" spans="1:11" x14ac:dyDescent="0.25">
      <c r="A3595" s="69">
        <v>3593</v>
      </c>
      <c r="B3595" s="70" t="s">
        <v>11111</v>
      </c>
      <c r="C3595" s="70" t="s">
        <v>11112</v>
      </c>
      <c r="D3595" s="70" t="s">
        <v>11113</v>
      </c>
      <c r="E3595" s="71">
        <v>6.8</v>
      </c>
      <c r="F3595" s="70" t="s">
        <v>11113</v>
      </c>
      <c r="G3595" s="71">
        <v>3.8066</v>
      </c>
      <c r="H3595" s="72"/>
      <c r="I3595" s="72"/>
      <c r="J3595" s="73">
        <f t="shared" si="60"/>
        <v>5.3033000000000001</v>
      </c>
      <c r="K3595" s="75" t="s">
        <v>4</v>
      </c>
    </row>
    <row r="3596" spans="1:11" x14ac:dyDescent="0.25">
      <c r="A3596" s="69">
        <v>3594</v>
      </c>
      <c r="B3596" s="70" t="s">
        <v>11114</v>
      </c>
      <c r="C3596" s="70" t="s">
        <v>11115</v>
      </c>
      <c r="D3596" s="70" t="s">
        <v>11116</v>
      </c>
      <c r="E3596" s="71">
        <v>5.3</v>
      </c>
      <c r="F3596" s="70"/>
      <c r="G3596" s="71"/>
      <c r="H3596" s="72"/>
      <c r="I3596" s="72"/>
      <c r="J3596" s="73">
        <f t="shared" si="60"/>
        <v>5.3</v>
      </c>
      <c r="K3596" s="75" t="s">
        <v>4</v>
      </c>
    </row>
    <row r="3597" spans="1:11" x14ac:dyDescent="0.25">
      <c r="A3597" s="69">
        <v>3595</v>
      </c>
      <c r="B3597" s="70" t="s">
        <v>11117</v>
      </c>
      <c r="C3597" s="70" t="s">
        <v>11118</v>
      </c>
      <c r="D3597" s="70" t="s">
        <v>11119</v>
      </c>
      <c r="E3597" s="71">
        <v>5.3</v>
      </c>
      <c r="F3597" s="70"/>
      <c r="G3597" s="71"/>
      <c r="H3597" s="72"/>
      <c r="I3597" s="72"/>
      <c r="J3597" s="73">
        <f t="shared" si="60"/>
        <v>5.3</v>
      </c>
      <c r="K3597" s="75" t="s">
        <v>4</v>
      </c>
    </row>
    <row r="3598" spans="1:11" x14ac:dyDescent="0.25">
      <c r="A3598" s="69">
        <v>3596</v>
      </c>
      <c r="B3598" s="70" t="s">
        <v>11120</v>
      </c>
      <c r="C3598" s="70" t="s">
        <v>2847</v>
      </c>
      <c r="D3598" s="70" t="s">
        <v>11121</v>
      </c>
      <c r="E3598" s="71">
        <v>5.3</v>
      </c>
      <c r="F3598" s="70"/>
      <c r="G3598" s="71"/>
      <c r="H3598" s="72"/>
      <c r="I3598" s="72"/>
      <c r="J3598" s="73">
        <f t="shared" si="60"/>
        <v>5.3</v>
      </c>
      <c r="K3598" s="75" t="s">
        <v>4</v>
      </c>
    </row>
    <row r="3599" spans="1:11" x14ac:dyDescent="0.25">
      <c r="A3599" s="69">
        <v>3597</v>
      </c>
      <c r="B3599" s="70" t="s">
        <v>11122</v>
      </c>
      <c r="C3599" s="70" t="s">
        <v>11123</v>
      </c>
      <c r="D3599" s="70" t="s">
        <v>11124</v>
      </c>
      <c r="E3599" s="71">
        <v>5.3</v>
      </c>
      <c r="F3599" s="70"/>
      <c r="G3599" s="71"/>
      <c r="H3599" s="72"/>
      <c r="I3599" s="72"/>
      <c r="J3599" s="73">
        <f t="shared" si="60"/>
        <v>5.3</v>
      </c>
      <c r="K3599" s="75" t="s">
        <v>4</v>
      </c>
    </row>
    <row r="3600" spans="1:11" x14ac:dyDescent="0.25">
      <c r="A3600" s="69">
        <v>3598</v>
      </c>
      <c r="B3600" s="70" t="s">
        <v>11125</v>
      </c>
      <c r="C3600" s="70" t="s">
        <v>11126</v>
      </c>
      <c r="D3600" s="70" t="s">
        <v>11127</v>
      </c>
      <c r="E3600" s="71">
        <v>5.29</v>
      </c>
      <c r="F3600" s="70"/>
      <c r="G3600" s="71"/>
      <c r="H3600" s="72"/>
      <c r="I3600" s="72"/>
      <c r="J3600" s="73">
        <f t="shared" si="60"/>
        <v>5.29</v>
      </c>
      <c r="K3600" s="75" t="s">
        <v>4</v>
      </c>
    </row>
    <row r="3601" spans="1:11" x14ac:dyDescent="0.25">
      <c r="A3601" s="69">
        <v>3599</v>
      </c>
      <c r="B3601" s="70" t="s">
        <v>11128</v>
      </c>
      <c r="C3601" s="70" t="s">
        <v>11129</v>
      </c>
      <c r="D3601" s="70" t="s">
        <v>11130</v>
      </c>
      <c r="E3601" s="71">
        <v>5.28</v>
      </c>
      <c r="F3601" s="70"/>
      <c r="G3601" s="71"/>
      <c r="H3601" s="72"/>
      <c r="I3601" s="72"/>
      <c r="J3601" s="73">
        <f t="shared" si="60"/>
        <v>5.28</v>
      </c>
      <c r="K3601" s="75" t="s">
        <v>4</v>
      </c>
    </row>
    <row r="3602" spans="1:11" x14ac:dyDescent="0.25">
      <c r="A3602" s="69">
        <v>3600</v>
      </c>
      <c r="B3602" s="70" t="s">
        <v>11131</v>
      </c>
      <c r="C3602" s="70" t="s">
        <v>11132</v>
      </c>
      <c r="D3602" s="70" t="s">
        <v>11133</v>
      </c>
      <c r="E3602" s="71">
        <v>5.27</v>
      </c>
      <c r="F3602" s="70"/>
      <c r="G3602" s="71"/>
      <c r="H3602" s="72"/>
      <c r="I3602" s="72"/>
      <c r="J3602" s="73">
        <f t="shared" si="60"/>
        <v>5.27</v>
      </c>
      <c r="K3602" s="75" t="s">
        <v>4</v>
      </c>
    </row>
    <row r="3603" spans="1:11" x14ac:dyDescent="0.25">
      <c r="A3603" s="69">
        <v>3601</v>
      </c>
      <c r="B3603" s="70" t="s">
        <v>11134</v>
      </c>
      <c r="C3603" s="70" t="s">
        <v>11135</v>
      </c>
      <c r="D3603" s="70" t="s">
        <v>11136</v>
      </c>
      <c r="E3603" s="71">
        <v>5.27</v>
      </c>
      <c r="F3603" s="70"/>
      <c r="G3603" s="71"/>
      <c r="H3603" s="72"/>
      <c r="I3603" s="72"/>
      <c r="J3603" s="73">
        <f t="shared" si="60"/>
        <v>5.27</v>
      </c>
      <c r="K3603" s="75" t="s">
        <v>4</v>
      </c>
    </row>
    <row r="3604" spans="1:11" x14ac:dyDescent="0.25">
      <c r="A3604" s="69">
        <v>3602</v>
      </c>
      <c r="B3604" s="70" t="s">
        <v>11137</v>
      </c>
      <c r="C3604" s="70" t="s">
        <v>11138</v>
      </c>
      <c r="D3604" s="70" t="s">
        <v>11139</v>
      </c>
      <c r="E3604" s="71">
        <v>5.26</v>
      </c>
      <c r="F3604" s="70"/>
      <c r="G3604" s="71"/>
      <c r="H3604" s="72"/>
      <c r="I3604" s="72"/>
      <c r="J3604" s="73">
        <f t="shared" si="60"/>
        <v>5.26</v>
      </c>
      <c r="K3604" s="75" t="s">
        <v>4</v>
      </c>
    </row>
    <row r="3605" spans="1:11" x14ac:dyDescent="0.25">
      <c r="A3605" s="69">
        <v>3603</v>
      </c>
      <c r="B3605" s="70" t="s">
        <v>11140</v>
      </c>
      <c r="C3605" s="70" t="s">
        <v>11141</v>
      </c>
      <c r="D3605" s="70" t="s">
        <v>11142</v>
      </c>
      <c r="E3605" s="71">
        <v>5.25</v>
      </c>
      <c r="F3605" s="70"/>
      <c r="G3605" s="71"/>
      <c r="H3605" s="72"/>
      <c r="I3605" s="72"/>
      <c r="J3605" s="73">
        <f t="shared" si="60"/>
        <v>5.25</v>
      </c>
      <c r="K3605" s="75" t="s">
        <v>4</v>
      </c>
    </row>
    <row r="3606" spans="1:11" x14ac:dyDescent="0.25">
      <c r="A3606" s="69">
        <v>3604</v>
      </c>
      <c r="B3606" s="70" t="s">
        <v>11143</v>
      </c>
      <c r="C3606" s="70" t="s">
        <v>11144</v>
      </c>
      <c r="D3606" s="70" t="s">
        <v>11145</v>
      </c>
      <c r="E3606" s="71">
        <v>5.25</v>
      </c>
      <c r="F3606" s="70"/>
      <c r="G3606" s="71"/>
      <c r="H3606" s="72"/>
      <c r="I3606" s="72"/>
      <c r="J3606" s="73">
        <f t="shared" si="60"/>
        <v>5.25</v>
      </c>
      <c r="K3606" s="75" t="s">
        <v>4</v>
      </c>
    </row>
    <row r="3607" spans="1:11" x14ac:dyDescent="0.25">
      <c r="A3607" s="69">
        <v>3605</v>
      </c>
      <c r="B3607" s="70" t="s">
        <v>11146</v>
      </c>
      <c r="C3607" s="70" t="s">
        <v>11147</v>
      </c>
      <c r="D3607" s="70" t="s">
        <v>11148</v>
      </c>
      <c r="E3607" s="71">
        <v>5.23</v>
      </c>
      <c r="F3607" s="70"/>
      <c r="G3607" s="71"/>
      <c r="H3607" s="72"/>
      <c r="I3607" s="72"/>
      <c r="J3607" s="73">
        <f t="shared" si="60"/>
        <v>5.23</v>
      </c>
      <c r="K3607" s="75" t="s">
        <v>4</v>
      </c>
    </row>
    <row r="3608" spans="1:11" x14ac:dyDescent="0.25">
      <c r="A3608" s="69">
        <v>3606</v>
      </c>
      <c r="B3608" s="70" t="s">
        <v>11149</v>
      </c>
      <c r="C3608" s="70" t="s">
        <v>11150</v>
      </c>
      <c r="D3608" s="70" t="s">
        <v>11151</v>
      </c>
      <c r="E3608" s="71">
        <v>5.23</v>
      </c>
      <c r="F3608" s="70"/>
      <c r="G3608" s="71"/>
      <c r="H3608" s="72"/>
      <c r="I3608" s="72"/>
      <c r="J3608" s="73">
        <f t="shared" si="60"/>
        <v>5.23</v>
      </c>
      <c r="K3608" s="75" t="s">
        <v>4</v>
      </c>
    </row>
    <row r="3609" spans="1:11" x14ac:dyDescent="0.25">
      <c r="A3609" s="69">
        <v>3607</v>
      </c>
      <c r="B3609" s="70" t="s">
        <v>11152</v>
      </c>
      <c r="C3609" s="70" t="s">
        <v>11153</v>
      </c>
      <c r="D3609" s="70" t="s">
        <v>11154</v>
      </c>
      <c r="E3609" s="71">
        <v>5.23</v>
      </c>
      <c r="F3609" s="70"/>
      <c r="G3609" s="71"/>
      <c r="H3609" s="72"/>
      <c r="I3609" s="72"/>
      <c r="J3609" s="73">
        <f t="shared" si="60"/>
        <v>5.23</v>
      </c>
      <c r="K3609" s="75" t="s">
        <v>4</v>
      </c>
    </row>
    <row r="3610" spans="1:11" x14ac:dyDescent="0.25">
      <c r="A3610" s="69">
        <v>3608</v>
      </c>
      <c r="B3610" s="70" t="s">
        <v>11155</v>
      </c>
      <c r="C3610" s="70" t="s">
        <v>11156</v>
      </c>
      <c r="D3610" s="70" t="s">
        <v>11157</v>
      </c>
      <c r="E3610" s="71">
        <v>5.23</v>
      </c>
      <c r="F3610" s="70"/>
      <c r="G3610" s="71"/>
      <c r="H3610" s="72"/>
      <c r="I3610" s="72"/>
      <c r="J3610" s="73">
        <f t="shared" si="60"/>
        <v>5.23</v>
      </c>
      <c r="K3610" s="75" t="s">
        <v>4</v>
      </c>
    </row>
    <row r="3611" spans="1:11" x14ac:dyDescent="0.25">
      <c r="A3611" s="69">
        <v>3609</v>
      </c>
      <c r="B3611" s="70" t="s">
        <v>11158</v>
      </c>
      <c r="C3611" s="70" t="s">
        <v>11159</v>
      </c>
      <c r="D3611" s="70" t="s">
        <v>11160</v>
      </c>
      <c r="E3611" s="71">
        <v>5.22</v>
      </c>
      <c r="F3611" s="70"/>
      <c r="G3611" s="71"/>
      <c r="H3611" s="72"/>
      <c r="I3611" s="72"/>
      <c r="J3611" s="73">
        <f t="shared" si="60"/>
        <v>5.22</v>
      </c>
      <c r="K3611" s="75" t="s">
        <v>4</v>
      </c>
    </row>
    <row r="3612" spans="1:11" x14ac:dyDescent="0.25">
      <c r="A3612" s="69">
        <v>3610</v>
      </c>
      <c r="B3612" s="70" t="s">
        <v>11161</v>
      </c>
      <c r="C3612" s="70" t="s">
        <v>11162</v>
      </c>
      <c r="D3612" s="70" t="s">
        <v>11163</v>
      </c>
      <c r="E3612" s="71">
        <v>5.22</v>
      </c>
      <c r="F3612" s="70"/>
      <c r="G3612" s="71"/>
      <c r="H3612" s="72"/>
      <c r="I3612" s="72"/>
      <c r="J3612" s="73">
        <f t="shared" si="60"/>
        <v>5.22</v>
      </c>
      <c r="K3612" s="75" t="s">
        <v>4</v>
      </c>
    </row>
    <row r="3613" spans="1:11" x14ac:dyDescent="0.25">
      <c r="A3613" s="69">
        <v>3611</v>
      </c>
      <c r="B3613" s="70" t="s">
        <v>11164</v>
      </c>
      <c r="C3613" s="70" t="s">
        <v>11165</v>
      </c>
      <c r="D3613" s="70" t="s">
        <v>11166</v>
      </c>
      <c r="E3613" s="71">
        <v>5.22</v>
      </c>
      <c r="F3613" s="70"/>
      <c r="G3613" s="71"/>
      <c r="H3613" s="72"/>
      <c r="I3613" s="72"/>
      <c r="J3613" s="73">
        <f t="shared" si="60"/>
        <v>5.22</v>
      </c>
      <c r="K3613" s="75" t="s">
        <v>4</v>
      </c>
    </row>
    <row r="3614" spans="1:11" x14ac:dyDescent="0.25">
      <c r="A3614" s="69">
        <v>3612</v>
      </c>
      <c r="B3614" s="70" t="s">
        <v>11167</v>
      </c>
      <c r="C3614" s="70" t="s">
        <v>11168</v>
      </c>
      <c r="D3614" s="70" t="s">
        <v>11169</v>
      </c>
      <c r="E3614" s="71">
        <v>5.14</v>
      </c>
      <c r="F3614" s="70" t="s">
        <v>11169</v>
      </c>
      <c r="G3614" s="71">
        <v>5.2817999999999996</v>
      </c>
      <c r="H3614" s="72"/>
      <c r="I3614" s="72"/>
      <c r="J3614" s="73">
        <f t="shared" si="60"/>
        <v>5.2108999999999996</v>
      </c>
      <c r="K3614" s="75" t="s">
        <v>4</v>
      </c>
    </row>
    <row r="3615" spans="1:11" x14ac:dyDescent="0.25">
      <c r="A3615" s="69">
        <v>3613</v>
      </c>
      <c r="B3615" s="70" t="s">
        <v>11170</v>
      </c>
      <c r="C3615" s="70" t="s">
        <v>11171</v>
      </c>
      <c r="D3615" s="70"/>
      <c r="E3615" s="71"/>
      <c r="F3615" s="70"/>
      <c r="G3615" s="73"/>
      <c r="H3615" s="70" t="s">
        <v>11172</v>
      </c>
      <c r="I3615" s="73">
        <v>5.2083337499999933</v>
      </c>
      <c r="J3615" s="73">
        <f t="shared" si="60"/>
        <v>5.2083337499999933</v>
      </c>
      <c r="K3615" s="75" t="s">
        <v>4</v>
      </c>
    </row>
    <row r="3616" spans="1:11" x14ac:dyDescent="0.25">
      <c r="A3616" s="69">
        <v>3614</v>
      </c>
      <c r="B3616" s="70" t="s">
        <v>11173</v>
      </c>
      <c r="C3616" s="70" t="s">
        <v>11174</v>
      </c>
      <c r="D3616" s="70" t="s">
        <v>11175</v>
      </c>
      <c r="E3616" s="71">
        <v>5.19</v>
      </c>
      <c r="F3616" s="70"/>
      <c r="G3616" s="71"/>
      <c r="H3616" s="72"/>
      <c r="I3616" s="72"/>
      <c r="J3616" s="73">
        <f t="shared" si="60"/>
        <v>5.19</v>
      </c>
      <c r="K3616" s="75" t="s">
        <v>4</v>
      </c>
    </row>
    <row r="3617" spans="1:11" x14ac:dyDescent="0.25">
      <c r="A3617" s="69">
        <v>3615</v>
      </c>
      <c r="B3617" s="70" t="s">
        <v>11176</v>
      </c>
      <c r="C3617" s="70" t="s">
        <v>11177</v>
      </c>
      <c r="D3617" s="70" t="s">
        <v>11178</v>
      </c>
      <c r="E3617" s="71">
        <v>5.18</v>
      </c>
      <c r="F3617" s="70"/>
      <c r="G3617" s="71"/>
      <c r="H3617" s="72"/>
      <c r="I3617" s="72"/>
      <c r="J3617" s="73">
        <f t="shared" si="60"/>
        <v>5.18</v>
      </c>
      <c r="K3617" s="75" t="s">
        <v>4</v>
      </c>
    </row>
    <row r="3618" spans="1:11" x14ac:dyDescent="0.25">
      <c r="A3618" s="69">
        <v>3616</v>
      </c>
      <c r="B3618" s="70" t="s">
        <v>11179</v>
      </c>
      <c r="C3618" s="70" t="s">
        <v>11180</v>
      </c>
      <c r="D3618" s="70" t="s">
        <v>11181</v>
      </c>
      <c r="E3618" s="71">
        <v>5.17</v>
      </c>
      <c r="F3618" s="70"/>
      <c r="G3618" s="71"/>
      <c r="H3618" s="72"/>
      <c r="I3618" s="72"/>
      <c r="J3618" s="73">
        <f t="shared" si="60"/>
        <v>5.17</v>
      </c>
      <c r="K3618" s="75" t="s">
        <v>4</v>
      </c>
    </row>
    <row r="3619" spans="1:11" x14ac:dyDescent="0.25">
      <c r="A3619" s="69">
        <v>3617</v>
      </c>
      <c r="B3619" s="70" t="s">
        <v>11182</v>
      </c>
      <c r="C3619" s="70" t="s">
        <v>11183</v>
      </c>
      <c r="D3619" s="70" t="s">
        <v>11184</v>
      </c>
      <c r="E3619" s="71">
        <v>5.17</v>
      </c>
      <c r="F3619" s="70"/>
      <c r="G3619" s="71"/>
      <c r="H3619" s="72"/>
      <c r="I3619" s="72"/>
      <c r="J3619" s="73">
        <f t="shared" si="60"/>
        <v>5.17</v>
      </c>
      <c r="K3619" s="75" t="s">
        <v>4</v>
      </c>
    </row>
    <row r="3620" spans="1:11" x14ac:dyDescent="0.25">
      <c r="A3620" s="69">
        <v>3618</v>
      </c>
      <c r="B3620" s="70" t="s">
        <v>11185</v>
      </c>
      <c r="C3620" s="70" t="s">
        <v>11186</v>
      </c>
      <c r="D3620" s="70" t="s">
        <v>11187</v>
      </c>
      <c r="E3620" s="71">
        <v>5.15</v>
      </c>
      <c r="F3620" s="70"/>
      <c r="G3620" s="71"/>
      <c r="H3620" s="72"/>
      <c r="I3620" s="72"/>
      <c r="J3620" s="73">
        <f t="shared" si="60"/>
        <v>5.15</v>
      </c>
      <c r="K3620" s="75" t="s">
        <v>4</v>
      </c>
    </row>
    <row r="3621" spans="1:11" x14ac:dyDescent="0.25">
      <c r="A3621" s="69">
        <v>3619</v>
      </c>
      <c r="B3621" s="70" t="s">
        <v>11188</v>
      </c>
      <c r="C3621" s="70" t="s">
        <v>11189</v>
      </c>
      <c r="D3621" s="70" t="s">
        <v>11190</v>
      </c>
      <c r="E3621" s="71">
        <v>5.15</v>
      </c>
      <c r="F3621" s="70"/>
      <c r="G3621" s="71"/>
      <c r="H3621" s="72"/>
      <c r="I3621" s="72"/>
      <c r="J3621" s="73">
        <f t="shared" si="60"/>
        <v>5.15</v>
      </c>
      <c r="K3621" s="75" t="s">
        <v>4</v>
      </c>
    </row>
    <row r="3622" spans="1:11" x14ac:dyDescent="0.25">
      <c r="A3622" s="69">
        <v>3620</v>
      </c>
      <c r="B3622" s="70" t="s">
        <v>11191</v>
      </c>
      <c r="C3622" s="70" t="s">
        <v>11192</v>
      </c>
      <c r="D3622" s="70" t="s">
        <v>11193</v>
      </c>
      <c r="E3622" s="71">
        <v>5.15</v>
      </c>
      <c r="F3622" s="70"/>
      <c r="G3622" s="71"/>
      <c r="H3622" s="72"/>
      <c r="I3622" s="72"/>
      <c r="J3622" s="73">
        <f t="shared" si="60"/>
        <v>5.15</v>
      </c>
      <c r="K3622" s="75" t="s">
        <v>4</v>
      </c>
    </row>
    <row r="3623" spans="1:11" x14ac:dyDescent="0.25">
      <c r="A3623" s="69">
        <v>3621</v>
      </c>
      <c r="B3623" s="70" t="s">
        <v>11194</v>
      </c>
      <c r="C3623" s="70" t="s">
        <v>11195</v>
      </c>
      <c r="D3623" s="70" t="s">
        <v>11196</v>
      </c>
      <c r="E3623" s="71">
        <v>5.15</v>
      </c>
      <c r="F3623" s="70"/>
      <c r="G3623" s="71"/>
      <c r="H3623" s="72"/>
      <c r="I3623" s="72"/>
      <c r="J3623" s="73">
        <f t="shared" si="60"/>
        <v>5.15</v>
      </c>
      <c r="K3623" s="75" t="s">
        <v>4</v>
      </c>
    </row>
    <row r="3624" spans="1:11" x14ac:dyDescent="0.25">
      <c r="A3624" s="69">
        <v>3622</v>
      </c>
      <c r="B3624" s="70" t="s">
        <v>11197</v>
      </c>
      <c r="C3624" s="70" t="s">
        <v>11198</v>
      </c>
      <c r="D3624" s="70" t="s">
        <v>11199</v>
      </c>
      <c r="E3624" s="71">
        <v>3.84</v>
      </c>
      <c r="F3624" s="70" t="s">
        <v>11199</v>
      </c>
      <c r="G3624" s="71">
        <v>6.4573999999999998</v>
      </c>
      <c r="H3624" s="72"/>
      <c r="I3624" s="72"/>
      <c r="J3624" s="73">
        <f t="shared" si="60"/>
        <v>5.1486999999999998</v>
      </c>
      <c r="K3624" s="75" t="s">
        <v>4</v>
      </c>
    </row>
    <row r="3625" spans="1:11" x14ac:dyDescent="0.25">
      <c r="A3625" s="69">
        <v>3623</v>
      </c>
      <c r="B3625" s="70" t="s">
        <v>11200</v>
      </c>
      <c r="C3625" s="70" t="s">
        <v>11201</v>
      </c>
      <c r="D3625" s="70" t="s">
        <v>11202</v>
      </c>
      <c r="E3625" s="71">
        <v>5.14</v>
      </c>
      <c r="F3625" s="70"/>
      <c r="G3625" s="71"/>
      <c r="H3625" s="72"/>
      <c r="I3625" s="72"/>
      <c r="J3625" s="73">
        <f t="shared" si="60"/>
        <v>5.14</v>
      </c>
      <c r="K3625" s="75" t="s">
        <v>4</v>
      </c>
    </row>
    <row r="3626" spans="1:11" x14ac:dyDescent="0.25">
      <c r="A3626" s="69">
        <v>3624</v>
      </c>
      <c r="B3626" s="70" t="s">
        <v>11203</v>
      </c>
      <c r="C3626" s="70" t="s">
        <v>11204</v>
      </c>
      <c r="D3626" s="70" t="s">
        <v>11205</v>
      </c>
      <c r="E3626" s="71">
        <v>5.14</v>
      </c>
      <c r="F3626" s="70"/>
      <c r="G3626" s="71"/>
      <c r="H3626" s="72"/>
      <c r="I3626" s="72"/>
      <c r="J3626" s="73">
        <f t="shared" si="60"/>
        <v>5.14</v>
      </c>
      <c r="K3626" s="75" t="s">
        <v>4</v>
      </c>
    </row>
    <row r="3627" spans="1:11" x14ac:dyDescent="0.25">
      <c r="A3627" s="69">
        <v>3625</v>
      </c>
      <c r="B3627" s="70" t="s">
        <v>11206</v>
      </c>
      <c r="C3627" s="70" t="s">
        <v>11207</v>
      </c>
      <c r="D3627" s="70" t="s">
        <v>11208</v>
      </c>
      <c r="E3627" s="71">
        <v>5.12</v>
      </c>
      <c r="F3627" s="70"/>
      <c r="G3627" s="71"/>
      <c r="H3627" s="72"/>
      <c r="I3627" s="72"/>
      <c r="J3627" s="73">
        <f t="shared" si="60"/>
        <v>5.12</v>
      </c>
      <c r="K3627" s="75" t="s">
        <v>4</v>
      </c>
    </row>
    <row r="3628" spans="1:11" x14ac:dyDescent="0.25">
      <c r="A3628" s="69">
        <v>3626</v>
      </c>
      <c r="B3628" s="70" t="s">
        <v>11209</v>
      </c>
      <c r="C3628" s="70" t="s">
        <v>11210</v>
      </c>
      <c r="D3628" s="70" t="s">
        <v>11211</v>
      </c>
      <c r="E3628" s="71">
        <v>5.12</v>
      </c>
      <c r="F3628" s="70"/>
      <c r="G3628" s="71"/>
      <c r="H3628" s="72"/>
      <c r="I3628" s="72"/>
      <c r="J3628" s="73">
        <f t="shared" si="60"/>
        <v>5.12</v>
      </c>
      <c r="K3628" s="75" t="s">
        <v>4</v>
      </c>
    </row>
    <row r="3629" spans="1:11" x14ac:dyDescent="0.25">
      <c r="A3629" s="69">
        <v>3627</v>
      </c>
      <c r="B3629" s="70" t="s">
        <v>11212</v>
      </c>
      <c r="C3629" s="70" t="s">
        <v>11213</v>
      </c>
      <c r="D3629" s="70" t="s">
        <v>11214</v>
      </c>
      <c r="E3629" s="71">
        <v>5.12</v>
      </c>
      <c r="F3629" s="70"/>
      <c r="G3629" s="71"/>
      <c r="H3629" s="72"/>
      <c r="I3629" s="72"/>
      <c r="J3629" s="73">
        <f t="shared" si="60"/>
        <v>5.12</v>
      </c>
      <c r="K3629" s="75" t="s">
        <v>4</v>
      </c>
    </row>
    <row r="3630" spans="1:11" x14ac:dyDescent="0.25">
      <c r="A3630" s="69">
        <v>3628</v>
      </c>
      <c r="B3630" s="70" t="s">
        <v>11215</v>
      </c>
      <c r="C3630" s="70" t="s">
        <v>11216</v>
      </c>
      <c r="D3630" s="70" t="s">
        <v>11217</v>
      </c>
      <c r="E3630" s="71">
        <v>5.12</v>
      </c>
      <c r="F3630" s="70"/>
      <c r="G3630" s="71"/>
      <c r="H3630" s="72"/>
      <c r="I3630" s="72"/>
      <c r="J3630" s="73">
        <f t="shared" si="60"/>
        <v>5.12</v>
      </c>
      <c r="K3630" s="75" t="s">
        <v>4</v>
      </c>
    </row>
    <row r="3631" spans="1:11" x14ac:dyDescent="0.25">
      <c r="A3631" s="69">
        <v>3629</v>
      </c>
      <c r="B3631" s="70" t="s">
        <v>11218</v>
      </c>
      <c r="C3631" s="70" t="s">
        <v>11219</v>
      </c>
      <c r="D3631" s="70" t="s">
        <v>11220</v>
      </c>
      <c r="E3631" s="71">
        <v>4.74</v>
      </c>
      <c r="F3631" s="70" t="s">
        <v>11220</v>
      </c>
      <c r="G3631" s="71">
        <v>5.4905999999999997</v>
      </c>
      <c r="H3631" s="72"/>
      <c r="I3631" s="72"/>
      <c r="J3631" s="73">
        <f t="shared" si="60"/>
        <v>5.1152999999999995</v>
      </c>
      <c r="K3631" s="75" t="s">
        <v>4</v>
      </c>
    </row>
    <row r="3632" spans="1:11" x14ac:dyDescent="0.25">
      <c r="A3632" s="69">
        <v>3630</v>
      </c>
      <c r="B3632" s="70" t="s">
        <v>11221</v>
      </c>
      <c r="C3632" s="70" t="s">
        <v>11222</v>
      </c>
      <c r="D3632" s="70" t="s">
        <v>11223</v>
      </c>
      <c r="E3632" s="71">
        <v>5.1100000000000003</v>
      </c>
      <c r="F3632" s="70"/>
      <c r="G3632" s="71"/>
      <c r="H3632" s="72"/>
      <c r="I3632" s="72"/>
      <c r="J3632" s="73">
        <f t="shared" si="60"/>
        <v>5.1100000000000003</v>
      </c>
      <c r="K3632" s="75" t="s">
        <v>4</v>
      </c>
    </row>
    <row r="3633" spans="1:11" x14ac:dyDescent="0.25">
      <c r="A3633" s="69">
        <v>3631</v>
      </c>
      <c r="B3633" s="70" t="s">
        <v>11224</v>
      </c>
      <c r="C3633" s="70" t="s">
        <v>11225</v>
      </c>
      <c r="D3633" s="70" t="s">
        <v>11226</v>
      </c>
      <c r="E3633" s="71">
        <v>5.08</v>
      </c>
      <c r="F3633" s="70"/>
      <c r="G3633" s="71"/>
      <c r="H3633" s="72"/>
      <c r="I3633" s="72"/>
      <c r="J3633" s="73">
        <f t="shared" si="60"/>
        <v>5.08</v>
      </c>
      <c r="K3633" s="75" t="s">
        <v>4</v>
      </c>
    </row>
    <row r="3634" spans="1:11" x14ac:dyDescent="0.25">
      <c r="A3634" s="69">
        <v>3632</v>
      </c>
      <c r="B3634" s="70" t="s">
        <v>11227</v>
      </c>
      <c r="C3634" s="70" t="s">
        <v>11228</v>
      </c>
      <c r="D3634" s="70"/>
      <c r="E3634" s="71"/>
      <c r="F3634" s="70"/>
      <c r="G3634" s="73"/>
      <c r="H3634" s="70" t="s">
        <v>11229</v>
      </c>
      <c r="I3634" s="73">
        <v>5.0792599999999872</v>
      </c>
      <c r="J3634" s="73">
        <f t="shared" si="60"/>
        <v>5.0792599999999872</v>
      </c>
      <c r="K3634" s="75" t="s">
        <v>4</v>
      </c>
    </row>
    <row r="3635" spans="1:11" x14ac:dyDescent="0.25">
      <c r="A3635" s="69">
        <v>3633</v>
      </c>
      <c r="B3635" s="70" t="s">
        <v>11230</v>
      </c>
      <c r="C3635" s="70" t="s">
        <v>11231</v>
      </c>
      <c r="D3635" s="70" t="s">
        <v>11232</v>
      </c>
      <c r="E3635" s="71">
        <v>5.07</v>
      </c>
      <c r="F3635" s="70"/>
      <c r="G3635" s="71"/>
      <c r="H3635" s="72" t="s">
        <v>11232</v>
      </c>
      <c r="I3635" s="71">
        <v>5.0740078124999828</v>
      </c>
      <c r="J3635" s="73">
        <f t="shared" si="60"/>
        <v>5.0720039062499911</v>
      </c>
      <c r="K3635" s="75" t="s">
        <v>4</v>
      </c>
    </row>
    <row r="3636" spans="1:11" x14ac:dyDescent="0.25">
      <c r="A3636" s="69">
        <v>3634</v>
      </c>
      <c r="B3636" s="70" t="s">
        <v>11233</v>
      </c>
      <c r="C3636" s="70" t="s">
        <v>11234</v>
      </c>
      <c r="D3636" s="70" t="s">
        <v>11235</v>
      </c>
      <c r="E3636" s="71">
        <v>5.07</v>
      </c>
      <c r="F3636" s="70"/>
      <c r="G3636" s="71"/>
      <c r="H3636" s="72"/>
      <c r="I3636" s="72"/>
      <c r="J3636" s="73">
        <f t="shared" si="60"/>
        <v>5.07</v>
      </c>
      <c r="K3636" s="75" t="s">
        <v>4</v>
      </c>
    </row>
    <row r="3637" spans="1:11" x14ac:dyDescent="0.25">
      <c r="A3637" s="69">
        <v>3635</v>
      </c>
      <c r="B3637" s="70" t="s">
        <v>11236</v>
      </c>
      <c r="C3637" s="70" t="s">
        <v>11237</v>
      </c>
      <c r="D3637" s="70" t="s">
        <v>11238</v>
      </c>
      <c r="E3637" s="71">
        <v>5.07</v>
      </c>
      <c r="F3637" s="70"/>
      <c r="G3637" s="71"/>
      <c r="H3637" s="72"/>
      <c r="I3637" s="72"/>
      <c r="J3637" s="73">
        <f t="shared" si="60"/>
        <v>5.07</v>
      </c>
      <c r="K3637" s="75" t="s">
        <v>4</v>
      </c>
    </row>
    <row r="3638" spans="1:11" x14ac:dyDescent="0.25">
      <c r="A3638" s="69">
        <v>3636</v>
      </c>
      <c r="B3638" s="70" t="s">
        <v>11239</v>
      </c>
      <c r="C3638" s="70" t="s">
        <v>11240</v>
      </c>
      <c r="D3638" s="70" t="s">
        <v>11241</v>
      </c>
      <c r="E3638" s="71">
        <v>5.05</v>
      </c>
      <c r="F3638" s="70"/>
      <c r="G3638" s="71"/>
      <c r="H3638" s="72"/>
      <c r="I3638" s="72"/>
      <c r="J3638" s="73">
        <f t="shared" si="60"/>
        <v>5.05</v>
      </c>
      <c r="K3638" s="75" t="s">
        <v>4</v>
      </c>
    </row>
    <row r="3639" spans="1:11" x14ac:dyDescent="0.25">
      <c r="A3639" s="69">
        <v>3637</v>
      </c>
      <c r="B3639" s="70" t="s">
        <v>11242</v>
      </c>
      <c r="C3639" s="70" t="s">
        <v>11243</v>
      </c>
      <c r="D3639" s="70"/>
      <c r="E3639" s="71"/>
      <c r="F3639" s="70"/>
      <c r="G3639" s="73"/>
      <c r="H3639" s="70" t="s">
        <v>11244</v>
      </c>
      <c r="I3639" s="73">
        <v>5.0499999999999972</v>
      </c>
      <c r="J3639" s="73">
        <f t="shared" si="60"/>
        <v>5.0499999999999972</v>
      </c>
      <c r="K3639" s="75" t="s">
        <v>4</v>
      </c>
    </row>
    <row r="3640" spans="1:11" x14ac:dyDescent="0.25">
      <c r="A3640" s="69">
        <v>3638</v>
      </c>
      <c r="B3640" s="70" t="s">
        <v>11245</v>
      </c>
      <c r="C3640" s="70" t="s">
        <v>11246</v>
      </c>
      <c r="D3640" s="70" t="s">
        <v>11247</v>
      </c>
      <c r="E3640" s="71">
        <v>5.04</v>
      </c>
      <c r="F3640" s="70"/>
      <c r="G3640" s="71"/>
      <c r="H3640" s="72"/>
      <c r="I3640" s="72"/>
      <c r="J3640" s="73">
        <f t="shared" si="60"/>
        <v>5.04</v>
      </c>
      <c r="K3640" s="75" t="s">
        <v>4</v>
      </c>
    </row>
    <row r="3641" spans="1:11" x14ac:dyDescent="0.25">
      <c r="A3641" s="69">
        <v>3639</v>
      </c>
      <c r="B3641" s="70" t="s">
        <v>11248</v>
      </c>
      <c r="C3641" s="70" t="s">
        <v>11249</v>
      </c>
      <c r="D3641" s="70" t="s">
        <v>11250</v>
      </c>
      <c r="E3641" s="71">
        <v>5.04</v>
      </c>
      <c r="F3641" s="70"/>
      <c r="G3641" s="71"/>
      <c r="H3641" s="72"/>
      <c r="I3641" s="72"/>
      <c r="J3641" s="73">
        <f t="shared" si="60"/>
        <v>5.04</v>
      </c>
      <c r="K3641" s="75" t="s">
        <v>4</v>
      </c>
    </row>
    <row r="3642" spans="1:11" x14ac:dyDescent="0.25">
      <c r="A3642" s="69">
        <v>3640</v>
      </c>
      <c r="B3642" s="70" t="s">
        <v>11251</v>
      </c>
      <c r="C3642" s="70" t="s">
        <v>11252</v>
      </c>
      <c r="D3642" s="70" t="s">
        <v>11253</v>
      </c>
      <c r="E3642" s="71">
        <v>5.04</v>
      </c>
      <c r="F3642" s="70"/>
      <c r="G3642" s="71"/>
      <c r="H3642" s="72"/>
      <c r="I3642" s="72"/>
      <c r="J3642" s="73">
        <f t="shared" si="60"/>
        <v>5.04</v>
      </c>
      <c r="K3642" s="75" t="s">
        <v>4</v>
      </c>
    </row>
    <row r="3643" spans="1:11" x14ac:dyDescent="0.25">
      <c r="A3643" s="69">
        <v>3641</v>
      </c>
      <c r="B3643" s="70" t="s">
        <v>11254</v>
      </c>
      <c r="C3643" s="70" t="s">
        <v>11255</v>
      </c>
      <c r="D3643" s="70" t="s">
        <v>11256</v>
      </c>
      <c r="E3643" s="71">
        <v>5.03</v>
      </c>
      <c r="F3643" s="70"/>
      <c r="G3643" s="71"/>
      <c r="H3643" s="72"/>
      <c r="I3643" s="72"/>
      <c r="J3643" s="73">
        <f t="shared" si="60"/>
        <v>5.03</v>
      </c>
      <c r="K3643" s="75" t="s">
        <v>4</v>
      </c>
    </row>
    <row r="3644" spans="1:11" x14ac:dyDescent="0.25">
      <c r="A3644" s="69">
        <v>3642</v>
      </c>
      <c r="B3644" s="70" t="s">
        <v>11257</v>
      </c>
      <c r="C3644" s="70" t="s">
        <v>11258</v>
      </c>
      <c r="D3644" s="70" t="s">
        <v>11259</v>
      </c>
      <c r="E3644" s="71">
        <v>5.03</v>
      </c>
      <c r="F3644" s="70"/>
      <c r="G3644" s="71"/>
      <c r="H3644" s="72"/>
      <c r="I3644" s="72"/>
      <c r="J3644" s="73">
        <f t="shared" si="60"/>
        <v>5.03</v>
      </c>
      <c r="K3644" s="75" t="s">
        <v>4</v>
      </c>
    </row>
    <row r="3645" spans="1:11" x14ac:dyDescent="0.25">
      <c r="A3645" s="69">
        <v>3643</v>
      </c>
      <c r="B3645" s="70" t="s">
        <v>11260</v>
      </c>
      <c r="C3645" s="70" t="s">
        <v>11261</v>
      </c>
      <c r="D3645" s="70" t="s">
        <v>11262</v>
      </c>
      <c r="E3645" s="71">
        <v>5.01</v>
      </c>
      <c r="F3645" s="70"/>
      <c r="G3645" s="71"/>
      <c r="H3645" s="72"/>
      <c r="I3645" s="72"/>
      <c r="J3645" s="73">
        <f t="shared" si="60"/>
        <v>5.01</v>
      </c>
      <c r="K3645" s="75" t="s">
        <v>4</v>
      </c>
    </row>
    <row r="3646" spans="1:11" x14ac:dyDescent="0.25">
      <c r="A3646" s="69">
        <v>3644</v>
      </c>
      <c r="B3646" s="70" t="s">
        <v>11263</v>
      </c>
      <c r="C3646" s="70" t="s">
        <v>11264</v>
      </c>
      <c r="D3646" s="70" t="s">
        <v>11265</v>
      </c>
      <c r="E3646" s="71">
        <v>5.01</v>
      </c>
      <c r="F3646" s="70"/>
      <c r="G3646" s="71"/>
      <c r="H3646" s="72"/>
      <c r="I3646" s="72"/>
      <c r="J3646" s="73">
        <f t="shared" si="60"/>
        <v>5.01</v>
      </c>
      <c r="K3646" s="75" t="s">
        <v>4</v>
      </c>
    </row>
    <row r="3647" spans="1:11" x14ac:dyDescent="0.25">
      <c r="A3647" s="69">
        <v>3645</v>
      </c>
      <c r="B3647" s="70" t="s">
        <v>11266</v>
      </c>
      <c r="C3647" s="70" t="s">
        <v>11267</v>
      </c>
      <c r="D3647" s="70" t="s">
        <v>11268</v>
      </c>
      <c r="E3647" s="71">
        <v>5</v>
      </c>
      <c r="F3647" s="70"/>
      <c r="G3647" s="71"/>
      <c r="H3647" s="72"/>
      <c r="I3647" s="72"/>
      <c r="J3647" s="73">
        <f t="shared" si="60"/>
        <v>5</v>
      </c>
      <c r="K3647" s="75" t="s">
        <v>4</v>
      </c>
    </row>
    <row r="3648" spans="1:11" x14ac:dyDescent="0.25">
      <c r="A3648" s="69">
        <v>3646</v>
      </c>
      <c r="B3648" s="70" t="s">
        <v>11269</v>
      </c>
      <c r="C3648" s="70" t="s">
        <v>11270</v>
      </c>
      <c r="D3648" s="70" t="s">
        <v>11271</v>
      </c>
      <c r="E3648" s="71">
        <v>5</v>
      </c>
      <c r="F3648" s="70"/>
      <c r="G3648" s="71"/>
      <c r="H3648" s="72"/>
      <c r="I3648" s="72"/>
      <c r="J3648" s="73">
        <f t="shared" si="60"/>
        <v>5</v>
      </c>
      <c r="K3648" s="75" t="s">
        <v>4</v>
      </c>
    </row>
    <row r="3649" spans="1:11" x14ac:dyDescent="0.25">
      <c r="A3649" s="69">
        <v>3647</v>
      </c>
      <c r="B3649" s="70" t="s">
        <v>11272</v>
      </c>
      <c r="C3649" s="70" t="s">
        <v>11273</v>
      </c>
      <c r="D3649" s="70"/>
      <c r="E3649" s="71"/>
      <c r="F3649" s="70"/>
      <c r="G3649" s="73"/>
      <c r="H3649" s="70" t="s">
        <v>11274</v>
      </c>
      <c r="I3649" s="73">
        <v>5</v>
      </c>
      <c r="J3649" s="73">
        <f t="shared" si="60"/>
        <v>5</v>
      </c>
      <c r="K3649" s="75" t="s">
        <v>4</v>
      </c>
    </row>
    <row r="3650" spans="1:11" x14ac:dyDescent="0.25">
      <c r="A3650" s="69">
        <v>3648</v>
      </c>
      <c r="B3650" s="70" t="s">
        <v>11275</v>
      </c>
      <c r="C3650" s="70" t="s">
        <v>11276</v>
      </c>
      <c r="D3650" s="70" t="s">
        <v>11277</v>
      </c>
      <c r="E3650" s="71">
        <v>4.99</v>
      </c>
      <c r="F3650" s="70"/>
      <c r="G3650" s="71"/>
      <c r="H3650" s="72"/>
      <c r="I3650" s="72"/>
      <c r="J3650" s="73">
        <f t="shared" si="60"/>
        <v>4.99</v>
      </c>
      <c r="K3650" s="75" t="s">
        <v>4</v>
      </c>
    </row>
    <row r="3651" spans="1:11" x14ac:dyDescent="0.25">
      <c r="A3651" s="69">
        <v>3649</v>
      </c>
      <c r="B3651" s="70" t="s">
        <v>11278</v>
      </c>
      <c r="C3651" s="70" t="s">
        <v>11279</v>
      </c>
      <c r="D3651" s="70" t="s">
        <v>11280</v>
      </c>
      <c r="E3651" s="71">
        <v>4.99</v>
      </c>
      <c r="F3651" s="70"/>
      <c r="G3651" s="71"/>
      <c r="H3651" s="72"/>
      <c r="I3651" s="72"/>
      <c r="J3651" s="73">
        <f t="shared" ref="J3651:J3714" si="61">AVERAGE(E3651,G3651,I3651)</f>
        <v>4.99</v>
      </c>
      <c r="K3651" s="75" t="s">
        <v>4</v>
      </c>
    </row>
    <row r="3652" spans="1:11" x14ac:dyDescent="0.25">
      <c r="A3652" s="69">
        <v>3650</v>
      </c>
      <c r="B3652" s="70" t="s">
        <v>11281</v>
      </c>
      <c r="C3652" s="70" t="s">
        <v>11282</v>
      </c>
      <c r="D3652" s="70" t="s">
        <v>11283</v>
      </c>
      <c r="E3652" s="71">
        <v>4.9800000000000004</v>
      </c>
      <c r="F3652" s="70"/>
      <c r="G3652" s="71"/>
      <c r="H3652" s="72"/>
      <c r="I3652" s="72"/>
      <c r="J3652" s="73">
        <f t="shared" si="61"/>
        <v>4.9800000000000004</v>
      </c>
      <c r="K3652" s="75" t="s">
        <v>4</v>
      </c>
    </row>
    <row r="3653" spans="1:11" x14ac:dyDescent="0.25">
      <c r="A3653" s="69">
        <v>3651</v>
      </c>
      <c r="B3653" s="70" t="s">
        <v>11284</v>
      </c>
      <c r="C3653" s="70" t="s">
        <v>11285</v>
      </c>
      <c r="D3653" s="70" t="s">
        <v>11286</v>
      </c>
      <c r="E3653" s="71">
        <v>4.9800000000000004</v>
      </c>
      <c r="F3653" s="70"/>
      <c r="G3653" s="71"/>
      <c r="H3653" s="72"/>
      <c r="I3653" s="72"/>
      <c r="J3653" s="73">
        <f t="shared" si="61"/>
        <v>4.9800000000000004</v>
      </c>
      <c r="K3653" s="75" t="s">
        <v>4</v>
      </c>
    </row>
    <row r="3654" spans="1:11" x14ac:dyDescent="0.25">
      <c r="A3654" s="69">
        <v>3652</v>
      </c>
      <c r="B3654" s="70" t="s">
        <v>11287</v>
      </c>
      <c r="C3654" s="70" t="s">
        <v>11288</v>
      </c>
      <c r="D3654" s="70"/>
      <c r="E3654" s="71"/>
      <c r="F3654" s="70"/>
      <c r="G3654" s="73"/>
      <c r="H3654" s="70" t="s">
        <v>11289</v>
      </c>
      <c r="I3654" s="73">
        <v>4.9788999999999968</v>
      </c>
      <c r="J3654" s="73">
        <f t="shared" si="61"/>
        <v>4.9788999999999968</v>
      </c>
      <c r="K3654" s="75" t="s">
        <v>4</v>
      </c>
    </row>
    <row r="3655" spans="1:11" x14ac:dyDescent="0.25">
      <c r="A3655" s="69">
        <v>3653</v>
      </c>
      <c r="B3655" s="70" t="s">
        <v>11290</v>
      </c>
      <c r="C3655" s="70" t="s">
        <v>11291</v>
      </c>
      <c r="D3655" s="70" t="s">
        <v>11292</v>
      </c>
      <c r="E3655" s="71">
        <v>4.97</v>
      </c>
      <c r="F3655" s="70"/>
      <c r="G3655" s="71"/>
      <c r="H3655" s="72"/>
      <c r="I3655" s="72"/>
      <c r="J3655" s="73">
        <f t="shared" si="61"/>
        <v>4.97</v>
      </c>
      <c r="K3655" s="75" t="s">
        <v>4</v>
      </c>
    </row>
    <row r="3656" spans="1:11" x14ac:dyDescent="0.25">
      <c r="A3656" s="69">
        <v>3654</v>
      </c>
      <c r="B3656" s="70" t="s">
        <v>11293</v>
      </c>
      <c r="C3656" s="70" t="s">
        <v>11294</v>
      </c>
      <c r="D3656" s="70" t="s">
        <v>11295</v>
      </c>
      <c r="E3656" s="71">
        <v>4.96</v>
      </c>
      <c r="F3656" s="70"/>
      <c r="G3656" s="71"/>
      <c r="H3656" s="72"/>
      <c r="I3656" s="72"/>
      <c r="J3656" s="73">
        <f t="shared" si="61"/>
        <v>4.96</v>
      </c>
      <c r="K3656" s="75" t="s">
        <v>4</v>
      </c>
    </row>
    <row r="3657" spans="1:11" x14ac:dyDescent="0.25">
      <c r="A3657" s="69">
        <v>3655</v>
      </c>
      <c r="B3657" s="70" t="s">
        <v>11296</v>
      </c>
      <c r="C3657" s="70" t="s">
        <v>11297</v>
      </c>
      <c r="D3657" s="70" t="s">
        <v>11298</v>
      </c>
      <c r="E3657" s="71">
        <v>4.9400000000000004</v>
      </c>
      <c r="F3657" s="70"/>
      <c r="G3657" s="71"/>
      <c r="H3657" s="72"/>
      <c r="I3657" s="72"/>
      <c r="J3657" s="73">
        <f t="shared" si="61"/>
        <v>4.9400000000000004</v>
      </c>
      <c r="K3657" s="75" t="s">
        <v>4</v>
      </c>
    </row>
    <row r="3658" spans="1:11" x14ac:dyDescent="0.25">
      <c r="A3658" s="69">
        <v>3656</v>
      </c>
      <c r="B3658" s="70" t="s">
        <v>11299</v>
      </c>
      <c r="C3658" s="70" t="s">
        <v>11300</v>
      </c>
      <c r="D3658" s="70" t="s">
        <v>11301</v>
      </c>
      <c r="E3658" s="71">
        <v>4.9400000000000004</v>
      </c>
      <c r="F3658" s="70"/>
      <c r="G3658" s="71"/>
      <c r="H3658" s="72"/>
      <c r="I3658" s="72"/>
      <c r="J3658" s="73">
        <f t="shared" si="61"/>
        <v>4.9400000000000004</v>
      </c>
      <c r="K3658" s="75" t="s">
        <v>4</v>
      </c>
    </row>
    <row r="3659" spans="1:11" x14ac:dyDescent="0.25">
      <c r="A3659" s="69">
        <v>3657</v>
      </c>
      <c r="B3659" s="70" t="s">
        <v>11302</v>
      </c>
      <c r="C3659" s="70" t="s">
        <v>11303</v>
      </c>
      <c r="D3659" s="70"/>
      <c r="E3659" s="71"/>
      <c r="F3659" s="70"/>
      <c r="G3659" s="73"/>
      <c r="H3659" s="70" t="s">
        <v>11304</v>
      </c>
      <c r="I3659" s="73">
        <v>4.9292262500000108</v>
      </c>
      <c r="J3659" s="73">
        <f t="shared" si="61"/>
        <v>4.9292262500000108</v>
      </c>
      <c r="K3659" s="75" t="s">
        <v>4</v>
      </c>
    </row>
    <row r="3660" spans="1:11" x14ac:dyDescent="0.25">
      <c r="A3660" s="69">
        <v>3658</v>
      </c>
      <c r="B3660" s="70" t="s">
        <v>11305</v>
      </c>
      <c r="C3660" s="70" t="s">
        <v>11306</v>
      </c>
      <c r="D3660" s="70" t="s">
        <v>11307</v>
      </c>
      <c r="E3660" s="71">
        <v>4.91</v>
      </c>
      <c r="F3660" s="70"/>
      <c r="G3660" s="71"/>
      <c r="H3660" s="72"/>
      <c r="I3660" s="72"/>
      <c r="J3660" s="73">
        <f t="shared" si="61"/>
        <v>4.91</v>
      </c>
      <c r="K3660" s="75" t="s">
        <v>4</v>
      </c>
    </row>
    <row r="3661" spans="1:11" x14ac:dyDescent="0.25">
      <c r="A3661" s="69">
        <v>3659</v>
      </c>
      <c r="B3661" s="70" t="s">
        <v>11308</v>
      </c>
      <c r="C3661" s="70" t="s">
        <v>11309</v>
      </c>
      <c r="D3661" s="70" t="s">
        <v>11310</v>
      </c>
      <c r="E3661" s="71">
        <v>4.91</v>
      </c>
      <c r="F3661" s="70"/>
      <c r="G3661" s="71"/>
      <c r="H3661" s="72"/>
      <c r="I3661" s="72"/>
      <c r="J3661" s="73">
        <f t="shared" si="61"/>
        <v>4.91</v>
      </c>
      <c r="K3661" s="75" t="s">
        <v>4</v>
      </c>
    </row>
    <row r="3662" spans="1:11" x14ac:dyDescent="0.25">
      <c r="A3662" s="69">
        <v>3660</v>
      </c>
      <c r="B3662" s="70" t="s">
        <v>11311</v>
      </c>
      <c r="C3662" s="70" t="s">
        <v>11312</v>
      </c>
      <c r="D3662" s="70" t="s">
        <v>11313</v>
      </c>
      <c r="E3662" s="71">
        <v>4.9000000000000004</v>
      </c>
      <c r="F3662" s="70"/>
      <c r="G3662" s="71"/>
      <c r="H3662" s="72"/>
      <c r="I3662" s="72"/>
      <c r="J3662" s="73">
        <f t="shared" si="61"/>
        <v>4.9000000000000004</v>
      </c>
      <c r="K3662" s="75" t="s">
        <v>4</v>
      </c>
    </row>
    <row r="3663" spans="1:11" x14ac:dyDescent="0.25">
      <c r="A3663" s="69">
        <v>3661</v>
      </c>
      <c r="B3663" s="70" t="s">
        <v>11314</v>
      </c>
      <c r="C3663" s="70" t="s">
        <v>11315</v>
      </c>
      <c r="D3663" s="70" t="s">
        <v>11316</v>
      </c>
      <c r="E3663" s="71">
        <v>4.9000000000000004</v>
      </c>
      <c r="F3663" s="70"/>
      <c r="G3663" s="71"/>
      <c r="H3663" s="72"/>
      <c r="I3663" s="72"/>
      <c r="J3663" s="73">
        <f t="shared" si="61"/>
        <v>4.9000000000000004</v>
      </c>
      <c r="K3663" s="75" t="s">
        <v>4</v>
      </c>
    </row>
    <row r="3664" spans="1:11" x14ac:dyDescent="0.25">
      <c r="A3664" s="69">
        <v>3662</v>
      </c>
      <c r="B3664" s="70" t="s">
        <v>11317</v>
      </c>
      <c r="C3664" s="70" t="s">
        <v>11318</v>
      </c>
      <c r="D3664" s="70" t="s">
        <v>11319</v>
      </c>
      <c r="E3664" s="71">
        <v>4.8899999999999997</v>
      </c>
      <c r="F3664" s="70"/>
      <c r="G3664" s="71"/>
      <c r="H3664" s="72"/>
      <c r="I3664" s="72"/>
      <c r="J3664" s="73">
        <f t="shared" si="61"/>
        <v>4.8899999999999997</v>
      </c>
      <c r="K3664" s="75" t="s">
        <v>4</v>
      </c>
    </row>
    <row r="3665" spans="1:11" x14ac:dyDescent="0.25">
      <c r="A3665" s="69">
        <v>3663</v>
      </c>
      <c r="B3665" s="70" t="s">
        <v>11320</v>
      </c>
      <c r="C3665" s="70" t="s">
        <v>11321</v>
      </c>
      <c r="D3665" s="70" t="s">
        <v>11322</v>
      </c>
      <c r="E3665" s="71">
        <v>4.8899999999999997</v>
      </c>
      <c r="F3665" s="70"/>
      <c r="G3665" s="71"/>
      <c r="H3665" s="72"/>
      <c r="I3665" s="72"/>
      <c r="J3665" s="73">
        <f t="shared" si="61"/>
        <v>4.8899999999999997</v>
      </c>
      <c r="K3665" s="75" t="s">
        <v>4</v>
      </c>
    </row>
    <row r="3666" spans="1:11" x14ac:dyDescent="0.25">
      <c r="A3666" s="69">
        <v>3664</v>
      </c>
      <c r="B3666" s="70" t="s">
        <v>11323</v>
      </c>
      <c r="C3666" s="70" t="s">
        <v>11324</v>
      </c>
      <c r="D3666" s="70" t="s">
        <v>11325</v>
      </c>
      <c r="E3666" s="71">
        <v>4.84</v>
      </c>
      <c r="F3666" s="70" t="s">
        <v>11326</v>
      </c>
      <c r="G3666" s="71">
        <v>4.9371999999999998</v>
      </c>
      <c r="H3666" s="72"/>
      <c r="I3666" s="72"/>
      <c r="J3666" s="73">
        <f t="shared" si="61"/>
        <v>4.8886000000000003</v>
      </c>
      <c r="K3666" s="75" t="s">
        <v>4</v>
      </c>
    </row>
    <row r="3667" spans="1:11" x14ac:dyDescent="0.25">
      <c r="A3667" s="69">
        <v>3665</v>
      </c>
      <c r="B3667" s="70" t="s">
        <v>11327</v>
      </c>
      <c r="C3667" s="70" t="s">
        <v>11328</v>
      </c>
      <c r="D3667" s="70"/>
      <c r="E3667" s="71"/>
      <c r="F3667" s="70"/>
      <c r="G3667" s="73"/>
      <c r="H3667" s="70" t="s">
        <v>11329</v>
      </c>
      <c r="I3667" s="73">
        <v>4.8877499999999916</v>
      </c>
      <c r="J3667" s="73">
        <f t="shared" si="61"/>
        <v>4.8877499999999916</v>
      </c>
      <c r="K3667" s="75" t="s">
        <v>4</v>
      </c>
    </row>
    <row r="3668" spans="1:11" x14ac:dyDescent="0.25">
      <c r="A3668" s="69">
        <v>3666</v>
      </c>
      <c r="B3668" s="70" t="s">
        <v>11330</v>
      </c>
      <c r="C3668" s="70" t="s">
        <v>11331</v>
      </c>
      <c r="D3668" s="70" t="s">
        <v>11332</v>
      </c>
      <c r="E3668" s="71">
        <v>4.88</v>
      </c>
      <c r="F3668" s="70"/>
      <c r="G3668" s="71"/>
      <c r="H3668" s="72"/>
      <c r="I3668" s="72"/>
      <c r="J3668" s="73">
        <f t="shared" si="61"/>
        <v>4.88</v>
      </c>
      <c r="K3668" s="75" t="s">
        <v>4</v>
      </c>
    </row>
    <row r="3669" spans="1:11" x14ac:dyDescent="0.25">
      <c r="A3669" s="69">
        <v>3667</v>
      </c>
      <c r="B3669" s="70" t="s">
        <v>11333</v>
      </c>
      <c r="C3669" s="70" t="s">
        <v>11334</v>
      </c>
      <c r="D3669" s="70"/>
      <c r="E3669" s="71"/>
      <c r="F3669" s="70"/>
      <c r="G3669" s="73"/>
      <c r="H3669" s="70" t="s">
        <v>11335</v>
      </c>
      <c r="I3669" s="73">
        <v>4.8727489999999998</v>
      </c>
      <c r="J3669" s="73">
        <f t="shared" si="61"/>
        <v>4.8727489999999998</v>
      </c>
      <c r="K3669" s="75" t="s">
        <v>4</v>
      </c>
    </row>
    <row r="3670" spans="1:11" x14ac:dyDescent="0.25">
      <c r="A3670" s="69">
        <v>3668</v>
      </c>
      <c r="B3670" s="70" t="s">
        <v>11336</v>
      </c>
      <c r="C3670" s="70" t="s">
        <v>11337</v>
      </c>
      <c r="D3670" s="70" t="s">
        <v>11338</v>
      </c>
      <c r="E3670" s="71">
        <v>4.87</v>
      </c>
      <c r="F3670" s="70"/>
      <c r="G3670" s="71"/>
      <c r="H3670" s="72"/>
      <c r="I3670" s="72"/>
      <c r="J3670" s="73">
        <f t="shared" si="61"/>
        <v>4.87</v>
      </c>
      <c r="K3670" s="75" t="s">
        <v>4</v>
      </c>
    </row>
    <row r="3671" spans="1:11" x14ac:dyDescent="0.25">
      <c r="A3671" s="69">
        <v>3669</v>
      </c>
      <c r="B3671" s="70" t="s">
        <v>11339</v>
      </c>
      <c r="C3671" s="70" t="s">
        <v>11340</v>
      </c>
      <c r="D3671" s="70" t="s">
        <v>11341</v>
      </c>
      <c r="E3671" s="71">
        <v>4.8600000000000003</v>
      </c>
      <c r="F3671" s="70"/>
      <c r="G3671" s="71"/>
      <c r="H3671" s="72"/>
      <c r="I3671" s="72"/>
      <c r="J3671" s="73">
        <f t="shared" si="61"/>
        <v>4.8600000000000003</v>
      </c>
      <c r="K3671" s="75" t="s">
        <v>4</v>
      </c>
    </row>
    <row r="3672" spans="1:11" x14ac:dyDescent="0.25">
      <c r="A3672" s="69">
        <v>3670</v>
      </c>
      <c r="B3672" s="70" t="s">
        <v>11342</v>
      </c>
      <c r="C3672" s="70" t="s">
        <v>11343</v>
      </c>
      <c r="D3672" s="70" t="s">
        <v>11344</v>
      </c>
      <c r="E3672" s="71">
        <v>4.8499999999999996</v>
      </c>
      <c r="F3672" s="70"/>
      <c r="G3672" s="71"/>
      <c r="H3672" s="72" t="s">
        <v>11344</v>
      </c>
      <c r="I3672" s="71">
        <v>4.8675072656249956</v>
      </c>
      <c r="J3672" s="73">
        <f t="shared" si="61"/>
        <v>4.8587536328124976</v>
      </c>
      <c r="K3672" s="75" t="s">
        <v>4</v>
      </c>
    </row>
    <row r="3673" spans="1:11" x14ac:dyDescent="0.25">
      <c r="A3673" s="69">
        <v>3671</v>
      </c>
      <c r="B3673" s="70" t="s">
        <v>11345</v>
      </c>
      <c r="C3673" s="70" t="s">
        <v>11346</v>
      </c>
      <c r="D3673" s="70" t="s">
        <v>11347</v>
      </c>
      <c r="E3673" s="71">
        <v>4.8499999999999996</v>
      </c>
      <c r="F3673" s="70"/>
      <c r="G3673" s="71"/>
      <c r="H3673" s="72"/>
      <c r="I3673" s="72"/>
      <c r="J3673" s="73">
        <f t="shared" si="61"/>
        <v>4.8499999999999996</v>
      </c>
      <c r="K3673" s="75" t="s">
        <v>4</v>
      </c>
    </row>
    <row r="3674" spans="1:11" x14ac:dyDescent="0.25">
      <c r="A3674" s="69">
        <v>3672</v>
      </c>
      <c r="B3674" s="70" t="s">
        <v>11348</v>
      </c>
      <c r="C3674" s="70" t="s">
        <v>11349</v>
      </c>
      <c r="D3674" s="70" t="s">
        <v>11350</v>
      </c>
      <c r="E3674" s="71">
        <v>4.8499999999999996</v>
      </c>
      <c r="F3674" s="70"/>
      <c r="G3674" s="71"/>
      <c r="H3674" s="72"/>
      <c r="I3674" s="72"/>
      <c r="J3674" s="73">
        <f t="shared" si="61"/>
        <v>4.8499999999999996</v>
      </c>
      <c r="K3674" s="75" t="s">
        <v>4</v>
      </c>
    </row>
    <row r="3675" spans="1:11" x14ac:dyDescent="0.25">
      <c r="A3675" s="69">
        <v>3673</v>
      </c>
      <c r="B3675" s="70" t="s">
        <v>11351</v>
      </c>
      <c r="C3675" s="70" t="s">
        <v>11352</v>
      </c>
      <c r="D3675" s="70" t="s">
        <v>11353</v>
      </c>
      <c r="E3675" s="71">
        <v>4.8499999999999996</v>
      </c>
      <c r="F3675" s="70"/>
      <c r="G3675" s="71"/>
      <c r="H3675" s="72"/>
      <c r="I3675" s="72"/>
      <c r="J3675" s="73">
        <f t="shared" si="61"/>
        <v>4.8499999999999996</v>
      </c>
      <c r="K3675" s="75" t="s">
        <v>4</v>
      </c>
    </row>
    <row r="3676" spans="1:11" x14ac:dyDescent="0.25">
      <c r="A3676" s="69">
        <v>3674</v>
      </c>
      <c r="B3676" s="70" t="s">
        <v>11354</v>
      </c>
      <c r="C3676" s="70" t="s">
        <v>11355</v>
      </c>
      <c r="D3676" s="70" t="s">
        <v>11356</v>
      </c>
      <c r="E3676" s="71">
        <v>4.84</v>
      </c>
      <c r="F3676" s="70"/>
      <c r="G3676" s="71"/>
      <c r="H3676" s="72"/>
      <c r="I3676" s="72"/>
      <c r="J3676" s="73">
        <f t="shared" si="61"/>
        <v>4.84</v>
      </c>
      <c r="K3676" s="75" t="s">
        <v>4</v>
      </c>
    </row>
    <row r="3677" spans="1:11" x14ac:dyDescent="0.25">
      <c r="A3677" s="69">
        <v>3675</v>
      </c>
      <c r="B3677" s="70" t="s">
        <v>11357</v>
      </c>
      <c r="C3677" s="70" t="s">
        <v>11358</v>
      </c>
      <c r="D3677" s="70" t="s">
        <v>11359</v>
      </c>
      <c r="E3677" s="71">
        <v>4.84</v>
      </c>
      <c r="F3677" s="70"/>
      <c r="G3677" s="71"/>
      <c r="H3677" s="72"/>
      <c r="I3677" s="72"/>
      <c r="J3677" s="73">
        <f t="shared" si="61"/>
        <v>4.84</v>
      </c>
      <c r="K3677" s="75" t="s">
        <v>4</v>
      </c>
    </row>
    <row r="3678" spans="1:11" x14ac:dyDescent="0.25">
      <c r="A3678" s="69">
        <v>3676</v>
      </c>
      <c r="B3678" s="70" t="s">
        <v>11360</v>
      </c>
      <c r="C3678" s="70" t="s">
        <v>11361</v>
      </c>
      <c r="D3678" s="70" t="s">
        <v>11362</v>
      </c>
      <c r="E3678" s="71">
        <v>4.84</v>
      </c>
      <c r="F3678" s="70"/>
      <c r="G3678" s="71"/>
      <c r="H3678" s="72"/>
      <c r="I3678" s="72"/>
      <c r="J3678" s="73">
        <f t="shared" si="61"/>
        <v>4.84</v>
      </c>
      <c r="K3678" s="75" t="s">
        <v>4</v>
      </c>
    </row>
    <row r="3679" spans="1:11" x14ac:dyDescent="0.25">
      <c r="A3679" s="69">
        <v>3677</v>
      </c>
      <c r="B3679" s="70" t="s">
        <v>11363</v>
      </c>
      <c r="C3679" s="70" t="s">
        <v>11364</v>
      </c>
      <c r="D3679" s="70" t="s">
        <v>11365</v>
      </c>
      <c r="E3679" s="71">
        <v>4.83</v>
      </c>
      <c r="F3679" s="70"/>
      <c r="G3679" s="71"/>
      <c r="H3679" s="72"/>
      <c r="I3679" s="72"/>
      <c r="J3679" s="73">
        <f t="shared" si="61"/>
        <v>4.83</v>
      </c>
      <c r="K3679" s="75" t="s">
        <v>4</v>
      </c>
    </row>
    <row r="3680" spans="1:11" x14ac:dyDescent="0.25">
      <c r="A3680" s="69">
        <v>3678</v>
      </c>
      <c r="B3680" s="70" t="s">
        <v>11366</v>
      </c>
      <c r="C3680" s="70" t="s">
        <v>11367</v>
      </c>
      <c r="D3680" s="70" t="s">
        <v>11368</v>
      </c>
      <c r="E3680" s="71">
        <v>4.75</v>
      </c>
      <c r="F3680" s="70" t="s">
        <v>11368</v>
      </c>
      <c r="G3680" s="71">
        <v>4.8967999999999998</v>
      </c>
      <c r="H3680" s="72"/>
      <c r="I3680" s="72"/>
      <c r="J3680" s="73">
        <f t="shared" si="61"/>
        <v>4.8233999999999995</v>
      </c>
      <c r="K3680" s="75" t="s">
        <v>4</v>
      </c>
    </row>
    <row r="3681" spans="1:11" x14ac:dyDescent="0.25">
      <c r="A3681" s="69">
        <v>3679</v>
      </c>
      <c r="B3681" s="70" t="s">
        <v>11369</v>
      </c>
      <c r="C3681" s="70" t="s">
        <v>11370</v>
      </c>
      <c r="D3681" s="70" t="s">
        <v>11371</v>
      </c>
      <c r="E3681" s="71">
        <v>4.8099999999999996</v>
      </c>
      <c r="F3681" s="70"/>
      <c r="G3681" s="71"/>
      <c r="H3681" s="72"/>
      <c r="I3681" s="72"/>
      <c r="J3681" s="73">
        <f t="shared" si="61"/>
        <v>4.8099999999999996</v>
      </c>
      <c r="K3681" s="75" t="s">
        <v>4</v>
      </c>
    </row>
    <row r="3682" spans="1:11" x14ac:dyDescent="0.25">
      <c r="A3682" s="69">
        <v>3680</v>
      </c>
      <c r="B3682" s="70" t="s">
        <v>11372</v>
      </c>
      <c r="C3682" s="70" t="s">
        <v>11373</v>
      </c>
      <c r="D3682" s="70" t="s">
        <v>11374</v>
      </c>
      <c r="E3682" s="71">
        <v>4.8</v>
      </c>
      <c r="F3682" s="70"/>
      <c r="G3682" s="71"/>
      <c r="H3682" s="72"/>
      <c r="I3682" s="72"/>
      <c r="J3682" s="73">
        <f t="shared" si="61"/>
        <v>4.8</v>
      </c>
      <c r="K3682" s="75" t="s">
        <v>4</v>
      </c>
    </row>
    <row r="3683" spans="1:11" x14ac:dyDescent="0.25">
      <c r="A3683" s="69">
        <v>3681</v>
      </c>
      <c r="B3683" s="70" t="s">
        <v>11375</v>
      </c>
      <c r="C3683" s="70" t="s">
        <v>11376</v>
      </c>
      <c r="D3683" s="70" t="s">
        <v>11377</v>
      </c>
      <c r="E3683" s="71">
        <v>4.8</v>
      </c>
      <c r="F3683" s="70"/>
      <c r="G3683" s="71"/>
      <c r="H3683" s="72"/>
      <c r="I3683" s="72"/>
      <c r="J3683" s="73">
        <f t="shared" si="61"/>
        <v>4.8</v>
      </c>
      <c r="K3683" s="75" t="s">
        <v>4</v>
      </c>
    </row>
    <row r="3684" spans="1:11" x14ac:dyDescent="0.25">
      <c r="A3684" s="69">
        <v>3682</v>
      </c>
      <c r="B3684" s="70" t="s">
        <v>11378</v>
      </c>
      <c r="C3684" s="70" t="s">
        <v>11379</v>
      </c>
      <c r="D3684" s="70" t="s">
        <v>11380</v>
      </c>
      <c r="E3684" s="71">
        <v>4.8</v>
      </c>
      <c r="F3684" s="70"/>
      <c r="G3684" s="71"/>
      <c r="H3684" s="72"/>
      <c r="I3684" s="72"/>
      <c r="J3684" s="73">
        <f t="shared" si="61"/>
        <v>4.8</v>
      </c>
      <c r="K3684" s="75" t="s">
        <v>4</v>
      </c>
    </row>
    <row r="3685" spans="1:11" x14ac:dyDescent="0.25">
      <c r="A3685" s="69">
        <v>3683</v>
      </c>
      <c r="B3685" s="70" t="s">
        <v>11381</v>
      </c>
      <c r="C3685" s="70" t="s">
        <v>11382</v>
      </c>
      <c r="D3685" s="70" t="s">
        <v>11383</v>
      </c>
      <c r="E3685" s="71">
        <v>4.79</v>
      </c>
      <c r="F3685" s="70"/>
      <c r="G3685" s="71"/>
      <c r="H3685" s="72"/>
      <c r="I3685" s="72"/>
      <c r="J3685" s="73">
        <f t="shared" si="61"/>
        <v>4.79</v>
      </c>
      <c r="K3685" s="75" t="s">
        <v>4</v>
      </c>
    </row>
    <row r="3686" spans="1:11" x14ac:dyDescent="0.25">
      <c r="A3686" s="69">
        <v>3684</v>
      </c>
      <c r="B3686" s="70" t="s">
        <v>11384</v>
      </c>
      <c r="C3686" s="70" t="s">
        <v>11385</v>
      </c>
      <c r="D3686" s="70" t="s">
        <v>11386</v>
      </c>
      <c r="E3686" s="71">
        <v>4.79</v>
      </c>
      <c r="F3686" s="70"/>
      <c r="G3686" s="71"/>
      <c r="H3686" s="72"/>
      <c r="I3686" s="72"/>
      <c r="J3686" s="73">
        <f t="shared" si="61"/>
        <v>4.79</v>
      </c>
      <c r="K3686" s="75" t="s">
        <v>4</v>
      </c>
    </row>
    <row r="3687" spans="1:11" x14ac:dyDescent="0.25">
      <c r="A3687" s="69">
        <v>3685</v>
      </c>
      <c r="B3687" s="70" t="s">
        <v>11387</v>
      </c>
      <c r="C3687" s="70" t="s">
        <v>11388</v>
      </c>
      <c r="D3687" s="70" t="s">
        <v>11389</v>
      </c>
      <c r="E3687" s="71">
        <v>4.79</v>
      </c>
      <c r="F3687" s="70"/>
      <c r="G3687" s="71"/>
      <c r="H3687" s="72"/>
      <c r="I3687" s="72"/>
      <c r="J3687" s="73">
        <f t="shared" si="61"/>
        <v>4.79</v>
      </c>
      <c r="K3687" s="75" t="s">
        <v>4</v>
      </c>
    </row>
    <row r="3688" spans="1:11" x14ac:dyDescent="0.25">
      <c r="A3688" s="69">
        <v>3686</v>
      </c>
      <c r="B3688" s="70" t="s">
        <v>11390</v>
      </c>
      <c r="C3688" s="70" t="s">
        <v>11391</v>
      </c>
      <c r="D3688" s="70" t="s">
        <v>11392</v>
      </c>
      <c r="E3688" s="71">
        <v>4.79</v>
      </c>
      <c r="F3688" s="70"/>
      <c r="G3688" s="71"/>
      <c r="H3688" s="72"/>
      <c r="I3688" s="72"/>
      <c r="J3688" s="73">
        <f t="shared" si="61"/>
        <v>4.79</v>
      </c>
      <c r="K3688" s="75" t="s">
        <v>4</v>
      </c>
    </row>
    <row r="3689" spans="1:11" x14ac:dyDescent="0.25">
      <c r="A3689" s="69">
        <v>3687</v>
      </c>
      <c r="B3689" s="70" t="s">
        <v>11393</v>
      </c>
      <c r="C3689" s="70" t="s">
        <v>11394</v>
      </c>
      <c r="D3689" s="70" t="s">
        <v>11395</v>
      </c>
      <c r="E3689" s="71">
        <v>4.79</v>
      </c>
      <c r="F3689" s="70"/>
      <c r="G3689" s="71"/>
      <c r="H3689" s="72"/>
      <c r="I3689" s="72"/>
      <c r="J3689" s="73">
        <f t="shared" si="61"/>
        <v>4.79</v>
      </c>
      <c r="K3689" s="75" t="s">
        <v>4</v>
      </c>
    </row>
    <row r="3690" spans="1:11" x14ac:dyDescent="0.25">
      <c r="A3690" s="69">
        <v>3688</v>
      </c>
      <c r="B3690" s="70" t="s">
        <v>11396</v>
      </c>
      <c r="C3690" s="70" t="s">
        <v>11397</v>
      </c>
      <c r="D3690" s="70" t="s">
        <v>11398</v>
      </c>
      <c r="E3690" s="71">
        <v>4.79</v>
      </c>
      <c r="F3690" s="70"/>
      <c r="G3690" s="71"/>
      <c r="H3690" s="72"/>
      <c r="I3690" s="72"/>
      <c r="J3690" s="73">
        <f t="shared" si="61"/>
        <v>4.79</v>
      </c>
      <c r="K3690" s="75" t="s">
        <v>4</v>
      </c>
    </row>
    <row r="3691" spans="1:11" x14ac:dyDescent="0.25">
      <c r="A3691" s="69">
        <v>3689</v>
      </c>
      <c r="B3691" s="70" t="s">
        <v>11399</v>
      </c>
      <c r="C3691" s="70" t="s">
        <v>11400</v>
      </c>
      <c r="D3691" s="70" t="s">
        <v>11401</v>
      </c>
      <c r="E3691" s="71">
        <v>4.78</v>
      </c>
      <c r="F3691" s="70"/>
      <c r="G3691" s="71"/>
      <c r="H3691" s="72"/>
      <c r="I3691" s="72"/>
      <c r="J3691" s="73">
        <f t="shared" si="61"/>
        <v>4.78</v>
      </c>
      <c r="K3691" s="75" t="s">
        <v>4</v>
      </c>
    </row>
    <row r="3692" spans="1:11" x14ac:dyDescent="0.25">
      <c r="A3692" s="69">
        <v>3690</v>
      </c>
      <c r="B3692" s="70" t="s">
        <v>11402</v>
      </c>
      <c r="C3692" s="70" t="s">
        <v>11403</v>
      </c>
      <c r="D3692" s="70" t="s">
        <v>11404</v>
      </c>
      <c r="E3692" s="71">
        <v>4.78</v>
      </c>
      <c r="F3692" s="70"/>
      <c r="G3692" s="71"/>
      <c r="H3692" s="72"/>
      <c r="I3692" s="72"/>
      <c r="J3692" s="73">
        <f t="shared" si="61"/>
        <v>4.78</v>
      </c>
      <c r="K3692" s="75" t="s">
        <v>4</v>
      </c>
    </row>
    <row r="3693" spans="1:11" x14ac:dyDescent="0.25">
      <c r="A3693" s="69">
        <v>3691</v>
      </c>
      <c r="B3693" s="70" t="s">
        <v>11405</v>
      </c>
      <c r="C3693" s="70" t="s">
        <v>11406</v>
      </c>
      <c r="D3693" s="70" t="s">
        <v>11407</v>
      </c>
      <c r="E3693" s="71">
        <v>4.78</v>
      </c>
      <c r="F3693" s="70"/>
      <c r="G3693" s="71"/>
      <c r="H3693" s="72"/>
      <c r="I3693" s="72"/>
      <c r="J3693" s="73">
        <f t="shared" si="61"/>
        <v>4.78</v>
      </c>
      <c r="K3693" s="75" t="s">
        <v>4</v>
      </c>
    </row>
    <row r="3694" spans="1:11" x14ac:dyDescent="0.25">
      <c r="A3694" s="69">
        <v>3692</v>
      </c>
      <c r="B3694" s="70" t="s">
        <v>11408</v>
      </c>
      <c r="C3694" s="70" t="s">
        <v>11409</v>
      </c>
      <c r="D3694" s="70" t="s">
        <v>11410</v>
      </c>
      <c r="E3694" s="71">
        <v>4.7699999999999996</v>
      </c>
      <c r="F3694" s="70"/>
      <c r="G3694" s="71"/>
      <c r="H3694" s="72"/>
      <c r="I3694" s="72"/>
      <c r="J3694" s="73">
        <f t="shared" si="61"/>
        <v>4.7699999999999996</v>
      </c>
      <c r="K3694" s="75" t="s">
        <v>4</v>
      </c>
    </row>
    <row r="3695" spans="1:11" x14ac:dyDescent="0.25">
      <c r="A3695" s="69">
        <v>3693</v>
      </c>
      <c r="B3695" s="70" t="s">
        <v>11411</v>
      </c>
      <c r="C3695" s="70" t="s">
        <v>11412</v>
      </c>
      <c r="D3695" s="70" t="s">
        <v>11413</v>
      </c>
      <c r="E3695" s="71">
        <v>4.7699999999999996</v>
      </c>
      <c r="F3695" s="70"/>
      <c r="G3695" s="71"/>
      <c r="H3695" s="72"/>
      <c r="I3695" s="72"/>
      <c r="J3695" s="73">
        <f t="shared" si="61"/>
        <v>4.7699999999999996</v>
      </c>
      <c r="K3695" s="75" t="s">
        <v>4</v>
      </c>
    </row>
    <row r="3696" spans="1:11" x14ac:dyDescent="0.25">
      <c r="A3696" s="69">
        <v>3694</v>
      </c>
      <c r="B3696" s="70" t="s">
        <v>11414</v>
      </c>
      <c r="C3696" s="70" t="s">
        <v>11415</v>
      </c>
      <c r="D3696" s="70" t="s">
        <v>11416</v>
      </c>
      <c r="E3696" s="71">
        <v>4.75</v>
      </c>
      <c r="F3696" s="70"/>
      <c r="G3696" s="71"/>
      <c r="H3696" s="72"/>
      <c r="I3696" s="72"/>
      <c r="J3696" s="73">
        <f t="shared" si="61"/>
        <v>4.75</v>
      </c>
      <c r="K3696" s="75" t="s">
        <v>4</v>
      </c>
    </row>
    <row r="3697" spans="1:11" x14ac:dyDescent="0.25">
      <c r="A3697" s="69">
        <v>3695</v>
      </c>
      <c r="B3697" s="70" t="s">
        <v>11417</v>
      </c>
      <c r="C3697" s="70" t="s">
        <v>11418</v>
      </c>
      <c r="D3697" s="70" t="s">
        <v>11419</v>
      </c>
      <c r="E3697" s="71">
        <v>4.75</v>
      </c>
      <c r="F3697" s="70"/>
      <c r="G3697" s="71"/>
      <c r="H3697" s="72"/>
      <c r="I3697" s="72"/>
      <c r="J3697" s="73">
        <f t="shared" si="61"/>
        <v>4.75</v>
      </c>
      <c r="K3697" s="75" t="s">
        <v>4</v>
      </c>
    </row>
    <row r="3698" spans="1:11" x14ac:dyDescent="0.25">
      <c r="A3698" s="69">
        <v>3696</v>
      </c>
      <c r="B3698" s="70" t="s">
        <v>11420</v>
      </c>
      <c r="C3698" s="70" t="s">
        <v>11421</v>
      </c>
      <c r="D3698" s="70" t="s">
        <v>11422</v>
      </c>
      <c r="E3698" s="71">
        <v>4.75</v>
      </c>
      <c r="F3698" s="70"/>
      <c r="G3698" s="71"/>
      <c r="H3698" s="72"/>
      <c r="I3698" s="72"/>
      <c r="J3698" s="73">
        <f t="shared" si="61"/>
        <v>4.75</v>
      </c>
      <c r="K3698" s="75" t="s">
        <v>4</v>
      </c>
    </row>
    <row r="3699" spans="1:11" x14ac:dyDescent="0.25">
      <c r="A3699" s="69">
        <v>3697</v>
      </c>
      <c r="B3699" s="70" t="s">
        <v>11423</v>
      </c>
      <c r="C3699" s="70" t="s">
        <v>11424</v>
      </c>
      <c r="D3699" s="70" t="s">
        <v>11425</v>
      </c>
      <c r="E3699" s="71">
        <v>4.75</v>
      </c>
      <c r="F3699" s="70"/>
      <c r="G3699" s="71"/>
      <c r="H3699" s="72"/>
      <c r="I3699" s="72"/>
      <c r="J3699" s="73">
        <f t="shared" si="61"/>
        <v>4.75</v>
      </c>
      <c r="K3699" s="75" t="s">
        <v>4</v>
      </c>
    </row>
    <row r="3700" spans="1:11" x14ac:dyDescent="0.25">
      <c r="A3700" s="69">
        <v>3698</v>
      </c>
      <c r="B3700" s="70" t="s">
        <v>11426</v>
      </c>
      <c r="C3700" s="70" t="s">
        <v>11427</v>
      </c>
      <c r="D3700" s="70" t="s">
        <v>11428</v>
      </c>
      <c r="E3700" s="71">
        <v>4.75</v>
      </c>
      <c r="F3700" s="70"/>
      <c r="G3700" s="71"/>
      <c r="H3700" s="72"/>
      <c r="I3700" s="72"/>
      <c r="J3700" s="73">
        <f t="shared" si="61"/>
        <v>4.75</v>
      </c>
      <c r="K3700" s="75" t="s">
        <v>4</v>
      </c>
    </row>
    <row r="3701" spans="1:11" x14ac:dyDescent="0.25">
      <c r="A3701" s="69">
        <v>3699</v>
      </c>
      <c r="B3701" s="70" t="s">
        <v>11429</v>
      </c>
      <c r="C3701" s="70" t="s">
        <v>11430</v>
      </c>
      <c r="D3701" s="70" t="s">
        <v>11431</v>
      </c>
      <c r="E3701" s="71">
        <v>4.74</v>
      </c>
      <c r="F3701" s="70"/>
      <c r="G3701" s="71"/>
      <c r="H3701" s="72"/>
      <c r="I3701" s="72"/>
      <c r="J3701" s="73">
        <f t="shared" si="61"/>
        <v>4.74</v>
      </c>
      <c r="K3701" s="75" t="s">
        <v>4</v>
      </c>
    </row>
    <row r="3702" spans="1:11" x14ac:dyDescent="0.25">
      <c r="A3702" s="69">
        <v>3700</v>
      </c>
      <c r="B3702" s="70" t="s">
        <v>11432</v>
      </c>
      <c r="C3702" s="70" t="s">
        <v>11433</v>
      </c>
      <c r="D3702" s="70" t="s">
        <v>11434</v>
      </c>
      <c r="E3702" s="71">
        <v>4.74</v>
      </c>
      <c r="F3702" s="70"/>
      <c r="G3702" s="71"/>
      <c r="H3702" s="72"/>
      <c r="I3702" s="72"/>
      <c r="J3702" s="73">
        <f t="shared" si="61"/>
        <v>4.74</v>
      </c>
      <c r="K3702" s="75" t="s">
        <v>4</v>
      </c>
    </row>
    <row r="3703" spans="1:11" x14ac:dyDescent="0.25">
      <c r="A3703" s="69">
        <v>3701</v>
      </c>
      <c r="B3703" s="70" t="s">
        <v>11435</v>
      </c>
      <c r="C3703" s="70" t="s">
        <v>11436</v>
      </c>
      <c r="D3703" s="70" t="s">
        <v>11437</v>
      </c>
      <c r="E3703" s="71">
        <v>4.74</v>
      </c>
      <c r="F3703" s="70"/>
      <c r="G3703" s="71"/>
      <c r="H3703" s="72"/>
      <c r="I3703" s="72"/>
      <c r="J3703" s="73">
        <f t="shared" si="61"/>
        <v>4.74</v>
      </c>
      <c r="K3703" s="75" t="s">
        <v>4</v>
      </c>
    </row>
    <row r="3704" spans="1:11" x14ac:dyDescent="0.25">
      <c r="A3704" s="69">
        <v>3702</v>
      </c>
      <c r="B3704" s="70" t="s">
        <v>11438</v>
      </c>
      <c r="C3704" s="70" t="s">
        <v>11439</v>
      </c>
      <c r="D3704" s="70" t="s">
        <v>11440</v>
      </c>
      <c r="E3704" s="71">
        <v>4.74</v>
      </c>
      <c r="F3704" s="70"/>
      <c r="G3704" s="71"/>
      <c r="H3704" s="72"/>
      <c r="I3704" s="72"/>
      <c r="J3704" s="73">
        <f t="shared" si="61"/>
        <v>4.74</v>
      </c>
      <c r="K3704" s="75" t="s">
        <v>4</v>
      </c>
    </row>
    <row r="3705" spans="1:11" x14ac:dyDescent="0.25">
      <c r="A3705" s="69">
        <v>3703</v>
      </c>
      <c r="B3705" s="70" t="s">
        <v>11441</v>
      </c>
      <c r="C3705" s="70" t="s">
        <v>11442</v>
      </c>
      <c r="D3705" s="70" t="s">
        <v>11443</v>
      </c>
      <c r="E3705" s="71">
        <v>4.91</v>
      </c>
      <c r="F3705" s="70" t="s">
        <v>11443</v>
      </c>
      <c r="G3705" s="71">
        <v>4.5481999999999996</v>
      </c>
      <c r="H3705" s="72"/>
      <c r="I3705" s="72"/>
      <c r="J3705" s="73">
        <f t="shared" si="61"/>
        <v>4.7290999999999999</v>
      </c>
      <c r="K3705" s="75" t="s">
        <v>4</v>
      </c>
    </row>
    <row r="3706" spans="1:11" x14ac:dyDescent="0.25">
      <c r="A3706" s="69">
        <v>3704</v>
      </c>
      <c r="B3706" s="70" t="s">
        <v>11444</v>
      </c>
      <c r="C3706" s="70" t="s">
        <v>11445</v>
      </c>
      <c r="D3706" s="70" t="s">
        <v>11446</v>
      </c>
      <c r="E3706" s="71">
        <v>4.72</v>
      </c>
      <c r="F3706" s="70"/>
      <c r="G3706" s="71"/>
      <c r="H3706" s="72"/>
      <c r="I3706" s="72"/>
      <c r="J3706" s="73">
        <f t="shared" si="61"/>
        <v>4.72</v>
      </c>
      <c r="K3706" s="75" t="s">
        <v>4</v>
      </c>
    </row>
    <row r="3707" spans="1:11" x14ac:dyDescent="0.25">
      <c r="A3707" s="69">
        <v>3705</v>
      </c>
      <c r="B3707" s="70" t="s">
        <v>11447</v>
      </c>
      <c r="C3707" s="70" t="s">
        <v>11448</v>
      </c>
      <c r="D3707" s="70" t="s">
        <v>11449</v>
      </c>
      <c r="E3707" s="71">
        <v>4.72</v>
      </c>
      <c r="F3707" s="70"/>
      <c r="G3707" s="71"/>
      <c r="H3707" s="72"/>
      <c r="I3707" s="72"/>
      <c r="J3707" s="73">
        <f t="shared" si="61"/>
        <v>4.72</v>
      </c>
      <c r="K3707" s="75" t="s">
        <v>4</v>
      </c>
    </row>
    <row r="3708" spans="1:11" x14ac:dyDescent="0.25">
      <c r="A3708" s="69">
        <v>3706</v>
      </c>
      <c r="B3708" s="70" t="s">
        <v>11450</v>
      </c>
      <c r="C3708" s="70" t="s">
        <v>11451</v>
      </c>
      <c r="D3708" s="70" t="s">
        <v>11452</v>
      </c>
      <c r="E3708" s="71">
        <v>4.71</v>
      </c>
      <c r="F3708" s="70"/>
      <c r="G3708" s="71"/>
      <c r="H3708" s="72"/>
      <c r="I3708" s="72"/>
      <c r="J3708" s="73">
        <f t="shared" si="61"/>
        <v>4.71</v>
      </c>
      <c r="K3708" s="75" t="s">
        <v>4</v>
      </c>
    </row>
    <row r="3709" spans="1:11" x14ac:dyDescent="0.25">
      <c r="A3709" s="69">
        <v>3707</v>
      </c>
      <c r="B3709" s="70" t="s">
        <v>11453</v>
      </c>
      <c r="C3709" s="70" t="s">
        <v>11454</v>
      </c>
      <c r="D3709" s="70" t="s">
        <v>11455</v>
      </c>
      <c r="E3709" s="71">
        <v>4.6900000000000004</v>
      </c>
      <c r="F3709" s="70"/>
      <c r="G3709" s="71"/>
      <c r="H3709" s="72"/>
      <c r="I3709" s="72"/>
      <c r="J3709" s="73">
        <f t="shared" si="61"/>
        <v>4.6900000000000004</v>
      </c>
      <c r="K3709" s="75" t="s">
        <v>4</v>
      </c>
    </row>
    <row r="3710" spans="1:11" x14ac:dyDescent="0.25">
      <c r="A3710" s="69">
        <v>3708</v>
      </c>
      <c r="B3710" s="70" t="s">
        <v>11456</v>
      </c>
      <c r="C3710" s="70" t="s">
        <v>11457</v>
      </c>
      <c r="D3710" s="70" t="s">
        <v>11458</v>
      </c>
      <c r="E3710" s="71">
        <v>4.6900000000000004</v>
      </c>
      <c r="F3710" s="70"/>
      <c r="G3710" s="71"/>
      <c r="H3710" s="72"/>
      <c r="I3710" s="72"/>
      <c r="J3710" s="73">
        <f t="shared" si="61"/>
        <v>4.6900000000000004</v>
      </c>
      <c r="K3710" s="75" t="s">
        <v>4</v>
      </c>
    </row>
    <row r="3711" spans="1:11" x14ac:dyDescent="0.25">
      <c r="A3711" s="69">
        <v>3709</v>
      </c>
      <c r="B3711" s="70" t="s">
        <v>11459</v>
      </c>
      <c r="C3711" s="70" t="s">
        <v>11460</v>
      </c>
      <c r="D3711" s="70" t="s">
        <v>11461</v>
      </c>
      <c r="E3711" s="71">
        <v>4.6900000000000004</v>
      </c>
      <c r="F3711" s="70"/>
      <c r="G3711" s="71"/>
      <c r="H3711" s="72"/>
      <c r="I3711" s="72"/>
      <c r="J3711" s="73">
        <f t="shared" si="61"/>
        <v>4.6900000000000004</v>
      </c>
      <c r="K3711" s="75" t="s">
        <v>4</v>
      </c>
    </row>
    <row r="3712" spans="1:11" x14ac:dyDescent="0.25">
      <c r="A3712" s="69">
        <v>3710</v>
      </c>
      <c r="B3712" s="70" t="s">
        <v>11462</v>
      </c>
      <c r="C3712" s="70" t="s">
        <v>11463</v>
      </c>
      <c r="D3712" s="70" t="s">
        <v>11464</v>
      </c>
      <c r="E3712" s="71">
        <v>4.6900000000000004</v>
      </c>
      <c r="F3712" s="70"/>
      <c r="G3712" s="71"/>
      <c r="H3712" s="72"/>
      <c r="I3712" s="72"/>
      <c r="J3712" s="73">
        <f t="shared" si="61"/>
        <v>4.6900000000000004</v>
      </c>
      <c r="K3712" s="75" t="s">
        <v>4</v>
      </c>
    </row>
    <row r="3713" spans="1:11" x14ac:dyDescent="0.25">
      <c r="A3713" s="69">
        <v>3711</v>
      </c>
      <c r="B3713" s="70" t="s">
        <v>11465</v>
      </c>
      <c r="C3713" s="70" t="s">
        <v>11466</v>
      </c>
      <c r="D3713" s="70" t="s">
        <v>11467</v>
      </c>
      <c r="E3713" s="71">
        <v>4.68</v>
      </c>
      <c r="F3713" s="70"/>
      <c r="G3713" s="71"/>
      <c r="H3713" s="72"/>
      <c r="I3713" s="72"/>
      <c r="J3713" s="73">
        <f t="shared" si="61"/>
        <v>4.68</v>
      </c>
      <c r="K3713" s="75" t="s">
        <v>4</v>
      </c>
    </row>
    <row r="3714" spans="1:11" x14ac:dyDescent="0.25">
      <c r="A3714" s="69">
        <v>3712</v>
      </c>
      <c r="B3714" s="70" t="s">
        <v>11468</v>
      </c>
      <c r="C3714" s="70" t="s">
        <v>11469</v>
      </c>
      <c r="D3714" s="70" t="s">
        <v>11470</v>
      </c>
      <c r="E3714" s="71">
        <v>4.67</v>
      </c>
      <c r="F3714" s="70"/>
      <c r="G3714" s="71"/>
      <c r="H3714" s="72"/>
      <c r="I3714" s="72"/>
      <c r="J3714" s="73">
        <f t="shared" si="61"/>
        <v>4.67</v>
      </c>
      <c r="K3714" s="75" t="s">
        <v>4</v>
      </c>
    </row>
    <row r="3715" spans="1:11" x14ac:dyDescent="0.25">
      <c r="A3715" s="69">
        <v>3713</v>
      </c>
      <c r="B3715" s="70" t="s">
        <v>11471</v>
      </c>
      <c r="C3715" s="70" t="s">
        <v>11472</v>
      </c>
      <c r="D3715" s="70" t="s">
        <v>11473</v>
      </c>
      <c r="E3715" s="71">
        <v>4.67</v>
      </c>
      <c r="F3715" s="70"/>
      <c r="G3715" s="71"/>
      <c r="H3715" s="72"/>
      <c r="I3715" s="72"/>
      <c r="J3715" s="73">
        <f t="shared" ref="J3715:J3778" si="62">AVERAGE(E3715,G3715,I3715)</f>
        <v>4.67</v>
      </c>
      <c r="K3715" s="75" t="s">
        <v>4</v>
      </c>
    </row>
    <row r="3716" spans="1:11" x14ac:dyDescent="0.25">
      <c r="A3716" s="69">
        <v>3714</v>
      </c>
      <c r="B3716" s="70" t="s">
        <v>11474</v>
      </c>
      <c r="C3716" s="70" t="s">
        <v>11475</v>
      </c>
      <c r="D3716" s="70" t="s">
        <v>11476</v>
      </c>
      <c r="E3716" s="71">
        <v>4.67</v>
      </c>
      <c r="F3716" s="70"/>
      <c r="G3716" s="71"/>
      <c r="H3716" s="72"/>
      <c r="I3716" s="72"/>
      <c r="J3716" s="73">
        <f t="shared" si="62"/>
        <v>4.67</v>
      </c>
      <c r="K3716" s="75" t="s">
        <v>4</v>
      </c>
    </row>
    <row r="3717" spans="1:11" x14ac:dyDescent="0.25">
      <c r="A3717" s="69">
        <v>3715</v>
      </c>
      <c r="B3717" s="70" t="s">
        <v>11477</v>
      </c>
      <c r="C3717" s="70" t="s">
        <v>11478</v>
      </c>
      <c r="D3717" s="70" t="s">
        <v>11479</v>
      </c>
      <c r="E3717" s="71">
        <v>4.66</v>
      </c>
      <c r="F3717" s="70"/>
      <c r="G3717" s="71"/>
      <c r="H3717" s="72"/>
      <c r="I3717" s="72"/>
      <c r="J3717" s="73">
        <f t="shared" si="62"/>
        <v>4.66</v>
      </c>
      <c r="K3717" s="75" t="s">
        <v>4</v>
      </c>
    </row>
    <row r="3718" spans="1:11" x14ac:dyDescent="0.25">
      <c r="A3718" s="69">
        <v>3716</v>
      </c>
      <c r="B3718" s="70" t="s">
        <v>11480</v>
      </c>
      <c r="C3718" s="70" t="s">
        <v>11481</v>
      </c>
      <c r="D3718" s="70" t="s">
        <v>11482</v>
      </c>
      <c r="E3718" s="71">
        <v>4.6500000000000004</v>
      </c>
      <c r="F3718" s="70"/>
      <c r="G3718" s="71"/>
      <c r="H3718" s="72"/>
      <c r="I3718" s="72"/>
      <c r="J3718" s="73">
        <f t="shared" si="62"/>
        <v>4.6500000000000004</v>
      </c>
      <c r="K3718" s="75" t="s">
        <v>4</v>
      </c>
    </row>
    <row r="3719" spans="1:11" x14ac:dyDescent="0.25">
      <c r="A3719" s="69">
        <v>3717</v>
      </c>
      <c r="B3719" s="70" t="s">
        <v>11483</v>
      </c>
      <c r="C3719" s="70" t="s">
        <v>11484</v>
      </c>
      <c r="D3719" s="70" t="s">
        <v>11485</v>
      </c>
      <c r="E3719" s="71">
        <v>4.6500000000000004</v>
      </c>
      <c r="F3719" s="70"/>
      <c r="G3719" s="71"/>
      <c r="H3719" s="72"/>
      <c r="I3719" s="72"/>
      <c r="J3719" s="73">
        <f t="shared" si="62"/>
        <v>4.6500000000000004</v>
      </c>
      <c r="K3719" s="75" t="s">
        <v>4</v>
      </c>
    </row>
    <row r="3720" spans="1:11" x14ac:dyDescent="0.25">
      <c r="A3720" s="69">
        <v>3718</v>
      </c>
      <c r="B3720" s="70" t="s">
        <v>11486</v>
      </c>
      <c r="C3720" s="70" t="s">
        <v>11487</v>
      </c>
      <c r="D3720" s="70" t="s">
        <v>11488</v>
      </c>
      <c r="E3720" s="71">
        <v>4.6500000000000004</v>
      </c>
      <c r="F3720" s="70"/>
      <c r="G3720" s="71"/>
      <c r="H3720" s="72"/>
      <c r="I3720" s="72"/>
      <c r="J3720" s="73">
        <f t="shared" si="62"/>
        <v>4.6500000000000004</v>
      </c>
      <c r="K3720" s="75" t="s">
        <v>4</v>
      </c>
    </row>
    <row r="3721" spans="1:11" x14ac:dyDescent="0.25">
      <c r="A3721" s="69">
        <v>3719</v>
      </c>
      <c r="B3721" s="70" t="s">
        <v>11489</v>
      </c>
      <c r="C3721" s="70" t="s">
        <v>11490</v>
      </c>
      <c r="D3721" s="70" t="s">
        <v>11491</v>
      </c>
      <c r="E3721" s="71">
        <v>4.63</v>
      </c>
      <c r="F3721" s="70"/>
      <c r="G3721" s="71"/>
      <c r="H3721" s="72"/>
      <c r="I3721" s="72"/>
      <c r="J3721" s="73">
        <f t="shared" si="62"/>
        <v>4.63</v>
      </c>
      <c r="K3721" s="75" t="s">
        <v>4</v>
      </c>
    </row>
    <row r="3722" spans="1:11" x14ac:dyDescent="0.25">
      <c r="A3722" s="69">
        <v>3720</v>
      </c>
      <c r="B3722" s="70" t="s">
        <v>11492</v>
      </c>
      <c r="C3722" s="70" t="s">
        <v>11493</v>
      </c>
      <c r="D3722" s="70" t="s">
        <v>11494</v>
      </c>
      <c r="E3722" s="71">
        <v>4.63</v>
      </c>
      <c r="F3722" s="70"/>
      <c r="G3722" s="71"/>
      <c r="H3722" s="72"/>
      <c r="I3722" s="72"/>
      <c r="J3722" s="73">
        <f t="shared" si="62"/>
        <v>4.63</v>
      </c>
      <c r="K3722" s="75" t="s">
        <v>4</v>
      </c>
    </row>
    <row r="3723" spans="1:11" x14ac:dyDescent="0.25">
      <c r="A3723" s="69">
        <v>3721</v>
      </c>
      <c r="B3723" s="70" t="s">
        <v>11495</v>
      </c>
      <c r="C3723" s="70" t="s">
        <v>11496</v>
      </c>
      <c r="D3723" s="70" t="s">
        <v>11497</v>
      </c>
      <c r="E3723" s="71">
        <v>4.63</v>
      </c>
      <c r="F3723" s="70"/>
      <c r="G3723" s="71"/>
      <c r="H3723" s="72"/>
      <c r="I3723" s="72"/>
      <c r="J3723" s="73">
        <f t="shared" si="62"/>
        <v>4.63</v>
      </c>
      <c r="K3723" s="75" t="s">
        <v>4</v>
      </c>
    </row>
    <row r="3724" spans="1:11" x14ac:dyDescent="0.25">
      <c r="A3724" s="69">
        <v>3722</v>
      </c>
      <c r="B3724" s="70" t="s">
        <v>11498</v>
      </c>
      <c r="C3724" s="70" t="s">
        <v>11499</v>
      </c>
      <c r="D3724" s="70" t="s">
        <v>11500</v>
      </c>
      <c r="E3724" s="71">
        <v>4.63</v>
      </c>
      <c r="F3724" s="70"/>
      <c r="G3724" s="71"/>
      <c r="H3724" s="72"/>
      <c r="I3724" s="72"/>
      <c r="J3724" s="73">
        <f t="shared" si="62"/>
        <v>4.63</v>
      </c>
      <c r="K3724" s="75" t="s">
        <v>4</v>
      </c>
    </row>
    <row r="3725" spans="1:11" x14ac:dyDescent="0.25">
      <c r="A3725" s="69">
        <v>3723</v>
      </c>
      <c r="B3725" s="70" t="s">
        <v>11501</v>
      </c>
      <c r="C3725" s="70" t="s">
        <v>11502</v>
      </c>
      <c r="D3725" s="70" t="s">
        <v>11503</v>
      </c>
      <c r="E3725" s="71">
        <v>4.63</v>
      </c>
      <c r="F3725" s="70"/>
      <c r="G3725" s="71"/>
      <c r="H3725" s="72"/>
      <c r="I3725" s="72"/>
      <c r="J3725" s="73">
        <f t="shared" si="62"/>
        <v>4.63</v>
      </c>
      <c r="K3725" s="75" t="s">
        <v>4</v>
      </c>
    </row>
    <row r="3726" spans="1:11" x14ac:dyDescent="0.25">
      <c r="A3726" s="69">
        <v>3724</v>
      </c>
      <c r="B3726" s="70" t="s">
        <v>11504</v>
      </c>
      <c r="C3726" s="70" t="s">
        <v>11505</v>
      </c>
      <c r="D3726" s="70" t="s">
        <v>11506</v>
      </c>
      <c r="E3726" s="71">
        <v>4.62</v>
      </c>
      <c r="F3726" s="70"/>
      <c r="G3726" s="71"/>
      <c r="H3726" s="72"/>
      <c r="I3726" s="72"/>
      <c r="J3726" s="73">
        <f t="shared" si="62"/>
        <v>4.62</v>
      </c>
      <c r="K3726" s="75" t="s">
        <v>4</v>
      </c>
    </row>
    <row r="3727" spans="1:11" x14ac:dyDescent="0.25">
      <c r="A3727" s="69">
        <v>3725</v>
      </c>
      <c r="B3727" s="70" t="s">
        <v>11507</v>
      </c>
      <c r="C3727" s="70" t="s">
        <v>11508</v>
      </c>
      <c r="D3727" s="70" t="s">
        <v>11509</v>
      </c>
      <c r="E3727" s="71">
        <v>4.62</v>
      </c>
      <c r="F3727" s="70"/>
      <c r="G3727" s="71"/>
      <c r="H3727" s="72"/>
      <c r="I3727" s="72"/>
      <c r="J3727" s="73">
        <f t="shared" si="62"/>
        <v>4.62</v>
      </c>
      <c r="K3727" s="75" t="s">
        <v>4</v>
      </c>
    </row>
    <row r="3728" spans="1:11" x14ac:dyDescent="0.25">
      <c r="A3728" s="69">
        <v>3726</v>
      </c>
      <c r="B3728" s="70" t="s">
        <v>11510</v>
      </c>
      <c r="C3728" s="70" t="s">
        <v>11511</v>
      </c>
      <c r="D3728" s="70" t="s">
        <v>11512</v>
      </c>
      <c r="E3728" s="71">
        <v>4.6100000000000003</v>
      </c>
      <c r="F3728" s="70"/>
      <c r="G3728" s="71"/>
      <c r="H3728" s="72"/>
      <c r="I3728" s="72"/>
      <c r="J3728" s="73">
        <f t="shared" si="62"/>
        <v>4.6100000000000003</v>
      </c>
      <c r="K3728" s="75" t="s">
        <v>4</v>
      </c>
    </row>
    <row r="3729" spans="1:11" x14ac:dyDescent="0.25">
      <c r="A3729" s="69">
        <v>3727</v>
      </c>
      <c r="B3729" s="70" t="s">
        <v>11513</v>
      </c>
      <c r="C3729" s="70" t="s">
        <v>11514</v>
      </c>
      <c r="D3729" s="70" t="s">
        <v>11515</v>
      </c>
      <c r="E3729" s="71">
        <v>4.5999999999999996</v>
      </c>
      <c r="F3729" s="70"/>
      <c r="G3729" s="71"/>
      <c r="H3729" s="72"/>
      <c r="I3729" s="72"/>
      <c r="J3729" s="73">
        <f t="shared" si="62"/>
        <v>4.5999999999999996</v>
      </c>
      <c r="K3729" s="75" t="s">
        <v>4</v>
      </c>
    </row>
    <row r="3730" spans="1:11" x14ac:dyDescent="0.25">
      <c r="A3730" s="69">
        <v>3728</v>
      </c>
      <c r="B3730" s="70" t="s">
        <v>11516</v>
      </c>
      <c r="C3730" s="70" t="s">
        <v>11517</v>
      </c>
      <c r="D3730" s="70" t="s">
        <v>11518</v>
      </c>
      <c r="E3730" s="71">
        <v>4.5999999999999996</v>
      </c>
      <c r="F3730" s="70"/>
      <c r="G3730" s="71"/>
      <c r="H3730" s="72"/>
      <c r="I3730" s="72"/>
      <c r="J3730" s="73">
        <f t="shared" si="62"/>
        <v>4.5999999999999996</v>
      </c>
      <c r="K3730" s="75" t="s">
        <v>4</v>
      </c>
    </row>
    <row r="3731" spans="1:11" x14ac:dyDescent="0.25">
      <c r="A3731" s="69">
        <v>3729</v>
      </c>
      <c r="B3731" s="70" t="s">
        <v>11519</v>
      </c>
      <c r="C3731" s="70" t="s">
        <v>11520</v>
      </c>
      <c r="D3731" s="70" t="s">
        <v>11521</v>
      </c>
      <c r="E3731" s="71">
        <v>4.5999999999999996</v>
      </c>
      <c r="F3731" s="70"/>
      <c r="G3731" s="71"/>
      <c r="H3731" s="72"/>
      <c r="I3731" s="72"/>
      <c r="J3731" s="73">
        <f t="shared" si="62"/>
        <v>4.5999999999999996</v>
      </c>
      <c r="K3731" s="75" t="s">
        <v>4</v>
      </c>
    </row>
    <row r="3732" spans="1:11" x14ac:dyDescent="0.25">
      <c r="A3732" s="69">
        <v>3730</v>
      </c>
      <c r="B3732" s="70" t="s">
        <v>11522</v>
      </c>
      <c r="C3732" s="70" t="s">
        <v>11523</v>
      </c>
      <c r="D3732" s="70" t="s">
        <v>11524</v>
      </c>
      <c r="E3732" s="71">
        <v>4.59</v>
      </c>
      <c r="F3732" s="70"/>
      <c r="G3732" s="71"/>
      <c r="H3732" s="72"/>
      <c r="I3732" s="72"/>
      <c r="J3732" s="73">
        <f t="shared" si="62"/>
        <v>4.59</v>
      </c>
      <c r="K3732" s="75" t="s">
        <v>4</v>
      </c>
    </row>
    <row r="3733" spans="1:11" x14ac:dyDescent="0.25">
      <c r="A3733" s="69">
        <v>3731</v>
      </c>
      <c r="B3733" s="70" t="s">
        <v>11525</v>
      </c>
      <c r="C3733" s="70" t="s">
        <v>11526</v>
      </c>
      <c r="D3733" s="70" t="s">
        <v>11527</v>
      </c>
      <c r="E3733" s="71">
        <v>4.59</v>
      </c>
      <c r="F3733" s="70"/>
      <c r="G3733" s="71"/>
      <c r="H3733" s="72"/>
      <c r="I3733" s="72"/>
      <c r="J3733" s="73">
        <f t="shared" si="62"/>
        <v>4.59</v>
      </c>
      <c r="K3733" s="75" t="s">
        <v>4</v>
      </c>
    </row>
    <row r="3734" spans="1:11" x14ac:dyDescent="0.25">
      <c r="A3734" s="69">
        <v>3732</v>
      </c>
      <c r="B3734" s="70" t="s">
        <v>11528</v>
      </c>
      <c r="C3734" s="70" t="s">
        <v>11529</v>
      </c>
      <c r="D3734" s="70" t="s">
        <v>11530</v>
      </c>
      <c r="E3734" s="71">
        <v>4.59</v>
      </c>
      <c r="F3734" s="70"/>
      <c r="G3734" s="71"/>
      <c r="H3734" s="72"/>
      <c r="I3734" s="72"/>
      <c r="J3734" s="73">
        <f t="shared" si="62"/>
        <v>4.59</v>
      </c>
      <c r="K3734" s="75" t="s">
        <v>4</v>
      </c>
    </row>
    <row r="3735" spans="1:11" x14ac:dyDescent="0.25">
      <c r="A3735" s="69">
        <v>3733</v>
      </c>
      <c r="B3735" s="70" t="s">
        <v>11531</v>
      </c>
      <c r="C3735" s="70" t="s">
        <v>11532</v>
      </c>
      <c r="D3735" s="70" t="s">
        <v>11533</v>
      </c>
      <c r="E3735" s="71">
        <v>4.58</v>
      </c>
      <c r="F3735" s="70"/>
      <c r="G3735" s="71"/>
      <c r="H3735" s="72"/>
      <c r="I3735" s="72"/>
      <c r="J3735" s="73">
        <f t="shared" si="62"/>
        <v>4.58</v>
      </c>
      <c r="K3735" s="75" t="s">
        <v>4</v>
      </c>
    </row>
    <row r="3736" spans="1:11" x14ac:dyDescent="0.25">
      <c r="A3736" s="69">
        <v>3734</v>
      </c>
      <c r="B3736" s="70" t="s">
        <v>11534</v>
      </c>
      <c r="C3736" s="70" t="s">
        <v>11535</v>
      </c>
      <c r="D3736" s="70" t="s">
        <v>11536</v>
      </c>
      <c r="E3736" s="71">
        <v>4.58</v>
      </c>
      <c r="F3736" s="70"/>
      <c r="G3736" s="71"/>
      <c r="H3736" s="72"/>
      <c r="I3736" s="72"/>
      <c r="J3736" s="73">
        <f t="shared" si="62"/>
        <v>4.58</v>
      </c>
      <c r="K3736" s="75" t="s">
        <v>4</v>
      </c>
    </row>
    <row r="3737" spans="1:11" x14ac:dyDescent="0.25">
      <c r="A3737" s="69">
        <v>3735</v>
      </c>
      <c r="B3737" s="70" t="s">
        <v>11537</v>
      </c>
      <c r="C3737" s="70" t="s">
        <v>11538</v>
      </c>
      <c r="D3737" s="70" t="s">
        <v>11539</v>
      </c>
      <c r="E3737" s="71">
        <v>4.57</v>
      </c>
      <c r="F3737" s="70"/>
      <c r="G3737" s="71"/>
      <c r="H3737" s="72"/>
      <c r="I3737" s="72"/>
      <c r="J3737" s="73">
        <f t="shared" si="62"/>
        <v>4.57</v>
      </c>
      <c r="K3737" s="75" t="s">
        <v>4</v>
      </c>
    </row>
    <row r="3738" spans="1:11" x14ac:dyDescent="0.25">
      <c r="A3738" s="69">
        <v>3736</v>
      </c>
      <c r="B3738" s="70" t="s">
        <v>11540</v>
      </c>
      <c r="C3738" s="70" t="s">
        <v>11541</v>
      </c>
      <c r="D3738" s="70" t="s">
        <v>11542</v>
      </c>
      <c r="E3738" s="71">
        <v>4.5599999999999996</v>
      </c>
      <c r="F3738" s="70"/>
      <c r="G3738" s="71"/>
      <c r="H3738" s="72"/>
      <c r="I3738" s="72"/>
      <c r="J3738" s="73">
        <f t="shared" si="62"/>
        <v>4.5599999999999996</v>
      </c>
      <c r="K3738" s="75" t="s">
        <v>4</v>
      </c>
    </row>
    <row r="3739" spans="1:11" x14ac:dyDescent="0.25">
      <c r="A3739" s="69">
        <v>3737</v>
      </c>
      <c r="B3739" s="70" t="s">
        <v>11543</v>
      </c>
      <c r="C3739" s="70" t="s">
        <v>11544</v>
      </c>
      <c r="D3739" s="70" t="s">
        <v>11545</v>
      </c>
      <c r="E3739" s="71">
        <v>4.5599999999999996</v>
      </c>
      <c r="F3739" s="70"/>
      <c r="G3739" s="71"/>
      <c r="H3739" s="72"/>
      <c r="I3739" s="72"/>
      <c r="J3739" s="73">
        <f t="shared" si="62"/>
        <v>4.5599999999999996</v>
      </c>
      <c r="K3739" s="75" t="s">
        <v>4</v>
      </c>
    </row>
    <row r="3740" spans="1:11" x14ac:dyDescent="0.25">
      <c r="A3740" s="69">
        <v>3738</v>
      </c>
      <c r="B3740" s="70" t="s">
        <v>11546</v>
      </c>
      <c r="C3740" s="70" t="s">
        <v>11547</v>
      </c>
      <c r="D3740" s="70" t="s">
        <v>11548</v>
      </c>
      <c r="E3740" s="71">
        <v>4.55</v>
      </c>
      <c r="F3740" s="70"/>
      <c r="G3740" s="71"/>
      <c r="H3740" s="72"/>
      <c r="I3740" s="72"/>
      <c r="J3740" s="73">
        <f t="shared" si="62"/>
        <v>4.55</v>
      </c>
      <c r="K3740" s="75" t="s">
        <v>4</v>
      </c>
    </row>
    <row r="3741" spans="1:11" x14ac:dyDescent="0.25">
      <c r="A3741" s="69">
        <v>3739</v>
      </c>
      <c r="B3741" s="70" t="s">
        <v>11549</v>
      </c>
      <c r="C3741" s="70" t="s">
        <v>11550</v>
      </c>
      <c r="D3741" s="70" t="s">
        <v>11551</v>
      </c>
      <c r="E3741" s="71">
        <v>4.54</v>
      </c>
      <c r="F3741" s="70"/>
      <c r="G3741" s="71"/>
      <c r="H3741" s="72"/>
      <c r="I3741" s="72"/>
      <c r="J3741" s="73">
        <f t="shared" si="62"/>
        <v>4.54</v>
      </c>
      <c r="K3741" s="75" t="s">
        <v>4</v>
      </c>
    </row>
    <row r="3742" spans="1:11" x14ac:dyDescent="0.25">
      <c r="A3742" s="69">
        <v>3740</v>
      </c>
      <c r="B3742" s="70" t="s">
        <v>11552</v>
      </c>
      <c r="C3742" s="70" t="s">
        <v>11553</v>
      </c>
      <c r="D3742" s="70" t="s">
        <v>11554</v>
      </c>
      <c r="E3742" s="71">
        <v>4.54</v>
      </c>
      <c r="F3742" s="70"/>
      <c r="G3742" s="71"/>
      <c r="H3742" s="72"/>
      <c r="I3742" s="72"/>
      <c r="J3742" s="73">
        <f t="shared" si="62"/>
        <v>4.54</v>
      </c>
      <c r="K3742" s="75" t="s">
        <v>4</v>
      </c>
    </row>
    <row r="3743" spans="1:11" x14ac:dyDescent="0.25">
      <c r="A3743" s="69">
        <v>3741</v>
      </c>
      <c r="B3743" s="70" t="s">
        <v>11555</v>
      </c>
      <c r="C3743" s="70" t="s">
        <v>11556</v>
      </c>
      <c r="D3743" s="70" t="s">
        <v>11557</v>
      </c>
      <c r="E3743" s="71">
        <v>4.53</v>
      </c>
      <c r="F3743" s="70"/>
      <c r="G3743" s="71"/>
      <c r="H3743" s="72"/>
      <c r="I3743" s="72"/>
      <c r="J3743" s="73">
        <f t="shared" si="62"/>
        <v>4.53</v>
      </c>
      <c r="K3743" s="75" t="s">
        <v>4</v>
      </c>
    </row>
    <row r="3744" spans="1:11" x14ac:dyDescent="0.25">
      <c r="A3744" s="69">
        <v>3742</v>
      </c>
      <c r="B3744" s="70" t="s">
        <v>11558</v>
      </c>
      <c r="C3744" s="70" t="s">
        <v>11559</v>
      </c>
      <c r="D3744" s="70" t="s">
        <v>11560</v>
      </c>
      <c r="E3744" s="71">
        <v>5.03</v>
      </c>
      <c r="F3744" s="70" t="s">
        <v>11560</v>
      </c>
      <c r="G3744" s="71">
        <v>4.0204000000000004</v>
      </c>
      <c r="H3744" s="72"/>
      <c r="I3744" s="72"/>
      <c r="J3744" s="73">
        <f t="shared" si="62"/>
        <v>4.5251999999999999</v>
      </c>
      <c r="K3744" s="75" t="s">
        <v>4</v>
      </c>
    </row>
    <row r="3745" spans="1:11" x14ac:dyDescent="0.25">
      <c r="A3745" s="69">
        <v>3743</v>
      </c>
      <c r="B3745" s="70" t="s">
        <v>11561</v>
      </c>
      <c r="C3745" s="70" t="s">
        <v>11562</v>
      </c>
      <c r="D3745" s="70" t="s">
        <v>11563</v>
      </c>
      <c r="E3745" s="71">
        <v>4.5199999999999996</v>
      </c>
      <c r="F3745" s="70"/>
      <c r="G3745" s="71"/>
      <c r="H3745" s="72"/>
      <c r="I3745" s="72"/>
      <c r="J3745" s="73">
        <f t="shared" si="62"/>
        <v>4.5199999999999996</v>
      </c>
      <c r="K3745" s="75" t="s">
        <v>4</v>
      </c>
    </row>
    <row r="3746" spans="1:11" x14ac:dyDescent="0.25">
      <c r="A3746" s="69">
        <v>3744</v>
      </c>
      <c r="B3746" s="70" t="s">
        <v>11564</v>
      </c>
      <c r="C3746" s="70" t="s">
        <v>11565</v>
      </c>
      <c r="D3746" s="70" t="s">
        <v>11566</v>
      </c>
      <c r="E3746" s="71">
        <v>4.5199999999999996</v>
      </c>
      <c r="F3746" s="70"/>
      <c r="G3746" s="71"/>
      <c r="H3746" s="72"/>
      <c r="I3746" s="72"/>
      <c r="J3746" s="73">
        <f t="shared" si="62"/>
        <v>4.5199999999999996</v>
      </c>
      <c r="K3746" s="75" t="s">
        <v>4</v>
      </c>
    </row>
    <row r="3747" spans="1:11" x14ac:dyDescent="0.25">
      <c r="A3747" s="69">
        <v>3745</v>
      </c>
      <c r="B3747" s="70" t="s">
        <v>11567</v>
      </c>
      <c r="C3747" s="70" t="s">
        <v>11568</v>
      </c>
      <c r="D3747" s="70" t="s">
        <v>11569</v>
      </c>
      <c r="E3747" s="71">
        <v>4.51</v>
      </c>
      <c r="F3747" s="70"/>
      <c r="G3747" s="71"/>
      <c r="H3747" s="72"/>
      <c r="I3747" s="72"/>
      <c r="J3747" s="73">
        <f t="shared" si="62"/>
        <v>4.51</v>
      </c>
      <c r="K3747" s="75" t="s">
        <v>4</v>
      </c>
    </row>
    <row r="3748" spans="1:11" x14ac:dyDescent="0.25">
      <c r="A3748" s="69">
        <v>3746</v>
      </c>
      <c r="B3748" s="70" t="s">
        <v>11570</v>
      </c>
      <c r="C3748" s="70" t="s">
        <v>11571</v>
      </c>
      <c r="D3748" s="70"/>
      <c r="E3748" s="71"/>
      <c r="F3748" s="70"/>
      <c r="G3748" s="73"/>
      <c r="H3748" s="70" t="s">
        <v>11572</v>
      </c>
      <c r="I3748" s="73">
        <v>4.501170000000001</v>
      </c>
      <c r="J3748" s="73">
        <f t="shared" si="62"/>
        <v>4.501170000000001</v>
      </c>
      <c r="K3748" s="75" t="s">
        <v>4</v>
      </c>
    </row>
    <row r="3749" spans="1:11" x14ac:dyDescent="0.25">
      <c r="A3749" s="69">
        <v>3747</v>
      </c>
      <c r="B3749" s="70" t="s">
        <v>11573</v>
      </c>
      <c r="C3749" s="70" t="s">
        <v>11574</v>
      </c>
      <c r="D3749" s="70" t="s">
        <v>11575</v>
      </c>
      <c r="E3749" s="71">
        <v>4.5</v>
      </c>
      <c r="F3749" s="70"/>
      <c r="G3749" s="71"/>
      <c r="H3749" s="72"/>
      <c r="I3749" s="72"/>
      <c r="J3749" s="73">
        <f t="shared" si="62"/>
        <v>4.5</v>
      </c>
      <c r="K3749" s="75" t="s">
        <v>4</v>
      </c>
    </row>
    <row r="3750" spans="1:11" x14ac:dyDescent="0.25">
      <c r="A3750" s="69">
        <v>3748</v>
      </c>
      <c r="B3750" s="70" t="s">
        <v>11576</v>
      </c>
      <c r="C3750" s="70" t="s">
        <v>11577</v>
      </c>
      <c r="D3750" s="70" t="s">
        <v>11578</v>
      </c>
      <c r="E3750" s="71">
        <v>4.5</v>
      </c>
      <c r="F3750" s="70"/>
      <c r="G3750" s="71"/>
      <c r="H3750" s="72"/>
      <c r="I3750" s="72"/>
      <c r="J3750" s="73">
        <f t="shared" si="62"/>
        <v>4.5</v>
      </c>
      <c r="K3750" s="75" t="s">
        <v>4</v>
      </c>
    </row>
    <row r="3751" spans="1:11" x14ac:dyDescent="0.25">
      <c r="A3751" s="69">
        <v>3749</v>
      </c>
      <c r="B3751" s="70" t="s">
        <v>11579</v>
      </c>
      <c r="C3751" s="70" t="s">
        <v>11580</v>
      </c>
      <c r="D3751" s="70" t="s">
        <v>11581</v>
      </c>
      <c r="E3751" s="71">
        <v>4.5</v>
      </c>
      <c r="F3751" s="70"/>
      <c r="G3751" s="71"/>
      <c r="H3751" s="72"/>
      <c r="I3751" s="72"/>
      <c r="J3751" s="73">
        <f t="shared" si="62"/>
        <v>4.5</v>
      </c>
      <c r="K3751" s="75" t="s">
        <v>4</v>
      </c>
    </row>
    <row r="3752" spans="1:11" x14ac:dyDescent="0.25">
      <c r="A3752" s="69">
        <v>3750</v>
      </c>
      <c r="B3752" s="70" t="s">
        <v>11582</v>
      </c>
      <c r="C3752" s="70" t="s">
        <v>11583</v>
      </c>
      <c r="D3752" s="70" t="s">
        <v>11584</v>
      </c>
      <c r="E3752" s="71">
        <v>4.5</v>
      </c>
      <c r="F3752" s="70"/>
      <c r="G3752" s="71"/>
      <c r="H3752" s="72"/>
      <c r="I3752" s="72"/>
      <c r="J3752" s="73">
        <f t="shared" si="62"/>
        <v>4.5</v>
      </c>
      <c r="K3752" s="75" t="s">
        <v>4</v>
      </c>
    </row>
    <row r="3753" spans="1:11" x14ac:dyDescent="0.25">
      <c r="A3753" s="69">
        <v>3751</v>
      </c>
      <c r="B3753" s="70" t="s">
        <v>11585</v>
      </c>
      <c r="C3753" s="70" t="s">
        <v>11586</v>
      </c>
      <c r="D3753" s="70" t="s">
        <v>11587</v>
      </c>
      <c r="E3753" s="71">
        <v>4.5</v>
      </c>
      <c r="F3753" s="70"/>
      <c r="G3753" s="71"/>
      <c r="H3753" s="72"/>
      <c r="I3753" s="72"/>
      <c r="J3753" s="73">
        <f t="shared" si="62"/>
        <v>4.5</v>
      </c>
      <c r="K3753" s="75" t="s">
        <v>4</v>
      </c>
    </row>
    <row r="3754" spans="1:11" x14ac:dyDescent="0.25">
      <c r="A3754" s="69">
        <v>3752</v>
      </c>
      <c r="B3754" s="70" t="s">
        <v>11588</v>
      </c>
      <c r="C3754" s="70" t="s">
        <v>11589</v>
      </c>
      <c r="D3754" s="70"/>
      <c r="E3754" s="71"/>
      <c r="F3754" s="70"/>
      <c r="G3754" s="73"/>
      <c r="H3754" s="70" t="s">
        <v>11590</v>
      </c>
      <c r="I3754" s="73">
        <v>4.4979999999999993</v>
      </c>
      <c r="J3754" s="73">
        <f t="shared" si="62"/>
        <v>4.4979999999999993</v>
      </c>
      <c r="K3754" s="75" t="s">
        <v>4</v>
      </c>
    </row>
    <row r="3755" spans="1:11" x14ac:dyDescent="0.25">
      <c r="A3755" s="69">
        <v>3753</v>
      </c>
      <c r="B3755" s="70" t="s">
        <v>11591</v>
      </c>
      <c r="C3755" s="70" t="s">
        <v>11592</v>
      </c>
      <c r="D3755" s="70" t="s">
        <v>11593</v>
      </c>
      <c r="E3755" s="71">
        <v>4.49</v>
      </c>
      <c r="F3755" s="70"/>
      <c r="G3755" s="71"/>
      <c r="H3755" s="72"/>
      <c r="I3755" s="72"/>
      <c r="J3755" s="73">
        <f t="shared" si="62"/>
        <v>4.49</v>
      </c>
      <c r="K3755" s="75" t="s">
        <v>4</v>
      </c>
    </row>
    <row r="3756" spans="1:11" x14ac:dyDescent="0.25">
      <c r="A3756" s="69">
        <v>3754</v>
      </c>
      <c r="B3756" s="70" t="s">
        <v>11594</v>
      </c>
      <c r="C3756" s="70" t="s">
        <v>11595</v>
      </c>
      <c r="D3756" s="70" t="s">
        <v>11596</v>
      </c>
      <c r="E3756" s="71">
        <v>4.49</v>
      </c>
      <c r="F3756" s="70"/>
      <c r="G3756" s="71"/>
      <c r="H3756" s="72"/>
      <c r="I3756" s="72"/>
      <c r="J3756" s="73">
        <f t="shared" si="62"/>
        <v>4.49</v>
      </c>
      <c r="K3756" s="75" t="s">
        <v>4</v>
      </c>
    </row>
    <row r="3757" spans="1:11" x14ac:dyDescent="0.25">
      <c r="A3757" s="69">
        <v>3755</v>
      </c>
      <c r="B3757" s="70" t="s">
        <v>11597</v>
      </c>
      <c r="C3757" s="70" t="s">
        <v>11598</v>
      </c>
      <c r="D3757" s="70" t="s">
        <v>11599</v>
      </c>
      <c r="E3757" s="71">
        <v>4.4800000000000004</v>
      </c>
      <c r="F3757" s="70"/>
      <c r="G3757" s="71"/>
      <c r="H3757" s="72"/>
      <c r="I3757" s="72"/>
      <c r="J3757" s="73">
        <f t="shared" si="62"/>
        <v>4.4800000000000004</v>
      </c>
      <c r="K3757" s="75" t="s">
        <v>4</v>
      </c>
    </row>
    <row r="3758" spans="1:11" x14ac:dyDescent="0.25">
      <c r="A3758" s="69">
        <v>3756</v>
      </c>
      <c r="B3758" s="70" t="s">
        <v>11600</v>
      </c>
      <c r="C3758" s="70" t="s">
        <v>11601</v>
      </c>
      <c r="D3758" s="70" t="s">
        <v>11602</v>
      </c>
      <c r="E3758" s="71">
        <v>4.47</v>
      </c>
      <c r="F3758" s="70"/>
      <c r="G3758" s="71"/>
      <c r="H3758" s="72"/>
      <c r="I3758" s="72"/>
      <c r="J3758" s="73">
        <f t="shared" si="62"/>
        <v>4.47</v>
      </c>
      <c r="K3758" s="75" t="s">
        <v>4</v>
      </c>
    </row>
    <row r="3759" spans="1:11" x14ac:dyDescent="0.25">
      <c r="A3759" s="69">
        <v>3757</v>
      </c>
      <c r="B3759" s="70" t="s">
        <v>11603</v>
      </c>
      <c r="C3759" s="70" t="s">
        <v>11604</v>
      </c>
      <c r="D3759" s="70" t="s">
        <v>11605</v>
      </c>
      <c r="E3759" s="71">
        <v>4.45</v>
      </c>
      <c r="F3759" s="70"/>
      <c r="G3759" s="71"/>
      <c r="H3759" s="72"/>
      <c r="I3759" s="72"/>
      <c r="J3759" s="73">
        <f t="shared" si="62"/>
        <v>4.45</v>
      </c>
      <c r="K3759" s="75" t="s">
        <v>4</v>
      </c>
    </row>
    <row r="3760" spans="1:11" x14ac:dyDescent="0.25">
      <c r="A3760" s="69">
        <v>3758</v>
      </c>
      <c r="B3760" s="70" t="s">
        <v>11606</v>
      </c>
      <c r="C3760" s="70" t="s">
        <v>11607</v>
      </c>
      <c r="D3760" s="70" t="s">
        <v>11608</v>
      </c>
      <c r="E3760" s="71">
        <v>4.45</v>
      </c>
      <c r="F3760" s="70"/>
      <c r="G3760" s="71"/>
      <c r="H3760" s="72"/>
      <c r="I3760" s="72"/>
      <c r="J3760" s="73">
        <f t="shared" si="62"/>
        <v>4.45</v>
      </c>
      <c r="K3760" s="75" t="s">
        <v>4</v>
      </c>
    </row>
    <row r="3761" spans="1:11" x14ac:dyDescent="0.25">
      <c r="A3761" s="69">
        <v>3759</v>
      </c>
      <c r="B3761" s="70" t="s">
        <v>11609</v>
      </c>
      <c r="C3761" s="70" t="s">
        <v>11610</v>
      </c>
      <c r="D3761" s="70" t="s">
        <v>11611</v>
      </c>
      <c r="E3761" s="71">
        <v>4.45</v>
      </c>
      <c r="F3761" s="70"/>
      <c r="G3761" s="71"/>
      <c r="H3761" s="72"/>
      <c r="I3761" s="72"/>
      <c r="J3761" s="73">
        <f t="shared" si="62"/>
        <v>4.45</v>
      </c>
      <c r="K3761" s="75" t="s">
        <v>4</v>
      </c>
    </row>
    <row r="3762" spans="1:11" x14ac:dyDescent="0.25">
      <c r="A3762" s="69">
        <v>3760</v>
      </c>
      <c r="B3762" s="70" t="s">
        <v>11612</v>
      </c>
      <c r="C3762" s="70" t="s">
        <v>11613</v>
      </c>
      <c r="D3762" s="70" t="s">
        <v>11614</v>
      </c>
      <c r="E3762" s="71">
        <v>4.4400000000000004</v>
      </c>
      <c r="F3762" s="70"/>
      <c r="G3762" s="71"/>
      <c r="H3762" s="72"/>
      <c r="I3762" s="72"/>
      <c r="J3762" s="73">
        <f t="shared" si="62"/>
        <v>4.4400000000000004</v>
      </c>
      <c r="K3762" s="75" t="s">
        <v>4</v>
      </c>
    </row>
    <row r="3763" spans="1:11" x14ac:dyDescent="0.25">
      <c r="A3763" s="69">
        <v>3761</v>
      </c>
      <c r="B3763" s="70" t="s">
        <v>11615</v>
      </c>
      <c r="C3763" s="70" t="s">
        <v>11616</v>
      </c>
      <c r="D3763" s="70" t="s">
        <v>11617</v>
      </c>
      <c r="E3763" s="71">
        <v>4.4400000000000004</v>
      </c>
      <c r="F3763" s="70"/>
      <c r="G3763" s="71"/>
      <c r="H3763" s="72"/>
      <c r="I3763" s="72"/>
      <c r="J3763" s="73">
        <f t="shared" si="62"/>
        <v>4.4400000000000004</v>
      </c>
      <c r="K3763" s="75" t="s">
        <v>4</v>
      </c>
    </row>
    <row r="3764" spans="1:11" x14ac:dyDescent="0.25">
      <c r="A3764" s="69">
        <v>3762</v>
      </c>
      <c r="B3764" s="70" t="s">
        <v>11618</v>
      </c>
      <c r="C3764" s="70" t="s">
        <v>11619</v>
      </c>
      <c r="D3764" s="70" t="s">
        <v>11620</v>
      </c>
      <c r="E3764" s="71">
        <v>4.43</v>
      </c>
      <c r="F3764" s="70"/>
      <c r="G3764" s="71"/>
      <c r="H3764" s="72"/>
      <c r="I3764" s="72"/>
      <c r="J3764" s="73">
        <f t="shared" si="62"/>
        <v>4.43</v>
      </c>
      <c r="K3764" s="75" t="s">
        <v>4</v>
      </c>
    </row>
    <row r="3765" spans="1:11" x14ac:dyDescent="0.25">
      <c r="A3765" s="69">
        <v>3763</v>
      </c>
      <c r="B3765" s="70" t="s">
        <v>11621</v>
      </c>
      <c r="C3765" s="70" t="s">
        <v>11622</v>
      </c>
      <c r="D3765" s="70" t="s">
        <v>11623</v>
      </c>
      <c r="E3765" s="71">
        <v>4.43</v>
      </c>
      <c r="F3765" s="70"/>
      <c r="G3765" s="71"/>
      <c r="H3765" s="72"/>
      <c r="I3765" s="72"/>
      <c r="J3765" s="73">
        <f t="shared" si="62"/>
        <v>4.43</v>
      </c>
      <c r="K3765" s="75" t="s">
        <v>4</v>
      </c>
    </row>
    <row r="3766" spans="1:11" x14ac:dyDescent="0.25">
      <c r="A3766" s="69">
        <v>3764</v>
      </c>
      <c r="B3766" s="70" t="s">
        <v>11624</v>
      </c>
      <c r="C3766" s="70" t="s">
        <v>11625</v>
      </c>
      <c r="D3766" s="70" t="s">
        <v>11626</v>
      </c>
      <c r="E3766" s="71">
        <v>4.43</v>
      </c>
      <c r="F3766" s="70"/>
      <c r="G3766" s="71"/>
      <c r="H3766" s="72"/>
      <c r="I3766" s="72"/>
      <c r="J3766" s="73">
        <f t="shared" si="62"/>
        <v>4.43</v>
      </c>
      <c r="K3766" s="75" t="s">
        <v>4</v>
      </c>
    </row>
    <row r="3767" spans="1:11" x14ac:dyDescent="0.25">
      <c r="A3767" s="69">
        <v>3765</v>
      </c>
      <c r="B3767" s="70" t="s">
        <v>11627</v>
      </c>
      <c r="C3767" s="70" t="s">
        <v>11628</v>
      </c>
      <c r="D3767" s="70" t="s">
        <v>11629</v>
      </c>
      <c r="E3767" s="71">
        <v>4.42</v>
      </c>
      <c r="F3767" s="70"/>
      <c r="G3767" s="71"/>
      <c r="H3767" s="72"/>
      <c r="I3767" s="72"/>
      <c r="J3767" s="73">
        <f t="shared" si="62"/>
        <v>4.42</v>
      </c>
      <c r="K3767" s="75" t="s">
        <v>4</v>
      </c>
    </row>
    <row r="3768" spans="1:11" x14ac:dyDescent="0.25">
      <c r="A3768" s="69">
        <v>3766</v>
      </c>
      <c r="B3768" s="70" t="s">
        <v>11630</v>
      </c>
      <c r="C3768" s="70" t="s">
        <v>11631</v>
      </c>
      <c r="D3768" s="70" t="s">
        <v>11632</v>
      </c>
      <c r="E3768" s="71">
        <v>4.42</v>
      </c>
      <c r="F3768" s="70"/>
      <c r="G3768" s="71"/>
      <c r="H3768" s="72"/>
      <c r="I3768" s="72"/>
      <c r="J3768" s="73">
        <f t="shared" si="62"/>
        <v>4.42</v>
      </c>
      <c r="K3768" s="75" t="s">
        <v>4</v>
      </c>
    </row>
    <row r="3769" spans="1:11" x14ac:dyDescent="0.25">
      <c r="A3769" s="69">
        <v>3767</v>
      </c>
      <c r="B3769" s="70" t="s">
        <v>11633</v>
      </c>
      <c r="C3769" s="70" t="s">
        <v>11634</v>
      </c>
      <c r="D3769" s="70" t="s">
        <v>11635</v>
      </c>
      <c r="E3769" s="71">
        <v>4.41</v>
      </c>
      <c r="F3769" s="70"/>
      <c r="G3769" s="71"/>
      <c r="H3769" s="72"/>
      <c r="I3769" s="72"/>
      <c r="J3769" s="73">
        <f t="shared" si="62"/>
        <v>4.41</v>
      </c>
      <c r="K3769" s="75" t="s">
        <v>4</v>
      </c>
    </row>
    <row r="3770" spans="1:11" x14ac:dyDescent="0.25">
      <c r="A3770" s="69">
        <v>3768</v>
      </c>
      <c r="B3770" s="70" t="s">
        <v>11636</v>
      </c>
      <c r="C3770" s="70" t="s">
        <v>11637</v>
      </c>
      <c r="D3770" s="70" t="s">
        <v>11638</v>
      </c>
      <c r="E3770" s="71">
        <v>4.41</v>
      </c>
      <c r="F3770" s="70"/>
      <c r="G3770" s="71"/>
      <c r="H3770" s="72"/>
      <c r="I3770" s="72"/>
      <c r="J3770" s="73">
        <f t="shared" si="62"/>
        <v>4.41</v>
      </c>
      <c r="K3770" s="75" t="s">
        <v>4</v>
      </c>
    </row>
    <row r="3771" spans="1:11" x14ac:dyDescent="0.25">
      <c r="A3771" s="69">
        <v>3769</v>
      </c>
      <c r="B3771" s="70" t="s">
        <v>11639</v>
      </c>
      <c r="C3771" s="70" t="s">
        <v>11640</v>
      </c>
      <c r="D3771" s="70" t="s">
        <v>11641</v>
      </c>
      <c r="E3771" s="71">
        <v>4.38</v>
      </c>
      <c r="F3771" s="70"/>
      <c r="G3771" s="71"/>
      <c r="H3771" s="72"/>
      <c r="I3771" s="72"/>
      <c r="J3771" s="73">
        <f t="shared" si="62"/>
        <v>4.38</v>
      </c>
      <c r="K3771" s="75" t="s">
        <v>4</v>
      </c>
    </row>
    <row r="3772" spans="1:11" x14ac:dyDescent="0.25">
      <c r="A3772" s="69">
        <v>3770</v>
      </c>
      <c r="B3772" s="70" t="s">
        <v>11642</v>
      </c>
      <c r="C3772" s="70" t="s">
        <v>11643</v>
      </c>
      <c r="D3772" s="70" t="s">
        <v>11644</v>
      </c>
      <c r="E3772" s="71">
        <v>4.37</v>
      </c>
      <c r="F3772" s="70"/>
      <c r="G3772" s="71"/>
      <c r="H3772" s="72"/>
      <c r="I3772" s="72"/>
      <c r="J3772" s="73">
        <f t="shared" si="62"/>
        <v>4.37</v>
      </c>
      <c r="K3772" s="75" t="s">
        <v>4</v>
      </c>
    </row>
    <row r="3773" spans="1:11" x14ac:dyDescent="0.25">
      <c r="A3773" s="69">
        <v>3771</v>
      </c>
      <c r="B3773" s="70" t="s">
        <v>11645</v>
      </c>
      <c r="C3773" s="70" t="s">
        <v>11646</v>
      </c>
      <c r="D3773" s="70" t="s">
        <v>11647</v>
      </c>
      <c r="E3773" s="71">
        <v>4.3600000000000003</v>
      </c>
      <c r="F3773" s="70"/>
      <c r="G3773" s="71"/>
      <c r="H3773" s="72"/>
      <c r="I3773" s="72"/>
      <c r="J3773" s="73">
        <f t="shared" si="62"/>
        <v>4.3600000000000003</v>
      </c>
      <c r="K3773" s="75" t="s">
        <v>4</v>
      </c>
    </row>
    <row r="3774" spans="1:11" x14ac:dyDescent="0.25">
      <c r="A3774" s="69">
        <v>3772</v>
      </c>
      <c r="B3774" s="70" t="s">
        <v>11648</v>
      </c>
      <c r="C3774" s="70" t="s">
        <v>11649</v>
      </c>
      <c r="D3774" s="70" t="s">
        <v>11650</v>
      </c>
      <c r="E3774" s="71">
        <v>4.3600000000000003</v>
      </c>
      <c r="F3774" s="70"/>
      <c r="G3774" s="71"/>
      <c r="H3774" s="72"/>
      <c r="I3774" s="72"/>
      <c r="J3774" s="73">
        <f t="shared" si="62"/>
        <v>4.3600000000000003</v>
      </c>
      <c r="K3774" s="75" t="s">
        <v>4</v>
      </c>
    </row>
    <row r="3775" spans="1:11" x14ac:dyDescent="0.25">
      <c r="A3775" s="69">
        <v>3773</v>
      </c>
      <c r="B3775" s="70" t="s">
        <v>11651</v>
      </c>
      <c r="C3775" s="70" t="s">
        <v>11652</v>
      </c>
      <c r="D3775" s="70" t="s">
        <v>11653</v>
      </c>
      <c r="E3775" s="71">
        <v>4.3600000000000003</v>
      </c>
      <c r="F3775" s="70"/>
      <c r="G3775" s="71"/>
      <c r="H3775" s="72"/>
      <c r="I3775" s="72"/>
      <c r="J3775" s="73">
        <f t="shared" si="62"/>
        <v>4.3600000000000003</v>
      </c>
      <c r="K3775" s="75" t="s">
        <v>4</v>
      </c>
    </row>
    <row r="3776" spans="1:11" x14ac:dyDescent="0.25">
      <c r="A3776" s="69">
        <v>3774</v>
      </c>
      <c r="B3776" s="70" t="s">
        <v>11654</v>
      </c>
      <c r="C3776" s="70" t="s">
        <v>11655</v>
      </c>
      <c r="D3776" s="70" t="s">
        <v>11656</v>
      </c>
      <c r="E3776" s="71">
        <v>4.3600000000000003</v>
      </c>
      <c r="F3776" s="70"/>
      <c r="G3776" s="71"/>
      <c r="H3776" s="72"/>
      <c r="I3776" s="72"/>
      <c r="J3776" s="73">
        <f t="shared" si="62"/>
        <v>4.3600000000000003</v>
      </c>
      <c r="K3776" s="75" t="s">
        <v>4</v>
      </c>
    </row>
    <row r="3777" spans="1:11" x14ac:dyDescent="0.25">
      <c r="A3777" s="69">
        <v>3775</v>
      </c>
      <c r="B3777" s="70" t="s">
        <v>11657</v>
      </c>
      <c r="C3777" s="70" t="s">
        <v>11658</v>
      </c>
      <c r="D3777" s="70" t="s">
        <v>11659</v>
      </c>
      <c r="E3777" s="71">
        <v>4.3600000000000003</v>
      </c>
      <c r="F3777" s="70"/>
      <c r="G3777" s="71"/>
      <c r="H3777" s="72"/>
      <c r="I3777" s="72"/>
      <c r="J3777" s="73">
        <f t="shared" si="62"/>
        <v>4.3600000000000003</v>
      </c>
      <c r="K3777" s="75" t="s">
        <v>4</v>
      </c>
    </row>
    <row r="3778" spans="1:11" x14ac:dyDescent="0.25">
      <c r="A3778" s="69">
        <v>3776</v>
      </c>
      <c r="B3778" s="70" t="s">
        <v>11660</v>
      </c>
      <c r="C3778" s="70" t="s">
        <v>11661</v>
      </c>
      <c r="D3778" s="70" t="s">
        <v>11662</v>
      </c>
      <c r="E3778" s="71">
        <v>4.37</v>
      </c>
      <c r="F3778" s="70" t="s">
        <v>11662</v>
      </c>
      <c r="G3778" s="71">
        <v>4.3204000000000002</v>
      </c>
      <c r="H3778" s="72"/>
      <c r="I3778" s="72"/>
      <c r="J3778" s="73">
        <f t="shared" si="62"/>
        <v>4.3452000000000002</v>
      </c>
      <c r="K3778" s="75" t="s">
        <v>4</v>
      </c>
    </row>
    <row r="3779" spans="1:11" x14ac:dyDescent="0.25">
      <c r="A3779" s="69">
        <v>3777</v>
      </c>
      <c r="B3779" s="70" t="s">
        <v>11663</v>
      </c>
      <c r="C3779" s="70" t="s">
        <v>11664</v>
      </c>
      <c r="D3779" s="70" t="s">
        <v>11665</v>
      </c>
      <c r="E3779" s="71">
        <v>4.34</v>
      </c>
      <c r="F3779" s="70"/>
      <c r="G3779" s="71"/>
      <c r="H3779" s="72"/>
      <c r="I3779" s="72"/>
      <c r="J3779" s="73">
        <f t="shared" ref="J3779:J3842" si="63">AVERAGE(E3779,G3779,I3779)</f>
        <v>4.34</v>
      </c>
      <c r="K3779" s="75" t="s">
        <v>4</v>
      </c>
    </row>
    <row r="3780" spans="1:11" x14ac:dyDescent="0.25">
      <c r="A3780" s="69">
        <v>3778</v>
      </c>
      <c r="B3780" s="70" t="s">
        <v>11666</v>
      </c>
      <c r="C3780" s="70" t="s">
        <v>11667</v>
      </c>
      <c r="D3780" s="70" t="s">
        <v>11668</v>
      </c>
      <c r="E3780" s="71">
        <v>4.33</v>
      </c>
      <c r="F3780" s="70"/>
      <c r="G3780" s="71"/>
      <c r="H3780" s="72"/>
      <c r="I3780" s="72"/>
      <c r="J3780" s="73">
        <f t="shared" si="63"/>
        <v>4.33</v>
      </c>
      <c r="K3780" s="75" t="s">
        <v>4</v>
      </c>
    </row>
    <row r="3781" spans="1:11" x14ac:dyDescent="0.25">
      <c r="A3781" s="69">
        <v>3779</v>
      </c>
      <c r="B3781" s="70" t="s">
        <v>11669</v>
      </c>
      <c r="C3781" s="70" t="s">
        <v>11670</v>
      </c>
      <c r="D3781" s="70" t="s">
        <v>11671</v>
      </c>
      <c r="E3781" s="71">
        <v>4.33</v>
      </c>
      <c r="F3781" s="70"/>
      <c r="G3781" s="71"/>
      <c r="H3781" s="72"/>
      <c r="I3781" s="72"/>
      <c r="J3781" s="73">
        <f t="shared" si="63"/>
        <v>4.33</v>
      </c>
      <c r="K3781" s="75" t="s">
        <v>4</v>
      </c>
    </row>
    <row r="3782" spans="1:11" x14ac:dyDescent="0.25">
      <c r="A3782" s="69">
        <v>3780</v>
      </c>
      <c r="B3782" s="70" t="s">
        <v>11672</v>
      </c>
      <c r="C3782" s="70" t="s">
        <v>11673</v>
      </c>
      <c r="D3782" s="70" t="s">
        <v>11674</v>
      </c>
      <c r="E3782" s="71">
        <v>4.32</v>
      </c>
      <c r="F3782" s="70"/>
      <c r="G3782" s="71"/>
      <c r="H3782" s="72"/>
      <c r="I3782" s="72"/>
      <c r="J3782" s="73">
        <f t="shared" si="63"/>
        <v>4.32</v>
      </c>
      <c r="K3782" s="75" t="s">
        <v>4</v>
      </c>
    </row>
    <row r="3783" spans="1:11" x14ac:dyDescent="0.25">
      <c r="A3783" s="69">
        <v>3781</v>
      </c>
      <c r="B3783" s="70" t="s">
        <v>11675</v>
      </c>
      <c r="C3783" s="70" t="s">
        <v>11676</v>
      </c>
      <c r="D3783" s="70" t="s">
        <v>11677</v>
      </c>
      <c r="E3783" s="71">
        <v>4.3099999999999996</v>
      </c>
      <c r="F3783" s="70"/>
      <c r="G3783" s="71"/>
      <c r="H3783" s="72"/>
      <c r="I3783" s="72"/>
      <c r="J3783" s="73">
        <f t="shared" si="63"/>
        <v>4.3099999999999996</v>
      </c>
      <c r="K3783" s="75" t="s">
        <v>4</v>
      </c>
    </row>
    <row r="3784" spans="1:11" x14ac:dyDescent="0.25">
      <c r="A3784" s="69">
        <v>3782</v>
      </c>
      <c r="B3784" s="70" t="s">
        <v>11678</v>
      </c>
      <c r="C3784" s="70" t="s">
        <v>11679</v>
      </c>
      <c r="D3784" s="70" t="s">
        <v>11680</v>
      </c>
      <c r="E3784" s="71">
        <v>4.3099999999999996</v>
      </c>
      <c r="F3784" s="70"/>
      <c r="G3784" s="71"/>
      <c r="H3784" s="72"/>
      <c r="I3784" s="72"/>
      <c r="J3784" s="73">
        <f t="shared" si="63"/>
        <v>4.3099999999999996</v>
      </c>
      <c r="K3784" s="75" t="s">
        <v>4</v>
      </c>
    </row>
    <row r="3785" spans="1:11" x14ac:dyDescent="0.25">
      <c r="A3785" s="69">
        <v>3783</v>
      </c>
      <c r="B3785" s="70" t="s">
        <v>11681</v>
      </c>
      <c r="C3785" s="70" t="s">
        <v>11682</v>
      </c>
      <c r="D3785" s="70" t="s">
        <v>11683</v>
      </c>
      <c r="E3785" s="71">
        <v>4.29</v>
      </c>
      <c r="F3785" s="70"/>
      <c r="G3785" s="71"/>
      <c r="H3785" s="72"/>
      <c r="I3785" s="72"/>
      <c r="J3785" s="73">
        <f t="shared" si="63"/>
        <v>4.29</v>
      </c>
      <c r="K3785" s="75" t="s">
        <v>4</v>
      </c>
    </row>
    <row r="3786" spans="1:11" x14ac:dyDescent="0.25">
      <c r="A3786" s="69">
        <v>3784</v>
      </c>
      <c r="B3786" s="70" t="s">
        <v>11684</v>
      </c>
      <c r="C3786" s="70" t="s">
        <v>11685</v>
      </c>
      <c r="D3786" s="70" t="s">
        <v>11686</v>
      </c>
      <c r="E3786" s="71">
        <v>4.29</v>
      </c>
      <c r="F3786" s="70"/>
      <c r="G3786" s="71"/>
      <c r="H3786" s="72"/>
      <c r="I3786" s="72"/>
      <c r="J3786" s="73">
        <f t="shared" si="63"/>
        <v>4.29</v>
      </c>
      <c r="K3786" s="75" t="s">
        <v>4</v>
      </c>
    </row>
    <row r="3787" spans="1:11" x14ac:dyDescent="0.25">
      <c r="A3787" s="69">
        <v>3785</v>
      </c>
      <c r="B3787" s="70" t="s">
        <v>11687</v>
      </c>
      <c r="C3787" s="70" t="s">
        <v>11688</v>
      </c>
      <c r="D3787" s="70" t="s">
        <v>11689</v>
      </c>
      <c r="E3787" s="71">
        <v>4.28</v>
      </c>
      <c r="F3787" s="70"/>
      <c r="G3787" s="71"/>
      <c r="H3787" s="72"/>
      <c r="I3787" s="72"/>
      <c r="J3787" s="73">
        <f t="shared" si="63"/>
        <v>4.28</v>
      </c>
      <c r="K3787" s="75" t="s">
        <v>4</v>
      </c>
    </row>
    <row r="3788" spans="1:11" x14ac:dyDescent="0.25">
      <c r="A3788" s="69">
        <v>3786</v>
      </c>
      <c r="B3788" s="70" t="s">
        <v>11690</v>
      </c>
      <c r="C3788" s="70" t="s">
        <v>11691</v>
      </c>
      <c r="D3788" s="70" t="s">
        <v>11692</v>
      </c>
      <c r="E3788" s="71">
        <v>4.28</v>
      </c>
      <c r="F3788" s="70"/>
      <c r="G3788" s="71"/>
      <c r="H3788" s="72"/>
      <c r="I3788" s="72"/>
      <c r="J3788" s="73">
        <f t="shared" si="63"/>
        <v>4.28</v>
      </c>
      <c r="K3788" s="75" t="s">
        <v>4</v>
      </c>
    </row>
    <row r="3789" spans="1:11" x14ac:dyDescent="0.25">
      <c r="A3789" s="69">
        <v>3787</v>
      </c>
      <c r="B3789" s="70" t="s">
        <v>11693</v>
      </c>
      <c r="C3789" s="70" t="s">
        <v>11694</v>
      </c>
      <c r="D3789" s="70" t="s">
        <v>11695</v>
      </c>
      <c r="E3789" s="71">
        <v>4.28</v>
      </c>
      <c r="F3789" s="70"/>
      <c r="G3789" s="71"/>
      <c r="H3789" s="72"/>
      <c r="I3789" s="72"/>
      <c r="J3789" s="73">
        <f t="shared" si="63"/>
        <v>4.28</v>
      </c>
      <c r="K3789" s="75" t="s">
        <v>4</v>
      </c>
    </row>
    <row r="3790" spans="1:11" x14ac:dyDescent="0.25">
      <c r="A3790" s="69">
        <v>3788</v>
      </c>
      <c r="B3790" s="70" t="s">
        <v>11696</v>
      </c>
      <c r="C3790" s="70" t="s">
        <v>11697</v>
      </c>
      <c r="D3790" s="70" t="s">
        <v>11698</v>
      </c>
      <c r="E3790" s="71">
        <v>4.28</v>
      </c>
      <c r="F3790" s="70"/>
      <c r="G3790" s="71"/>
      <c r="H3790" s="72"/>
      <c r="I3790" s="72"/>
      <c r="J3790" s="73">
        <f t="shared" si="63"/>
        <v>4.28</v>
      </c>
      <c r="K3790" s="75" t="s">
        <v>4</v>
      </c>
    </row>
    <row r="3791" spans="1:11" x14ac:dyDescent="0.25">
      <c r="A3791" s="69">
        <v>3789</v>
      </c>
      <c r="B3791" s="70" t="s">
        <v>11699</v>
      </c>
      <c r="C3791" s="70" t="s">
        <v>11700</v>
      </c>
      <c r="D3791" s="70" t="s">
        <v>11701</v>
      </c>
      <c r="E3791" s="71">
        <v>4.29</v>
      </c>
      <c r="F3791" s="70"/>
      <c r="G3791" s="71"/>
      <c r="H3791" s="72" t="s">
        <v>11701</v>
      </c>
      <c r="I3791" s="71">
        <v>4.2670031250000005</v>
      </c>
      <c r="J3791" s="73">
        <f t="shared" si="63"/>
        <v>4.2785015625000007</v>
      </c>
      <c r="K3791" s="75" t="s">
        <v>4</v>
      </c>
    </row>
    <row r="3792" spans="1:11" x14ac:dyDescent="0.25">
      <c r="A3792" s="69">
        <v>3790</v>
      </c>
      <c r="B3792" s="70" t="s">
        <v>11702</v>
      </c>
      <c r="C3792" s="70" t="s">
        <v>2847</v>
      </c>
      <c r="D3792" s="70" t="s">
        <v>11703</v>
      </c>
      <c r="E3792" s="71">
        <v>4.2699999999999996</v>
      </c>
      <c r="F3792" s="70"/>
      <c r="G3792" s="71"/>
      <c r="H3792" s="72"/>
      <c r="I3792" s="72"/>
      <c r="J3792" s="73">
        <f t="shared" si="63"/>
        <v>4.2699999999999996</v>
      </c>
      <c r="K3792" s="75" t="s">
        <v>4</v>
      </c>
    </row>
    <row r="3793" spans="1:11" x14ac:dyDescent="0.25">
      <c r="A3793" s="69">
        <v>3791</v>
      </c>
      <c r="B3793" s="70" t="s">
        <v>11704</v>
      </c>
      <c r="C3793" s="70" t="s">
        <v>11705</v>
      </c>
      <c r="D3793" s="70" t="s">
        <v>11706</v>
      </c>
      <c r="E3793" s="71">
        <v>4.2699999999999996</v>
      </c>
      <c r="F3793" s="70"/>
      <c r="G3793" s="71"/>
      <c r="H3793" s="72"/>
      <c r="I3793" s="72"/>
      <c r="J3793" s="73">
        <f t="shared" si="63"/>
        <v>4.2699999999999996</v>
      </c>
      <c r="K3793" s="75" t="s">
        <v>4</v>
      </c>
    </row>
    <row r="3794" spans="1:11" x14ac:dyDescent="0.25">
      <c r="A3794" s="69">
        <v>3792</v>
      </c>
      <c r="B3794" s="70" t="s">
        <v>11707</v>
      </c>
      <c r="C3794" s="70" t="s">
        <v>11708</v>
      </c>
      <c r="D3794" s="70" t="s">
        <v>11709</v>
      </c>
      <c r="E3794" s="71">
        <v>4.26</v>
      </c>
      <c r="F3794" s="70"/>
      <c r="G3794" s="71"/>
      <c r="H3794" s="72"/>
      <c r="I3794" s="72"/>
      <c r="J3794" s="73">
        <f t="shared" si="63"/>
        <v>4.26</v>
      </c>
      <c r="K3794" s="75" t="s">
        <v>4</v>
      </c>
    </row>
    <row r="3795" spans="1:11" x14ac:dyDescent="0.25">
      <c r="A3795" s="69">
        <v>3793</v>
      </c>
      <c r="B3795" s="70" t="s">
        <v>11710</v>
      </c>
      <c r="C3795" s="70" t="s">
        <v>2847</v>
      </c>
      <c r="D3795" s="70" t="s">
        <v>11711</v>
      </c>
      <c r="E3795" s="71">
        <v>4.26</v>
      </c>
      <c r="F3795" s="70"/>
      <c r="G3795" s="71"/>
      <c r="H3795" s="72"/>
      <c r="I3795" s="72"/>
      <c r="J3795" s="73">
        <f t="shared" si="63"/>
        <v>4.26</v>
      </c>
      <c r="K3795" s="75" t="s">
        <v>4</v>
      </c>
    </row>
    <row r="3796" spans="1:11" x14ac:dyDescent="0.25">
      <c r="A3796" s="69">
        <v>3794</v>
      </c>
      <c r="B3796" s="70" t="s">
        <v>11712</v>
      </c>
      <c r="C3796" s="70" t="s">
        <v>11713</v>
      </c>
      <c r="D3796" s="70" t="s">
        <v>11714</v>
      </c>
      <c r="E3796" s="71">
        <v>4.26</v>
      </c>
      <c r="F3796" s="70"/>
      <c r="G3796" s="71"/>
      <c r="H3796" s="72"/>
      <c r="I3796" s="72"/>
      <c r="J3796" s="73">
        <f t="shared" si="63"/>
        <v>4.26</v>
      </c>
      <c r="K3796" s="75" t="s">
        <v>4</v>
      </c>
    </row>
    <row r="3797" spans="1:11" x14ac:dyDescent="0.25">
      <c r="A3797" s="69">
        <v>3795</v>
      </c>
      <c r="B3797" s="70" t="s">
        <v>11715</v>
      </c>
      <c r="C3797" s="70" t="s">
        <v>11716</v>
      </c>
      <c r="D3797" s="70" t="s">
        <v>11717</v>
      </c>
      <c r="E3797" s="71">
        <v>4.25</v>
      </c>
      <c r="F3797" s="70"/>
      <c r="G3797" s="71"/>
      <c r="H3797" s="72"/>
      <c r="I3797" s="72"/>
      <c r="J3797" s="73">
        <f t="shared" si="63"/>
        <v>4.25</v>
      </c>
      <c r="K3797" s="75" t="s">
        <v>4</v>
      </c>
    </row>
    <row r="3798" spans="1:11" x14ac:dyDescent="0.25">
      <c r="A3798" s="69">
        <v>3796</v>
      </c>
      <c r="B3798" s="70" t="s">
        <v>11718</v>
      </c>
      <c r="C3798" s="70" t="s">
        <v>11719</v>
      </c>
      <c r="D3798" s="70" t="s">
        <v>11720</v>
      </c>
      <c r="E3798" s="71">
        <v>4.24</v>
      </c>
      <c r="F3798" s="70"/>
      <c r="G3798" s="71"/>
      <c r="H3798" s="72"/>
      <c r="I3798" s="72"/>
      <c r="J3798" s="73">
        <f t="shared" si="63"/>
        <v>4.24</v>
      </c>
      <c r="K3798" s="75" t="s">
        <v>4</v>
      </c>
    </row>
    <row r="3799" spans="1:11" x14ac:dyDescent="0.25">
      <c r="A3799" s="69">
        <v>3797</v>
      </c>
      <c r="B3799" s="70" t="s">
        <v>11721</v>
      </c>
      <c r="C3799" s="70" t="s">
        <v>11722</v>
      </c>
      <c r="D3799" s="70" t="s">
        <v>11723</v>
      </c>
      <c r="E3799" s="71">
        <v>4.24</v>
      </c>
      <c r="F3799" s="70"/>
      <c r="G3799" s="71"/>
      <c r="H3799" s="72"/>
      <c r="I3799" s="72"/>
      <c r="J3799" s="73">
        <f t="shared" si="63"/>
        <v>4.24</v>
      </c>
      <c r="K3799" s="75" t="s">
        <v>4</v>
      </c>
    </row>
    <row r="3800" spans="1:11" x14ac:dyDescent="0.25">
      <c r="A3800" s="69">
        <v>3798</v>
      </c>
      <c r="B3800" s="70" t="s">
        <v>11724</v>
      </c>
      <c r="C3800" s="70" t="s">
        <v>11725</v>
      </c>
      <c r="D3800" s="70" t="s">
        <v>11726</v>
      </c>
      <c r="E3800" s="71">
        <v>4.2300000000000004</v>
      </c>
      <c r="F3800" s="70"/>
      <c r="G3800" s="71"/>
      <c r="H3800" s="72"/>
      <c r="I3800" s="72"/>
      <c r="J3800" s="73">
        <f t="shared" si="63"/>
        <v>4.2300000000000004</v>
      </c>
      <c r="K3800" s="75" t="s">
        <v>4</v>
      </c>
    </row>
    <row r="3801" spans="1:11" x14ac:dyDescent="0.25">
      <c r="A3801" s="69">
        <v>3799</v>
      </c>
      <c r="B3801" s="70" t="s">
        <v>11727</v>
      </c>
      <c r="C3801" s="70" t="s">
        <v>11728</v>
      </c>
      <c r="D3801" s="70" t="s">
        <v>11729</v>
      </c>
      <c r="E3801" s="71">
        <v>4.22</v>
      </c>
      <c r="F3801" s="70"/>
      <c r="G3801" s="71"/>
      <c r="H3801" s="72"/>
      <c r="I3801" s="72"/>
      <c r="J3801" s="73">
        <f t="shared" si="63"/>
        <v>4.22</v>
      </c>
      <c r="K3801" s="75" t="s">
        <v>4</v>
      </c>
    </row>
    <row r="3802" spans="1:11" x14ac:dyDescent="0.25">
      <c r="A3802" s="69">
        <v>3800</v>
      </c>
      <c r="B3802" s="70" t="s">
        <v>11730</v>
      </c>
      <c r="C3802" s="70" t="s">
        <v>11731</v>
      </c>
      <c r="D3802" s="70" t="s">
        <v>11732</v>
      </c>
      <c r="E3802" s="71">
        <v>4.22</v>
      </c>
      <c r="F3802" s="70"/>
      <c r="G3802" s="71"/>
      <c r="H3802" s="72"/>
      <c r="I3802" s="72"/>
      <c r="J3802" s="73">
        <f t="shared" si="63"/>
        <v>4.22</v>
      </c>
      <c r="K3802" s="75" t="s">
        <v>4</v>
      </c>
    </row>
    <row r="3803" spans="1:11" x14ac:dyDescent="0.25">
      <c r="A3803" s="69">
        <v>3801</v>
      </c>
      <c r="B3803" s="70" t="s">
        <v>11733</v>
      </c>
      <c r="C3803" s="70" t="s">
        <v>11734</v>
      </c>
      <c r="D3803" s="70" t="s">
        <v>11735</v>
      </c>
      <c r="E3803" s="71">
        <v>4.22</v>
      </c>
      <c r="F3803" s="70"/>
      <c r="G3803" s="71"/>
      <c r="H3803" s="72"/>
      <c r="I3803" s="72"/>
      <c r="J3803" s="73">
        <f t="shared" si="63"/>
        <v>4.22</v>
      </c>
      <c r="K3803" s="75" t="s">
        <v>4</v>
      </c>
    </row>
    <row r="3804" spans="1:11" x14ac:dyDescent="0.25">
      <c r="A3804" s="69">
        <v>3802</v>
      </c>
      <c r="B3804" s="70" t="s">
        <v>11736</v>
      </c>
      <c r="C3804" s="70" t="s">
        <v>11737</v>
      </c>
      <c r="D3804" s="70" t="s">
        <v>11738</v>
      </c>
      <c r="E3804" s="71">
        <v>4.21</v>
      </c>
      <c r="F3804" s="70"/>
      <c r="G3804" s="71"/>
      <c r="H3804" s="72"/>
      <c r="I3804" s="72"/>
      <c r="J3804" s="73">
        <f t="shared" si="63"/>
        <v>4.21</v>
      </c>
      <c r="K3804" s="75" t="s">
        <v>4</v>
      </c>
    </row>
    <row r="3805" spans="1:11" x14ac:dyDescent="0.25">
      <c r="A3805" s="69">
        <v>3803</v>
      </c>
      <c r="B3805" s="70" t="s">
        <v>11739</v>
      </c>
      <c r="C3805" s="70" t="s">
        <v>11740</v>
      </c>
      <c r="D3805" s="70" t="s">
        <v>11741</v>
      </c>
      <c r="E3805" s="71">
        <v>4.21</v>
      </c>
      <c r="F3805" s="70"/>
      <c r="G3805" s="71"/>
      <c r="H3805" s="72"/>
      <c r="I3805" s="72"/>
      <c r="J3805" s="73">
        <f t="shared" si="63"/>
        <v>4.21</v>
      </c>
      <c r="K3805" s="75" t="s">
        <v>4</v>
      </c>
    </row>
    <row r="3806" spans="1:11" x14ac:dyDescent="0.25">
      <c r="A3806" s="69">
        <v>3804</v>
      </c>
      <c r="B3806" s="70" t="s">
        <v>11742</v>
      </c>
      <c r="C3806" s="70" t="s">
        <v>11743</v>
      </c>
      <c r="D3806" s="70" t="s">
        <v>11744</v>
      </c>
      <c r="E3806" s="71">
        <v>4.21</v>
      </c>
      <c r="F3806" s="70"/>
      <c r="G3806" s="71"/>
      <c r="H3806" s="72"/>
      <c r="I3806" s="72"/>
      <c r="J3806" s="73">
        <f t="shared" si="63"/>
        <v>4.21</v>
      </c>
      <c r="K3806" s="75" t="s">
        <v>4</v>
      </c>
    </row>
    <row r="3807" spans="1:11" x14ac:dyDescent="0.25">
      <c r="A3807" s="69">
        <v>3805</v>
      </c>
      <c r="B3807" s="70" t="s">
        <v>11745</v>
      </c>
      <c r="C3807" s="70" t="s">
        <v>11746</v>
      </c>
      <c r="D3807" s="70" t="s">
        <v>11747</v>
      </c>
      <c r="E3807" s="71">
        <v>4.21</v>
      </c>
      <c r="F3807" s="70"/>
      <c r="G3807" s="71"/>
      <c r="H3807" s="72"/>
      <c r="I3807" s="72"/>
      <c r="J3807" s="73">
        <f t="shared" si="63"/>
        <v>4.21</v>
      </c>
      <c r="K3807" s="75" t="s">
        <v>4</v>
      </c>
    </row>
    <row r="3808" spans="1:11" x14ac:dyDescent="0.25">
      <c r="A3808" s="69">
        <v>3806</v>
      </c>
      <c r="B3808" s="70" t="s">
        <v>11748</v>
      </c>
      <c r="C3808" s="70" t="s">
        <v>11749</v>
      </c>
      <c r="D3808" s="70" t="s">
        <v>11750</v>
      </c>
      <c r="E3808" s="71">
        <v>4.21</v>
      </c>
      <c r="F3808" s="70"/>
      <c r="G3808" s="71"/>
      <c r="H3808" s="72"/>
      <c r="I3808" s="72"/>
      <c r="J3808" s="73">
        <f t="shared" si="63"/>
        <v>4.21</v>
      </c>
      <c r="K3808" s="75" t="s">
        <v>4</v>
      </c>
    </row>
    <row r="3809" spans="1:11" x14ac:dyDescent="0.25">
      <c r="A3809" s="69">
        <v>3807</v>
      </c>
      <c r="B3809" s="70" t="s">
        <v>11751</v>
      </c>
      <c r="C3809" s="70" t="s">
        <v>11752</v>
      </c>
      <c r="D3809" s="70" t="s">
        <v>11753</v>
      </c>
      <c r="E3809" s="71">
        <v>4.25</v>
      </c>
      <c r="F3809" s="70" t="s">
        <v>11753</v>
      </c>
      <c r="G3809" s="71">
        <v>4.1567999999999996</v>
      </c>
      <c r="H3809" s="72"/>
      <c r="I3809" s="72"/>
      <c r="J3809" s="73">
        <f t="shared" si="63"/>
        <v>4.2034000000000002</v>
      </c>
      <c r="K3809" s="75" t="s">
        <v>4</v>
      </c>
    </row>
    <row r="3810" spans="1:11" x14ac:dyDescent="0.25">
      <c r="A3810" s="69">
        <v>3808</v>
      </c>
      <c r="B3810" s="70" t="s">
        <v>11754</v>
      </c>
      <c r="C3810" s="70" t="s">
        <v>11755</v>
      </c>
      <c r="D3810" s="70" t="s">
        <v>11756</v>
      </c>
      <c r="E3810" s="71">
        <v>4.2</v>
      </c>
      <c r="F3810" s="70"/>
      <c r="G3810" s="71"/>
      <c r="H3810" s="72"/>
      <c r="I3810" s="72"/>
      <c r="J3810" s="73">
        <f t="shared" si="63"/>
        <v>4.2</v>
      </c>
      <c r="K3810" s="75" t="s">
        <v>4</v>
      </c>
    </row>
    <row r="3811" spans="1:11" x14ac:dyDescent="0.25">
      <c r="A3811" s="69">
        <v>3809</v>
      </c>
      <c r="B3811" s="70" t="s">
        <v>11757</v>
      </c>
      <c r="C3811" s="70" t="s">
        <v>11758</v>
      </c>
      <c r="D3811" s="70" t="s">
        <v>11759</v>
      </c>
      <c r="E3811" s="71">
        <v>4.2</v>
      </c>
      <c r="F3811" s="70"/>
      <c r="G3811" s="71"/>
      <c r="H3811" s="72"/>
      <c r="I3811" s="72"/>
      <c r="J3811" s="73">
        <f t="shared" si="63"/>
        <v>4.2</v>
      </c>
      <c r="K3811" s="75" t="s">
        <v>4</v>
      </c>
    </row>
    <row r="3812" spans="1:11" x14ac:dyDescent="0.25">
      <c r="A3812" s="69">
        <v>3810</v>
      </c>
      <c r="B3812" s="70" t="s">
        <v>11760</v>
      </c>
      <c r="C3812" s="70" t="s">
        <v>11761</v>
      </c>
      <c r="D3812" s="70" t="s">
        <v>11762</v>
      </c>
      <c r="E3812" s="71">
        <v>4.1900000000000004</v>
      </c>
      <c r="F3812" s="70"/>
      <c r="G3812" s="71"/>
      <c r="H3812" s="72"/>
      <c r="I3812" s="72"/>
      <c r="J3812" s="73">
        <f t="shared" si="63"/>
        <v>4.1900000000000004</v>
      </c>
      <c r="K3812" s="75" t="s">
        <v>4</v>
      </c>
    </row>
    <row r="3813" spans="1:11" x14ac:dyDescent="0.25">
      <c r="A3813" s="69">
        <v>3811</v>
      </c>
      <c r="B3813" s="70" t="s">
        <v>11763</v>
      </c>
      <c r="C3813" s="70" t="s">
        <v>11764</v>
      </c>
      <c r="D3813" s="70" t="s">
        <v>11765</v>
      </c>
      <c r="E3813" s="71">
        <v>4.1900000000000004</v>
      </c>
      <c r="F3813" s="70"/>
      <c r="G3813" s="71"/>
      <c r="H3813" s="72"/>
      <c r="I3813" s="72"/>
      <c r="J3813" s="73">
        <f t="shared" si="63"/>
        <v>4.1900000000000004</v>
      </c>
      <c r="K3813" s="75" t="s">
        <v>4</v>
      </c>
    </row>
    <row r="3814" spans="1:11" x14ac:dyDescent="0.25">
      <c r="A3814" s="69">
        <v>3812</v>
      </c>
      <c r="B3814" s="70" t="s">
        <v>11766</v>
      </c>
      <c r="C3814" s="70" t="s">
        <v>11767</v>
      </c>
      <c r="D3814" s="70" t="s">
        <v>11768</v>
      </c>
      <c r="E3814" s="71">
        <v>4.18</v>
      </c>
      <c r="F3814" s="70"/>
      <c r="G3814" s="71"/>
      <c r="H3814" s="72"/>
      <c r="I3814" s="72"/>
      <c r="J3814" s="73">
        <f t="shared" si="63"/>
        <v>4.18</v>
      </c>
      <c r="K3814" s="75" t="s">
        <v>4</v>
      </c>
    </row>
    <row r="3815" spans="1:11" x14ac:dyDescent="0.25">
      <c r="A3815" s="69">
        <v>3813</v>
      </c>
      <c r="B3815" s="70" t="s">
        <v>11769</v>
      </c>
      <c r="C3815" s="70" t="s">
        <v>11770</v>
      </c>
      <c r="D3815" s="70" t="s">
        <v>11771</v>
      </c>
      <c r="E3815" s="71">
        <v>4.17</v>
      </c>
      <c r="F3815" s="70"/>
      <c r="G3815" s="71"/>
      <c r="H3815" s="72"/>
      <c r="I3815" s="72"/>
      <c r="J3815" s="73">
        <f t="shared" si="63"/>
        <v>4.17</v>
      </c>
      <c r="K3815" s="75" t="s">
        <v>4</v>
      </c>
    </row>
    <row r="3816" spans="1:11" x14ac:dyDescent="0.25">
      <c r="A3816" s="69">
        <v>3814</v>
      </c>
      <c r="B3816" s="70" t="s">
        <v>11772</v>
      </c>
      <c r="C3816" s="70" t="s">
        <v>11773</v>
      </c>
      <c r="D3816" s="70" t="s">
        <v>11774</v>
      </c>
      <c r="E3816" s="71">
        <v>4.1399999999999997</v>
      </c>
      <c r="F3816" s="70"/>
      <c r="G3816" s="71"/>
      <c r="H3816" s="72"/>
      <c r="I3816" s="72"/>
      <c r="J3816" s="73">
        <f t="shared" si="63"/>
        <v>4.1399999999999997</v>
      </c>
      <c r="K3816" s="75" t="s">
        <v>4</v>
      </c>
    </row>
    <row r="3817" spans="1:11" x14ac:dyDescent="0.25">
      <c r="A3817" s="69">
        <v>3815</v>
      </c>
      <c r="B3817" s="70" t="s">
        <v>11775</v>
      </c>
      <c r="C3817" s="70" t="s">
        <v>11776</v>
      </c>
      <c r="D3817" s="70" t="s">
        <v>11777</v>
      </c>
      <c r="E3817" s="71">
        <v>4.1399999999999997</v>
      </c>
      <c r="F3817" s="70"/>
      <c r="G3817" s="71"/>
      <c r="H3817" s="72"/>
      <c r="I3817" s="72"/>
      <c r="J3817" s="73">
        <f t="shared" si="63"/>
        <v>4.1399999999999997</v>
      </c>
      <c r="K3817" s="75" t="s">
        <v>4</v>
      </c>
    </row>
    <row r="3818" spans="1:11" x14ac:dyDescent="0.25">
      <c r="A3818" s="69">
        <v>3816</v>
      </c>
      <c r="B3818" s="70" t="s">
        <v>11778</v>
      </c>
      <c r="C3818" s="70" t="s">
        <v>11779</v>
      </c>
      <c r="D3818" s="70" t="s">
        <v>11780</v>
      </c>
      <c r="E3818" s="71">
        <v>4.12</v>
      </c>
      <c r="F3818" s="70"/>
      <c r="G3818" s="71"/>
      <c r="H3818" s="72"/>
      <c r="I3818" s="72"/>
      <c r="J3818" s="73">
        <f t="shared" si="63"/>
        <v>4.12</v>
      </c>
      <c r="K3818" s="75" t="s">
        <v>4</v>
      </c>
    </row>
    <row r="3819" spans="1:11" x14ac:dyDescent="0.25">
      <c r="A3819" s="69">
        <v>3817</v>
      </c>
      <c r="B3819" s="70" t="s">
        <v>11781</v>
      </c>
      <c r="C3819" s="70" t="s">
        <v>11782</v>
      </c>
      <c r="D3819" s="70" t="s">
        <v>11783</v>
      </c>
      <c r="E3819" s="71">
        <v>5.91</v>
      </c>
      <c r="F3819" s="70" t="s">
        <v>11783</v>
      </c>
      <c r="G3819" s="71">
        <v>2.3161999999999998</v>
      </c>
      <c r="H3819" s="72"/>
      <c r="I3819" s="72"/>
      <c r="J3819" s="73">
        <f t="shared" si="63"/>
        <v>4.1131000000000002</v>
      </c>
      <c r="K3819" s="75" t="s">
        <v>4</v>
      </c>
    </row>
    <row r="3820" spans="1:11" x14ac:dyDescent="0.25">
      <c r="A3820" s="69">
        <v>3818</v>
      </c>
      <c r="B3820" s="70" t="s">
        <v>11784</v>
      </c>
      <c r="C3820" s="70" t="s">
        <v>11785</v>
      </c>
      <c r="D3820" s="70" t="s">
        <v>11786</v>
      </c>
      <c r="E3820" s="71">
        <v>4.1100000000000003</v>
      </c>
      <c r="F3820" s="70"/>
      <c r="G3820" s="71"/>
      <c r="H3820" s="72"/>
      <c r="I3820" s="72"/>
      <c r="J3820" s="73">
        <f t="shared" si="63"/>
        <v>4.1100000000000003</v>
      </c>
      <c r="K3820" s="75" t="s">
        <v>4</v>
      </c>
    </row>
    <row r="3821" spans="1:11" x14ac:dyDescent="0.25">
      <c r="A3821" s="69">
        <v>3819</v>
      </c>
      <c r="B3821" s="70" t="s">
        <v>11787</v>
      </c>
      <c r="C3821" s="70" t="s">
        <v>11788</v>
      </c>
      <c r="D3821" s="70" t="s">
        <v>11789</v>
      </c>
      <c r="E3821" s="71">
        <v>4.1100000000000003</v>
      </c>
      <c r="F3821" s="70"/>
      <c r="G3821" s="71"/>
      <c r="H3821" s="72"/>
      <c r="I3821" s="72"/>
      <c r="J3821" s="73">
        <f t="shared" si="63"/>
        <v>4.1100000000000003</v>
      </c>
      <c r="K3821" s="75" t="s">
        <v>4</v>
      </c>
    </row>
    <row r="3822" spans="1:11" x14ac:dyDescent="0.25">
      <c r="A3822" s="69">
        <v>3820</v>
      </c>
      <c r="B3822" s="70" t="s">
        <v>11790</v>
      </c>
      <c r="C3822" s="70" t="s">
        <v>11791</v>
      </c>
      <c r="D3822" s="70"/>
      <c r="E3822" s="71"/>
      <c r="F3822" s="70"/>
      <c r="G3822" s="73"/>
      <c r="H3822" s="70" t="s">
        <v>11792</v>
      </c>
      <c r="I3822" s="73">
        <v>4.1058059000000044</v>
      </c>
      <c r="J3822" s="73">
        <f t="shared" si="63"/>
        <v>4.1058059000000044</v>
      </c>
      <c r="K3822" s="75" t="s">
        <v>4</v>
      </c>
    </row>
    <row r="3823" spans="1:11" x14ac:dyDescent="0.25">
      <c r="A3823" s="69">
        <v>3821</v>
      </c>
      <c r="B3823" s="70" t="s">
        <v>11793</v>
      </c>
      <c r="C3823" s="70" t="s">
        <v>11794</v>
      </c>
      <c r="D3823" s="70" t="s">
        <v>11795</v>
      </c>
      <c r="E3823" s="71">
        <v>4.0999999999999996</v>
      </c>
      <c r="F3823" s="70"/>
      <c r="G3823" s="71"/>
      <c r="H3823" s="72"/>
      <c r="I3823" s="72"/>
      <c r="J3823" s="73">
        <f t="shared" si="63"/>
        <v>4.0999999999999996</v>
      </c>
      <c r="K3823" s="75" t="s">
        <v>4</v>
      </c>
    </row>
    <row r="3824" spans="1:11" x14ac:dyDescent="0.25">
      <c r="A3824" s="69">
        <v>3822</v>
      </c>
      <c r="B3824" s="70" t="s">
        <v>11796</v>
      </c>
      <c r="C3824" s="70" t="s">
        <v>11797</v>
      </c>
      <c r="D3824" s="70" t="s">
        <v>11798</v>
      </c>
      <c r="E3824" s="71">
        <v>4.0999999999999996</v>
      </c>
      <c r="F3824" s="70"/>
      <c r="G3824" s="71"/>
      <c r="H3824" s="72"/>
      <c r="I3824" s="72"/>
      <c r="J3824" s="73">
        <f t="shared" si="63"/>
        <v>4.0999999999999996</v>
      </c>
      <c r="K3824" s="75" t="s">
        <v>4</v>
      </c>
    </row>
    <row r="3825" spans="1:11" x14ac:dyDescent="0.25">
      <c r="A3825" s="69">
        <v>3823</v>
      </c>
      <c r="B3825" s="70" t="s">
        <v>11799</v>
      </c>
      <c r="C3825" s="70" t="s">
        <v>11800</v>
      </c>
      <c r="D3825" s="70" t="s">
        <v>11801</v>
      </c>
      <c r="E3825" s="71">
        <v>4.09</v>
      </c>
      <c r="F3825" s="70"/>
      <c r="G3825" s="71"/>
      <c r="H3825" s="72"/>
      <c r="I3825" s="72"/>
      <c r="J3825" s="73">
        <f t="shared" si="63"/>
        <v>4.09</v>
      </c>
      <c r="K3825" s="75" t="s">
        <v>4</v>
      </c>
    </row>
    <row r="3826" spans="1:11" x14ac:dyDescent="0.25">
      <c r="A3826" s="69">
        <v>3824</v>
      </c>
      <c r="B3826" s="70" t="s">
        <v>11802</v>
      </c>
      <c r="C3826" s="70" t="s">
        <v>11803</v>
      </c>
      <c r="D3826" s="70" t="s">
        <v>11804</v>
      </c>
      <c r="E3826" s="71">
        <v>4.09</v>
      </c>
      <c r="F3826" s="70"/>
      <c r="G3826" s="71"/>
      <c r="H3826" s="72"/>
      <c r="I3826" s="72"/>
      <c r="J3826" s="73">
        <f t="shared" si="63"/>
        <v>4.09</v>
      </c>
      <c r="K3826" s="75" t="s">
        <v>4</v>
      </c>
    </row>
    <row r="3827" spans="1:11" x14ac:dyDescent="0.25">
      <c r="A3827" s="69">
        <v>3825</v>
      </c>
      <c r="B3827" s="70" t="s">
        <v>11805</v>
      </c>
      <c r="C3827" s="70" t="s">
        <v>11806</v>
      </c>
      <c r="D3827" s="70" t="s">
        <v>11807</v>
      </c>
      <c r="E3827" s="71">
        <v>4.07</v>
      </c>
      <c r="F3827" s="70"/>
      <c r="G3827" s="71"/>
      <c r="H3827" s="72" t="s">
        <v>11807</v>
      </c>
      <c r="I3827" s="71">
        <v>4.0748128828125019</v>
      </c>
      <c r="J3827" s="73">
        <f t="shared" si="63"/>
        <v>4.0724064414062511</v>
      </c>
      <c r="K3827" s="75" t="s">
        <v>4</v>
      </c>
    </row>
    <row r="3828" spans="1:11" x14ac:dyDescent="0.25">
      <c r="A3828" s="69">
        <v>3826</v>
      </c>
      <c r="B3828" s="70" t="s">
        <v>11808</v>
      </c>
      <c r="C3828" s="70" t="s">
        <v>11809</v>
      </c>
      <c r="D3828" s="70" t="s">
        <v>11810</v>
      </c>
      <c r="E3828" s="71">
        <v>4.07</v>
      </c>
      <c r="F3828" s="70"/>
      <c r="G3828" s="71"/>
      <c r="H3828" s="72"/>
      <c r="I3828" s="72"/>
      <c r="J3828" s="73">
        <f t="shared" si="63"/>
        <v>4.07</v>
      </c>
      <c r="K3828" s="75" t="s">
        <v>4</v>
      </c>
    </row>
    <row r="3829" spans="1:11" x14ac:dyDescent="0.25">
      <c r="A3829" s="69">
        <v>3827</v>
      </c>
      <c r="B3829" s="70" t="s">
        <v>11811</v>
      </c>
      <c r="C3829" s="70" t="s">
        <v>11812</v>
      </c>
      <c r="D3829" s="70" t="s">
        <v>11813</v>
      </c>
      <c r="E3829" s="71">
        <v>4.07</v>
      </c>
      <c r="F3829" s="70"/>
      <c r="G3829" s="71"/>
      <c r="H3829" s="72"/>
      <c r="I3829" s="72"/>
      <c r="J3829" s="73">
        <f t="shared" si="63"/>
        <v>4.07</v>
      </c>
      <c r="K3829" s="75" t="s">
        <v>4</v>
      </c>
    </row>
    <row r="3830" spans="1:11" x14ac:dyDescent="0.25">
      <c r="A3830" s="69">
        <v>3828</v>
      </c>
      <c r="B3830" s="70" t="s">
        <v>11814</v>
      </c>
      <c r="C3830" s="70" t="s">
        <v>11815</v>
      </c>
      <c r="D3830" s="70" t="s">
        <v>11816</v>
      </c>
      <c r="E3830" s="71">
        <v>4.07</v>
      </c>
      <c r="F3830" s="70"/>
      <c r="G3830" s="71"/>
      <c r="H3830" s="72"/>
      <c r="I3830" s="72"/>
      <c r="J3830" s="73">
        <f t="shared" si="63"/>
        <v>4.07</v>
      </c>
      <c r="K3830" s="75" t="s">
        <v>4</v>
      </c>
    </row>
    <row r="3831" spans="1:11" x14ac:dyDescent="0.25">
      <c r="A3831" s="69">
        <v>3829</v>
      </c>
      <c r="B3831" s="70" t="s">
        <v>11817</v>
      </c>
      <c r="C3831" s="70" t="s">
        <v>11818</v>
      </c>
      <c r="D3831" s="70" t="s">
        <v>11819</v>
      </c>
      <c r="E3831" s="71">
        <v>3.79</v>
      </c>
      <c r="F3831" s="70" t="s">
        <v>11819</v>
      </c>
      <c r="G3831" s="71">
        <v>4.343</v>
      </c>
      <c r="H3831" s="72"/>
      <c r="I3831" s="72"/>
      <c r="J3831" s="73">
        <f t="shared" si="63"/>
        <v>4.0664999999999996</v>
      </c>
      <c r="K3831" s="75" t="s">
        <v>4</v>
      </c>
    </row>
    <row r="3832" spans="1:11" x14ac:dyDescent="0.25">
      <c r="A3832" s="69">
        <v>3830</v>
      </c>
      <c r="B3832" s="70" t="s">
        <v>11820</v>
      </c>
      <c r="C3832" s="70" t="s">
        <v>11821</v>
      </c>
      <c r="D3832" s="70" t="s">
        <v>11822</v>
      </c>
      <c r="E3832" s="71">
        <v>4.08</v>
      </c>
      <c r="F3832" s="70" t="s">
        <v>11823</v>
      </c>
      <c r="G3832" s="71">
        <v>4.0465999999999998</v>
      </c>
      <c r="H3832" s="72"/>
      <c r="I3832" s="72"/>
      <c r="J3832" s="73">
        <f t="shared" si="63"/>
        <v>4.0632999999999999</v>
      </c>
      <c r="K3832" s="75" t="s">
        <v>4</v>
      </c>
    </row>
    <row r="3833" spans="1:11" x14ac:dyDescent="0.25">
      <c r="A3833" s="69">
        <v>3831</v>
      </c>
      <c r="B3833" s="70" t="s">
        <v>11824</v>
      </c>
      <c r="C3833" s="70" t="s">
        <v>11825</v>
      </c>
      <c r="D3833" s="70" t="s">
        <v>11826</v>
      </c>
      <c r="E3833" s="71">
        <v>4.0599999999999996</v>
      </c>
      <c r="F3833" s="70"/>
      <c r="G3833" s="71"/>
      <c r="H3833" s="72"/>
      <c r="I3833" s="72"/>
      <c r="J3833" s="73">
        <f t="shared" si="63"/>
        <v>4.0599999999999996</v>
      </c>
      <c r="K3833" s="75" t="s">
        <v>4</v>
      </c>
    </row>
    <row r="3834" spans="1:11" x14ac:dyDescent="0.25">
      <c r="A3834" s="69">
        <v>3832</v>
      </c>
      <c r="B3834" s="70" t="s">
        <v>11827</v>
      </c>
      <c r="C3834" s="70" t="s">
        <v>11828</v>
      </c>
      <c r="D3834" s="70" t="s">
        <v>11829</v>
      </c>
      <c r="E3834" s="71">
        <v>4.0599999999999996</v>
      </c>
      <c r="F3834" s="70"/>
      <c r="G3834" s="71"/>
      <c r="H3834" s="72"/>
      <c r="I3834" s="72"/>
      <c r="J3834" s="73">
        <f t="shared" si="63"/>
        <v>4.0599999999999996</v>
      </c>
      <c r="K3834" s="75" t="s">
        <v>4</v>
      </c>
    </row>
    <row r="3835" spans="1:11" x14ac:dyDescent="0.25">
      <c r="A3835" s="69">
        <v>3833</v>
      </c>
      <c r="B3835" s="70" t="s">
        <v>11830</v>
      </c>
      <c r="C3835" s="70" t="s">
        <v>11831</v>
      </c>
      <c r="D3835" s="70" t="s">
        <v>11832</v>
      </c>
      <c r="E3835" s="71">
        <v>4.0599999999999996</v>
      </c>
      <c r="F3835" s="70"/>
      <c r="G3835" s="71"/>
      <c r="H3835" s="72"/>
      <c r="I3835" s="72"/>
      <c r="J3835" s="73">
        <f t="shared" si="63"/>
        <v>4.0599999999999996</v>
      </c>
      <c r="K3835" s="75" t="s">
        <v>4</v>
      </c>
    </row>
    <row r="3836" spans="1:11" x14ac:dyDescent="0.25">
      <c r="A3836" s="69">
        <v>3834</v>
      </c>
      <c r="B3836" s="70" t="s">
        <v>11833</v>
      </c>
      <c r="C3836" s="70" t="s">
        <v>11834</v>
      </c>
      <c r="D3836" s="70" t="s">
        <v>11835</v>
      </c>
      <c r="E3836" s="71">
        <v>4.0599999999999996</v>
      </c>
      <c r="F3836" s="70"/>
      <c r="G3836" s="71"/>
      <c r="H3836" s="72" t="s">
        <v>11835</v>
      </c>
      <c r="I3836" s="71">
        <v>4.0562499999999906</v>
      </c>
      <c r="J3836" s="73">
        <f t="shared" si="63"/>
        <v>4.0581249999999951</v>
      </c>
      <c r="K3836" s="75" t="s">
        <v>4</v>
      </c>
    </row>
    <row r="3837" spans="1:11" x14ac:dyDescent="0.25">
      <c r="A3837" s="69">
        <v>3835</v>
      </c>
      <c r="B3837" s="70" t="s">
        <v>11836</v>
      </c>
      <c r="C3837" s="70" t="s">
        <v>11837</v>
      </c>
      <c r="D3837" s="70" t="s">
        <v>11838</v>
      </c>
      <c r="E3837" s="71">
        <v>4.05</v>
      </c>
      <c r="F3837" s="70"/>
      <c r="G3837" s="71"/>
      <c r="H3837" s="72"/>
      <c r="I3837" s="72"/>
      <c r="J3837" s="73">
        <f t="shared" si="63"/>
        <v>4.05</v>
      </c>
      <c r="K3837" s="75" t="s">
        <v>4</v>
      </c>
    </row>
    <row r="3838" spans="1:11" x14ac:dyDescent="0.25">
      <c r="A3838" s="69">
        <v>3836</v>
      </c>
      <c r="B3838" s="70" t="s">
        <v>11839</v>
      </c>
      <c r="C3838" s="70" t="s">
        <v>11840</v>
      </c>
      <c r="D3838" s="70" t="s">
        <v>11841</v>
      </c>
      <c r="E3838" s="71">
        <v>4.04</v>
      </c>
      <c r="F3838" s="70"/>
      <c r="G3838" s="71"/>
      <c r="H3838" s="72"/>
      <c r="I3838" s="72"/>
      <c r="J3838" s="73">
        <f t="shared" si="63"/>
        <v>4.04</v>
      </c>
      <c r="K3838" s="75" t="s">
        <v>4</v>
      </c>
    </row>
    <row r="3839" spans="1:11" x14ac:dyDescent="0.25">
      <c r="A3839" s="69">
        <v>3837</v>
      </c>
      <c r="B3839" s="70" t="s">
        <v>11842</v>
      </c>
      <c r="C3839" s="70" t="s">
        <v>11843</v>
      </c>
      <c r="D3839" s="70" t="s">
        <v>11844</v>
      </c>
      <c r="E3839" s="71">
        <v>4.04</v>
      </c>
      <c r="F3839" s="70"/>
      <c r="G3839" s="71"/>
      <c r="H3839" s="72"/>
      <c r="I3839" s="72"/>
      <c r="J3839" s="73">
        <f t="shared" si="63"/>
        <v>4.04</v>
      </c>
      <c r="K3839" s="75" t="s">
        <v>4</v>
      </c>
    </row>
    <row r="3840" spans="1:11" x14ac:dyDescent="0.25">
      <c r="A3840" s="69">
        <v>3838</v>
      </c>
      <c r="B3840" s="70" t="s">
        <v>11845</v>
      </c>
      <c r="C3840" s="70" t="s">
        <v>11846</v>
      </c>
      <c r="D3840" s="70" t="s">
        <v>11847</v>
      </c>
      <c r="E3840" s="71">
        <v>4.03</v>
      </c>
      <c r="F3840" s="70"/>
      <c r="G3840" s="71"/>
      <c r="H3840" s="72"/>
      <c r="I3840" s="72"/>
      <c r="J3840" s="73">
        <f t="shared" si="63"/>
        <v>4.03</v>
      </c>
      <c r="K3840" s="75" t="s">
        <v>4</v>
      </c>
    </row>
    <row r="3841" spans="1:11" x14ac:dyDescent="0.25">
      <c r="A3841" s="69">
        <v>3839</v>
      </c>
      <c r="B3841" s="70" t="s">
        <v>11848</v>
      </c>
      <c r="C3841" s="70" t="s">
        <v>11849</v>
      </c>
      <c r="D3841" s="70" t="s">
        <v>11850</v>
      </c>
      <c r="E3841" s="71">
        <v>4.03</v>
      </c>
      <c r="F3841" s="70"/>
      <c r="G3841" s="71"/>
      <c r="H3841" s="72"/>
      <c r="I3841" s="72"/>
      <c r="J3841" s="73">
        <f t="shared" si="63"/>
        <v>4.03</v>
      </c>
      <c r="K3841" s="75" t="s">
        <v>4</v>
      </c>
    </row>
    <row r="3842" spans="1:11" x14ac:dyDescent="0.25">
      <c r="A3842" s="69">
        <v>3840</v>
      </c>
      <c r="B3842" s="70" t="s">
        <v>11851</v>
      </c>
      <c r="C3842" s="70" t="s">
        <v>11852</v>
      </c>
      <c r="D3842" s="70" t="s">
        <v>11853</v>
      </c>
      <c r="E3842" s="71">
        <v>4.0199999999999996</v>
      </c>
      <c r="F3842" s="70"/>
      <c r="G3842" s="71"/>
      <c r="H3842" s="72"/>
      <c r="I3842" s="72"/>
      <c r="J3842" s="73">
        <f t="shared" si="63"/>
        <v>4.0199999999999996</v>
      </c>
      <c r="K3842" s="75" t="s">
        <v>4</v>
      </c>
    </row>
    <row r="3843" spans="1:11" x14ac:dyDescent="0.25">
      <c r="A3843" s="69">
        <v>3841</v>
      </c>
      <c r="B3843" s="70" t="s">
        <v>11854</v>
      </c>
      <c r="C3843" s="70" t="s">
        <v>11855</v>
      </c>
      <c r="D3843" s="70" t="s">
        <v>11856</v>
      </c>
      <c r="E3843" s="71">
        <v>4.01</v>
      </c>
      <c r="F3843" s="70"/>
      <c r="G3843" s="71"/>
      <c r="H3843" s="72"/>
      <c r="I3843" s="72"/>
      <c r="J3843" s="73">
        <f t="shared" ref="J3843:J3906" si="64">AVERAGE(E3843,G3843,I3843)</f>
        <v>4.01</v>
      </c>
      <c r="K3843" s="75" t="s">
        <v>4</v>
      </c>
    </row>
    <row r="3844" spans="1:11" x14ac:dyDescent="0.25">
      <c r="A3844" s="69">
        <v>3842</v>
      </c>
      <c r="B3844" s="70" t="s">
        <v>11857</v>
      </c>
      <c r="C3844" s="70" t="s">
        <v>11858</v>
      </c>
      <c r="D3844" s="70" t="s">
        <v>11859</v>
      </c>
      <c r="E3844" s="71">
        <v>4</v>
      </c>
      <c r="F3844" s="70"/>
      <c r="G3844" s="71"/>
      <c r="H3844" s="72"/>
      <c r="I3844" s="72"/>
      <c r="J3844" s="73">
        <f t="shared" si="64"/>
        <v>4</v>
      </c>
      <c r="K3844" s="75" t="s">
        <v>4</v>
      </c>
    </row>
    <row r="3845" spans="1:11" x14ac:dyDescent="0.25">
      <c r="A3845" s="69">
        <v>3843</v>
      </c>
      <c r="B3845" s="70" t="s">
        <v>11860</v>
      </c>
      <c r="C3845" s="70" t="s">
        <v>11861</v>
      </c>
      <c r="D3845" s="70" t="s">
        <v>11862</v>
      </c>
      <c r="E3845" s="71">
        <v>3.99</v>
      </c>
      <c r="F3845" s="70"/>
      <c r="G3845" s="71"/>
      <c r="H3845" s="72"/>
      <c r="I3845" s="72"/>
      <c r="J3845" s="73">
        <f t="shared" si="64"/>
        <v>3.99</v>
      </c>
      <c r="K3845" s="75" t="s">
        <v>4</v>
      </c>
    </row>
    <row r="3846" spans="1:11" x14ac:dyDescent="0.25">
      <c r="A3846" s="69">
        <v>3844</v>
      </c>
      <c r="B3846" s="70" t="s">
        <v>11863</v>
      </c>
      <c r="C3846" s="70" t="s">
        <v>11864</v>
      </c>
      <c r="D3846" s="70" t="s">
        <v>5591</v>
      </c>
      <c r="E3846" s="71">
        <v>3.99</v>
      </c>
      <c r="F3846" s="70"/>
      <c r="G3846" s="71"/>
      <c r="H3846" s="72"/>
      <c r="I3846" s="72"/>
      <c r="J3846" s="73">
        <f t="shared" si="64"/>
        <v>3.99</v>
      </c>
      <c r="K3846" s="75" t="s">
        <v>4</v>
      </c>
    </row>
    <row r="3847" spans="1:11" x14ac:dyDescent="0.25">
      <c r="A3847" s="69">
        <v>3845</v>
      </c>
      <c r="B3847" s="70" t="s">
        <v>11865</v>
      </c>
      <c r="C3847" s="70" t="s">
        <v>11866</v>
      </c>
      <c r="D3847" s="70" t="s">
        <v>11867</v>
      </c>
      <c r="E3847" s="71">
        <v>3.99</v>
      </c>
      <c r="F3847" s="70"/>
      <c r="G3847" s="71"/>
      <c r="H3847" s="72"/>
      <c r="I3847" s="72"/>
      <c r="J3847" s="73">
        <f t="shared" si="64"/>
        <v>3.99</v>
      </c>
      <c r="K3847" s="75" t="s">
        <v>4</v>
      </c>
    </row>
    <row r="3848" spans="1:11" x14ac:dyDescent="0.25">
      <c r="A3848" s="69">
        <v>3846</v>
      </c>
      <c r="B3848" s="70" t="s">
        <v>11868</v>
      </c>
      <c r="C3848" s="70" t="s">
        <v>11869</v>
      </c>
      <c r="D3848" s="70" t="s">
        <v>11870</v>
      </c>
      <c r="E3848" s="71">
        <v>3.98</v>
      </c>
      <c r="F3848" s="70"/>
      <c r="G3848" s="71"/>
      <c r="H3848" s="72"/>
      <c r="I3848" s="72"/>
      <c r="J3848" s="73">
        <f t="shared" si="64"/>
        <v>3.98</v>
      </c>
      <c r="K3848" s="75" t="s">
        <v>4</v>
      </c>
    </row>
    <row r="3849" spans="1:11" x14ac:dyDescent="0.25">
      <c r="A3849" s="69">
        <v>3847</v>
      </c>
      <c r="B3849" s="70" t="s">
        <v>11871</v>
      </c>
      <c r="C3849" s="70" t="s">
        <v>11872</v>
      </c>
      <c r="D3849" s="70" t="s">
        <v>11873</v>
      </c>
      <c r="E3849" s="71">
        <v>3.98</v>
      </c>
      <c r="F3849" s="70"/>
      <c r="G3849" s="71"/>
      <c r="H3849" s="72"/>
      <c r="I3849" s="72"/>
      <c r="J3849" s="73">
        <f t="shared" si="64"/>
        <v>3.98</v>
      </c>
      <c r="K3849" s="75" t="s">
        <v>4</v>
      </c>
    </row>
    <row r="3850" spans="1:11" x14ac:dyDescent="0.25">
      <c r="A3850" s="69">
        <v>3848</v>
      </c>
      <c r="B3850" s="70" t="s">
        <v>11874</v>
      </c>
      <c r="C3850" s="70" t="s">
        <v>11875</v>
      </c>
      <c r="D3850" s="70" t="s">
        <v>11876</v>
      </c>
      <c r="E3850" s="71">
        <v>3.97</v>
      </c>
      <c r="F3850" s="70"/>
      <c r="G3850" s="71"/>
      <c r="H3850" s="72"/>
      <c r="I3850" s="72"/>
      <c r="J3850" s="73">
        <f t="shared" si="64"/>
        <v>3.97</v>
      </c>
      <c r="K3850" s="75" t="s">
        <v>4</v>
      </c>
    </row>
    <row r="3851" spans="1:11" x14ac:dyDescent="0.25">
      <c r="A3851" s="69">
        <v>3849</v>
      </c>
      <c r="B3851" s="70" t="s">
        <v>11877</v>
      </c>
      <c r="C3851" s="70" t="s">
        <v>11878</v>
      </c>
      <c r="D3851" s="70" t="s">
        <v>11879</v>
      </c>
      <c r="E3851" s="71">
        <v>3.95</v>
      </c>
      <c r="F3851" s="70"/>
      <c r="G3851" s="71"/>
      <c r="H3851" s="72"/>
      <c r="I3851" s="72"/>
      <c r="J3851" s="73">
        <f t="shared" si="64"/>
        <v>3.95</v>
      </c>
      <c r="K3851" s="75" t="s">
        <v>4</v>
      </c>
    </row>
    <row r="3852" spans="1:11" x14ac:dyDescent="0.25">
      <c r="A3852" s="69">
        <v>3850</v>
      </c>
      <c r="B3852" s="70" t="s">
        <v>11880</v>
      </c>
      <c r="C3852" s="70" t="s">
        <v>2847</v>
      </c>
      <c r="D3852" s="70" t="s">
        <v>11881</v>
      </c>
      <c r="E3852" s="71">
        <v>3.95</v>
      </c>
      <c r="F3852" s="70"/>
      <c r="G3852" s="71"/>
      <c r="H3852" s="72"/>
      <c r="I3852" s="72"/>
      <c r="J3852" s="73">
        <f t="shared" si="64"/>
        <v>3.95</v>
      </c>
      <c r="K3852" s="75" t="s">
        <v>4</v>
      </c>
    </row>
    <row r="3853" spans="1:11" x14ac:dyDescent="0.25">
      <c r="A3853" s="69">
        <v>3851</v>
      </c>
      <c r="B3853" s="70" t="s">
        <v>11882</v>
      </c>
      <c r="C3853" s="70" t="s">
        <v>11883</v>
      </c>
      <c r="D3853" s="70" t="s">
        <v>11884</v>
      </c>
      <c r="E3853" s="71">
        <v>3.95</v>
      </c>
      <c r="F3853" s="70"/>
      <c r="G3853" s="71"/>
      <c r="H3853" s="72"/>
      <c r="I3853" s="72"/>
      <c r="J3853" s="73">
        <f t="shared" si="64"/>
        <v>3.95</v>
      </c>
      <c r="K3853" s="75" t="s">
        <v>4</v>
      </c>
    </row>
    <row r="3854" spans="1:11" x14ac:dyDescent="0.25">
      <c r="A3854" s="69">
        <v>3852</v>
      </c>
      <c r="B3854" s="70" t="s">
        <v>11885</v>
      </c>
      <c r="C3854" s="70" t="s">
        <v>11886</v>
      </c>
      <c r="D3854" s="70" t="s">
        <v>11887</v>
      </c>
      <c r="E3854" s="71">
        <v>3.95</v>
      </c>
      <c r="F3854" s="70"/>
      <c r="G3854" s="71"/>
      <c r="H3854" s="72"/>
      <c r="I3854" s="72"/>
      <c r="J3854" s="73">
        <f t="shared" si="64"/>
        <v>3.95</v>
      </c>
      <c r="K3854" s="75" t="s">
        <v>4</v>
      </c>
    </row>
    <row r="3855" spans="1:11" x14ac:dyDescent="0.25">
      <c r="A3855" s="69">
        <v>3853</v>
      </c>
      <c r="B3855" s="70" t="s">
        <v>11888</v>
      </c>
      <c r="C3855" s="70" t="s">
        <v>11889</v>
      </c>
      <c r="D3855" s="70" t="s">
        <v>11890</v>
      </c>
      <c r="E3855" s="71">
        <v>3.94</v>
      </c>
      <c r="F3855" s="70"/>
      <c r="G3855" s="71"/>
      <c r="H3855" s="72"/>
      <c r="I3855" s="72"/>
      <c r="J3855" s="73">
        <f t="shared" si="64"/>
        <v>3.94</v>
      </c>
      <c r="K3855" s="75" t="s">
        <v>4</v>
      </c>
    </row>
    <row r="3856" spans="1:11" x14ac:dyDescent="0.25">
      <c r="A3856" s="69">
        <v>3854</v>
      </c>
      <c r="B3856" s="70" t="s">
        <v>11891</v>
      </c>
      <c r="C3856" s="70" t="s">
        <v>11892</v>
      </c>
      <c r="D3856" s="70" t="s">
        <v>11893</v>
      </c>
      <c r="E3856" s="71">
        <v>3.94</v>
      </c>
      <c r="F3856" s="70"/>
      <c r="G3856" s="71"/>
      <c r="H3856" s="72"/>
      <c r="I3856" s="72"/>
      <c r="J3856" s="73">
        <f t="shared" si="64"/>
        <v>3.94</v>
      </c>
      <c r="K3856" s="75" t="s">
        <v>4</v>
      </c>
    </row>
    <row r="3857" spans="1:11" x14ac:dyDescent="0.25">
      <c r="A3857" s="69">
        <v>3855</v>
      </c>
      <c r="B3857" s="70" t="s">
        <v>11894</v>
      </c>
      <c r="C3857" s="70" t="s">
        <v>11895</v>
      </c>
      <c r="D3857" s="70" t="s">
        <v>11896</v>
      </c>
      <c r="E3857" s="71">
        <v>3.93</v>
      </c>
      <c r="F3857" s="70"/>
      <c r="G3857" s="71"/>
      <c r="H3857" s="72"/>
      <c r="I3857" s="72"/>
      <c r="J3857" s="73">
        <f t="shared" si="64"/>
        <v>3.93</v>
      </c>
      <c r="K3857" s="75" t="s">
        <v>4</v>
      </c>
    </row>
    <row r="3858" spans="1:11" x14ac:dyDescent="0.25">
      <c r="A3858" s="69">
        <v>3856</v>
      </c>
      <c r="B3858" s="70" t="s">
        <v>11897</v>
      </c>
      <c r="C3858" s="70" t="s">
        <v>11898</v>
      </c>
      <c r="D3858" s="70" t="s">
        <v>11899</v>
      </c>
      <c r="E3858" s="71">
        <v>3.93</v>
      </c>
      <c r="F3858" s="70"/>
      <c r="G3858" s="71"/>
      <c r="H3858" s="72"/>
      <c r="I3858" s="72"/>
      <c r="J3858" s="73">
        <f t="shared" si="64"/>
        <v>3.93</v>
      </c>
      <c r="K3858" s="75" t="s">
        <v>4</v>
      </c>
    </row>
    <row r="3859" spans="1:11" x14ac:dyDescent="0.25">
      <c r="A3859" s="69">
        <v>3857</v>
      </c>
      <c r="B3859" s="70" t="s">
        <v>11900</v>
      </c>
      <c r="C3859" s="70" t="s">
        <v>11901</v>
      </c>
      <c r="D3859" s="70" t="s">
        <v>11902</v>
      </c>
      <c r="E3859" s="71">
        <v>3.92</v>
      </c>
      <c r="F3859" s="70"/>
      <c r="G3859" s="71"/>
      <c r="H3859" s="72"/>
      <c r="I3859" s="72"/>
      <c r="J3859" s="73">
        <f t="shared" si="64"/>
        <v>3.92</v>
      </c>
      <c r="K3859" s="75" t="s">
        <v>4</v>
      </c>
    </row>
    <row r="3860" spans="1:11" x14ac:dyDescent="0.25">
      <c r="A3860" s="69">
        <v>3858</v>
      </c>
      <c r="B3860" s="70" t="s">
        <v>11903</v>
      </c>
      <c r="C3860" s="70" t="s">
        <v>11904</v>
      </c>
      <c r="D3860" s="70" t="s">
        <v>11905</v>
      </c>
      <c r="E3860" s="71">
        <v>3.91</v>
      </c>
      <c r="F3860" s="70"/>
      <c r="G3860" s="71"/>
      <c r="H3860" s="72"/>
      <c r="I3860" s="72"/>
      <c r="J3860" s="73">
        <f t="shared" si="64"/>
        <v>3.91</v>
      </c>
      <c r="K3860" s="75" t="s">
        <v>4</v>
      </c>
    </row>
    <row r="3861" spans="1:11" x14ac:dyDescent="0.25">
      <c r="A3861" s="69">
        <v>3859</v>
      </c>
      <c r="B3861" s="70" t="s">
        <v>11906</v>
      </c>
      <c r="C3861" s="70" t="s">
        <v>11907</v>
      </c>
      <c r="D3861" s="70" t="s">
        <v>11908</v>
      </c>
      <c r="E3861" s="71">
        <v>3.91</v>
      </c>
      <c r="F3861" s="70"/>
      <c r="G3861" s="71"/>
      <c r="H3861" s="72"/>
      <c r="I3861" s="72"/>
      <c r="J3861" s="73">
        <f t="shared" si="64"/>
        <v>3.91</v>
      </c>
      <c r="K3861" s="75" t="s">
        <v>4</v>
      </c>
    </row>
    <row r="3862" spans="1:11" x14ac:dyDescent="0.25">
      <c r="A3862" s="69">
        <v>3860</v>
      </c>
      <c r="B3862" s="70" t="s">
        <v>11909</v>
      </c>
      <c r="C3862" s="70" t="s">
        <v>11910</v>
      </c>
      <c r="D3862" s="70" t="s">
        <v>11911</v>
      </c>
      <c r="E3862" s="71">
        <v>3.89</v>
      </c>
      <c r="F3862" s="70"/>
      <c r="G3862" s="71"/>
      <c r="H3862" s="72"/>
      <c r="I3862" s="72"/>
      <c r="J3862" s="73">
        <f t="shared" si="64"/>
        <v>3.89</v>
      </c>
      <c r="K3862" s="75" t="s">
        <v>4</v>
      </c>
    </row>
    <row r="3863" spans="1:11" x14ac:dyDescent="0.25">
      <c r="A3863" s="69">
        <v>3861</v>
      </c>
      <c r="B3863" s="70" t="s">
        <v>11912</v>
      </c>
      <c r="C3863" s="70" t="s">
        <v>11913</v>
      </c>
      <c r="D3863" s="70" t="s">
        <v>11914</v>
      </c>
      <c r="E3863" s="71">
        <v>3.88</v>
      </c>
      <c r="F3863" s="70"/>
      <c r="G3863" s="71"/>
      <c r="H3863" s="72"/>
      <c r="I3863" s="72"/>
      <c r="J3863" s="73">
        <f t="shared" si="64"/>
        <v>3.88</v>
      </c>
      <c r="K3863" s="75" t="s">
        <v>4</v>
      </c>
    </row>
    <row r="3864" spans="1:11" x14ac:dyDescent="0.25">
      <c r="A3864" s="69">
        <v>3862</v>
      </c>
      <c r="B3864" s="70" t="s">
        <v>11915</v>
      </c>
      <c r="C3864" s="70" t="s">
        <v>11916</v>
      </c>
      <c r="D3864" s="70" t="s">
        <v>11917</v>
      </c>
      <c r="E3864" s="71">
        <v>3.88</v>
      </c>
      <c r="F3864" s="70"/>
      <c r="G3864" s="71"/>
      <c r="H3864" s="72"/>
      <c r="I3864" s="72"/>
      <c r="J3864" s="73">
        <f t="shared" si="64"/>
        <v>3.88</v>
      </c>
      <c r="K3864" s="75" t="s">
        <v>4</v>
      </c>
    </row>
    <row r="3865" spans="1:11" x14ac:dyDescent="0.25">
      <c r="A3865" s="69">
        <v>3863</v>
      </c>
      <c r="B3865" s="70" t="s">
        <v>11918</v>
      </c>
      <c r="C3865" s="70" t="s">
        <v>11919</v>
      </c>
      <c r="D3865" s="70" t="s">
        <v>11920</v>
      </c>
      <c r="E3865" s="71">
        <v>3.88</v>
      </c>
      <c r="F3865" s="70"/>
      <c r="G3865" s="71"/>
      <c r="H3865" s="72"/>
      <c r="I3865" s="72"/>
      <c r="J3865" s="73">
        <f t="shared" si="64"/>
        <v>3.88</v>
      </c>
      <c r="K3865" s="75" t="s">
        <v>4</v>
      </c>
    </row>
    <row r="3866" spans="1:11" x14ac:dyDescent="0.25">
      <c r="A3866" s="69">
        <v>3864</v>
      </c>
      <c r="B3866" s="70" t="s">
        <v>11921</v>
      </c>
      <c r="C3866" s="70" t="s">
        <v>11922</v>
      </c>
      <c r="D3866" s="70" t="s">
        <v>11923</v>
      </c>
      <c r="E3866" s="71">
        <v>3.87</v>
      </c>
      <c r="F3866" s="70"/>
      <c r="G3866" s="71"/>
      <c r="H3866" s="72"/>
      <c r="I3866" s="72"/>
      <c r="J3866" s="73">
        <f t="shared" si="64"/>
        <v>3.87</v>
      </c>
      <c r="K3866" s="75" t="s">
        <v>4</v>
      </c>
    </row>
    <row r="3867" spans="1:11" x14ac:dyDescent="0.25">
      <c r="A3867" s="69">
        <v>3865</v>
      </c>
      <c r="B3867" s="70" t="s">
        <v>11924</v>
      </c>
      <c r="C3867" s="70" t="s">
        <v>11925</v>
      </c>
      <c r="D3867" s="70" t="s">
        <v>11926</v>
      </c>
      <c r="E3867" s="71">
        <v>3.87</v>
      </c>
      <c r="F3867" s="70"/>
      <c r="G3867" s="71"/>
      <c r="H3867" s="72"/>
      <c r="I3867" s="72"/>
      <c r="J3867" s="73">
        <f t="shared" si="64"/>
        <v>3.87</v>
      </c>
      <c r="K3867" s="75" t="s">
        <v>4</v>
      </c>
    </row>
    <row r="3868" spans="1:11" x14ac:dyDescent="0.25">
      <c r="A3868" s="69">
        <v>3866</v>
      </c>
      <c r="B3868" s="70" t="s">
        <v>11927</v>
      </c>
      <c r="C3868" s="70" t="s">
        <v>11928</v>
      </c>
      <c r="D3868" s="70" t="s">
        <v>11929</v>
      </c>
      <c r="E3868" s="71">
        <v>3.87</v>
      </c>
      <c r="F3868" s="70"/>
      <c r="G3868" s="71"/>
      <c r="H3868" s="72"/>
      <c r="I3868" s="72"/>
      <c r="J3868" s="73">
        <f t="shared" si="64"/>
        <v>3.87</v>
      </c>
      <c r="K3868" s="75" t="s">
        <v>4</v>
      </c>
    </row>
    <row r="3869" spans="1:11" x14ac:dyDescent="0.25">
      <c r="A3869" s="69">
        <v>3867</v>
      </c>
      <c r="B3869" s="70" t="s">
        <v>11930</v>
      </c>
      <c r="C3869" s="70" t="s">
        <v>11931</v>
      </c>
      <c r="D3869" s="70"/>
      <c r="E3869" s="71"/>
      <c r="F3869" s="70"/>
      <c r="G3869" s="73"/>
      <c r="H3869" s="70" t="s">
        <v>11932</v>
      </c>
      <c r="I3869" s="73">
        <v>3.8534999999999973</v>
      </c>
      <c r="J3869" s="73">
        <f t="shared" si="64"/>
        <v>3.8534999999999973</v>
      </c>
      <c r="K3869" s="75" t="s">
        <v>4</v>
      </c>
    </row>
    <row r="3870" spans="1:11" x14ac:dyDescent="0.25">
      <c r="A3870" s="69">
        <v>3868</v>
      </c>
      <c r="B3870" s="70" t="s">
        <v>11933</v>
      </c>
      <c r="C3870" s="70" t="s">
        <v>11934</v>
      </c>
      <c r="D3870" s="70" t="s">
        <v>11935</v>
      </c>
      <c r="E3870" s="71">
        <v>3.84</v>
      </c>
      <c r="F3870" s="70"/>
      <c r="G3870" s="71"/>
      <c r="H3870" s="72"/>
      <c r="I3870" s="72"/>
      <c r="J3870" s="73">
        <f t="shared" si="64"/>
        <v>3.84</v>
      </c>
      <c r="K3870" s="75" t="s">
        <v>4</v>
      </c>
    </row>
    <row r="3871" spans="1:11" x14ac:dyDescent="0.25">
      <c r="A3871" s="69">
        <v>3869</v>
      </c>
      <c r="B3871" s="70" t="s">
        <v>11936</v>
      </c>
      <c r="C3871" s="70" t="s">
        <v>11937</v>
      </c>
      <c r="D3871" s="70" t="s">
        <v>11938</v>
      </c>
      <c r="E3871" s="71">
        <v>3.84</v>
      </c>
      <c r="F3871" s="70"/>
      <c r="G3871" s="71"/>
      <c r="H3871" s="72"/>
      <c r="I3871" s="72"/>
      <c r="J3871" s="73">
        <f t="shared" si="64"/>
        <v>3.84</v>
      </c>
      <c r="K3871" s="75" t="s">
        <v>4</v>
      </c>
    </row>
    <row r="3872" spans="1:11" x14ac:dyDescent="0.25">
      <c r="A3872" s="69">
        <v>3870</v>
      </c>
      <c r="B3872" s="70" t="s">
        <v>11939</v>
      </c>
      <c r="C3872" s="70" t="s">
        <v>11940</v>
      </c>
      <c r="D3872" s="70"/>
      <c r="E3872" s="71"/>
      <c r="F3872" s="70"/>
      <c r="G3872" s="73"/>
      <c r="H3872" s="70" t="s">
        <v>11941</v>
      </c>
      <c r="I3872" s="73">
        <v>3.8344549999999944</v>
      </c>
      <c r="J3872" s="73">
        <f t="shared" si="64"/>
        <v>3.8344549999999944</v>
      </c>
      <c r="K3872" s="75" t="s">
        <v>4</v>
      </c>
    </row>
    <row r="3873" spans="1:11" x14ac:dyDescent="0.25">
      <c r="A3873" s="69">
        <v>3871</v>
      </c>
      <c r="B3873" s="70" t="s">
        <v>11942</v>
      </c>
      <c r="C3873" s="70" t="s">
        <v>11943</v>
      </c>
      <c r="D3873" s="70" t="s">
        <v>11944</v>
      </c>
      <c r="E3873" s="71">
        <v>3.81</v>
      </c>
      <c r="F3873" s="70"/>
      <c r="G3873" s="71"/>
      <c r="H3873" s="72"/>
      <c r="I3873" s="72"/>
      <c r="J3873" s="73">
        <f t="shared" si="64"/>
        <v>3.81</v>
      </c>
      <c r="K3873" s="75" t="s">
        <v>4</v>
      </c>
    </row>
    <row r="3874" spans="1:11" x14ac:dyDescent="0.25">
      <c r="A3874" s="69">
        <v>3872</v>
      </c>
      <c r="B3874" s="70" t="s">
        <v>11945</v>
      </c>
      <c r="C3874" s="70" t="s">
        <v>11946</v>
      </c>
      <c r="D3874" s="70" t="s">
        <v>11947</v>
      </c>
      <c r="E3874" s="71">
        <v>3.8</v>
      </c>
      <c r="F3874" s="70"/>
      <c r="G3874" s="71"/>
      <c r="H3874" s="72"/>
      <c r="I3874" s="72"/>
      <c r="J3874" s="73">
        <f t="shared" si="64"/>
        <v>3.8</v>
      </c>
      <c r="K3874" s="75" t="s">
        <v>4</v>
      </c>
    </row>
    <row r="3875" spans="1:11" x14ac:dyDescent="0.25">
      <c r="A3875" s="69">
        <v>3873</v>
      </c>
      <c r="B3875" s="70" t="s">
        <v>11948</v>
      </c>
      <c r="C3875" s="70" t="s">
        <v>11949</v>
      </c>
      <c r="D3875" s="70" t="s">
        <v>11950</v>
      </c>
      <c r="E3875" s="71">
        <v>3.8</v>
      </c>
      <c r="F3875" s="70"/>
      <c r="G3875" s="71"/>
      <c r="H3875" s="72"/>
      <c r="I3875" s="72"/>
      <c r="J3875" s="73">
        <f t="shared" si="64"/>
        <v>3.8</v>
      </c>
      <c r="K3875" s="75" t="s">
        <v>4</v>
      </c>
    </row>
    <row r="3876" spans="1:11" x14ac:dyDescent="0.25">
      <c r="A3876" s="69">
        <v>3874</v>
      </c>
      <c r="B3876" s="70" t="s">
        <v>11951</v>
      </c>
      <c r="C3876" s="70" t="s">
        <v>11952</v>
      </c>
      <c r="D3876" s="70" t="s">
        <v>11953</v>
      </c>
      <c r="E3876" s="71">
        <v>3.8</v>
      </c>
      <c r="F3876" s="70"/>
      <c r="G3876" s="71"/>
      <c r="H3876" s="72"/>
      <c r="I3876" s="72"/>
      <c r="J3876" s="73">
        <f t="shared" si="64"/>
        <v>3.8</v>
      </c>
      <c r="K3876" s="75" t="s">
        <v>4</v>
      </c>
    </row>
    <row r="3877" spans="1:11" x14ac:dyDescent="0.25">
      <c r="A3877" s="69">
        <v>3875</v>
      </c>
      <c r="B3877" s="70" t="s">
        <v>11954</v>
      </c>
      <c r="C3877" s="70" t="s">
        <v>11955</v>
      </c>
      <c r="D3877" s="70" t="s">
        <v>11956</v>
      </c>
      <c r="E3877" s="71">
        <v>3.79</v>
      </c>
      <c r="F3877" s="70"/>
      <c r="G3877" s="71"/>
      <c r="H3877" s="72"/>
      <c r="I3877" s="72"/>
      <c r="J3877" s="73">
        <f t="shared" si="64"/>
        <v>3.79</v>
      </c>
      <c r="K3877" s="75" t="s">
        <v>4</v>
      </c>
    </row>
    <row r="3878" spans="1:11" x14ac:dyDescent="0.25">
      <c r="A3878" s="69">
        <v>3876</v>
      </c>
      <c r="B3878" s="70" t="s">
        <v>11957</v>
      </c>
      <c r="C3878" s="70" t="s">
        <v>11958</v>
      </c>
      <c r="D3878" s="70" t="s">
        <v>11959</v>
      </c>
      <c r="E3878" s="71">
        <v>3.79</v>
      </c>
      <c r="F3878" s="70"/>
      <c r="G3878" s="71"/>
      <c r="H3878" s="72"/>
      <c r="I3878" s="72"/>
      <c r="J3878" s="73">
        <f t="shared" si="64"/>
        <v>3.79</v>
      </c>
      <c r="K3878" s="75" t="s">
        <v>4</v>
      </c>
    </row>
    <row r="3879" spans="1:11" x14ac:dyDescent="0.25">
      <c r="A3879" s="69">
        <v>3877</v>
      </c>
      <c r="B3879" s="70" t="s">
        <v>11960</v>
      </c>
      <c r="C3879" s="70" t="s">
        <v>11961</v>
      </c>
      <c r="D3879" s="70" t="s">
        <v>11962</v>
      </c>
      <c r="E3879" s="71">
        <v>3.94</v>
      </c>
      <c r="F3879" s="70" t="s">
        <v>11962</v>
      </c>
      <c r="G3879" s="71">
        <v>3.6316999999999999</v>
      </c>
      <c r="H3879" s="72"/>
      <c r="I3879" s="72"/>
      <c r="J3879" s="73">
        <f t="shared" si="64"/>
        <v>3.7858499999999999</v>
      </c>
      <c r="K3879" s="75" t="s">
        <v>4</v>
      </c>
    </row>
    <row r="3880" spans="1:11" x14ac:dyDescent="0.25">
      <c r="A3880" s="69">
        <v>3878</v>
      </c>
      <c r="B3880" s="70" t="s">
        <v>11963</v>
      </c>
      <c r="C3880" s="70" t="s">
        <v>11964</v>
      </c>
      <c r="D3880" s="70"/>
      <c r="E3880" s="71"/>
      <c r="F3880" s="70"/>
      <c r="G3880" s="73"/>
      <c r="H3880" s="70" t="s">
        <v>11965</v>
      </c>
      <c r="I3880" s="73">
        <v>3.7749600000000072</v>
      </c>
      <c r="J3880" s="73">
        <f t="shared" si="64"/>
        <v>3.7749600000000072</v>
      </c>
      <c r="K3880" s="75" t="s">
        <v>4</v>
      </c>
    </row>
    <row r="3881" spans="1:11" x14ac:dyDescent="0.25">
      <c r="A3881" s="69">
        <v>3879</v>
      </c>
      <c r="B3881" s="70" t="s">
        <v>11966</v>
      </c>
      <c r="C3881" s="70" t="s">
        <v>11967</v>
      </c>
      <c r="D3881" s="70" t="s">
        <v>11968</v>
      </c>
      <c r="E3881" s="71">
        <v>3.77</v>
      </c>
      <c r="F3881" s="70"/>
      <c r="G3881" s="71"/>
      <c r="H3881" s="72"/>
      <c r="I3881" s="72"/>
      <c r="J3881" s="73">
        <f t="shared" si="64"/>
        <v>3.77</v>
      </c>
      <c r="K3881" s="75" t="s">
        <v>4</v>
      </c>
    </row>
    <row r="3882" spans="1:11" x14ac:dyDescent="0.25">
      <c r="A3882" s="69">
        <v>3880</v>
      </c>
      <c r="B3882" s="70" t="s">
        <v>11969</v>
      </c>
      <c r="C3882" s="70" t="s">
        <v>11970</v>
      </c>
      <c r="D3882" s="70" t="s">
        <v>11971</v>
      </c>
      <c r="E3882" s="71">
        <v>3.77</v>
      </c>
      <c r="F3882" s="70"/>
      <c r="G3882" s="71"/>
      <c r="H3882" s="72"/>
      <c r="I3882" s="72"/>
      <c r="J3882" s="73">
        <f t="shared" si="64"/>
        <v>3.77</v>
      </c>
      <c r="K3882" s="75" t="s">
        <v>4</v>
      </c>
    </row>
    <row r="3883" spans="1:11" x14ac:dyDescent="0.25">
      <c r="A3883" s="69">
        <v>3881</v>
      </c>
      <c r="B3883" s="70" t="s">
        <v>11972</v>
      </c>
      <c r="C3883" s="70" t="s">
        <v>11973</v>
      </c>
      <c r="D3883" s="70" t="s">
        <v>11974</v>
      </c>
      <c r="E3883" s="71">
        <v>3.75</v>
      </c>
      <c r="F3883" s="70"/>
      <c r="G3883" s="71"/>
      <c r="H3883" s="72"/>
      <c r="I3883" s="72"/>
      <c r="J3883" s="73">
        <f t="shared" si="64"/>
        <v>3.75</v>
      </c>
      <c r="K3883" s="75" t="s">
        <v>4</v>
      </c>
    </row>
    <row r="3884" spans="1:11" x14ac:dyDescent="0.25">
      <c r="A3884" s="69">
        <v>3882</v>
      </c>
      <c r="B3884" s="70" t="s">
        <v>11975</v>
      </c>
      <c r="C3884" s="70" t="s">
        <v>11976</v>
      </c>
      <c r="D3884" s="70" t="s">
        <v>11977</v>
      </c>
      <c r="E3884" s="71">
        <v>3.75</v>
      </c>
      <c r="F3884" s="70"/>
      <c r="G3884" s="71"/>
      <c r="H3884" s="72"/>
      <c r="I3884" s="72"/>
      <c r="J3884" s="73">
        <f t="shared" si="64"/>
        <v>3.75</v>
      </c>
      <c r="K3884" s="75" t="s">
        <v>4</v>
      </c>
    </row>
    <row r="3885" spans="1:11" x14ac:dyDescent="0.25">
      <c r="A3885" s="69">
        <v>3883</v>
      </c>
      <c r="B3885" s="70" t="s">
        <v>11978</v>
      </c>
      <c r="C3885" s="70" t="s">
        <v>11979</v>
      </c>
      <c r="D3885" s="70" t="s">
        <v>11980</v>
      </c>
      <c r="E3885" s="71">
        <v>3.74</v>
      </c>
      <c r="F3885" s="70"/>
      <c r="G3885" s="71"/>
      <c r="H3885" s="72"/>
      <c r="I3885" s="72"/>
      <c r="J3885" s="73">
        <f t="shared" si="64"/>
        <v>3.74</v>
      </c>
      <c r="K3885" s="75" t="s">
        <v>4</v>
      </c>
    </row>
    <row r="3886" spans="1:11" x14ac:dyDescent="0.25">
      <c r="A3886" s="69">
        <v>3884</v>
      </c>
      <c r="B3886" s="70" t="s">
        <v>11981</v>
      </c>
      <c r="C3886" s="70" t="s">
        <v>2847</v>
      </c>
      <c r="D3886" s="70" t="s">
        <v>11982</v>
      </c>
      <c r="E3886" s="71">
        <v>3.74</v>
      </c>
      <c r="F3886" s="70"/>
      <c r="G3886" s="71"/>
      <c r="H3886" s="72"/>
      <c r="I3886" s="72"/>
      <c r="J3886" s="73">
        <f t="shared" si="64"/>
        <v>3.74</v>
      </c>
      <c r="K3886" s="75" t="s">
        <v>4</v>
      </c>
    </row>
    <row r="3887" spans="1:11" x14ac:dyDescent="0.25">
      <c r="A3887" s="69">
        <v>3885</v>
      </c>
      <c r="B3887" s="70" t="s">
        <v>11983</v>
      </c>
      <c r="C3887" s="70" t="s">
        <v>11984</v>
      </c>
      <c r="D3887" s="70" t="s">
        <v>11985</v>
      </c>
      <c r="E3887" s="71">
        <v>3.74</v>
      </c>
      <c r="F3887" s="70"/>
      <c r="G3887" s="71"/>
      <c r="H3887" s="72"/>
      <c r="I3887" s="72"/>
      <c r="J3887" s="73">
        <f t="shared" si="64"/>
        <v>3.74</v>
      </c>
      <c r="K3887" s="75" t="s">
        <v>4</v>
      </c>
    </row>
    <row r="3888" spans="1:11" x14ac:dyDescent="0.25">
      <c r="A3888" s="69">
        <v>3886</v>
      </c>
      <c r="B3888" s="70" t="s">
        <v>11986</v>
      </c>
      <c r="C3888" s="70" t="s">
        <v>11987</v>
      </c>
      <c r="D3888" s="70" t="s">
        <v>11988</v>
      </c>
      <c r="E3888" s="71">
        <v>3.73</v>
      </c>
      <c r="F3888" s="70"/>
      <c r="G3888" s="71"/>
      <c r="H3888" s="72"/>
      <c r="I3888" s="72"/>
      <c r="J3888" s="73">
        <f t="shared" si="64"/>
        <v>3.73</v>
      </c>
      <c r="K3888" s="75" t="s">
        <v>4</v>
      </c>
    </row>
    <row r="3889" spans="1:11" x14ac:dyDescent="0.25">
      <c r="A3889" s="69">
        <v>3887</v>
      </c>
      <c r="B3889" s="70" t="s">
        <v>11989</v>
      </c>
      <c r="C3889" s="70" t="s">
        <v>11990</v>
      </c>
      <c r="D3889" s="70" t="s">
        <v>11991</v>
      </c>
      <c r="E3889" s="71">
        <v>3.73</v>
      </c>
      <c r="F3889" s="70"/>
      <c r="G3889" s="71"/>
      <c r="H3889" s="72"/>
      <c r="I3889" s="72"/>
      <c r="J3889" s="73">
        <f t="shared" si="64"/>
        <v>3.73</v>
      </c>
      <c r="K3889" s="75" t="s">
        <v>4</v>
      </c>
    </row>
    <row r="3890" spans="1:11" x14ac:dyDescent="0.25">
      <c r="A3890" s="69">
        <v>3888</v>
      </c>
      <c r="B3890" s="70" t="s">
        <v>11992</v>
      </c>
      <c r="C3890" s="70" t="s">
        <v>11993</v>
      </c>
      <c r="D3890" s="70" t="s">
        <v>11994</v>
      </c>
      <c r="E3890" s="71">
        <v>3.72</v>
      </c>
      <c r="F3890" s="70"/>
      <c r="G3890" s="71"/>
      <c r="H3890" s="72"/>
      <c r="I3890" s="72"/>
      <c r="J3890" s="73">
        <f t="shared" si="64"/>
        <v>3.72</v>
      </c>
      <c r="K3890" s="75" t="s">
        <v>4</v>
      </c>
    </row>
    <row r="3891" spans="1:11" x14ac:dyDescent="0.25">
      <c r="A3891" s="69">
        <v>3889</v>
      </c>
      <c r="B3891" s="70" t="s">
        <v>11995</v>
      </c>
      <c r="C3891" s="70" t="s">
        <v>11996</v>
      </c>
      <c r="D3891" s="70" t="s">
        <v>11997</v>
      </c>
      <c r="E3891" s="71">
        <v>3.72</v>
      </c>
      <c r="F3891" s="70"/>
      <c r="G3891" s="71"/>
      <c r="H3891" s="72"/>
      <c r="I3891" s="72"/>
      <c r="J3891" s="73">
        <f t="shared" si="64"/>
        <v>3.72</v>
      </c>
      <c r="K3891" s="75" t="s">
        <v>4</v>
      </c>
    </row>
    <row r="3892" spans="1:11" x14ac:dyDescent="0.25">
      <c r="A3892" s="69">
        <v>3890</v>
      </c>
      <c r="B3892" s="70" t="s">
        <v>11998</v>
      </c>
      <c r="C3892" s="70" t="s">
        <v>11999</v>
      </c>
      <c r="D3892" s="70" t="s">
        <v>12000</v>
      </c>
      <c r="E3892" s="71">
        <v>3.71</v>
      </c>
      <c r="F3892" s="70"/>
      <c r="G3892" s="71"/>
      <c r="H3892" s="72"/>
      <c r="I3892" s="72"/>
      <c r="J3892" s="73">
        <f t="shared" si="64"/>
        <v>3.71</v>
      </c>
      <c r="K3892" s="75" t="s">
        <v>4</v>
      </c>
    </row>
    <row r="3893" spans="1:11" x14ac:dyDescent="0.25">
      <c r="A3893" s="69">
        <v>3891</v>
      </c>
      <c r="B3893" s="70" t="s">
        <v>12001</v>
      </c>
      <c r="C3893" s="70" t="s">
        <v>12002</v>
      </c>
      <c r="D3893" s="70" t="s">
        <v>12003</v>
      </c>
      <c r="E3893" s="71">
        <v>3.71</v>
      </c>
      <c r="F3893" s="70"/>
      <c r="G3893" s="71"/>
      <c r="H3893" s="72"/>
      <c r="I3893" s="72"/>
      <c r="J3893" s="73">
        <f t="shared" si="64"/>
        <v>3.71</v>
      </c>
      <c r="K3893" s="75" t="s">
        <v>4</v>
      </c>
    </row>
    <row r="3894" spans="1:11" x14ac:dyDescent="0.25">
      <c r="A3894" s="69">
        <v>3892</v>
      </c>
      <c r="B3894" s="70" t="s">
        <v>12004</v>
      </c>
      <c r="C3894" s="70" t="s">
        <v>12005</v>
      </c>
      <c r="D3894" s="70" t="s">
        <v>12006</v>
      </c>
      <c r="E3894" s="71">
        <v>3.71</v>
      </c>
      <c r="F3894" s="70"/>
      <c r="G3894" s="71"/>
      <c r="H3894" s="72"/>
      <c r="I3894" s="72"/>
      <c r="J3894" s="73">
        <f t="shared" si="64"/>
        <v>3.71</v>
      </c>
      <c r="K3894" s="75" t="s">
        <v>4</v>
      </c>
    </row>
    <row r="3895" spans="1:11" x14ac:dyDescent="0.25">
      <c r="A3895" s="69">
        <v>3893</v>
      </c>
      <c r="B3895" s="70" t="s">
        <v>12007</v>
      </c>
      <c r="C3895" s="70" t="s">
        <v>12008</v>
      </c>
      <c r="D3895" s="70" t="s">
        <v>12009</v>
      </c>
      <c r="E3895" s="71">
        <v>3.7</v>
      </c>
      <c r="F3895" s="70"/>
      <c r="G3895" s="71"/>
      <c r="H3895" s="72"/>
      <c r="I3895" s="72"/>
      <c r="J3895" s="73">
        <f t="shared" si="64"/>
        <v>3.7</v>
      </c>
      <c r="K3895" s="75" t="s">
        <v>4</v>
      </c>
    </row>
    <row r="3896" spans="1:11" x14ac:dyDescent="0.25">
      <c r="A3896" s="69">
        <v>3894</v>
      </c>
      <c r="B3896" s="70" t="s">
        <v>12010</v>
      </c>
      <c r="C3896" s="70" t="s">
        <v>12011</v>
      </c>
      <c r="D3896" s="70" t="s">
        <v>12012</v>
      </c>
      <c r="E3896" s="71">
        <v>3.7</v>
      </c>
      <c r="F3896" s="70"/>
      <c r="G3896" s="71"/>
      <c r="H3896" s="72"/>
      <c r="I3896" s="72"/>
      <c r="J3896" s="73">
        <f t="shared" si="64"/>
        <v>3.7</v>
      </c>
      <c r="K3896" s="75" t="s">
        <v>4</v>
      </c>
    </row>
    <row r="3897" spans="1:11" x14ac:dyDescent="0.25">
      <c r="A3897" s="69">
        <v>3895</v>
      </c>
      <c r="B3897" s="70" t="s">
        <v>12013</v>
      </c>
      <c r="C3897" s="70" t="s">
        <v>12014</v>
      </c>
      <c r="D3897" s="70" t="s">
        <v>12015</v>
      </c>
      <c r="E3897" s="71">
        <v>3.75</v>
      </c>
      <c r="F3897" s="70" t="s">
        <v>12015</v>
      </c>
      <c r="G3897" s="71">
        <v>3.6465999999999998</v>
      </c>
      <c r="H3897" s="72"/>
      <c r="I3897" s="72"/>
      <c r="J3897" s="73">
        <f t="shared" si="64"/>
        <v>3.6982999999999997</v>
      </c>
      <c r="K3897" s="75" t="s">
        <v>4</v>
      </c>
    </row>
    <row r="3898" spans="1:11" x14ac:dyDescent="0.25">
      <c r="A3898" s="69">
        <v>3896</v>
      </c>
      <c r="B3898" s="70" t="s">
        <v>12016</v>
      </c>
      <c r="C3898" s="70" t="s">
        <v>12017</v>
      </c>
      <c r="D3898" s="70" t="s">
        <v>12018</v>
      </c>
      <c r="E3898" s="71">
        <v>3.69</v>
      </c>
      <c r="F3898" s="70"/>
      <c r="G3898" s="71"/>
      <c r="H3898" s="72" t="s">
        <v>12018</v>
      </c>
      <c r="I3898" s="71">
        <v>3.7020468750000042</v>
      </c>
      <c r="J3898" s="73">
        <f t="shared" si="64"/>
        <v>3.6960234375000018</v>
      </c>
      <c r="K3898" s="75" t="s">
        <v>4</v>
      </c>
    </row>
    <row r="3899" spans="1:11" x14ac:dyDescent="0.25">
      <c r="A3899" s="69">
        <v>3897</v>
      </c>
      <c r="B3899" s="70" t="s">
        <v>12019</v>
      </c>
      <c r="C3899" s="70" t="s">
        <v>12020</v>
      </c>
      <c r="D3899" s="70" t="s">
        <v>12021</v>
      </c>
      <c r="E3899" s="71">
        <v>3.69</v>
      </c>
      <c r="F3899" s="70"/>
      <c r="G3899" s="71"/>
      <c r="H3899" s="72"/>
      <c r="I3899" s="72"/>
      <c r="J3899" s="73">
        <f t="shared" si="64"/>
        <v>3.69</v>
      </c>
      <c r="K3899" s="75" t="s">
        <v>4</v>
      </c>
    </row>
    <row r="3900" spans="1:11" x14ac:dyDescent="0.25">
      <c r="A3900" s="69">
        <v>3898</v>
      </c>
      <c r="B3900" s="70" t="s">
        <v>12022</v>
      </c>
      <c r="C3900" s="70" t="s">
        <v>12023</v>
      </c>
      <c r="D3900" s="70" t="s">
        <v>12024</v>
      </c>
      <c r="E3900" s="71">
        <v>3.68</v>
      </c>
      <c r="F3900" s="70"/>
      <c r="G3900" s="71"/>
      <c r="H3900" s="72"/>
      <c r="I3900" s="72"/>
      <c r="J3900" s="73">
        <f t="shared" si="64"/>
        <v>3.68</v>
      </c>
      <c r="K3900" s="75" t="s">
        <v>4</v>
      </c>
    </row>
    <row r="3901" spans="1:11" x14ac:dyDescent="0.25">
      <c r="A3901" s="69">
        <v>3899</v>
      </c>
      <c r="B3901" s="70" t="s">
        <v>12025</v>
      </c>
      <c r="C3901" s="70" t="s">
        <v>12026</v>
      </c>
      <c r="D3901" s="70" t="s">
        <v>12027</v>
      </c>
      <c r="E3901" s="71">
        <v>3.68</v>
      </c>
      <c r="F3901" s="70"/>
      <c r="G3901" s="71"/>
      <c r="H3901" s="72"/>
      <c r="I3901" s="72"/>
      <c r="J3901" s="73">
        <f t="shared" si="64"/>
        <v>3.68</v>
      </c>
      <c r="K3901" s="75" t="s">
        <v>4</v>
      </c>
    </row>
    <row r="3902" spans="1:11" x14ac:dyDescent="0.25">
      <c r="A3902" s="69">
        <v>3900</v>
      </c>
      <c r="B3902" s="70" t="s">
        <v>12028</v>
      </c>
      <c r="C3902" s="70" t="s">
        <v>12029</v>
      </c>
      <c r="D3902" s="70" t="s">
        <v>12030</v>
      </c>
      <c r="E3902" s="71">
        <v>3.65</v>
      </c>
      <c r="F3902" s="70"/>
      <c r="G3902" s="71"/>
      <c r="H3902" s="72"/>
      <c r="I3902" s="72"/>
      <c r="J3902" s="73">
        <f t="shared" si="64"/>
        <v>3.65</v>
      </c>
      <c r="K3902" s="75" t="s">
        <v>4</v>
      </c>
    </row>
    <row r="3903" spans="1:11" x14ac:dyDescent="0.25">
      <c r="A3903" s="69">
        <v>3901</v>
      </c>
      <c r="B3903" s="70" t="s">
        <v>12031</v>
      </c>
      <c r="C3903" s="70" t="s">
        <v>12032</v>
      </c>
      <c r="D3903" s="70" t="s">
        <v>12033</v>
      </c>
      <c r="E3903" s="71">
        <v>3.65</v>
      </c>
      <c r="F3903" s="70"/>
      <c r="G3903" s="71"/>
      <c r="H3903" s="72"/>
      <c r="I3903" s="72"/>
      <c r="J3903" s="73">
        <f t="shared" si="64"/>
        <v>3.65</v>
      </c>
      <c r="K3903" s="75" t="s">
        <v>4</v>
      </c>
    </row>
    <row r="3904" spans="1:11" x14ac:dyDescent="0.25">
      <c r="A3904" s="69">
        <v>3902</v>
      </c>
      <c r="B3904" s="70" t="s">
        <v>12034</v>
      </c>
      <c r="C3904" s="70" t="s">
        <v>12035</v>
      </c>
      <c r="D3904" s="70" t="s">
        <v>12036</v>
      </c>
      <c r="E3904" s="71">
        <v>3.65</v>
      </c>
      <c r="F3904" s="70"/>
      <c r="G3904" s="71"/>
      <c r="H3904" s="72"/>
      <c r="I3904" s="72"/>
      <c r="J3904" s="73">
        <f t="shared" si="64"/>
        <v>3.65</v>
      </c>
      <c r="K3904" s="75" t="s">
        <v>4</v>
      </c>
    </row>
    <row r="3905" spans="1:11" x14ac:dyDescent="0.25">
      <c r="A3905" s="69">
        <v>3903</v>
      </c>
      <c r="B3905" s="70" t="s">
        <v>12037</v>
      </c>
      <c r="C3905" s="70" t="s">
        <v>12038</v>
      </c>
      <c r="D3905" s="70" t="s">
        <v>12039</v>
      </c>
      <c r="E3905" s="71">
        <v>3.64</v>
      </c>
      <c r="F3905" s="70"/>
      <c r="G3905" s="71"/>
      <c r="H3905" s="72"/>
      <c r="I3905" s="72"/>
      <c r="J3905" s="73">
        <f t="shared" si="64"/>
        <v>3.64</v>
      </c>
      <c r="K3905" s="75" t="s">
        <v>4</v>
      </c>
    </row>
    <row r="3906" spans="1:11" x14ac:dyDescent="0.25">
      <c r="A3906" s="69">
        <v>3904</v>
      </c>
      <c r="B3906" s="70" t="s">
        <v>12040</v>
      </c>
      <c r="C3906" s="70" t="s">
        <v>2847</v>
      </c>
      <c r="D3906" s="70" t="s">
        <v>12041</v>
      </c>
      <c r="E3906" s="71">
        <v>3.64</v>
      </c>
      <c r="F3906" s="70"/>
      <c r="G3906" s="71"/>
      <c r="H3906" s="72"/>
      <c r="I3906" s="72"/>
      <c r="J3906" s="73">
        <f t="shared" si="64"/>
        <v>3.64</v>
      </c>
      <c r="K3906" s="75" t="s">
        <v>4</v>
      </c>
    </row>
    <row r="3907" spans="1:11" x14ac:dyDescent="0.25">
      <c r="A3907" s="69">
        <v>3905</v>
      </c>
      <c r="B3907" s="70" t="s">
        <v>12042</v>
      </c>
      <c r="C3907" s="70" t="s">
        <v>12043</v>
      </c>
      <c r="D3907" s="70" t="s">
        <v>12044</v>
      </c>
      <c r="E3907" s="71">
        <v>3.64</v>
      </c>
      <c r="F3907" s="70"/>
      <c r="G3907" s="71"/>
      <c r="H3907" s="72"/>
      <c r="I3907" s="72"/>
      <c r="J3907" s="73">
        <f t="shared" ref="J3907:J3970" si="65">AVERAGE(E3907,G3907,I3907)</f>
        <v>3.64</v>
      </c>
      <c r="K3907" s="75" t="s">
        <v>4</v>
      </c>
    </row>
    <row r="3908" spans="1:11" x14ac:dyDescent="0.25">
      <c r="A3908" s="69">
        <v>3906</v>
      </c>
      <c r="B3908" s="70" t="s">
        <v>12045</v>
      </c>
      <c r="C3908" s="70" t="s">
        <v>12046</v>
      </c>
      <c r="D3908" s="70" t="s">
        <v>12047</v>
      </c>
      <c r="E3908" s="71">
        <v>3.63</v>
      </c>
      <c r="F3908" s="70"/>
      <c r="G3908" s="71"/>
      <c r="H3908" s="72"/>
      <c r="I3908" s="72"/>
      <c r="J3908" s="73">
        <f t="shared" si="65"/>
        <v>3.63</v>
      </c>
      <c r="K3908" s="75" t="s">
        <v>4</v>
      </c>
    </row>
    <row r="3909" spans="1:11" x14ac:dyDescent="0.25">
      <c r="A3909" s="69">
        <v>3907</v>
      </c>
      <c r="B3909" s="70" t="s">
        <v>12048</v>
      </c>
      <c r="C3909" s="70" t="s">
        <v>12049</v>
      </c>
      <c r="D3909" s="70" t="s">
        <v>12050</v>
      </c>
      <c r="E3909" s="71">
        <v>3.63</v>
      </c>
      <c r="F3909" s="70"/>
      <c r="G3909" s="71"/>
      <c r="H3909" s="72"/>
      <c r="I3909" s="72"/>
      <c r="J3909" s="73">
        <f t="shared" si="65"/>
        <v>3.63</v>
      </c>
      <c r="K3909" s="75" t="s">
        <v>4</v>
      </c>
    </row>
    <row r="3910" spans="1:11" x14ac:dyDescent="0.25">
      <c r="A3910" s="69">
        <v>3908</v>
      </c>
      <c r="B3910" s="70" t="s">
        <v>12051</v>
      </c>
      <c r="C3910" s="70" t="s">
        <v>12052</v>
      </c>
      <c r="D3910" s="70" t="s">
        <v>12053</v>
      </c>
      <c r="E3910" s="71">
        <v>3.62</v>
      </c>
      <c r="F3910" s="70"/>
      <c r="G3910" s="71"/>
      <c r="H3910" s="72"/>
      <c r="I3910" s="72"/>
      <c r="J3910" s="73">
        <f t="shared" si="65"/>
        <v>3.62</v>
      </c>
      <c r="K3910" s="75" t="s">
        <v>4</v>
      </c>
    </row>
    <row r="3911" spans="1:11" x14ac:dyDescent="0.25">
      <c r="A3911" s="69">
        <v>3909</v>
      </c>
      <c r="B3911" s="70" t="s">
        <v>12054</v>
      </c>
      <c r="C3911" s="70" t="s">
        <v>12055</v>
      </c>
      <c r="D3911" s="70" t="s">
        <v>12056</v>
      </c>
      <c r="E3911" s="71">
        <v>3.61</v>
      </c>
      <c r="F3911" s="70"/>
      <c r="G3911" s="71"/>
      <c r="H3911" s="72"/>
      <c r="I3911" s="72"/>
      <c r="J3911" s="73">
        <f t="shared" si="65"/>
        <v>3.61</v>
      </c>
      <c r="K3911" s="75" t="s">
        <v>4</v>
      </c>
    </row>
    <row r="3912" spans="1:11" x14ac:dyDescent="0.25">
      <c r="A3912" s="69">
        <v>3910</v>
      </c>
      <c r="B3912" s="70" t="s">
        <v>12057</v>
      </c>
      <c r="C3912" s="70" t="s">
        <v>12058</v>
      </c>
      <c r="D3912" s="70" t="s">
        <v>12059</v>
      </c>
      <c r="E3912" s="71">
        <v>3.61</v>
      </c>
      <c r="F3912" s="70"/>
      <c r="G3912" s="71"/>
      <c r="H3912" s="72"/>
      <c r="I3912" s="72"/>
      <c r="J3912" s="73">
        <f t="shared" si="65"/>
        <v>3.61</v>
      </c>
      <c r="K3912" s="75" t="s">
        <v>4</v>
      </c>
    </row>
    <row r="3913" spans="1:11" x14ac:dyDescent="0.25">
      <c r="A3913" s="69">
        <v>3911</v>
      </c>
      <c r="B3913" s="70" t="s">
        <v>12060</v>
      </c>
      <c r="C3913" s="70" t="s">
        <v>12061</v>
      </c>
      <c r="D3913" s="70" t="s">
        <v>12062</v>
      </c>
      <c r="E3913" s="71">
        <v>3.61</v>
      </c>
      <c r="F3913" s="70"/>
      <c r="G3913" s="71"/>
      <c r="H3913" s="72"/>
      <c r="I3913" s="72"/>
      <c r="J3913" s="73">
        <f t="shared" si="65"/>
        <v>3.61</v>
      </c>
      <c r="K3913" s="75" t="s">
        <v>4</v>
      </c>
    </row>
    <row r="3914" spans="1:11" x14ac:dyDescent="0.25">
      <c r="A3914" s="69">
        <v>3912</v>
      </c>
      <c r="B3914" s="70" t="s">
        <v>12063</v>
      </c>
      <c r="C3914" s="70" t="s">
        <v>12064</v>
      </c>
      <c r="D3914" s="70" t="s">
        <v>12065</v>
      </c>
      <c r="E3914" s="71">
        <v>3.61</v>
      </c>
      <c r="F3914" s="70"/>
      <c r="G3914" s="71"/>
      <c r="H3914" s="72"/>
      <c r="I3914" s="72"/>
      <c r="J3914" s="73">
        <f t="shared" si="65"/>
        <v>3.61</v>
      </c>
      <c r="K3914" s="75" t="s">
        <v>4</v>
      </c>
    </row>
    <row r="3915" spans="1:11" x14ac:dyDescent="0.25">
      <c r="A3915" s="69">
        <v>3913</v>
      </c>
      <c r="B3915" s="70" t="s">
        <v>12066</v>
      </c>
      <c r="C3915" s="70" t="s">
        <v>12067</v>
      </c>
      <c r="D3915" s="70" t="s">
        <v>12068</v>
      </c>
      <c r="E3915" s="71">
        <v>3.6</v>
      </c>
      <c r="F3915" s="70"/>
      <c r="G3915" s="71"/>
      <c r="H3915" s="72"/>
      <c r="I3915" s="72"/>
      <c r="J3915" s="73">
        <f t="shared" si="65"/>
        <v>3.6</v>
      </c>
      <c r="K3915" s="75" t="s">
        <v>4</v>
      </c>
    </row>
    <row r="3916" spans="1:11" x14ac:dyDescent="0.25">
      <c r="A3916" s="69">
        <v>3914</v>
      </c>
      <c r="B3916" s="70" t="s">
        <v>12069</v>
      </c>
      <c r="C3916" s="70" t="s">
        <v>12070</v>
      </c>
      <c r="D3916" s="70" t="s">
        <v>12071</v>
      </c>
      <c r="E3916" s="71">
        <v>3.59</v>
      </c>
      <c r="F3916" s="70"/>
      <c r="G3916" s="71"/>
      <c r="H3916" s="72"/>
      <c r="I3916" s="72"/>
      <c r="J3916" s="73">
        <f t="shared" si="65"/>
        <v>3.59</v>
      </c>
      <c r="K3916" s="75" t="s">
        <v>4</v>
      </c>
    </row>
    <row r="3917" spans="1:11" x14ac:dyDescent="0.25">
      <c r="A3917" s="69">
        <v>3915</v>
      </c>
      <c r="B3917" s="70" t="s">
        <v>12072</v>
      </c>
      <c r="C3917" s="70" t="s">
        <v>12073</v>
      </c>
      <c r="D3917" s="70" t="s">
        <v>12074</v>
      </c>
      <c r="E3917" s="71">
        <v>3.57</v>
      </c>
      <c r="F3917" s="70"/>
      <c r="G3917" s="71"/>
      <c r="H3917" s="72"/>
      <c r="I3917" s="72"/>
      <c r="J3917" s="73">
        <f t="shared" si="65"/>
        <v>3.57</v>
      </c>
      <c r="K3917" s="75" t="s">
        <v>4</v>
      </c>
    </row>
    <row r="3918" spans="1:11" x14ac:dyDescent="0.25">
      <c r="A3918" s="69">
        <v>3916</v>
      </c>
      <c r="B3918" s="70" t="s">
        <v>12075</v>
      </c>
      <c r="C3918" s="70" t="s">
        <v>12076</v>
      </c>
      <c r="D3918" s="70" t="s">
        <v>12077</v>
      </c>
      <c r="E3918" s="71">
        <v>3.57</v>
      </c>
      <c r="F3918" s="70"/>
      <c r="G3918" s="71"/>
      <c r="H3918" s="72"/>
      <c r="I3918" s="72"/>
      <c r="J3918" s="73">
        <f t="shared" si="65"/>
        <v>3.57</v>
      </c>
      <c r="K3918" s="75" t="s">
        <v>4</v>
      </c>
    </row>
    <row r="3919" spans="1:11" x14ac:dyDescent="0.25">
      <c r="A3919" s="69">
        <v>3917</v>
      </c>
      <c r="B3919" s="70" t="s">
        <v>12078</v>
      </c>
      <c r="C3919" s="70" t="s">
        <v>12079</v>
      </c>
      <c r="D3919" s="70" t="s">
        <v>12080</v>
      </c>
      <c r="E3919" s="71">
        <v>3.57</v>
      </c>
      <c r="F3919" s="70"/>
      <c r="G3919" s="71"/>
      <c r="H3919" s="72"/>
      <c r="I3919" s="72"/>
      <c r="J3919" s="73">
        <f t="shared" si="65"/>
        <v>3.57</v>
      </c>
      <c r="K3919" s="75" t="s">
        <v>4</v>
      </c>
    </row>
    <row r="3920" spans="1:11" x14ac:dyDescent="0.25">
      <c r="A3920" s="69">
        <v>3918</v>
      </c>
      <c r="B3920" s="70" t="s">
        <v>12081</v>
      </c>
      <c r="C3920" s="70" t="s">
        <v>12082</v>
      </c>
      <c r="D3920" s="70" t="s">
        <v>12083</v>
      </c>
      <c r="E3920" s="71">
        <v>3.57</v>
      </c>
      <c r="F3920" s="70"/>
      <c r="G3920" s="71"/>
      <c r="H3920" s="72"/>
      <c r="I3920" s="72"/>
      <c r="J3920" s="73">
        <f t="shared" si="65"/>
        <v>3.57</v>
      </c>
      <c r="K3920" s="75" t="s">
        <v>4</v>
      </c>
    </row>
    <row r="3921" spans="1:11" x14ac:dyDescent="0.25">
      <c r="A3921" s="69">
        <v>3919</v>
      </c>
      <c r="B3921" s="70" t="s">
        <v>12084</v>
      </c>
      <c r="C3921" s="70" t="s">
        <v>12085</v>
      </c>
      <c r="D3921" s="70"/>
      <c r="E3921" s="71"/>
      <c r="F3921" s="70"/>
      <c r="G3921" s="73"/>
      <c r="H3921" s="70" t="s">
        <v>12086</v>
      </c>
      <c r="I3921" s="73">
        <v>3.5644135750000028</v>
      </c>
      <c r="J3921" s="73">
        <f t="shared" si="65"/>
        <v>3.5644135750000028</v>
      </c>
      <c r="K3921" s="75" t="s">
        <v>4</v>
      </c>
    </row>
    <row r="3922" spans="1:11" x14ac:dyDescent="0.25">
      <c r="A3922" s="69">
        <v>3920</v>
      </c>
      <c r="B3922" s="70" t="s">
        <v>12087</v>
      </c>
      <c r="C3922" s="70" t="s">
        <v>12088</v>
      </c>
      <c r="D3922" s="70" t="s">
        <v>12089</v>
      </c>
      <c r="E3922" s="71">
        <v>3.56</v>
      </c>
      <c r="F3922" s="70"/>
      <c r="G3922" s="71"/>
      <c r="H3922" s="72"/>
      <c r="I3922" s="72"/>
      <c r="J3922" s="73">
        <f t="shared" si="65"/>
        <v>3.56</v>
      </c>
      <c r="K3922" s="75" t="s">
        <v>4</v>
      </c>
    </row>
    <row r="3923" spans="1:11" x14ac:dyDescent="0.25">
      <c r="A3923" s="69">
        <v>3921</v>
      </c>
      <c r="B3923" s="70" t="s">
        <v>12090</v>
      </c>
      <c r="C3923" s="70" t="s">
        <v>12091</v>
      </c>
      <c r="D3923" s="70" t="s">
        <v>12092</v>
      </c>
      <c r="E3923" s="71">
        <v>3.56</v>
      </c>
      <c r="F3923" s="70"/>
      <c r="G3923" s="71"/>
      <c r="H3923" s="72"/>
      <c r="I3923" s="72"/>
      <c r="J3923" s="73">
        <f t="shared" si="65"/>
        <v>3.56</v>
      </c>
      <c r="K3923" s="75" t="s">
        <v>4</v>
      </c>
    </row>
    <row r="3924" spans="1:11" x14ac:dyDescent="0.25">
      <c r="A3924" s="69">
        <v>3922</v>
      </c>
      <c r="B3924" s="70" t="s">
        <v>12093</v>
      </c>
      <c r="C3924" s="70" t="s">
        <v>12094</v>
      </c>
      <c r="D3924" s="70"/>
      <c r="E3924" s="71"/>
      <c r="F3924" s="70"/>
      <c r="G3924" s="73"/>
      <c r="H3924" s="70" t="s">
        <v>12095</v>
      </c>
      <c r="I3924" s="73">
        <v>3.5500000000000074</v>
      </c>
      <c r="J3924" s="73">
        <f t="shared" si="65"/>
        <v>3.5500000000000074</v>
      </c>
      <c r="K3924" s="75" t="s">
        <v>4</v>
      </c>
    </row>
    <row r="3925" spans="1:11" x14ac:dyDescent="0.25">
      <c r="A3925" s="69">
        <v>3923</v>
      </c>
      <c r="B3925" s="70" t="s">
        <v>12096</v>
      </c>
      <c r="C3925" s="70" t="s">
        <v>2847</v>
      </c>
      <c r="D3925" s="70" t="s">
        <v>12097</v>
      </c>
      <c r="E3925" s="71">
        <v>3.55</v>
      </c>
      <c r="F3925" s="70"/>
      <c r="G3925" s="71"/>
      <c r="H3925" s="72"/>
      <c r="I3925" s="72"/>
      <c r="J3925" s="73">
        <f t="shared" si="65"/>
        <v>3.55</v>
      </c>
      <c r="K3925" s="75" t="s">
        <v>4</v>
      </c>
    </row>
    <row r="3926" spans="1:11" x14ac:dyDescent="0.25">
      <c r="A3926" s="69">
        <v>3924</v>
      </c>
      <c r="B3926" s="70" t="s">
        <v>12098</v>
      </c>
      <c r="C3926" s="70" t="s">
        <v>12099</v>
      </c>
      <c r="D3926" s="70" t="s">
        <v>12100</v>
      </c>
      <c r="E3926" s="71">
        <v>3.55</v>
      </c>
      <c r="F3926" s="70"/>
      <c r="G3926" s="71"/>
      <c r="H3926" s="72"/>
      <c r="I3926" s="72"/>
      <c r="J3926" s="73">
        <f t="shared" si="65"/>
        <v>3.55</v>
      </c>
      <c r="K3926" s="75" t="s">
        <v>4</v>
      </c>
    </row>
    <row r="3927" spans="1:11" x14ac:dyDescent="0.25">
      <c r="A3927" s="69">
        <v>3925</v>
      </c>
      <c r="B3927" s="70" t="s">
        <v>12101</v>
      </c>
      <c r="C3927" s="70" t="s">
        <v>12102</v>
      </c>
      <c r="D3927" s="70" t="s">
        <v>12103</v>
      </c>
      <c r="E3927" s="71">
        <v>3.55</v>
      </c>
      <c r="F3927" s="70"/>
      <c r="G3927" s="71"/>
      <c r="H3927" s="72"/>
      <c r="I3927" s="72"/>
      <c r="J3927" s="73">
        <f t="shared" si="65"/>
        <v>3.55</v>
      </c>
      <c r="K3927" s="75" t="s">
        <v>4</v>
      </c>
    </row>
    <row r="3928" spans="1:11" x14ac:dyDescent="0.25">
      <c r="A3928" s="69">
        <v>3926</v>
      </c>
      <c r="B3928" s="70" t="s">
        <v>12104</v>
      </c>
      <c r="C3928" s="70" t="s">
        <v>12105</v>
      </c>
      <c r="D3928" s="70" t="s">
        <v>12106</v>
      </c>
      <c r="E3928" s="71">
        <v>3.55</v>
      </c>
      <c r="F3928" s="70"/>
      <c r="G3928" s="71"/>
      <c r="H3928" s="72"/>
      <c r="I3928" s="72"/>
      <c r="J3928" s="73">
        <f t="shared" si="65"/>
        <v>3.55</v>
      </c>
      <c r="K3928" s="75" t="s">
        <v>4</v>
      </c>
    </row>
    <row r="3929" spans="1:11" x14ac:dyDescent="0.25">
      <c r="A3929" s="69">
        <v>3927</v>
      </c>
      <c r="B3929" s="70" t="s">
        <v>12107</v>
      </c>
      <c r="C3929" s="70" t="s">
        <v>12108</v>
      </c>
      <c r="D3929" s="70" t="s">
        <v>12109</v>
      </c>
      <c r="E3929" s="71">
        <v>3.54</v>
      </c>
      <c r="F3929" s="70"/>
      <c r="G3929" s="71"/>
      <c r="H3929" s="72"/>
      <c r="I3929" s="72"/>
      <c r="J3929" s="73">
        <f t="shared" si="65"/>
        <v>3.54</v>
      </c>
      <c r="K3929" s="75" t="s">
        <v>4</v>
      </c>
    </row>
    <row r="3930" spans="1:11" x14ac:dyDescent="0.25">
      <c r="A3930" s="69">
        <v>3928</v>
      </c>
      <c r="B3930" s="70" t="s">
        <v>12110</v>
      </c>
      <c r="C3930" s="70" t="s">
        <v>12111</v>
      </c>
      <c r="D3930" s="70" t="s">
        <v>12112</v>
      </c>
      <c r="E3930" s="71">
        <v>3.54</v>
      </c>
      <c r="F3930" s="70"/>
      <c r="G3930" s="71"/>
      <c r="H3930" s="72"/>
      <c r="I3930" s="72"/>
      <c r="J3930" s="73">
        <f t="shared" si="65"/>
        <v>3.54</v>
      </c>
      <c r="K3930" s="75" t="s">
        <v>4</v>
      </c>
    </row>
    <row r="3931" spans="1:11" x14ac:dyDescent="0.25">
      <c r="A3931" s="69">
        <v>3929</v>
      </c>
      <c r="B3931" s="70" t="s">
        <v>12113</v>
      </c>
      <c r="C3931" s="70" t="s">
        <v>12114</v>
      </c>
      <c r="D3931" s="70" t="s">
        <v>12115</v>
      </c>
      <c r="E3931" s="71">
        <v>3.54</v>
      </c>
      <c r="F3931" s="70"/>
      <c r="G3931" s="71"/>
      <c r="H3931" s="72" t="s">
        <v>12115</v>
      </c>
      <c r="I3931" s="71">
        <v>3.5381321093750002</v>
      </c>
      <c r="J3931" s="73">
        <f t="shared" si="65"/>
        <v>3.5390660546874999</v>
      </c>
      <c r="K3931" s="75" t="s">
        <v>4</v>
      </c>
    </row>
    <row r="3932" spans="1:11" x14ac:dyDescent="0.25">
      <c r="A3932" s="69">
        <v>3930</v>
      </c>
      <c r="B3932" s="70" t="s">
        <v>12116</v>
      </c>
      <c r="C3932" s="70" t="s">
        <v>12117</v>
      </c>
      <c r="D3932" s="70"/>
      <c r="E3932" s="71"/>
      <c r="F3932" s="70"/>
      <c r="G3932" s="73"/>
      <c r="H3932" s="70" t="s">
        <v>12118</v>
      </c>
      <c r="I3932" s="73">
        <v>3.5201999999999924</v>
      </c>
      <c r="J3932" s="73">
        <f t="shared" si="65"/>
        <v>3.5201999999999924</v>
      </c>
      <c r="K3932" s="75" t="s">
        <v>4</v>
      </c>
    </row>
    <row r="3933" spans="1:11" x14ac:dyDescent="0.25">
      <c r="A3933" s="69">
        <v>3931</v>
      </c>
      <c r="B3933" s="70" t="s">
        <v>12119</v>
      </c>
      <c r="C3933" s="70" t="s">
        <v>12120</v>
      </c>
      <c r="D3933" s="70" t="s">
        <v>12121</v>
      </c>
      <c r="E3933" s="71">
        <v>3.51</v>
      </c>
      <c r="F3933" s="70"/>
      <c r="G3933" s="71"/>
      <c r="H3933" s="72"/>
      <c r="I3933" s="72"/>
      <c r="J3933" s="73">
        <f t="shared" si="65"/>
        <v>3.51</v>
      </c>
      <c r="K3933" s="75" t="s">
        <v>4</v>
      </c>
    </row>
    <row r="3934" spans="1:11" x14ac:dyDescent="0.25">
      <c r="A3934" s="69">
        <v>3932</v>
      </c>
      <c r="B3934" s="70" t="s">
        <v>12122</v>
      </c>
      <c r="C3934" s="70" t="s">
        <v>12123</v>
      </c>
      <c r="D3934" s="70" t="s">
        <v>12124</v>
      </c>
      <c r="E3934" s="71">
        <v>3.5</v>
      </c>
      <c r="F3934" s="70"/>
      <c r="G3934" s="71"/>
      <c r="H3934" s="72"/>
      <c r="I3934" s="72"/>
      <c r="J3934" s="73">
        <f t="shared" si="65"/>
        <v>3.5</v>
      </c>
      <c r="K3934" s="75" t="s">
        <v>4</v>
      </c>
    </row>
    <row r="3935" spans="1:11" x14ac:dyDescent="0.25">
      <c r="A3935" s="69">
        <v>3933</v>
      </c>
      <c r="B3935" s="70" t="s">
        <v>12125</v>
      </c>
      <c r="C3935" s="70" t="s">
        <v>12126</v>
      </c>
      <c r="D3935" s="70" t="s">
        <v>12127</v>
      </c>
      <c r="E3935" s="71">
        <v>3.5</v>
      </c>
      <c r="F3935" s="70"/>
      <c r="G3935" s="71"/>
      <c r="H3935" s="72"/>
      <c r="I3935" s="72"/>
      <c r="J3935" s="73">
        <f t="shared" si="65"/>
        <v>3.5</v>
      </c>
      <c r="K3935" s="75" t="s">
        <v>4</v>
      </c>
    </row>
    <row r="3936" spans="1:11" x14ac:dyDescent="0.25">
      <c r="A3936" s="69">
        <v>3934</v>
      </c>
      <c r="B3936" s="70" t="s">
        <v>12128</v>
      </c>
      <c r="C3936" s="70" t="s">
        <v>12129</v>
      </c>
      <c r="D3936" s="70" t="s">
        <v>12130</v>
      </c>
      <c r="E3936" s="71">
        <v>3.49</v>
      </c>
      <c r="F3936" s="70"/>
      <c r="G3936" s="71"/>
      <c r="H3936" s="72"/>
      <c r="I3936" s="72"/>
      <c r="J3936" s="73">
        <f t="shared" si="65"/>
        <v>3.49</v>
      </c>
      <c r="K3936" s="75" t="s">
        <v>4</v>
      </c>
    </row>
    <row r="3937" spans="1:11" x14ac:dyDescent="0.25">
      <c r="A3937" s="69">
        <v>3935</v>
      </c>
      <c r="B3937" s="70" t="s">
        <v>12131</v>
      </c>
      <c r="C3937" s="70" t="s">
        <v>12132</v>
      </c>
      <c r="D3937" s="70" t="s">
        <v>12133</v>
      </c>
      <c r="E3937" s="71">
        <v>3.49</v>
      </c>
      <c r="F3937" s="70"/>
      <c r="G3937" s="71"/>
      <c r="H3937" s="72"/>
      <c r="I3937" s="72"/>
      <c r="J3937" s="73">
        <f t="shared" si="65"/>
        <v>3.49</v>
      </c>
      <c r="K3937" s="75" t="s">
        <v>4</v>
      </c>
    </row>
    <row r="3938" spans="1:11" x14ac:dyDescent="0.25">
      <c r="A3938" s="69">
        <v>3936</v>
      </c>
      <c r="B3938" s="70" t="s">
        <v>12134</v>
      </c>
      <c r="C3938" s="70" t="s">
        <v>12135</v>
      </c>
      <c r="D3938" s="70" t="s">
        <v>12136</v>
      </c>
      <c r="E3938" s="71">
        <v>3.48</v>
      </c>
      <c r="F3938" s="70"/>
      <c r="G3938" s="71"/>
      <c r="H3938" s="72"/>
      <c r="I3938" s="72"/>
      <c r="J3938" s="73">
        <f t="shared" si="65"/>
        <v>3.48</v>
      </c>
      <c r="K3938" s="75" t="s">
        <v>4</v>
      </c>
    </row>
    <row r="3939" spans="1:11" x14ac:dyDescent="0.25">
      <c r="A3939" s="69">
        <v>3937</v>
      </c>
      <c r="B3939" s="70" t="s">
        <v>12137</v>
      </c>
      <c r="C3939" s="70" t="s">
        <v>12138</v>
      </c>
      <c r="D3939" s="70" t="s">
        <v>12139</v>
      </c>
      <c r="E3939" s="71">
        <v>3.46</v>
      </c>
      <c r="F3939" s="70"/>
      <c r="G3939" s="71"/>
      <c r="H3939" s="72"/>
      <c r="I3939" s="72"/>
      <c r="J3939" s="73">
        <f t="shared" si="65"/>
        <v>3.46</v>
      </c>
      <c r="K3939" s="75" t="s">
        <v>4</v>
      </c>
    </row>
    <row r="3940" spans="1:11" x14ac:dyDescent="0.25">
      <c r="A3940" s="69">
        <v>3938</v>
      </c>
      <c r="B3940" s="70" t="s">
        <v>12140</v>
      </c>
      <c r="C3940" s="70" t="s">
        <v>12141</v>
      </c>
      <c r="D3940" s="70" t="s">
        <v>12142</v>
      </c>
      <c r="E3940" s="71">
        <v>3.46</v>
      </c>
      <c r="F3940" s="70"/>
      <c r="G3940" s="71"/>
      <c r="H3940" s="72"/>
      <c r="I3940" s="72"/>
      <c r="J3940" s="73">
        <f t="shared" si="65"/>
        <v>3.46</v>
      </c>
      <c r="K3940" s="75" t="s">
        <v>4</v>
      </c>
    </row>
    <row r="3941" spans="1:11" x14ac:dyDescent="0.25">
      <c r="A3941" s="69">
        <v>3939</v>
      </c>
      <c r="B3941" s="70" t="s">
        <v>12143</v>
      </c>
      <c r="C3941" s="70" t="s">
        <v>12144</v>
      </c>
      <c r="D3941" s="70" t="s">
        <v>12145</v>
      </c>
      <c r="E3941" s="71">
        <v>3.45</v>
      </c>
      <c r="F3941" s="70"/>
      <c r="G3941" s="71"/>
      <c r="H3941" s="72"/>
      <c r="I3941" s="72"/>
      <c r="J3941" s="73">
        <f t="shared" si="65"/>
        <v>3.45</v>
      </c>
      <c r="K3941" s="75" t="s">
        <v>4</v>
      </c>
    </row>
    <row r="3942" spans="1:11" x14ac:dyDescent="0.25">
      <c r="A3942" s="69">
        <v>3940</v>
      </c>
      <c r="B3942" s="70" t="s">
        <v>12146</v>
      </c>
      <c r="C3942" s="70" t="s">
        <v>12147</v>
      </c>
      <c r="D3942" s="70" t="s">
        <v>12148</v>
      </c>
      <c r="E3942" s="71">
        <v>2.7</v>
      </c>
      <c r="F3942" s="70" t="s">
        <v>12148</v>
      </c>
      <c r="G3942" s="71">
        <v>4.1894999999999998</v>
      </c>
      <c r="H3942" s="72"/>
      <c r="I3942" s="72"/>
      <c r="J3942" s="73">
        <f t="shared" si="65"/>
        <v>3.44475</v>
      </c>
      <c r="K3942" s="75" t="s">
        <v>4</v>
      </c>
    </row>
    <row r="3943" spans="1:11" x14ac:dyDescent="0.25">
      <c r="A3943" s="69">
        <v>3941</v>
      </c>
      <c r="B3943" s="70" t="s">
        <v>12149</v>
      </c>
      <c r="C3943" s="70" t="s">
        <v>12150</v>
      </c>
      <c r="D3943" s="70" t="s">
        <v>12151</v>
      </c>
      <c r="E3943" s="71">
        <v>3.44</v>
      </c>
      <c r="F3943" s="70"/>
      <c r="G3943" s="71"/>
      <c r="H3943" s="72"/>
      <c r="I3943" s="72"/>
      <c r="J3943" s="73">
        <f t="shared" si="65"/>
        <v>3.44</v>
      </c>
      <c r="K3943" s="75" t="s">
        <v>4</v>
      </c>
    </row>
    <row r="3944" spans="1:11" x14ac:dyDescent="0.25">
      <c r="A3944" s="69">
        <v>3942</v>
      </c>
      <c r="B3944" s="70" t="s">
        <v>12152</v>
      </c>
      <c r="C3944" s="70" t="s">
        <v>12153</v>
      </c>
      <c r="D3944" s="70" t="s">
        <v>12154</v>
      </c>
      <c r="E3944" s="71">
        <v>3.44</v>
      </c>
      <c r="F3944" s="70"/>
      <c r="G3944" s="71"/>
      <c r="H3944" s="72"/>
      <c r="I3944" s="72"/>
      <c r="J3944" s="73">
        <f t="shared" si="65"/>
        <v>3.44</v>
      </c>
      <c r="K3944" s="75" t="s">
        <v>4</v>
      </c>
    </row>
    <row r="3945" spans="1:11" x14ac:dyDescent="0.25">
      <c r="A3945" s="69">
        <v>3943</v>
      </c>
      <c r="B3945" s="70" t="s">
        <v>12155</v>
      </c>
      <c r="C3945" s="70" t="s">
        <v>12156</v>
      </c>
      <c r="D3945" s="70" t="s">
        <v>12157</v>
      </c>
      <c r="E3945" s="71">
        <v>3.44</v>
      </c>
      <c r="F3945" s="70"/>
      <c r="G3945" s="71"/>
      <c r="H3945" s="72"/>
      <c r="I3945" s="72"/>
      <c r="J3945" s="73">
        <f t="shared" si="65"/>
        <v>3.44</v>
      </c>
      <c r="K3945" s="75" t="s">
        <v>4</v>
      </c>
    </row>
    <row r="3946" spans="1:11" x14ac:dyDescent="0.25">
      <c r="A3946" s="69">
        <v>3944</v>
      </c>
      <c r="B3946" s="70" t="s">
        <v>12158</v>
      </c>
      <c r="C3946" s="70" t="s">
        <v>12159</v>
      </c>
      <c r="D3946" s="70" t="s">
        <v>12160</v>
      </c>
      <c r="E3946" s="71">
        <v>3.44</v>
      </c>
      <c r="F3946" s="70"/>
      <c r="G3946" s="71"/>
      <c r="H3946" s="72"/>
      <c r="I3946" s="72"/>
      <c r="J3946" s="73">
        <f t="shared" si="65"/>
        <v>3.44</v>
      </c>
      <c r="K3946" s="75" t="s">
        <v>4</v>
      </c>
    </row>
    <row r="3947" spans="1:11" x14ac:dyDescent="0.25">
      <c r="A3947" s="69">
        <v>3945</v>
      </c>
      <c r="B3947" s="70" t="s">
        <v>12161</v>
      </c>
      <c r="C3947" s="70" t="s">
        <v>12162</v>
      </c>
      <c r="D3947" s="70" t="s">
        <v>12163</v>
      </c>
      <c r="E3947" s="71">
        <v>3.43</v>
      </c>
      <c r="F3947" s="70"/>
      <c r="G3947" s="71"/>
      <c r="H3947" s="72"/>
      <c r="I3947" s="72"/>
      <c r="J3947" s="73">
        <f t="shared" si="65"/>
        <v>3.43</v>
      </c>
      <c r="K3947" s="75" t="s">
        <v>4</v>
      </c>
    </row>
    <row r="3948" spans="1:11" x14ac:dyDescent="0.25">
      <c r="A3948" s="69">
        <v>3946</v>
      </c>
      <c r="B3948" s="70" t="s">
        <v>12164</v>
      </c>
      <c r="C3948" s="70" t="s">
        <v>12165</v>
      </c>
      <c r="D3948" s="70" t="s">
        <v>12166</v>
      </c>
      <c r="E3948" s="71">
        <v>3.43</v>
      </c>
      <c r="F3948" s="70"/>
      <c r="G3948" s="71"/>
      <c r="H3948" s="72"/>
      <c r="I3948" s="72"/>
      <c r="J3948" s="73">
        <f t="shared" si="65"/>
        <v>3.43</v>
      </c>
      <c r="K3948" s="75" t="s">
        <v>4</v>
      </c>
    </row>
    <row r="3949" spans="1:11" x14ac:dyDescent="0.25">
      <c r="A3949" s="69">
        <v>3947</v>
      </c>
      <c r="B3949" s="70" t="s">
        <v>12167</v>
      </c>
      <c r="C3949" s="70" t="s">
        <v>12168</v>
      </c>
      <c r="D3949" s="70" t="s">
        <v>12169</v>
      </c>
      <c r="E3949" s="71">
        <v>3.43</v>
      </c>
      <c r="F3949" s="70"/>
      <c r="G3949" s="71"/>
      <c r="H3949" s="72"/>
      <c r="I3949" s="72"/>
      <c r="J3949" s="73">
        <f t="shared" si="65"/>
        <v>3.43</v>
      </c>
      <c r="K3949" s="75" t="s">
        <v>4</v>
      </c>
    </row>
    <row r="3950" spans="1:11" x14ac:dyDescent="0.25">
      <c r="A3950" s="69">
        <v>3948</v>
      </c>
      <c r="B3950" s="70" t="s">
        <v>12170</v>
      </c>
      <c r="C3950" s="70" t="s">
        <v>12171</v>
      </c>
      <c r="D3950" s="70" t="s">
        <v>12172</v>
      </c>
      <c r="E3950" s="71">
        <v>3.42</v>
      </c>
      <c r="F3950" s="70"/>
      <c r="G3950" s="71"/>
      <c r="H3950" s="72"/>
      <c r="I3950" s="72"/>
      <c r="J3950" s="73">
        <f t="shared" si="65"/>
        <v>3.42</v>
      </c>
      <c r="K3950" s="75" t="s">
        <v>4</v>
      </c>
    </row>
    <row r="3951" spans="1:11" x14ac:dyDescent="0.25">
      <c r="A3951" s="69">
        <v>3949</v>
      </c>
      <c r="B3951" s="70" t="s">
        <v>12173</v>
      </c>
      <c r="C3951" s="70" t="s">
        <v>12174</v>
      </c>
      <c r="D3951" s="70" t="s">
        <v>12175</v>
      </c>
      <c r="E3951" s="71">
        <v>3.42</v>
      </c>
      <c r="F3951" s="70"/>
      <c r="G3951" s="71"/>
      <c r="H3951" s="72"/>
      <c r="I3951" s="72"/>
      <c r="J3951" s="73">
        <f t="shared" si="65"/>
        <v>3.42</v>
      </c>
      <c r="K3951" s="75" t="s">
        <v>4</v>
      </c>
    </row>
    <row r="3952" spans="1:11" x14ac:dyDescent="0.25">
      <c r="A3952" s="69">
        <v>3950</v>
      </c>
      <c r="B3952" s="70" t="s">
        <v>12176</v>
      </c>
      <c r="C3952" s="70" t="s">
        <v>12177</v>
      </c>
      <c r="D3952" s="70" t="s">
        <v>12178</v>
      </c>
      <c r="E3952" s="71">
        <v>3.42</v>
      </c>
      <c r="F3952" s="70"/>
      <c r="G3952" s="71"/>
      <c r="H3952" s="72"/>
      <c r="I3952" s="72"/>
      <c r="J3952" s="73">
        <f t="shared" si="65"/>
        <v>3.42</v>
      </c>
      <c r="K3952" s="75" t="s">
        <v>4</v>
      </c>
    </row>
    <row r="3953" spans="1:11" x14ac:dyDescent="0.25">
      <c r="A3953" s="69">
        <v>3951</v>
      </c>
      <c r="B3953" s="70" t="s">
        <v>12179</v>
      </c>
      <c r="C3953" s="70" t="s">
        <v>12180</v>
      </c>
      <c r="D3953" s="70" t="s">
        <v>12181</v>
      </c>
      <c r="E3953" s="71">
        <v>3.41</v>
      </c>
      <c r="F3953" s="70"/>
      <c r="G3953" s="71"/>
      <c r="H3953" s="72"/>
      <c r="I3953" s="72"/>
      <c r="J3953" s="73">
        <f t="shared" si="65"/>
        <v>3.41</v>
      </c>
      <c r="K3953" s="75" t="s">
        <v>4</v>
      </c>
    </row>
    <row r="3954" spans="1:11" x14ac:dyDescent="0.25">
      <c r="A3954" s="69">
        <v>3952</v>
      </c>
      <c r="B3954" s="70" t="s">
        <v>12182</v>
      </c>
      <c r="C3954" s="70" t="s">
        <v>12183</v>
      </c>
      <c r="D3954" s="70" t="s">
        <v>12184</v>
      </c>
      <c r="E3954" s="71">
        <v>3.41</v>
      </c>
      <c r="F3954" s="70"/>
      <c r="G3954" s="71"/>
      <c r="H3954" s="72"/>
      <c r="I3954" s="72"/>
      <c r="J3954" s="73">
        <f t="shared" si="65"/>
        <v>3.41</v>
      </c>
      <c r="K3954" s="75" t="s">
        <v>4</v>
      </c>
    </row>
    <row r="3955" spans="1:11" x14ac:dyDescent="0.25">
      <c r="A3955" s="69">
        <v>3953</v>
      </c>
      <c r="B3955" s="70" t="s">
        <v>12185</v>
      </c>
      <c r="C3955" s="70" t="s">
        <v>12186</v>
      </c>
      <c r="D3955" s="70" t="s">
        <v>12187</v>
      </c>
      <c r="E3955" s="71">
        <v>3.4</v>
      </c>
      <c r="F3955" s="70"/>
      <c r="G3955" s="71"/>
      <c r="H3955" s="72"/>
      <c r="I3955" s="72"/>
      <c r="J3955" s="73">
        <f t="shared" si="65"/>
        <v>3.4</v>
      </c>
      <c r="K3955" s="75" t="s">
        <v>4</v>
      </c>
    </row>
    <row r="3956" spans="1:11" x14ac:dyDescent="0.25">
      <c r="A3956" s="69">
        <v>3954</v>
      </c>
      <c r="B3956" s="70" t="s">
        <v>12188</v>
      </c>
      <c r="C3956" s="70" t="s">
        <v>12189</v>
      </c>
      <c r="D3956" s="70" t="s">
        <v>12190</v>
      </c>
      <c r="E3956" s="71">
        <v>3.4</v>
      </c>
      <c r="F3956" s="70"/>
      <c r="G3956" s="71"/>
      <c r="H3956" s="72"/>
      <c r="I3956" s="72"/>
      <c r="J3956" s="73">
        <f t="shared" si="65"/>
        <v>3.4</v>
      </c>
      <c r="K3956" s="75" t="s">
        <v>4</v>
      </c>
    </row>
    <row r="3957" spans="1:11" x14ac:dyDescent="0.25">
      <c r="A3957" s="69">
        <v>3955</v>
      </c>
      <c r="B3957" s="70" t="s">
        <v>12191</v>
      </c>
      <c r="C3957" s="70" t="s">
        <v>12192</v>
      </c>
      <c r="D3957" s="70" t="s">
        <v>12193</v>
      </c>
      <c r="E3957" s="71">
        <v>3.4</v>
      </c>
      <c r="F3957" s="70"/>
      <c r="G3957" s="71"/>
      <c r="H3957" s="72"/>
      <c r="I3957" s="72"/>
      <c r="J3957" s="73">
        <f t="shared" si="65"/>
        <v>3.4</v>
      </c>
      <c r="K3957" s="75" t="s">
        <v>4</v>
      </c>
    </row>
    <row r="3958" spans="1:11" x14ac:dyDescent="0.25">
      <c r="A3958" s="69">
        <v>3956</v>
      </c>
      <c r="B3958" s="70" t="s">
        <v>12194</v>
      </c>
      <c r="C3958" s="70" t="s">
        <v>12195</v>
      </c>
      <c r="D3958" s="70" t="s">
        <v>12196</v>
      </c>
      <c r="E3958" s="71">
        <v>3.4</v>
      </c>
      <c r="F3958" s="70"/>
      <c r="G3958" s="71"/>
      <c r="H3958" s="72"/>
      <c r="I3958" s="72"/>
      <c r="J3958" s="73">
        <f t="shared" si="65"/>
        <v>3.4</v>
      </c>
      <c r="K3958" s="75" t="s">
        <v>4</v>
      </c>
    </row>
    <row r="3959" spans="1:11" x14ac:dyDescent="0.25">
      <c r="A3959" s="69">
        <v>3957</v>
      </c>
      <c r="B3959" s="70" t="s">
        <v>12197</v>
      </c>
      <c r="C3959" s="70" t="s">
        <v>12198</v>
      </c>
      <c r="D3959" s="70" t="s">
        <v>12199</v>
      </c>
      <c r="E3959" s="71">
        <v>3.09</v>
      </c>
      <c r="F3959" s="70" t="s">
        <v>12199</v>
      </c>
      <c r="G3959" s="71">
        <v>3.6953</v>
      </c>
      <c r="H3959" s="72"/>
      <c r="I3959" s="72"/>
      <c r="J3959" s="73">
        <f t="shared" si="65"/>
        <v>3.3926499999999997</v>
      </c>
      <c r="K3959" s="75" t="s">
        <v>4</v>
      </c>
    </row>
    <row r="3960" spans="1:11" x14ac:dyDescent="0.25">
      <c r="A3960" s="69">
        <v>3958</v>
      </c>
      <c r="B3960" s="70" t="s">
        <v>12200</v>
      </c>
      <c r="C3960" s="70" t="s">
        <v>12201</v>
      </c>
      <c r="D3960" s="70" t="s">
        <v>12202</v>
      </c>
      <c r="E3960" s="71">
        <v>3.39</v>
      </c>
      <c r="F3960" s="70"/>
      <c r="G3960" s="71"/>
      <c r="H3960" s="72"/>
      <c r="I3960" s="72"/>
      <c r="J3960" s="73">
        <f t="shared" si="65"/>
        <v>3.39</v>
      </c>
      <c r="K3960" s="75" t="s">
        <v>4</v>
      </c>
    </row>
    <row r="3961" spans="1:11" x14ac:dyDescent="0.25">
      <c r="A3961" s="69">
        <v>3959</v>
      </c>
      <c r="B3961" s="70" t="s">
        <v>12203</v>
      </c>
      <c r="C3961" s="70" t="s">
        <v>12204</v>
      </c>
      <c r="D3961" s="70" t="s">
        <v>12205</v>
      </c>
      <c r="E3961" s="71">
        <v>3.39</v>
      </c>
      <c r="F3961" s="70"/>
      <c r="G3961" s="71"/>
      <c r="H3961" s="72"/>
      <c r="I3961" s="72"/>
      <c r="J3961" s="73">
        <f t="shared" si="65"/>
        <v>3.39</v>
      </c>
      <c r="K3961" s="75" t="s">
        <v>4</v>
      </c>
    </row>
    <row r="3962" spans="1:11" x14ac:dyDescent="0.25">
      <c r="A3962" s="69">
        <v>3960</v>
      </c>
      <c r="B3962" s="70" t="s">
        <v>12206</v>
      </c>
      <c r="C3962" s="70" t="s">
        <v>12207</v>
      </c>
      <c r="D3962" s="70" t="s">
        <v>12208</v>
      </c>
      <c r="E3962" s="71">
        <v>3.39</v>
      </c>
      <c r="F3962" s="70"/>
      <c r="G3962" s="71"/>
      <c r="H3962" s="72" t="s">
        <v>5984</v>
      </c>
      <c r="I3962" s="71">
        <v>3.3708498046874986</v>
      </c>
      <c r="J3962" s="73">
        <f t="shared" si="65"/>
        <v>3.3804249023437496</v>
      </c>
      <c r="K3962" s="75" t="s">
        <v>4</v>
      </c>
    </row>
    <row r="3963" spans="1:11" x14ac:dyDescent="0.25">
      <c r="A3963" s="69">
        <v>3961</v>
      </c>
      <c r="B3963" s="70" t="s">
        <v>12209</v>
      </c>
      <c r="C3963" s="70" t="s">
        <v>12210</v>
      </c>
      <c r="D3963" s="70" t="s">
        <v>12211</v>
      </c>
      <c r="E3963" s="71">
        <v>3.38</v>
      </c>
      <c r="F3963" s="70"/>
      <c r="G3963" s="71"/>
      <c r="H3963" s="72"/>
      <c r="I3963" s="72"/>
      <c r="J3963" s="73">
        <f t="shared" si="65"/>
        <v>3.38</v>
      </c>
      <c r="K3963" s="75" t="s">
        <v>4</v>
      </c>
    </row>
    <row r="3964" spans="1:11" x14ac:dyDescent="0.25">
      <c r="A3964" s="69">
        <v>3962</v>
      </c>
      <c r="B3964" s="70" t="s">
        <v>12212</v>
      </c>
      <c r="C3964" s="70" t="s">
        <v>12213</v>
      </c>
      <c r="D3964" s="70" t="s">
        <v>12214</v>
      </c>
      <c r="E3964" s="71">
        <v>3.38</v>
      </c>
      <c r="F3964" s="70"/>
      <c r="G3964" s="71"/>
      <c r="H3964" s="72"/>
      <c r="I3964" s="72"/>
      <c r="J3964" s="73">
        <f t="shared" si="65"/>
        <v>3.38</v>
      </c>
      <c r="K3964" s="75" t="s">
        <v>4</v>
      </c>
    </row>
    <row r="3965" spans="1:11" x14ac:dyDescent="0.25">
      <c r="A3965" s="69">
        <v>3963</v>
      </c>
      <c r="B3965" s="70" t="s">
        <v>12215</v>
      </c>
      <c r="C3965" s="70" t="s">
        <v>12216</v>
      </c>
      <c r="D3965" s="70" t="s">
        <v>12217</v>
      </c>
      <c r="E3965" s="71">
        <v>3.38</v>
      </c>
      <c r="F3965" s="70"/>
      <c r="G3965" s="71"/>
      <c r="H3965" s="72"/>
      <c r="I3965" s="72"/>
      <c r="J3965" s="73">
        <f t="shared" si="65"/>
        <v>3.38</v>
      </c>
      <c r="K3965" s="75" t="s">
        <v>4</v>
      </c>
    </row>
    <row r="3966" spans="1:11" x14ac:dyDescent="0.25">
      <c r="A3966" s="69">
        <v>3964</v>
      </c>
      <c r="B3966" s="70" t="s">
        <v>12218</v>
      </c>
      <c r="C3966" s="70" t="s">
        <v>12219</v>
      </c>
      <c r="D3966" s="70" t="s">
        <v>12220</v>
      </c>
      <c r="E3966" s="71">
        <v>3.37</v>
      </c>
      <c r="F3966" s="70"/>
      <c r="G3966" s="71"/>
      <c r="H3966" s="72"/>
      <c r="I3966" s="72"/>
      <c r="J3966" s="73">
        <f t="shared" si="65"/>
        <v>3.37</v>
      </c>
      <c r="K3966" s="75" t="s">
        <v>4</v>
      </c>
    </row>
    <row r="3967" spans="1:11" x14ac:dyDescent="0.25">
      <c r="A3967" s="69">
        <v>3965</v>
      </c>
      <c r="B3967" s="70" t="s">
        <v>12221</v>
      </c>
      <c r="C3967" s="70" t="s">
        <v>12222</v>
      </c>
      <c r="D3967" s="70" t="s">
        <v>12223</v>
      </c>
      <c r="E3967" s="71">
        <v>3.37</v>
      </c>
      <c r="F3967" s="70"/>
      <c r="G3967" s="71"/>
      <c r="H3967" s="72"/>
      <c r="I3967" s="72"/>
      <c r="J3967" s="73">
        <f t="shared" si="65"/>
        <v>3.37</v>
      </c>
      <c r="K3967" s="75" t="s">
        <v>4</v>
      </c>
    </row>
    <row r="3968" spans="1:11" x14ac:dyDescent="0.25">
      <c r="A3968" s="69">
        <v>3966</v>
      </c>
      <c r="B3968" s="70" t="s">
        <v>12224</v>
      </c>
      <c r="C3968" s="70" t="s">
        <v>12225</v>
      </c>
      <c r="D3968" s="70" t="s">
        <v>12226</v>
      </c>
      <c r="E3968" s="71">
        <v>5.66</v>
      </c>
      <c r="F3968" s="70" t="s">
        <v>12226</v>
      </c>
      <c r="G3968" s="71">
        <v>1.0688</v>
      </c>
      <c r="H3968" s="72"/>
      <c r="I3968" s="72"/>
      <c r="J3968" s="73">
        <f t="shared" si="65"/>
        <v>3.3643999999999998</v>
      </c>
      <c r="K3968" s="75" t="s">
        <v>4</v>
      </c>
    </row>
    <row r="3969" spans="1:11" x14ac:dyDescent="0.25">
      <c r="A3969" s="69">
        <v>3967</v>
      </c>
      <c r="B3969" s="70" t="s">
        <v>12227</v>
      </c>
      <c r="C3969" s="70" t="s">
        <v>12228</v>
      </c>
      <c r="D3969" s="70" t="s">
        <v>12229</v>
      </c>
      <c r="E3969" s="71">
        <v>3.36</v>
      </c>
      <c r="F3969" s="70"/>
      <c r="G3969" s="71"/>
      <c r="H3969" s="72"/>
      <c r="I3969" s="72"/>
      <c r="J3969" s="73">
        <f t="shared" si="65"/>
        <v>3.36</v>
      </c>
      <c r="K3969" s="75" t="s">
        <v>4</v>
      </c>
    </row>
    <row r="3970" spans="1:11" x14ac:dyDescent="0.25">
      <c r="A3970" s="69">
        <v>3968</v>
      </c>
      <c r="B3970" s="70" t="s">
        <v>12230</v>
      </c>
      <c r="C3970" s="70" t="s">
        <v>12231</v>
      </c>
      <c r="D3970" s="70" t="s">
        <v>12232</v>
      </c>
      <c r="E3970" s="71">
        <v>3.36</v>
      </c>
      <c r="F3970" s="70"/>
      <c r="G3970" s="71"/>
      <c r="H3970" s="72"/>
      <c r="I3970" s="72"/>
      <c r="J3970" s="73">
        <f t="shared" si="65"/>
        <v>3.36</v>
      </c>
      <c r="K3970" s="75" t="s">
        <v>4</v>
      </c>
    </row>
    <row r="3971" spans="1:11" x14ac:dyDescent="0.25">
      <c r="A3971" s="69">
        <v>3969</v>
      </c>
      <c r="B3971" s="70" t="s">
        <v>12233</v>
      </c>
      <c r="C3971" s="70" t="s">
        <v>12234</v>
      </c>
      <c r="D3971" s="70" t="s">
        <v>12235</v>
      </c>
      <c r="E3971" s="71">
        <v>3.35</v>
      </c>
      <c r="F3971" s="70"/>
      <c r="G3971" s="71"/>
      <c r="H3971" s="72"/>
      <c r="I3971" s="72"/>
      <c r="J3971" s="73">
        <f t="shared" ref="J3971:J4034" si="66">AVERAGE(E3971,G3971,I3971)</f>
        <v>3.35</v>
      </c>
      <c r="K3971" s="75" t="s">
        <v>4</v>
      </c>
    </row>
    <row r="3972" spans="1:11" x14ac:dyDescent="0.25">
      <c r="A3972" s="69">
        <v>3970</v>
      </c>
      <c r="B3972" s="70" t="s">
        <v>12236</v>
      </c>
      <c r="C3972" s="70" t="s">
        <v>12237</v>
      </c>
      <c r="D3972" s="70"/>
      <c r="E3972" s="71"/>
      <c r="F3972" s="70"/>
      <c r="G3972" s="73"/>
      <c r="H3972" s="70" t="s">
        <v>12238</v>
      </c>
      <c r="I3972" s="73">
        <v>3.3450000000000104</v>
      </c>
      <c r="J3972" s="73">
        <f t="shared" si="66"/>
        <v>3.3450000000000104</v>
      </c>
      <c r="K3972" s="75" t="s">
        <v>4</v>
      </c>
    </row>
    <row r="3973" spans="1:11" x14ac:dyDescent="0.25">
      <c r="A3973" s="69">
        <v>3971</v>
      </c>
      <c r="B3973" s="70" t="s">
        <v>12239</v>
      </c>
      <c r="C3973" s="70" t="s">
        <v>12240</v>
      </c>
      <c r="D3973" s="70" t="s">
        <v>12241</v>
      </c>
      <c r="E3973" s="71">
        <v>3.34</v>
      </c>
      <c r="F3973" s="70"/>
      <c r="G3973" s="71"/>
      <c r="H3973" s="72"/>
      <c r="I3973" s="72"/>
      <c r="J3973" s="73">
        <f t="shared" si="66"/>
        <v>3.34</v>
      </c>
      <c r="K3973" s="75" t="s">
        <v>4</v>
      </c>
    </row>
    <row r="3974" spans="1:11" x14ac:dyDescent="0.25">
      <c r="A3974" s="69">
        <v>3972</v>
      </c>
      <c r="B3974" s="70" t="s">
        <v>12242</v>
      </c>
      <c r="C3974" s="70" t="s">
        <v>12243</v>
      </c>
      <c r="D3974" s="70" t="s">
        <v>12244</v>
      </c>
      <c r="E3974" s="71">
        <v>3.34</v>
      </c>
      <c r="F3974" s="70"/>
      <c r="G3974" s="71"/>
      <c r="H3974" s="72"/>
      <c r="I3974" s="72"/>
      <c r="J3974" s="73">
        <f t="shared" si="66"/>
        <v>3.34</v>
      </c>
      <c r="K3974" s="75" t="s">
        <v>4</v>
      </c>
    </row>
    <row r="3975" spans="1:11" x14ac:dyDescent="0.25">
      <c r="A3975" s="69">
        <v>3973</v>
      </c>
      <c r="B3975" s="70" t="s">
        <v>12245</v>
      </c>
      <c r="C3975" s="70" t="s">
        <v>12246</v>
      </c>
      <c r="D3975" s="70" t="s">
        <v>12247</v>
      </c>
      <c r="E3975" s="71">
        <v>3.34</v>
      </c>
      <c r="F3975" s="70"/>
      <c r="G3975" s="71"/>
      <c r="H3975" s="72"/>
      <c r="I3975" s="72"/>
      <c r="J3975" s="73">
        <f t="shared" si="66"/>
        <v>3.34</v>
      </c>
      <c r="K3975" s="75" t="s">
        <v>4</v>
      </c>
    </row>
    <row r="3976" spans="1:11" x14ac:dyDescent="0.25">
      <c r="A3976" s="69">
        <v>3974</v>
      </c>
      <c r="B3976" s="70" t="s">
        <v>12248</v>
      </c>
      <c r="C3976" s="70" t="s">
        <v>12249</v>
      </c>
      <c r="D3976" s="70" t="s">
        <v>12250</v>
      </c>
      <c r="E3976" s="71">
        <v>3.34</v>
      </c>
      <c r="F3976" s="70"/>
      <c r="G3976" s="71"/>
      <c r="H3976" s="72"/>
      <c r="I3976" s="72"/>
      <c r="J3976" s="73">
        <f t="shared" si="66"/>
        <v>3.34</v>
      </c>
      <c r="K3976" s="75" t="s">
        <v>4</v>
      </c>
    </row>
    <row r="3977" spans="1:11" x14ac:dyDescent="0.25">
      <c r="A3977" s="69">
        <v>3975</v>
      </c>
      <c r="B3977" s="70" t="s">
        <v>12251</v>
      </c>
      <c r="C3977" s="70" t="s">
        <v>12252</v>
      </c>
      <c r="D3977" s="70" t="s">
        <v>12253</v>
      </c>
      <c r="E3977" s="71">
        <v>3.33</v>
      </c>
      <c r="F3977" s="70"/>
      <c r="G3977" s="71"/>
      <c r="H3977" s="72"/>
      <c r="I3977" s="72"/>
      <c r="J3977" s="73">
        <f t="shared" si="66"/>
        <v>3.33</v>
      </c>
      <c r="K3977" s="75" t="s">
        <v>4</v>
      </c>
    </row>
    <row r="3978" spans="1:11" x14ac:dyDescent="0.25">
      <c r="A3978" s="69">
        <v>3976</v>
      </c>
      <c r="B3978" s="70" t="s">
        <v>12254</v>
      </c>
      <c r="C3978" s="70" t="s">
        <v>12255</v>
      </c>
      <c r="D3978" s="70" t="s">
        <v>12256</v>
      </c>
      <c r="E3978" s="71">
        <v>3.33</v>
      </c>
      <c r="F3978" s="70"/>
      <c r="G3978" s="71"/>
      <c r="H3978" s="72"/>
      <c r="I3978" s="72"/>
      <c r="J3978" s="73">
        <f t="shared" si="66"/>
        <v>3.33</v>
      </c>
      <c r="K3978" s="75" t="s">
        <v>4</v>
      </c>
    </row>
    <row r="3979" spans="1:11" x14ac:dyDescent="0.25">
      <c r="A3979" s="69">
        <v>3977</v>
      </c>
      <c r="B3979" s="70" t="s">
        <v>12257</v>
      </c>
      <c r="C3979" s="70" t="s">
        <v>12258</v>
      </c>
      <c r="D3979" s="70" t="s">
        <v>12259</v>
      </c>
      <c r="E3979" s="71">
        <v>3.27</v>
      </c>
      <c r="F3979" s="70" t="s">
        <v>12259</v>
      </c>
      <c r="G3979" s="71">
        <v>3.3717000000000001</v>
      </c>
      <c r="H3979" s="72"/>
      <c r="I3979" s="72"/>
      <c r="J3979" s="73">
        <f t="shared" si="66"/>
        <v>3.3208500000000001</v>
      </c>
      <c r="K3979" s="75" t="s">
        <v>4</v>
      </c>
    </row>
    <row r="3980" spans="1:11" x14ac:dyDescent="0.25">
      <c r="A3980" s="69">
        <v>3978</v>
      </c>
      <c r="B3980" s="70" t="s">
        <v>12260</v>
      </c>
      <c r="C3980" s="70" t="s">
        <v>12261</v>
      </c>
      <c r="D3980" s="70" t="s">
        <v>12262</v>
      </c>
      <c r="E3980" s="71">
        <v>3.32</v>
      </c>
      <c r="F3980" s="70"/>
      <c r="G3980" s="71"/>
      <c r="H3980" s="72"/>
      <c r="I3980" s="72"/>
      <c r="J3980" s="73">
        <f t="shared" si="66"/>
        <v>3.32</v>
      </c>
      <c r="K3980" s="75" t="s">
        <v>4</v>
      </c>
    </row>
    <row r="3981" spans="1:11" x14ac:dyDescent="0.25">
      <c r="A3981" s="69">
        <v>3979</v>
      </c>
      <c r="B3981" s="70" t="s">
        <v>12263</v>
      </c>
      <c r="C3981" s="70" t="s">
        <v>12264</v>
      </c>
      <c r="D3981" s="70" t="s">
        <v>12265</v>
      </c>
      <c r="E3981" s="71">
        <v>3.32</v>
      </c>
      <c r="F3981" s="70"/>
      <c r="G3981" s="71"/>
      <c r="H3981" s="72"/>
      <c r="I3981" s="72"/>
      <c r="J3981" s="73">
        <f t="shared" si="66"/>
        <v>3.32</v>
      </c>
      <c r="K3981" s="75" t="s">
        <v>4</v>
      </c>
    </row>
    <row r="3982" spans="1:11" x14ac:dyDescent="0.25">
      <c r="A3982" s="69">
        <v>3980</v>
      </c>
      <c r="B3982" s="70" t="s">
        <v>12266</v>
      </c>
      <c r="C3982" s="70" t="s">
        <v>12267</v>
      </c>
      <c r="D3982" s="70" t="s">
        <v>12268</v>
      </c>
      <c r="E3982" s="71">
        <v>3.3</v>
      </c>
      <c r="F3982" s="70"/>
      <c r="G3982" s="71"/>
      <c r="H3982" s="72" t="s">
        <v>12268</v>
      </c>
      <c r="I3982" s="71">
        <v>3.3054785515625</v>
      </c>
      <c r="J3982" s="73">
        <f t="shared" si="66"/>
        <v>3.3027392757812502</v>
      </c>
      <c r="K3982" s="75" t="s">
        <v>4</v>
      </c>
    </row>
    <row r="3983" spans="1:11" x14ac:dyDescent="0.25">
      <c r="A3983" s="69">
        <v>3981</v>
      </c>
      <c r="B3983" s="70" t="s">
        <v>12269</v>
      </c>
      <c r="C3983" s="70" t="s">
        <v>12270</v>
      </c>
      <c r="D3983" s="70" t="s">
        <v>12271</v>
      </c>
      <c r="E3983" s="71">
        <v>3.3</v>
      </c>
      <c r="F3983" s="70"/>
      <c r="G3983" s="71"/>
      <c r="H3983" s="72"/>
      <c r="I3983" s="72"/>
      <c r="J3983" s="73">
        <f t="shared" si="66"/>
        <v>3.3</v>
      </c>
      <c r="K3983" s="75" t="s">
        <v>4</v>
      </c>
    </row>
    <row r="3984" spans="1:11" x14ac:dyDescent="0.25">
      <c r="A3984" s="69">
        <v>3982</v>
      </c>
      <c r="B3984" s="70" t="s">
        <v>12272</v>
      </c>
      <c r="C3984" s="70" t="s">
        <v>12273</v>
      </c>
      <c r="D3984" s="70" t="s">
        <v>12274</v>
      </c>
      <c r="E3984" s="71">
        <v>3.3</v>
      </c>
      <c r="F3984" s="70"/>
      <c r="G3984" s="71"/>
      <c r="H3984" s="72"/>
      <c r="I3984" s="72"/>
      <c r="J3984" s="73">
        <f t="shared" si="66"/>
        <v>3.3</v>
      </c>
      <c r="K3984" s="75" t="s">
        <v>4</v>
      </c>
    </row>
    <row r="3985" spans="1:11" x14ac:dyDescent="0.25">
      <c r="A3985" s="69">
        <v>3983</v>
      </c>
      <c r="B3985" s="70" t="s">
        <v>12275</v>
      </c>
      <c r="C3985" s="70" t="s">
        <v>12276</v>
      </c>
      <c r="D3985" s="70" t="s">
        <v>12277</v>
      </c>
      <c r="E3985" s="71">
        <v>3.3</v>
      </c>
      <c r="F3985" s="70"/>
      <c r="G3985" s="71"/>
      <c r="H3985" s="72"/>
      <c r="I3985" s="72"/>
      <c r="J3985" s="73">
        <f t="shared" si="66"/>
        <v>3.3</v>
      </c>
      <c r="K3985" s="75" t="s">
        <v>4</v>
      </c>
    </row>
    <row r="3986" spans="1:11" x14ac:dyDescent="0.25">
      <c r="A3986" s="69">
        <v>3984</v>
      </c>
      <c r="B3986" s="70" t="s">
        <v>12278</v>
      </c>
      <c r="C3986" s="70" t="s">
        <v>12279</v>
      </c>
      <c r="D3986" s="70"/>
      <c r="E3986" s="71"/>
      <c r="F3986" s="70"/>
      <c r="G3986" s="73"/>
      <c r="H3986" s="70" t="s">
        <v>12280</v>
      </c>
      <c r="I3986" s="73">
        <v>3.2900000000000067</v>
      </c>
      <c r="J3986" s="73">
        <f t="shared" si="66"/>
        <v>3.2900000000000067</v>
      </c>
      <c r="K3986" s="75" t="s">
        <v>4</v>
      </c>
    </row>
    <row r="3987" spans="1:11" x14ac:dyDescent="0.25">
      <c r="A3987" s="69">
        <v>3985</v>
      </c>
      <c r="B3987" s="70" t="s">
        <v>12281</v>
      </c>
      <c r="C3987" s="70" t="s">
        <v>12282</v>
      </c>
      <c r="D3987" s="70" t="s">
        <v>12283</v>
      </c>
      <c r="E3987" s="71">
        <v>3.29</v>
      </c>
      <c r="F3987" s="70"/>
      <c r="G3987" s="71"/>
      <c r="H3987" s="72"/>
      <c r="I3987" s="72"/>
      <c r="J3987" s="73">
        <f t="shared" si="66"/>
        <v>3.29</v>
      </c>
      <c r="K3987" s="75" t="s">
        <v>4</v>
      </c>
    </row>
    <row r="3988" spans="1:11" x14ac:dyDescent="0.25">
      <c r="A3988" s="69">
        <v>3986</v>
      </c>
      <c r="B3988" s="70" t="s">
        <v>12284</v>
      </c>
      <c r="C3988" s="70" t="s">
        <v>12285</v>
      </c>
      <c r="D3988" s="70" t="s">
        <v>12286</v>
      </c>
      <c r="E3988" s="71">
        <v>3.06</v>
      </c>
      <c r="F3988" s="70" t="s">
        <v>12286</v>
      </c>
      <c r="G3988" s="71">
        <v>3.5165000000000002</v>
      </c>
      <c r="H3988" s="72"/>
      <c r="I3988" s="72"/>
      <c r="J3988" s="73">
        <f t="shared" si="66"/>
        <v>3.2882500000000001</v>
      </c>
      <c r="K3988" s="75" t="s">
        <v>4</v>
      </c>
    </row>
    <row r="3989" spans="1:11" x14ac:dyDescent="0.25">
      <c r="A3989" s="69">
        <v>3987</v>
      </c>
      <c r="B3989" s="70" t="s">
        <v>12287</v>
      </c>
      <c r="C3989" s="70" t="s">
        <v>12288</v>
      </c>
      <c r="D3989" s="70"/>
      <c r="E3989" s="71"/>
      <c r="F3989" s="70"/>
      <c r="G3989" s="73"/>
      <c r="H3989" s="70" t="s">
        <v>12289</v>
      </c>
      <c r="I3989" s="73">
        <v>3.2844000000000042</v>
      </c>
      <c r="J3989" s="73">
        <f t="shared" si="66"/>
        <v>3.2844000000000042</v>
      </c>
      <c r="K3989" s="75" t="s">
        <v>4</v>
      </c>
    </row>
    <row r="3990" spans="1:11" x14ac:dyDescent="0.25">
      <c r="A3990" s="69">
        <v>3988</v>
      </c>
      <c r="B3990" s="70" t="s">
        <v>12290</v>
      </c>
      <c r="C3990" s="70" t="s">
        <v>12291</v>
      </c>
      <c r="D3990" s="70" t="s">
        <v>12292</v>
      </c>
      <c r="E3990" s="71">
        <v>3.28</v>
      </c>
      <c r="F3990" s="70"/>
      <c r="G3990" s="71"/>
      <c r="H3990" s="72"/>
      <c r="I3990" s="72"/>
      <c r="J3990" s="73">
        <f t="shared" si="66"/>
        <v>3.28</v>
      </c>
      <c r="K3990" s="75" t="s">
        <v>4</v>
      </c>
    </row>
    <row r="3991" spans="1:11" x14ac:dyDescent="0.25">
      <c r="A3991" s="69">
        <v>3989</v>
      </c>
      <c r="B3991" s="70" t="s">
        <v>12293</v>
      </c>
      <c r="C3991" s="70" t="s">
        <v>12294</v>
      </c>
      <c r="D3991" s="70" t="s">
        <v>12295</v>
      </c>
      <c r="E3991" s="71">
        <v>3.28</v>
      </c>
      <c r="F3991" s="70"/>
      <c r="G3991" s="71"/>
      <c r="H3991" s="72"/>
      <c r="I3991" s="72"/>
      <c r="J3991" s="73">
        <f t="shared" si="66"/>
        <v>3.28</v>
      </c>
      <c r="K3991" s="75" t="s">
        <v>4</v>
      </c>
    </row>
    <row r="3992" spans="1:11" x14ac:dyDescent="0.25">
      <c r="A3992" s="69">
        <v>3990</v>
      </c>
      <c r="B3992" s="70" t="s">
        <v>12296</v>
      </c>
      <c r="C3992" s="70" t="s">
        <v>12297</v>
      </c>
      <c r="D3992" s="70" t="s">
        <v>12298</v>
      </c>
      <c r="E3992" s="71">
        <v>3.28</v>
      </c>
      <c r="F3992" s="70"/>
      <c r="G3992" s="71"/>
      <c r="H3992" s="72"/>
      <c r="I3992" s="72"/>
      <c r="J3992" s="73">
        <f t="shared" si="66"/>
        <v>3.28</v>
      </c>
      <c r="K3992" s="75" t="s">
        <v>4</v>
      </c>
    </row>
    <row r="3993" spans="1:11" x14ac:dyDescent="0.25">
      <c r="A3993" s="69">
        <v>3991</v>
      </c>
      <c r="B3993" s="70" t="s">
        <v>12299</v>
      </c>
      <c r="C3993" s="70" t="s">
        <v>12300</v>
      </c>
      <c r="D3993" s="70" t="s">
        <v>12301</v>
      </c>
      <c r="E3993" s="71">
        <v>3.28</v>
      </c>
      <c r="F3993" s="70"/>
      <c r="G3993" s="71"/>
      <c r="H3993" s="72"/>
      <c r="I3993" s="72"/>
      <c r="J3993" s="73">
        <f t="shared" si="66"/>
        <v>3.28</v>
      </c>
      <c r="K3993" s="75" t="s">
        <v>4</v>
      </c>
    </row>
    <row r="3994" spans="1:11" x14ac:dyDescent="0.25">
      <c r="A3994" s="69">
        <v>3992</v>
      </c>
      <c r="B3994" s="70" t="s">
        <v>12302</v>
      </c>
      <c r="C3994" s="70" t="s">
        <v>12303</v>
      </c>
      <c r="D3994" s="70" t="s">
        <v>12304</v>
      </c>
      <c r="E3994" s="71">
        <v>3.28</v>
      </c>
      <c r="F3994" s="70"/>
      <c r="G3994" s="71"/>
      <c r="H3994" s="72"/>
      <c r="I3994" s="72"/>
      <c r="J3994" s="73">
        <f t="shared" si="66"/>
        <v>3.28</v>
      </c>
      <c r="K3994" s="75" t="s">
        <v>4</v>
      </c>
    </row>
    <row r="3995" spans="1:11" x14ac:dyDescent="0.25">
      <c r="A3995" s="69">
        <v>3993</v>
      </c>
      <c r="B3995" s="70" t="s">
        <v>12305</v>
      </c>
      <c r="C3995" s="70" t="s">
        <v>12306</v>
      </c>
      <c r="D3995" s="70"/>
      <c r="E3995" s="71"/>
      <c r="F3995" s="70"/>
      <c r="G3995" s="73"/>
      <c r="H3995" s="70" t="s">
        <v>12307</v>
      </c>
      <c r="I3995" s="73">
        <v>3.2749999999999937</v>
      </c>
      <c r="J3995" s="73">
        <f t="shared" si="66"/>
        <v>3.2749999999999937</v>
      </c>
      <c r="K3995" s="75" t="s">
        <v>4</v>
      </c>
    </row>
    <row r="3996" spans="1:11" x14ac:dyDescent="0.25">
      <c r="A3996" s="69">
        <v>3994</v>
      </c>
      <c r="B3996" s="70" t="s">
        <v>12308</v>
      </c>
      <c r="C3996" s="70" t="s">
        <v>12309</v>
      </c>
      <c r="D3996" s="70" t="s">
        <v>12310</v>
      </c>
      <c r="E3996" s="71">
        <v>3.27</v>
      </c>
      <c r="F3996" s="70"/>
      <c r="G3996" s="71"/>
      <c r="H3996" s="72"/>
      <c r="I3996" s="72"/>
      <c r="J3996" s="73">
        <f t="shared" si="66"/>
        <v>3.27</v>
      </c>
      <c r="K3996" s="75" t="s">
        <v>4</v>
      </c>
    </row>
    <row r="3997" spans="1:11" x14ac:dyDescent="0.25">
      <c r="A3997" s="69">
        <v>3995</v>
      </c>
      <c r="B3997" s="70" t="s">
        <v>12311</v>
      </c>
      <c r="C3997" s="70" t="s">
        <v>12312</v>
      </c>
      <c r="D3997" s="70" t="s">
        <v>12313</v>
      </c>
      <c r="E3997" s="71">
        <v>3.27</v>
      </c>
      <c r="F3997" s="70"/>
      <c r="G3997" s="71"/>
      <c r="H3997" s="72"/>
      <c r="I3997" s="72"/>
      <c r="J3997" s="73">
        <f t="shared" si="66"/>
        <v>3.27</v>
      </c>
      <c r="K3997" s="75" t="s">
        <v>4</v>
      </c>
    </row>
    <row r="3998" spans="1:11" x14ac:dyDescent="0.25">
      <c r="A3998" s="69">
        <v>3996</v>
      </c>
      <c r="B3998" s="70" t="s">
        <v>12314</v>
      </c>
      <c r="C3998" s="70" t="s">
        <v>12315</v>
      </c>
      <c r="D3998" s="70" t="s">
        <v>12316</v>
      </c>
      <c r="E3998" s="71">
        <v>3.27</v>
      </c>
      <c r="F3998" s="70"/>
      <c r="G3998" s="71"/>
      <c r="H3998" s="72"/>
      <c r="I3998" s="72"/>
      <c r="J3998" s="73">
        <f t="shared" si="66"/>
        <v>3.27</v>
      </c>
      <c r="K3998" s="75" t="s">
        <v>4</v>
      </c>
    </row>
    <row r="3999" spans="1:11" x14ac:dyDescent="0.25">
      <c r="A3999" s="69">
        <v>3997</v>
      </c>
      <c r="B3999" s="70" t="s">
        <v>12317</v>
      </c>
      <c r="C3999" s="70" t="s">
        <v>12318</v>
      </c>
      <c r="D3999" s="70" t="s">
        <v>12319</v>
      </c>
      <c r="E3999" s="71">
        <v>3.53</v>
      </c>
      <c r="F3999" s="70" t="s">
        <v>12319</v>
      </c>
      <c r="G3999" s="71">
        <v>3.0072000000000001</v>
      </c>
      <c r="H3999" s="72"/>
      <c r="I3999" s="72"/>
      <c r="J3999" s="73">
        <f t="shared" si="66"/>
        <v>3.2686000000000002</v>
      </c>
      <c r="K3999" s="75" t="s">
        <v>4</v>
      </c>
    </row>
    <row r="4000" spans="1:11" x14ac:dyDescent="0.25">
      <c r="A4000" s="69">
        <v>3998</v>
      </c>
      <c r="B4000" s="70" t="s">
        <v>12320</v>
      </c>
      <c r="C4000" s="70" t="s">
        <v>12321</v>
      </c>
      <c r="D4000" s="70" t="s">
        <v>12322</v>
      </c>
      <c r="E4000" s="71">
        <v>3.25</v>
      </c>
      <c r="F4000" s="70"/>
      <c r="G4000" s="71"/>
      <c r="H4000" s="72"/>
      <c r="I4000" s="72"/>
      <c r="J4000" s="73">
        <f t="shared" si="66"/>
        <v>3.25</v>
      </c>
      <c r="K4000" s="75" t="s">
        <v>4</v>
      </c>
    </row>
    <row r="4001" spans="1:11" x14ac:dyDescent="0.25">
      <c r="A4001" s="69">
        <v>3999</v>
      </c>
      <c r="B4001" s="70" t="s">
        <v>12323</v>
      </c>
      <c r="C4001" s="70" t="s">
        <v>12324</v>
      </c>
      <c r="D4001" s="70" t="s">
        <v>12325</v>
      </c>
      <c r="E4001" s="71">
        <v>3.24</v>
      </c>
      <c r="F4001" s="70"/>
      <c r="G4001" s="71"/>
      <c r="H4001" s="72"/>
      <c r="I4001" s="72"/>
      <c r="J4001" s="73">
        <f t="shared" si="66"/>
        <v>3.24</v>
      </c>
      <c r="K4001" s="75" t="s">
        <v>4</v>
      </c>
    </row>
    <row r="4002" spans="1:11" x14ac:dyDescent="0.25">
      <c r="A4002" s="69">
        <v>4000</v>
      </c>
      <c r="B4002" s="70" t="s">
        <v>12326</v>
      </c>
      <c r="C4002" s="70" t="s">
        <v>12327</v>
      </c>
      <c r="D4002" s="70" t="s">
        <v>12328</v>
      </c>
      <c r="E4002" s="71">
        <v>3.24</v>
      </c>
      <c r="F4002" s="70"/>
      <c r="G4002" s="71"/>
      <c r="H4002" s="72"/>
      <c r="I4002" s="72"/>
      <c r="J4002" s="73">
        <f t="shared" si="66"/>
        <v>3.24</v>
      </c>
      <c r="K4002" s="75" t="s">
        <v>4</v>
      </c>
    </row>
    <row r="4003" spans="1:11" x14ac:dyDescent="0.25">
      <c r="A4003" s="69">
        <v>4001</v>
      </c>
      <c r="B4003" s="70" t="s">
        <v>12329</v>
      </c>
      <c r="C4003" s="70" t="s">
        <v>12330</v>
      </c>
      <c r="D4003" s="70" t="s">
        <v>12331</v>
      </c>
      <c r="E4003" s="71">
        <v>3.23</v>
      </c>
      <c r="F4003" s="70"/>
      <c r="G4003" s="71"/>
      <c r="H4003" s="72"/>
      <c r="I4003" s="72"/>
      <c r="J4003" s="73">
        <f t="shared" si="66"/>
        <v>3.23</v>
      </c>
      <c r="K4003" s="75" t="s">
        <v>4</v>
      </c>
    </row>
    <row r="4004" spans="1:11" x14ac:dyDescent="0.25">
      <c r="A4004" s="69">
        <v>4002</v>
      </c>
      <c r="B4004" s="70" t="s">
        <v>12332</v>
      </c>
      <c r="C4004" s="70" t="s">
        <v>12333</v>
      </c>
      <c r="D4004" s="70" t="s">
        <v>12334</v>
      </c>
      <c r="E4004" s="71">
        <v>3.23</v>
      </c>
      <c r="F4004" s="70"/>
      <c r="G4004" s="71"/>
      <c r="H4004" s="72"/>
      <c r="I4004" s="72"/>
      <c r="J4004" s="73">
        <f t="shared" si="66"/>
        <v>3.23</v>
      </c>
      <c r="K4004" s="75" t="s">
        <v>4</v>
      </c>
    </row>
    <row r="4005" spans="1:11" x14ac:dyDescent="0.25">
      <c r="A4005" s="69">
        <v>4003</v>
      </c>
      <c r="B4005" s="70" t="s">
        <v>12335</v>
      </c>
      <c r="C4005" s="70" t="s">
        <v>12336</v>
      </c>
      <c r="D4005" s="70" t="s">
        <v>12337</v>
      </c>
      <c r="E4005" s="71">
        <v>3.22</v>
      </c>
      <c r="F4005" s="70"/>
      <c r="G4005" s="71"/>
      <c r="H4005" s="72"/>
      <c r="I4005" s="72"/>
      <c r="J4005" s="73">
        <f t="shared" si="66"/>
        <v>3.22</v>
      </c>
      <c r="K4005" s="75" t="s">
        <v>4</v>
      </c>
    </row>
    <row r="4006" spans="1:11" x14ac:dyDescent="0.25">
      <c r="A4006" s="69">
        <v>4004</v>
      </c>
      <c r="B4006" s="70" t="s">
        <v>12338</v>
      </c>
      <c r="C4006" s="70" t="s">
        <v>12339</v>
      </c>
      <c r="D4006" s="70" t="s">
        <v>12340</v>
      </c>
      <c r="E4006" s="71">
        <v>3.22</v>
      </c>
      <c r="F4006" s="70"/>
      <c r="G4006" s="71"/>
      <c r="H4006" s="72"/>
      <c r="I4006" s="72"/>
      <c r="J4006" s="73">
        <f t="shared" si="66"/>
        <v>3.22</v>
      </c>
      <c r="K4006" s="75" t="s">
        <v>4</v>
      </c>
    </row>
    <row r="4007" spans="1:11" x14ac:dyDescent="0.25">
      <c r="A4007" s="69">
        <v>4005</v>
      </c>
      <c r="B4007" s="70" t="s">
        <v>12341</v>
      </c>
      <c r="C4007" s="70" t="s">
        <v>12342</v>
      </c>
      <c r="D4007" s="70" t="s">
        <v>12343</v>
      </c>
      <c r="E4007" s="71">
        <v>3.56</v>
      </c>
      <c r="F4007" s="70" t="s">
        <v>12343</v>
      </c>
      <c r="G4007" s="71">
        <v>2.8786999999999998</v>
      </c>
      <c r="H4007" s="72"/>
      <c r="I4007" s="72"/>
      <c r="J4007" s="73">
        <f t="shared" si="66"/>
        <v>3.2193499999999999</v>
      </c>
      <c r="K4007" s="75" t="s">
        <v>4</v>
      </c>
    </row>
    <row r="4008" spans="1:11" x14ac:dyDescent="0.25">
      <c r="A4008" s="69">
        <v>4006</v>
      </c>
      <c r="B4008" s="70" t="s">
        <v>12344</v>
      </c>
      <c r="C4008" s="70" t="s">
        <v>12345</v>
      </c>
      <c r="D4008" s="70" t="s">
        <v>12346</v>
      </c>
      <c r="E4008" s="71">
        <v>3.21</v>
      </c>
      <c r="F4008" s="70"/>
      <c r="G4008" s="71"/>
      <c r="H4008" s="72"/>
      <c r="I4008" s="72"/>
      <c r="J4008" s="73">
        <f t="shared" si="66"/>
        <v>3.21</v>
      </c>
      <c r="K4008" s="75" t="s">
        <v>4</v>
      </c>
    </row>
    <row r="4009" spans="1:11" x14ac:dyDescent="0.25">
      <c r="A4009" s="69">
        <v>4007</v>
      </c>
      <c r="B4009" s="70" t="s">
        <v>12347</v>
      </c>
      <c r="C4009" s="70" t="s">
        <v>12348</v>
      </c>
      <c r="D4009" s="70"/>
      <c r="E4009" s="71"/>
      <c r="F4009" s="70"/>
      <c r="G4009" s="73"/>
      <c r="H4009" s="70" t="s">
        <v>12349</v>
      </c>
      <c r="I4009" s="73">
        <v>3.2004999999999932</v>
      </c>
      <c r="J4009" s="73">
        <f t="shared" si="66"/>
        <v>3.2004999999999932</v>
      </c>
      <c r="K4009" s="75" t="s">
        <v>4</v>
      </c>
    </row>
    <row r="4010" spans="1:11" x14ac:dyDescent="0.25">
      <c r="A4010" s="69">
        <v>4008</v>
      </c>
      <c r="B4010" s="70" t="s">
        <v>12350</v>
      </c>
      <c r="C4010" s="70" t="s">
        <v>12351</v>
      </c>
      <c r="D4010" s="70" t="s">
        <v>12352</v>
      </c>
      <c r="E4010" s="71">
        <v>3.2</v>
      </c>
      <c r="F4010" s="70"/>
      <c r="G4010" s="71"/>
      <c r="H4010" s="72"/>
      <c r="I4010" s="72"/>
      <c r="J4010" s="73">
        <f t="shared" si="66"/>
        <v>3.2</v>
      </c>
      <c r="K4010" s="75" t="s">
        <v>4</v>
      </c>
    </row>
    <row r="4011" spans="1:11" x14ac:dyDescent="0.25">
      <c r="A4011" s="69">
        <v>4009</v>
      </c>
      <c r="B4011" s="70" t="s">
        <v>12353</v>
      </c>
      <c r="C4011" s="70" t="s">
        <v>12354</v>
      </c>
      <c r="D4011" s="70"/>
      <c r="E4011" s="71"/>
      <c r="F4011" s="70"/>
      <c r="G4011" s="73"/>
      <c r="H4011" s="70" t="s">
        <v>12355</v>
      </c>
      <c r="I4011" s="73">
        <v>3.1999999999999935</v>
      </c>
      <c r="J4011" s="73">
        <f t="shared" si="66"/>
        <v>3.1999999999999935</v>
      </c>
      <c r="K4011" s="75" t="s">
        <v>4</v>
      </c>
    </row>
    <row r="4012" spans="1:11" x14ac:dyDescent="0.25">
      <c r="A4012" s="69">
        <v>4010</v>
      </c>
      <c r="B4012" s="70" t="s">
        <v>12356</v>
      </c>
      <c r="C4012" s="70" t="s">
        <v>12357</v>
      </c>
      <c r="D4012" s="70" t="s">
        <v>12358</v>
      </c>
      <c r="E4012" s="71">
        <v>3.19</v>
      </c>
      <c r="F4012" s="70"/>
      <c r="G4012" s="71"/>
      <c r="H4012" s="72"/>
      <c r="I4012" s="72"/>
      <c r="J4012" s="73">
        <f t="shared" si="66"/>
        <v>3.19</v>
      </c>
      <c r="K4012" s="75" t="s">
        <v>4</v>
      </c>
    </row>
    <row r="4013" spans="1:11" x14ac:dyDescent="0.25">
      <c r="A4013" s="69">
        <v>4011</v>
      </c>
      <c r="B4013" s="70" t="s">
        <v>12359</v>
      </c>
      <c r="C4013" s="70" t="s">
        <v>12360</v>
      </c>
      <c r="D4013" s="70" t="s">
        <v>12361</v>
      </c>
      <c r="E4013" s="71">
        <v>3.19</v>
      </c>
      <c r="F4013" s="70"/>
      <c r="G4013" s="71"/>
      <c r="H4013" s="72"/>
      <c r="I4013" s="72"/>
      <c r="J4013" s="73">
        <f t="shared" si="66"/>
        <v>3.19</v>
      </c>
      <c r="K4013" s="75" t="s">
        <v>4</v>
      </c>
    </row>
    <row r="4014" spans="1:11" x14ac:dyDescent="0.25">
      <c r="A4014" s="69">
        <v>4012</v>
      </c>
      <c r="B4014" s="70" t="s">
        <v>12362</v>
      </c>
      <c r="C4014" s="70" t="s">
        <v>12363</v>
      </c>
      <c r="D4014" s="70"/>
      <c r="E4014" s="71"/>
      <c r="F4014" s="70"/>
      <c r="G4014" s="73"/>
      <c r="H4014" s="70" t="s">
        <v>12364</v>
      </c>
      <c r="I4014" s="73">
        <v>3.180000000000005</v>
      </c>
      <c r="J4014" s="73">
        <f t="shared" si="66"/>
        <v>3.180000000000005</v>
      </c>
      <c r="K4014" s="75" t="s">
        <v>4</v>
      </c>
    </row>
    <row r="4015" spans="1:11" x14ac:dyDescent="0.25">
      <c r="A4015" s="69">
        <v>4013</v>
      </c>
      <c r="B4015" s="70" t="s">
        <v>12365</v>
      </c>
      <c r="C4015" s="70" t="s">
        <v>12366</v>
      </c>
      <c r="D4015" s="70" t="s">
        <v>12367</v>
      </c>
      <c r="E4015" s="71">
        <v>3.18</v>
      </c>
      <c r="F4015" s="70"/>
      <c r="G4015" s="71"/>
      <c r="H4015" s="72"/>
      <c r="I4015" s="72"/>
      <c r="J4015" s="73">
        <f t="shared" si="66"/>
        <v>3.18</v>
      </c>
      <c r="K4015" s="75" t="s">
        <v>4</v>
      </c>
    </row>
    <row r="4016" spans="1:11" x14ac:dyDescent="0.25">
      <c r="A4016" s="69">
        <v>4014</v>
      </c>
      <c r="B4016" s="70" t="s">
        <v>12368</v>
      </c>
      <c r="C4016" s="70" t="s">
        <v>12369</v>
      </c>
      <c r="D4016" s="70" t="s">
        <v>12370</v>
      </c>
      <c r="E4016" s="71">
        <v>3.18</v>
      </c>
      <c r="F4016" s="70"/>
      <c r="G4016" s="71"/>
      <c r="H4016" s="72"/>
      <c r="I4016" s="72"/>
      <c r="J4016" s="73">
        <f t="shared" si="66"/>
        <v>3.18</v>
      </c>
      <c r="K4016" s="75" t="s">
        <v>4</v>
      </c>
    </row>
    <row r="4017" spans="1:11" x14ac:dyDescent="0.25">
      <c r="A4017" s="69">
        <v>4015</v>
      </c>
      <c r="B4017" s="70" t="s">
        <v>12371</v>
      </c>
      <c r="C4017" s="70" t="s">
        <v>12372</v>
      </c>
      <c r="D4017" s="70" t="s">
        <v>12373</v>
      </c>
      <c r="E4017" s="71">
        <v>3.18</v>
      </c>
      <c r="F4017" s="70"/>
      <c r="G4017" s="71"/>
      <c r="H4017" s="72"/>
      <c r="I4017" s="72"/>
      <c r="J4017" s="73">
        <f t="shared" si="66"/>
        <v>3.18</v>
      </c>
      <c r="K4017" s="75" t="s">
        <v>4</v>
      </c>
    </row>
    <row r="4018" spans="1:11" x14ac:dyDescent="0.25">
      <c r="A4018" s="69">
        <v>4016</v>
      </c>
      <c r="B4018" s="70" t="s">
        <v>12374</v>
      </c>
      <c r="C4018" s="70" t="s">
        <v>12375</v>
      </c>
      <c r="D4018" s="70"/>
      <c r="E4018" s="71"/>
      <c r="F4018" s="70"/>
      <c r="G4018" s="73"/>
      <c r="H4018" s="70" t="s">
        <v>12376</v>
      </c>
      <c r="I4018" s="73">
        <v>3.1648000000000094</v>
      </c>
      <c r="J4018" s="73">
        <f t="shared" si="66"/>
        <v>3.1648000000000094</v>
      </c>
      <c r="K4018" s="75" t="s">
        <v>4</v>
      </c>
    </row>
    <row r="4019" spans="1:11" x14ac:dyDescent="0.25">
      <c r="A4019" s="69">
        <v>4017</v>
      </c>
      <c r="B4019" s="70" t="s">
        <v>12377</v>
      </c>
      <c r="C4019" s="70" t="s">
        <v>2847</v>
      </c>
      <c r="D4019" s="70" t="s">
        <v>12378</v>
      </c>
      <c r="E4019" s="71">
        <v>3.16</v>
      </c>
      <c r="F4019" s="70"/>
      <c r="G4019" s="71"/>
      <c r="H4019" s="72"/>
      <c r="I4019" s="72"/>
      <c r="J4019" s="73">
        <f t="shared" si="66"/>
        <v>3.16</v>
      </c>
      <c r="K4019" s="75" t="s">
        <v>4</v>
      </c>
    </row>
    <row r="4020" spans="1:11" x14ac:dyDescent="0.25">
      <c r="A4020" s="69">
        <v>4018</v>
      </c>
      <c r="B4020" s="70" t="s">
        <v>12379</v>
      </c>
      <c r="C4020" s="70" t="s">
        <v>12380</v>
      </c>
      <c r="D4020" s="70" t="s">
        <v>12381</v>
      </c>
      <c r="E4020" s="71">
        <v>3.16</v>
      </c>
      <c r="F4020" s="70"/>
      <c r="G4020" s="71"/>
      <c r="H4020" s="72"/>
      <c r="I4020" s="72"/>
      <c r="J4020" s="73">
        <f t="shared" si="66"/>
        <v>3.16</v>
      </c>
      <c r="K4020" s="75" t="s">
        <v>4</v>
      </c>
    </row>
    <row r="4021" spans="1:11" x14ac:dyDescent="0.25">
      <c r="A4021" s="69">
        <v>4019</v>
      </c>
      <c r="B4021" s="70" t="s">
        <v>12382</v>
      </c>
      <c r="C4021" s="70" t="s">
        <v>12383</v>
      </c>
      <c r="D4021" s="70" t="s">
        <v>12384</v>
      </c>
      <c r="E4021" s="71">
        <v>3.15</v>
      </c>
      <c r="F4021" s="70"/>
      <c r="G4021" s="71"/>
      <c r="H4021" s="72"/>
      <c r="I4021" s="72"/>
      <c r="J4021" s="73">
        <f t="shared" si="66"/>
        <v>3.15</v>
      </c>
      <c r="K4021" s="75" t="s">
        <v>4</v>
      </c>
    </row>
    <row r="4022" spans="1:11" x14ac:dyDescent="0.25">
      <c r="A4022" s="69">
        <v>4020</v>
      </c>
      <c r="B4022" s="70" t="s">
        <v>12385</v>
      </c>
      <c r="C4022" s="70" t="s">
        <v>12386</v>
      </c>
      <c r="D4022" s="70"/>
      <c r="E4022" s="71"/>
      <c r="F4022" s="70"/>
      <c r="G4022" s="73"/>
      <c r="H4022" s="70" t="s">
        <v>12387</v>
      </c>
      <c r="I4022" s="73">
        <v>3.1320075599999941</v>
      </c>
      <c r="J4022" s="73">
        <f t="shared" si="66"/>
        <v>3.1320075599999941</v>
      </c>
      <c r="K4022" s="75" t="s">
        <v>4</v>
      </c>
    </row>
    <row r="4023" spans="1:11" x14ac:dyDescent="0.25">
      <c r="A4023" s="69">
        <v>4021</v>
      </c>
      <c r="B4023" s="70" t="s">
        <v>12388</v>
      </c>
      <c r="C4023" s="70" t="s">
        <v>12389</v>
      </c>
      <c r="D4023" s="70" t="s">
        <v>12390</v>
      </c>
      <c r="E4023" s="71">
        <v>3.13</v>
      </c>
      <c r="F4023" s="70"/>
      <c r="G4023" s="71"/>
      <c r="H4023" s="72"/>
      <c r="I4023" s="72"/>
      <c r="J4023" s="73">
        <f t="shared" si="66"/>
        <v>3.13</v>
      </c>
      <c r="K4023" s="75" t="s">
        <v>4</v>
      </c>
    </row>
    <row r="4024" spans="1:11" x14ac:dyDescent="0.25">
      <c r="A4024" s="69">
        <v>4022</v>
      </c>
      <c r="B4024" s="70" t="s">
        <v>12391</v>
      </c>
      <c r="C4024" s="70" t="s">
        <v>12392</v>
      </c>
      <c r="D4024" s="70" t="s">
        <v>12393</v>
      </c>
      <c r="E4024" s="71">
        <v>3.13</v>
      </c>
      <c r="F4024" s="70"/>
      <c r="G4024" s="71"/>
      <c r="H4024" s="72"/>
      <c r="I4024" s="72"/>
      <c r="J4024" s="73">
        <f t="shared" si="66"/>
        <v>3.13</v>
      </c>
      <c r="K4024" s="75" t="s">
        <v>4</v>
      </c>
    </row>
    <row r="4025" spans="1:11" x14ac:dyDescent="0.25">
      <c r="A4025" s="69">
        <v>4023</v>
      </c>
      <c r="B4025" s="70" t="s">
        <v>12394</v>
      </c>
      <c r="C4025" s="70" t="s">
        <v>12395</v>
      </c>
      <c r="D4025" s="70" t="s">
        <v>12396</v>
      </c>
      <c r="E4025" s="71">
        <v>3.13</v>
      </c>
      <c r="F4025" s="70"/>
      <c r="G4025" s="71"/>
      <c r="H4025" s="72"/>
      <c r="I4025" s="72"/>
      <c r="J4025" s="73">
        <f t="shared" si="66"/>
        <v>3.13</v>
      </c>
      <c r="K4025" s="75" t="s">
        <v>4</v>
      </c>
    </row>
    <row r="4026" spans="1:11" x14ac:dyDescent="0.25">
      <c r="A4026" s="69">
        <v>4024</v>
      </c>
      <c r="B4026" s="70" t="s">
        <v>12397</v>
      </c>
      <c r="C4026" s="70" t="s">
        <v>12398</v>
      </c>
      <c r="D4026" s="70" t="s">
        <v>12399</v>
      </c>
      <c r="E4026" s="71">
        <v>3.12</v>
      </c>
      <c r="F4026" s="70"/>
      <c r="G4026" s="71"/>
      <c r="H4026" s="72"/>
      <c r="I4026" s="72"/>
      <c r="J4026" s="73">
        <f t="shared" si="66"/>
        <v>3.12</v>
      </c>
      <c r="K4026" s="75" t="s">
        <v>4</v>
      </c>
    </row>
    <row r="4027" spans="1:11" x14ac:dyDescent="0.25">
      <c r="A4027" s="69">
        <v>4025</v>
      </c>
      <c r="B4027" s="70" t="s">
        <v>12400</v>
      </c>
      <c r="C4027" s="70" t="s">
        <v>12401</v>
      </c>
      <c r="D4027" s="70" t="s">
        <v>12402</v>
      </c>
      <c r="E4027" s="71">
        <v>3.12</v>
      </c>
      <c r="F4027" s="70"/>
      <c r="G4027" s="71"/>
      <c r="H4027" s="72"/>
      <c r="I4027" s="72"/>
      <c r="J4027" s="73">
        <f t="shared" si="66"/>
        <v>3.12</v>
      </c>
      <c r="K4027" s="75" t="s">
        <v>4</v>
      </c>
    </row>
    <row r="4028" spans="1:11" x14ac:dyDescent="0.25">
      <c r="A4028" s="69">
        <v>4026</v>
      </c>
      <c r="B4028" s="70" t="s">
        <v>12403</v>
      </c>
      <c r="C4028" s="70" t="s">
        <v>12404</v>
      </c>
      <c r="D4028" s="70" t="s">
        <v>12405</v>
      </c>
      <c r="E4028" s="71">
        <v>3.12</v>
      </c>
      <c r="F4028" s="70"/>
      <c r="G4028" s="71"/>
      <c r="H4028" s="72"/>
      <c r="I4028" s="72"/>
      <c r="J4028" s="73">
        <f t="shared" si="66"/>
        <v>3.12</v>
      </c>
      <c r="K4028" s="75" t="s">
        <v>4</v>
      </c>
    </row>
    <row r="4029" spans="1:11" x14ac:dyDescent="0.25">
      <c r="A4029" s="69">
        <v>4027</v>
      </c>
      <c r="B4029" s="70" t="s">
        <v>12406</v>
      </c>
      <c r="C4029" s="70" t="s">
        <v>2847</v>
      </c>
      <c r="D4029" s="70" t="s">
        <v>12407</v>
      </c>
      <c r="E4029" s="71">
        <v>3.12</v>
      </c>
      <c r="F4029" s="70"/>
      <c r="G4029" s="71"/>
      <c r="H4029" s="72"/>
      <c r="I4029" s="72"/>
      <c r="J4029" s="73">
        <f t="shared" si="66"/>
        <v>3.12</v>
      </c>
      <c r="K4029" s="75" t="s">
        <v>4</v>
      </c>
    </row>
    <row r="4030" spans="1:11" x14ac:dyDescent="0.25">
      <c r="A4030" s="69">
        <v>4028</v>
      </c>
      <c r="B4030" s="70" t="s">
        <v>12408</v>
      </c>
      <c r="C4030" s="70" t="s">
        <v>12409</v>
      </c>
      <c r="D4030" s="70" t="s">
        <v>12410</v>
      </c>
      <c r="E4030" s="71">
        <v>3.12</v>
      </c>
      <c r="F4030" s="70"/>
      <c r="G4030" s="71"/>
      <c r="H4030" s="72"/>
      <c r="I4030" s="72"/>
      <c r="J4030" s="73">
        <f t="shared" si="66"/>
        <v>3.12</v>
      </c>
      <c r="K4030" s="75" t="s">
        <v>4</v>
      </c>
    </row>
    <row r="4031" spans="1:11" x14ac:dyDescent="0.25">
      <c r="A4031" s="69">
        <v>4029</v>
      </c>
      <c r="B4031" s="70" t="s">
        <v>12411</v>
      </c>
      <c r="C4031" s="70" t="s">
        <v>12412</v>
      </c>
      <c r="D4031" s="70" t="s">
        <v>12413</v>
      </c>
      <c r="E4031" s="71">
        <v>3.12</v>
      </c>
      <c r="F4031" s="70"/>
      <c r="G4031" s="71"/>
      <c r="H4031" s="72"/>
      <c r="I4031" s="72"/>
      <c r="J4031" s="73">
        <f t="shared" si="66"/>
        <v>3.12</v>
      </c>
      <c r="K4031" s="75" t="s">
        <v>4</v>
      </c>
    </row>
    <row r="4032" spans="1:11" x14ac:dyDescent="0.25">
      <c r="A4032" s="69">
        <v>4030</v>
      </c>
      <c r="B4032" s="70" t="s">
        <v>12414</v>
      </c>
      <c r="C4032" s="70" t="s">
        <v>12415</v>
      </c>
      <c r="D4032" s="70"/>
      <c r="E4032" s="71"/>
      <c r="F4032" s="70"/>
      <c r="G4032" s="73"/>
      <c r="H4032" s="70" t="s">
        <v>12416</v>
      </c>
      <c r="I4032" s="73">
        <v>3.1141850000000058</v>
      </c>
      <c r="J4032" s="73">
        <f t="shared" si="66"/>
        <v>3.1141850000000058</v>
      </c>
      <c r="K4032" s="75" t="s">
        <v>4</v>
      </c>
    </row>
    <row r="4033" spans="1:11" x14ac:dyDescent="0.25">
      <c r="A4033" s="69">
        <v>4031</v>
      </c>
      <c r="B4033" s="70" t="s">
        <v>12417</v>
      </c>
      <c r="C4033" s="70" t="s">
        <v>12418</v>
      </c>
      <c r="D4033" s="70"/>
      <c r="E4033" s="71"/>
      <c r="F4033" s="70"/>
      <c r="G4033" s="73"/>
      <c r="H4033" s="70" t="s">
        <v>12419</v>
      </c>
      <c r="I4033" s="73">
        <v>3.1104000000000087</v>
      </c>
      <c r="J4033" s="73">
        <f t="shared" si="66"/>
        <v>3.1104000000000087</v>
      </c>
      <c r="K4033" s="75" t="s">
        <v>4</v>
      </c>
    </row>
    <row r="4034" spans="1:11" x14ac:dyDescent="0.25">
      <c r="A4034" s="69">
        <v>4032</v>
      </c>
      <c r="B4034" s="70" t="s">
        <v>12420</v>
      </c>
      <c r="C4034" s="70" t="s">
        <v>12421</v>
      </c>
      <c r="D4034" s="70" t="s">
        <v>12422</v>
      </c>
      <c r="E4034" s="71">
        <v>3.11</v>
      </c>
      <c r="F4034" s="70"/>
      <c r="G4034" s="71"/>
      <c r="H4034" s="72"/>
      <c r="I4034" s="72"/>
      <c r="J4034" s="73">
        <f t="shared" si="66"/>
        <v>3.11</v>
      </c>
      <c r="K4034" s="75" t="s">
        <v>4</v>
      </c>
    </row>
    <row r="4035" spans="1:11" x14ac:dyDescent="0.25">
      <c r="A4035" s="69">
        <v>4033</v>
      </c>
      <c r="B4035" s="70" t="s">
        <v>12423</v>
      </c>
      <c r="C4035" s="70" t="s">
        <v>12424</v>
      </c>
      <c r="D4035" s="70" t="s">
        <v>12425</v>
      </c>
      <c r="E4035" s="71">
        <v>3.11</v>
      </c>
      <c r="F4035" s="70"/>
      <c r="G4035" s="71"/>
      <c r="H4035" s="72"/>
      <c r="I4035" s="72"/>
      <c r="J4035" s="73">
        <f t="shared" ref="J4035:J4098" si="67">AVERAGE(E4035,G4035,I4035)</f>
        <v>3.11</v>
      </c>
      <c r="K4035" s="75" t="s">
        <v>4</v>
      </c>
    </row>
    <row r="4036" spans="1:11" x14ac:dyDescent="0.25">
      <c r="A4036" s="69">
        <v>4034</v>
      </c>
      <c r="B4036" s="70" t="s">
        <v>12426</v>
      </c>
      <c r="C4036" s="70" t="s">
        <v>12427</v>
      </c>
      <c r="D4036" s="70"/>
      <c r="E4036" s="71"/>
      <c r="F4036" s="70"/>
      <c r="G4036" s="73"/>
      <c r="H4036" s="70" t="s">
        <v>12428</v>
      </c>
      <c r="I4036" s="73">
        <v>3.1059999999999959</v>
      </c>
      <c r="J4036" s="73">
        <f t="shared" si="67"/>
        <v>3.1059999999999959</v>
      </c>
      <c r="K4036" s="75" t="s">
        <v>4</v>
      </c>
    </row>
    <row r="4037" spans="1:11" x14ac:dyDescent="0.25">
      <c r="A4037" s="69">
        <v>4035</v>
      </c>
      <c r="B4037" s="70" t="s">
        <v>12429</v>
      </c>
      <c r="C4037" s="70" t="s">
        <v>12430</v>
      </c>
      <c r="D4037" s="70" t="s">
        <v>12431</v>
      </c>
      <c r="E4037" s="71">
        <v>3.1</v>
      </c>
      <c r="F4037" s="70"/>
      <c r="G4037" s="71"/>
      <c r="H4037" s="72"/>
      <c r="I4037" s="72"/>
      <c r="J4037" s="73">
        <f t="shared" si="67"/>
        <v>3.1</v>
      </c>
      <c r="K4037" s="75" t="s">
        <v>4</v>
      </c>
    </row>
    <row r="4038" spans="1:11" x14ac:dyDescent="0.25">
      <c r="A4038" s="69">
        <v>4036</v>
      </c>
      <c r="B4038" s="70" t="s">
        <v>12432</v>
      </c>
      <c r="C4038" s="70" t="s">
        <v>12433</v>
      </c>
      <c r="D4038" s="70"/>
      <c r="E4038" s="71"/>
      <c r="F4038" s="70"/>
      <c r="G4038" s="73"/>
      <c r="H4038" s="70" t="s">
        <v>12434</v>
      </c>
      <c r="I4038" s="73">
        <v>3.0976786499999949</v>
      </c>
      <c r="J4038" s="73">
        <f t="shared" si="67"/>
        <v>3.0976786499999949</v>
      </c>
      <c r="K4038" s="75" t="s">
        <v>4</v>
      </c>
    </row>
    <row r="4039" spans="1:11" x14ac:dyDescent="0.25">
      <c r="A4039" s="69">
        <v>4037</v>
      </c>
      <c r="B4039" s="70" t="s">
        <v>12435</v>
      </c>
      <c r="C4039" s="70" t="s">
        <v>12436</v>
      </c>
      <c r="D4039" s="70"/>
      <c r="E4039" s="71"/>
      <c r="F4039" s="70"/>
      <c r="G4039" s="73"/>
      <c r="H4039" s="70" t="s">
        <v>12437</v>
      </c>
      <c r="I4039" s="73">
        <v>3.0974209999999975</v>
      </c>
      <c r="J4039" s="73">
        <f t="shared" si="67"/>
        <v>3.0974209999999975</v>
      </c>
      <c r="K4039" s="75" t="s">
        <v>4</v>
      </c>
    </row>
    <row r="4040" spans="1:11" x14ac:dyDescent="0.25">
      <c r="A4040" s="69">
        <v>4038</v>
      </c>
      <c r="B4040" s="70" t="s">
        <v>12438</v>
      </c>
      <c r="C4040" s="70" t="s">
        <v>12439</v>
      </c>
      <c r="D4040" s="70" t="s">
        <v>12440</v>
      </c>
      <c r="E4040" s="71">
        <v>3.09</v>
      </c>
      <c r="F4040" s="70"/>
      <c r="G4040" s="71"/>
      <c r="H4040" s="72"/>
      <c r="I4040" s="72"/>
      <c r="J4040" s="73">
        <f t="shared" si="67"/>
        <v>3.09</v>
      </c>
      <c r="K4040" s="75" t="s">
        <v>4</v>
      </c>
    </row>
    <row r="4041" spans="1:11" x14ac:dyDescent="0.25">
      <c r="A4041" s="69">
        <v>4039</v>
      </c>
      <c r="B4041" s="70" t="s">
        <v>12441</v>
      </c>
      <c r="C4041" s="70" t="s">
        <v>12442</v>
      </c>
      <c r="D4041" s="70" t="s">
        <v>12443</v>
      </c>
      <c r="E4041" s="71">
        <v>3.09</v>
      </c>
      <c r="F4041" s="70"/>
      <c r="G4041" s="71"/>
      <c r="H4041" s="72"/>
      <c r="I4041" s="72"/>
      <c r="J4041" s="73">
        <f t="shared" si="67"/>
        <v>3.09</v>
      </c>
      <c r="K4041" s="75" t="s">
        <v>4</v>
      </c>
    </row>
    <row r="4042" spans="1:11" x14ac:dyDescent="0.25">
      <c r="A4042" s="69">
        <v>4040</v>
      </c>
      <c r="B4042" s="70" t="s">
        <v>12444</v>
      </c>
      <c r="C4042" s="70" t="s">
        <v>12445</v>
      </c>
      <c r="D4042" s="70"/>
      <c r="E4042" s="71"/>
      <c r="F4042" s="70"/>
      <c r="G4042" s="73"/>
      <c r="H4042" s="70" t="s">
        <v>12446</v>
      </c>
      <c r="I4042" s="73">
        <v>3.0836699999999979</v>
      </c>
      <c r="J4042" s="73">
        <f t="shared" si="67"/>
        <v>3.0836699999999979</v>
      </c>
      <c r="K4042" s="75" t="s">
        <v>4</v>
      </c>
    </row>
    <row r="4043" spans="1:11" x14ac:dyDescent="0.25">
      <c r="A4043" s="69">
        <v>4041</v>
      </c>
      <c r="B4043" s="70" t="s">
        <v>12447</v>
      </c>
      <c r="C4043" s="70" t="s">
        <v>12448</v>
      </c>
      <c r="D4043" s="70" t="s">
        <v>12449</v>
      </c>
      <c r="E4043" s="71">
        <v>3.08</v>
      </c>
      <c r="F4043" s="70"/>
      <c r="G4043" s="71"/>
      <c r="H4043" s="72"/>
      <c r="I4043" s="72"/>
      <c r="J4043" s="73">
        <f t="shared" si="67"/>
        <v>3.08</v>
      </c>
      <c r="K4043" s="75" t="s">
        <v>4</v>
      </c>
    </row>
    <row r="4044" spans="1:11" x14ac:dyDescent="0.25">
      <c r="A4044" s="69">
        <v>4042</v>
      </c>
      <c r="B4044" s="70" t="s">
        <v>12450</v>
      </c>
      <c r="C4044" s="70" t="s">
        <v>12451</v>
      </c>
      <c r="D4044" s="70" t="s">
        <v>12452</v>
      </c>
      <c r="E4044" s="71">
        <v>3.08</v>
      </c>
      <c r="F4044" s="70"/>
      <c r="G4044" s="71"/>
      <c r="H4044" s="72"/>
      <c r="I4044" s="72"/>
      <c r="J4044" s="73">
        <f t="shared" si="67"/>
        <v>3.08</v>
      </c>
      <c r="K4044" s="75" t="s">
        <v>4</v>
      </c>
    </row>
    <row r="4045" spans="1:11" x14ac:dyDescent="0.25">
      <c r="A4045" s="69">
        <v>4043</v>
      </c>
      <c r="B4045" s="70" t="s">
        <v>12453</v>
      </c>
      <c r="C4045" s="70" t="s">
        <v>12454</v>
      </c>
      <c r="D4045" s="70" t="s">
        <v>12455</v>
      </c>
      <c r="E4045" s="71">
        <v>3.08</v>
      </c>
      <c r="F4045" s="70"/>
      <c r="G4045" s="71"/>
      <c r="H4045" s="72"/>
      <c r="I4045" s="72"/>
      <c r="J4045" s="73">
        <f t="shared" si="67"/>
        <v>3.08</v>
      </c>
      <c r="K4045" s="75" t="s">
        <v>4</v>
      </c>
    </row>
    <row r="4046" spans="1:11" x14ac:dyDescent="0.25">
      <c r="A4046" s="69">
        <v>4044</v>
      </c>
      <c r="B4046" s="70" t="s">
        <v>12456</v>
      </c>
      <c r="C4046" s="70" t="s">
        <v>12457</v>
      </c>
      <c r="D4046" s="70" t="s">
        <v>12458</v>
      </c>
      <c r="E4046" s="71">
        <v>3.08</v>
      </c>
      <c r="F4046" s="70"/>
      <c r="G4046" s="71"/>
      <c r="H4046" s="72"/>
      <c r="I4046" s="72"/>
      <c r="J4046" s="73">
        <f t="shared" si="67"/>
        <v>3.08</v>
      </c>
      <c r="K4046" s="75" t="s">
        <v>4</v>
      </c>
    </row>
    <row r="4047" spans="1:11" x14ac:dyDescent="0.25">
      <c r="A4047" s="69">
        <v>4045</v>
      </c>
      <c r="B4047" s="70" t="s">
        <v>12459</v>
      </c>
      <c r="C4047" s="70" t="s">
        <v>12460</v>
      </c>
      <c r="D4047" s="70" t="s">
        <v>12461</v>
      </c>
      <c r="E4047" s="71">
        <v>3.08</v>
      </c>
      <c r="F4047" s="70"/>
      <c r="G4047" s="71"/>
      <c r="H4047" s="72"/>
      <c r="I4047" s="72"/>
      <c r="J4047" s="73">
        <f t="shared" si="67"/>
        <v>3.08</v>
      </c>
      <c r="K4047" s="75" t="s">
        <v>4</v>
      </c>
    </row>
    <row r="4048" spans="1:11" x14ac:dyDescent="0.25">
      <c r="A4048" s="69">
        <v>4046</v>
      </c>
      <c r="B4048" s="70" t="s">
        <v>12462</v>
      </c>
      <c r="C4048" s="70" t="s">
        <v>12463</v>
      </c>
      <c r="D4048" s="70"/>
      <c r="E4048" s="71"/>
      <c r="F4048" s="70"/>
      <c r="G4048" s="73"/>
      <c r="H4048" s="70" t="s">
        <v>12464</v>
      </c>
      <c r="I4048" s="73">
        <v>3.0749999999999931</v>
      </c>
      <c r="J4048" s="73">
        <f t="shared" si="67"/>
        <v>3.0749999999999931</v>
      </c>
      <c r="K4048" s="75" t="s">
        <v>4</v>
      </c>
    </row>
    <row r="4049" spans="1:11" x14ac:dyDescent="0.25">
      <c r="A4049" s="69">
        <v>4047</v>
      </c>
      <c r="B4049" s="70" t="s">
        <v>12465</v>
      </c>
      <c r="C4049" s="70" t="s">
        <v>12466</v>
      </c>
      <c r="D4049" s="70" t="s">
        <v>12467</v>
      </c>
      <c r="E4049" s="71">
        <v>3.07</v>
      </c>
      <c r="F4049" s="70"/>
      <c r="G4049" s="71"/>
      <c r="H4049" s="72"/>
      <c r="I4049" s="72"/>
      <c r="J4049" s="73">
        <f t="shared" si="67"/>
        <v>3.07</v>
      </c>
      <c r="K4049" s="75" t="s">
        <v>4</v>
      </c>
    </row>
    <row r="4050" spans="1:11" x14ac:dyDescent="0.25">
      <c r="A4050" s="69">
        <v>4048</v>
      </c>
      <c r="B4050" s="70" t="s">
        <v>12468</v>
      </c>
      <c r="C4050" s="70" t="s">
        <v>12469</v>
      </c>
      <c r="D4050" s="70" t="s">
        <v>12470</v>
      </c>
      <c r="E4050" s="71">
        <v>3.07</v>
      </c>
      <c r="F4050" s="70"/>
      <c r="G4050" s="71"/>
      <c r="H4050" s="72"/>
      <c r="I4050" s="72"/>
      <c r="J4050" s="73">
        <f t="shared" si="67"/>
        <v>3.07</v>
      </c>
      <c r="K4050" s="75" t="s">
        <v>4</v>
      </c>
    </row>
    <row r="4051" spans="1:11" x14ac:dyDescent="0.25">
      <c r="A4051" s="69">
        <v>4049</v>
      </c>
      <c r="B4051" s="70" t="s">
        <v>12471</v>
      </c>
      <c r="C4051" s="70" t="s">
        <v>12472</v>
      </c>
      <c r="D4051" s="70" t="s">
        <v>12473</v>
      </c>
      <c r="E4051" s="71">
        <v>3.07</v>
      </c>
      <c r="F4051" s="70"/>
      <c r="G4051" s="71"/>
      <c r="H4051" s="72"/>
      <c r="I4051" s="72"/>
      <c r="J4051" s="73">
        <f t="shared" si="67"/>
        <v>3.07</v>
      </c>
      <c r="K4051" s="75" t="s">
        <v>4</v>
      </c>
    </row>
    <row r="4052" spans="1:11" x14ac:dyDescent="0.25">
      <c r="A4052" s="69">
        <v>4050</v>
      </c>
      <c r="B4052" s="70" t="s">
        <v>12474</v>
      </c>
      <c r="C4052" s="70" t="s">
        <v>12475</v>
      </c>
      <c r="D4052" s="70" t="s">
        <v>12476</v>
      </c>
      <c r="E4052" s="71">
        <v>3.06</v>
      </c>
      <c r="F4052" s="70"/>
      <c r="G4052" s="71"/>
      <c r="H4052" s="72"/>
      <c r="I4052" s="72"/>
      <c r="J4052" s="73">
        <f t="shared" si="67"/>
        <v>3.06</v>
      </c>
      <c r="K4052" s="75" t="s">
        <v>4</v>
      </c>
    </row>
    <row r="4053" spans="1:11" x14ac:dyDescent="0.25">
      <c r="A4053" s="69">
        <v>4051</v>
      </c>
      <c r="B4053" s="70" t="s">
        <v>12477</v>
      </c>
      <c r="C4053" s="70" t="s">
        <v>12478</v>
      </c>
      <c r="D4053" s="70" t="s">
        <v>12479</v>
      </c>
      <c r="E4053" s="71">
        <v>3.06</v>
      </c>
      <c r="F4053" s="70"/>
      <c r="G4053" s="71"/>
      <c r="H4053" s="72"/>
      <c r="I4053" s="72"/>
      <c r="J4053" s="73">
        <f t="shared" si="67"/>
        <v>3.06</v>
      </c>
      <c r="K4053" s="75" t="s">
        <v>4</v>
      </c>
    </row>
    <row r="4054" spans="1:11" x14ac:dyDescent="0.25">
      <c r="A4054" s="69">
        <v>4052</v>
      </c>
      <c r="B4054" s="70" t="s">
        <v>12480</v>
      </c>
      <c r="C4054" s="70" t="s">
        <v>12481</v>
      </c>
      <c r="D4054" s="70" t="s">
        <v>12482</v>
      </c>
      <c r="E4054" s="71">
        <v>3.06</v>
      </c>
      <c r="F4054" s="70"/>
      <c r="G4054" s="71"/>
      <c r="H4054" s="72"/>
      <c r="I4054" s="72"/>
      <c r="J4054" s="73">
        <f t="shared" si="67"/>
        <v>3.06</v>
      </c>
      <c r="K4054" s="75" t="s">
        <v>4</v>
      </c>
    </row>
    <row r="4055" spans="1:11" x14ac:dyDescent="0.25">
      <c r="A4055" s="69">
        <v>4053</v>
      </c>
      <c r="B4055" s="70" t="s">
        <v>12483</v>
      </c>
      <c r="C4055" s="70" t="s">
        <v>12484</v>
      </c>
      <c r="D4055" s="70" t="s">
        <v>12485</v>
      </c>
      <c r="E4055" s="71">
        <v>3.06</v>
      </c>
      <c r="F4055" s="70"/>
      <c r="G4055" s="71"/>
      <c r="H4055" s="72"/>
      <c r="I4055" s="72"/>
      <c r="J4055" s="73">
        <f t="shared" si="67"/>
        <v>3.06</v>
      </c>
      <c r="K4055" s="75" t="s">
        <v>4</v>
      </c>
    </row>
    <row r="4056" spans="1:11" x14ac:dyDescent="0.25">
      <c r="A4056" s="69">
        <v>4054</v>
      </c>
      <c r="B4056" s="70" t="s">
        <v>12486</v>
      </c>
      <c r="C4056" s="70" t="s">
        <v>12487</v>
      </c>
      <c r="D4056" s="70"/>
      <c r="E4056" s="71"/>
      <c r="F4056" s="70"/>
      <c r="G4056" s="73"/>
      <c r="H4056" s="70" t="s">
        <v>12488</v>
      </c>
      <c r="I4056" s="73">
        <v>3.0489999999999955</v>
      </c>
      <c r="J4056" s="73">
        <f t="shared" si="67"/>
        <v>3.0489999999999955</v>
      </c>
      <c r="K4056" s="75" t="s">
        <v>4</v>
      </c>
    </row>
    <row r="4057" spans="1:11" x14ac:dyDescent="0.25">
      <c r="A4057" s="69">
        <v>4055</v>
      </c>
      <c r="B4057" s="70" t="s">
        <v>12489</v>
      </c>
      <c r="C4057" s="70" t="s">
        <v>12490</v>
      </c>
      <c r="D4057" s="70" t="s">
        <v>12491</v>
      </c>
      <c r="E4057" s="71">
        <v>3.04</v>
      </c>
      <c r="F4057" s="70"/>
      <c r="G4057" s="71"/>
      <c r="H4057" s="72"/>
      <c r="I4057" s="72"/>
      <c r="J4057" s="73">
        <f t="shared" si="67"/>
        <v>3.04</v>
      </c>
      <c r="K4057" s="75" t="s">
        <v>4</v>
      </c>
    </row>
    <row r="4058" spans="1:11" x14ac:dyDescent="0.25">
      <c r="A4058" s="69">
        <v>4056</v>
      </c>
      <c r="B4058" s="70" t="s">
        <v>12492</v>
      </c>
      <c r="C4058" s="70" t="s">
        <v>2847</v>
      </c>
      <c r="D4058" s="70" t="s">
        <v>12493</v>
      </c>
      <c r="E4058" s="71">
        <v>3.04</v>
      </c>
      <c r="F4058" s="70"/>
      <c r="G4058" s="71"/>
      <c r="H4058" s="72"/>
      <c r="I4058" s="72"/>
      <c r="J4058" s="73">
        <f t="shared" si="67"/>
        <v>3.04</v>
      </c>
      <c r="K4058" s="75" t="s">
        <v>4</v>
      </c>
    </row>
    <row r="4059" spans="1:11" x14ac:dyDescent="0.25">
      <c r="A4059" s="69">
        <v>4057</v>
      </c>
      <c r="B4059" s="70" t="s">
        <v>12494</v>
      </c>
      <c r="C4059" s="70" t="s">
        <v>12495</v>
      </c>
      <c r="D4059" s="70" t="s">
        <v>12496</v>
      </c>
      <c r="E4059" s="71">
        <v>3.04</v>
      </c>
      <c r="F4059" s="70"/>
      <c r="G4059" s="71"/>
      <c r="H4059" s="72"/>
      <c r="I4059" s="72"/>
      <c r="J4059" s="73">
        <f t="shared" si="67"/>
        <v>3.04</v>
      </c>
      <c r="K4059" s="75" t="s">
        <v>4</v>
      </c>
    </row>
    <row r="4060" spans="1:11" x14ac:dyDescent="0.25">
      <c r="A4060" s="69">
        <v>4058</v>
      </c>
      <c r="B4060" s="70" t="s">
        <v>12497</v>
      </c>
      <c r="C4060" s="70" t="s">
        <v>12498</v>
      </c>
      <c r="D4060" s="70" t="s">
        <v>12499</v>
      </c>
      <c r="E4060" s="71">
        <v>3.04</v>
      </c>
      <c r="F4060" s="70"/>
      <c r="G4060" s="71"/>
      <c r="H4060" s="72"/>
      <c r="I4060" s="72"/>
      <c r="J4060" s="73">
        <f t="shared" si="67"/>
        <v>3.04</v>
      </c>
      <c r="K4060" s="75" t="s">
        <v>4</v>
      </c>
    </row>
    <row r="4061" spans="1:11" x14ac:dyDescent="0.25">
      <c r="A4061" s="69">
        <v>4059</v>
      </c>
      <c r="B4061" s="70" t="s">
        <v>12500</v>
      </c>
      <c r="C4061" s="70" t="s">
        <v>12501</v>
      </c>
      <c r="D4061" s="70"/>
      <c r="E4061" s="71"/>
      <c r="F4061" s="70"/>
      <c r="G4061" s="73"/>
      <c r="H4061" s="70" t="s">
        <v>12502</v>
      </c>
      <c r="I4061" s="73">
        <v>3.0337549999999993</v>
      </c>
      <c r="J4061" s="73">
        <f t="shared" si="67"/>
        <v>3.0337549999999993</v>
      </c>
      <c r="K4061" s="75" t="s">
        <v>4</v>
      </c>
    </row>
    <row r="4062" spans="1:11" x14ac:dyDescent="0.25">
      <c r="A4062" s="69">
        <v>4060</v>
      </c>
      <c r="B4062" s="70" t="s">
        <v>12503</v>
      </c>
      <c r="C4062" s="70" t="s">
        <v>12504</v>
      </c>
      <c r="D4062" s="70" t="s">
        <v>12505</v>
      </c>
      <c r="E4062" s="71">
        <v>3.02</v>
      </c>
      <c r="F4062" s="70" t="s">
        <v>12505</v>
      </c>
      <c r="G4062" s="71">
        <v>3.0415999999999999</v>
      </c>
      <c r="H4062" s="72"/>
      <c r="I4062" s="72"/>
      <c r="J4062" s="73">
        <f t="shared" si="67"/>
        <v>3.0308000000000002</v>
      </c>
      <c r="K4062" s="75" t="s">
        <v>4</v>
      </c>
    </row>
    <row r="4063" spans="1:11" x14ac:dyDescent="0.25">
      <c r="A4063" s="69">
        <v>4061</v>
      </c>
      <c r="B4063" s="70" t="s">
        <v>12506</v>
      </c>
      <c r="C4063" s="70" t="s">
        <v>12507</v>
      </c>
      <c r="D4063" s="70" t="s">
        <v>12508</v>
      </c>
      <c r="E4063" s="71">
        <v>3.03</v>
      </c>
      <c r="F4063" s="70"/>
      <c r="G4063" s="71"/>
      <c r="H4063" s="72"/>
      <c r="I4063" s="72"/>
      <c r="J4063" s="73">
        <f t="shared" si="67"/>
        <v>3.03</v>
      </c>
      <c r="K4063" s="75" t="s">
        <v>4</v>
      </c>
    </row>
    <row r="4064" spans="1:11" x14ac:dyDescent="0.25">
      <c r="A4064" s="69">
        <v>4062</v>
      </c>
      <c r="B4064" s="70" t="s">
        <v>12509</v>
      </c>
      <c r="C4064" s="70" t="s">
        <v>12510</v>
      </c>
      <c r="D4064" s="70" t="s">
        <v>12511</v>
      </c>
      <c r="E4064" s="71">
        <v>3.03</v>
      </c>
      <c r="F4064" s="70"/>
      <c r="G4064" s="71"/>
      <c r="H4064" s="72"/>
      <c r="I4064" s="72"/>
      <c r="J4064" s="73">
        <f t="shared" si="67"/>
        <v>3.03</v>
      </c>
      <c r="K4064" s="75" t="s">
        <v>4</v>
      </c>
    </row>
    <row r="4065" spans="1:11" x14ac:dyDescent="0.25">
      <c r="A4065" s="69">
        <v>4063</v>
      </c>
      <c r="B4065" s="70" t="s">
        <v>12512</v>
      </c>
      <c r="C4065" s="70" t="s">
        <v>12513</v>
      </c>
      <c r="D4065" s="70" t="s">
        <v>12514</v>
      </c>
      <c r="E4065" s="71">
        <v>3.03</v>
      </c>
      <c r="F4065" s="70"/>
      <c r="G4065" s="71"/>
      <c r="H4065" s="72"/>
      <c r="I4065" s="72"/>
      <c r="J4065" s="73">
        <f t="shared" si="67"/>
        <v>3.03</v>
      </c>
      <c r="K4065" s="75" t="s">
        <v>4</v>
      </c>
    </row>
    <row r="4066" spans="1:11" x14ac:dyDescent="0.25">
      <c r="A4066" s="69">
        <v>4064</v>
      </c>
      <c r="B4066" s="70" t="s">
        <v>12515</v>
      </c>
      <c r="C4066" s="70" t="s">
        <v>12516</v>
      </c>
      <c r="D4066" s="70" t="s">
        <v>12517</v>
      </c>
      <c r="E4066" s="71">
        <v>3.01</v>
      </c>
      <c r="F4066" s="70"/>
      <c r="G4066" s="71"/>
      <c r="H4066" s="72"/>
      <c r="I4066" s="72"/>
      <c r="J4066" s="73">
        <f t="shared" si="67"/>
        <v>3.01</v>
      </c>
      <c r="K4066" s="75" t="s">
        <v>4</v>
      </c>
    </row>
    <row r="4067" spans="1:11" x14ac:dyDescent="0.25">
      <c r="A4067" s="69">
        <v>4065</v>
      </c>
      <c r="B4067" s="70" t="s">
        <v>12518</v>
      </c>
      <c r="C4067" s="70" t="s">
        <v>12519</v>
      </c>
      <c r="D4067" s="70"/>
      <c r="E4067" s="71"/>
      <c r="F4067" s="70"/>
      <c r="G4067" s="73"/>
      <c r="H4067" s="70" t="s">
        <v>12520</v>
      </c>
      <c r="I4067" s="73">
        <v>3.0000999999999935</v>
      </c>
      <c r="J4067" s="73">
        <f t="shared" si="67"/>
        <v>3.0000999999999935</v>
      </c>
      <c r="K4067" s="75" t="s">
        <v>4</v>
      </c>
    </row>
    <row r="4068" spans="1:11" x14ac:dyDescent="0.25">
      <c r="A4068" s="69">
        <v>4066</v>
      </c>
      <c r="B4068" s="70" t="s">
        <v>12521</v>
      </c>
      <c r="C4068" s="70" t="s">
        <v>12522</v>
      </c>
      <c r="D4068" s="70" t="s">
        <v>12523</v>
      </c>
      <c r="E4068" s="71">
        <v>3</v>
      </c>
      <c r="F4068" s="70"/>
      <c r="G4068" s="71"/>
      <c r="H4068" s="72"/>
      <c r="I4068" s="72"/>
      <c r="J4068" s="73">
        <f t="shared" si="67"/>
        <v>3</v>
      </c>
      <c r="K4068" s="75" t="s">
        <v>4</v>
      </c>
    </row>
    <row r="4069" spans="1:11" x14ac:dyDescent="0.25">
      <c r="A4069" s="69">
        <v>4067</v>
      </c>
      <c r="B4069" s="70" t="s">
        <v>12524</v>
      </c>
      <c r="C4069" s="70" t="s">
        <v>12525</v>
      </c>
      <c r="D4069" s="70"/>
      <c r="E4069" s="71"/>
      <c r="F4069" s="70"/>
      <c r="G4069" s="73"/>
      <c r="H4069" s="70" t="s">
        <v>12526</v>
      </c>
      <c r="I4069" s="73">
        <v>2.9917500000000063</v>
      </c>
      <c r="J4069" s="73">
        <f t="shared" si="67"/>
        <v>2.9917500000000063</v>
      </c>
      <c r="K4069" s="75" t="s">
        <v>4</v>
      </c>
    </row>
    <row r="4070" spans="1:11" x14ac:dyDescent="0.25">
      <c r="A4070" s="69">
        <v>4068</v>
      </c>
      <c r="B4070" s="70" t="s">
        <v>12527</v>
      </c>
      <c r="C4070" s="70" t="s">
        <v>12528</v>
      </c>
      <c r="D4070" s="70" t="s">
        <v>12529</v>
      </c>
      <c r="E4070" s="71">
        <v>2.99</v>
      </c>
      <c r="F4070" s="70"/>
      <c r="G4070" s="71"/>
      <c r="H4070" s="72"/>
      <c r="I4070" s="72"/>
      <c r="J4070" s="73">
        <f t="shared" si="67"/>
        <v>2.99</v>
      </c>
      <c r="K4070" s="75" t="s">
        <v>4</v>
      </c>
    </row>
    <row r="4071" spans="1:11" x14ac:dyDescent="0.25">
      <c r="A4071" s="69">
        <v>4069</v>
      </c>
      <c r="B4071" s="70" t="s">
        <v>12530</v>
      </c>
      <c r="C4071" s="70" t="s">
        <v>12531</v>
      </c>
      <c r="D4071" s="70" t="s">
        <v>12532</v>
      </c>
      <c r="E4071" s="71">
        <v>2.98</v>
      </c>
      <c r="F4071" s="70"/>
      <c r="G4071" s="71"/>
      <c r="H4071" s="72"/>
      <c r="I4071" s="72"/>
      <c r="J4071" s="73">
        <f t="shared" si="67"/>
        <v>2.98</v>
      </c>
      <c r="K4071" s="75" t="s">
        <v>4</v>
      </c>
    </row>
    <row r="4072" spans="1:11" x14ac:dyDescent="0.25">
      <c r="A4072" s="69">
        <v>4070</v>
      </c>
      <c r="B4072" s="70" t="s">
        <v>12533</v>
      </c>
      <c r="C4072" s="70" t="s">
        <v>12534</v>
      </c>
      <c r="D4072" s="70" t="s">
        <v>12535</v>
      </c>
      <c r="E4072" s="71">
        <v>2.98</v>
      </c>
      <c r="F4072" s="70"/>
      <c r="G4072" s="71"/>
      <c r="H4072" s="72"/>
      <c r="I4072" s="72"/>
      <c r="J4072" s="73">
        <f t="shared" si="67"/>
        <v>2.98</v>
      </c>
      <c r="K4072" s="75" t="s">
        <v>4</v>
      </c>
    </row>
    <row r="4073" spans="1:11" x14ac:dyDescent="0.25">
      <c r="A4073" s="69">
        <v>4071</v>
      </c>
      <c r="B4073" s="70" t="s">
        <v>12536</v>
      </c>
      <c r="C4073" s="70" t="s">
        <v>12537</v>
      </c>
      <c r="D4073" s="70" t="s">
        <v>12538</v>
      </c>
      <c r="E4073" s="71">
        <v>2.98</v>
      </c>
      <c r="F4073" s="70"/>
      <c r="G4073" s="71"/>
      <c r="H4073" s="72"/>
      <c r="I4073" s="72"/>
      <c r="J4073" s="73">
        <f t="shared" si="67"/>
        <v>2.98</v>
      </c>
      <c r="K4073" s="75" t="s">
        <v>4</v>
      </c>
    </row>
    <row r="4074" spans="1:11" x14ac:dyDescent="0.25">
      <c r="A4074" s="69">
        <v>4072</v>
      </c>
      <c r="B4074" s="70" t="s">
        <v>12539</v>
      </c>
      <c r="C4074" s="70" t="s">
        <v>12540</v>
      </c>
      <c r="D4074" s="70" t="s">
        <v>12541</v>
      </c>
      <c r="E4074" s="71">
        <v>2.97</v>
      </c>
      <c r="F4074" s="70"/>
      <c r="G4074" s="71"/>
      <c r="H4074" s="72"/>
      <c r="I4074" s="72"/>
      <c r="J4074" s="73">
        <f t="shared" si="67"/>
        <v>2.97</v>
      </c>
      <c r="K4074" s="75" t="s">
        <v>4</v>
      </c>
    </row>
    <row r="4075" spans="1:11" x14ac:dyDescent="0.25">
      <c r="A4075" s="69">
        <v>4073</v>
      </c>
      <c r="B4075" s="70" t="s">
        <v>12542</v>
      </c>
      <c r="C4075" s="70" t="s">
        <v>12543</v>
      </c>
      <c r="D4075" s="70" t="s">
        <v>12544</v>
      </c>
      <c r="E4075" s="71">
        <v>2.97</v>
      </c>
      <c r="F4075" s="70"/>
      <c r="G4075" s="71"/>
      <c r="H4075" s="72"/>
      <c r="I4075" s="72"/>
      <c r="J4075" s="73">
        <f t="shared" si="67"/>
        <v>2.97</v>
      </c>
      <c r="K4075" s="75" t="s">
        <v>4</v>
      </c>
    </row>
    <row r="4076" spans="1:11" x14ac:dyDescent="0.25">
      <c r="A4076" s="69">
        <v>4074</v>
      </c>
      <c r="B4076" s="70" t="s">
        <v>12545</v>
      </c>
      <c r="C4076" s="70" t="s">
        <v>12546</v>
      </c>
      <c r="D4076" s="70" t="s">
        <v>12547</v>
      </c>
      <c r="E4076" s="71">
        <v>2.96</v>
      </c>
      <c r="F4076" s="70"/>
      <c r="G4076" s="71"/>
      <c r="H4076" s="72"/>
      <c r="I4076" s="72"/>
      <c r="J4076" s="73">
        <f t="shared" si="67"/>
        <v>2.96</v>
      </c>
      <c r="K4076" s="75" t="s">
        <v>4</v>
      </c>
    </row>
    <row r="4077" spans="1:11" x14ac:dyDescent="0.25">
      <c r="A4077" s="69">
        <v>4075</v>
      </c>
      <c r="B4077" s="70" t="s">
        <v>12548</v>
      </c>
      <c r="C4077" s="70" t="s">
        <v>12549</v>
      </c>
      <c r="D4077" s="70" t="s">
        <v>12550</v>
      </c>
      <c r="E4077" s="71">
        <v>2.95</v>
      </c>
      <c r="F4077" s="70"/>
      <c r="G4077" s="71"/>
      <c r="H4077" s="72"/>
      <c r="I4077" s="72"/>
      <c r="J4077" s="73">
        <f t="shared" si="67"/>
        <v>2.95</v>
      </c>
      <c r="K4077" s="75" t="s">
        <v>4</v>
      </c>
    </row>
    <row r="4078" spans="1:11" x14ac:dyDescent="0.25">
      <c r="A4078" s="69">
        <v>4076</v>
      </c>
      <c r="B4078" s="70" t="s">
        <v>12551</v>
      </c>
      <c r="C4078" s="70" t="s">
        <v>12552</v>
      </c>
      <c r="D4078" s="70" t="s">
        <v>12553</v>
      </c>
      <c r="E4078" s="71">
        <v>2.95</v>
      </c>
      <c r="F4078" s="70"/>
      <c r="G4078" s="71"/>
      <c r="H4078" s="72"/>
      <c r="I4078" s="72"/>
      <c r="J4078" s="73">
        <f t="shared" si="67"/>
        <v>2.95</v>
      </c>
      <c r="K4078" s="75" t="s">
        <v>4</v>
      </c>
    </row>
    <row r="4079" spans="1:11" x14ac:dyDescent="0.25">
      <c r="A4079" s="69">
        <v>4077</v>
      </c>
      <c r="B4079" s="70" t="s">
        <v>12554</v>
      </c>
      <c r="C4079" s="70" t="s">
        <v>12555</v>
      </c>
      <c r="D4079" s="70" t="s">
        <v>12556</v>
      </c>
      <c r="E4079" s="71">
        <v>2.95</v>
      </c>
      <c r="F4079" s="70"/>
      <c r="G4079" s="71"/>
      <c r="H4079" s="72"/>
      <c r="I4079" s="72"/>
      <c r="J4079" s="73">
        <f t="shared" si="67"/>
        <v>2.95</v>
      </c>
      <c r="K4079" s="75" t="s">
        <v>4</v>
      </c>
    </row>
    <row r="4080" spans="1:11" x14ac:dyDescent="0.25">
      <c r="A4080" s="69">
        <v>4078</v>
      </c>
      <c r="B4080" s="70" t="s">
        <v>12557</v>
      </c>
      <c r="C4080" s="70" t="s">
        <v>12558</v>
      </c>
      <c r="D4080" s="70" t="s">
        <v>12559</v>
      </c>
      <c r="E4080" s="71">
        <v>2.94</v>
      </c>
      <c r="F4080" s="70"/>
      <c r="G4080" s="71"/>
      <c r="H4080" s="72"/>
      <c r="I4080" s="72"/>
      <c r="J4080" s="73">
        <f t="shared" si="67"/>
        <v>2.94</v>
      </c>
      <c r="K4080" s="75" t="s">
        <v>4</v>
      </c>
    </row>
    <row r="4081" spans="1:11" x14ac:dyDescent="0.25">
      <c r="A4081" s="69">
        <v>4079</v>
      </c>
      <c r="B4081" s="70" t="s">
        <v>12560</v>
      </c>
      <c r="C4081" s="70" t="s">
        <v>12561</v>
      </c>
      <c r="D4081" s="70" t="s">
        <v>12562</v>
      </c>
      <c r="E4081" s="71">
        <v>2.93</v>
      </c>
      <c r="F4081" s="70"/>
      <c r="G4081" s="71"/>
      <c r="H4081" s="72"/>
      <c r="I4081" s="72"/>
      <c r="J4081" s="73">
        <f t="shared" si="67"/>
        <v>2.93</v>
      </c>
      <c r="K4081" s="75" t="s">
        <v>4</v>
      </c>
    </row>
    <row r="4082" spans="1:11" x14ac:dyDescent="0.25">
      <c r="A4082" s="69">
        <v>4080</v>
      </c>
      <c r="B4082" s="70" t="s">
        <v>12563</v>
      </c>
      <c r="C4082" s="70" t="s">
        <v>12564</v>
      </c>
      <c r="D4082" s="70" t="s">
        <v>12565</v>
      </c>
      <c r="E4082" s="71">
        <v>2.93</v>
      </c>
      <c r="F4082" s="70"/>
      <c r="G4082" s="71"/>
      <c r="H4082" s="72"/>
      <c r="I4082" s="72"/>
      <c r="J4082" s="73">
        <f t="shared" si="67"/>
        <v>2.93</v>
      </c>
      <c r="K4082" s="75" t="s">
        <v>4</v>
      </c>
    </row>
    <row r="4083" spans="1:11" x14ac:dyDescent="0.25">
      <c r="A4083" s="69">
        <v>4081</v>
      </c>
      <c r="B4083" s="70" t="s">
        <v>12566</v>
      </c>
      <c r="C4083" s="70" t="s">
        <v>12567</v>
      </c>
      <c r="D4083" s="70" t="s">
        <v>12568</v>
      </c>
      <c r="E4083" s="71">
        <v>2.93</v>
      </c>
      <c r="F4083" s="70"/>
      <c r="G4083" s="71"/>
      <c r="H4083" s="72"/>
      <c r="I4083" s="72"/>
      <c r="J4083" s="73">
        <f t="shared" si="67"/>
        <v>2.93</v>
      </c>
      <c r="K4083" s="75" t="s">
        <v>4</v>
      </c>
    </row>
    <row r="4084" spans="1:11" x14ac:dyDescent="0.25">
      <c r="A4084" s="69">
        <v>4082</v>
      </c>
      <c r="B4084" s="70" t="s">
        <v>12569</v>
      </c>
      <c r="C4084" s="70" t="s">
        <v>12570</v>
      </c>
      <c r="D4084" s="70" t="s">
        <v>12571</v>
      </c>
      <c r="E4084" s="71">
        <v>2.89</v>
      </c>
      <c r="F4084" s="70"/>
      <c r="G4084" s="71"/>
      <c r="H4084" s="72"/>
      <c r="I4084" s="72"/>
      <c r="J4084" s="73">
        <f t="shared" si="67"/>
        <v>2.89</v>
      </c>
      <c r="K4084" s="75" t="s">
        <v>4</v>
      </c>
    </row>
    <row r="4085" spans="1:11" x14ac:dyDescent="0.25">
      <c r="A4085" s="69">
        <v>4083</v>
      </c>
      <c r="B4085" s="70" t="s">
        <v>12572</v>
      </c>
      <c r="C4085" s="70" t="s">
        <v>12573</v>
      </c>
      <c r="D4085" s="70" t="s">
        <v>12574</v>
      </c>
      <c r="E4085" s="71">
        <v>2.89</v>
      </c>
      <c r="F4085" s="70"/>
      <c r="G4085" s="71"/>
      <c r="H4085" s="72"/>
      <c r="I4085" s="72"/>
      <c r="J4085" s="73">
        <f t="shared" si="67"/>
        <v>2.89</v>
      </c>
      <c r="K4085" s="75" t="s">
        <v>4</v>
      </c>
    </row>
    <row r="4086" spans="1:11" x14ac:dyDescent="0.25">
      <c r="A4086" s="69">
        <v>4084</v>
      </c>
      <c r="B4086" s="70" t="s">
        <v>12575</v>
      </c>
      <c r="C4086" s="70" t="s">
        <v>12576</v>
      </c>
      <c r="D4086" s="70" t="s">
        <v>12577</v>
      </c>
      <c r="E4086" s="71">
        <v>2.88</v>
      </c>
      <c r="F4086" s="70"/>
      <c r="G4086" s="71"/>
      <c r="H4086" s="72"/>
      <c r="I4086" s="72"/>
      <c r="J4086" s="73">
        <f t="shared" si="67"/>
        <v>2.88</v>
      </c>
      <c r="K4086" s="75" t="s">
        <v>4</v>
      </c>
    </row>
    <row r="4087" spans="1:11" x14ac:dyDescent="0.25">
      <c r="A4087" s="69">
        <v>4085</v>
      </c>
      <c r="B4087" s="70" t="s">
        <v>12578</v>
      </c>
      <c r="C4087" s="70" t="s">
        <v>12579</v>
      </c>
      <c r="D4087" s="70" t="s">
        <v>12580</v>
      </c>
      <c r="E4087" s="71">
        <v>2.88</v>
      </c>
      <c r="F4087" s="70"/>
      <c r="G4087" s="71"/>
      <c r="H4087" s="72"/>
      <c r="I4087" s="72"/>
      <c r="J4087" s="73">
        <f t="shared" si="67"/>
        <v>2.88</v>
      </c>
      <c r="K4087" s="75" t="s">
        <v>4</v>
      </c>
    </row>
    <row r="4088" spans="1:11" x14ac:dyDescent="0.25">
      <c r="A4088" s="69">
        <v>4086</v>
      </c>
      <c r="B4088" s="70" t="s">
        <v>12581</v>
      </c>
      <c r="C4088" s="70" t="s">
        <v>12582</v>
      </c>
      <c r="D4088" s="70" t="s">
        <v>12583</v>
      </c>
      <c r="E4088" s="71">
        <v>2.88</v>
      </c>
      <c r="F4088" s="70"/>
      <c r="G4088" s="71"/>
      <c r="H4088" s="72"/>
      <c r="I4088" s="72"/>
      <c r="J4088" s="73">
        <f t="shared" si="67"/>
        <v>2.88</v>
      </c>
      <c r="K4088" s="75" t="s">
        <v>4</v>
      </c>
    </row>
    <row r="4089" spans="1:11" x14ac:dyDescent="0.25">
      <c r="A4089" s="69">
        <v>4087</v>
      </c>
      <c r="B4089" s="70" t="s">
        <v>12584</v>
      </c>
      <c r="C4089" s="70" t="s">
        <v>12585</v>
      </c>
      <c r="D4089" s="70" t="s">
        <v>12586</v>
      </c>
      <c r="E4089" s="71">
        <v>2.88</v>
      </c>
      <c r="F4089" s="70"/>
      <c r="G4089" s="71"/>
      <c r="H4089" s="72"/>
      <c r="I4089" s="72"/>
      <c r="J4089" s="73">
        <f t="shared" si="67"/>
        <v>2.88</v>
      </c>
      <c r="K4089" s="75" t="s">
        <v>4</v>
      </c>
    </row>
    <row r="4090" spans="1:11" x14ac:dyDescent="0.25">
      <c r="A4090" s="69">
        <v>4088</v>
      </c>
      <c r="B4090" s="70" t="s">
        <v>12587</v>
      </c>
      <c r="C4090" s="70" t="s">
        <v>12588</v>
      </c>
      <c r="D4090" s="70"/>
      <c r="E4090" s="71"/>
      <c r="F4090" s="70"/>
      <c r="G4090" s="73"/>
      <c r="H4090" s="70" t="s">
        <v>12589</v>
      </c>
      <c r="I4090" s="73">
        <v>2.8767129999999965</v>
      </c>
      <c r="J4090" s="73">
        <f t="shared" si="67"/>
        <v>2.8767129999999965</v>
      </c>
      <c r="K4090" s="75" t="s">
        <v>4</v>
      </c>
    </row>
    <row r="4091" spans="1:11" x14ac:dyDescent="0.25">
      <c r="A4091" s="69">
        <v>4089</v>
      </c>
      <c r="B4091" s="70" t="s">
        <v>12590</v>
      </c>
      <c r="C4091" s="70" t="s">
        <v>12591</v>
      </c>
      <c r="D4091" s="70" t="s">
        <v>12592</v>
      </c>
      <c r="E4091" s="71">
        <v>2.86</v>
      </c>
      <c r="F4091" s="70"/>
      <c r="G4091" s="71"/>
      <c r="H4091" s="72"/>
      <c r="I4091" s="72"/>
      <c r="J4091" s="73">
        <f t="shared" si="67"/>
        <v>2.86</v>
      </c>
      <c r="K4091" s="75" t="s">
        <v>4</v>
      </c>
    </row>
    <row r="4092" spans="1:11" x14ac:dyDescent="0.25">
      <c r="A4092" s="69">
        <v>4090</v>
      </c>
      <c r="B4092" s="70" t="s">
        <v>12593</v>
      </c>
      <c r="C4092" s="70" t="s">
        <v>12594</v>
      </c>
      <c r="D4092" s="70" t="s">
        <v>12595</v>
      </c>
      <c r="E4092" s="71">
        <v>2.86</v>
      </c>
      <c r="F4092" s="70"/>
      <c r="G4092" s="71"/>
      <c r="H4092" s="72"/>
      <c r="I4092" s="72"/>
      <c r="J4092" s="73">
        <f t="shared" si="67"/>
        <v>2.86</v>
      </c>
      <c r="K4092" s="75" t="s">
        <v>4</v>
      </c>
    </row>
    <row r="4093" spans="1:11" x14ac:dyDescent="0.25">
      <c r="A4093" s="69">
        <v>4091</v>
      </c>
      <c r="B4093" s="70" t="s">
        <v>12596</v>
      </c>
      <c r="C4093" s="70" t="s">
        <v>12597</v>
      </c>
      <c r="D4093" s="70" t="s">
        <v>12598</v>
      </c>
      <c r="E4093" s="71">
        <v>2.86</v>
      </c>
      <c r="F4093" s="70"/>
      <c r="G4093" s="71"/>
      <c r="H4093" s="72"/>
      <c r="I4093" s="72"/>
      <c r="J4093" s="73">
        <f t="shared" si="67"/>
        <v>2.86</v>
      </c>
      <c r="K4093" s="75" t="s">
        <v>4</v>
      </c>
    </row>
    <row r="4094" spans="1:11" x14ac:dyDescent="0.25">
      <c r="A4094" s="69">
        <v>4092</v>
      </c>
      <c r="B4094" s="70" t="s">
        <v>12599</v>
      </c>
      <c r="C4094" s="70" t="s">
        <v>12600</v>
      </c>
      <c r="D4094" s="70" t="s">
        <v>12601</v>
      </c>
      <c r="E4094" s="71">
        <v>2.85</v>
      </c>
      <c r="F4094" s="70"/>
      <c r="G4094" s="71"/>
      <c r="H4094" s="72"/>
      <c r="I4094" s="72"/>
      <c r="J4094" s="73">
        <f t="shared" si="67"/>
        <v>2.85</v>
      </c>
      <c r="K4094" s="75" t="s">
        <v>4</v>
      </c>
    </row>
    <row r="4095" spans="1:11" x14ac:dyDescent="0.25">
      <c r="A4095" s="69">
        <v>4093</v>
      </c>
      <c r="B4095" s="70" t="s">
        <v>12602</v>
      </c>
      <c r="C4095" s="70" t="s">
        <v>12603</v>
      </c>
      <c r="D4095" s="70" t="s">
        <v>12604</v>
      </c>
      <c r="E4095" s="71">
        <v>2.84</v>
      </c>
      <c r="F4095" s="70"/>
      <c r="G4095" s="71"/>
      <c r="H4095" s="72"/>
      <c r="I4095" s="72"/>
      <c r="J4095" s="73">
        <f t="shared" si="67"/>
        <v>2.84</v>
      </c>
      <c r="K4095" s="75" t="s">
        <v>4</v>
      </c>
    </row>
    <row r="4096" spans="1:11" x14ac:dyDescent="0.25">
      <c r="A4096" s="69">
        <v>4094</v>
      </c>
      <c r="B4096" s="70" t="s">
        <v>12605</v>
      </c>
      <c r="C4096" s="70" t="s">
        <v>12606</v>
      </c>
      <c r="D4096" s="70" t="s">
        <v>12607</v>
      </c>
      <c r="E4096" s="71">
        <v>2.84</v>
      </c>
      <c r="F4096" s="70"/>
      <c r="G4096" s="71"/>
      <c r="H4096" s="72"/>
      <c r="I4096" s="72"/>
      <c r="J4096" s="73">
        <f t="shared" si="67"/>
        <v>2.84</v>
      </c>
      <c r="K4096" s="75" t="s">
        <v>4</v>
      </c>
    </row>
    <row r="4097" spans="1:11" x14ac:dyDescent="0.25">
      <c r="A4097" s="69">
        <v>4095</v>
      </c>
      <c r="B4097" s="70" t="s">
        <v>12608</v>
      </c>
      <c r="C4097" s="70" t="s">
        <v>12609</v>
      </c>
      <c r="D4097" s="70" t="s">
        <v>12610</v>
      </c>
      <c r="E4097" s="71">
        <v>2.84</v>
      </c>
      <c r="F4097" s="70"/>
      <c r="G4097" s="71"/>
      <c r="H4097" s="72"/>
      <c r="I4097" s="72"/>
      <c r="J4097" s="73">
        <f t="shared" si="67"/>
        <v>2.84</v>
      </c>
      <c r="K4097" s="75" t="s">
        <v>4</v>
      </c>
    </row>
    <row r="4098" spans="1:11" x14ac:dyDescent="0.25">
      <c r="A4098" s="69">
        <v>4096</v>
      </c>
      <c r="B4098" s="70" t="s">
        <v>12611</v>
      </c>
      <c r="C4098" s="70" t="s">
        <v>12612</v>
      </c>
      <c r="D4098" s="70" t="s">
        <v>12613</v>
      </c>
      <c r="E4098" s="71">
        <v>2.84</v>
      </c>
      <c r="F4098" s="70"/>
      <c r="G4098" s="71"/>
      <c r="H4098" s="72"/>
      <c r="I4098" s="72"/>
      <c r="J4098" s="73">
        <f t="shared" si="67"/>
        <v>2.84</v>
      </c>
      <c r="K4098" s="75" t="s">
        <v>4</v>
      </c>
    </row>
    <row r="4099" spans="1:11" x14ac:dyDescent="0.25">
      <c r="A4099" s="69">
        <v>4097</v>
      </c>
      <c r="B4099" s="70" t="s">
        <v>12614</v>
      </c>
      <c r="C4099" s="70" t="s">
        <v>12615</v>
      </c>
      <c r="D4099" s="70" t="s">
        <v>12616</v>
      </c>
      <c r="E4099" s="71">
        <v>2.83</v>
      </c>
      <c r="F4099" s="70"/>
      <c r="G4099" s="71"/>
      <c r="H4099" s="72"/>
      <c r="I4099" s="72"/>
      <c r="J4099" s="73">
        <f t="shared" ref="J4099:J4162" si="68">AVERAGE(E4099,G4099,I4099)</f>
        <v>2.83</v>
      </c>
      <c r="K4099" s="75" t="s">
        <v>4</v>
      </c>
    </row>
    <row r="4100" spans="1:11" x14ac:dyDescent="0.25">
      <c r="A4100" s="69">
        <v>4098</v>
      </c>
      <c r="B4100" s="70" t="s">
        <v>12617</v>
      </c>
      <c r="C4100" s="70" t="s">
        <v>12618</v>
      </c>
      <c r="D4100" s="70" t="s">
        <v>12619</v>
      </c>
      <c r="E4100" s="71">
        <v>2.83</v>
      </c>
      <c r="F4100" s="70"/>
      <c r="G4100" s="71"/>
      <c r="H4100" s="72"/>
      <c r="I4100" s="72"/>
      <c r="J4100" s="73">
        <f t="shared" si="68"/>
        <v>2.83</v>
      </c>
      <c r="K4100" s="75" t="s">
        <v>4</v>
      </c>
    </row>
    <row r="4101" spans="1:11" x14ac:dyDescent="0.25">
      <c r="A4101" s="69">
        <v>4099</v>
      </c>
      <c r="B4101" s="70" t="s">
        <v>12620</v>
      </c>
      <c r="C4101" s="70" t="s">
        <v>12621</v>
      </c>
      <c r="D4101" s="70" t="s">
        <v>12622</v>
      </c>
      <c r="E4101" s="71">
        <v>2.48</v>
      </c>
      <c r="F4101" s="70" t="s">
        <v>12622</v>
      </c>
      <c r="G4101" s="71">
        <v>3.1604999999999999</v>
      </c>
      <c r="H4101" s="72"/>
      <c r="I4101" s="72"/>
      <c r="J4101" s="73">
        <f t="shared" si="68"/>
        <v>2.8202499999999997</v>
      </c>
      <c r="K4101" s="75" t="s">
        <v>4</v>
      </c>
    </row>
    <row r="4102" spans="1:11" x14ac:dyDescent="0.25">
      <c r="A4102" s="69">
        <v>4100</v>
      </c>
      <c r="B4102" s="70" t="s">
        <v>12623</v>
      </c>
      <c r="C4102" s="70" t="s">
        <v>12624</v>
      </c>
      <c r="D4102" s="70" t="s">
        <v>12625</v>
      </c>
      <c r="E4102" s="71">
        <v>2.82</v>
      </c>
      <c r="F4102" s="70"/>
      <c r="G4102" s="71"/>
      <c r="H4102" s="72"/>
      <c r="I4102" s="72"/>
      <c r="J4102" s="73">
        <f t="shared" si="68"/>
        <v>2.82</v>
      </c>
      <c r="K4102" s="75" t="s">
        <v>4</v>
      </c>
    </row>
    <row r="4103" spans="1:11" x14ac:dyDescent="0.25">
      <c r="A4103" s="69">
        <v>4101</v>
      </c>
      <c r="B4103" s="70" t="s">
        <v>12626</v>
      </c>
      <c r="C4103" s="70" t="s">
        <v>12627</v>
      </c>
      <c r="D4103" s="70" t="s">
        <v>12628</v>
      </c>
      <c r="E4103" s="71">
        <v>2.82</v>
      </c>
      <c r="F4103" s="70"/>
      <c r="G4103" s="71"/>
      <c r="H4103" s="72"/>
      <c r="I4103" s="72"/>
      <c r="J4103" s="73">
        <f t="shared" si="68"/>
        <v>2.82</v>
      </c>
      <c r="K4103" s="75" t="s">
        <v>4</v>
      </c>
    </row>
    <row r="4104" spans="1:11" x14ac:dyDescent="0.25">
      <c r="A4104" s="69">
        <v>4102</v>
      </c>
      <c r="B4104" s="70" t="s">
        <v>12629</v>
      </c>
      <c r="C4104" s="70" t="s">
        <v>2847</v>
      </c>
      <c r="D4104" s="70" t="s">
        <v>12630</v>
      </c>
      <c r="E4104" s="71">
        <v>2.82</v>
      </c>
      <c r="F4104" s="70"/>
      <c r="G4104" s="71"/>
      <c r="H4104" s="72"/>
      <c r="I4104" s="72"/>
      <c r="J4104" s="73">
        <f t="shared" si="68"/>
        <v>2.82</v>
      </c>
      <c r="K4104" s="75" t="s">
        <v>4</v>
      </c>
    </row>
    <row r="4105" spans="1:11" x14ac:dyDescent="0.25">
      <c r="A4105" s="69">
        <v>4103</v>
      </c>
      <c r="B4105" s="70" t="s">
        <v>12631</v>
      </c>
      <c r="C4105" s="70" t="s">
        <v>2847</v>
      </c>
      <c r="D4105" s="70" t="s">
        <v>12632</v>
      </c>
      <c r="E4105" s="71">
        <v>2.81</v>
      </c>
      <c r="F4105" s="70"/>
      <c r="G4105" s="71"/>
      <c r="H4105" s="72"/>
      <c r="I4105" s="72"/>
      <c r="J4105" s="73">
        <f t="shared" si="68"/>
        <v>2.81</v>
      </c>
      <c r="K4105" s="75" t="s">
        <v>4</v>
      </c>
    </row>
    <row r="4106" spans="1:11" x14ac:dyDescent="0.25">
      <c r="A4106" s="69">
        <v>4104</v>
      </c>
      <c r="B4106" s="70" t="s">
        <v>12633</v>
      </c>
      <c r="C4106" s="70" t="s">
        <v>12634</v>
      </c>
      <c r="D4106" s="70" t="s">
        <v>12635</v>
      </c>
      <c r="E4106" s="71">
        <v>2.81</v>
      </c>
      <c r="F4106" s="70"/>
      <c r="G4106" s="71"/>
      <c r="H4106" s="72"/>
      <c r="I4106" s="72"/>
      <c r="J4106" s="73">
        <f t="shared" si="68"/>
        <v>2.81</v>
      </c>
      <c r="K4106" s="75" t="s">
        <v>4</v>
      </c>
    </row>
    <row r="4107" spans="1:11" x14ac:dyDescent="0.25">
      <c r="A4107" s="69">
        <v>4105</v>
      </c>
      <c r="B4107" s="70" t="s">
        <v>12636</v>
      </c>
      <c r="C4107" s="70" t="s">
        <v>12637</v>
      </c>
      <c r="D4107" s="70" t="s">
        <v>12638</v>
      </c>
      <c r="E4107" s="71">
        <v>2.81</v>
      </c>
      <c r="F4107" s="70"/>
      <c r="G4107" s="71"/>
      <c r="H4107" s="72"/>
      <c r="I4107" s="72"/>
      <c r="J4107" s="73">
        <f t="shared" si="68"/>
        <v>2.81</v>
      </c>
      <c r="K4107" s="75" t="s">
        <v>4</v>
      </c>
    </row>
    <row r="4108" spans="1:11" x14ac:dyDescent="0.25">
      <c r="A4108" s="69">
        <v>4106</v>
      </c>
      <c r="B4108" s="70" t="s">
        <v>12639</v>
      </c>
      <c r="C4108" s="70" t="s">
        <v>12640</v>
      </c>
      <c r="D4108" s="70" t="s">
        <v>12641</v>
      </c>
      <c r="E4108" s="71">
        <v>2.8</v>
      </c>
      <c r="F4108" s="70"/>
      <c r="G4108" s="71"/>
      <c r="H4108" s="72"/>
      <c r="I4108" s="72"/>
      <c r="J4108" s="73">
        <f t="shared" si="68"/>
        <v>2.8</v>
      </c>
      <c r="K4108" s="75" t="s">
        <v>4</v>
      </c>
    </row>
    <row r="4109" spans="1:11" x14ac:dyDescent="0.25">
      <c r="A4109" s="69">
        <v>4107</v>
      </c>
      <c r="B4109" s="70" t="s">
        <v>12642</v>
      </c>
      <c r="C4109" s="70" t="s">
        <v>12643</v>
      </c>
      <c r="D4109" s="70" t="s">
        <v>12644</v>
      </c>
      <c r="E4109" s="71">
        <v>2.79</v>
      </c>
      <c r="F4109" s="70"/>
      <c r="G4109" s="71"/>
      <c r="H4109" s="72"/>
      <c r="I4109" s="72"/>
      <c r="J4109" s="73">
        <f t="shared" si="68"/>
        <v>2.79</v>
      </c>
      <c r="K4109" s="75" t="s">
        <v>4</v>
      </c>
    </row>
    <row r="4110" spans="1:11" x14ac:dyDescent="0.25">
      <c r="A4110" s="69">
        <v>4108</v>
      </c>
      <c r="B4110" s="70" t="s">
        <v>12645</v>
      </c>
      <c r="C4110" s="70" t="s">
        <v>12646</v>
      </c>
      <c r="D4110" s="70" t="s">
        <v>12647</v>
      </c>
      <c r="E4110" s="71">
        <v>2.79</v>
      </c>
      <c r="F4110" s="70"/>
      <c r="G4110" s="71"/>
      <c r="H4110" s="72"/>
      <c r="I4110" s="72"/>
      <c r="J4110" s="73">
        <f t="shared" si="68"/>
        <v>2.79</v>
      </c>
      <c r="K4110" s="75" t="s">
        <v>4</v>
      </c>
    </row>
    <row r="4111" spans="1:11" x14ac:dyDescent="0.25">
      <c r="A4111" s="69">
        <v>4109</v>
      </c>
      <c r="B4111" s="70" t="s">
        <v>12648</v>
      </c>
      <c r="C4111" s="70" t="s">
        <v>12649</v>
      </c>
      <c r="D4111" s="70" t="s">
        <v>12650</v>
      </c>
      <c r="E4111" s="71">
        <v>2.79</v>
      </c>
      <c r="F4111" s="70"/>
      <c r="G4111" s="71"/>
      <c r="H4111" s="72" t="s">
        <v>12651</v>
      </c>
      <c r="I4111" s="71">
        <v>2.7816391828125022</v>
      </c>
      <c r="J4111" s="73">
        <f t="shared" si="68"/>
        <v>2.7858195914062511</v>
      </c>
      <c r="K4111" s="75" t="s">
        <v>4</v>
      </c>
    </row>
    <row r="4112" spans="1:11" x14ac:dyDescent="0.25">
      <c r="A4112" s="69">
        <v>4110</v>
      </c>
      <c r="B4112" s="70" t="s">
        <v>12652</v>
      </c>
      <c r="C4112" s="70" t="s">
        <v>12653</v>
      </c>
      <c r="D4112" s="70" t="s">
        <v>12654</v>
      </c>
      <c r="E4112" s="71">
        <v>2.78</v>
      </c>
      <c r="F4112" s="70"/>
      <c r="G4112" s="71"/>
      <c r="H4112" s="72"/>
      <c r="I4112" s="72"/>
      <c r="J4112" s="73">
        <f t="shared" si="68"/>
        <v>2.78</v>
      </c>
      <c r="K4112" s="75" t="s">
        <v>4</v>
      </c>
    </row>
    <row r="4113" spans="1:11" x14ac:dyDescent="0.25">
      <c r="A4113" s="69">
        <v>4111</v>
      </c>
      <c r="B4113" s="70" t="s">
        <v>12655</v>
      </c>
      <c r="C4113" s="70" t="s">
        <v>12656</v>
      </c>
      <c r="D4113" s="70" t="s">
        <v>12657</v>
      </c>
      <c r="E4113" s="71">
        <v>2.77</v>
      </c>
      <c r="F4113" s="70"/>
      <c r="G4113" s="71"/>
      <c r="H4113" s="72"/>
      <c r="I4113" s="72"/>
      <c r="J4113" s="73">
        <f t="shared" si="68"/>
        <v>2.77</v>
      </c>
      <c r="K4113" s="75" t="s">
        <v>4</v>
      </c>
    </row>
    <row r="4114" spans="1:11" x14ac:dyDescent="0.25">
      <c r="A4114" s="69">
        <v>4112</v>
      </c>
      <c r="B4114" s="70" t="s">
        <v>12658</v>
      </c>
      <c r="C4114" s="70" t="s">
        <v>12659</v>
      </c>
      <c r="D4114" s="70" t="s">
        <v>12660</v>
      </c>
      <c r="E4114" s="71">
        <v>2.77</v>
      </c>
      <c r="F4114" s="70"/>
      <c r="G4114" s="71"/>
      <c r="H4114" s="72"/>
      <c r="I4114" s="72"/>
      <c r="J4114" s="73">
        <f t="shared" si="68"/>
        <v>2.77</v>
      </c>
      <c r="K4114" s="75" t="s">
        <v>4</v>
      </c>
    </row>
    <row r="4115" spans="1:11" x14ac:dyDescent="0.25">
      <c r="A4115" s="69">
        <v>4113</v>
      </c>
      <c r="B4115" s="70" t="s">
        <v>12661</v>
      </c>
      <c r="C4115" s="70" t="s">
        <v>12662</v>
      </c>
      <c r="D4115" s="70" t="s">
        <v>12663</v>
      </c>
      <c r="E4115" s="71">
        <v>2.76</v>
      </c>
      <c r="F4115" s="70"/>
      <c r="G4115" s="71"/>
      <c r="H4115" s="72"/>
      <c r="I4115" s="72"/>
      <c r="J4115" s="73">
        <f t="shared" si="68"/>
        <v>2.76</v>
      </c>
      <c r="K4115" s="75" t="s">
        <v>4</v>
      </c>
    </row>
    <row r="4116" spans="1:11" x14ac:dyDescent="0.25">
      <c r="A4116" s="69">
        <v>4114</v>
      </c>
      <c r="B4116" s="70" t="s">
        <v>12664</v>
      </c>
      <c r="C4116" s="70" t="s">
        <v>12665</v>
      </c>
      <c r="D4116" s="70" t="s">
        <v>12666</v>
      </c>
      <c r="E4116" s="71">
        <v>2.75</v>
      </c>
      <c r="F4116" s="70"/>
      <c r="G4116" s="71"/>
      <c r="H4116" s="72"/>
      <c r="I4116" s="72"/>
      <c r="J4116" s="73">
        <f t="shared" si="68"/>
        <v>2.75</v>
      </c>
      <c r="K4116" s="75" t="s">
        <v>4</v>
      </c>
    </row>
    <row r="4117" spans="1:11" x14ac:dyDescent="0.25">
      <c r="A4117" s="69">
        <v>4115</v>
      </c>
      <c r="B4117" s="70" t="s">
        <v>12667</v>
      </c>
      <c r="C4117" s="70" t="s">
        <v>12668</v>
      </c>
      <c r="D4117" s="70" t="s">
        <v>12669</v>
      </c>
      <c r="E4117" s="71">
        <v>2.75</v>
      </c>
      <c r="F4117" s="70"/>
      <c r="G4117" s="71"/>
      <c r="H4117" s="72"/>
      <c r="I4117" s="72"/>
      <c r="J4117" s="73">
        <f t="shared" si="68"/>
        <v>2.75</v>
      </c>
      <c r="K4117" s="75" t="s">
        <v>4</v>
      </c>
    </row>
    <row r="4118" spans="1:11" x14ac:dyDescent="0.25">
      <c r="A4118" s="69">
        <v>4116</v>
      </c>
      <c r="B4118" s="70" t="s">
        <v>12670</v>
      </c>
      <c r="C4118" s="70" t="s">
        <v>12671</v>
      </c>
      <c r="D4118" s="70" t="s">
        <v>12672</v>
      </c>
      <c r="E4118" s="71">
        <v>2.75</v>
      </c>
      <c r="F4118" s="70"/>
      <c r="G4118" s="71"/>
      <c r="H4118" s="72"/>
      <c r="I4118" s="72"/>
      <c r="J4118" s="73">
        <f t="shared" si="68"/>
        <v>2.75</v>
      </c>
      <c r="K4118" s="75" t="s">
        <v>4</v>
      </c>
    </row>
    <row r="4119" spans="1:11" x14ac:dyDescent="0.25">
      <c r="A4119" s="69">
        <v>4117</v>
      </c>
      <c r="B4119" s="70" t="s">
        <v>12673</v>
      </c>
      <c r="C4119" s="70" t="s">
        <v>12674</v>
      </c>
      <c r="D4119" s="70" t="s">
        <v>12675</v>
      </c>
      <c r="E4119" s="71">
        <v>2.74</v>
      </c>
      <c r="F4119" s="70"/>
      <c r="G4119" s="71"/>
      <c r="H4119" s="72"/>
      <c r="I4119" s="72"/>
      <c r="J4119" s="73">
        <f t="shared" si="68"/>
        <v>2.74</v>
      </c>
      <c r="K4119" s="75" t="s">
        <v>4</v>
      </c>
    </row>
    <row r="4120" spans="1:11" x14ac:dyDescent="0.25">
      <c r="A4120" s="69">
        <v>4118</v>
      </c>
      <c r="B4120" s="70" t="s">
        <v>12676</v>
      </c>
      <c r="C4120" s="70" t="s">
        <v>12677</v>
      </c>
      <c r="D4120" s="70" t="s">
        <v>12678</v>
      </c>
      <c r="E4120" s="71">
        <v>2.74</v>
      </c>
      <c r="F4120" s="70"/>
      <c r="G4120" s="71"/>
      <c r="H4120" s="72"/>
      <c r="I4120" s="72"/>
      <c r="J4120" s="73">
        <f t="shared" si="68"/>
        <v>2.74</v>
      </c>
      <c r="K4120" s="75" t="s">
        <v>4</v>
      </c>
    </row>
    <row r="4121" spans="1:11" x14ac:dyDescent="0.25">
      <c r="A4121" s="69">
        <v>4119</v>
      </c>
      <c r="B4121" s="70" t="s">
        <v>12679</v>
      </c>
      <c r="C4121" s="70" t="s">
        <v>12680</v>
      </c>
      <c r="D4121" s="70" t="s">
        <v>12681</v>
      </c>
      <c r="E4121" s="71">
        <v>2.74</v>
      </c>
      <c r="F4121" s="70"/>
      <c r="G4121" s="71"/>
      <c r="H4121" s="72"/>
      <c r="I4121" s="72"/>
      <c r="J4121" s="73">
        <f t="shared" si="68"/>
        <v>2.74</v>
      </c>
      <c r="K4121" s="75" t="s">
        <v>4</v>
      </c>
    </row>
    <row r="4122" spans="1:11" x14ac:dyDescent="0.25">
      <c r="A4122" s="69">
        <v>4120</v>
      </c>
      <c r="B4122" s="70" t="s">
        <v>12682</v>
      </c>
      <c r="C4122" s="70" t="s">
        <v>12683</v>
      </c>
      <c r="D4122" s="70"/>
      <c r="E4122" s="71"/>
      <c r="F4122" s="70"/>
      <c r="G4122" s="73"/>
      <c r="H4122" s="70" t="s">
        <v>10255</v>
      </c>
      <c r="I4122" s="73">
        <v>2.7203000000000048</v>
      </c>
      <c r="J4122" s="73">
        <f t="shared" si="68"/>
        <v>2.7203000000000048</v>
      </c>
      <c r="K4122" s="75" t="s">
        <v>4</v>
      </c>
    </row>
    <row r="4123" spans="1:11" x14ac:dyDescent="0.25">
      <c r="A4123" s="69">
        <v>4121</v>
      </c>
      <c r="B4123" s="70" t="s">
        <v>12684</v>
      </c>
      <c r="C4123" s="70" t="s">
        <v>12685</v>
      </c>
      <c r="D4123" s="70" t="s">
        <v>12686</v>
      </c>
      <c r="E4123" s="71">
        <v>2.72</v>
      </c>
      <c r="F4123" s="70"/>
      <c r="G4123" s="71"/>
      <c r="H4123" s="72"/>
      <c r="I4123" s="72"/>
      <c r="J4123" s="73">
        <f t="shared" si="68"/>
        <v>2.72</v>
      </c>
      <c r="K4123" s="75" t="s">
        <v>4</v>
      </c>
    </row>
    <row r="4124" spans="1:11" x14ac:dyDescent="0.25">
      <c r="A4124" s="69">
        <v>4122</v>
      </c>
      <c r="B4124" s="70" t="s">
        <v>12687</v>
      </c>
      <c r="C4124" s="70" t="s">
        <v>12688</v>
      </c>
      <c r="D4124" s="70" t="s">
        <v>12689</v>
      </c>
      <c r="E4124" s="71">
        <v>2.72</v>
      </c>
      <c r="F4124" s="70"/>
      <c r="G4124" s="71"/>
      <c r="H4124" s="72"/>
      <c r="I4124" s="72"/>
      <c r="J4124" s="73">
        <f t="shared" si="68"/>
        <v>2.72</v>
      </c>
      <c r="K4124" s="75" t="s">
        <v>4</v>
      </c>
    </row>
    <row r="4125" spans="1:11" x14ac:dyDescent="0.25">
      <c r="A4125" s="69">
        <v>4123</v>
      </c>
      <c r="B4125" s="70" t="s">
        <v>12690</v>
      </c>
      <c r="C4125" s="70" t="s">
        <v>12691</v>
      </c>
      <c r="D4125" s="70" t="s">
        <v>12692</v>
      </c>
      <c r="E4125" s="71">
        <v>2.71</v>
      </c>
      <c r="F4125" s="70"/>
      <c r="G4125" s="71"/>
      <c r="H4125" s="72"/>
      <c r="I4125" s="72"/>
      <c r="J4125" s="73">
        <f t="shared" si="68"/>
        <v>2.71</v>
      </c>
      <c r="K4125" s="75" t="s">
        <v>4</v>
      </c>
    </row>
    <row r="4126" spans="1:11" x14ac:dyDescent="0.25">
      <c r="A4126" s="69">
        <v>4124</v>
      </c>
      <c r="B4126" s="70" t="s">
        <v>12693</v>
      </c>
      <c r="C4126" s="70" t="s">
        <v>12694</v>
      </c>
      <c r="D4126" s="70" t="s">
        <v>12695</v>
      </c>
      <c r="E4126" s="71">
        <v>2.71</v>
      </c>
      <c r="F4126" s="70"/>
      <c r="G4126" s="71"/>
      <c r="H4126" s="72"/>
      <c r="I4126" s="72"/>
      <c r="J4126" s="73">
        <f t="shared" si="68"/>
        <v>2.71</v>
      </c>
      <c r="K4126" s="75" t="s">
        <v>4</v>
      </c>
    </row>
    <row r="4127" spans="1:11" x14ac:dyDescent="0.25">
      <c r="A4127" s="69">
        <v>4125</v>
      </c>
      <c r="B4127" s="70" t="s">
        <v>12696</v>
      </c>
      <c r="C4127" s="70" t="s">
        <v>12697</v>
      </c>
      <c r="D4127" s="70" t="s">
        <v>12698</v>
      </c>
      <c r="E4127" s="71">
        <v>2.7</v>
      </c>
      <c r="F4127" s="70"/>
      <c r="G4127" s="71"/>
      <c r="H4127" s="72"/>
      <c r="I4127" s="72"/>
      <c r="J4127" s="73">
        <f t="shared" si="68"/>
        <v>2.7</v>
      </c>
      <c r="K4127" s="75" t="s">
        <v>4</v>
      </c>
    </row>
    <row r="4128" spans="1:11" x14ac:dyDescent="0.25">
      <c r="A4128" s="69">
        <v>4126</v>
      </c>
      <c r="B4128" s="70" t="s">
        <v>12699</v>
      </c>
      <c r="C4128" s="70" t="s">
        <v>12700</v>
      </c>
      <c r="D4128" s="70" t="s">
        <v>12701</v>
      </c>
      <c r="E4128" s="71">
        <v>2.7</v>
      </c>
      <c r="F4128" s="70"/>
      <c r="G4128" s="71"/>
      <c r="H4128" s="72"/>
      <c r="I4128" s="72"/>
      <c r="J4128" s="73">
        <f t="shared" si="68"/>
        <v>2.7</v>
      </c>
      <c r="K4128" s="75" t="s">
        <v>4</v>
      </c>
    </row>
    <row r="4129" spans="1:11" x14ac:dyDescent="0.25">
      <c r="A4129" s="69">
        <v>4127</v>
      </c>
      <c r="B4129" s="70" t="s">
        <v>12702</v>
      </c>
      <c r="C4129" s="70" t="s">
        <v>12703</v>
      </c>
      <c r="D4129" s="70" t="s">
        <v>12704</v>
      </c>
      <c r="E4129" s="71">
        <v>2.69</v>
      </c>
      <c r="F4129" s="70"/>
      <c r="G4129" s="71"/>
      <c r="H4129" s="72"/>
      <c r="I4129" s="72"/>
      <c r="J4129" s="73">
        <f t="shared" si="68"/>
        <v>2.69</v>
      </c>
      <c r="K4129" s="75" t="s">
        <v>4</v>
      </c>
    </row>
    <row r="4130" spans="1:11" x14ac:dyDescent="0.25">
      <c r="A4130" s="69">
        <v>4128</v>
      </c>
      <c r="B4130" s="70" t="s">
        <v>12705</v>
      </c>
      <c r="C4130" s="70" t="s">
        <v>12706</v>
      </c>
      <c r="D4130" s="70" t="s">
        <v>12707</v>
      </c>
      <c r="E4130" s="71">
        <v>2.68</v>
      </c>
      <c r="F4130" s="70"/>
      <c r="G4130" s="71"/>
      <c r="H4130" s="72"/>
      <c r="I4130" s="72"/>
      <c r="J4130" s="73">
        <f t="shared" si="68"/>
        <v>2.68</v>
      </c>
      <c r="K4130" s="75" t="s">
        <v>4</v>
      </c>
    </row>
    <row r="4131" spans="1:11" x14ac:dyDescent="0.25">
      <c r="A4131" s="69">
        <v>4129</v>
      </c>
      <c r="B4131" s="70" t="s">
        <v>12708</v>
      </c>
      <c r="C4131" s="70" t="s">
        <v>12709</v>
      </c>
      <c r="D4131" s="70" t="s">
        <v>12710</v>
      </c>
      <c r="E4131" s="71">
        <v>2.68</v>
      </c>
      <c r="F4131" s="70"/>
      <c r="G4131" s="71"/>
      <c r="H4131" s="72"/>
      <c r="I4131" s="72"/>
      <c r="J4131" s="73">
        <f t="shared" si="68"/>
        <v>2.68</v>
      </c>
      <c r="K4131" s="75" t="s">
        <v>4</v>
      </c>
    </row>
    <row r="4132" spans="1:11" x14ac:dyDescent="0.25">
      <c r="A4132" s="69">
        <v>4130</v>
      </c>
      <c r="B4132" s="70" t="s">
        <v>12711</v>
      </c>
      <c r="C4132" s="70" t="s">
        <v>12712</v>
      </c>
      <c r="D4132" s="70" t="s">
        <v>12713</v>
      </c>
      <c r="E4132" s="71">
        <v>2.68</v>
      </c>
      <c r="F4132" s="70"/>
      <c r="G4132" s="71"/>
      <c r="H4132" s="72"/>
      <c r="I4132" s="72"/>
      <c r="J4132" s="73">
        <f t="shared" si="68"/>
        <v>2.68</v>
      </c>
      <c r="K4132" s="75" t="s">
        <v>4</v>
      </c>
    </row>
    <row r="4133" spans="1:11" x14ac:dyDescent="0.25">
      <c r="A4133" s="69">
        <v>4131</v>
      </c>
      <c r="B4133" s="70" t="s">
        <v>12714</v>
      </c>
      <c r="C4133" s="70" t="s">
        <v>12715</v>
      </c>
      <c r="D4133" s="70"/>
      <c r="E4133" s="71"/>
      <c r="F4133" s="70"/>
      <c r="G4133" s="73"/>
      <c r="H4133" s="70" t="s">
        <v>12716</v>
      </c>
      <c r="I4133" s="73">
        <v>2.6792714000000033</v>
      </c>
      <c r="J4133" s="73">
        <f t="shared" si="68"/>
        <v>2.6792714000000033</v>
      </c>
      <c r="K4133" s="75" t="s">
        <v>4</v>
      </c>
    </row>
    <row r="4134" spans="1:11" x14ac:dyDescent="0.25">
      <c r="A4134" s="69">
        <v>4132</v>
      </c>
      <c r="B4134" s="70" t="s">
        <v>12717</v>
      </c>
      <c r="C4134" s="70" t="s">
        <v>12718</v>
      </c>
      <c r="D4134" s="70"/>
      <c r="E4134" s="71"/>
      <c r="F4134" s="70"/>
      <c r="G4134" s="73"/>
      <c r="H4134" s="70" t="s">
        <v>12719</v>
      </c>
      <c r="I4134" s="73">
        <v>2.6778176249999937</v>
      </c>
      <c r="J4134" s="73">
        <f t="shared" si="68"/>
        <v>2.6778176249999937</v>
      </c>
      <c r="K4134" s="75" t="s">
        <v>4</v>
      </c>
    </row>
    <row r="4135" spans="1:11" x14ac:dyDescent="0.25">
      <c r="A4135" s="69">
        <v>4133</v>
      </c>
      <c r="B4135" s="70" t="s">
        <v>12720</v>
      </c>
      <c r="C4135" s="70" t="s">
        <v>12721</v>
      </c>
      <c r="D4135" s="70" t="s">
        <v>12722</v>
      </c>
      <c r="E4135" s="71">
        <v>2.67</v>
      </c>
      <c r="F4135" s="70"/>
      <c r="G4135" s="71"/>
      <c r="H4135" s="72"/>
      <c r="I4135" s="72"/>
      <c r="J4135" s="73">
        <f t="shared" si="68"/>
        <v>2.67</v>
      </c>
      <c r="K4135" s="75" t="s">
        <v>4</v>
      </c>
    </row>
    <row r="4136" spans="1:11" x14ac:dyDescent="0.25">
      <c r="A4136" s="69">
        <v>4134</v>
      </c>
      <c r="B4136" s="70" t="s">
        <v>12723</v>
      </c>
      <c r="C4136" s="70" t="s">
        <v>12724</v>
      </c>
      <c r="D4136" s="70" t="s">
        <v>12725</v>
      </c>
      <c r="E4136" s="71">
        <v>2.67</v>
      </c>
      <c r="F4136" s="70"/>
      <c r="G4136" s="71"/>
      <c r="H4136" s="72"/>
      <c r="I4136" s="72"/>
      <c r="J4136" s="73">
        <f t="shared" si="68"/>
        <v>2.67</v>
      </c>
      <c r="K4136" s="75" t="s">
        <v>4</v>
      </c>
    </row>
    <row r="4137" spans="1:11" x14ac:dyDescent="0.25">
      <c r="A4137" s="69">
        <v>4135</v>
      </c>
      <c r="B4137" s="70" t="s">
        <v>12726</v>
      </c>
      <c r="C4137" s="70" t="s">
        <v>12727</v>
      </c>
      <c r="D4137" s="70" t="s">
        <v>12728</v>
      </c>
      <c r="E4137" s="71">
        <v>2.67</v>
      </c>
      <c r="F4137" s="70"/>
      <c r="G4137" s="71"/>
      <c r="H4137" s="72"/>
      <c r="I4137" s="72"/>
      <c r="J4137" s="73">
        <f t="shared" si="68"/>
        <v>2.67</v>
      </c>
      <c r="K4137" s="75" t="s">
        <v>4</v>
      </c>
    </row>
    <row r="4138" spans="1:11" x14ac:dyDescent="0.25">
      <c r="A4138" s="69">
        <v>4136</v>
      </c>
      <c r="B4138" s="70" t="s">
        <v>12729</v>
      </c>
      <c r="C4138" s="70" t="s">
        <v>12730</v>
      </c>
      <c r="D4138" s="70" t="s">
        <v>12731</v>
      </c>
      <c r="E4138" s="71">
        <v>2.66</v>
      </c>
      <c r="F4138" s="70"/>
      <c r="G4138" s="71"/>
      <c r="H4138" s="72"/>
      <c r="I4138" s="72"/>
      <c r="J4138" s="73">
        <f t="shared" si="68"/>
        <v>2.66</v>
      </c>
      <c r="K4138" s="75" t="s">
        <v>4</v>
      </c>
    </row>
    <row r="4139" spans="1:11" x14ac:dyDescent="0.25">
      <c r="A4139" s="69">
        <v>4137</v>
      </c>
      <c r="B4139" s="70" t="s">
        <v>12732</v>
      </c>
      <c r="C4139" s="70" t="s">
        <v>12733</v>
      </c>
      <c r="D4139" s="70" t="s">
        <v>12734</v>
      </c>
      <c r="E4139" s="71">
        <v>2.66</v>
      </c>
      <c r="F4139" s="70"/>
      <c r="G4139" s="71"/>
      <c r="H4139" s="72"/>
      <c r="I4139" s="72"/>
      <c r="J4139" s="73">
        <f t="shared" si="68"/>
        <v>2.66</v>
      </c>
      <c r="K4139" s="75" t="s">
        <v>4</v>
      </c>
    </row>
    <row r="4140" spans="1:11" x14ac:dyDescent="0.25">
      <c r="A4140" s="69">
        <v>4138</v>
      </c>
      <c r="B4140" s="70" t="s">
        <v>12735</v>
      </c>
      <c r="C4140" s="70" t="s">
        <v>12736</v>
      </c>
      <c r="D4140" s="70" t="s">
        <v>12737</v>
      </c>
      <c r="E4140" s="71">
        <v>2.66</v>
      </c>
      <c r="F4140" s="70"/>
      <c r="G4140" s="71"/>
      <c r="H4140" s="72"/>
      <c r="I4140" s="72"/>
      <c r="J4140" s="73">
        <f t="shared" si="68"/>
        <v>2.66</v>
      </c>
      <c r="K4140" s="75" t="s">
        <v>4</v>
      </c>
    </row>
    <row r="4141" spans="1:11" x14ac:dyDescent="0.25">
      <c r="A4141" s="69">
        <v>4139</v>
      </c>
      <c r="B4141" s="70" t="s">
        <v>12738</v>
      </c>
      <c r="C4141" s="70" t="s">
        <v>12739</v>
      </c>
      <c r="D4141" s="70" t="s">
        <v>12740</v>
      </c>
      <c r="E4141" s="71">
        <v>2.65</v>
      </c>
      <c r="F4141" s="70"/>
      <c r="G4141" s="71"/>
      <c r="H4141" s="72"/>
      <c r="I4141" s="72"/>
      <c r="J4141" s="73">
        <f t="shared" si="68"/>
        <v>2.65</v>
      </c>
      <c r="K4141" s="75" t="s">
        <v>4</v>
      </c>
    </row>
    <row r="4142" spans="1:11" x14ac:dyDescent="0.25">
      <c r="A4142" s="69">
        <v>4140</v>
      </c>
      <c r="B4142" s="70" t="s">
        <v>12741</v>
      </c>
      <c r="C4142" s="70" t="s">
        <v>12742</v>
      </c>
      <c r="D4142" s="70" t="s">
        <v>12743</v>
      </c>
      <c r="E4142" s="71">
        <v>2.65</v>
      </c>
      <c r="F4142" s="70"/>
      <c r="G4142" s="71"/>
      <c r="H4142" s="72"/>
      <c r="I4142" s="72"/>
      <c r="J4142" s="73">
        <f t="shared" si="68"/>
        <v>2.65</v>
      </c>
      <c r="K4142" s="75" t="s">
        <v>4</v>
      </c>
    </row>
    <row r="4143" spans="1:11" x14ac:dyDescent="0.25">
      <c r="A4143" s="69">
        <v>4141</v>
      </c>
      <c r="B4143" s="70" t="s">
        <v>12744</v>
      </c>
      <c r="C4143" s="70" t="s">
        <v>12745</v>
      </c>
      <c r="D4143" s="70" t="s">
        <v>12746</v>
      </c>
      <c r="E4143" s="71">
        <v>2.65</v>
      </c>
      <c r="F4143" s="70"/>
      <c r="G4143" s="71"/>
      <c r="H4143" s="72"/>
      <c r="I4143" s="72"/>
      <c r="J4143" s="73">
        <f t="shared" si="68"/>
        <v>2.65</v>
      </c>
      <c r="K4143" s="75" t="s">
        <v>4</v>
      </c>
    </row>
    <row r="4144" spans="1:11" x14ac:dyDescent="0.25">
      <c r="A4144" s="69">
        <v>4142</v>
      </c>
      <c r="B4144" s="70" t="s">
        <v>12747</v>
      </c>
      <c r="C4144" s="70" t="s">
        <v>12748</v>
      </c>
      <c r="D4144" s="70" t="s">
        <v>12749</v>
      </c>
      <c r="E4144" s="71">
        <v>2.65</v>
      </c>
      <c r="F4144" s="70"/>
      <c r="G4144" s="71"/>
      <c r="H4144" s="72"/>
      <c r="I4144" s="72"/>
      <c r="J4144" s="73">
        <f t="shared" si="68"/>
        <v>2.65</v>
      </c>
      <c r="K4144" s="75" t="s">
        <v>4</v>
      </c>
    </row>
    <row r="4145" spans="1:11" x14ac:dyDescent="0.25">
      <c r="A4145" s="69">
        <v>4143</v>
      </c>
      <c r="B4145" s="70" t="s">
        <v>12750</v>
      </c>
      <c r="C4145" s="70" t="s">
        <v>12751</v>
      </c>
      <c r="D4145" s="70" t="s">
        <v>12752</v>
      </c>
      <c r="E4145" s="71">
        <v>2.64</v>
      </c>
      <c r="F4145" s="70"/>
      <c r="G4145" s="71"/>
      <c r="H4145" s="72"/>
      <c r="I4145" s="72"/>
      <c r="J4145" s="73">
        <f t="shared" si="68"/>
        <v>2.64</v>
      </c>
      <c r="K4145" s="75" t="s">
        <v>4</v>
      </c>
    </row>
    <row r="4146" spans="1:11" x14ac:dyDescent="0.25">
      <c r="A4146" s="69">
        <v>4144</v>
      </c>
      <c r="B4146" s="70" t="s">
        <v>12753</v>
      </c>
      <c r="C4146" s="70" t="s">
        <v>12754</v>
      </c>
      <c r="D4146" s="70" t="s">
        <v>12755</v>
      </c>
      <c r="E4146" s="71">
        <v>2.64</v>
      </c>
      <c r="F4146" s="70"/>
      <c r="G4146" s="71"/>
      <c r="H4146" s="72"/>
      <c r="I4146" s="72"/>
      <c r="J4146" s="73">
        <f t="shared" si="68"/>
        <v>2.64</v>
      </c>
      <c r="K4146" s="75" t="s">
        <v>4</v>
      </c>
    </row>
    <row r="4147" spans="1:11" x14ac:dyDescent="0.25">
      <c r="A4147" s="69">
        <v>4145</v>
      </c>
      <c r="B4147" s="70" t="s">
        <v>12756</v>
      </c>
      <c r="C4147" s="70" t="s">
        <v>12757</v>
      </c>
      <c r="D4147" s="70" t="s">
        <v>12758</v>
      </c>
      <c r="E4147" s="71">
        <v>2.64</v>
      </c>
      <c r="F4147" s="70"/>
      <c r="G4147" s="71"/>
      <c r="H4147" s="72"/>
      <c r="I4147" s="72"/>
      <c r="J4147" s="73">
        <f t="shared" si="68"/>
        <v>2.64</v>
      </c>
      <c r="K4147" s="75" t="s">
        <v>4</v>
      </c>
    </row>
    <row r="4148" spans="1:11" x14ac:dyDescent="0.25">
      <c r="A4148" s="69">
        <v>4146</v>
      </c>
      <c r="B4148" s="70" t="s">
        <v>12759</v>
      </c>
      <c r="C4148" s="70" t="s">
        <v>12760</v>
      </c>
      <c r="D4148" s="70" t="s">
        <v>12761</v>
      </c>
      <c r="E4148" s="71">
        <v>2.64</v>
      </c>
      <c r="F4148" s="70"/>
      <c r="G4148" s="71"/>
      <c r="H4148" s="72"/>
      <c r="I4148" s="72"/>
      <c r="J4148" s="73">
        <f t="shared" si="68"/>
        <v>2.64</v>
      </c>
      <c r="K4148" s="75" t="s">
        <v>4</v>
      </c>
    </row>
    <row r="4149" spans="1:11" x14ac:dyDescent="0.25">
      <c r="A4149" s="69">
        <v>4147</v>
      </c>
      <c r="B4149" s="70" t="s">
        <v>12762</v>
      </c>
      <c r="C4149" s="70" t="s">
        <v>12763</v>
      </c>
      <c r="D4149" s="70" t="s">
        <v>12764</v>
      </c>
      <c r="E4149" s="71">
        <v>2.63</v>
      </c>
      <c r="F4149" s="70"/>
      <c r="G4149" s="71"/>
      <c r="H4149" s="72"/>
      <c r="I4149" s="72"/>
      <c r="J4149" s="73">
        <f t="shared" si="68"/>
        <v>2.63</v>
      </c>
      <c r="K4149" s="75" t="s">
        <v>4</v>
      </c>
    </row>
    <row r="4150" spans="1:11" x14ac:dyDescent="0.25">
      <c r="A4150" s="69">
        <v>4148</v>
      </c>
      <c r="B4150" s="70" t="s">
        <v>12765</v>
      </c>
      <c r="C4150" s="70" t="s">
        <v>12766</v>
      </c>
      <c r="D4150" s="70" t="s">
        <v>12767</v>
      </c>
      <c r="E4150" s="71">
        <v>2.62</v>
      </c>
      <c r="F4150" s="70"/>
      <c r="G4150" s="71"/>
      <c r="H4150" s="72"/>
      <c r="I4150" s="72"/>
      <c r="J4150" s="73">
        <f t="shared" si="68"/>
        <v>2.62</v>
      </c>
      <c r="K4150" s="75" t="s">
        <v>4</v>
      </c>
    </row>
    <row r="4151" spans="1:11" x14ac:dyDescent="0.25">
      <c r="A4151" s="69">
        <v>4149</v>
      </c>
      <c r="B4151" s="70" t="s">
        <v>12768</v>
      </c>
      <c r="C4151" s="70" t="s">
        <v>12769</v>
      </c>
      <c r="D4151" s="70" t="s">
        <v>12770</v>
      </c>
      <c r="E4151" s="71">
        <v>2.62</v>
      </c>
      <c r="F4151" s="70"/>
      <c r="G4151" s="71"/>
      <c r="H4151" s="72"/>
      <c r="I4151" s="72"/>
      <c r="J4151" s="73">
        <f t="shared" si="68"/>
        <v>2.62</v>
      </c>
      <c r="K4151" s="75" t="s">
        <v>4</v>
      </c>
    </row>
    <row r="4152" spans="1:11" x14ac:dyDescent="0.25">
      <c r="A4152" s="69">
        <v>4150</v>
      </c>
      <c r="B4152" s="70" t="s">
        <v>12771</v>
      </c>
      <c r="C4152" s="70" t="s">
        <v>12772</v>
      </c>
      <c r="D4152" s="70" t="s">
        <v>12773</v>
      </c>
      <c r="E4152" s="71">
        <v>2.61</v>
      </c>
      <c r="F4152" s="70"/>
      <c r="G4152" s="71"/>
      <c r="H4152" s="72"/>
      <c r="I4152" s="72"/>
      <c r="J4152" s="73">
        <f t="shared" si="68"/>
        <v>2.61</v>
      </c>
      <c r="K4152" s="75" t="s">
        <v>4</v>
      </c>
    </row>
    <row r="4153" spans="1:11" x14ac:dyDescent="0.25">
      <c r="A4153" s="69">
        <v>4151</v>
      </c>
      <c r="B4153" s="70" t="s">
        <v>12774</v>
      </c>
      <c r="C4153" s="70" t="s">
        <v>12775</v>
      </c>
      <c r="D4153" s="70" t="s">
        <v>12776</v>
      </c>
      <c r="E4153" s="71">
        <v>2.61</v>
      </c>
      <c r="F4153" s="70"/>
      <c r="G4153" s="71"/>
      <c r="H4153" s="72"/>
      <c r="I4153" s="72"/>
      <c r="J4153" s="73">
        <f t="shared" si="68"/>
        <v>2.61</v>
      </c>
      <c r="K4153" s="75" t="s">
        <v>4</v>
      </c>
    </row>
    <row r="4154" spans="1:11" x14ac:dyDescent="0.25">
      <c r="A4154" s="69">
        <v>4152</v>
      </c>
      <c r="B4154" s="70" t="s">
        <v>12777</v>
      </c>
      <c r="C4154" s="70" t="s">
        <v>12778</v>
      </c>
      <c r="D4154" s="70" t="s">
        <v>12779</v>
      </c>
      <c r="E4154" s="71">
        <v>2.6</v>
      </c>
      <c r="F4154" s="70"/>
      <c r="G4154" s="71"/>
      <c r="H4154" s="72"/>
      <c r="I4154" s="72"/>
      <c r="J4154" s="73">
        <f t="shared" si="68"/>
        <v>2.6</v>
      </c>
      <c r="K4154" s="75" t="s">
        <v>4</v>
      </c>
    </row>
    <row r="4155" spans="1:11" x14ac:dyDescent="0.25">
      <c r="A4155" s="69">
        <v>4153</v>
      </c>
      <c r="B4155" s="70" t="s">
        <v>12780</v>
      </c>
      <c r="C4155" s="70" t="s">
        <v>12781</v>
      </c>
      <c r="D4155" s="70" t="s">
        <v>12782</v>
      </c>
      <c r="E4155" s="71">
        <v>2.6</v>
      </c>
      <c r="F4155" s="70"/>
      <c r="G4155" s="71"/>
      <c r="H4155" s="72"/>
      <c r="I4155" s="72"/>
      <c r="J4155" s="73">
        <f t="shared" si="68"/>
        <v>2.6</v>
      </c>
      <c r="K4155" s="75" t="s">
        <v>4</v>
      </c>
    </row>
    <row r="4156" spans="1:11" x14ac:dyDescent="0.25">
      <c r="A4156" s="69">
        <v>4154</v>
      </c>
      <c r="B4156" s="70" t="s">
        <v>12783</v>
      </c>
      <c r="C4156" s="70" t="s">
        <v>12784</v>
      </c>
      <c r="D4156" s="70" t="s">
        <v>12785</v>
      </c>
      <c r="E4156" s="71">
        <v>2.6</v>
      </c>
      <c r="F4156" s="70"/>
      <c r="G4156" s="71"/>
      <c r="H4156" s="72" t="s">
        <v>12785</v>
      </c>
      <c r="I4156" s="71">
        <v>2.5888721484374995</v>
      </c>
      <c r="J4156" s="73">
        <f t="shared" si="68"/>
        <v>2.5944360742187498</v>
      </c>
      <c r="K4156" s="75" t="s">
        <v>4</v>
      </c>
    </row>
    <row r="4157" spans="1:11" x14ac:dyDescent="0.25">
      <c r="A4157" s="69">
        <v>4155</v>
      </c>
      <c r="B4157" s="70" t="s">
        <v>12786</v>
      </c>
      <c r="C4157" s="70" t="s">
        <v>12787</v>
      </c>
      <c r="D4157" s="70" t="s">
        <v>12788</v>
      </c>
      <c r="E4157" s="71">
        <v>2.5299999999999998</v>
      </c>
      <c r="F4157" s="70"/>
      <c r="G4157" s="71"/>
      <c r="H4157" s="72" t="s">
        <v>12788</v>
      </c>
      <c r="I4157" s="71">
        <v>2.6568947999999959</v>
      </c>
      <c r="J4157" s="73">
        <f t="shared" si="68"/>
        <v>2.5934473999999978</v>
      </c>
      <c r="K4157" s="75" t="s">
        <v>4</v>
      </c>
    </row>
    <row r="4158" spans="1:11" x14ac:dyDescent="0.25">
      <c r="A4158" s="69">
        <v>4156</v>
      </c>
      <c r="B4158" s="70" t="s">
        <v>12789</v>
      </c>
      <c r="C4158" s="70" t="s">
        <v>12790</v>
      </c>
      <c r="D4158" s="70" t="s">
        <v>12791</v>
      </c>
      <c r="E4158" s="71">
        <v>2.59</v>
      </c>
      <c r="F4158" s="70"/>
      <c r="G4158" s="71"/>
      <c r="H4158" s="72"/>
      <c r="I4158" s="72"/>
      <c r="J4158" s="73">
        <f t="shared" si="68"/>
        <v>2.59</v>
      </c>
      <c r="K4158" s="75" t="s">
        <v>4</v>
      </c>
    </row>
    <row r="4159" spans="1:11" x14ac:dyDescent="0.25">
      <c r="A4159" s="69">
        <v>4157</v>
      </c>
      <c r="B4159" s="70" t="s">
        <v>12792</v>
      </c>
      <c r="C4159" s="70" t="s">
        <v>12793</v>
      </c>
      <c r="D4159" s="70" t="s">
        <v>12794</v>
      </c>
      <c r="E4159" s="71">
        <v>2.59</v>
      </c>
      <c r="F4159" s="70"/>
      <c r="G4159" s="71"/>
      <c r="H4159" s="72"/>
      <c r="I4159" s="72"/>
      <c r="J4159" s="73">
        <f t="shared" si="68"/>
        <v>2.59</v>
      </c>
      <c r="K4159" s="75" t="s">
        <v>4</v>
      </c>
    </row>
    <row r="4160" spans="1:11" x14ac:dyDescent="0.25">
      <c r="A4160" s="69">
        <v>4158</v>
      </c>
      <c r="B4160" s="70" t="s">
        <v>12795</v>
      </c>
      <c r="C4160" s="70" t="s">
        <v>12796</v>
      </c>
      <c r="D4160" s="70" t="s">
        <v>12797</v>
      </c>
      <c r="E4160" s="71">
        <v>2.59</v>
      </c>
      <c r="F4160" s="70"/>
      <c r="G4160" s="71"/>
      <c r="H4160" s="72"/>
      <c r="I4160" s="72"/>
      <c r="J4160" s="73">
        <f t="shared" si="68"/>
        <v>2.59</v>
      </c>
      <c r="K4160" s="75" t="s">
        <v>4</v>
      </c>
    </row>
    <row r="4161" spans="1:11" x14ac:dyDescent="0.25">
      <c r="A4161" s="69">
        <v>4159</v>
      </c>
      <c r="B4161" s="70" t="s">
        <v>12798</v>
      </c>
      <c r="C4161" s="70" t="s">
        <v>12799</v>
      </c>
      <c r="D4161" s="70" t="s">
        <v>12800</v>
      </c>
      <c r="E4161" s="71">
        <v>2.58</v>
      </c>
      <c r="F4161" s="70"/>
      <c r="G4161" s="71"/>
      <c r="H4161" s="72"/>
      <c r="I4161" s="72"/>
      <c r="J4161" s="73">
        <f t="shared" si="68"/>
        <v>2.58</v>
      </c>
      <c r="K4161" s="75" t="s">
        <v>4</v>
      </c>
    </row>
    <row r="4162" spans="1:11" x14ac:dyDescent="0.25">
      <c r="A4162" s="69">
        <v>4160</v>
      </c>
      <c r="B4162" s="70" t="s">
        <v>12801</v>
      </c>
      <c r="C4162" s="70" t="s">
        <v>12802</v>
      </c>
      <c r="D4162" s="70" t="s">
        <v>12803</v>
      </c>
      <c r="E4162" s="71">
        <v>2.58</v>
      </c>
      <c r="F4162" s="70"/>
      <c r="G4162" s="71"/>
      <c r="H4162" s="72"/>
      <c r="I4162" s="72"/>
      <c r="J4162" s="73">
        <f t="shared" si="68"/>
        <v>2.58</v>
      </c>
      <c r="K4162" s="75" t="s">
        <v>4</v>
      </c>
    </row>
    <row r="4163" spans="1:11" x14ac:dyDescent="0.25">
      <c r="A4163" s="69">
        <v>4161</v>
      </c>
      <c r="B4163" s="70" t="s">
        <v>12804</v>
      </c>
      <c r="C4163" s="70" t="s">
        <v>12805</v>
      </c>
      <c r="D4163" s="70" t="s">
        <v>12806</v>
      </c>
      <c r="E4163" s="71">
        <v>2.58</v>
      </c>
      <c r="F4163" s="70"/>
      <c r="G4163" s="71"/>
      <c r="H4163" s="72"/>
      <c r="I4163" s="72"/>
      <c r="J4163" s="73">
        <f t="shared" ref="J4163:J4226" si="69">AVERAGE(E4163,G4163,I4163)</f>
        <v>2.58</v>
      </c>
      <c r="K4163" s="75" t="s">
        <v>4</v>
      </c>
    </row>
    <row r="4164" spans="1:11" x14ac:dyDescent="0.25">
      <c r="A4164" s="69">
        <v>4162</v>
      </c>
      <c r="B4164" s="70" t="s">
        <v>12807</v>
      </c>
      <c r="C4164" s="70" t="s">
        <v>12808</v>
      </c>
      <c r="D4164" s="70" t="s">
        <v>12809</v>
      </c>
      <c r="E4164" s="71">
        <v>2.58</v>
      </c>
      <c r="F4164" s="70"/>
      <c r="G4164" s="71"/>
      <c r="H4164" s="72"/>
      <c r="I4164" s="72"/>
      <c r="J4164" s="73">
        <f t="shared" si="69"/>
        <v>2.58</v>
      </c>
      <c r="K4164" s="75" t="s">
        <v>4</v>
      </c>
    </row>
    <row r="4165" spans="1:11" x14ac:dyDescent="0.25">
      <c r="A4165" s="69">
        <v>4163</v>
      </c>
      <c r="B4165" s="70" t="s">
        <v>12810</v>
      </c>
      <c r="C4165" s="70" t="s">
        <v>12811</v>
      </c>
      <c r="D4165" s="70" t="s">
        <v>12812</v>
      </c>
      <c r="E4165" s="71">
        <v>2.57</v>
      </c>
      <c r="F4165" s="70"/>
      <c r="G4165" s="71"/>
      <c r="H4165" s="72"/>
      <c r="I4165" s="72"/>
      <c r="J4165" s="73">
        <f t="shared" si="69"/>
        <v>2.57</v>
      </c>
      <c r="K4165" s="75" t="s">
        <v>4</v>
      </c>
    </row>
    <row r="4166" spans="1:11" x14ac:dyDescent="0.25">
      <c r="A4166" s="69">
        <v>4164</v>
      </c>
      <c r="B4166" s="70" t="s">
        <v>12813</v>
      </c>
      <c r="C4166" s="70" t="s">
        <v>12814</v>
      </c>
      <c r="D4166" s="70" t="s">
        <v>12815</v>
      </c>
      <c r="E4166" s="71">
        <v>2.57</v>
      </c>
      <c r="F4166" s="70"/>
      <c r="G4166" s="71"/>
      <c r="H4166" s="72"/>
      <c r="I4166" s="72"/>
      <c r="J4166" s="73">
        <f t="shared" si="69"/>
        <v>2.57</v>
      </c>
      <c r="K4166" s="75" t="s">
        <v>4</v>
      </c>
    </row>
    <row r="4167" spans="1:11" x14ac:dyDescent="0.25">
      <c r="A4167" s="69">
        <v>4165</v>
      </c>
      <c r="B4167" s="70" t="s">
        <v>12816</v>
      </c>
      <c r="C4167" s="70" t="s">
        <v>12817</v>
      </c>
      <c r="D4167" s="70" t="s">
        <v>12818</v>
      </c>
      <c r="E4167" s="71">
        <v>2.56</v>
      </c>
      <c r="F4167" s="70"/>
      <c r="G4167" s="71"/>
      <c r="H4167" s="72"/>
      <c r="I4167" s="72"/>
      <c r="J4167" s="73">
        <f t="shared" si="69"/>
        <v>2.56</v>
      </c>
      <c r="K4167" s="75" t="s">
        <v>4</v>
      </c>
    </row>
    <row r="4168" spans="1:11" x14ac:dyDescent="0.25">
      <c r="A4168" s="69">
        <v>4166</v>
      </c>
      <c r="B4168" s="70" t="s">
        <v>12819</v>
      </c>
      <c r="C4168" s="70" t="s">
        <v>12820</v>
      </c>
      <c r="D4168" s="70" t="s">
        <v>12821</v>
      </c>
      <c r="E4168" s="71">
        <v>2.56</v>
      </c>
      <c r="F4168" s="70"/>
      <c r="G4168" s="71"/>
      <c r="H4168" s="72"/>
      <c r="I4168" s="72"/>
      <c r="J4168" s="73">
        <f t="shared" si="69"/>
        <v>2.56</v>
      </c>
      <c r="K4168" s="75" t="s">
        <v>4</v>
      </c>
    </row>
    <row r="4169" spans="1:11" x14ac:dyDescent="0.25">
      <c r="A4169" s="69">
        <v>4167</v>
      </c>
      <c r="B4169" s="70" t="s">
        <v>12822</v>
      </c>
      <c r="C4169" s="70" t="s">
        <v>12823</v>
      </c>
      <c r="D4169" s="70" t="s">
        <v>12824</v>
      </c>
      <c r="E4169" s="71">
        <v>2.56</v>
      </c>
      <c r="F4169" s="70"/>
      <c r="G4169" s="71"/>
      <c r="H4169" s="72"/>
      <c r="I4169" s="72"/>
      <c r="J4169" s="73">
        <f t="shared" si="69"/>
        <v>2.56</v>
      </c>
      <c r="K4169" s="75" t="s">
        <v>4</v>
      </c>
    </row>
    <row r="4170" spans="1:11" x14ac:dyDescent="0.25">
      <c r="A4170" s="69">
        <v>4168</v>
      </c>
      <c r="B4170" s="70" t="s">
        <v>12825</v>
      </c>
      <c r="C4170" s="70" t="s">
        <v>12826</v>
      </c>
      <c r="D4170" s="70" t="s">
        <v>12827</v>
      </c>
      <c r="E4170" s="71">
        <v>2.56</v>
      </c>
      <c r="F4170" s="70"/>
      <c r="G4170" s="71"/>
      <c r="H4170" s="72"/>
      <c r="I4170" s="72"/>
      <c r="J4170" s="73">
        <f t="shared" si="69"/>
        <v>2.56</v>
      </c>
      <c r="K4170" s="75" t="s">
        <v>4</v>
      </c>
    </row>
    <row r="4171" spans="1:11" x14ac:dyDescent="0.25">
      <c r="A4171" s="69">
        <v>4169</v>
      </c>
      <c r="B4171" s="70" t="s">
        <v>12828</v>
      </c>
      <c r="C4171" s="70" t="s">
        <v>12829</v>
      </c>
      <c r="D4171" s="70" t="s">
        <v>12830</v>
      </c>
      <c r="E4171" s="71">
        <v>2.56</v>
      </c>
      <c r="F4171" s="70"/>
      <c r="G4171" s="71"/>
      <c r="H4171" s="72"/>
      <c r="I4171" s="72"/>
      <c r="J4171" s="73">
        <f t="shared" si="69"/>
        <v>2.56</v>
      </c>
      <c r="K4171" s="75" t="s">
        <v>4</v>
      </c>
    </row>
    <row r="4172" spans="1:11" x14ac:dyDescent="0.25">
      <c r="A4172" s="69">
        <v>4170</v>
      </c>
      <c r="B4172" s="70" t="s">
        <v>12831</v>
      </c>
      <c r="C4172" s="70" t="s">
        <v>10878</v>
      </c>
      <c r="D4172" s="70" t="s">
        <v>12832</v>
      </c>
      <c r="E4172" s="71">
        <v>2.5499999999999998</v>
      </c>
      <c r="F4172" s="70"/>
      <c r="G4172" s="71"/>
      <c r="H4172" s="72"/>
      <c r="I4172" s="72"/>
      <c r="J4172" s="73">
        <f t="shared" si="69"/>
        <v>2.5499999999999998</v>
      </c>
      <c r="K4172" s="75" t="s">
        <v>4</v>
      </c>
    </row>
    <row r="4173" spans="1:11" x14ac:dyDescent="0.25">
      <c r="A4173" s="69">
        <v>4171</v>
      </c>
      <c r="B4173" s="70" t="s">
        <v>12833</v>
      </c>
      <c r="C4173" s="70" t="s">
        <v>12834</v>
      </c>
      <c r="D4173" s="70" t="s">
        <v>12835</v>
      </c>
      <c r="E4173" s="71">
        <v>2.5499999999999998</v>
      </c>
      <c r="F4173" s="70"/>
      <c r="G4173" s="71"/>
      <c r="H4173" s="72"/>
      <c r="I4173" s="72"/>
      <c r="J4173" s="73">
        <f t="shared" si="69"/>
        <v>2.5499999999999998</v>
      </c>
      <c r="K4173" s="75" t="s">
        <v>4</v>
      </c>
    </row>
    <row r="4174" spans="1:11" x14ac:dyDescent="0.25">
      <c r="A4174" s="69">
        <v>4172</v>
      </c>
      <c r="B4174" s="70" t="s">
        <v>12836</v>
      </c>
      <c r="C4174" s="70" t="s">
        <v>12837</v>
      </c>
      <c r="D4174" s="70" t="s">
        <v>12838</v>
      </c>
      <c r="E4174" s="71">
        <v>2.5499999999999998</v>
      </c>
      <c r="F4174" s="70"/>
      <c r="G4174" s="71"/>
      <c r="H4174" s="72"/>
      <c r="I4174" s="72"/>
      <c r="J4174" s="73">
        <f t="shared" si="69"/>
        <v>2.5499999999999998</v>
      </c>
      <c r="K4174" s="75" t="s">
        <v>4</v>
      </c>
    </row>
    <row r="4175" spans="1:11" x14ac:dyDescent="0.25">
      <c r="A4175" s="69">
        <v>4173</v>
      </c>
      <c r="B4175" s="70" t="s">
        <v>12839</v>
      </c>
      <c r="C4175" s="70" t="s">
        <v>12840</v>
      </c>
      <c r="D4175" s="70" t="s">
        <v>12841</v>
      </c>
      <c r="E4175" s="71">
        <v>2.5499999999999998</v>
      </c>
      <c r="F4175" s="70"/>
      <c r="G4175" s="71"/>
      <c r="H4175" s="72"/>
      <c r="I4175" s="72"/>
      <c r="J4175" s="73">
        <f t="shared" si="69"/>
        <v>2.5499999999999998</v>
      </c>
      <c r="K4175" s="75" t="s">
        <v>4</v>
      </c>
    </row>
    <row r="4176" spans="1:11" x14ac:dyDescent="0.25">
      <c r="A4176" s="69">
        <v>4174</v>
      </c>
      <c r="B4176" s="70" t="s">
        <v>12842</v>
      </c>
      <c r="C4176" s="70" t="s">
        <v>12843</v>
      </c>
      <c r="D4176" s="70" t="s">
        <v>12844</v>
      </c>
      <c r="E4176" s="71">
        <v>2.54</v>
      </c>
      <c r="F4176" s="70"/>
      <c r="G4176" s="71"/>
      <c r="H4176" s="72"/>
      <c r="I4176" s="72"/>
      <c r="J4176" s="73">
        <f t="shared" si="69"/>
        <v>2.54</v>
      </c>
      <c r="K4176" s="75" t="s">
        <v>4</v>
      </c>
    </row>
    <row r="4177" spans="1:11" x14ac:dyDescent="0.25">
      <c r="A4177" s="69">
        <v>4175</v>
      </c>
      <c r="B4177" s="70" t="s">
        <v>12845</v>
      </c>
      <c r="C4177" s="70" t="s">
        <v>12846</v>
      </c>
      <c r="D4177" s="70" t="s">
        <v>12847</v>
      </c>
      <c r="E4177" s="71">
        <v>2.54</v>
      </c>
      <c r="F4177" s="70"/>
      <c r="G4177" s="71"/>
      <c r="H4177" s="72"/>
      <c r="I4177" s="72"/>
      <c r="J4177" s="73">
        <f t="shared" si="69"/>
        <v>2.54</v>
      </c>
      <c r="K4177" s="75" t="s">
        <v>4</v>
      </c>
    </row>
    <row r="4178" spans="1:11" x14ac:dyDescent="0.25">
      <c r="A4178" s="69">
        <v>4176</v>
      </c>
      <c r="B4178" s="70" t="s">
        <v>12848</v>
      </c>
      <c r="C4178" s="70" t="s">
        <v>12849</v>
      </c>
      <c r="D4178" s="70" t="s">
        <v>12850</v>
      </c>
      <c r="E4178" s="71">
        <v>2.5299999999999998</v>
      </c>
      <c r="F4178" s="70"/>
      <c r="G4178" s="71"/>
      <c r="H4178" s="72"/>
      <c r="I4178" s="72"/>
      <c r="J4178" s="73">
        <f t="shared" si="69"/>
        <v>2.5299999999999998</v>
      </c>
      <c r="K4178" s="75" t="s">
        <v>4</v>
      </c>
    </row>
    <row r="4179" spans="1:11" x14ac:dyDescent="0.25">
      <c r="A4179" s="69">
        <v>4177</v>
      </c>
      <c r="B4179" s="70" t="s">
        <v>12851</v>
      </c>
      <c r="C4179" s="70" t="s">
        <v>12852</v>
      </c>
      <c r="D4179" s="70" t="s">
        <v>12853</v>
      </c>
      <c r="E4179" s="71">
        <v>2.5299999999999998</v>
      </c>
      <c r="F4179" s="70"/>
      <c r="G4179" s="71"/>
      <c r="H4179" s="72"/>
      <c r="I4179" s="72"/>
      <c r="J4179" s="73">
        <f t="shared" si="69"/>
        <v>2.5299999999999998</v>
      </c>
      <c r="K4179" s="75" t="s">
        <v>4</v>
      </c>
    </row>
    <row r="4180" spans="1:11" x14ac:dyDescent="0.25">
      <c r="A4180" s="69">
        <v>4178</v>
      </c>
      <c r="B4180" s="70" t="s">
        <v>12854</v>
      </c>
      <c r="C4180" s="70" t="s">
        <v>12855</v>
      </c>
      <c r="D4180" s="70" t="s">
        <v>12856</v>
      </c>
      <c r="E4180" s="71">
        <v>2.5299999999999998</v>
      </c>
      <c r="F4180" s="70"/>
      <c r="G4180" s="71"/>
      <c r="H4180" s="72"/>
      <c r="I4180" s="72"/>
      <c r="J4180" s="73">
        <f t="shared" si="69"/>
        <v>2.5299999999999998</v>
      </c>
      <c r="K4180" s="75" t="s">
        <v>4</v>
      </c>
    </row>
    <row r="4181" spans="1:11" x14ac:dyDescent="0.25">
      <c r="A4181" s="69">
        <v>4179</v>
      </c>
      <c r="B4181" s="70" t="s">
        <v>12857</v>
      </c>
      <c r="C4181" s="70" t="s">
        <v>12858</v>
      </c>
      <c r="D4181" s="70" t="s">
        <v>12859</v>
      </c>
      <c r="E4181" s="71">
        <v>2.52</v>
      </c>
      <c r="F4181" s="70"/>
      <c r="G4181" s="71"/>
      <c r="H4181" s="72"/>
      <c r="I4181" s="72"/>
      <c r="J4181" s="73">
        <f t="shared" si="69"/>
        <v>2.52</v>
      </c>
      <c r="K4181" s="75" t="s">
        <v>4</v>
      </c>
    </row>
    <row r="4182" spans="1:11" x14ac:dyDescent="0.25">
      <c r="A4182" s="69">
        <v>4180</v>
      </c>
      <c r="B4182" s="70" t="s">
        <v>12860</v>
      </c>
      <c r="C4182" s="70" t="s">
        <v>12861</v>
      </c>
      <c r="D4182" s="70" t="s">
        <v>12862</v>
      </c>
      <c r="E4182" s="71">
        <v>2.5099999999999998</v>
      </c>
      <c r="F4182" s="70"/>
      <c r="G4182" s="71"/>
      <c r="H4182" s="72"/>
      <c r="I4182" s="72"/>
      <c r="J4182" s="73">
        <f t="shared" si="69"/>
        <v>2.5099999999999998</v>
      </c>
      <c r="K4182" s="75" t="s">
        <v>4</v>
      </c>
    </row>
    <row r="4183" spans="1:11" x14ac:dyDescent="0.25">
      <c r="A4183" s="69">
        <v>4181</v>
      </c>
      <c r="B4183" s="70" t="s">
        <v>12863</v>
      </c>
      <c r="C4183" s="70" t="s">
        <v>12864</v>
      </c>
      <c r="D4183" s="70" t="s">
        <v>12865</v>
      </c>
      <c r="E4183" s="71">
        <v>2.5099999999999998</v>
      </c>
      <c r="F4183" s="70"/>
      <c r="G4183" s="71"/>
      <c r="H4183" s="72"/>
      <c r="I4183" s="72"/>
      <c r="J4183" s="73">
        <f t="shared" si="69"/>
        <v>2.5099999999999998</v>
      </c>
      <c r="K4183" s="75" t="s">
        <v>4</v>
      </c>
    </row>
    <row r="4184" spans="1:11" x14ac:dyDescent="0.25">
      <c r="A4184" s="69">
        <v>4182</v>
      </c>
      <c r="B4184" s="70" t="s">
        <v>12866</v>
      </c>
      <c r="C4184" s="70" t="s">
        <v>12867</v>
      </c>
      <c r="D4184" s="70" t="s">
        <v>12868</v>
      </c>
      <c r="E4184" s="71">
        <v>2.5099999999999998</v>
      </c>
      <c r="F4184" s="70"/>
      <c r="G4184" s="71"/>
      <c r="H4184" s="72"/>
      <c r="I4184" s="72"/>
      <c r="J4184" s="73">
        <f t="shared" si="69"/>
        <v>2.5099999999999998</v>
      </c>
      <c r="K4184" s="75" t="s">
        <v>4</v>
      </c>
    </row>
    <row r="4185" spans="1:11" x14ac:dyDescent="0.25">
      <c r="A4185" s="69">
        <v>4183</v>
      </c>
      <c r="B4185" s="70" t="s">
        <v>12869</v>
      </c>
      <c r="C4185" s="70" t="s">
        <v>12870</v>
      </c>
      <c r="D4185" s="70" t="s">
        <v>12871</v>
      </c>
      <c r="E4185" s="71">
        <v>2.5</v>
      </c>
      <c r="F4185" s="70"/>
      <c r="G4185" s="71"/>
      <c r="H4185" s="72"/>
      <c r="I4185" s="72"/>
      <c r="J4185" s="73">
        <f t="shared" si="69"/>
        <v>2.5</v>
      </c>
      <c r="K4185" s="75" t="s">
        <v>4</v>
      </c>
    </row>
    <row r="4186" spans="1:11" x14ac:dyDescent="0.25">
      <c r="A4186" s="69">
        <v>4184</v>
      </c>
      <c r="B4186" s="70" t="s">
        <v>12872</v>
      </c>
      <c r="C4186" s="70" t="s">
        <v>2847</v>
      </c>
      <c r="D4186" s="70" t="s">
        <v>12873</v>
      </c>
      <c r="E4186" s="71">
        <v>2.5</v>
      </c>
      <c r="F4186" s="70"/>
      <c r="G4186" s="71"/>
      <c r="H4186" s="72"/>
      <c r="I4186" s="72"/>
      <c r="J4186" s="73">
        <f t="shared" si="69"/>
        <v>2.5</v>
      </c>
      <c r="K4186" s="75" t="s">
        <v>4</v>
      </c>
    </row>
    <row r="4187" spans="1:11" x14ac:dyDescent="0.25">
      <c r="A4187" s="69">
        <v>4185</v>
      </c>
      <c r="B4187" s="70" t="s">
        <v>12874</v>
      </c>
      <c r="C4187" s="70" t="s">
        <v>12875</v>
      </c>
      <c r="D4187" s="70" t="s">
        <v>12876</v>
      </c>
      <c r="E4187" s="71">
        <v>2.4900000000000002</v>
      </c>
      <c r="F4187" s="70"/>
      <c r="G4187" s="71"/>
      <c r="H4187" s="72"/>
      <c r="I4187" s="72"/>
      <c r="J4187" s="73">
        <f t="shared" si="69"/>
        <v>2.4900000000000002</v>
      </c>
      <c r="K4187" s="75" t="s">
        <v>4</v>
      </c>
    </row>
    <row r="4188" spans="1:11" x14ac:dyDescent="0.25">
      <c r="A4188" s="69">
        <v>4186</v>
      </c>
      <c r="B4188" s="70" t="s">
        <v>12877</v>
      </c>
      <c r="C4188" s="70" t="s">
        <v>12878</v>
      </c>
      <c r="D4188" s="70" t="s">
        <v>12879</v>
      </c>
      <c r="E4188" s="71">
        <v>2.4900000000000002</v>
      </c>
      <c r="F4188" s="70"/>
      <c r="G4188" s="71"/>
      <c r="H4188" s="72"/>
      <c r="I4188" s="72"/>
      <c r="J4188" s="73">
        <f t="shared" si="69"/>
        <v>2.4900000000000002</v>
      </c>
      <c r="K4188" s="75" t="s">
        <v>4</v>
      </c>
    </row>
    <row r="4189" spans="1:11" x14ac:dyDescent="0.25">
      <c r="A4189" s="69">
        <v>4187</v>
      </c>
      <c r="B4189" s="70" t="s">
        <v>12880</v>
      </c>
      <c r="C4189" s="70" t="s">
        <v>12881</v>
      </c>
      <c r="D4189" s="70" t="s">
        <v>12882</v>
      </c>
      <c r="E4189" s="71">
        <v>2.48</v>
      </c>
      <c r="F4189" s="70"/>
      <c r="G4189" s="71"/>
      <c r="H4189" s="72"/>
      <c r="I4189" s="72"/>
      <c r="J4189" s="73">
        <f t="shared" si="69"/>
        <v>2.48</v>
      </c>
      <c r="K4189" s="75" t="s">
        <v>4</v>
      </c>
    </row>
    <row r="4190" spans="1:11" x14ac:dyDescent="0.25">
      <c r="A4190" s="69">
        <v>4188</v>
      </c>
      <c r="B4190" s="70" t="s">
        <v>12883</v>
      </c>
      <c r="C4190" s="70" t="s">
        <v>12884</v>
      </c>
      <c r="D4190" s="70" t="s">
        <v>12885</v>
      </c>
      <c r="E4190" s="71">
        <v>2.48</v>
      </c>
      <c r="F4190" s="70"/>
      <c r="G4190" s="71"/>
      <c r="H4190" s="72"/>
      <c r="I4190" s="72"/>
      <c r="J4190" s="73">
        <f t="shared" si="69"/>
        <v>2.48</v>
      </c>
      <c r="K4190" s="75" t="s">
        <v>4</v>
      </c>
    </row>
    <row r="4191" spans="1:11" x14ac:dyDescent="0.25">
      <c r="A4191" s="69">
        <v>4189</v>
      </c>
      <c r="B4191" s="70" t="s">
        <v>12886</v>
      </c>
      <c r="C4191" s="70" t="s">
        <v>12887</v>
      </c>
      <c r="D4191" s="70" t="s">
        <v>12888</v>
      </c>
      <c r="E4191" s="71">
        <v>2.48</v>
      </c>
      <c r="F4191" s="70"/>
      <c r="G4191" s="71"/>
      <c r="H4191" s="72"/>
      <c r="I4191" s="72"/>
      <c r="J4191" s="73">
        <f t="shared" si="69"/>
        <v>2.48</v>
      </c>
      <c r="K4191" s="75" t="s">
        <v>4</v>
      </c>
    </row>
    <row r="4192" spans="1:11" x14ac:dyDescent="0.25">
      <c r="A4192" s="69">
        <v>4190</v>
      </c>
      <c r="B4192" s="70" t="s">
        <v>12889</v>
      </c>
      <c r="C4192" s="70" t="s">
        <v>12890</v>
      </c>
      <c r="D4192" s="70" t="s">
        <v>12891</v>
      </c>
      <c r="E4192" s="71">
        <v>2.48</v>
      </c>
      <c r="F4192" s="70"/>
      <c r="G4192" s="71"/>
      <c r="H4192" s="72"/>
      <c r="I4192" s="72"/>
      <c r="J4192" s="73">
        <f t="shared" si="69"/>
        <v>2.48</v>
      </c>
      <c r="K4192" s="75" t="s">
        <v>4</v>
      </c>
    </row>
    <row r="4193" spans="1:11" x14ac:dyDescent="0.25">
      <c r="A4193" s="69">
        <v>4191</v>
      </c>
      <c r="B4193" s="70" t="s">
        <v>12892</v>
      </c>
      <c r="C4193" s="70" t="s">
        <v>12893</v>
      </c>
      <c r="D4193" s="70" t="s">
        <v>12894</v>
      </c>
      <c r="E4193" s="71">
        <v>2.4700000000000002</v>
      </c>
      <c r="F4193" s="70"/>
      <c r="G4193" s="71"/>
      <c r="H4193" s="72"/>
      <c r="I4193" s="72"/>
      <c r="J4193" s="73">
        <f t="shared" si="69"/>
        <v>2.4700000000000002</v>
      </c>
      <c r="K4193" s="75" t="s">
        <v>4</v>
      </c>
    </row>
    <row r="4194" spans="1:11" x14ac:dyDescent="0.25">
      <c r="A4194" s="69">
        <v>4192</v>
      </c>
      <c r="B4194" s="70" t="s">
        <v>12895</v>
      </c>
      <c r="C4194" s="70" t="s">
        <v>12896</v>
      </c>
      <c r="D4194" s="70" t="s">
        <v>12897</v>
      </c>
      <c r="E4194" s="71">
        <v>2.4700000000000002</v>
      </c>
      <c r="F4194" s="70"/>
      <c r="G4194" s="71"/>
      <c r="H4194" s="72"/>
      <c r="I4194" s="72"/>
      <c r="J4194" s="73">
        <f t="shared" si="69"/>
        <v>2.4700000000000002</v>
      </c>
      <c r="K4194" s="75" t="s">
        <v>4</v>
      </c>
    </row>
    <row r="4195" spans="1:11" x14ac:dyDescent="0.25">
      <c r="A4195" s="69">
        <v>4193</v>
      </c>
      <c r="B4195" s="70" t="s">
        <v>12898</v>
      </c>
      <c r="C4195" s="70" t="s">
        <v>12899</v>
      </c>
      <c r="D4195" s="70" t="s">
        <v>12900</v>
      </c>
      <c r="E4195" s="71">
        <v>2.4500000000000002</v>
      </c>
      <c r="F4195" s="70"/>
      <c r="G4195" s="71"/>
      <c r="H4195" s="72" t="s">
        <v>12900</v>
      </c>
      <c r="I4195" s="71">
        <v>2.4530354062500015</v>
      </c>
      <c r="J4195" s="73">
        <f t="shared" si="69"/>
        <v>2.4515177031250008</v>
      </c>
      <c r="K4195" s="75" t="s">
        <v>4</v>
      </c>
    </row>
    <row r="4196" spans="1:11" x14ac:dyDescent="0.25">
      <c r="A4196" s="69">
        <v>4194</v>
      </c>
      <c r="B4196" s="70" t="s">
        <v>12901</v>
      </c>
      <c r="C4196" s="70" t="s">
        <v>12902</v>
      </c>
      <c r="D4196" s="70" t="s">
        <v>12903</v>
      </c>
      <c r="E4196" s="71">
        <v>2.4500000000000002</v>
      </c>
      <c r="F4196" s="70"/>
      <c r="G4196" s="71"/>
      <c r="H4196" s="72"/>
      <c r="I4196" s="72"/>
      <c r="J4196" s="73">
        <f t="shared" si="69"/>
        <v>2.4500000000000002</v>
      </c>
      <c r="K4196" s="75" t="s">
        <v>4</v>
      </c>
    </row>
    <row r="4197" spans="1:11" x14ac:dyDescent="0.25">
      <c r="A4197" s="69">
        <v>4195</v>
      </c>
      <c r="B4197" s="70" t="s">
        <v>12904</v>
      </c>
      <c r="C4197" s="70" t="s">
        <v>12905</v>
      </c>
      <c r="D4197" s="70" t="s">
        <v>12906</v>
      </c>
      <c r="E4197" s="71">
        <v>2.44</v>
      </c>
      <c r="F4197" s="70"/>
      <c r="G4197" s="71"/>
      <c r="H4197" s="72"/>
      <c r="I4197" s="72"/>
      <c r="J4197" s="73">
        <f t="shared" si="69"/>
        <v>2.44</v>
      </c>
      <c r="K4197" s="75" t="s">
        <v>4</v>
      </c>
    </row>
    <row r="4198" spans="1:11" x14ac:dyDescent="0.25">
      <c r="A4198" s="69">
        <v>4196</v>
      </c>
      <c r="B4198" s="70" t="s">
        <v>12907</v>
      </c>
      <c r="C4198" s="70" t="s">
        <v>12908</v>
      </c>
      <c r="D4198" s="70" t="s">
        <v>12909</v>
      </c>
      <c r="E4198" s="71">
        <v>2.4300000000000002</v>
      </c>
      <c r="F4198" s="70"/>
      <c r="G4198" s="71"/>
      <c r="H4198" s="72"/>
      <c r="I4198" s="72"/>
      <c r="J4198" s="73">
        <f t="shared" si="69"/>
        <v>2.4300000000000002</v>
      </c>
      <c r="K4198" s="75" t="s">
        <v>4</v>
      </c>
    </row>
    <row r="4199" spans="1:11" x14ac:dyDescent="0.25">
      <c r="A4199" s="69">
        <v>4197</v>
      </c>
      <c r="B4199" s="70" t="s">
        <v>12910</v>
      </c>
      <c r="C4199" s="70" t="s">
        <v>12911</v>
      </c>
      <c r="D4199" s="70" t="s">
        <v>12912</v>
      </c>
      <c r="E4199" s="71">
        <v>2.4300000000000002</v>
      </c>
      <c r="F4199" s="70"/>
      <c r="G4199" s="71"/>
      <c r="H4199" s="72"/>
      <c r="I4199" s="72"/>
      <c r="J4199" s="73">
        <f t="shared" si="69"/>
        <v>2.4300000000000002</v>
      </c>
      <c r="K4199" s="75" t="s">
        <v>4</v>
      </c>
    </row>
    <row r="4200" spans="1:11" x14ac:dyDescent="0.25">
      <c r="A4200" s="69">
        <v>4198</v>
      </c>
      <c r="B4200" s="70" t="s">
        <v>12913</v>
      </c>
      <c r="C4200" s="70" t="s">
        <v>12914</v>
      </c>
      <c r="D4200" s="70" t="s">
        <v>12915</v>
      </c>
      <c r="E4200" s="71">
        <v>2.4300000000000002</v>
      </c>
      <c r="F4200" s="70"/>
      <c r="G4200" s="71"/>
      <c r="H4200" s="72"/>
      <c r="I4200" s="72"/>
      <c r="J4200" s="73">
        <f t="shared" si="69"/>
        <v>2.4300000000000002</v>
      </c>
      <c r="K4200" s="75" t="s">
        <v>4</v>
      </c>
    </row>
    <row r="4201" spans="1:11" x14ac:dyDescent="0.25">
      <c r="A4201" s="69">
        <v>4199</v>
      </c>
      <c r="B4201" s="70" t="s">
        <v>12916</v>
      </c>
      <c r="C4201" s="70" t="s">
        <v>12917</v>
      </c>
      <c r="D4201" s="70" t="s">
        <v>12918</v>
      </c>
      <c r="E4201" s="71">
        <v>2.42</v>
      </c>
      <c r="F4201" s="70"/>
      <c r="G4201" s="71"/>
      <c r="H4201" s="72"/>
      <c r="I4201" s="72"/>
      <c r="J4201" s="73">
        <f t="shared" si="69"/>
        <v>2.42</v>
      </c>
      <c r="K4201" s="75" t="s">
        <v>4</v>
      </c>
    </row>
    <row r="4202" spans="1:11" x14ac:dyDescent="0.25">
      <c r="A4202" s="69">
        <v>4200</v>
      </c>
      <c r="B4202" s="70" t="s">
        <v>12919</v>
      </c>
      <c r="C4202" s="70" t="s">
        <v>12920</v>
      </c>
      <c r="D4202" s="70" t="s">
        <v>12921</v>
      </c>
      <c r="E4202" s="71">
        <v>2.41</v>
      </c>
      <c r="F4202" s="70"/>
      <c r="G4202" s="71"/>
      <c r="H4202" s="72"/>
      <c r="I4202" s="72"/>
      <c r="J4202" s="73">
        <f t="shared" si="69"/>
        <v>2.41</v>
      </c>
      <c r="K4202" s="75" t="s">
        <v>4</v>
      </c>
    </row>
    <row r="4203" spans="1:11" x14ac:dyDescent="0.25">
      <c r="A4203" s="69">
        <v>4201</v>
      </c>
      <c r="B4203" s="70" t="s">
        <v>12922</v>
      </c>
      <c r="C4203" s="70" t="s">
        <v>12923</v>
      </c>
      <c r="D4203" s="70" t="s">
        <v>12924</v>
      </c>
      <c r="E4203" s="71">
        <v>2.41</v>
      </c>
      <c r="F4203" s="70"/>
      <c r="G4203" s="71"/>
      <c r="H4203" s="72"/>
      <c r="I4203" s="72"/>
      <c r="J4203" s="73">
        <f t="shared" si="69"/>
        <v>2.41</v>
      </c>
      <c r="K4203" s="75" t="s">
        <v>4</v>
      </c>
    </row>
    <row r="4204" spans="1:11" x14ac:dyDescent="0.25">
      <c r="A4204" s="69">
        <v>4202</v>
      </c>
      <c r="B4204" s="70" t="s">
        <v>12925</v>
      </c>
      <c r="C4204" s="70" t="s">
        <v>12926</v>
      </c>
      <c r="D4204" s="70" t="s">
        <v>12927</v>
      </c>
      <c r="E4204" s="71">
        <v>2.4</v>
      </c>
      <c r="F4204" s="70"/>
      <c r="G4204" s="71"/>
      <c r="H4204" s="72"/>
      <c r="I4204" s="72"/>
      <c r="J4204" s="73">
        <f t="shared" si="69"/>
        <v>2.4</v>
      </c>
      <c r="K4204" s="75" t="s">
        <v>4</v>
      </c>
    </row>
    <row r="4205" spans="1:11" x14ac:dyDescent="0.25">
      <c r="A4205" s="69">
        <v>4203</v>
      </c>
      <c r="B4205" s="70" t="s">
        <v>12928</v>
      </c>
      <c r="C4205" s="70" t="s">
        <v>12929</v>
      </c>
      <c r="D4205" s="70" t="s">
        <v>12930</v>
      </c>
      <c r="E4205" s="71">
        <v>2.39</v>
      </c>
      <c r="F4205" s="70"/>
      <c r="G4205" s="71"/>
      <c r="H4205" s="72"/>
      <c r="I4205" s="72"/>
      <c r="J4205" s="73">
        <f t="shared" si="69"/>
        <v>2.39</v>
      </c>
      <c r="K4205" s="75" t="s">
        <v>4</v>
      </c>
    </row>
    <row r="4206" spans="1:11" x14ac:dyDescent="0.25">
      <c r="A4206" s="69">
        <v>4204</v>
      </c>
      <c r="B4206" s="70" t="s">
        <v>12931</v>
      </c>
      <c r="C4206" s="70" t="s">
        <v>12932</v>
      </c>
      <c r="D4206" s="70" t="s">
        <v>12933</v>
      </c>
      <c r="E4206" s="71">
        <v>2.39</v>
      </c>
      <c r="F4206" s="70"/>
      <c r="G4206" s="71"/>
      <c r="H4206" s="72"/>
      <c r="I4206" s="72"/>
      <c r="J4206" s="73">
        <f t="shared" si="69"/>
        <v>2.39</v>
      </c>
      <c r="K4206" s="75" t="s">
        <v>4</v>
      </c>
    </row>
    <row r="4207" spans="1:11" x14ac:dyDescent="0.25">
      <c r="A4207" s="69">
        <v>4205</v>
      </c>
      <c r="B4207" s="70" t="s">
        <v>12934</v>
      </c>
      <c r="C4207" s="70" t="s">
        <v>12935</v>
      </c>
      <c r="D4207" s="70" t="s">
        <v>12936</v>
      </c>
      <c r="E4207" s="71">
        <v>2.39</v>
      </c>
      <c r="F4207" s="70"/>
      <c r="G4207" s="71"/>
      <c r="H4207" s="72"/>
      <c r="I4207" s="72"/>
      <c r="J4207" s="73">
        <f t="shared" si="69"/>
        <v>2.39</v>
      </c>
      <c r="K4207" s="75" t="s">
        <v>4</v>
      </c>
    </row>
    <row r="4208" spans="1:11" x14ac:dyDescent="0.25">
      <c r="A4208" s="69">
        <v>4206</v>
      </c>
      <c r="B4208" s="70" t="s">
        <v>12937</v>
      </c>
      <c r="C4208" s="70" t="s">
        <v>12938</v>
      </c>
      <c r="D4208" s="70" t="s">
        <v>12939</v>
      </c>
      <c r="E4208" s="71">
        <v>2.38</v>
      </c>
      <c r="F4208" s="70"/>
      <c r="G4208" s="71"/>
      <c r="H4208" s="72"/>
      <c r="I4208" s="72"/>
      <c r="J4208" s="73">
        <f t="shared" si="69"/>
        <v>2.38</v>
      </c>
      <c r="K4208" s="75" t="s">
        <v>4</v>
      </c>
    </row>
    <row r="4209" spans="1:11" x14ac:dyDescent="0.25">
      <c r="A4209" s="69">
        <v>4207</v>
      </c>
      <c r="B4209" s="70" t="s">
        <v>12940</v>
      </c>
      <c r="C4209" s="70" t="s">
        <v>12941</v>
      </c>
      <c r="D4209" s="70" t="s">
        <v>12942</v>
      </c>
      <c r="E4209" s="71">
        <v>2.38</v>
      </c>
      <c r="F4209" s="70"/>
      <c r="G4209" s="71"/>
      <c r="H4209" s="72"/>
      <c r="I4209" s="72"/>
      <c r="J4209" s="73">
        <f t="shared" si="69"/>
        <v>2.38</v>
      </c>
      <c r="K4209" s="75" t="s">
        <v>4</v>
      </c>
    </row>
    <row r="4210" spans="1:11" x14ac:dyDescent="0.25">
      <c r="A4210" s="69">
        <v>4208</v>
      </c>
      <c r="B4210" s="70" t="s">
        <v>12943</v>
      </c>
      <c r="C4210" s="70" t="s">
        <v>12944</v>
      </c>
      <c r="D4210" s="70" t="s">
        <v>12945</v>
      </c>
      <c r="E4210" s="71">
        <v>2.37</v>
      </c>
      <c r="F4210" s="70"/>
      <c r="G4210" s="71"/>
      <c r="H4210" s="72"/>
      <c r="I4210" s="72"/>
      <c r="J4210" s="73">
        <f t="shared" si="69"/>
        <v>2.37</v>
      </c>
      <c r="K4210" s="75" t="s">
        <v>4</v>
      </c>
    </row>
    <row r="4211" spans="1:11" x14ac:dyDescent="0.25">
      <c r="A4211" s="69">
        <v>4209</v>
      </c>
      <c r="B4211" s="70" t="s">
        <v>12946</v>
      </c>
      <c r="C4211" s="70" t="s">
        <v>12947</v>
      </c>
      <c r="D4211" s="70" t="s">
        <v>12948</v>
      </c>
      <c r="E4211" s="71">
        <v>2.36</v>
      </c>
      <c r="F4211" s="70"/>
      <c r="G4211" s="71"/>
      <c r="H4211" s="72"/>
      <c r="I4211" s="72"/>
      <c r="J4211" s="73">
        <f t="shared" si="69"/>
        <v>2.36</v>
      </c>
      <c r="K4211" s="75" t="s">
        <v>4</v>
      </c>
    </row>
    <row r="4212" spans="1:11" x14ac:dyDescent="0.25">
      <c r="A4212" s="69">
        <v>4210</v>
      </c>
      <c r="B4212" s="70" t="s">
        <v>12949</v>
      </c>
      <c r="C4212" s="70" t="s">
        <v>12950</v>
      </c>
      <c r="D4212" s="70" t="s">
        <v>12951</v>
      </c>
      <c r="E4212" s="71">
        <v>2.36</v>
      </c>
      <c r="F4212" s="70"/>
      <c r="G4212" s="71"/>
      <c r="H4212" s="72"/>
      <c r="I4212" s="72"/>
      <c r="J4212" s="73">
        <f t="shared" si="69"/>
        <v>2.36</v>
      </c>
      <c r="K4212" s="75" t="s">
        <v>4</v>
      </c>
    </row>
    <row r="4213" spans="1:11" x14ac:dyDescent="0.25">
      <c r="A4213" s="69">
        <v>4211</v>
      </c>
      <c r="B4213" s="70" t="s">
        <v>12952</v>
      </c>
      <c r="C4213" s="70" t="s">
        <v>12953</v>
      </c>
      <c r="D4213" s="70" t="s">
        <v>12954</v>
      </c>
      <c r="E4213" s="71">
        <v>2.36</v>
      </c>
      <c r="F4213" s="70"/>
      <c r="G4213" s="71"/>
      <c r="H4213" s="72"/>
      <c r="I4213" s="72"/>
      <c r="J4213" s="73">
        <f t="shared" si="69"/>
        <v>2.36</v>
      </c>
      <c r="K4213" s="75" t="s">
        <v>4</v>
      </c>
    </row>
    <row r="4214" spans="1:11" x14ac:dyDescent="0.25">
      <c r="A4214" s="69">
        <v>4212</v>
      </c>
      <c r="B4214" s="70" t="s">
        <v>12955</v>
      </c>
      <c r="C4214" s="70" t="s">
        <v>12956</v>
      </c>
      <c r="D4214" s="70" t="s">
        <v>12957</v>
      </c>
      <c r="E4214" s="71">
        <v>2.36</v>
      </c>
      <c r="F4214" s="70"/>
      <c r="G4214" s="71"/>
      <c r="H4214" s="72"/>
      <c r="I4214" s="72"/>
      <c r="J4214" s="73">
        <f t="shared" si="69"/>
        <v>2.36</v>
      </c>
      <c r="K4214" s="75" t="s">
        <v>4</v>
      </c>
    </row>
    <row r="4215" spans="1:11" x14ac:dyDescent="0.25">
      <c r="A4215" s="69">
        <v>4213</v>
      </c>
      <c r="B4215" s="70" t="s">
        <v>12958</v>
      </c>
      <c r="C4215" s="70" t="s">
        <v>12959</v>
      </c>
      <c r="D4215" s="70" t="s">
        <v>12960</v>
      </c>
      <c r="E4215" s="71">
        <v>2.35</v>
      </c>
      <c r="F4215" s="70"/>
      <c r="G4215" s="71"/>
      <c r="H4215" s="72"/>
      <c r="I4215" s="72"/>
      <c r="J4215" s="73">
        <f t="shared" si="69"/>
        <v>2.35</v>
      </c>
      <c r="K4215" s="75" t="s">
        <v>4</v>
      </c>
    </row>
    <row r="4216" spans="1:11" x14ac:dyDescent="0.25">
      <c r="A4216" s="69">
        <v>4214</v>
      </c>
      <c r="B4216" s="70" t="s">
        <v>12961</v>
      </c>
      <c r="C4216" s="70" t="s">
        <v>12962</v>
      </c>
      <c r="D4216" s="70" t="s">
        <v>12963</v>
      </c>
      <c r="E4216" s="71">
        <v>2.35</v>
      </c>
      <c r="F4216" s="70"/>
      <c r="G4216" s="71"/>
      <c r="H4216" s="72"/>
      <c r="I4216" s="72"/>
      <c r="J4216" s="73">
        <f t="shared" si="69"/>
        <v>2.35</v>
      </c>
      <c r="K4216" s="75" t="s">
        <v>4</v>
      </c>
    </row>
    <row r="4217" spans="1:11" x14ac:dyDescent="0.25">
      <c r="A4217" s="69">
        <v>4215</v>
      </c>
      <c r="B4217" s="70" t="s">
        <v>12964</v>
      </c>
      <c r="C4217" s="70" t="s">
        <v>12965</v>
      </c>
      <c r="D4217" s="70" t="s">
        <v>12966</v>
      </c>
      <c r="E4217" s="71">
        <v>2.34</v>
      </c>
      <c r="F4217" s="70"/>
      <c r="G4217" s="71"/>
      <c r="H4217" s="72"/>
      <c r="I4217" s="72"/>
      <c r="J4217" s="73">
        <f t="shared" si="69"/>
        <v>2.34</v>
      </c>
      <c r="K4217" s="75" t="s">
        <v>4</v>
      </c>
    </row>
    <row r="4218" spans="1:11" x14ac:dyDescent="0.25">
      <c r="A4218" s="69">
        <v>4216</v>
      </c>
      <c r="B4218" s="70" t="s">
        <v>12967</v>
      </c>
      <c r="C4218" s="70" t="s">
        <v>12968</v>
      </c>
      <c r="D4218" s="70" t="s">
        <v>12969</v>
      </c>
      <c r="E4218" s="71">
        <v>2.34</v>
      </c>
      <c r="F4218" s="70"/>
      <c r="G4218" s="71"/>
      <c r="H4218" s="72"/>
      <c r="I4218" s="72"/>
      <c r="J4218" s="73">
        <f t="shared" si="69"/>
        <v>2.34</v>
      </c>
      <c r="K4218" s="75" t="s">
        <v>4</v>
      </c>
    </row>
    <row r="4219" spans="1:11" x14ac:dyDescent="0.25">
      <c r="A4219" s="69">
        <v>4217</v>
      </c>
      <c r="B4219" s="70" t="s">
        <v>12970</v>
      </c>
      <c r="C4219" s="70" t="s">
        <v>12971</v>
      </c>
      <c r="D4219" s="70" t="s">
        <v>12972</v>
      </c>
      <c r="E4219" s="71">
        <v>2.34</v>
      </c>
      <c r="F4219" s="70"/>
      <c r="G4219" s="71"/>
      <c r="H4219" s="72"/>
      <c r="I4219" s="72"/>
      <c r="J4219" s="73">
        <f t="shared" si="69"/>
        <v>2.34</v>
      </c>
      <c r="K4219" s="75" t="s">
        <v>4</v>
      </c>
    </row>
    <row r="4220" spans="1:11" x14ac:dyDescent="0.25">
      <c r="A4220" s="69">
        <v>4218</v>
      </c>
      <c r="B4220" s="70" t="s">
        <v>12973</v>
      </c>
      <c r="C4220" s="70" t="s">
        <v>12974</v>
      </c>
      <c r="D4220" s="70" t="s">
        <v>12975</v>
      </c>
      <c r="E4220" s="71">
        <v>2.34</v>
      </c>
      <c r="F4220" s="70"/>
      <c r="G4220" s="71"/>
      <c r="H4220" s="72"/>
      <c r="I4220" s="72"/>
      <c r="J4220" s="73">
        <f t="shared" si="69"/>
        <v>2.34</v>
      </c>
      <c r="K4220" s="75" t="s">
        <v>4</v>
      </c>
    </row>
    <row r="4221" spans="1:11" x14ac:dyDescent="0.25">
      <c r="A4221" s="69">
        <v>4219</v>
      </c>
      <c r="B4221" s="70" t="s">
        <v>12976</v>
      </c>
      <c r="C4221" s="70" t="s">
        <v>12977</v>
      </c>
      <c r="D4221" s="70" t="s">
        <v>12978</v>
      </c>
      <c r="E4221" s="71">
        <v>2.56</v>
      </c>
      <c r="F4221" s="70" t="s">
        <v>12978</v>
      </c>
      <c r="G4221" s="71">
        <v>2.117</v>
      </c>
      <c r="H4221" s="72"/>
      <c r="I4221" s="72"/>
      <c r="J4221" s="73">
        <f t="shared" si="69"/>
        <v>2.3384999999999998</v>
      </c>
      <c r="K4221" s="75" t="s">
        <v>4</v>
      </c>
    </row>
    <row r="4222" spans="1:11" x14ac:dyDescent="0.25">
      <c r="A4222" s="69">
        <v>4220</v>
      </c>
      <c r="B4222" s="70" t="s">
        <v>12979</v>
      </c>
      <c r="C4222" s="70" t="s">
        <v>12980</v>
      </c>
      <c r="D4222" s="70" t="s">
        <v>12981</v>
      </c>
      <c r="E4222" s="71">
        <v>2.33</v>
      </c>
      <c r="F4222" s="70"/>
      <c r="G4222" s="71"/>
      <c r="H4222" s="72"/>
      <c r="I4222" s="72"/>
      <c r="J4222" s="73">
        <f t="shared" si="69"/>
        <v>2.33</v>
      </c>
      <c r="K4222" s="75" t="s">
        <v>4</v>
      </c>
    </row>
    <row r="4223" spans="1:11" x14ac:dyDescent="0.25">
      <c r="A4223" s="69">
        <v>4221</v>
      </c>
      <c r="B4223" s="70" t="s">
        <v>12982</v>
      </c>
      <c r="C4223" s="70" t="s">
        <v>12983</v>
      </c>
      <c r="D4223" s="70" t="s">
        <v>12984</v>
      </c>
      <c r="E4223" s="71">
        <v>2.33</v>
      </c>
      <c r="F4223" s="70"/>
      <c r="G4223" s="71"/>
      <c r="H4223" s="72"/>
      <c r="I4223" s="72"/>
      <c r="J4223" s="73">
        <f t="shared" si="69"/>
        <v>2.33</v>
      </c>
      <c r="K4223" s="75" t="s">
        <v>4</v>
      </c>
    </row>
    <row r="4224" spans="1:11" x14ac:dyDescent="0.25">
      <c r="A4224" s="69">
        <v>4222</v>
      </c>
      <c r="B4224" s="70" t="s">
        <v>12985</v>
      </c>
      <c r="C4224" s="70" t="s">
        <v>12986</v>
      </c>
      <c r="D4224" s="70" t="s">
        <v>12987</v>
      </c>
      <c r="E4224" s="71">
        <v>2.33</v>
      </c>
      <c r="F4224" s="70"/>
      <c r="G4224" s="71"/>
      <c r="H4224" s="72"/>
      <c r="I4224" s="72"/>
      <c r="J4224" s="73">
        <f t="shared" si="69"/>
        <v>2.33</v>
      </c>
      <c r="K4224" s="75" t="s">
        <v>4</v>
      </c>
    </row>
    <row r="4225" spans="1:11" x14ac:dyDescent="0.25">
      <c r="A4225" s="69">
        <v>4223</v>
      </c>
      <c r="B4225" s="70" t="s">
        <v>12988</v>
      </c>
      <c r="C4225" s="70" t="s">
        <v>12989</v>
      </c>
      <c r="D4225" s="70" t="s">
        <v>12990</v>
      </c>
      <c r="E4225" s="71">
        <v>2.33</v>
      </c>
      <c r="F4225" s="70"/>
      <c r="G4225" s="71"/>
      <c r="H4225" s="72"/>
      <c r="I4225" s="72"/>
      <c r="J4225" s="73">
        <f t="shared" si="69"/>
        <v>2.33</v>
      </c>
      <c r="K4225" s="75" t="s">
        <v>4</v>
      </c>
    </row>
    <row r="4226" spans="1:11" x14ac:dyDescent="0.25">
      <c r="A4226" s="69">
        <v>4224</v>
      </c>
      <c r="B4226" s="70" t="s">
        <v>12991</v>
      </c>
      <c r="C4226" s="70" t="s">
        <v>12992</v>
      </c>
      <c r="D4226" s="70" t="s">
        <v>12993</v>
      </c>
      <c r="E4226" s="71">
        <v>2.31</v>
      </c>
      <c r="F4226" s="70"/>
      <c r="G4226" s="71"/>
      <c r="H4226" s="72"/>
      <c r="I4226" s="72"/>
      <c r="J4226" s="73">
        <f t="shared" si="69"/>
        <v>2.31</v>
      </c>
      <c r="K4226" s="75" t="s">
        <v>4</v>
      </c>
    </row>
    <row r="4227" spans="1:11" x14ac:dyDescent="0.25">
      <c r="A4227" s="69">
        <v>4225</v>
      </c>
      <c r="B4227" s="70" t="s">
        <v>12994</v>
      </c>
      <c r="C4227" s="70" t="s">
        <v>12995</v>
      </c>
      <c r="D4227" s="70" t="s">
        <v>12996</v>
      </c>
      <c r="E4227" s="71">
        <v>2.31</v>
      </c>
      <c r="F4227" s="70"/>
      <c r="G4227" s="71"/>
      <c r="H4227" s="72"/>
      <c r="I4227" s="72"/>
      <c r="J4227" s="73">
        <f t="shared" ref="J4227:J4290" si="70">AVERAGE(E4227,G4227,I4227)</f>
        <v>2.31</v>
      </c>
      <c r="K4227" s="75" t="s">
        <v>4</v>
      </c>
    </row>
    <row r="4228" spans="1:11" x14ac:dyDescent="0.25">
      <c r="A4228" s="69">
        <v>4226</v>
      </c>
      <c r="B4228" s="70" t="s">
        <v>12997</v>
      </c>
      <c r="C4228" s="70" t="s">
        <v>12998</v>
      </c>
      <c r="D4228" s="70"/>
      <c r="E4228" s="71"/>
      <c r="F4228" s="70"/>
      <c r="G4228" s="73"/>
      <c r="H4228" s="70" t="s">
        <v>12999</v>
      </c>
      <c r="I4228" s="73">
        <v>2.3088799999999949</v>
      </c>
      <c r="J4228" s="73">
        <f t="shared" si="70"/>
        <v>2.3088799999999949</v>
      </c>
      <c r="K4228" s="75" t="s">
        <v>4</v>
      </c>
    </row>
    <row r="4229" spans="1:11" x14ac:dyDescent="0.25">
      <c r="A4229" s="69">
        <v>4227</v>
      </c>
      <c r="B4229" s="70" t="s">
        <v>13000</v>
      </c>
      <c r="C4229" s="70" t="s">
        <v>13001</v>
      </c>
      <c r="D4229" s="70" t="s">
        <v>13002</v>
      </c>
      <c r="E4229" s="71">
        <v>2.2999999999999998</v>
      </c>
      <c r="F4229" s="70"/>
      <c r="G4229" s="71"/>
      <c r="H4229" s="72"/>
      <c r="I4229" s="72"/>
      <c r="J4229" s="73">
        <f t="shared" si="70"/>
        <v>2.2999999999999998</v>
      </c>
      <c r="K4229" s="75" t="s">
        <v>4</v>
      </c>
    </row>
    <row r="4230" spans="1:11" x14ac:dyDescent="0.25">
      <c r="A4230" s="69">
        <v>4228</v>
      </c>
      <c r="B4230" s="70" t="s">
        <v>13003</v>
      </c>
      <c r="C4230" s="70" t="s">
        <v>13004</v>
      </c>
      <c r="D4230" s="70" t="s">
        <v>13005</v>
      </c>
      <c r="E4230" s="71">
        <v>2.2999999999999998</v>
      </c>
      <c r="F4230" s="70"/>
      <c r="G4230" s="71"/>
      <c r="H4230" s="72"/>
      <c r="I4230" s="72"/>
      <c r="J4230" s="73">
        <f t="shared" si="70"/>
        <v>2.2999999999999998</v>
      </c>
      <c r="K4230" s="75" t="s">
        <v>4</v>
      </c>
    </row>
    <row r="4231" spans="1:11" x14ac:dyDescent="0.25">
      <c r="A4231" s="69">
        <v>4229</v>
      </c>
      <c r="B4231" s="70" t="s">
        <v>13006</v>
      </c>
      <c r="C4231" s="70" t="s">
        <v>13007</v>
      </c>
      <c r="D4231" s="70" t="s">
        <v>13008</v>
      </c>
      <c r="E4231" s="71">
        <v>2.2999999999999998</v>
      </c>
      <c r="F4231" s="70"/>
      <c r="G4231" s="71"/>
      <c r="H4231" s="72"/>
      <c r="I4231" s="72"/>
      <c r="J4231" s="73">
        <f t="shared" si="70"/>
        <v>2.2999999999999998</v>
      </c>
      <c r="K4231" s="75" t="s">
        <v>4</v>
      </c>
    </row>
    <row r="4232" spans="1:11" x14ac:dyDescent="0.25">
      <c r="A4232" s="69">
        <v>4230</v>
      </c>
      <c r="B4232" s="70" t="s">
        <v>13009</v>
      </c>
      <c r="C4232" s="70" t="s">
        <v>13010</v>
      </c>
      <c r="D4232" s="70" t="s">
        <v>13011</v>
      </c>
      <c r="E4232" s="71">
        <v>2.29</v>
      </c>
      <c r="F4232" s="70"/>
      <c r="G4232" s="71"/>
      <c r="H4232" s="72"/>
      <c r="I4232" s="72"/>
      <c r="J4232" s="73">
        <f t="shared" si="70"/>
        <v>2.29</v>
      </c>
      <c r="K4232" s="75" t="s">
        <v>4</v>
      </c>
    </row>
    <row r="4233" spans="1:11" x14ac:dyDescent="0.25">
      <c r="A4233" s="69">
        <v>4231</v>
      </c>
      <c r="B4233" s="70" t="s">
        <v>13012</v>
      </c>
      <c r="C4233" s="70" t="s">
        <v>13013</v>
      </c>
      <c r="D4233" s="70" t="s">
        <v>13014</v>
      </c>
      <c r="E4233" s="71">
        <v>2.2799999999999998</v>
      </c>
      <c r="F4233" s="70"/>
      <c r="G4233" s="71"/>
      <c r="H4233" s="72"/>
      <c r="I4233" s="72"/>
      <c r="J4233" s="73">
        <f t="shared" si="70"/>
        <v>2.2799999999999998</v>
      </c>
      <c r="K4233" s="75" t="s">
        <v>4</v>
      </c>
    </row>
    <row r="4234" spans="1:11" x14ac:dyDescent="0.25">
      <c r="A4234" s="69">
        <v>4232</v>
      </c>
      <c r="B4234" s="70" t="s">
        <v>13015</v>
      </c>
      <c r="C4234" s="70" t="s">
        <v>13016</v>
      </c>
      <c r="D4234" s="70" t="s">
        <v>13017</v>
      </c>
      <c r="E4234" s="71">
        <v>2.2799999999999998</v>
      </c>
      <c r="F4234" s="70"/>
      <c r="G4234" s="71"/>
      <c r="H4234" s="72"/>
      <c r="I4234" s="72"/>
      <c r="J4234" s="73">
        <f t="shared" si="70"/>
        <v>2.2799999999999998</v>
      </c>
      <c r="K4234" s="75" t="s">
        <v>4</v>
      </c>
    </row>
    <row r="4235" spans="1:11" x14ac:dyDescent="0.25">
      <c r="A4235" s="69">
        <v>4233</v>
      </c>
      <c r="B4235" s="70" t="s">
        <v>13018</v>
      </c>
      <c r="C4235" s="70" t="s">
        <v>13019</v>
      </c>
      <c r="D4235" s="70" t="s">
        <v>13020</v>
      </c>
      <c r="E4235" s="71">
        <v>2.2799999999999998</v>
      </c>
      <c r="F4235" s="70"/>
      <c r="G4235" s="71"/>
      <c r="H4235" s="72"/>
      <c r="I4235" s="72"/>
      <c r="J4235" s="73">
        <f t="shared" si="70"/>
        <v>2.2799999999999998</v>
      </c>
      <c r="K4235" s="75" t="s">
        <v>4</v>
      </c>
    </row>
    <row r="4236" spans="1:11" x14ac:dyDescent="0.25">
      <c r="A4236" s="69">
        <v>4234</v>
      </c>
      <c r="B4236" s="70" t="s">
        <v>13021</v>
      </c>
      <c r="C4236" s="70" t="s">
        <v>13022</v>
      </c>
      <c r="D4236" s="70" t="s">
        <v>13023</v>
      </c>
      <c r="E4236" s="71">
        <v>2.2799999999999998</v>
      </c>
      <c r="F4236" s="70"/>
      <c r="G4236" s="71"/>
      <c r="H4236" s="72"/>
      <c r="I4236" s="72"/>
      <c r="J4236" s="73">
        <f t="shared" si="70"/>
        <v>2.2799999999999998</v>
      </c>
      <c r="K4236" s="75" t="s">
        <v>4</v>
      </c>
    </row>
    <row r="4237" spans="1:11" x14ac:dyDescent="0.25">
      <c r="A4237" s="69">
        <v>4235</v>
      </c>
      <c r="B4237" s="70" t="s">
        <v>13024</v>
      </c>
      <c r="C4237" s="70" t="s">
        <v>13025</v>
      </c>
      <c r="D4237" s="70" t="s">
        <v>13026</v>
      </c>
      <c r="E4237" s="71">
        <v>2.27</v>
      </c>
      <c r="F4237" s="70"/>
      <c r="G4237" s="71"/>
      <c r="H4237" s="72"/>
      <c r="I4237" s="72"/>
      <c r="J4237" s="73">
        <f t="shared" si="70"/>
        <v>2.27</v>
      </c>
      <c r="K4237" s="75" t="s">
        <v>4</v>
      </c>
    </row>
    <row r="4238" spans="1:11" x14ac:dyDescent="0.25">
      <c r="A4238" s="69">
        <v>4236</v>
      </c>
      <c r="B4238" s="70" t="s">
        <v>13027</v>
      </c>
      <c r="C4238" s="70" t="s">
        <v>13028</v>
      </c>
      <c r="D4238" s="70" t="s">
        <v>13029</v>
      </c>
      <c r="E4238" s="71">
        <v>2.27</v>
      </c>
      <c r="F4238" s="70"/>
      <c r="G4238" s="71"/>
      <c r="H4238" s="72"/>
      <c r="I4238" s="72"/>
      <c r="J4238" s="73">
        <f t="shared" si="70"/>
        <v>2.27</v>
      </c>
      <c r="K4238" s="75" t="s">
        <v>4</v>
      </c>
    </row>
    <row r="4239" spans="1:11" x14ac:dyDescent="0.25">
      <c r="A4239" s="69">
        <v>4237</v>
      </c>
      <c r="B4239" s="70" t="s">
        <v>13030</v>
      </c>
      <c r="C4239" s="70" t="s">
        <v>13031</v>
      </c>
      <c r="D4239" s="70" t="s">
        <v>13032</v>
      </c>
      <c r="E4239" s="71">
        <v>2.27</v>
      </c>
      <c r="F4239" s="70"/>
      <c r="G4239" s="71"/>
      <c r="H4239" s="72"/>
      <c r="I4239" s="72"/>
      <c r="J4239" s="73">
        <f t="shared" si="70"/>
        <v>2.27</v>
      </c>
      <c r="K4239" s="75" t="s">
        <v>4</v>
      </c>
    </row>
    <row r="4240" spans="1:11" x14ac:dyDescent="0.25">
      <c r="A4240" s="69">
        <v>4238</v>
      </c>
      <c r="B4240" s="70" t="s">
        <v>13033</v>
      </c>
      <c r="C4240" s="70" t="s">
        <v>13034</v>
      </c>
      <c r="D4240" s="70" t="s">
        <v>13035</v>
      </c>
      <c r="E4240" s="71">
        <v>2.27</v>
      </c>
      <c r="F4240" s="70"/>
      <c r="G4240" s="71"/>
      <c r="H4240" s="72"/>
      <c r="I4240" s="72"/>
      <c r="J4240" s="73">
        <f t="shared" si="70"/>
        <v>2.27</v>
      </c>
      <c r="K4240" s="75" t="s">
        <v>4</v>
      </c>
    </row>
    <row r="4241" spans="1:11" x14ac:dyDescent="0.25">
      <c r="A4241" s="69">
        <v>4239</v>
      </c>
      <c r="B4241" s="70" t="s">
        <v>13036</v>
      </c>
      <c r="C4241" s="70" t="s">
        <v>13037</v>
      </c>
      <c r="D4241" s="70" t="s">
        <v>13038</v>
      </c>
      <c r="E4241" s="71">
        <v>2.27</v>
      </c>
      <c r="F4241" s="70"/>
      <c r="G4241" s="71"/>
      <c r="H4241" s="72"/>
      <c r="I4241" s="72"/>
      <c r="J4241" s="73">
        <f t="shared" si="70"/>
        <v>2.27</v>
      </c>
      <c r="K4241" s="75" t="s">
        <v>4</v>
      </c>
    </row>
    <row r="4242" spans="1:11" x14ac:dyDescent="0.25">
      <c r="A4242" s="69">
        <v>4240</v>
      </c>
      <c r="B4242" s="70" t="s">
        <v>13039</v>
      </c>
      <c r="C4242" s="70" t="s">
        <v>13040</v>
      </c>
      <c r="D4242" s="70" t="s">
        <v>13041</v>
      </c>
      <c r="E4242" s="71">
        <v>2.2599999999999998</v>
      </c>
      <c r="F4242" s="70"/>
      <c r="G4242" s="71"/>
      <c r="H4242" s="72"/>
      <c r="I4242" s="72"/>
      <c r="J4242" s="73">
        <f t="shared" si="70"/>
        <v>2.2599999999999998</v>
      </c>
      <c r="K4242" s="75" t="s">
        <v>4</v>
      </c>
    </row>
    <row r="4243" spans="1:11" x14ac:dyDescent="0.25">
      <c r="A4243" s="69">
        <v>4241</v>
      </c>
      <c r="B4243" s="70" t="s">
        <v>13042</v>
      </c>
      <c r="C4243" s="70" t="s">
        <v>13043</v>
      </c>
      <c r="D4243" s="70" t="s">
        <v>13044</v>
      </c>
      <c r="E4243" s="71">
        <v>2.2599999999999998</v>
      </c>
      <c r="F4243" s="70"/>
      <c r="G4243" s="71"/>
      <c r="H4243" s="72"/>
      <c r="I4243" s="72"/>
      <c r="J4243" s="73">
        <f t="shared" si="70"/>
        <v>2.2599999999999998</v>
      </c>
      <c r="K4243" s="75" t="s">
        <v>4</v>
      </c>
    </row>
    <row r="4244" spans="1:11" x14ac:dyDescent="0.25">
      <c r="A4244" s="69">
        <v>4242</v>
      </c>
      <c r="B4244" s="70" t="s">
        <v>13045</v>
      </c>
      <c r="C4244" s="70" t="s">
        <v>13046</v>
      </c>
      <c r="D4244" s="70" t="s">
        <v>13047</v>
      </c>
      <c r="E4244" s="71">
        <v>2.2599999999999998</v>
      </c>
      <c r="F4244" s="70"/>
      <c r="G4244" s="71"/>
      <c r="H4244" s="72"/>
      <c r="I4244" s="72"/>
      <c r="J4244" s="73">
        <f t="shared" si="70"/>
        <v>2.2599999999999998</v>
      </c>
      <c r="K4244" s="75" t="s">
        <v>4</v>
      </c>
    </row>
    <row r="4245" spans="1:11" x14ac:dyDescent="0.25">
      <c r="A4245" s="69">
        <v>4243</v>
      </c>
      <c r="B4245" s="70" t="s">
        <v>13048</v>
      </c>
      <c r="C4245" s="70" t="s">
        <v>13049</v>
      </c>
      <c r="D4245" s="70" t="s">
        <v>13050</v>
      </c>
      <c r="E4245" s="71">
        <v>2.2599999999999998</v>
      </c>
      <c r="F4245" s="70"/>
      <c r="G4245" s="71"/>
      <c r="H4245" s="72"/>
      <c r="I4245" s="72"/>
      <c r="J4245" s="73">
        <f t="shared" si="70"/>
        <v>2.2599999999999998</v>
      </c>
      <c r="K4245" s="75" t="s">
        <v>4</v>
      </c>
    </row>
    <row r="4246" spans="1:11" x14ac:dyDescent="0.25">
      <c r="A4246" s="69">
        <v>4244</v>
      </c>
      <c r="B4246" s="70" t="s">
        <v>13051</v>
      </c>
      <c r="C4246" s="70" t="s">
        <v>13052</v>
      </c>
      <c r="D4246" s="70" t="s">
        <v>13053</v>
      </c>
      <c r="E4246" s="71">
        <v>2.2599999999999998</v>
      </c>
      <c r="F4246" s="70"/>
      <c r="G4246" s="71"/>
      <c r="H4246" s="72"/>
      <c r="I4246" s="72"/>
      <c r="J4246" s="73">
        <f t="shared" si="70"/>
        <v>2.2599999999999998</v>
      </c>
      <c r="K4246" s="75" t="s">
        <v>4</v>
      </c>
    </row>
    <row r="4247" spans="1:11" x14ac:dyDescent="0.25">
      <c r="A4247" s="69">
        <v>4245</v>
      </c>
      <c r="B4247" s="70" t="s">
        <v>13054</v>
      </c>
      <c r="C4247" s="70" t="s">
        <v>13055</v>
      </c>
      <c r="D4247" s="70" t="s">
        <v>13056</v>
      </c>
      <c r="E4247" s="71">
        <v>2.25</v>
      </c>
      <c r="F4247" s="70"/>
      <c r="G4247" s="71"/>
      <c r="H4247" s="72"/>
      <c r="I4247" s="72"/>
      <c r="J4247" s="73">
        <f t="shared" si="70"/>
        <v>2.25</v>
      </c>
      <c r="K4247" s="75" t="s">
        <v>4</v>
      </c>
    </row>
    <row r="4248" spans="1:11" x14ac:dyDescent="0.25">
      <c r="A4248" s="69">
        <v>4246</v>
      </c>
      <c r="B4248" s="70" t="s">
        <v>13057</v>
      </c>
      <c r="C4248" s="70" t="s">
        <v>13058</v>
      </c>
      <c r="D4248" s="70" t="s">
        <v>13059</v>
      </c>
      <c r="E4248" s="71">
        <v>2.25</v>
      </c>
      <c r="F4248" s="70"/>
      <c r="G4248" s="71"/>
      <c r="H4248" s="72"/>
      <c r="I4248" s="72"/>
      <c r="J4248" s="73">
        <f t="shared" si="70"/>
        <v>2.25</v>
      </c>
      <c r="K4248" s="75" t="s">
        <v>4</v>
      </c>
    </row>
    <row r="4249" spans="1:11" x14ac:dyDescent="0.25">
      <c r="A4249" s="69">
        <v>4247</v>
      </c>
      <c r="B4249" s="70" t="s">
        <v>13060</v>
      </c>
      <c r="C4249" s="70" t="s">
        <v>13061</v>
      </c>
      <c r="D4249" s="70" t="s">
        <v>13062</v>
      </c>
      <c r="E4249" s="71">
        <v>2.25</v>
      </c>
      <c r="F4249" s="70"/>
      <c r="G4249" s="71"/>
      <c r="H4249" s="72"/>
      <c r="I4249" s="72"/>
      <c r="J4249" s="73">
        <f t="shared" si="70"/>
        <v>2.25</v>
      </c>
      <c r="K4249" s="75" t="s">
        <v>4</v>
      </c>
    </row>
    <row r="4250" spans="1:11" x14ac:dyDescent="0.25">
      <c r="A4250" s="69">
        <v>4248</v>
      </c>
      <c r="B4250" s="70" t="s">
        <v>13063</v>
      </c>
      <c r="C4250" s="70" t="s">
        <v>13064</v>
      </c>
      <c r="D4250" s="70" t="s">
        <v>13065</v>
      </c>
      <c r="E4250" s="71">
        <v>2.2400000000000002</v>
      </c>
      <c r="F4250" s="70"/>
      <c r="G4250" s="71"/>
      <c r="H4250" s="72"/>
      <c r="I4250" s="72"/>
      <c r="J4250" s="73">
        <f t="shared" si="70"/>
        <v>2.2400000000000002</v>
      </c>
      <c r="K4250" s="75" t="s">
        <v>4</v>
      </c>
    </row>
    <row r="4251" spans="1:11" x14ac:dyDescent="0.25">
      <c r="A4251" s="69">
        <v>4249</v>
      </c>
      <c r="B4251" s="70" t="s">
        <v>13066</v>
      </c>
      <c r="C4251" s="70" t="s">
        <v>13067</v>
      </c>
      <c r="D4251" s="70" t="s">
        <v>13068</v>
      </c>
      <c r="E4251" s="71">
        <v>2.2400000000000002</v>
      </c>
      <c r="F4251" s="70"/>
      <c r="G4251" s="71"/>
      <c r="H4251" s="72"/>
      <c r="I4251" s="72"/>
      <c r="J4251" s="73">
        <f t="shared" si="70"/>
        <v>2.2400000000000002</v>
      </c>
      <c r="K4251" s="75" t="s">
        <v>4</v>
      </c>
    </row>
    <row r="4252" spans="1:11" x14ac:dyDescent="0.25">
      <c r="A4252" s="69">
        <v>4250</v>
      </c>
      <c r="B4252" s="70" t="s">
        <v>13069</v>
      </c>
      <c r="C4252" s="70" t="s">
        <v>13070</v>
      </c>
      <c r="D4252" s="70" t="s">
        <v>13071</v>
      </c>
      <c r="E4252" s="71">
        <v>2.15</v>
      </c>
      <c r="F4252" s="70" t="s">
        <v>13071</v>
      </c>
      <c r="G4252" s="71">
        <v>2.3121</v>
      </c>
      <c r="H4252" s="72"/>
      <c r="I4252" s="72"/>
      <c r="J4252" s="73">
        <f t="shared" si="70"/>
        <v>2.2310499999999998</v>
      </c>
      <c r="K4252" s="75" t="s">
        <v>4</v>
      </c>
    </row>
    <row r="4253" spans="1:11" x14ac:dyDescent="0.25">
      <c r="A4253" s="69">
        <v>4251</v>
      </c>
      <c r="B4253" s="70" t="s">
        <v>13072</v>
      </c>
      <c r="C4253" s="70" t="s">
        <v>13073</v>
      </c>
      <c r="D4253" s="70" t="s">
        <v>13074</v>
      </c>
      <c r="E4253" s="71">
        <v>2.23</v>
      </c>
      <c r="F4253" s="70"/>
      <c r="G4253" s="71"/>
      <c r="H4253" s="72"/>
      <c r="I4253" s="72"/>
      <c r="J4253" s="73">
        <f t="shared" si="70"/>
        <v>2.23</v>
      </c>
      <c r="K4253" s="75" t="s">
        <v>4</v>
      </c>
    </row>
    <row r="4254" spans="1:11" x14ac:dyDescent="0.25">
      <c r="A4254" s="69">
        <v>4252</v>
      </c>
      <c r="B4254" s="70" t="s">
        <v>13075</v>
      </c>
      <c r="C4254" s="70" t="s">
        <v>13076</v>
      </c>
      <c r="D4254" s="70" t="s">
        <v>13077</v>
      </c>
      <c r="E4254" s="71">
        <v>2.23</v>
      </c>
      <c r="F4254" s="70"/>
      <c r="G4254" s="71"/>
      <c r="H4254" s="72"/>
      <c r="I4254" s="72"/>
      <c r="J4254" s="73">
        <f t="shared" si="70"/>
        <v>2.23</v>
      </c>
      <c r="K4254" s="75" t="s">
        <v>4</v>
      </c>
    </row>
    <row r="4255" spans="1:11" x14ac:dyDescent="0.25">
      <c r="A4255" s="69">
        <v>4253</v>
      </c>
      <c r="B4255" s="70" t="s">
        <v>13078</v>
      </c>
      <c r="C4255" s="70" t="s">
        <v>13079</v>
      </c>
      <c r="D4255" s="70" t="s">
        <v>13080</v>
      </c>
      <c r="E4255" s="71">
        <v>2.23</v>
      </c>
      <c r="F4255" s="70"/>
      <c r="G4255" s="71"/>
      <c r="H4255" s="72"/>
      <c r="I4255" s="72"/>
      <c r="J4255" s="73">
        <f t="shared" si="70"/>
        <v>2.23</v>
      </c>
      <c r="K4255" s="75" t="s">
        <v>4</v>
      </c>
    </row>
    <row r="4256" spans="1:11" x14ac:dyDescent="0.25">
      <c r="A4256" s="69">
        <v>4254</v>
      </c>
      <c r="B4256" s="70" t="s">
        <v>13081</v>
      </c>
      <c r="C4256" s="70" t="s">
        <v>13082</v>
      </c>
      <c r="D4256" s="70" t="s">
        <v>13083</v>
      </c>
      <c r="E4256" s="71">
        <v>2.23</v>
      </c>
      <c r="F4256" s="70"/>
      <c r="G4256" s="71"/>
      <c r="H4256" s="72"/>
      <c r="I4256" s="72"/>
      <c r="J4256" s="73">
        <f t="shared" si="70"/>
        <v>2.23</v>
      </c>
      <c r="K4256" s="75" t="s">
        <v>4</v>
      </c>
    </row>
    <row r="4257" spans="1:11" x14ac:dyDescent="0.25">
      <c r="A4257" s="69">
        <v>4255</v>
      </c>
      <c r="B4257" s="70" t="s">
        <v>13084</v>
      </c>
      <c r="C4257" s="70" t="s">
        <v>13085</v>
      </c>
      <c r="D4257" s="70" t="s">
        <v>13086</v>
      </c>
      <c r="E4257" s="71">
        <v>2.2200000000000002</v>
      </c>
      <c r="F4257" s="70"/>
      <c r="G4257" s="71"/>
      <c r="H4257" s="72"/>
      <c r="I4257" s="72"/>
      <c r="J4257" s="73">
        <f t="shared" si="70"/>
        <v>2.2200000000000002</v>
      </c>
      <c r="K4257" s="75" t="s">
        <v>4</v>
      </c>
    </row>
    <row r="4258" spans="1:11" x14ac:dyDescent="0.25">
      <c r="A4258" s="69">
        <v>4256</v>
      </c>
      <c r="B4258" s="70" t="s">
        <v>13087</v>
      </c>
      <c r="C4258" s="70" t="s">
        <v>13088</v>
      </c>
      <c r="D4258" s="70" t="s">
        <v>13089</v>
      </c>
      <c r="E4258" s="71">
        <v>2.2200000000000002</v>
      </c>
      <c r="F4258" s="70"/>
      <c r="G4258" s="71"/>
      <c r="H4258" s="72"/>
      <c r="I4258" s="72"/>
      <c r="J4258" s="73">
        <f t="shared" si="70"/>
        <v>2.2200000000000002</v>
      </c>
      <c r="K4258" s="75" t="s">
        <v>4</v>
      </c>
    </row>
    <row r="4259" spans="1:11" x14ac:dyDescent="0.25">
      <c r="A4259" s="69">
        <v>4257</v>
      </c>
      <c r="B4259" s="70" t="s">
        <v>13090</v>
      </c>
      <c r="C4259" s="70" t="s">
        <v>13091</v>
      </c>
      <c r="D4259" s="70" t="s">
        <v>13092</v>
      </c>
      <c r="E4259" s="71">
        <v>2.2200000000000002</v>
      </c>
      <c r="F4259" s="70"/>
      <c r="G4259" s="71"/>
      <c r="H4259" s="72"/>
      <c r="I4259" s="72"/>
      <c r="J4259" s="73">
        <f t="shared" si="70"/>
        <v>2.2200000000000002</v>
      </c>
      <c r="K4259" s="75" t="s">
        <v>4</v>
      </c>
    </row>
    <row r="4260" spans="1:11" x14ac:dyDescent="0.25">
      <c r="A4260" s="69">
        <v>4258</v>
      </c>
      <c r="B4260" s="70" t="s">
        <v>13093</v>
      </c>
      <c r="C4260" s="70" t="s">
        <v>13094</v>
      </c>
      <c r="D4260" s="70" t="s">
        <v>13095</v>
      </c>
      <c r="E4260" s="71">
        <v>2.2200000000000002</v>
      </c>
      <c r="F4260" s="70"/>
      <c r="G4260" s="71"/>
      <c r="H4260" s="72"/>
      <c r="I4260" s="72"/>
      <c r="J4260" s="73">
        <f t="shared" si="70"/>
        <v>2.2200000000000002</v>
      </c>
      <c r="K4260" s="75" t="s">
        <v>4</v>
      </c>
    </row>
    <row r="4261" spans="1:11" x14ac:dyDescent="0.25">
      <c r="A4261" s="69">
        <v>4259</v>
      </c>
      <c r="B4261" s="70" t="s">
        <v>13096</v>
      </c>
      <c r="C4261" s="70" t="s">
        <v>13097</v>
      </c>
      <c r="D4261" s="70" t="s">
        <v>13098</v>
      </c>
      <c r="E4261" s="71">
        <v>2.2200000000000002</v>
      </c>
      <c r="F4261" s="70"/>
      <c r="G4261" s="71"/>
      <c r="H4261" s="72"/>
      <c r="I4261" s="72"/>
      <c r="J4261" s="73">
        <f t="shared" si="70"/>
        <v>2.2200000000000002</v>
      </c>
      <c r="K4261" s="75" t="s">
        <v>4</v>
      </c>
    </row>
    <row r="4262" spans="1:11" x14ac:dyDescent="0.25">
      <c r="A4262" s="69">
        <v>4260</v>
      </c>
      <c r="B4262" s="70" t="s">
        <v>13099</v>
      </c>
      <c r="C4262" s="70" t="s">
        <v>13100</v>
      </c>
      <c r="D4262" s="70" t="s">
        <v>13101</v>
      </c>
      <c r="E4262" s="71">
        <v>2.2200000000000002</v>
      </c>
      <c r="F4262" s="70"/>
      <c r="G4262" s="71"/>
      <c r="H4262" s="72"/>
      <c r="I4262" s="72"/>
      <c r="J4262" s="73">
        <f t="shared" si="70"/>
        <v>2.2200000000000002</v>
      </c>
      <c r="K4262" s="75" t="s">
        <v>4</v>
      </c>
    </row>
    <row r="4263" spans="1:11" x14ac:dyDescent="0.25">
      <c r="A4263" s="69">
        <v>4261</v>
      </c>
      <c r="B4263" s="70" t="s">
        <v>13102</v>
      </c>
      <c r="C4263" s="70" t="s">
        <v>13103</v>
      </c>
      <c r="D4263" s="70" t="s">
        <v>13104</v>
      </c>
      <c r="E4263" s="71">
        <v>2.2200000000000002</v>
      </c>
      <c r="F4263" s="70"/>
      <c r="G4263" s="71"/>
      <c r="H4263" s="72"/>
      <c r="I4263" s="72"/>
      <c r="J4263" s="73">
        <f t="shared" si="70"/>
        <v>2.2200000000000002</v>
      </c>
      <c r="K4263" s="75" t="s">
        <v>4</v>
      </c>
    </row>
    <row r="4264" spans="1:11" x14ac:dyDescent="0.25">
      <c r="A4264" s="69">
        <v>4262</v>
      </c>
      <c r="B4264" s="70" t="s">
        <v>13105</v>
      </c>
      <c r="C4264" s="70" t="s">
        <v>13106</v>
      </c>
      <c r="D4264" s="70"/>
      <c r="E4264" s="71"/>
      <c r="F4264" s="70"/>
      <c r="G4264" s="73"/>
      <c r="H4264" s="70" t="s">
        <v>13107</v>
      </c>
      <c r="I4264" s="73">
        <v>2.2108499999999953</v>
      </c>
      <c r="J4264" s="73">
        <f t="shared" si="70"/>
        <v>2.2108499999999953</v>
      </c>
      <c r="K4264" s="75" t="s">
        <v>4</v>
      </c>
    </row>
    <row r="4265" spans="1:11" x14ac:dyDescent="0.25">
      <c r="A4265" s="69">
        <v>4263</v>
      </c>
      <c r="B4265" s="70" t="s">
        <v>13108</v>
      </c>
      <c r="C4265" s="70" t="s">
        <v>13109</v>
      </c>
      <c r="D4265" s="70" t="s">
        <v>13110</v>
      </c>
      <c r="E4265" s="71">
        <v>2.21</v>
      </c>
      <c r="F4265" s="70"/>
      <c r="G4265" s="71"/>
      <c r="H4265" s="72"/>
      <c r="I4265" s="72"/>
      <c r="J4265" s="73">
        <f t="shared" si="70"/>
        <v>2.21</v>
      </c>
      <c r="K4265" s="75" t="s">
        <v>4</v>
      </c>
    </row>
    <row r="4266" spans="1:11" x14ac:dyDescent="0.25">
      <c r="A4266" s="69">
        <v>4264</v>
      </c>
      <c r="B4266" s="70" t="s">
        <v>13111</v>
      </c>
      <c r="C4266" s="70" t="s">
        <v>13112</v>
      </c>
      <c r="D4266" s="70" t="s">
        <v>13113</v>
      </c>
      <c r="E4266" s="71">
        <v>2.21</v>
      </c>
      <c r="F4266" s="70"/>
      <c r="G4266" s="71"/>
      <c r="H4266" s="72"/>
      <c r="I4266" s="72"/>
      <c r="J4266" s="73">
        <f t="shared" si="70"/>
        <v>2.21</v>
      </c>
      <c r="K4266" s="75" t="s">
        <v>4</v>
      </c>
    </row>
    <row r="4267" spans="1:11" x14ac:dyDescent="0.25">
      <c r="A4267" s="69">
        <v>4265</v>
      </c>
      <c r="B4267" s="70" t="s">
        <v>13114</v>
      </c>
      <c r="C4267" s="70" t="s">
        <v>13115</v>
      </c>
      <c r="D4267" s="70"/>
      <c r="E4267" s="71"/>
      <c r="F4267" s="70"/>
      <c r="G4267" s="73"/>
      <c r="H4267" s="70" t="s">
        <v>13116</v>
      </c>
      <c r="I4267" s="73">
        <v>2.2021910000000018</v>
      </c>
      <c r="J4267" s="73">
        <f t="shared" si="70"/>
        <v>2.2021910000000018</v>
      </c>
      <c r="K4267" s="75" t="s">
        <v>4</v>
      </c>
    </row>
    <row r="4268" spans="1:11" x14ac:dyDescent="0.25">
      <c r="A4268" s="69">
        <v>4266</v>
      </c>
      <c r="B4268" s="70" t="s">
        <v>13117</v>
      </c>
      <c r="C4268" s="70" t="s">
        <v>13118</v>
      </c>
      <c r="D4268" s="70" t="s">
        <v>13119</v>
      </c>
      <c r="E4268" s="71">
        <v>2.19</v>
      </c>
      <c r="F4268" s="70"/>
      <c r="G4268" s="71"/>
      <c r="H4268" s="72"/>
      <c r="I4268" s="72"/>
      <c r="J4268" s="73">
        <f t="shared" si="70"/>
        <v>2.19</v>
      </c>
      <c r="K4268" s="75" t="s">
        <v>4</v>
      </c>
    </row>
    <row r="4269" spans="1:11" x14ac:dyDescent="0.25">
      <c r="A4269" s="69">
        <v>4267</v>
      </c>
      <c r="B4269" s="70" t="s">
        <v>13120</v>
      </c>
      <c r="C4269" s="70" t="s">
        <v>13121</v>
      </c>
      <c r="D4269" s="70" t="s">
        <v>13122</v>
      </c>
      <c r="E4269" s="71">
        <v>2.19</v>
      </c>
      <c r="F4269" s="70"/>
      <c r="G4269" s="71"/>
      <c r="H4269" s="72"/>
      <c r="I4269" s="72"/>
      <c r="J4269" s="73">
        <f t="shared" si="70"/>
        <v>2.19</v>
      </c>
      <c r="K4269" s="75" t="s">
        <v>4</v>
      </c>
    </row>
    <row r="4270" spans="1:11" x14ac:dyDescent="0.25">
      <c r="A4270" s="69">
        <v>4268</v>
      </c>
      <c r="B4270" s="70" t="s">
        <v>13123</v>
      </c>
      <c r="C4270" s="70" t="s">
        <v>13124</v>
      </c>
      <c r="D4270" s="70" t="s">
        <v>13125</v>
      </c>
      <c r="E4270" s="71">
        <v>2.19</v>
      </c>
      <c r="F4270" s="70"/>
      <c r="G4270" s="71"/>
      <c r="H4270" s="72"/>
      <c r="I4270" s="72"/>
      <c r="J4270" s="73">
        <f t="shared" si="70"/>
        <v>2.19</v>
      </c>
      <c r="K4270" s="75" t="s">
        <v>4</v>
      </c>
    </row>
    <row r="4271" spans="1:11" x14ac:dyDescent="0.25">
      <c r="A4271" s="69">
        <v>4269</v>
      </c>
      <c r="B4271" s="70" t="s">
        <v>13126</v>
      </c>
      <c r="C4271" s="70" t="s">
        <v>13127</v>
      </c>
      <c r="D4271" s="70" t="s">
        <v>13128</v>
      </c>
      <c r="E4271" s="71">
        <v>2.19</v>
      </c>
      <c r="F4271" s="70"/>
      <c r="G4271" s="71"/>
      <c r="H4271" s="72"/>
      <c r="I4271" s="72"/>
      <c r="J4271" s="73">
        <f t="shared" si="70"/>
        <v>2.19</v>
      </c>
      <c r="K4271" s="75" t="s">
        <v>4</v>
      </c>
    </row>
    <row r="4272" spans="1:11" x14ac:dyDescent="0.25">
      <c r="A4272" s="69">
        <v>4270</v>
      </c>
      <c r="B4272" s="70" t="s">
        <v>13129</v>
      </c>
      <c r="C4272" s="70" t="s">
        <v>13130</v>
      </c>
      <c r="D4272" s="70"/>
      <c r="E4272" s="71"/>
      <c r="F4272" s="70"/>
      <c r="G4272" s="73"/>
      <c r="H4272" s="70" t="s">
        <v>13131</v>
      </c>
      <c r="I4272" s="73">
        <v>2.1825000000000032</v>
      </c>
      <c r="J4272" s="73">
        <f t="shared" si="70"/>
        <v>2.1825000000000032</v>
      </c>
      <c r="K4272" s="75" t="s">
        <v>4</v>
      </c>
    </row>
    <row r="4273" spans="1:11" x14ac:dyDescent="0.25">
      <c r="A4273" s="69">
        <v>4271</v>
      </c>
      <c r="B4273" s="70" t="s">
        <v>13132</v>
      </c>
      <c r="C4273" s="70" t="s">
        <v>2847</v>
      </c>
      <c r="D4273" s="70" t="s">
        <v>13133</v>
      </c>
      <c r="E4273" s="71">
        <v>2.1800000000000002</v>
      </c>
      <c r="F4273" s="70"/>
      <c r="G4273" s="71"/>
      <c r="H4273" s="72"/>
      <c r="I4273" s="72"/>
      <c r="J4273" s="73">
        <f t="shared" si="70"/>
        <v>2.1800000000000002</v>
      </c>
      <c r="K4273" s="75" t="s">
        <v>4</v>
      </c>
    </row>
    <row r="4274" spans="1:11" x14ac:dyDescent="0.25">
      <c r="A4274" s="69">
        <v>4272</v>
      </c>
      <c r="B4274" s="70" t="s">
        <v>13134</v>
      </c>
      <c r="C4274" s="70" t="s">
        <v>13135</v>
      </c>
      <c r="D4274" s="70" t="s">
        <v>13136</v>
      </c>
      <c r="E4274" s="71">
        <v>2.1800000000000002</v>
      </c>
      <c r="F4274" s="70"/>
      <c r="G4274" s="71"/>
      <c r="H4274" s="72"/>
      <c r="I4274" s="72"/>
      <c r="J4274" s="73">
        <f t="shared" si="70"/>
        <v>2.1800000000000002</v>
      </c>
      <c r="K4274" s="75" t="s">
        <v>4</v>
      </c>
    </row>
    <row r="4275" spans="1:11" x14ac:dyDescent="0.25">
      <c r="A4275" s="69">
        <v>4273</v>
      </c>
      <c r="B4275" s="70" t="s">
        <v>13137</v>
      </c>
      <c r="C4275" s="70" t="s">
        <v>13138</v>
      </c>
      <c r="D4275" s="70" t="s">
        <v>13139</v>
      </c>
      <c r="E4275" s="71">
        <v>2.1800000000000002</v>
      </c>
      <c r="F4275" s="70"/>
      <c r="G4275" s="71"/>
      <c r="H4275" s="72"/>
      <c r="I4275" s="72"/>
      <c r="J4275" s="73">
        <f t="shared" si="70"/>
        <v>2.1800000000000002</v>
      </c>
      <c r="K4275" s="75" t="s">
        <v>4</v>
      </c>
    </row>
    <row r="4276" spans="1:11" x14ac:dyDescent="0.25">
      <c r="A4276" s="69">
        <v>4274</v>
      </c>
      <c r="B4276" s="70" t="s">
        <v>13140</v>
      </c>
      <c r="C4276" s="70" t="s">
        <v>13141</v>
      </c>
      <c r="D4276" s="70" t="s">
        <v>13142</v>
      </c>
      <c r="E4276" s="71">
        <v>2.1800000000000002</v>
      </c>
      <c r="F4276" s="70"/>
      <c r="G4276" s="71"/>
      <c r="H4276" s="72"/>
      <c r="I4276" s="72"/>
      <c r="J4276" s="73">
        <f t="shared" si="70"/>
        <v>2.1800000000000002</v>
      </c>
      <c r="K4276" s="75" t="s">
        <v>4</v>
      </c>
    </row>
    <row r="4277" spans="1:11" x14ac:dyDescent="0.25">
      <c r="A4277" s="69">
        <v>4275</v>
      </c>
      <c r="B4277" s="70" t="s">
        <v>13143</v>
      </c>
      <c r="C4277" s="70" t="s">
        <v>13144</v>
      </c>
      <c r="D4277" s="70" t="s">
        <v>13145</v>
      </c>
      <c r="E4277" s="71">
        <v>2.17</v>
      </c>
      <c r="F4277" s="70"/>
      <c r="G4277" s="71"/>
      <c r="H4277" s="72"/>
      <c r="I4277" s="72"/>
      <c r="J4277" s="73">
        <f t="shared" si="70"/>
        <v>2.17</v>
      </c>
      <c r="K4277" s="75" t="s">
        <v>4</v>
      </c>
    </row>
    <row r="4278" spans="1:11" x14ac:dyDescent="0.25">
      <c r="A4278" s="69">
        <v>4276</v>
      </c>
      <c r="B4278" s="70" t="s">
        <v>13146</v>
      </c>
      <c r="C4278" s="70" t="s">
        <v>13147</v>
      </c>
      <c r="D4278" s="70" t="s">
        <v>13148</v>
      </c>
      <c r="E4278" s="71">
        <v>2.17</v>
      </c>
      <c r="F4278" s="70"/>
      <c r="G4278" s="71"/>
      <c r="H4278" s="72"/>
      <c r="I4278" s="72"/>
      <c r="J4278" s="73">
        <f t="shared" si="70"/>
        <v>2.17</v>
      </c>
      <c r="K4278" s="75" t="s">
        <v>4</v>
      </c>
    </row>
    <row r="4279" spans="1:11" x14ac:dyDescent="0.25">
      <c r="A4279" s="69">
        <v>4277</v>
      </c>
      <c r="B4279" s="70" t="s">
        <v>13149</v>
      </c>
      <c r="C4279" s="70" t="s">
        <v>13150</v>
      </c>
      <c r="D4279" s="70" t="s">
        <v>13151</v>
      </c>
      <c r="E4279" s="71">
        <v>2.17</v>
      </c>
      <c r="F4279" s="70"/>
      <c r="G4279" s="71"/>
      <c r="H4279" s="72"/>
      <c r="I4279" s="72"/>
      <c r="J4279" s="73">
        <f t="shared" si="70"/>
        <v>2.17</v>
      </c>
      <c r="K4279" s="75" t="s">
        <v>4</v>
      </c>
    </row>
    <row r="4280" spans="1:11" x14ac:dyDescent="0.25">
      <c r="A4280" s="69">
        <v>4278</v>
      </c>
      <c r="B4280" s="70" t="s">
        <v>13152</v>
      </c>
      <c r="C4280" s="70" t="s">
        <v>13153</v>
      </c>
      <c r="D4280" s="70" t="s">
        <v>13154</v>
      </c>
      <c r="E4280" s="71">
        <v>2.17</v>
      </c>
      <c r="F4280" s="70"/>
      <c r="G4280" s="71"/>
      <c r="H4280" s="72"/>
      <c r="I4280" s="72"/>
      <c r="J4280" s="73">
        <f t="shared" si="70"/>
        <v>2.17</v>
      </c>
      <c r="K4280" s="75" t="s">
        <v>4</v>
      </c>
    </row>
    <row r="4281" spans="1:11" x14ac:dyDescent="0.25">
      <c r="A4281" s="69">
        <v>4279</v>
      </c>
      <c r="B4281" s="70" t="s">
        <v>13155</v>
      </c>
      <c r="C4281" s="70" t="s">
        <v>13156</v>
      </c>
      <c r="D4281" s="70" t="s">
        <v>13157</v>
      </c>
      <c r="E4281" s="71">
        <v>2.17</v>
      </c>
      <c r="F4281" s="70"/>
      <c r="G4281" s="71"/>
      <c r="H4281" s="72"/>
      <c r="I4281" s="72"/>
      <c r="J4281" s="73">
        <f t="shared" si="70"/>
        <v>2.17</v>
      </c>
      <c r="K4281" s="75" t="s">
        <v>4</v>
      </c>
    </row>
    <row r="4282" spans="1:11" x14ac:dyDescent="0.25">
      <c r="A4282" s="69">
        <v>4280</v>
      </c>
      <c r="B4282" s="70" t="s">
        <v>13158</v>
      </c>
      <c r="C4282" s="70" t="s">
        <v>13159</v>
      </c>
      <c r="D4282" s="70" t="s">
        <v>13160</v>
      </c>
      <c r="E4282" s="71">
        <v>2.17</v>
      </c>
      <c r="F4282" s="70"/>
      <c r="G4282" s="71"/>
      <c r="H4282" s="72"/>
      <c r="I4282" s="72"/>
      <c r="J4282" s="73">
        <f t="shared" si="70"/>
        <v>2.17</v>
      </c>
      <c r="K4282" s="75" t="s">
        <v>4</v>
      </c>
    </row>
    <row r="4283" spans="1:11" x14ac:dyDescent="0.25">
      <c r="A4283" s="69">
        <v>4281</v>
      </c>
      <c r="B4283" s="70" t="s">
        <v>13161</v>
      </c>
      <c r="C4283" s="70" t="s">
        <v>13162</v>
      </c>
      <c r="D4283" s="70" t="s">
        <v>13163</v>
      </c>
      <c r="E4283" s="71">
        <v>2.11</v>
      </c>
      <c r="F4283" s="70" t="s">
        <v>13163</v>
      </c>
      <c r="G4283" s="71">
        <v>2.2181000000000002</v>
      </c>
      <c r="H4283" s="72"/>
      <c r="I4283" s="72"/>
      <c r="J4283" s="73">
        <f t="shared" si="70"/>
        <v>2.16405</v>
      </c>
      <c r="K4283" s="75" t="s">
        <v>4</v>
      </c>
    </row>
    <row r="4284" spans="1:11" x14ac:dyDescent="0.25">
      <c r="A4284" s="69">
        <v>4282</v>
      </c>
      <c r="B4284" s="70" t="s">
        <v>13164</v>
      </c>
      <c r="C4284" s="70" t="s">
        <v>13165</v>
      </c>
      <c r="D4284" s="70" t="s">
        <v>13166</v>
      </c>
      <c r="E4284" s="71">
        <v>2.16</v>
      </c>
      <c r="F4284" s="70"/>
      <c r="G4284" s="71"/>
      <c r="H4284" s="72"/>
      <c r="I4284" s="72"/>
      <c r="J4284" s="73">
        <f t="shared" si="70"/>
        <v>2.16</v>
      </c>
      <c r="K4284" s="75" t="s">
        <v>4</v>
      </c>
    </row>
    <row r="4285" spans="1:11" x14ac:dyDescent="0.25">
      <c r="A4285" s="69">
        <v>4283</v>
      </c>
      <c r="B4285" s="70" t="s">
        <v>13167</v>
      </c>
      <c r="C4285" s="70" t="s">
        <v>13168</v>
      </c>
      <c r="D4285" s="70" t="s">
        <v>13169</v>
      </c>
      <c r="E4285" s="71">
        <v>2.15</v>
      </c>
      <c r="F4285" s="70"/>
      <c r="G4285" s="71"/>
      <c r="H4285" s="72"/>
      <c r="I4285" s="72"/>
      <c r="J4285" s="73">
        <f t="shared" si="70"/>
        <v>2.15</v>
      </c>
      <c r="K4285" s="75" t="s">
        <v>4</v>
      </c>
    </row>
    <row r="4286" spans="1:11" x14ac:dyDescent="0.25">
      <c r="A4286" s="69">
        <v>4284</v>
      </c>
      <c r="B4286" s="70" t="s">
        <v>13170</v>
      </c>
      <c r="C4286" s="70" t="s">
        <v>13171</v>
      </c>
      <c r="D4286" s="70" t="s">
        <v>13172</v>
      </c>
      <c r="E4286" s="71">
        <v>2.14</v>
      </c>
      <c r="F4286" s="70"/>
      <c r="G4286" s="71"/>
      <c r="H4286" s="72"/>
      <c r="I4286" s="72"/>
      <c r="J4286" s="73">
        <f t="shared" si="70"/>
        <v>2.14</v>
      </c>
      <c r="K4286" s="75" t="s">
        <v>4</v>
      </c>
    </row>
    <row r="4287" spans="1:11" x14ac:dyDescent="0.25">
      <c r="A4287" s="69">
        <v>4285</v>
      </c>
      <c r="B4287" s="70" t="s">
        <v>13173</v>
      </c>
      <c r="C4287" s="70" t="s">
        <v>13174</v>
      </c>
      <c r="D4287" s="70" t="s">
        <v>13175</v>
      </c>
      <c r="E4287" s="71">
        <v>2.14</v>
      </c>
      <c r="F4287" s="70"/>
      <c r="G4287" s="71"/>
      <c r="H4287" s="72"/>
      <c r="I4287" s="72"/>
      <c r="J4287" s="73">
        <f t="shared" si="70"/>
        <v>2.14</v>
      </c>
      <c r="K4287" s="75" t="s">
        <v>4</v>
      </c>
    </row>
    <row r="4288" spans="1:11" x14ac:dyDescent="0.25">
      <c r="A4288" s="69">
        <v>4286</v>
      </c>
      <c r="B4288" s="70" t="s">
        <v>13176</v>
      </c>
      <c r="C4288" s="70" t="s">
        <v>13177</v>
      </c>
      <c r="D4288" s="70" t="s">
        <v>13178</v>
      </c>
      <c r="E4288" s="71">
        <v>2.14</v>
      </c>
      <c r="F4288" s="70"/>
      <c r="G4288" s="71"/>
      <c r="H4288" s="72"/>
      <c r="I4288" s="72"/>
      <c r="J4288" s="73">
        <f t="shared" si="70"/>
        <v>2.14</v>
      </c>
      <c r="K4288" s="75" t="s">
        <v>4</v>
      </c>
    </row>
    <row r="4289" spans="1:11" x14ac:dyDescent="0.25">
      <c r="A4289" s="69">
        <v>4287</v>
      </c>
      <c r="B4289" s="70" t="s">
        <v>13179</v>
      </c>
      <c r="C4289" s="70" t="s">
        <v>13180</v>
      </c>
      <c r="D4289" s="70" t="s">
        <v>13181</v>
      </c>
      <c r="E4289" s="71">
        <v>2.13</v>
      </c>
      <c r="F4289" s="70"/>
      <c r="G4289" s="71"/>
      <c r="H4289" s="72"/>
      <c r="I4289" s="72"/>
      <c r="J4289" s="73">
        <f t="shared" si="70"/>
        <v>2.13</v>
      </c>
      <c r="K4289" s="75" t="s">
        <v>4</v>
      </c>
    </row>
    <row r="4290" spans="1:11" x14ac:dyDescent="0.25">
      <c r="A4290" s="69">
        <v>4288</v>
      </c>
      <c r="B4290" s="70" t="s">
        <v>13182</v>
      </c>
      <c r="C4290" s="70" t="s">
        <v>13183</v>
      </c>
      <c r="D4290" s="70" t="s">
        <v>13184</v>
      </c>
      <c r="E4290" s="71">
        <v>2.13</v>
      </c>
      <c r="F4290" s="70"/>
      <c r="G4290" s="71"/>
      <c r="H4290" s="72"/>
      <c r="I4290" s="72"/>
      <c r="J4290" s="73">
        <f t="shared" si="70"/>
        <v>2.13</v>
      </c>
      <c r="K4290" s="75" t="s">
        <v>4</v>
      </c>
    </row>
    <row r="4291" spans="1:11" x14ac:dyDescent="0.25">
      <c r="A4291" s="69">
        <v>4289</v>
      </c>
      <c r="B4291" s="70" t="s">
        <v>13185</v>
      </c>
      <c r="C4291" s="70" t="s">
        <v>13186</v>
      </c>
      <c r="D4291" s="70" t="s">
        <v>13187</v>
      </c>
      <c r="E4291" s="71">
        <v>2.11</v>
      </c>
      <c r="F4291" s="70"/>
      <c r="G4291" s="71"/>
      <c r="H4291" s="72"/>
      <c r="I4291" s="72"/>
      <c r="J4291" s="73">
        <f t="shared" ref="J4291:J4354" si="71">AVERAGE(E4291,G4291,I4291)</f>
        <v>2.11</v>
      </c>
      <c r="K4291" s="75" t="s">
        <v>4</v>
      </c>
    </row>
    <row r="4292" spans="1:11" x14ac:dyDescent="0.25">
      <c r="A4292" s="69">
        <v>4290</v>
      </c>
      <c r="B4292" s="70" t="s">
        <v>13188</v>
      </c>
      <c r="C4292" s="70" t="s">
        <v>13189</v>
      </c>
      <c r="D4292" s="70" t="s">
        <v>13190</v>
      </c>
      <c r="E4292" s="71">
        <v>2.11</v>
      </c>
      <c r="F4292" s="70"/>
      <c r="G4292" s="71"/>
      <c r="H4292" s="72"/>
      <c r="I4292" s="72"/>
      <c r="J4292" s="73">
        <f t="shared" si="71"/>
        <v>2.11</v>
      </c>
      <c r="K4292" s="75" t="s">
        <v>4</v>
      </c>
    </row>
    <row r="4293" spans="1:11" x14ac:dyDescent="0.25">
      <c r="A4293" s="69">
        <v>4291</v>
      </c>
      <c r="B4293" s="70" t="s">
        <v>13191</v>
      </c>
      <c r="C4293" s="70" t="s">
        <v>13192</v>
      </c>
      <c r="D4293" s="70" t="s">
        <v>13193</v>
      </c>
      <c r="E4293" s="71">
        <v>2.11</v>
      </c>
      <c r="F4293" s="70"/>
      <c r="G4293" s="71"/>
      <c r="H4293" s="72"/>
      <c r="I4293" s="72"/>
      <c r="J4293" s="73">
        <f t="shared" si="71"/>
        <v>2.11</v>
      </c>
      <c r="K4293" s="75" t="s">
        <v>4</v>
      </c>
    </row>
    <row r="4294" spans="1:11" x14ac:dyDescent="0.25">
      <c r="A4294" s="69">
        <v>4292</v>
      </c>
      <c r="B4294" s="70" t="s">
        <v>13194</v>
      </c>
      <c r="C4294" s="70" t="s">
        <v>13195</v>
      </c>
      <c r="D4294" s="70" t="s">
        <v>13196</v>
      </c>
      <c r="E4294" s="71">
        <v>2.1</v>
      </c>
      <c r="F4294" s="70"/>
      <c r="G4294" s="71"/>
      <c r="H4294" s="72"/>
      <c r="I4294" s="72"/>
      <c r="J4294" s="73">
        <f t="shared" si="71"/>
        <v>2.1</v>
      </c>
      <c r="K4294" s="75" t="s">
        <v>4</v>
      </c>
    </row>
    <row r="4295" spans="1:11" x14ac:dyDescent="0.25">
      <c r="A4295" s="69">
        <v>4293</v>
      </c>
      <c r="B4295" s="70" t="s">
        <v>13197</v>
      </c>
      <c r="C4295" s="70" t="s">
        <v>13198</v>
      </c>
      <c r="D4295" s="70" t="s">
        <v>13199</v>
      </c>
      <c r="E4295" s="71">
        <v>2.1</v>
      </c>
      <c r="F4295" s="70"/>
      <c r="G4295" s="71"/>
      <c r="H4295" s="72"/>
      <c r="I4295" s="72"/>
      <c r="J4295" s="73">
        <f t="shared" si="71"/>
        <v>2.1</v>
      </c>
      <c r="K4295" s="75" t="s">
        <v>4</v>
      </c>
    </row>
    <row r="4296" spans="1:11" x14ac:dyDescent="0.25">
      <c r="A4296" s="69">
        <v>4294</v>
      </c>
      <c r="B4296" s="70" t="s">
        <v>13200</v>
      </c>
      <c r="C4296" s="70" t="s">
        <v>13201</v>
      </c>
      <c r="D4296" s="70" t="s">
        <v>13202</v>
      </c>
      <c r="E4296" s="71">
        <v>2.36</v>
      </c>
      <c r="F4296" s="70" t="s">
        <v>13202</v>
      </c>
      <c r="G4296" s="71">
        <v>1.8362000000000001</v>
      </c>
      <c r="H4296" s="72"/>
      <c r="I4296" s="72"/>
      <c r="J4296" s="73">
        <f t="shared" si="71"/>
        <v>2.0981000000000001</v>
      </c>
      <c r="K4296" s="75" t="s">
        <v>4</v>
      </c>
    </row>
    <row r="4297" spans="1:11" x14ac:dyDescent="0.25">
      <c r="A4297" s="69">
        <v>4295</v>
      </c>
      <c r="B4297" s="70" t="s">
        <v>13203</v>
      </c>
      <c r="C4297" s="70" t="s">
        <v>13204</v>
      </c>
      <c r="D4297" s="70" t="s">
        <v>13205</v>
      </c>
      <c r="E4297" s="71">
        <v>2.09</v>
      </c>
      <c r="F4297" s="70"/>
      <c r="G4297" s="71"/>
      <c r="H4297" s="72"/>
      <c r="I4297" s="72"/>
      <c r="J4297" s="73">
        <f t="shared" si="71"/>
        <v>2.09</v>
      </c>
      <c r="K4297" s="75" t="s">
        <v>4</v>
      </c>
    </row>
    <row r="4298" spans="1:11" x14ac:dyDescent="0.25">
      <c r="A4298" s="69">
        <v>4296</v>
      </c>
      <c r="B4298" s="70" t="s">
        <v>13206</v>
      </c>
      <c r="C4298" s="70" t="s">
        <v>13207</v>
      </c>
      <c r="D4298" s="70" t="s">
        <v>13208</v>
      </c>
      <c r="E4298" s="71">
        <v>2.09</v>
      </c>
      <c r="F4298" s="70"/>
      <c r="G4298" s="71"/>
      <c r="H4298" s="72"/>
      <c r="I4298" s="72"/>
      <c r="J4298" s="73">
        <f t="shared" si="71"/>
        <v>2.09</v>
      </c>
      <c r="K4298" s="75" t="s">
        <v>4</v>
      </c>
    </row>
    <row r="4299" spans="1:11" x14ac:dyDescent="0.25">
      <c r="A4299" s="69">
        <v>4297</v>
      </c>
      <c r="B4299" s="70" t="s">
        <v>13209</v>
      </c>
      <c r="C4299" s="70" t="s">
        <v>13210</v>
      </c>
      <c r="D4299" s="70" t="s">
        <v>13211</v>
      </c>
      <c r="E4299" s="71">
        <v>2.09</v>
      </c>
      <c r="F4299" s="70"/>
      <c r="G4299" s="71"/>
      <c r="H4299" s="72"/>
      <c r="I4299" s="72"/>
      <c r="J4299" s="73">
        <f t="shared" si="71"/>
        <v>2.09</v>
      </c>
      <c r="K4299" s="75" t="s">
        <v>4</v>
      </c>
    </row>
    <row r="4300" spans="1:11" x14ac:dyDescent="0.25">
      <c r="A4300" s="69">
        <v>4298</v>
      </c>
      <c r="B4300" s="70" t="s">
        <v>13212</v>
      </c>
      <c r="C4300" s="70" t="s">
        <v>13213</v>
      </c>
      <c r="D4300" s="70" t="s">
        <v>13214</v>
      </c>
      <c r="E4300" s="71">
        <v>2.08</v>
      </c>
      <c r="F4300" s="70"/>
      <c r="G4300" s="71"/>
      <c r="H4300" s="72"/>
      <c r="I4300" s="72"/>
      <c r="J4300" s="73">
        <f t="shared" si="71"/>
        <v>2.08</v>
      </c>
      <c r="K4300" s="75" t="s">
        <v>4</v>
      </c>
    </row>
    <row r="4301" spans="1:11" x14ac:dyDescent="0.25">
      <c r="A4301" s="69">
        <v>4299</v>
      </c>
      <c r="B4301" s="70" t="s">
        <v>13215</v>
      </c>
      <c r="C4301" s="70" t="s">
        <v>13216</v>
      </c>
      <c r="D4301" s="70" t="s">
        <v>13217</v>
      </c>
      <c r="E4301" s="71">
        <v>2.08</v>
      </c>
      <c r="F4301" s="70"/>
      <c r="G4301" s="71"/>
      <c r="H4301" s="72"/>
      <c r="I4301" s="72"/>
      <c r="J4301" s="73">
        <f t="shared" si="71"/>
        <v>2.08</v>
      </c>
      <c r="K4301" s="75" t="s">
        <v>4</v>
      </c>
    </row>
    <row r="4302" spans="1:11" x14ac:dyDescent="0.25">
      <c r="A4302" s="69">
        <v>4300</v>
      </c>
      <c r="B4302" s="70" t="s">
        <v>13218</v>
      </c>
      <c r="C4302" s="70" t="s">
        <v>13219</v>
      </c>
      <c r="D4302" s="70" t="s">
        <v>13220</v>
      </c>
      <c r="E4302" s="71">
        <v>2.0699999999999998</v>
      </c>
      <c r="F4302" s="70"/>
      <c r="G4302" s="71"/>
      <c r="H4302" s="72"/>
      <c r="I4302" s="72"/>
      <c r="J4302" s="73">
        <f t="shared" si="71"/>
        <v>2.0699999999999998</v>
      </c>
      <c r="K4302" s="75" t="s">
        <v>4</v>
      </c>
    </row>
    <row r="4303" spans="1:11" x14ac:dyDescent="0.25">
      <c r="A4303" s="69">
        <v>4301</v>
      </c>
      <c r="B4303" s="70" t="s">
        <v>13221</v>
      </c>
      <c r="C4303" s="70" t="s">
        <v>13222</v>
      </c>
      <c r="D4303" s="70" t="s">
        <v>13223</v>
      </c>
      <c r="E4303" s="71">
        <v>2.0699999999999998</v>
      </c>
      <c r="F4303" s="70"/>
      <c r="G4303" s="71"/>
      <c r="H4303" s="72"/>
      <c r="I4303" s="72"/>
      <c r="J4303" s="73">
        <f t="shared" si="71"/>
        <v>2.0699999999999998</v>
      </c>
      <c r="K4303" s="75" t="s">
        <v>4</v>
      </c>
    </row>
    <row r="4304" spans="1:11" x14ac:dyDescent="0.25">
      <c r="A4304" s="69">
        <v>4302</v>
      </c>
      <c r="B4304" s="70" t="s">
        <v>13224</v>
      </c>
      <c r="C4304" s="70" t="s">
        <v>13225</v>
      </c>
      <c r="D4304" s="70" t="s">
        <v>13226</v>
      </c>
      <c r="E4304" s="71">
        <v>2.06</v>
      </c>
      <c r="F4304" s="70"/>
      <c r="G4304" s="71"/>
      <c r="H4304" s="72"/>
      <c r="I4304" s="72"/>
      <c r="J4304" s="73">
        <f t="shared" si="71"/>
        <v>2.06</v>
      </c>
      <c r="K4304" s="75" t="s">
        <v>4</v>
      </c>
    </row>
    <row r="4305" spans="1:11" x14ac:dyDescent="0.25">
      <c r="A4305" s="69">
        <v>4303</v>
      </c>
      <c r="B4305" s="70" t="s">
        <v>13227</v>
      </c>
      <c r="C4305" s="70" t="s">
        <v>13228</v>
      </c>
      <c r="D4305" s="70" t="s">
        <v>13229</v>
      </c>
      <c r="E4305" s="71">
        <v>2.06</v>
      </c>
      <c r="F4305" s="70"/>
      <c r="G4305" s="71"/>
      <c r="H4305" s="72"/>
      <c r="I4305" s="72"/>
      <c r="J4305" s="73">
        <f t="shared" si="71"/>
        <v>2.06</v>
      </c>
      <c r="K4305" s="75" t="s">
        <v>4</v>
      </c>
    </row>
    <row r="4306" spans="1:11" x14ac:dyDescent="0.25">
      <c r="A4306" s="69">
        <v>4304</v>
      </c>
      <c r="B4306" s="70" t="s">
        <v>13230</v>
      </c>
      <c r="C4306" s="70" t="s">
        <v>13231</v>
      </c>
      <c r="D4306" s="70" t="s">
        <v>13232</v>
      </c>
      <c r="E4306" s="71">
        <v>2.06</v>
      </c>
      <c r="F4306" s="70"/>
      <c r="G4306" s="71"/>
      <c r="H4306" s="72"/>
      <c r="I4306" s="72"/>
      <c r="J4306" s="73">
        <f t="shared" si="71"/>
        <v>2.06</v>
      </c>
      <c r="K4306" s="75" t="s">
        <v>4</v>
      </c>
    </row>
    <row r="4307" spans="1:11" x14ac:dyDescent="0.25">
      <c r="A4307" s="69">
        <v>4305</v>
      </c>
      <c r="B4307" s="70" t="s">
        <v>13233</v>
      </c>
      <c r="C4307" s="70" t="s">
        <v>13234</v>
      </c>
      <c r="D4307" s="70" t="s">
        <v>13235</v>
      </c>
      <c r="E4307" s="71">
        <v>2.06</v>
      </c>
      <c r="F4307" s="70"/>
      <c r="G4307" s="71"/>
      <c r="H4307" s="72"/>
      <c r="I4307" s="72"/>
      <c r="J4307" s="73">
        <f t="shared" si="71"/>
        <v>2.06</v>
      </c>
      <c r="K4307" s="75" t="s">
        <v>4</v>
      </c>
    </row>
    <row r="4308" spans="1:11" x14ac:dyDescent="0.25">
      <c r="A4308" s="69">
        <v>4306</v>
      </c>
      <c r="B4308" s="70" t="s">
        <v>13236</v>
      </c>
      <c r="C4308" s="70" t="s">
        <v>13237</v>
      </c>
      <c r="D4308" s="70" t="s">
        <v>13238</v>
      </c>
      <c r="E4308" s="71">
        <v>2.06</v>
      </c>
      <c r="F4308" s="70"/>
      <c r="G4308" s="71"/>
      <c r="H4308" s="72"/>
      <c r="I4308" s="72"/>
      <c r="J4308" s="73">
        <f t="shared" si="71"/>
        <v>2.06</v>
      </c>
      <c r="K4308" s="75" t="s">
        <v>4</v>
      </c>
    </row>
    <row r="4309" spans="1:11" x14ac:dyDescent="0.25">
      <c r="A4309" s="69">
        <v>4307</v>
      </c>
      <c r="B4309" s="70" t="s">
        <v>13239</v>
      </c>
      <c r="C4309" s="70" t="s">
        <v>13240</v>
      </c>
      <c r="D4309" s="70" t="s">
        <v>13241</v>
      </c>
      <c r="E4309" s="71">
        <v>2.0499999999999998</v>
      </c>
      <c r="F4309" s="70"/>
      <c r="G4309" s="71"/>
      <c r="H4309" s="72"/>
      <c r="I4309" s="72"/>
      <c r="J4309" s="73">
        <f t="shared" si="71"/>
        <v>2.0499999999999998</v>
      </c>
      <c r="K4309" s="75" t="s">
        <v>4</v>
      </c>
    </row>
    <row r="4310" spans="1:11" x14ac:dyDescent="0.25">
      <c r="A4310" s="69">
        <v>4308</v>
      </c>
      <c r="B4310" s="70" t="s">
        <v>13242</v>
      </c>
      <c r="C4310" s="70" t="s">
        <v>13243</v>
      </c>
      <c r="D4310" s="70" t="s">
        <v>13244</v>
      </c>
      <c r="E4310" s="71">
        <v>2.0499999999999998</v>
      </c>
      <c r="F4310" s="70"/>
      <c r="G4310" s="71"/>
      <c r="H4310" s="72"/>
      <c r="I4310" s="72"/>
      <c r="J4310" s="73">
        <f t="shared" si="71"/>
        <v>2.0499999999999998</v>
      </c>
      <c r="K4310" s="75" t="s">
        <v>4</v>
      </c>
    </row>
    <row r="4311" spans="1:11" x14ac:dyDescent="0.25">
      <c r="A4311" s="69">
        <v>4309</v>
      </c>
      <c r="B4311" s="70" t="s">
        <v>13245</v>
      </c>
      <c r="C4311" s="70" t="s">
        <v>13246</v>
      </c>
      <c r="D4311" s="70" t="s">
        <v>13247</v>
      </c>
      <c r="E4311" s="71">
        <v>2.04</v>
      </c>
      <c r="F4311" s="70"/>
      <c r="G4311" s="71"/>
      <c r="H4311" s="72"/>
      <c r="I4311" s="72"/>
      <c r="J4311" s="73">
        <f t="shared" si="71"/>
        <v>2.04</v>
      </c>
      <c r="K4311" s="75" t="s">
        <v>4</v>
      </c>
    </row>
    <row r="4312" spans="1:11" x14ac:dyDescent="0.25">
      <c r="A4312" s="69">
        <v>4310</v>
      </c>
      <c r="B4312" s="70" t="s">
        <v>13248</v>
      </c>
      <c r="C4312" s="70" t="s">
        <v>13249</v>
      </c>
      <c r="D4312" s="70" t="s">
        <v>13250</v>
      </c>
      <c r="E4312" s="71">
        <v>2.04</v>
      </c>
      <c r="F4312" s="70"/>
      <c r="G4312" s="71"/>
      <c r="H4312" s="72"/>
      <c r="I4312" s="72"/>
      <c r="J4312" s="73">
        <f t="shared" si="71"/>
        <v>2.04</v>
      </c>
      <c r="K4312" s="75" t="s">
        <v>4</v>
      </c>
    </row>
    <row r="4313" spans="1:11" x14ac:dyDescent="0.25">
      <c r="A4313" s="69">
        <v>4311</v>
      </c>
      <c r="B4313" s="70" t="s">
        <v>13251</v>
      </c>
      <c r="C4313" s="70" t="s">
        <v>13252</v>
      </c>
      <c r="D4313" s="70" t="s">
        <v>13253</v>
      </c>
      <c r="E4313" s="71">
        <v>2.04</v>
      </c>
      <c r="F4313" s="70"/>
      <c r="G4313" s="71"/>
      <c r="H4313" s="72"/>
      <c r="I4313" s="72"/>
      <c r="J4313" s="73">
        <f t="shared" si="71"/>
        <v>2.04</v>
      </c>
      <c r="K4313" s="75" t="s">
        <v>4</v>
      </c>
    </row>
    <row r="4314" spans="1:11" x14ac:dyDescent="0.25">
      <c r="A4314" s="69">
        <v>4312</v>
      </c>
      <c r="B4314" s="70" t="s">
        <v>13254</v>
      </c>
      <c r="C4314" s="70" t="s">
        <v>13255</v>
      </c>
      <c r="D4314" s="70" t="s">
        <v>13256</v>
      </c>
      <c r="E4314" s="71">
        <v>2.04</v>
      </c>
      <c r="F4314" s="70"/>
      <c r="G4314" s="71"/>
      <c r="H4314" s="72"/>
      <c r="I4314" s="72"/>
      <c r="J4314" s="73">
        <f t="shared" si="71"/>
        <v>2.04</v>
      </c>
      <c r="K4314" s="75" t="s">
        <v>4</v>
      </c>
    </row>
    <row r="4315" spans="1:11" x14ac:dyDescent="0.25">
      <c r="A4315" s="69">
        <v>4313</v>
      </c>
      <c r="B4315" s="70" t="s">
        <v>13257</v>
      </c>
      <c r="C4315" s="70" t="s">
        <v>13258</v>
      </c>
      <c r="D4315" s="70" t="s">
        <v>13259</v>
      </c>
      <c r="E4315" s="71">
        <v>2.04</v>
      </c>
      <c r="F4315" s="70"/>
      <c r="G4315" s="71"/>
      <c r="H4315" s="72"/>
      <c r="I4315" s="72"/>
      <c r="J4315" s="73">
        <f t="shared" si="71"/>
        <v>2.04</v>
      </c>
      <c r="K4315" s="75" t="s">
        <v>4</v>
      </c>
    </row>
    <row r="4316" spans="1:11" x14ac:dyDescent="0.25">
      <c r="A4316" s="69">
        <v>4314</v>
      </c>
      <c r="B4316" s="70" t="s">
        <v>13260</v>
      </c>
      <c r="C4316" s="70" t="s">
        <v>2847</v>
      </c>
      <c r="D4316" s="70" t="s">
        <v>13261</v>
      </c>
      <c r="E4316" s="71">
        <v>2.04</v>
      </c>
      <c r="F4316" s="70"/>
      <c r="G4316" s="71"/>
      <c r="H4316" s="72"/>
      <c r="I4316" s="72"/>
      <c r="J4316" s="73">
        <f t="shared" si="71"/>
        <v>2.04</v>
      </c>
      <c r="K4316" s="75" t="s">
        <v>4</v>
      </c>
    </row>
    <row r="4317" spans="1:11" x14ac:dyDescent="0.25">
      <c r="A4317" s="69">
        <v>4315</v>
      </c>
      <c r="B4317" s="70" t="s">
        <v>13262</v>
      </c>
      <c r="C4317" s="70" t="s">
        <v>13263</v>
      </c>
      <c r="D4317" s="70" t="s">
        <v>13264</v>
      </c>
      <c r="E4317" s="71">
        <v>2.04</v>
      </c>
      <c r="F4317" s="70"/>
      <c r="G4317" s="71"/>
      <c r="H4317" s="72"/>
      <c r="I4317" s="72"/>
      <c r="J4317" s="73">
        <f t="shared" si="71"/>
        <v>2.04</v>
      </c>
      <c r="K4317" s="75" t="s">
        <v>4</v>
      </c>
    </row>
    <row r="4318" spans="1:11" x14ac:dyDescent="0.25">
      <c r="A4318" s="69">
        <v>4316</v>
      </c>
      <c r="B4318" s="70" t="s">
        <v>13265</v>
      </c>
      <c r="C4318" s="70" t="s">
        <v>13266</v>
      </c>
      <c r="D4318" s="70" t="s">
        <v>13267</v>
      </c>
      <c r="E4318" s="71">
        <v>2.0299999999999998</v>
      </c>
      <c r="F4318" s="70"/>
      <c r="G4318" s="71"/>
      <c r="H4318" s="72"/>
      <c r="I4318" s="72"/>
      <c r="J4318" s="73">
        <f t="shared" si="71"/>
        <v>2.0299999999999998</v>
      </c>
      <c r="K4318" s="75" t="s">
        <v>4</v>
      </c>
    </row>
    <row r="4319" spans="1:11" x14ac:dyDescent="0.25">
      <c r="A4319" s="69">
        <v>4317</v>
      </c>
      <c r="B4319" s="70" t="s">
        <v>13268</v>
      </c>
      <c r="C4319" s="70" t="s">
        <v>13269</v>
      </c>
      <c r="D4319" s="70" t="s">
        <v>13270</v>
      </c>
      <c r="E4319" s="71">
        <v>2.0299999999999998</v>
      </c>
      <c r="F4319" s="70"/>
      <c r="G4319" s="71"/>
      <c r="H4319" s="72"/>
      <c r="I4319" s="72"/>
      <c r="J4319" s="73">
        <f t="shared" si="71"/>
        <v>2.0299999999999998</v>
      </c>
      <c r="K4319" s="75" t="s">
        <v>4</v>
      </c>
    </row>
    <row r="4320" spans="1:11" x14ac:dyDescent="0.25">
      <c r="A4320" s="69">
        <v>4318</v>
      </c>
      <c r="B4320" s="70" t="s">
        <v>13271</v>
      </c>
      <c r="C4320" s="70" t="s">
        <v>13272</v>
      </c>
      <c r="D4320" s="70" t="s">
        <v>13273</v>
      </c>
      <c r="E4320" s="71">
        <v>2.02</v>
      </c>
      <c r="F4320" s="70"/>
      <c r="G4320" s="71"/>
      <c r="H4320" s="72"/>
      <c r="I4320" s="72"/>
      <c r="J4320" s="73">
        <f t="shared" si="71"/>
        <v>2.02</v>
      </c>
      <c r="K4320" s="75" t="s">
        <v>4</v>
      </c>
    </row>
    <row r="4321" spans="1:11" x14ac:dyDescent="0.25">
      <c r="A4321" s="69">
        <v>4319</v>
      </c>
      <c r="B4321" s="70" t="s">
        <v>13274</v>
      </c>
      <c r="C4321" s="70" t="s">
        <v>13275</v>
      </c>
      <c r="D4321" s="70" t="s">
        <v>13276</v>
      </c>
      <c r="E4321" s="71">
        <v>2.02</v>
      </c>
      <c r="F4321" s="70"/>
      <c r="G4321" s="71"/>
      <c r="H4321" s="72"/>
      <c r="I4321" s="72"/>
      <c r="J4321" s="73">
        <f t="shared" si="71"/>
        <v>2.02</v>
      </c>
      <c r="K4321" s="75" t="s">
        <v>4</v>
      </c>
    </row>
    <row r="4322" spans="1:11" x14ac:dyDescent="0.25">
      <c r="A4322" s="69">
        <v>4320</v>
      </c>
      <c r="B4322" s="70" t="s">
        <v>13277</v>
      </c>
      <c r="C4322" s="70" t="s">
        <v>13278</v>
      </c>
      <c r="D4322" s="70" t="s">
        <v>13279</v>
      </c>
      <c r="E4322" s="71">
        <v>2.02</v>
      </c>
      <c r="F4322" s="70"/>
      <c r="G4322" s="71"/>
      <c r="H4322" s="72"/>
      <c r="I4322" s="72"/>
      <c r="J4322" s="73">
        <f t="shared" si="71"/>
        <v>2.02</v>
      </c>
      <c r="K4322" s="75" t="s">
        <v>4</v>
      </c>
    </row>
    <row r="4323" spans="1:11" x14ac:dyDescent="0.25">
      <c r="A4323" s="69">
        <v>4321</v>
      </c>
      <c r="B4323" s="70" t="s">
        <v>13280</v>
      </c>
      <c r="C4323" s="70" t="s">
        <v>13281</v>
      </c>
      <c r="D4323" s="70" t="s">
        <v>13282</v>
      </c>
      <c r="E4323" s="71">
        <v>2.02</v>
      </c>
      <c r="F4323" s="70"/>
      <c r="G4323" s="71"/>
      <c r="H4323" s="72"/>
      <c r="I4323" s="72"/>
      <c r="J4323" s="73">
        <f t="shared" si="71"/>
        <v>2.02</v>
      </c>
      <c r="K4323" s="75" t="s">
        <v>4</v>
      </c>
    </row>
    <row r="4324" spans="1:11" x14ac:dyDescent="0.25">
      <c r="A4324" s="69">
        <v>4322</v>
      </c>
      <c r="B4324" s="70" t="s">
        <v>13283</v>
      </c>
      <c r="C4324" s="70" t="s">
        <v>13284</v>
      </c>
      <c r="D4324" s="70"/>
      <c r="E4324" s="71"/>
      <c r="F4324" s="70"/>
      <c r="G4324" s="73"/>
      <c r="H4324" s="70" t="s">
        <v>13285</v>
      </c>
      <c r="I4324" s="73">
        <v>2.0105000000000022</v>
      </c>
      <c r="J4324" s="73">
        <f t="shared" si="71"/>
        <v>2.0105000000000022</v>
      </c>
      <c r="K4324" s="75" t="s">
        <v>4</v>
      </c>
    </row>
    <row r="4325" spans="1:11" x14ac:dyDescent="0.25">
      <c r="A4325" s="69">
        <v>4323</v>
      </c>
      <c r="B4325" s="70" t="s">
        <v>13286</v>
      </c>
      <c r="C4325" s="70" t="s">
        <v>13287</v>
      </c>
      <c r="D4325" s="70" t="s">
        <v>13288</v>
      </c>
      <c r="E4325" s="71">
        <v>2.0099999999999998</v>
      </c>
      <c r="F4325" s="70"/>
      <c r="G4325" s="71"/>
      <c r="H4325" s="72"/>
      <c r="I4325" s="72"/>
      <c r="J4325" s="73">
        <f t="shared" si="71"/>
        <v>2.0099999999999998</v>
      </c>
      <c r="K4325" s="75" t="s">
        <v>4</v>
      </c>
    </row>
    <row r="4326" spans="1:11" x14ac:dyDescent="0.25">
      <c r="A4326" s="69">
        <v>4324</v>
      </c>
      <c r="B4326" s="70" t="s">
        <v>13289</v>
      </c>
      <c r="C4326" s="70" t="s">
        <v>13290</v>
      </c>
      <c r="D4326" s="70" t="s">
        <v>13291</v>
      </c>
      <c r="E4326" s="71">
        <v>2.0099999999999998</v>
      </c>
      <c r="F4326" s="70"/>
      <c r="G4326" s="71"/>
      <c r="H4326" s="72"/>
      <c r="I4326" s="72"/>
      <c r="J4326" s="73">
        <f t="shared" si="71"/>
        <v>2.0099999999999998</v>
      </c>
      <c r="K4326" s="75" t="s">
        <v>4</v>
      </c>
    </row>
    <row r="4327" spans="1:11" x14ac:dyDescent="0.25">
      <c r="A4327" s="69">
        <v>4325</v>
      </c>
      <c r="B4327" s="70" t="s">
        <v>13292</v>
      </c>
      <c r="C4327" s="70" t="s">
        <v>13293</v>
      </c>
      <c r="D4327" s="70" t="s">
        <v>13294</v>
      </c>
      <c r="E4327" s="71">
        <v>2.0099999999999998</v>
      </c>
      <c r="F4327" s="70"/>
      <c r="G4327" s="71"/>
      <c r="H4327" s="72"/>
      <c r="I4327" s="72"/>
      <c r="J4327" s="73">
        <f t="shared" si="71"/>
        <v>2.0099999999999998</v>
      </c>
      <c r="K4327" s="75" t="s">
        <v>4</v>
      </c>
    </row>
    <row r="4328" spans="1:11" x14ac:dyDescent="0.25">
      <c r="A4328" s="69">
        <v>4326</v>
      </c>
      <c r="B4328" s="70" t="s">
        <v>13295</v>
      </c>
      <c r="C4328" s="70" t="s">
        <v>13296</v>
      </c>
      <c r="D4328" s="70"/>
      <c r="E4328" s="71"/>
      <c r="F4328" s="70"/>
      <c r="G4328" s="73"/>
      <c r="H4328" s="70" t="s">
        <v>13297</v>
      </c>
      <c r="I4328" s="73">
        <v>2</v>
      </c>
      <c r="J4328" s="73">
        <f t="shared" si="71"/>
        <v>2</v>
      </c>
      <c r="K4328" s="75" t="s">
        <v>4</v>
      </c>
    </row>
    <row r="4329" spans="1:11" x14ac:dyDescent="0.25">
      <c r="A4329" s="69">
        <v>4327</v>
      </c>
      <c r="B4329" s="70" t="s">
        <v>13298</v>
      </c>
      <c r="C4329" s="70" t="s">
        <v>13299</v>
      </c>
      <c r="D4329" s="70"/>
      <c r="E4329" s="71"/>
      <c r="F4329" s="70"/>
      <c r="G4329" s="73"/>
      <c r="H4329" s="70" t="s">
        <v>13300</v>
      </c>
      <c r="I4329" s="73">
        <v>1.991999999999996</v>
      </c>
      <c r="J4329" s="73">
        <f t="shared" si="71"/>
        <v>1.991999999999996</v>
      </c>
      <c r="K4329" s="75" t="s">
        <v>4</v>
      </c>
    </row>
    <row r="4330" spans="1:11" x14ac:dyDescent="0.25">
      <c r="A4330" s="69">
        <v>4328</v>
      </c>
      <c r="B4330" s="70" t="s">
        <v>13301</v>
      </c>
      <c r="C4330" s="70" t="s">
        <v>13302</v>
      </c>
      <c r="D4330" s="70" t="s">
        <v>13303</v>
      </c>
      <c r="E4330" s="71">
        <v>1.99</v>
      </c>
      <c r="F4330" s="70"/>
      <c r="G4330" s="71"/>
      <c r="H4330" s="72"/>
      <c r="I4330" s="72"/>
      <c r="J4330" s="73">
        <f t="shared" si="71"/>
        <v>1.99</v>
      </c>
      <c r="K4330" s="75" t="s">
        <v>4</v>
      </c>
    </row>
    <row r="4331" spans="1:11" x14ac:dyDescent="0.25">
      <c r="A4331" s="69">
        <v>4329</v>
      </c>
      <c r="B4331" s="70" t="s">
        <v>13304</v>
      </c>
      <c r="C4331" s="70" t="s">
        <v>13305</v>
      </c>
      <c r="D4331" s="70" t="s">
        <v>13306</v>
      </c>
      <c r="E4331" s="71">
        <v>1.99</v>
      </c>
      <c r="F4331" s="70"/>
      <c r="G4331" s="71"/>
      <c r="H4331" s="72"/>
      <c r="I4331" s="72"/>
      <c r="J4331" s="73">
        <f t="shared" si="71"/>
        <v>1.99</v>
      </c>
      <c r="K4331" s="75" t="s">
        <v>4</v>
      </c>
    </row>
    <row r="4332" spans="1:11" x14ac:dyDescent="0.25">
      <c r="A4332" s="69">
        <v>4330</v>
      </c>
      <c r="B4332" s="70" t="s">
        <v>13307</v>
      </c>
      <c r="C4332" s="70" t="s">
        <v>13308</v>
      </c>
      <c r="D4332" s="70" t="s">
        <v>13309</v>
      </c>
      <c r="E4332" s="71">
        <v>1.99</v>
      </c>
      <c r="F4332" s="70"/>
      <c r="G4332" s="71"/>
      <c r="H4332" s="72"/>
      <c r="I4332" s="72"/>
      <c r="J4332" s="73">
        <f t="shared" si="71"/>
        <v>1.99</v>
      </c>
      <c r="K4332" s="75" t="s">
        <v>4</v>
      </c>
    </row>
    <row r="4333" spans="1:11" x14ac:dyDescent="0.25">
      <c r="A4333" s="69">
        <v>4331</v>
      </c>
      <c r="B4333" s="70" t="s">
        <v>13310</v>
      </c>
      <c r="C4333" s="70" t="s">
        <v>13311</v>
      </c>
      <c r="D4333" s="70" t="s">
        <v>13312</v>
      </c>
      <c r="E4333" s="71">
        <v>1.99</v>
      </c>
      <c r="F4333" s="70"/>
      <c r="G4333" s="71"/>
      <c r="H4333" s="72"/>
      <c r="I4333" s="72"/>
      <c r="J4333" s="73">
        <f t="shared" si="71"/>
        <v>1.99</v>
      </c>
      <c r="K4333" s="75" t="s">
        <v>4</v>
      </c>
    </row>
    <row r="4334" spans="1:11" x14ac:dyDescent="0.25">
      <c r="A4334" s="69">
        <v>4332</v>
      </c>
      <c r="B4334" s="70" t="s">
        <v>13313</v>
      </c>
      <c r="C4334" s="70" t="s">
        <v>13314</v>
      </c>
      <c r="D4334" s="70" t="s">
        <v>13315</v>
      </c>
      <c r="E4334" s="71">
        <v>1.99</v>
      </c>
      <c r="F4334" s="70"/>
      <c r="G4334" s="71"/>
      <c r="H4334" s="72"/>
      <c r="I4334" s="72"/>
      <c r="J4334" s="73">
        <f t="shared" si="71"/>
        <v>1.99</v>
      </c>
      <c r="K4334" s="75" t="s">
        <v>4</v>
      </c>
    </row>
    <row r="4335" spans="1:11" x14ac:dyDescent="0.25">
      <c r="A4335" s="69">
        <v>4333</v>
      </c>
      <c r="B4335" s="70" t="s">
        <v>13316</v>
      </c>
      <c r="C4335" s="70" t="s">
        <v>13317</v>
      </c>
      <c r="D4335" s="70" t="s">
        <v>13318</v>
      </c>
      <c r="E4335" s="71">
        <v>1.99</v>
      </c>
      <c r="F4335" s="70"/>
      <c r="G4335" s="71"/>
      <c r="H4335" s="72"/>
      <c r="I4335" s="72"/>
      <c r="J4335" s="73">
        <f t="shared" si="71"/>
        <v>1.99</v>
      </c>
      <c r="K4335" s="75" t="s">
        <v>4</v>
      </c>
    </row>
    <row r="4336" spans="1:11" x14ac:dyDescent="0.25">
      <c r="A4336" s="69">
        <v>4334</v>
      </c>
      <c r="B4336" s="70" t="s">
        <v>13319</v>
      </c>
      <c r="C4336" s="70" t="s">
        <v>13320</v>
      </c>
      <c r="D4336" s="70"/>
      <c r="E4336" s="71"/>
      <c r="F4336" s="70"/>
      <c r="G4336" s="73"/>
      <c r="H4336" s="70" t="s">
        <v>13321</v>
      </c>
      <c r="I4336" s="73">
        <v>1.9850000000000065</v>
      </c>
      <c r="J4336" s="73">
        <f t="shared" si="71"/>
        <v>1.9850000000000065</v>
      </c>
      <c r="K4336" s="75" t="s">
        <v>4</v>
      </c>
    </row>
    <row r="4337" spans="1:11" x14ac:dyDescent="0.25">
      <c r="A4337" s="69">
        <v>4335</v>
      </c>
      <c r="B4337" s="70" t="s">
        <v>13322</v>
      </c>
      <c r="C4337" s="70" t="s">
        <v>13323</v>
      </c>
      <c r="D4337" s="70" t="s">
        <v>13324</v>
      </c>
      <c r="E4337" s="71">
        <v>1.98</v>
      </c>
      <c r="F4337" s="70"/>
      <c r="G4337" s="71"/>
      <c r="H4337" s="72"/>
      <c r="I4337" s="72"/>
      <c r="J4337" s="73">
        <f t="shared" si="71"/>
        <v>1.98</v>
      </c>
      <c r="K4337" s="75" t="s">
        <v>4</v>
      </c>
    </row>
    <row r="4338" spans="1:11" x14ac:dyDescent="0.25">
      <c r="A4338" s="69">
        <v>4336</v>
      </c>
      <c r="B4338" s="70" t="s">
        <v>13325</v>
      </c>
      <c r="C4338" s="70" t="s">
        <v>13326</v>
      </c>
      <c r="D4338" s="70" t="s">
        <v>13327</v>
      </c>
      <c r="E4338" s="71">
        <v>1.98</v>
      </c>
      <c r="F4338" s="70"/>
      <c r="G4338" s="71"/>
      <c r="H4338" s="72"/>
      <c r="I4338" s="72"/>
      <c r="J4338" s="73">
        <f t="shared" si="71"/>
        <v>1.98</v>
      </c>
      <c r="K4338" s="75" t="s">
        <v>4</v>
      </c>
    </row>
    <row r="4339" spans="1:11" x14ac:dyDescent="0.25">
      <c r="A4339" s="69">
        <v>4337</v>
      </c>
      <c r="B4339" s="70" t="s">
        <v>13328</v>
      </c>
      <c r="C4339" s="70" t="s">
        <v>13329</v>
      </c>
      <c r="D4339" s="70" t="s">
        <v>13330</v>
      </c>
      <c r="E4339" s="71">
        <v>1.98</v>
      </c>
      <c r="F4339" s="70"/>
      <c r="G4339" s="71"/>
      <c r="H4339" s="72"/>
      <c r="I4339" s="72"/>
      <c r="J4339" s="73">
        <f t="shared" si="71"/>
        <v>1.98</v>
      </c>
      <c r="K4339" s="75" t="s">
        <v>4</v>
      </c>
    </row>
    <row r="4340" spans="1:11" x14ac:dyDescent="0.25">
      <c r="A4340" s="69">
        <v>4338</v>
      </c>
      <c r="B4340" s="70" t="s">
        <v>13331</v>
      </c>
      <c r="C4340" s="70" t="s">
        <v>13332</v>
      </c>
      <c r="D4340" s="70" t="s">
        <v>13333</v>
      </c>
      <c r="E4340" s="71">
        <v>1.97</v>
      </c>
      <c r="F4340" s="70"/>
      <c r="G4340" s="71"/>
      <c r="H4340" s="72"/>
      <c r="I4340" s="72"/>
      <c r="J4340" s="73">
        <f t="shared" si="71"/>
        <v>1.97</v>
      </c>
      <c r="K4340" s="75" t="s">
        <v>4</v>
      </c>
    </row>
    <row r="4341" spans="1:11" x14ac:dyDescent="0.25">
      <c r="A4341" s="69">
        <v>4339</v>
      </c>
      <c r="B4341" s="70" t="s">
        <v>13334</v>
      </c>
      <c r="C4341" s="70" t="s">
        <v>13335</v>
      </c>
      <c r="D4341" s="70" t="s">
        <v>13336</v>
      </c>
      <c r="E4341" s="71">
        <v>1.97</v>
      </c>
      <c r="F4341" s="70"/>
      <c r="G4341" s="71"/>
      <c r="H4341" s="72"/>
      <c r="I4341" s="72"/>
      <c r="J4341" s="73">
        <f t="shared" si="71"/>
        <v>1.97</v>
      </c>
      <c r="K4341" s="75" t="s">
        <v>4</v>
      </c>
    </row>
    <row r="4342" spans="1:11" x14ac:dyDescent="0.25">
      <c r="A4342" s="69">
        <v>4340</v>
      </c>
      <c r="B4342" s="70" t="s">
        <v>13337</v>
      </c>
      <c r="C4342" s="70" t="s">
        <v>13338</v>
      </c>
      <c r="D4342" s="70" t="s">
        <v>13339</v>
      </c>
      <c r="E4342" s="71">
        <v>1.97</v>
      </c>
      <c r="F4342" s="70"/>
      <c r="G4342" s="71"/>
      <c r="H4342" s="72"/>
      <c r="I4342" s="72"/>
      <c r="J4342" s="73">
        <f t="shared" si="71"/>
        <v>1.97</v>
      </c>
      <c r="K4342" s="75" t="s">
        <v>4</v>
      </c>
    </row>
    <row r="4343" spans="1:11" x14ac:dyDescent="0.25">
      <c r="A4343" s="69">
        <v>4341</v>
      </c>
      <c r="B4343" s="70" t="s">
        <v>13340</v>
      </c>
      <c r="C4343" s="70" t="s">
        <v>13341</v>
      </c>
      <c r="D4343" s="70" t="s">
        <v>13342</v>
      </c>
      <c r="E4343" s="71">
        <v>1.96</v>
      </c>
      <c r="F4343" s="70"/>
      <c r="G4343" s="71"/>
      <c r="H4343" s="72"/>
      <c r="I4343" s="72"/>
      <c r="J4343" s="73">
        <f t="shared" si="71"/>
        <v>1.96</v>
      </c>
      <c r="K4343" s="75" t="s">
        <v>4</v>
      </c>
    </row>
    <row r="4344" spans="1:11" x14ac:dyDescent="0.25">
      <c r="A4344" s="69">
        <v>4342</v>
      </c>
      <c r="B4344" s="70" t="s">
        <v>13343</v>
      </c>
      <c r="C4344" s="70" t="s">
        <v>13344</v>
      </c>
      <c r="D4344" s="70" t="s">
        <v>13345</v>
      </c>
      <c r="E4344" s="71">
        <v>1.96</v>
      </c>
      <c r="F4344" s="70"/>
      <c r="G4344" s="71"/>
      <c r="H4344" s="72"/>
      <c r="I4344" s="72"/>
      <c r="J4344" s="73">
        <f t="shared" si="71"/>
        <v>1.96</v>
      </c>
      <c r="K4344" s="75" t="s">
        <v>4</v>
      </c>
    </row>
    <row r="4345" spans="1:11" x14ac:dyDescent="0.25">
      <c r="A4345" s="69">
        <v>4343</v>
      </c>
      <c r="B4345" s="70" t="s">
        <v>13346</v>
      </c>
      <c r="C4345" s="70" t="s">
        <v>13347</v>
      </c>
      <c r="D4345" s="70" t="s">
        <v>13348</v>
      </c>
      <c r="E4345" s="71">
        <v>1.95</v>
      </c>
      <c r="F4345" s="70"/>
      <c r="G4345" s="71"/>
      <c r="H4345" s="72"/>
      <c r="I4345" s="72"/>
      <c r="J4345" s="73">
        <f t="shared" si="71"/>
        <v>1.95</v>
      </c>
      <c r="K4345" s="75" t="s">
        <v>4</v>
      </c>
    </row>
    <row r="4346" spans="1:11" x14ac:dyDescent="0.25">
      <c r="A4346" s="69">
        <v>4344</v>
      </c>
      <c r="B4346" s="70" t="s">
        <v>13349</v>
      </c>
      <c r="C4346" s="70" t="s">
        <v>13350</v>
      </c>
      <c r="D4346" s="70" t="s">
        <v>13351</v>
      </c>
      <c r="E4346" s="71">
        <v>1.95</v>
      </c>
      <c r="F4346" s="70"/>
      <c r="G4346" s="71"/>
      <c r="H4346" s="72"/>
      <c r="I4346" s="72"/>
      <c r="J4346" s="73">
        <f t="shared" si="71"/>
        <v>1.95</v>
      </c>
      <c r="K4346" s="75" t="s">
        <v>4</v>
      </c>
    </row>
    <row r="4347" spans="1:11" x14ac:dyDescent="0.25">
      <c r="A4347" s="69">
        <v>4345</v>
      </c>
      <c r="B4347" s="70" t="s">
        <v>13352</v>
      </c>
      <c r="C4347" s="70" t="s">
        <v>13353</v>
      </c>
      <c r="D4347" s="70" t="s">
        <v>13354</v>
      </c>
      <c r="E4347" s="71">
        <v>1.95</v>
      </c>
      <c r="F4347" s="70"/>
      <c r="G4347" s="71"/>
      <c r="H4347" s="72"/>
      <c r="I4347" s="72"/>
      <c r="J4347" s="73">
        <f t="shared" si="71"/>
        <v>1.95</v>
      </c>
      <c r="K4347" s="75" t="s">
        <v>4</v>
      </c>
    </row>
    <row r="4348" spans="1:11" x14ac:dyDescent="0.25">
      <c r="A4348" s="69">
        <v>4346</v>
      </c>
      <c r="B4348" s="70" t="s">
        <v>13355</v>
      </c>
      <c r="C4348" s="70" t="s">
        <v>13356</v>
      </c>
      <c r="D4348" s="70" t="s">
        <v>13357</v>
      </c>
      <c r="E4348" s="71">
        <v>1.95</v>
      </c>
      <c r="F4348" s="70"/>
      <c r="G4348" s="71"/>
      <c r="H4348" s="72"/>
      <c r="I4348" s="72"/>
      <c r="J4348" s="73">
        <f t="shared" si="71"/>
        <v>1.95</v>
      </c>
      <c r="K4348" s="75" t="s">
        <v>4</v>
      </c>
    </row>
    <row r="4349" spans="1:11" x14ac:dyDescent="0.25">
      <c r="A4349" s="69">
        <v>4347</v>
      </c>
      <c r="B4349" s="70" t="s">
        <v>13358</v>
      </c>
      <c r="C4349" s="70" t="s">
        <v>13359</v>
      </c>
      <c r="D4349" s="70" t="s">
        <v>13360</v>
      </c>
      <c r="E4349" s="71">
        <v>1.95</v>
      </c>
      <c r="F4349" s="70"/>
      <c r="G4349" s="71"/>
      <c r="H4349" s="72"/>
      <c r="I4349" s="72"/>
      <c r="J4349" s="73">
        <f t="shared" si="71"/>
        <v>1.95</v>
      </c>
      <c r="K4349" s="75" t="s">
        <v>4</v>
      </c>
    </row>
    <row r="4350" spans="1:11" x14ac:dyDescent="0.25">
      <c r="A4350" s="69">
        <v>4348</v>
      </c>
      <c r="B4350" s="70" t="s">
        <v>13361</v>
      </c>
      <c r="C4350" s="70" t="s">
        <v>13362</v>
      </c>
      <c r="D4350" s="70" t="s">
        <v>13363</v>
      </c>
      <c r="E4350" s="71">
        <v>1.95</v>
      </c>
      <c r="F4350" s="70"/>
      <c r="G4350" s="71"/>
      <c r="H4350" s="72"/>
      <c r="I4350" s="72"/>
      <c r="J4350" s="73">
        <f t="shared" si="71"/>
        <v>1.95</v>
      </c>
      <c r="K4350" s="75" t="s">
        <v>4</v>
      </c>
    </row>
    <row r="4351" spans="1:11" x14ac:dyDescent="0.25">
      <c r="A4351" s="69">
        <v>4349</v>
      </c>
      <c r="B4351" s="70" t="s">
        <v>13364</v>
      </c>
      <c r="C4351" s="70" t="s">
        <v>13365</v>
      </c>
      <c r="D4351" s="70" t="s">
        <v>13366</v>
      </c>
      <c r="E4351" s="71">
        <v>1.94</v>
      </c>
      <c r="F4351" s="70"/>
      <c r="G4351" s="71"/>
      <c r="H4351" s="72"/>
      <c r="I4351" s="72"/>
      <c r="J4351" s="73">
        <f t="shared" si="71"/>
        <v>1.94</v>
      </c>
      <c r="K4351" s="75" t="s">
        <v>4</v>
      </c>
    </row>
    <row r="4352" spans="1:11" x14ac:dyDescent="0.25">
      <c r="A4352" s="69">
        <v>4350</v>
      </c>
      <c r="B4352" s="70" t="s">
        <v>13367</v>
      </c>
      <c r="C4352" s="70" t="s">
        <v>13368</v>
      </c>
      <c r="D4352" s="70" t="s">
        <v>13369</v>
      </c>
      <c r="E4352" s="71">
        <v>1.94</v>
      </c>
      <c r="F4352" s="70"/>
      <c r="G4352" s="71"/>
      <c r="H4352" s="72"/>
      <c r="I4352" s="72"/>
      <c r="J4352" s="73">
        <f t="shared" si="71"/>
        <v>1.94</v>
      </c>
      <c r="K4352" s="75" t="s">
        <v>4</v>
      </c>
    </row>
    <row r="4353" spans="1:11" x14ac:dyDescent="0.25">
      <c r="A4353" s="69">
        <v>4351</v>
      </c>
      <c r="B4353" s="70" t="s">
        <v>13370</v>
      </c>
      <c r="C4353" s="70" t="s">
        <v>13371</v>
      </c>
      <c r="D4353" s="70" t="s">
        <v>13372</v>
      </c>
      <c r="E4353" s="71">
        <v>1.94</v>
      </c>
      <c r="F4353" s="70"/>
      <c r="G4353" s="71"/>
      <c r="H4353" s="72"/>
      <c r="I4353" s="72"/>
      <c r="J4353" s="73">
        <f t="shared" si="71"/>
        <v>1.94</v>
      </c>
      <c r="K4353" s="75" t="s">
        <v>4</v>
      </c>
    </row>
    <row r="4354" spans="1:11" x14ac:dyDescent="0.25">
      <c r="A4354" s="69">
        <v>4352</v>
      </c>
      <c r="B4354" s="70" t="s">
        <v>13373</v>
      </c>
      <c r="C4354" s="70" t="s">
        <v>13374</v>
      </c>
      <c r="D4354" s="70" t="s">
        <v>13375</v>
      </c>
      <c r="E4354" s="71">
        <v>1.82</v>
      </c>
      <c r="F4354" s="70" t="s">
        <v>13375</v>
      </c>
      <c r="G4354" s="71">
        <v>2.0457000000000001</v>
      </c>
      <c r="H4354" s="72"/>
      <c r="I4354" s="72"/>
      <c r="J4354" s="73">
        <f t="shared" si="71"/>
        <v>1.9328500000000002</v>
      </c>
      <c r="K4354" s="75" t="s">
        <v>4</v>
      </c>
    </row>
    <row r="4355" spans="1:11" x14ac:dyDescent="0.25">
      <c r="A4355" s="69">
        <v>4353</v>
      </c>
      <c r="B4355" s="70" t="s">
        <v>13376</v>
      </c>
      <c r="C4355" s="70" t="s">
        <v>13377</v>
      </c>
      <c r="D4355" s="70" t="s">
        <v>13378</v>
      </c>
      <c r="E4355" s="71">
        <v>1.93</v>
      </c>
      <c r="F4355" s="70"/>
      <c r="G4355" s="71"/>
      <c r="H4355" s="72"/>
      <c r="I4355" s="72"/>
      <c r="J4355" s="73">
        <f t="shared" ref="J4355:J4418" si="72">AVERAGE(E4355,G4355,I4355)</f>
        <v>1.93</v>
      </c>
      <c r="K4355" s="75" t="s">
        <v>4</v>
      </c>
    </row>
    <row r="4356" spans="1:11" x14ac:dyDescent="0.25">
      <c r="A4356" s="69">
        <v>4354</v>
      </c>
      <c r="B4356" s="70" t="s">
        <v>13379</v>
      </c>
      <c r="C4356" s="70" t="s">
        <v>13380</v>
      </c>
      <c r="D4356" s="70" t="s">
        <v>13381</v>
      </c>
      <c r="E4356" s="71">
        <v>1.93</v>
      </c>
      <c r="F4356" s="70"/>
      <c r="G4356" s="71"/>
      <c r="H4356" s="72"/>
      <c r="I4356" s="72"/>
      <c r="J4356" s="73">
        <f t="shared" si="72"/>
        <v>1.93</v>
      </c>
      <c r="K4356" s="75" t="s">
        <v>4</v>
      </c>
    </row>
    <row r="4357" spans="1:11" x14ac:dyDescent="0.25">
      <c r="A4357" s="69">
        <v>4355</v>
      </c>
      <c r="B4357" s="70" t="s">
        <v>13382</v>
      </c>
      <c r="C4357" s="70" t="s">
        <v>13383</v>
      </c>
      <c r="D4357" s="70" t="s">
        <v>13384</v>
      </c>
      <c r="E4357" s="71">
        <v>1.93</v>
      </c>
      <c r="F4357" s="70"/>
      <c r="G4357" s="71"/>
      <c r="H4357" s="72"/>
      <c r="I4357" s="72"/>
      <c r="J4357" s="73">
        <f t="shared" si="72"/>
        <v>1.93</v>
      </c>
      <c r="K4357" s="75" t="s">
        <v>4</v>
      </c>
    </row>
    <row r="4358" spans="1:11" x14ac:dyDescent="0.25">
      <c r="A4358" s="69">
        <v>4356</v>
      </c>
      <c r="B4358" s="70" t="s">
        <v>13385</v>
      </c>
      <c r="C4358" s="70" t="s">
        <v>13386</v>
      </c>
      <c r="D4358" s="70" t="s">
        <v>13387</v>
      </c>
      <c r="E4358" s="71">
        <v>1.92</v>
      </c>
      <c r="F4358" s="70"/>
      <c r="G4358" s="71"/>
      <c r="H4358" s="72"/>
      <c r="I4358" s="72"/>
      <c r="J4358" s="73">
        <f t="shared" si="72"/>
        <v>1.92</v>
      </c>
      <c r="K4358" s="75" t="s">
        <v>4</v>
      </c>
    </row>
    <row r="4359" spans="1:11" x14ac:dyDescent="0.25">
      <c r="A4359" s="69">
        <v>4357</v>
      </c>
      <c r="B4359" s="70" t="s">
        <v>13388</v>
      </c>
      <c r="C4359" s="70" t="s">
        <v>13389</v>
      </c>
      <c r="D4359" s="70" t="s">
        <v>13390</v>
      </c>
      <c r="E4359" s="71">
        <v>1.91</v>
      </c>
      <c r="F4359" s="70"/>
      <c r="G4359" s="71"/>
      <c r="H4359" s="72"/>
      <c r="I4359" s="72"/>
      <c r="J4359" s="73">
        <f t="shared" si="72"/>
        <v>1.91</v>
      </c>
      <c r="K4359" s="75" t="s">
        <v>4</v>
      </c>
    </row>
    <row r="4360" spans="1:11" x14ac:dyDescent="0.25">
      <c r="A4360" s="69">
        <v>4358</v>
      </c>
      <c r="B4360" s="70" t="s">
        <v>13391</v>
      </c>
      <c r="C4360" s="70" t="s">
        <v>13392</v>
      </c>
      <c r="D4360" s="70" t="s">
        <v>13393</v>
      </c>
      <c r="E4360" s="71">
        <v>1.91</v>
      </c>
      <c r="F4360" s="70"/>
      <c r="G4360" s="71"/>
      <c r="H4360" s="72"/>
      <c r="I4360" s="72"/>
      <c r="J4360" s="73">
        <f t="shared" si="72"/>
        <v>1.91</v>
      </c>
      <c r="K4360" s="75" t="s">
        <v>4</v>
      </c>
    </row>
    <row r="4361" spans="1:11" x14ac:dyDescent="0.25">
      <c r="A4361" s="69">
        <v>4359</v>
      </c>
      <c r="B4361" s="70" t="s">
        <v>13394</v>
      </c>
      <c r="C4361" s="70" t="s">
        <v>13395</v>
      </c>
      <c r="D4361" s="70" t="s">
        <v>13396</v>
      </c>
      <c r="E4361" s="71">
        <v>1.95</v>
      </c>
      <c r="F4361" s="70" t="s">
        <v>13396</v>
      </c>
      <c r="G4361" s="71">
        <v>1.8607</v>
      </c>
      <c r="H4361" s="72"/>
      <c r="I4361" s="72"/>
      <c r="J4361" s="73">
        <f t="shared" si="72"/>
        <v>1.9053499999999999</v>
      </c>
      <c r="K4361" s="75" t="s">
        <v>4</v>
      </c>
    </row>
    <row r="4362" spans="1:11" x14ac:dyDescent="0.25">
      <c r="A4362" s="69">
        <v>4360</v>
      </c>
      <c r="B4362" s="70" t="s">
        <v>13397</v>
      </c>
      <c r="C4362" s="70" t="s">
        <v>13398</v>
      </c>
      <c r="D4362" s="70" t="s">
        <v>13399</v>
      </c>
      <c r="E4362" s="71">
        <v>1.9</v>
      </c>
      <c r="F4362" s="70"/>
      <c r="G4362" s="71"/>
      <c r="H4362" s="72"/>
      <c r="I4362" s="72"/>
      <c r="J4362" s="73">
        <f t="shared" si="72"/>
        <v>1.9</v>
      </c>
      <c r="K4362" s="75" t="s">
        <v>4</v>
      </c>
    </row>
    <row r="4363" spans="1:11" x14ac:dyDescent="0.25">
      <c r="A4363" s="69">
        <v>4361</v>
      </c>
      <c r="B4363" s="70" t="s">
        <v>13400</v>
      </c>
      <c r="C4363" s="70" t="s">
        <v>13401</v>
      </c>
      <c r="D4363" s="70" t="s">
        <v>13402</v>
      </c>
      <c r="E4363" s="71">
        <v>1.9</v>
      </c>
      <c r="F4363" s="70"/>
      <c r="G4363" s="71"/>
      <c r="H4363" s="72"/>
      <c r="I4363" s="72"/>
      <c r="J4363" s="73">
        <f t="shared" si="72"/>
        <v>1.9</v>
      </c>
      <c r="K4363" s="75" t="s">
        <v>4</v>
      </c>
    </row>
    <row r="4364" spans="1:11" x14ac:dyDescent="0.25">
      <c r="A4364" s="69">
        <v>4362</v>
      </c>
      <c r="B4364" s="70" t="s">
        <v>13403</v>
      </c>
      <c r="C4364" s="70" t="s">
        <v>13404</v>
      </c>
      <c r="D4364" s="70" t="s">
        <v>13405</v>
      </c>
      <c r="E4364" s="71">
        <v>1.9</v>
      </c>
      <c r="F4364" s="70"/>
      <c r="G4364" s="71"/>
      <c r="H4364" s="72"/>
      <c r="I4364" s="72"/>
      <c r="J4364" s="73">
        <f t="shared" si="72"/>
        <v>1.9</v>
      </c>
      <c r="K4364" s="75" t="s">
        <v>4</v>
      </c>
    </row>
    <row r="4365" spans="1:11" x14ac:dyDescent="0.25">
      <c r="A4365" s="69">
        <v>4363</v>
      </c>
      <c r="B4365" s="70" t="s">
        <v>13406</v>
      </c>
      <c r="C4365" s="70" t="s">
        <v>13407</v>
      </c>
      <c r="D4365" s="70" t="s">
        <v>13408</v>
      </c>
      <c r="E4365" s="71">
        <v>1.9</v>
      </c>
      <c r="F4365" s="70"/>
      <c r="G4365" s="71"/>
      <c r="H4365" s="72"/>
      <c r="I4365" s="72"/>
      <c r="J4365" s="73">
        <f t="shared" si="72"/>
        <v>1.9</v>
      </c>
      <c r="K4365" s="75" t="s">
        <v>4</v>
      </c>
    </row>
    <row r="4366" spans="1:11" x14ac:dyDescent="0.25">
      <c r="A4366" s="69">
        <v>4364</v>
      </c>
      <c r="B4366" s="70" t="s">
        <v>13409</v>
      </c>
      <c r="C4366" s="70" t="s">
        <v>13410</v>
      </c>
      <c r="D4366" s="70" t="s">
        <v>13411</v>
      </c>
      <c r="E4366" s="71">
        <v>1.89</v>
      </c>
      <c r="F4366" s="70"/>
      <c r="G4366" s="71"/>
      <c r="H4366" s="72"/>
      <c r="I4366" s="72"/>
      <c r="J4366" s="73">
        <f t="shared" si="72"/>
        <v>1.89</v>
      </c>
      <c r="K4366" s="75" t="s">
        <v>4</v>
      </c>
    </row>
    <row r="4367" spans="1:11" x14ac:dyDescent="0.25">
      <c r="A4367" s="69">
        <v>4365</v>
      </c>
      <c r="B4367" s="70" t="s">
        <v>13412</v>
      </c>
      <c r="C4367" s="70" t="s">
        <v>13413</v>
      </c>
      <c r="D4367" s="70" t="s">
        <v>13414</v>
      </c>
      <c r="E4367" s="71">
        <v>1.89</v>
      </c>
      <c r="F4367" s="70"/>
      <c r="G4367" s="71"/>
      <c r="H4367" s="72"/>
      <c r="I4367" s="72"/>
      <c r="J4367" s="73">
        <f t="shared" si="72"/>
        <v>1.89</v>
      </c>
      <c r="K4367" s="75" t="s">
        <v>4</v>
      </c>
    </row>
    <row r="4368" spans="1:11" x14ac:dyDescent="0.25">
      <c r="A4368" s="69">
        <v>4366</v>
      </c>
      <c r="B4368" s="70" t="s">
        <v>13415</v>
      </c>
      <c r="C4368" s="70" t="s">
        <v>13416</v>
      </c>
      <c r="D4368" s="70"/>
      <c r="E4368" s="71"/>
      <c r="F4368" s="70"/>
      <c r="G4368" s="73"/>
      <c r="H4368" s="70" t="s">
        <v>13417</v>
      </c>
      <c r="I4368" s="73">
        <v>1.8899999999999937</v>
      </c>
      <c r="J4368" s="73">
        <f t="shared" si="72"/>
        <v>1.8899999999999937</v>
      </c>
      <c r="K4368" s="75" t="s">
        <v>4</v>
      </c>
    </row>
    <row r="4369" spans="1:11" x14ac:dyDescent="0.25">
      <c r="A4369" s="69">
        <v>4367</v>
      </c>
      <c r="B4369" s="70" t="s">
        <v>13418</v>
      </c>
      <c r="C4369" s="70" t="s">
        <v>13419</v>
      </c>
      <c r="D4369" s="70" t="s">
        <v>13420</v>
      </c>
      <c r="E4369" s="71">
        <v>1.88</v>
      </c>
      <c r="F4369" s="70"/>
      <c r="G4369" s="71"/>
      <c r="H4369" s="72"/>
      <c r="I4369" s="72"/>
      <c r="J4369" s="73">
        <f t="shared" si="72"/>
        <v>1.88</v>
      </c>
      <c r="K4369" s="75" t="s">
        <v>4</v>
      </c>
    </row>
    <row r="4370" spans="1:11" x14ac:dyDescent="0.25">
      <c r="A4370" s="69">
        <v>4368</v>
      </c>
      <c r="B4370" s="70" t="s">
        <v>13421</v>
      </c>
      <c r="C4370" s="70" t="s">
        <v>13422</v>
      </c>
      <c r="D4370" s="70" t="s">
        <v>13423</v>
      </c>
      <c r="E4370" s="71">
        <v>1.88</v>
      </c>
      <c r="F4370" s="70"/>
      <c r="G4370" s="71"/>
      <c r="H4370" s="72"/>
      <c r="I4370" s="72"/>
      <c r="J4370" s="73">
        <f t="shared" si="72"/>
        <v>1.88</v>
      </c>
      <c r="K4370" s="75" t="s">
        <v>4</v>
      </c>
    </row>
    <row r="4371" spans="1:11" x14ac:dyDescent="0.25">
      <c r="A4371" s="69">
        <v>4369</v>
      </c>
      <c r="B4371" s="70" t="s">
        <v>13424</v>
      </c>
      <c r="C4371" s="70" t="s">
        <v>13425</v>
      </c>
      <c r="D4371" s="70" t="s">
        <v>13426</v>
      </c>
      <c r="E4371" s="71">
        <v>1.87</v>
      </c>
      <c r="F4371" s="70"/>
      <c r="G4371" s="71"/>
      <c r="H4371" s="72"/>
      <c r="I4371" s="72"/>
      <c r="J4371" s="73">
        <f t="shared" si="72"/>
        <v>1.87</v>
      </c>
      <c r="K4371" s="75" t="s">
        <v>4</v>
      </c>
    </row>
    <row r="4372" spans="1:11" x14ac:dyDescent="0.25">
      <c r="A4372" s="69">
        <v>4370</v>
      </c>
      <c r="B4372" s="70" t="s">
        <v>13427</v>
      </c>
      <c r="C4372" s="70" t="s">
        <v>13428</v>
      </c>
      <c r="D4372" s="70" t="s">
        <v>13429</v>
      </c>
      <c r="E4372" s="71">
        <v>1.87</v>
      </c>
      <c r="F4372" s="70"/>
      <c r="G4372" s="71"/>
      <c r="H4372" s="72"/>
      <c r="I4372" s="72"/>
      <c r="J4372" s="73">
        <f t="shared" si="72"/>
        <v>1.87</v>
      </c>
      <c r="K4372" s="75" t="s">
        <v>4</v>
      </c>
    </row>
    <row r="4373" spans="1:11" x14ac:dyDescent="0.25">
      <c r="A4373" s="69">
        <v>4371</v>
      </c>
      <c r="B4373" s="70" t="s">
        <v>13430</v>
      </c>
      <c r="C4373" s="70" t="s">
        <v>13431</v>
      </c>
      <c r="D4373" s="70" t="s">
        <v>13432</v>
      </c>
      <c r="E4373" s="71">
        <v>1.87</v>
      </c>
      <c r="F4373" s="70"/>
      <c r="G4373" s="71"/>
      <c r="H4373" s="72"/>
      <c r="I4373" s="72"/>
      <c r="J4373" s="73">
        <f t="shared" si="72"/>
        <v>1.87</v>
      </c>
      <c r="K4373" s="75" t="s">
        <v>4</v>
      </c>
    </row>
    <row r="4374" spans="1:11" x14ac:dyDescent="0.25">
      <c r="A4374" s="69">
        <v>4372</v>
      </c>
      <c r="B4374" s="70" t="s">
        <v>13433</v>
      </c>
      <c r="C4374" s="70" t="s">
        <v>13434</v>
      </c>
      <c r="D4374" s="70" t="s">
        <v>13435</v>
      </c>
      <c r="E4374" s="71">
        <v>1.87</v>
      </c>
      <c r="F4374" s="70"/>
      <c r="G4374" s="71"/>
      <c r="H4374" s="72"/>
      <c r="I4374" s="72"/>
      <c r="J4374" s="73">
        <f t="shared" si="72"/>
        <v>1.87</v>
      </c>
      <c r="K4374" s="75" t="s">
        <v>4</v>
      </c>
    </row>
    <row r="4375" spans="1:11" x14ac:dyDescent="0.25">
      <c r="A4375" s="69">
        <v>4373</v>
      </c>
      <c r="B4375" s="70" t="s">
        <v>13436</v>
      </c>
      <c r="C4375" s="70" t="s">
        <v>13437</v>
      </c>
      <c r="D4375" s="70" t="s">
        <v>13438</v>
      </c>
      <c r="E4375" s="71">
        <v>1.87</v>
      </c>
      <c r="F4375" s="70"/>
      <c r="G4375" s="71"/>
      <c r="H4375" s="72"/>
      <c r="I4375" s="72"/>
      <c r="J4375" s="73">
        <f t="shared" si="72"/>
        <v>1.87</v>
      </c>
      <c r="K4375" s="75" t="s">
        <v>4</v>
      </c>
    </row>
    <row r="4376" spans="1:11" x14ac:dyDescent="0.25">
      <c r="A4376" s="69">
        <v>4374</v>
      </c>
      <c r="B4376" s="70" t="s">
        <v>13439</v>
      </c>
      <c r="C4376" s="70" t="s">
        <v>13440</v>
      </c>
      <c r="D4376" s="70" t="s">
        <v>13441</v>
      </c>
      <c r="E4376" s="71">
        <v>1.87</v>
      </c>
      <c r="F4376" s="70"/>
      <c r="G4376" s="71"/>
      <c r="H4376" s="72"/>
      <c r="I4376" s="72"/>
      <c r="J4376" s="73">
        <f t="shared" si="72"/>
        <v>1.87</v>
      </c>
      <c r="K4376" s="75" t="s">
        <v>4</v>
      </c>
    </row>
    <row r="4377" spans="1:11" x14ac:dyDescent="0.25">
      <c r="A4377" s="69">
        <v>4375</v>
      </c>
      <c r="B4377" s="70" t="s">
        <v>13442</v>
      </c>
      <c r="C4377" s="70" t="s">
        <v>13443</v>
      </c>
      <c r="D4377" s="70" t="s">
        <v>13444</v>
      </c>
      <c r="E4377" s="71">
        <v>1.87</v>
      </c>
      <c r="F4377" s="70"/>
      <c r="G4377" s="71"/>
      <c r="H4377" s="72"/>
      <c r="I4377" s="72"/>
      <c r="J4377" s="73">
        <f t="shared" si="72"/>
        <v>1.87</v>
      </c>
      <c r="K4377" s="75" t="s">
        <v>4</v>
      </c>
    </row>
    <row r="4378" spans="1:11" x14ac:dyDescent="0.25">
      <c r="A4378" s="69">
        <v>4376</v>
      </c>
      <c r="B4378" s="70" t="s">
        <v>13445</v>
      </c>
      <c r="C4378" s="70" t="s">
        <v>13446</v>
      </c>
      <c r="D4378" s="70" t="s">
        <v>13447</v>
      </c>
      <c r="E4378" s="71">
        <v>1.86</v>
      </c>
      <c r="F4378" s="70"/>
      <c r="G4378" s="71"/>
      <c r="H4378" s="72"/>
      <c r="I4378" s="72"/>
      <c r="J4378" s="73">
        <f t="shared" si="72"/>
        <v>1.86</v>
      </c>
      <c r="K4378" s="75" t="s">
        <v>4</v>
      </c>
    </row>
    <row r="4379" spans="1:11" x14ac:dyDescent="0.25">
      <c r="A4379" s="69">
        <v>4377</v>
      </c>
      <c r="B4379" s="70" t="s">
        <v>13448</v>
      </c>
      <c r="C4379" s="70" t="s">
        <v>13449</v>
      </c>
      <c r="D4379" s="70" t="s">
        <v>13450</v>
      </c>
      <c r="E4379" s="71">
        <v>1.86</v>
      </c>
      <c r="F4379" s="70"/>
      <c r="G4379" s="71"/>
      <c r="H4379" s="72"/>
      <c r="I4379" s="72"/>
      <c r="J4379" s="73">
        <f t="shared" si="72"/>
        <v>1.86</v>
      </c>
      <c r="K4379" s="75" t="s">
        <v>4</v>
      </c>
    </row>
    <row r="4380" spans="1:11" x14ac:dyDescent="0.25">
      <c r="A4380" s="69">
        <v>4378</v>
      </c>
      <c r="B4380" s="70" t="s">
        <v>13451</v>
      </c>
      <c r="C4380" s="70" t="s">
        <v>13452</v>
      </c>
      <c r="D4380" s="70" t="s">
        <v>13453</v>
      </c>
      <c r="E4380" s="71">
        <v>1.86</v>
      </c>
      <c r="F4380" s="70"/>
      <c r="G4380" s="71"/>
      <c r="H4380" s="72"/>
      <c r="I4380" s="72"/>
      <c r="J4380" s="73">
        <f t="shared" si="72"/>
        <v>1.86</v>
      </c>
      <c r="K4380" s="75" t="s">
        <v>4</v>
      </c>
    </row>
    <row r="4381" spans="1:11" x14ac:dyDescent="0.25">
      <c r="A4381" s="69">
        <v>4379</v>
      </c>
      <c r="B4381" s="70" t="s">
        <v>13454</v>
      </c>
      <c r="C4381" s="70" t="s">
        <v>13455</v>
      </c>
      <c r="D4381" s="70" t="s">
        <v>13456</v>
      </c>
      <c r="E4381" s="71">
        <v>1.86</v>
      </c>
      <c r="F4381" s="70"/>
      <c r="G4381" s="71"/>
      <c r="H4381" s="72"/>
      <c r="I4381" s="72"/>
      <c r="J4381" s="73">
        <f t="shared" si="72"/>
        <v>1.86</v>
      </c>
      <c r="K4381" s="75" t="s">
        <v>4</v>
      </c>
    </row>
    <row r="4382" spans="1:11" x14ac:dyDescent="0.25">
      <c r="A4382" s="69">
        <v>4380</v>
      </c>
      <c r="B4382" s="70" t="s">
        <v>13457</v>
      </c>
      <c r="C4382" s="70" t="s">
        <v>13458</v>
      </c>
      <c r="D4382" s="70" t="s">
        <v>13459</v>
      </c>
      <c r="E4382" s="71">
        <v>1.85</v>
      </c>
      <c r="F4382" s="70"/>
      <c r="G4382" s="71"/>
      <c r="H4382" s="72"/>
      <c r="I4382" s="72"/>
      <c r="J4382" s="73">
        <f t="shared" si="72"/>
        <v>1.85</v>
      </c>
      <c r="K4382" s="75" t="s">
        <v>4</v>
      </c>
    </row>
    <row r="4383" spans="1:11" x14ac:dyDescent="0.25">
      <c r="A4383" s="69">
        <v>4381</v>
      </c>
      <c r="B4383" s="70" t="s">
        <v>13460</v>
      </c>
      <c r="C4383" s="70" t="s">
        <v>13461</v>
      </c>
      <c r="D4383" s="70" t="s">
        <v>13462</v>
      </c>
      <c r="E4383" s="71">
        <v>1.85</v>
      </c>
      <c r="F4383" s="70"/>
      <c r="G4383" s="71"/>
      <c r="H4383" s="72"/>
      <c r="I4383" s="72"/>
      <c r="J4383" s="73">
        <f t="shared" si="72"/>
        <v>1.85</v>
      </c>
      <c r="K4383" s="75" t="s">
        <v>4</v>
      </c>
    </row>
    <row r="4384" spans="1:11" x14ac:dyDescent="0.25">
      <c r="A4384" s="69">
        <v>4382</v>
      </c>
      <c r="B4384" s="70" t="s">
        <v>13463</v>
      </c>
      <c r="C4384" s="70" t="s">
        <v>13464</v>
      </c>
      <c r="D4384" s="70" t="s">
        <v>13465</v>
      </c>
      <c r="E4384" s="71">
        <v>1.84</v>
      </c>
      <c r="F4384" s="70"/>
      <c r="G4384" s="71"/>
      <c r="H4384" s="72"/>
      <c r="I4384" s="72"/>
      <c r="J4384" s="73">
        <f t="shared" si="72"/>
        <v>1.84</v>
      </c>
      <c r="K4384" s="75" t="s">
        <v>4</v>
      </c>
    </row>
    <row r="4385" spans="1:11" x14ac:dyDescent="0.25">
      <c r="A4385" s="69">
        <v>4383</v>
      </c>
      <c r="B4385" s="70" t="s">
        <v>13466</v>
      </c>
      <c r="C4385" s="70" t="s">
        <v>13467</v>
      </c>
      <c r="D4385" s="70" t="s">
        <v>13468</v>
      </c>
      <c r="E4385" s="71">
        <v>1.84</v>
      </c>
      <c r="F4385" s="70"/>
      <c r="G4385" s="71"/>
      <c r="H4385" s="72"/>
      <c r="I4385" s="72"/>
      <c r="J4385" s="73">
        <f t="shared" si="72"/>
        <v>1.84</v>
      </c>
      <c r="K4385" s="75" t="s">
        <v>4</v>
      </c>
    </row>
    <row r="4386" spans="1:11" x14ac:dyDescent="0.25">
      <c r="A4386" s="69">
        <v>4384</v>
      </c>
      <c r="B4386" s="70" t="s">
        <v>13469</v>
      </c>
      <c r="C4386" s="70" t="s">
        <v>13470</v>
      </c>
      <c r="D4386" s="70" t="s">
        <v>13471</v>
      </c>
      <c r="E4386" s="71">
        <v>1.83</v>
      </c>
      <c r="F4386" s="70"/>
      <c r="G4386" s="71"/>
      <c r="H4386" s="72"/>
      <c r="I4386" s="72"/>
      <c r="J4386" s="73">
        <f t="shared" si="72"/>
        <v>1.83</v>
      </c>
      <c r="K4386" s="75" t="s">
        <v>4</v>
      </c>
    </row>
    <row r="4387" spans="1:11" x14ac:dyDescent="0.25">
      <c r="A4387" s="69">
        <v>4385</v>
      </c>
      <c r="B4387" s="70" t="s">
        <v>13472</v>
      </c>
      <c r="C4387" s="70" t="s">
        <v>13473</v>
      </c>
      <c r="D4387" s="70" t="s">
        <v>13474</v>
      </c>
      <c r="E4387" s="71">
        <v>1.83</v>
      </c>
      <c r="F4387" s="70"/>
      <c r="G4387" s="71"/>
      <c r="H4387" s="72"/>
      <c r="I4387" s="72"/>
      <c r="J4387" s="73">
        <f t="shared" si="72"/>
        <v>1.83</v>
      </c>
      <c r="K4387" s="75" t="s">
        <v>4</v>
      </c>
    </row>
    <row r="4388" spans="1:11" x14ac:dyDescent="0.25">
      <c r="A4388" s="69">
        <v>4386</v>
      </c>
      <c r="B4388" s="70" t="s">
        <v>13475</v>
      </c>
      <c r="C4388" s="70" t="s">
        <v>13476</v>
      </c>
      <c r="D4388" s="70" t="s">
        <v>13477</v>
      </c>
      <c r="E4388" s="71">
        <v>1.83</v>
      </c>
      <c r="F4388" s="70"/>
      <c r="G4388" s="71"/>
      <c r="H4388" s="72"/>
      <c r="I4388" s="72"/>
      <c r="J4388" s="73">
        <f t="shared" si="72"/>
        <v>1.83</v>
      </c>
      <c r="K4388" s="75" t="s">
        <v>4</v>
      </c>
    </row>
    <row r="4389" spans="1:11" x14ac:dyDescent="0.25">
      <c r="A4389" s="69">
        <v>4387</v>
      </c>
      <c r="B4389" s="70" t="s">
        <v>13478</v>
      </c>
      <c r="C4389" s="70" t="s">
        <v>13479</v>
      </c>
      <c r="D4389" s="70" t="s">
        <v>13480</v>
      </c>
      <c r="E4389" s="71">
        <v>1.83</v>
      </c>
      <c r="F4389" s="70"/>
      <c r="G4389" s="71"/>
      <c r="H4389" s="72"/>
      <c r="I4389" s="72"/>
      <c r="J4389" s="73">
        <f t="shared" si="72"/>
        <v>1.83</v>
      </c>
      <c r="K4389" s="75" t="s">
        <v>4</v>
      </c>
    </row>
    <row r="4390" spans="1:11" x14ac:dyDescent="0.25">
      <c r="A4390" s="69">
        <v>4388</v>
      </c>
      <c r="B4390" s="70" t="s">
        <v>13481</v>
      </c>
      <c r="C4390" s="70" t="s">
        <v>13482</v>
      </c>
      <c r="D4390" s="70" t="s">
        <v>13483</v>
      </c>
      <c r="E4390" s="71">
        <v>1.82</v>
      </c>
      <c r="F4390" s="70"/>
      <c r="G4390" s="71"/>
      <c r="H4390" s="72"/>
      <c r="I4390" s="72"/>
      <c r="J4390" s="73">
        <f t="shared" si="72"/>
        <v>1.82</v>
      </c>
      <c r="K4390" s="75" t="s">
        <v>4</v>
      </c>
    </row>
    <row r="4391" spans="1:11" x14ac:dyDescent="0.25">
      <c r="A4391" s="69">
        <v>4389</v>
      </c>
      <c r="B4391" s="70" t="s">
        <v>13484</v>
      </c>
      <c r="C4391" s="70" t="s">
        <v>13485</v>
      </c>
      <c r="D4391" s="70" t="s">
        <v>13486</v>
      </c>
      <c r="E4391" s="71">
        <v>1.82</v>
      </c>
      <c r="F4391" s="70"/>
      <c r="G4391" s="71"/>
      <c r="H4391" s="72"/>
      <c r="I4391" s="72"/>
      <c r="J4391" s="73">
        <f t="shared" si="72"/>
        <v>1.82</v>
      </c>
      <c r="K4391" s="75" t="s">
        <v>4</v>
      </c>
    </row>
    <row r="4392" spans="1:11" x14ac:dyDescent="0.25">
      <c r="A4392" s="69">
        <v>4390</v>
      </c>
      <c r="B4392" s="70" t="s">
        <v>13487</v>
      </c>
      <c r="C4392" s="70" t="s">
        <v>13488</v>
      </c>
      <c r="D4392" s="70" t="s">
        <v>13489</v>
      </c>
      <c r="E4392" s="71">
        <v>1.81</v>
      </c>
      <c r="F4392" s="70"/>
      <c r="G4392" s="71"/>
      <c r="H4392" s="72"/>
      <c r="I4392" s="72"/>
      <c r="J4392" s="73">
        <f t="shared" si="72"/>
        <v>1.81</v>
      </c>
      <c r="K4392" s="75" t="s">
        <v>4</v>
      </c>
    </row>
    <row r="4393" spans="1:11" x14ac:dyDescent="0.25">
      <c r="A4393" s="69">
        <v>4391</v>
      </c>
      <c r="B4393" s="70" t="s">
        <v>13490</v>
      </c>
      <c r="C4393" s="70" t="s">
        <v>13491</v>
      </c>
      <c r="D4393" s="70" t="s">
        <v>13492</v>
      </c>
      <c r="E4393" s="71">
        <v>1.81</v>
      </c>
      <c r="F4393" s="70"/>
      <c r="G4393" s="71"/>
      <c r="H4393" s="72"/>
      <c r="I4393" s="72"/>
      <c r="J4393" s="73">
        <f t="shared" si="72"/>
        <v>1.81</v>
      </c>
      <c r="K4393" s="75" t="s">
        <v>4</v>
      </c>
    </row>
    <row r="4394" spans="1:11" x14ac:dyDescent="0.25">
      <c r="A4394" s="69">
        <v>4392</v>
      </c>
      <c r="B4394" s="70" t="s">
        <v>13493</v>
      </c>
      <c r="C4394" s="70" t="s">
        <v>13494</v>
      </c>
      <c r="D4394" s="70" t="s">
        <v>13495</v>
      </c>
      <c r="E4394" s="71">
        <v>1.8</v>
      </c>
      <c r="F4394" s="70"/>
      <c r="G4394" s="71"/>
      <c r="H4394" s="72"/>
      <c r="I4394" s="72"/>
      <c r="J4394" s="73">
        <f t="shared" si="72"/>
        <v>1.8</v>
      </c>
      <c r="K4394" s="75" t="s">
        <v>4</v>
      </c>
    </row>
    <row r="4395" spans="1:11" x14ac:dyDescent="0.25">
      <c r="A4395" s="69">
        <v>4393</v>
      </c>
      <c r="B4395" s="70" t="s">
        <v>13496</v>
      </c>
      <c r="C4395" s="70" t="s">
        <v>13497</v>
      </c>
      <c r="D4395" s="70" t="s">
        <v>13498</v>
      </c>
      <c r="E4395" s="71">
        <v>1.8</v>
      </c>
      <c r="F4395" s="70"/>
      <c r="G4395" s="71"/>
      <c r="H4395" s="72"/>
      <c r="I4395" s="72"/>
      <c r="J4395" s="73">
        <f t="shared" si="72"/>
        <v>1.8</v>
      </c>
      <c r="K4395" s="75" t="s">
        <v>4</v>
      </c>
    </row>
    <row r="4396" spans="1:11" x14ac:dyDescent="0.25">
      <c r="A4396" s="69">
        <v>4394</v>
      </c>
      <c r="B4396" s="70" t="s">
        <v>13499</v>
      </c>
      <c r="C4396" s="70" t="s">
        <v>13500</v>
      </c>
      <c r="D4396" s="70" t="s">
        <v>13501</v>
      </c>
      <c r="E4396" s="71">
        <v>1.8</v>
      </c>
      <c r="F4396" s="70"/>
      <c r="G4396" s="71"/>
      <c r="H4396" s="72"/>
      <c r="I4396" s="72"/>
      <c r="J4396" s="73">
        <f t="shared" si="72"/>
        <v>1.8</v>
      </c>
      <c r="K4396" s="75" t="s">
        <v>4</v>
      </c>
    </row>
    <row r="4397" spans="1:11" x14ac:dyDescent="0.25">
      <c r="A4397" s="69">
        <v>4395</v>
      </c>
      <c r="B4397" s="70" t="s">
        <v>13502</v>
      </c>
      <c r="C4397" s="70" t="s">
        <v>13503</v>
      </c>
      <c r="D4397" s="70" t="s">
        <v>13504</v>
      </c>
      <c r="E4397" s="71">
        <v>1.79</v>
      </c>
      <c r="F4397" s="70"/>
      <c r="G4397" s="71"/>
      <c r="H4397" s="72"/>
      <c r="I4397" s="72"/>
      <c r="J4397" s="73">
        <f t="shared" si="72"/>
        <v>1.79</v>
      </c>
      <c r="K4397" s="75" t="s">
        <v>4</v>
      </c>
    </row>
    <row r="4398" spans="1:11" x14ac:dyDescent="0.25">
      <c r="A4398" s="69">
        <v>4396</v>
      </c>
      <c r="B4398" s="70" t="s">
        <v>13505</v>
      </c>
      <c r="C4398" s="70" t="s">
        <v>13506</v>
      </c>
      <c r="D4398" s="70" t="s">
        <v>13507</v>
      </c>
      <c r="E4398" s="71">
        <v>1.79</v>
      </c>
      <c r="F4398" s="70"/>
      <c r="G4398" s="71"/>
      <c r="H4398" s="72"/>
      <c r="I4398" s="72"/>
      <c r="J4398" s="73">
        <f t="shared" si="72"/>
        <v>1.79</v>
      </c>
      <c r="K4398" s="75" t="s">
        <v>4</v>
      </c>
    </row>
    <row r="4399" spans="1:11" x14ac:dyDescent="0.25">
      <c r="A4399" s="69">
        <v>4397</v>
      </c>
      <c r="B4399" s="70" t="s">
        <v>13508</v>
      </c>
      <c r="C4399" s="70" t="s">
        <v>13509</v>
      </c>
      <c r="D4399" s="70" t="s">
        <v>13510</v>
      </c>
      <c r="E4399" s="71">
        <v>1.78</v>
      </c>
      <c r="F4399" s="70"/>
      <c r="G4399" s="71"/>
      <c r="H4399" s="72"/>
      <c r="I4399" s="72"/>
      <c r="J4399" s="73">
        <f t="shared" si="72"/>
        <v>1.78</v>
      </c>
      <c r="K4399" s="75" t="s">
        <v>4</v>
      </c>
    </row>
    <row r="4400" spans="1:11" x14ac:dyDescent="0.25">
      <c r="A4400" s="69">
        <v>4398</v>
      </c>
      <c r="B4400" s="70" t="s">
        <v>13511</v>
      </c>
      <c r="C4400" s="70" t="s">
        <v>13512</v>
      </c>
      <c r="D4400" s="70" t="s">
        <v>13513</v>
      </c>
      <c r="E4400" s="71">
        <v>1.78</v>
      </c>
      <c r="F4400" s="70"/>
      <c r="G4400" s="71"/>
      <c r="H4400" s="72"/>
      <c r="I4400" s="72"/>
      <c r="J4400" s="73">
        <f t="shared" si="72"/>
        <v>1.78</v>
      </c>
      <c r="K4400" s="75" t="s">
        <v>4</v>
      </c>
    </row>
    <row r="4401" spans="1:11" x14ac:dyDescent="0.25">
      <c r="A4401" s="69">
        <v>4399</v>
      </c>
      <c r="B4401" s="70" t="s">
        <v>13514</v>
      </c>
      <c r="C4401" s="70" t="s">
        <v>13515</v>
      </c>
      <c r="D4401" s="70" t="s">
        <v>13516</v>
      </c>
      <c r="E4401" s="71">
        <v>1.77</v>
      </c>
      <c r="F4401" s="70"/>
      <c r="G4401" s="71"/>
      <c r="H4401" s="72"/>
      <c r="I4401" s="72"/>
      <c r="J4401" s="73">
        <f t="shared" si="72"/>
        <v>1.77</v>
      </c>
      <c r="K4401" s="75" t="s">
        <v>4</v>
      </c>
    </row>
    <row r="4402" spans="1:11" x14ac:dyDescent="0.25">
      <c r="A4402" s="69">
        <v>4400</v>
      </c>
      <c r="B4402" s="70" t="s">
        <v>13517</v>
      </c>
      <c r="C4402" s="70" t="s">
        <v>13518</v>
      </c>
      <c r="D4402" s="70" t="s">
        <v>13519</v>
      </c>
      <c r="E4402" s="71">
        <v>1.77</v>
      </c>
      <c r="F4402" s="70"/>
      <c r="G4402" s="71"/>
      <c r="H4402" s="72"/>
      <c r="I4402" s="72"/>
      <c r="J4402" s="73">
        <f t="shared" si="72"/>
        <v>1.77</v>
      </c>
      <c r="K4402" s="75" t="s">
        <v>4</v>
      </c>
    </row>
    <row r="4403" spans="1:11" x14ac:dyDescent="0.25">
      <c r="A4403" s="69">
        <v>4401</v>
      </c>
      <c r="B4403" s="70" t="s">
        <v>13520</v>
      </c>
      <c r="C4403" s="70" t="s">
        <v>13521</v>
      </c>
      <c r="D4403" s="70" t="s">
        <v>13522</v>
      </c>
      <c r="E4403" s="71">
        <v>1.76</v>
      </c>
      <c r="F4403" s="70"/>
      <c r="G4403" s="71"/>
      <c r="H4403" s="72"/>
      <c r="I4403" s="72"/>
      <c r="J4403" s="73">
        <f t="shared" si="72"/>
        <v>1.76</v>
      </c>
      <c r="K4403" s="75" t="s">
        <v>4</v>
      </c>
    </row>
    <row r="4404" spans="1:11" x14ac:dyDescent="0.25">
      <c r="A4404" s="69">
        <v>4402</v>
      </c>
      <c r="B4404" s="70" t="s">
        <v>13523</v>
      </c>
      <c r="C4404" s="70" t="s">
        <v>13524</v>
      </c>
      <c r="D4404" s="70" t="s">
        <v>13525</v>
      </c>
      <c r="E4404" s="71">
        <v>1.76</v>
      </c>
      <c r="F4404" s="70"/>
      <c r="G4404" s="71"/>
      <c r="H4404" s="72"/>
      <c r="I4404" s="72"/>
      <c r="J4404" s="73">
        <f t="shared" si="72"/>
        <v>1.76</v>
      </c>
      <c r="K4404" s="75" t="s">
        <v>4</v>
      </c>
    </row>
    <row r="4405" spans="1:11" x14ac:dyDescent="0.25">
      <c r="A4405" s="69">
        <v>4403</v>
      </c>
      <c r="B4405" s="70" t="s">
        <v>13526</v>
      </c>
      <c r="C4405" s="70" t="s">
        <v>13527</v>
      </c>
      <c r="D4405" s="70" t="s">
        <v>13528</v>
      </c>
      <c r="E4405" s="71">
        <v>1.75</v>
      </c>
      <c r="F4405" s="70"/>
      <c r="G4405" s="71"/>
      <c r="H4405" s="72"/>
      <c r="I4405" s="72"/>
      <c r="J4405" s="73">
        <f t="shared" si="72"/>
        <v>1.75</v>
      </c>
      <c r="K4405" s="75" t="s">
        <v>4</v>
      </c>
    </row>
    <row r="4406" spans="1:11" x14ac:dyDescent="0.25">
      <c r="A4406" s="69">
        <v>4404</v>
      </c>
      <c r="B4406" s="70" t="s">
        <v>13529</v>
      </c>
      <c r="C4406" s="70" t="s">
        <v>13530</v>
      </c>
      <c r="D4406" s="70" t="s">
        <v>13531</v>
      </c>
      <c r="E4406" s="71">
        <v>1.75</v>
      </c>
      <c r="F4406" s="70"/>
      <c r="G4406" s="71"/>
      <c r="H4406" s="72"/>
      <c r="I4406" s="72"/>
      <c r="J4406" s="73">
        <f t="shared" si="72"/>
        <v>1.75</v>
      </c>
      <c r="K4406" s="75" t="s">
        <v>4</v>
      </c>
    </row>
    <row r="4407" spans="1:11" x14ac:dyDescent="0.25">
      <c r="A4407" s="69">
        <v>4405</v>
      </c>
      <c r="B4407" s="70" t="s">
        <v>13532</v>
      </c>
      <c r="C4407" s="70" t="s">
        <v>13533</v>
      </c>
      <c r="D4407" s="70" t="s">
        <v>13534</v>
      </c>
      <c r="E4407" s="71">
        <v>1.75</v>
      </c>
      <c r="F4407" s="70"/>
      <c r="G4407" s="71"/>
      <c r="H4407" s="72"/>
      <c r="I4407" s="72"/>
      <c r="J4407" s="73">
        <f t="shared" si="72"/>
        <v>1.75</v>
      </c>
      <c r="K4407" s="75" t="s">
        <v>4</v>
      </c>
    </row>
    <row r="4408" spans="1:11" x14ac:dyDescent="0.25">
      <c r="A4408" s="69">
        <v>4406</v>
      </c>
      <c r="B4408" s="70" t="s">
        <v>13535</v>
      </c>
      <c r="C4408" s="70" t="s">
        <v>13536</v>
      </c>
      <c r="D4408" s="70" t="s">
        <v>13537</v>
      </c>
      <c r="E4408" s="71">
        <v>1.75</v>
      </c>
      <c r="F4408" s="70"/>
      <c r="G4408" s="71"/>
      <c r="H4408" s="72"/>
      <c r="I4408" s="72"/>
      <c r="J4408" s="73">
        <f t="shared" si="72"/>
        <v>1.75</v>
      </c>
      <c r="K4408" s="75" t="s">
        <v>4</v>
      </c>
    </row>
    <row r="4409" spans="1:11" x14ac:dyDescent="0.25">
      <c r="A4409" s="69">
        <v>4407</v>
      </c>
      <c r="B4409" s="70" t="s">
        <v>13538</v>
      </c>
      <c r="C4409" s="70" t="s">
        <v>13539</v>
      </c>
      <c r="D4409" s="70" t="s">
        <v>13540</v>
      </c>
      <c r="E4409" s="71">
        <v>1.75</v>
      </c>
      <c r="F4409" s="70"/>
      <c r="G4409" s="71"/>
      <c r="H4409" s="72"/>
      <c r="I4409" s="72"/>
      <c r="J4409" s="73">
        <f t="shared" si="72"/>
        <v>1.75</v>
      </c>
      <c r="K4409" s="75" t="s">
        <v>4</v>
      </c>
    </row>
    <row r="4410" spans="1:11" x14ac:dyDescent="0.25">
      <c r="A4410" s="69">
        <v>4408</v>
      </c>
      <c r="B4410" s="70" t="s">
        <v>13541</v>
      </c>
      <c r="C4410" s="70" t="s">
        <v>13542</v>
      </c>
      <c r="D4410" s="70" t="s">
        <v>13543</v>
      </c>
      <c r="E4410" s="71">
        <v>1.73</v>
      </c>
      <c r="F4410" s="70"/>
      <c r="G4410" s="71"/>
      <c r="H4410" s="72"/>
      <c r="I4410" s="72"/>
      <c r="J4410" s="73">
        <f t="shared" si="72"/>
        <v>1.73</v>
      </c>
      <c r="K4410" s="75" t="s">
        <v>4</v>
      </c>
    </row>
    <row r="4411" spans="1:11" x14ac:dyDescent="0.25">
      <c r="A4411" s="69">
        <v>4409</v>
      </c>
      <c r="B4411" s="70" t="s">
        <v>13544</v>
      </c>
      <c r="C4411" s="70" t="s">
        <v>13545</v>
      </c>
      <c r="D4411" s="70" t="s">
        <v>13546</v>
      </c>
      <c r="E4411" s="71">
        <v>1.73</v>
      </c>
      <c r="F4411" s="70"/>
      <c r="G4411" s="71"/>
      <c r="H4411" s="72"/>
      <c r="I4411" s="72"/>
      <c r="J4411" s="73">
        <f t="shared" si="72"/>
        <v>1.73</v>
      </c>
      <c r="K4411" s="75" t="s">
        <v>4</v>
      </c>
    </row>
    <row r="4412" spans="1:11" x14ac:dyDescent="0.25">
      <c r="A4412" s="69">
        <v>4410</v>
      </c>
      <c r="B4412" s="70" t="s">
        <v>13547</v>
      </c>
      <c r="C4412" s="70" t="s">
        <v>13548</v>
      </c>
      <c r="D4412" s="70" t="s">
        <v>13549</v>
      </c>
      <c r="E4412" s="71">
        <v>1.73</v>
      </c>
      <c r="F4412" s="70"/>
      <c r="G4412" s="71"/>
      <c r="H4412" s="72"/>
      <c r="I4412" s="72"/>
      <c r="J4412" s="73">
        <f t="shared" si="72"/>
        <v>1.73</v>
      </c>
      <c r="K4412" s="75" t="s">
        <v>4</v>
      </c>
    </row>
    <row r="4413" spans="1:11" x14ac:dyDescent="0.25">
      <c r="A4413" s="69">
        <v>4411</v>
      </c>
      <c r="B4413" s="70" t="s">
        <v>13550</v>
      </c>
      <c r="C4413" s="70" t="s">
        <v>13551</v>
      </c>
      <c r="D4413" s="70" t="s">
        <v>13552</v>
      </c>
      <c r="E4413" s="71">
        <v>1.73</v>
      </c>
      <c r="F4413" s="70"/>
      <c r="G4413" s="71"/>
      <c r="H4413" s="72"/>
      <c r="I4413" s="72"/>
      <c r="J4413" s="73">
        <f t="shared" si="72"/>
        <v>1.73</v>
      </c>
      <c r="K4413" s="75" t="s">
        <v>4</v>
      </c>
    </row>
    <row r="4414" spans="1:11" x14ac:dyDescent="0.25">
      <c r="A4414" s="69">
        <v>4412</v>
      </c>
      <c r="B4414" s="70" t="s">
        <v>13553</v>
      </c>
      <c r="C4414" s="70" t="s">
        <v>13554</v>
      </c>
      <c r="D4414" s="70" t="s">
        <v>13555</v>
      </c>
      <c r="E4414" s="71">
        <v>1.72</v>
      </c>
      <c r="F4414" s="70"/>
      <c r="G4414" s="71"/>
      <c r="H4414" s="72"/>
      <c r="I4414" s="72"/>
      <c r="J4414" s="73">
        <f t="shared" si="72"/>
        <v>1.72</v>
      </c>
      <c r="K4414" s="75" t="s">
        <v>4</v>
      </c>
    </row>
    <row r="4415" spans="1:11" x14ac:dyDescent="0.25">
      <c r="A4415" s="69">
        <v>4413</v>
      </c>
      <c r="B4415" s="70" t="s">
        <v>13556</v>
      </c>
      <c r="C4415" s="70" t="s">
        <v>13557</v>
      </c>
      <c r="D4415" s="70" t="s">
        <v>13558</v>
      </c>
      <c r="E4415" s="71">
        <v>1.72</v>
      </c>
      <c r="F4415" s="70"/>
      <c r="G4415" s="71"/>
      <c r="H4415" s="72"/>
      <c r="I4415" s="72"/>
      <c r="J4415" s="73">
        <f t="shared" si="72"/>
        <v>1.72</v>
      </c>
      <c r="K4415" s="75" t="s">
        <v>4</v>
      </c>
    </row>
    <row r="4416" spans="1:11" x14ac:dyDescent="0.25">
      <c r="A4416" s="69">
        <v>4414</v>
      </c>
      <c r="B4416" s="70" t="s">
        <v>13559</v>
      </c>
      <c r="C4416" s="70" t="s">
        <v>13560</v>
      </c>
      <c r="D4416" s="70" t="s">
        <v>13561</v>
      </c>
      <c r="E4416" s="71">
        <v>1.72</v>
      </c>
      <c r="F4416" s="70"/>
      <c r="G4416" s="71"/>
      <c r="H4416" s="72"/>
      <c r="I4416" s="72"/>
      <c r="J4416" s="73">
        <f t="shared" si="72"/>
        <v>1.72</v>
      </c>
      <c r="K4416" s="75" t="s">
        <v>4</v>
      </c>
    </row>
    <row r="4417" spans="1:11" x14ac:dyDescent="0.25">
      <c r="A4417" s="69">
        <v>4415</v>
      </c>
      <c r="B4417" s="70" t="s">
        <v>13562</v>
      </c>
      <c r="C4417" s="70" t="s">
        <v>2847</v>
      </c>
      <c r="D4417" s="70" t="s">
        <v>13563</v>
      </c>
      <c r="E4417" s="71">
        <v>1.72</v>
      </c>
      <c r="F4417" s="70"/>
      <c r="G4417" s="71"/>
      <c r="H4417" s="72"/>
      <c r="I4417" s="72"/>
      <c r="J4417" s="73">
        <f t="shared" si="72"/>
        <v>1.72</v>
      </c>
      <c r="K4417" s="75" t="s">
        <v>4</v>
      </c>
    </row>
    <row r="4418" spans="1:11" x14ac:dyDescent="0.25">
      <c r="A4418" s="69">
        <v>4416</v>
      </c>
      <c r="B4418" s="70" t="s">
        <v>13564</v>
      </c>
      <c r="C4418" s="70" t="s">
        <v>13565</v>
      </c>
      <c r="D4418" s="70" t="s">
        <v>13566</v>
      </c>
      <c r="E4418" s="71">
        <v>1.72</v>
      </c>
      <c r="F4418" s="70"/>
      <c r="G4418" s="71"/>
      <c r="H4418" s="72"/>
      <c r="I4418" s="72"/>
      <c r="J4418" s="73">
        <f t="shared" si="72"/>
        <v>1.72</v>
      </c>
      <c r="K4418" s="75" t="s">
        <v>4</v>
      </c>
    </row>
    <row r="4419" spans="1:11" x14ac:dyDescent="0.25">
      <c r="A4419" s="69">
        <v>4417</v>
      </c>
      <c r="B4419" s="70" t="s">
        <v>13567</v>
      </c>
      <c r="C4419" s="70" t="s">
        <v>13568</v>
      </c>
      <c r="D4419" s="70" t="s">
        <v>13569</v>
      </c>
      <c r="E4419" s="71">
        <v>1.71</v>
      </c>
      <c r="F4419" s="70"/>
      <c r="G4419" s="71"/>
      <c r="H4419" s="72"/>
      <c r="I4419" s="72"/>
      <c r="J4419" s="73">
        <f t="shared" ref="J4419:J4482" si="73">AVERAGE(E4419,G4419,I4419)</f>
        <v>1.71</v>
      </c>
      <c r="K4419" s="75" t="s">
        <v>4</v>
      </c>
    </row>
    <row r="4420" spans="1:11" x14ac:dyDescent="0.25">
      <c r="A4420" s="69">
        <v>4418</v>
      </c>
      <c r="B4420" s="70" t="s">
        <v>13570</v>
      </c>
      <c r="C4420" s="70" t="s">
        <v>13571</v>
      </c>
      <c r="D4420" s="70" t="s">
        <v>13572</v>
      </c>
      <c r="E4420" s="71">
        <v>1.71</v>
      </c>
      <c r="F4420" s="70"/>
      <c r="G4420" s="71"/>
      <c r="H4420" s="72"/>
      <c r="I4420" s="72"/>
      <c r="J4420" s="73">
        <f t="shared" si="73"/>
        <v>1.71</v>
      </c>
      <c r="K4420" s="75" t="s">
        <v>4</v>
      </c>
    </row>
    <row r="4421" spans="1:11" x14ac:dyDescent="0.25">
      <c r="A4421" s="69">
        <v>4419</v>
      </c>
      <c r="B4421" s="70" t="s">
        <v>13573</v>
      </c>
      <c r="C4421" s="70" t="s">
        <v>13574</v>
      </c>
      <c r="D4421" s="70" t="s">
        <v>13575</v>
      </c>
      <c r="E4421" s="71">
        <v>1.71</v>
      </c>
      <c r="F4421" s="70"/>
      <c r="G4421" s="71"/>
      <c r="H4421" s="72"/>
      <c r="I4421" s="72"/>
      <c r="J4421" s="73">
        <f t="shared" si="73"/>
        <v>1.71</v>
      </c>
      <c r="K4421" s="75" t="s">
        <v>4</v>
      </c>
    </row>
    <row r="4422" spans="1:11" x14ac:dyDescent="0.25">
      <c r="A4422" s="69">
        <v>4420</v>
      </c>
      <c r="B4422" s="70" t="s">
        <v>13576</v>
      </c>
      <c r="C4422" s="70" t="s">
        <v>13577</v>
      </c>
      <c r="D4422" s="70" t="s">
        <v>13578</v>
      </c>
      <c r="E4422" s="71">
        <v>1.71</v>
      </c>
      <c r="F4422" s="70"/>
      <c r="G4422" s="71"/>
      <c r="H4422" s="72"/>
      <c r="I4422" s="72"/>
      <c r="J4422" s="73">
        <f t="shared" si="73"/>
        <v>1.71</v>
      </c>
      <c r="K4422" s="75" t="s">
        <v>4</v>
      </c>
    </row>
    <row r="4423" spans="1:11" x14ac:dyDescent="0.25">
      <c r="A4423" s="69">
        <v>4421</v>
      </c>
      <c r="B4423" s="70" t="s">
        <v>13579</v>
      </c>
      <c r="C4423" s="70" t="s">
        <v>13580</v>
      </c>
      <c r="D4423" s="70" t="s">
        <v>13581</v>
      </c>
      <c r="E4423" s="71">
        <v>1.7</v>
      </c>
      <c r="F4423" s="70"/>
      <c r="G4423" s="71"/>
      <c r="H4423" s="72"/>
      <c r="I4423" s="72"/>
      <c r="J4423" s="73">
        <f t="shared" si="73"/>
        <v>1.7</v>
      </c>
      <c r="K4423" s="75" t="s">
        <v>4</v>
      </c>
    </row>
    <row r="4424" spans="1:11" x14ac:dyDescent="0.25">
      <c r="A4424" s="69">
        <v>4422</v>
      </c>
      <c r="B4424" s="70" t="s">
        <v>13582</v>
      </c>
      <c r="C4424" s="70" t="s">
        <v>13583</v>
      </c>
      <c r="D4424" s="70" t="s">
        <v>13584</v>
      </c>
      <c r="E4424" s="71">
        <v>1.7</v>
      </c>
      <c r="F4424" s="70"/>
      <c r="G4424" s="71"/>
      <c r="H4424" s="72"/>
      <c r="I4424" s="72"/>
      <c r="J4424" s="73">
        <f t="shared" si="73"/>
        <v>1.7</v>
      </c>
      <c r="K4424" s="75" t="s">
        <v>4</v>
      </c>
    </row>
    <row r="4425" spans="1:11" x14ac:dyDescent="0.25">
      <c r="A4425" s="69">
        <v>4423</v>
      </c>
      <c r="B4425" s="70" t="s">
        <v>13585</v>
      </c>
      <c r="C4425" s="70" t="s">
        <v>13586</v>
      </c>
      <c r="D4425" s="70" t="s">
        <v>13587</v>
      </c>
      <c r="E4425" s="71">
        <v>1.7</v>
      </c>
      <c r="F4425" s="70"/>
      <c r="G4425" s="71"/>
      <c r="H4425" s="72"/>
      <c r="I4425" s="72"/>
      <c r="J4425" s="73">
        <f t="shared" si="73"/>
        <v>1.7</v>
      </c>
      <c r="K4425" s="75" t="s">
        <v>4</v>
      </c>
    </row>
    <row r="4426" spans="1:11" x14ac:dyDescent="0.25">
      <c r="A4426" s="69">
        <v>4424</v>
      </c>
      <c r="B4426" s="70" t="s">
        <v>13588</v>
      </c>
      <c r="C4426" s="70" t="s">
        <v>13589</v>
      </c>
      <c r="D4426" s="70" t="s">
        <v>13590</v>
      </c>
      <c r="E4426" s="71">
        <v>1.7</v>
      </c>
      <c r="F4426" s="70"/>
      <c r="G4426" s="71"/>
      <c r="H4426" s="72"/>
      <c r="I4426" s="72"/>
      <c r="J4426" s="73">
        <f t="shared" si="73"/>
        <v>1.7</v>
      </c>
      <c r="K4426" s="75" t="s">
        <v>4</v>
      </c>
    </row>
    <row r="4427" spans="1:11" x14ac:dyDescent="0.25">
      <c r="A4427" s="69">
        <v>4425</v>
      </c>
      <c r="B4427" s="70" t="s">
        <v>13591</v>
      </c>
      <c r="C4427" s="70" t="s">
        <v>13592</v>
      </c>
      <c r="D4427" s="70" t="s">
        <v>13593</v>
      </c>
      <c r="E4427" s="71">
        <v>1.69</v>
      </c>
      <c r="F4427" s="70"/>
      <c r="G4427" s="71"/>
      <c r="H4427" s="72"/>
      <c r="I4427" s="72"/>
      <c r="J4427" s="73">
        <f t="shared" si="73"/>
        <v>1.69</v>
      </c>
      <c r="K4427" s="75" t="s">
        <v>4</v>
      </c>
    </row>
    <row r="4428" spans="1:11" x14ac:dyDescent="0.25">
      <c r="A4428" s="69">
        <v>4426</v>
      </c>
      <c r="B4428" s="70" t="s">
        <v>13594</v>
      </c>
      <c r="C4428" s="70" t="s">
        <v>13595</v>
      </c>
      <c r="D4428" s="70" t="s">
        <v>13596</v>
      </c>
      <c r="E4428" s="71">
        <v>1.69</v>
      </c>
      <c r="F4428" s="70"/>
      <c r="G4428" s="71"/>
      <c r="H4428" s="72"/>
      <c r="I4428" s="72"/>
      <c r="J4428" s="73">
        <f t="shared" si="73"/>
        <v>1.69</v>
      </c>
      <c r="K4428" s="75" t="s">
        <v>4</v>
      </c>
    </row>
    <row r="4429" spans="1:11" x14ac:dyDescent="0.25">
      <c r="A4429" s="69">
        <v>4427</v>
      </c>
      <c r="B4429" s="70" t="s">
        <v>13597</v>
      </c>
      <c r="C4429" s="70" t="s">
        <v>13598</v>
      </c>
      <c r="D4429" s="70" t="s">
        <v>13599</v>
      </c>
      <c r="E4429" s="71">
        <v>1.68</v>
      </c>
      <c r="F4429" s="70"/>
      <c r="G4429" s="71"/>
      <c r="H4429" s="72"/>
      <c r="I4429" s="72"/>
      <c r="J4429" s="73">
        <f t="shared" si="73"/>
        <v>1.68</v>
      </c>
      <c r="K4429" s="75" t="s">
        <v>4</v>
      </c>
    </row>
    <row r="4430" spans="1:11" x14ac:dyDescent="0.25">
      <c r="A4430" s="69">
        <v>4428</v>
      </c>
      <c r="B4430" s="70" t="s">
        <v>13600</v>
      </c>
      <c r="C4430" s="70" t="s">
        <v>13601</v>
      </c>
      <c r="D4430" s="70" t="s">
        <v>13602</v>
      </c>
      <c r="E4430" s="71">
        <v>1.68</v>
      </c>
      <c r="F4430" s="70"/>
      <c r="G4430" s="71"/>
      <c r="H4430" s="72"/>
      <c r="I4430" s="72"/>
      <c r="J4430" s="73">
        <f t="shared" si="73"/>
        <v>1.68</v>
      </c>
      <c r="K4430" s="75" t="s">
        <v>4</v>
      </c>
    </row>
    <row r="4431" spans="1:11" x14ac:dyDescent="0.25">
      <c r="A4431" s="69">
        <v>4429</v>
      </c>
      <c r="B4431" s="70" t="s">
        <v>13603</v>
      </c>
      <c r="C4431" s="70" t="s">
        <v>13604</v>
      </c>
      <c r="D4431" s="70" t="s">
        <v>13605</v>
      </c>
      <c r="E4431" s="71">
        <v>1.68</v>
      </c>
      <c r="F4431" s="70"/>
      <c r="G4431" s="71"/>
      <c r="H4431" s="72"/>
      <c r="I4431" s="72"/>
      <c r="J4431" s="73">
        <f t="shared" si="73"/>
        <v>1.68</v>
      </c>
      <c r="K4431" s="75" t="s">
        <v>4</v>
      </c>
    </row>
    <row r="4432" spans="1:11" x14ac:dyDescent="0.25">
      <c r="A4432" s="69">
        <v>4430</v>
      </c>
      <c r="B4432" s="70" t="s">
        <v>13606</v>
      </c>
      <c r="C4432" s="70" t="s">
        <v>13607</v>
      </c>
      <c r="D4432" s="70" t="s">
        <v>13608</v>
      </c>
      <c r="E4432" s="71">
        <v>1.67</v>
      </c>
      <c r="F4432" s="70"/>
      <c r="G4432" s="71"/>
      <c r="H4432" s="72"/>
      <c r="I4432" s="72"/>
      <c r="J4432" s="73">
        <f t="shared" si="73"/>
        <v>1.67</v>
      </c>
      <c r="K4432" s="75" t="s">
        <v>4</v>
      </c>
    </row>
    <row r="4433" spans="1:11" x14ac:dyDescent="0.25">
      <c r="A4433" s="69">
        <v>4431</v>
      </c>
      <c r="B4433" s="70" t="s">
        <v>13609</v>
      </c>
      <c r="C4433" s="70" t="s">
        <v>13610</v>
      </c>
      <c r="D4433" s="70" t="s">
        <v>13611</v>
      </c>
      <c r="E4433" s="71">
        <v>1.67</v>
      </c>
      <c r="F4433" s="70"/>
      <c r="G4433" s="71"/>
      <c r="H4433" s="72"/>
      <c r="I4433" s="72"/>
      <c r="J4433" s="73">
        <f t="shared" si="73"/>
        <v>1.67</v>
      </c>
      <c r="K4433" s="75" t="s">
        <v>4</v>
      </c>
    </row>
    <row r="4434" spans="1:11" x14ac:dyDescent="0.25">
      <c r="A4434" s="69">
        <v>4432</v>
      </c>
      <c r="B4434" s="70" t="s">
        <v>13612</v>
      </c>
      <c r="C4434" s="70" t="s">
        <v>13613</v>
      </c>
      <c r="D4434" s="70" t="s">
        <v>13614</v>
      </c>
      <c r="E4434" s="71">
        <v>1.49</v>
      </c>
      <c r="F4434" s="70" t="s">
        <v>13614</v>
      </c>
      <c r="G4434" s="71">
        <v>1.8436999999999999</v>
      </c>
      <c r="H4434" s="72"/>
      <c r="I4434" s="72"/>
      <c r="J4434" s="73">
        <f t="shared" si="73"/>
        <v>1.6668499999999999</v>
      </c>
      <c r="K4434" s="75" t="s">
        <v>4</v>
      </c>
    </row>
    <row r="4435" spans="1:11" x14ac:dyDescent="0.25">
      <c r="A4435" s="69">
        <v>4433</v>
      </c>
      <c r="B4435" s="70" t="s">
        <v>13615</v>
      </c>
      <c r="C4435" s="70" t="s">
        <v>13616</v>
      </c>
      <c r="D4435" s="70" t="s">
        <v>13617</v>
      </c>
      <c r="E4435" s="71">
        <v>1.66</v>
      </c>
      <c r="F4435" s="70"/>
      <c r="G4435" s="71"/>
      <c r="H4435" s="72"/>
      <c r="I4435" s="72"/>
      <c r="J4435" s="73">
        <f t="shared" si="73"/>
        <v>1.66</v>
      </c>
      <c r="K4435" s="75" t="s">
        <v>4</v>
      </c>
    </row>
    <row r="4436" spans="1:11" x14ac:dyDescent="0.25">
      <c r="A4436" s="69">
        <v>4434</v>
      </c>
      <c r="B4436" s="70" t="s">
        <v>13618</v>
      </c>
      <c r="C4436" s="70" t="s">
        <v>13619</v>
      </c>
      <c r="D4436" s="70" t="s">
        <v>13620</v>
      </c>
      <c r="E4436" s="71">
        <v>1.66</v>
      </c>
      <c r="F4436" s="70"/>
      <c r="G4436" s="71"/>
      <c r="H4436" s="72"/>
      <c r="I4436" s="72"/>
      <c r="J4436" s="73">
        <f t="shared" si="73"/>
        <v>1.66</v>
      </c>
      <c r="K4436" s="75" t="s">
        <v>4</v>
      </c>
    </row>
    <row r="4437" spans="1:11" x14ac:dyDescent="0.25">
      <c r="A4437" s="69">
        <v>4435</v>
      </c>
      <c r="B4437" s="70" t="s">
        <v>13621</v>
      </c>
      <c r="C4437" s="70" t="s">
        <v>13622</v>
      </c>
      <c r="D4437" s="70" t="s">
        <v>13623</v>
      </c>
      <c r="E4437" s="71">
        <v>1.66</v>
      </c>
      <c r="F4437" s="70"/>
      <c r="G4437" s="71"/>
      <c r="H4437" s="72"/>
      <c r="I4437" s="72"/>
      <c r="J4437" s="73">
        <f t="shared" si="73"/>
        <v>1.66</v>
      </c>
      <c r="K4437" s="75" t="s">
        <v>4</v>
      </c>
    </row>
    <row r="4438" spans="1:11" x14ac:dyDescent="0.25">
      <c r="A4438" s="69">
        <v>4436</v>
      </c>
      <c r="B4438" s="70" t="s">
        <v>13624</v>
      </c>
      <c r="C4438" s="70" t="s">
        <v>13625</v>
      </c>
      <c r="D4438" s="70" t="s">
        <v>13626</v>
      </c>
      <c r="E4438" s="71">
        <v>1.66</v>
      </c>
      <c r="F4438" s="70"/>
      <c r="G4438" s="71"/>
      <c r="H4438" s="72"/>
      <c r="I4438" s="72"/>
      <c r="J4438" s="73">
        <f t="shared" si="73"/>
        <v>1.66</v>
      </c>
      <c r="K4438" s="75" t="s">
        <v>4</v>
      </c>
    </row>
    <row r="4439" spans="1:11" x14ac:dyDescent="0.25">
      <c r="A4439" s="69">
        <v>4437</v>
      </c>
      <c r="B4439" s="70" t="s">
        <v>13627</v>
      </c>
      <c r="C4439" s="70" t="s">
        <v>13628</v>
      </c>
      <c r="D4439" s="70" t="s">
        <v>13629</v>
      </c>
      <c r="E4439" s="71">
        <v>1.66</v>
      </c>
      <c r="F4439" s="70"/>
      <c r="G4439" s="71"/>
      <c r="H4439" s="72"/>
      <c r="I4439" s="72"/>
      <c r="J4439" s="73">
        <f t="shared" si="73"/>
        <v>1.66</v>
      </c>
      <c r="K4439" s="75" t="s">
        <v>4</v>
      </c>
    </row>
    <row r="4440" spans="1:11" x14ac:dyDescent="0.25">
      <c r="A4440" s="69">
        <v>4438</v>
      </c>
      <c r="B4440" s="70" t="s">
        <v>13630</v>
      </c>
      <c r="C4440" s="70" t="s">
        <v>13631</v>
      </c>
      <c r="D4440" s="70" t="s">
        <v>13632</v>
      </c>
      <c r="E4440" s="71">
        <v>1.66</v>
      </c>
      <c r="F4440" s="70"/>
      <c r="G4440" s="71"/>
      <c r="H4440" s="72"/>
      <c r="I4440" s="72"/>
      <c r="J4440" s="73">
        <f t="shared" si="73"/>
        <v>1.66</v>
      </c>
      <c r="K4440" s="75" t="s">
        <v>4</v>
      </c>
    </row>
    <row r="4441" spans="1:11" x14ac:dyDescent="0.25">
      <c r="A4441" s="69">
        <v>4439</v>
      </c>
      <c r="B4441" s="70" t="s">
        <v>13633</v>
      </c>
      <c r="C4441" s="70" t="s">
        <v>13634</v>
      </c>
      <c r="D4441" s="70" t="s">
        <v>13635</v>
      </c>
      <c r="E4441" s="71">
        <v>1.66</v>
      </c>
      <c r="F4441" s="70"/>
      <c r="G4441" s="71"/>
      <c r="H4441" s="72"/>
      <c r="I4441" s="72"/>
      <c r="J4441" s="73">
        <f t="shared" si="73"/>
        <v>1.66</v>
      </c>
      <c r="K4441" s="75" t="s">
        <v>4</v>
      </c>
    </row>
    <row r="4442" spans="1:11" x14ac:dyDescent="0.25">
      <c r="A4442" s="69">
        <v>4440</v>
      </c>
      <c r="B4442" s="70" t="s">
        <v>13636</v>
      </c>
      <c r="C4442" s="70" t="s">
        <v>13637</v>
      </c>
      <c r="D4442" s="70" t="s">
        <v>13638</v>
      </c>
      <c r="E4442" s="71">
        <v>1.65</v>
      </c>
      <c r="F4442" s="70"/>
      <c r="G4442" s="71"/>
      <c r="H4442" s="72"/>
      <c r="I4442" s="72"/>
      <c r="J4442" s="73">
        <f t="shared" si="73"/>
        <v>1.65</v>
      </c>
      <c r="K4442" s="75" t="s">
        <v>4</v>
      </c>
    </row>
    <row r="4443" spans="1:11" x14ac:dyDescent="0.25">
      <c r="A4443" s="69">
        <v>4441</v>
      </c>
      <c r="B4443" s="70" t="s">
        <v>13639</v>
      </c>
      <c r="C4443" s="70" t="s">
        <v>13640</v>
      </c>
      <c r="D4443" s="70" t="s">
        <v>13641</v>
      </c>
      <c r="E4443" s="71">
        <v>1.65</v>
      </c>
      <c r="F4443" s="70"/>
      <c r="G4443" s="71"/>
      <c r="H4443" s="72"/>
      <c r="I4443" s="72"/>
      <c r="J4443" s="73">
        <f t="shared" si="73"/>
        <v>1.65</v>
      </c>
      <c r="K4443" s="75" t="s">
        <v>4</v>
      </c>
    </row>
    <row r="4444" spans="1:11" x14ac:dyDescent="0.25">
      <c r="A4444" s="69">
        <v>4442</v>
      </c>
      <c r="B4444" s="70" t="s">
        <v>13642</v>
      </c>
      <c r="C4444" s="70" t="s">
        <v>13643</v>
      </c>
      <c r="D4444" s="70" t="s">
        <v>13644</v>
      </c>
      <c r="E4444" s="71">
        <v>1.65</v>
      </c>
      <c r="F4444" s="70"/>
      <c r="G4444" s="71"/>
      <c r="H4444" s="72"/>
      <c r="I4444" s="72"/>
      <c r="J4444" s="73">
        <f t="shared" si="73"/>
        <v>1.65</v>
      </c>
      <c r="K4444" s="75" t="s">
        <v>4</v>
      </c>
    </row>
    <row r="4445" spans="1:11" x14ac:dyDescent="0.25">
      <c r="A4445" s="69">
        <v>4443</v>
      </c>
      <c r="B4445" s="70" t="s">
        <v>13645</v>
      </c>
      <c r="C4445" s="70" t="s">
        <v>13646</v>
      </c>
      <c r="D4445" s="70" t="s">
        <v>13647</v>
      </c>
      <c r="E4445" s="71">
        <v>1.65</v>
      </c>
      <c r="F4445" s="70"/>
      <c r="G4445" s="71"/>
      <c r="H4445" s="72"/>
      <c r="I4445" s="72"/>
      <c r="J4445" s="73">
        <f t="shared" si="73"/>
        <v>1.65</v>
      </c>
      <c r="K4445" s="75" t="s">
        <v>4</v>
      </c>
    </row>
    <row r="4446" spans="1:11" x14ac:dyDescent="0.25">
      <c r="A4446" s="69">
        <v>4444</v>
      </c>
      <c r="B4446" s="70" t="s">
        <v>13648</v>
      </c>
      <c r="C4446" s="70" t="s">
        <v>13649</v>
      </c>
      <c r="D4446" s="70" t="s">
        <v>13650</v>
      </c>
      <c r="E4446" s="71">
        <v>1.65</v>
      </c>
      <c r="F4446" s="70"/>
      <c r="G4446" s="71"/>
      <c r="H4446" s="72"/>
      <c r="I4446" s="72"/>
      <c r="J4446" s="73">
        <f t="shared" si="73"/>
        <v>1.65</v>
      </c>
      <c r="K4446" s="75" t="s">
        <v>4</v>
      </c>
    </row>
    <row r="4447" spans="1:11" x14ac:dyDescent="0.25">
      <c r="A4447" s="69">
        <v>4445</v>
      </c>
      <c r="B4447" s="70" t="s">
        <v>13651</v>
      </c>
      <c r="C4447" s="70" t="s">
        <v>13652</v>
      </c>
      <c r="D4447" s="70" t="s">
        <v>13653</v>
      </c>
      <c r="E4447" s="71">
        <v>1.64</v>
      </c>
      <c r="F4447" s="70"/>
      <c r="G4447" s="71"/>
      <c r="H4447" s="72"/>
      <c r="I4447" s="72"/>
      <c r="J4447" s="73">
        <f t="shared" si="73"/>
        <v>1.64</v>
      </c>
      <c r="K4447" s="75" t="s">
        <v>4</v>
      </c>
    </row>
    <row r="4448" spans="1:11" x14ac:dyDescent="0.25">
      <c r="A4448" s="69">
        <v>4446</v>
      </c>
      <c r="B4448" s="70" t="s">
        <v>13654</v>
      </c>
      <c r="C4448" s="70" t="s">
        <v>13655</v>
      </c>
      <c r="D4448" s="70" t="s">
        <v>13656</v>
      </c>
      <c r="E4448" s="71">
        <v>1.64</v>
      </c>
      <c r="F4448" s="70"/>
      <c r="G4448" s="71"/>
      <c r="H4448" s="72"/>
      <c r="I4448" s="72"/>
      <c r="J4448" s="73">
        <f t="shared" si="73"/>
        <v>1.64</v>
      </c>
      <c r="K4448" s="75" t="s">
        <v>4</v>
      </c>
    </row>
    <row r="4449" spans="1:11" x14ac:dyDescent="0.25">
      <c r="A4449" s="69">
        <v>4447</v>
      </c>
      <c r="B4449" s="70" t="s">
        <v>13657</v>
      </c>
      <c r="C4449" s="70" t="s">
        <v>13658</v>
      </c>
      <c r="D4449" s="70" t="s">
        <v>13659</v>
      </c>
      <c r="E4449" s="71">
        <v>1.64</v>
      </c>
      <c r="F4449" s="70"/>
      <c r="G4449" s="71"/>
      <c r="H4449" s="72"/>
      <c r="I4449" s="72"/>
      <c r="J4449" s="73">
        <f t="shared" si="73"/>
        <v>1.64</v>
      </c>
      <c r="K4449" s="75" t="s">
        <v>4</v>
      </c>
    </row>
    <row r="4450" spans="1:11" x14ac:dyDescent="0.25">
      <c r="A4450" s="69">
        <v>4448</v>
      </c>
      <c r="B4450" s="70" t="s">
        <v>13660</v>
      </c>
      <c r="C4450" s="70" t="s">
        <v>13661</v>
      </c>
      <c r="D4450" s="70" t="s">
        <v>13662</v>
      </c>
      <c r="E4450" s="71">
        <v>1.64</v>
      </c>
      <c r="F4450" s="70"/>
      <c r="G4450" s="71"/>
      <c r="H4450" s="72"/>
      <c r="I4450" s="72"/>
      <c r="J4450" s="73">
        <f t="shared" si="73"/>
        <v>1.64</v>
      </c>
      <c r="K4450" s="75" t="s">
        <v>4</v>
      </c>
    </row>
    <row r="4451" spans="1:11" x14ac:dyDescent="0.25">
      <c r="A4451" s="69">
        <v>4449</v>
      </c>
      <c r="B4451" s="70" t="s">
        <v>13663</v>
      </c>
      <c r="C4451" s="70" t="s">
        <v>13664</v>
      </c>
      <c r="D4451" s="70" t="s">
        <v>13665</v>
      </c>
      <c r="E4451" s="71">
        <v>1.63</v>
      </c>
      <c r="F4451" s="70"/>
      <c r="G4451" s="71"/>
      <c r="H4451" s="72"/>
      <c r="I4451" s="72"/>
      <c r="J4451" s="73">
        <f t="shared" si="73"/>
        <v>1.63</v>
      </c>
      <c r="K4451" s="75" t="s">
        <v>4</v>
      </c>
    </row>
    <row r="4452" spans="1:11" x14ac:dyDescent="0.25">
      <c r="A4452" s="69">
        <v>4450</v>
      </c>
      <c r="B4452" s="70" t="s">
        <v>13666</v>
      </c>
      <c r="C4452" s="70" t="s">
        <v>13667</v>
      </c>
      <c r="D4452" s="70" t="s">
        <v>13668</v>
      </c>
      <c r="E4452" s="71">
        <v>1.63</v>
      </c>
      <c r="F4452" s="70"/>
      <c r="G4452" s="71"/>
      <c r="H4452" s="72"/>
      <c r="I4452" s="72"/>
      <c r="J4452" s="73">
        <f t="shared" si="73"/>
        <v>1.63</v>
      </c>
      <c r="K4452" s="75" t="s">
        <v>4</v>
      </c>
    </row>
    <row r="4453" spans="1:11" x14ac:dyDescent="0.25">
      <c r="A4453" s="69">
        <v>4451</v>
      </c>
      <c r="B4453" s="70" t="s">
        <v>13669</v>
      </c>
      <c r="C4453" s="70" t="s">
        <v>13670</v>
      </c>
      <c r="D4453" s="70" t="s">
        <v>13671</v>
      </c>
      <c r="E4453" s="71">
        <v>1.63</v>
      </c>
      <c r="F4453" s="70"/>
      <c r="G4453" s="71"/>
      <c r="H4453" s="72"/>
      <c r="I4453" s="72"/>
      <c r="J4453" s="73">
        <f t="shared" si="73"/>
        <v>1.63</v>
      </c>
      <c r="K4453" s="75" t="s">
        <v>4</v>
      </c>
    </row>
    <row r="4454" spans="1:11" x14ac:dyDescent="0.25">
      <c r="A4454" s="69">
        <v>4452</v>
      </c>
      <c r="B4454" s="70" t="s">
        <v>13672</v>
      </c>
      <c r="C4454" s="70" t="s">
        <v>13673</v>
      </c>
      <c r="D4454" s="70" t="s">
        <v>13674</v>
      </c>
      <c r="E4454" s="71">
        <v>1.63</v>
      </c>
      <c r="F4454" s="70"/>
      <c r="G4454" s="71"/>
      <c r="H4454" s="72"/>
      <c r="I4454" s="72"/>
      <c r="J4454" s="73">
        <f t="shared" si="73"/>
        <v>1.63</v>
      </c>
      <c r="K4454" s="75" t="s">
        <v>4</v>
      </c>
    </row>
    <row r="4455" spans="1:11" x14ac:dyDescent="0.25">
      <c r="A4455" s="69">
        <v>4453</v>
      </c>
      <c r="B4455" s="70" t="s">
        <v>13675</v>
      </c>
      <c r="C4455" s="70" t="s">
        <v>13676</v>
      </c>
      <c r="D4455" s="70" t="s">
        <v>13677</v>
      </c>
      <c r="E4455" s="71">
        <v>1.62</v>
      </c>
      <c r="F4455" s="70"/>
      <c r="G4455" s="71"/>
      <c r="H4455" s="72"/>
      <c r="I4455" s="72"/>
      <c r="J4455" s="73">
        <f t="shared" si="73"/>
        <v>1.62</v>
      </c>
      <c r="K4455" s="75" t="s">
        <v>4</v>
      </c>
    </row>
    <row r="4456" spans="1:11" x14ac:dyDescent="0.25">
      <c r="A4456" s="69">
        <v>4454</v>
      </c>
      <c r="B4456" s="70" t="s">
        <v>13678</v>
      </c>
      <c r="C4456" s="70" t="s">
        <v>13679</v>
      </c>
      <c r="D4456" s="70" t="s">
        <v>13680</v>
      </c>
      <c r="E4456" s="71">
        <v>1.62</v>
      </c>
      <c r="F4456" s="70"/>
      <c r="G4456" s="71"/>
      <c r="H4456" s="72"/>
      <c r="I4456" s="72"/>
      <c r="J4456" s="73">
        <f t="shared" si="73"/>
        <v>1.62</v>
      </c>
      <c r="K4456" s="75" t="s">
        <v>4</v>
      </c>
    </row>
    <row r="4457" spans="1:11" x14ac:dyDescent="0.25">
      <c r="A4457" s="69">
        <v>4455</v>
      </c>
      <c r="B4457" s="70" t="s">
        <v>13681</v>
      </c>
      <c r="C4457" s="70" t="s">
        <v>13682</v>
      </c>
      <c r="D4457" s="70" t="s">
        <v>13683</v>
      </c>
      <c r="E4457" s="71">
        <v>1.62</v>
      </c>
      <c r="F4457" s="70"/>
      <c r="G4457" s="71"/>
      <c r="H4457" s="72"/>
      <c r="I4457" s="72"/>
      <c r="J4457" s="73">
        <f t="shared" si="73"/>
        <v>1.62</v>
      </c>
      <c r="K4457" s="75" t="s">
        <v>4</v>
      </c>
    </row>
    <row r="4458" spans="1:11" x14ac:dyDescent="0.25">
      <c r="A4458" s="69">
        <v>4456</v>
      </c>
      <c r="B4458" s="70" t="s">
        <v>13684</v>
      </c>
      <c r="C4458" s="70" t="s">
        <v>13685</v>
      </c>
      <c r="D4458" s="70" t="s">
        <v>13686</v>
      </c>
      <c r="E4458" s="71">
        <v>1.62</v>
      </c>
      <c r="F4458" s="70"/>
      <c r="G4458" s="71"/>
      <c r="H4458" s="72"/>
      <c r="I4458" s="72"/>
      <c r="J4458" s="73">
        <f t="shared" si="73"/>
        <v>1.62</v>
      </c>
      <c r="K4458" s="75" t="s">
        <v>4</v>
      </c>
    </row>
    <row r="4459" spans="1:11" x14ac:dyDescent="0.25">
      <c r="A4459" s="69">
        <v>4457</v>
      </c>
      <c r="B4459" s="70" t="s">
        <v>13687</v>
      </c>
      <c r="C4459" s="70" t="s">
        <v>13688</v>
      </c>
      <c r="D4459" s="70" t="s">
        <v>13689</v>
      </c>
      <c r="E4459" s="71">
        <v>1.61</v>
      </c>
      <c r="F4459" s="70"/>
      <c r="G4459" s="71"/>
      <c r="H4459" s="72"/>
      <c r="I4459" s="72"/>
      <c r="J4459" s="73">
        <f t="shared" si="73"/>
        <v>1.61</v>
      </c>
      <c r="K4459" s="75" t="s">
        <v>4</v>
      </c>
    </row>
    <row r="4460" spans="1:11" x14ac:dyDescent="0.25">
      <c r="A4460" s="69">
        <v>4458</v>
      </c>
      <c r="B4460" s="70" t="s">
        <v>13690</v>
      </c>
      <c r="C4460" s="70" t="s">
        <v>13691</v>
      </c>
      <c r="D4460" s="70" t="s">
        <v>13692</v>
      </c>
      <c r="E4460" s="71">
        <v>1.61</v>
      </c>
      <c r="F4460" s="70"/>
      <c r="G4460" s="71"/>
      <c r="H4460" s="72"/>
      <c r="I4460" s="72"/>
      <c r="J4460" s="73">
        <f t="shared" si="73"/>
        <v>1.61</v>
      </c>
      <c r="K4460" s="75" t="s">
        <v>4</v>
      </c>
    </row>
    <row r="4461" spans="1:11" x14ac:dyDescent="0.25">
      <c r="A4461" s="69">
        <v>4459</v>
      </c>
      <c r="B4461" s="70" t="s">
        <v>13693</v>
      </c>
      <c r="C4461" s="70" t="s">
        <v>13694</v>
      </c>
      <c r="D4461" s="70" t="s">
        <v>13695</v>
      </c>
      <c r="E4461" s="71">
        <v>1.61</v>
      </c>
      <c r="F4461" s="70"/>
      <c r="G4461" s="71"/>
      <c r="H4461" s="72"/>
      <c r="I4461" s="72"/>
      <c r="J4461" s="73">
        <f t="shared" si="73"/>
        <v>1.61</v>
      </c>
      <c r="K4461" s="75" t="s">
        <v>4</v>
      </c>
    </row>
    <row r="4462" spans="1:11" x14ac:dyDescent="0.25">
      <c r="A4462" s="69">
        <v>4460</v>
      </c>
      <c r="B4462" s="70" t="s">
        <v>13696</v>
      </c>
      <c r="C4462" s="70" t="s">
        <v>13697</v>
      </c>
      <c r="D4462" s="70"/>
      <c r="E4462" s="71"/>
      <c r="F4462" s="70"/>
      <c r="G4462" s="73"/>
      <c r="H4462" s="70" t="s">
        <v>13698</v>
      </c>
      <c r="I4462" s="73">
        <v>1.6012499999999954</v>
      </c>
      <c r="J4462" s="73">
        <f t="shared" si="73"/>
        <v>1.6012499999999954</v>
      </c>
      <c r="K4462" s="75" t="s">
        <v>4</v>
      </c>
    </row>
    <row r="4463" spans="1:11" x14ac:dyDescent="0.25">
      <c r="A4463" s="69">
        <v>4461</v>
      </c>
      <c r="B4463" s="70" t="s">
        <v>13699</v>
      </c>
      <c r="C4463" s="70" t="s">
        <v>13700</v>
      </c>
      <c r="D4463" s="70" t="s">
        <v>13701</v>
      </c>
      <c r="E4463" s="71">
        <v>1.6</v>
      </c>
      <c r="F4463" s="70"/>
      <c r="G4463" s="71"/>
      <c r="H4463" s="72"/>
      <c r="I4463" s="72"/>
      <c r="J4463" s="73">
        <f t="shared" si="73"/>
        <v>1.6</v>
      </c>
      <c r="K4463" s="75" t="s">
        <v>4</v>
      </c>
    </row>
    <row r="4464" spans="1:11" x14ac:dyDescent="0.25">
      <c r="A4464" s="69">
        <v>4462</v>
      </c>
      <c r="B4464" s="70" t="s">
        <v>13702</v>
      </c>
      <c r="C4464" s="70" t="s">
        <v>13703</v>
      </c>
      <c r="D4464" s="70" t="s">
        <v>13704</v>
      </c>
      <c r="E4464" s="71">
        <v>1.6</v>
      </c>
      <c r="F4464" s="70"/>
      <c r="G4464" s="71"/>
      <c r="H4464" s="72"/>
      <c r="I4464" s="72"/>
      <c r="J4464" s="73">
        <f t="shared" si="73"/>
        <v>1.6</v>
      </c>
      <c r="K4464" s="75" t="s">
        <v>4</v>
      </c>
    </row>
    <row r="4465" spans="1:11" x14ac:dyDescent="0.25">
      <c r="A4465" s="69">
        <v>4463</v>
      </c>
      <c r="B4465" s="70" t="s">
        <v>13705</v>
      </c>
      <c r="C4465" s="70" t="s">
        <v>13706</v>
      </c>
      <c r="D4465" s="70" t="s">
        <v>13707</v>
      </c>
      <c r="E4465" s="71">
        <v>1.6</v>
      </c>
      <c r="F4465" s="70"/>
      <c r="G4465" s="71"/>
      <c r="H4465" s="72"/>
      <c r="I4465" s="72"/>
      <c r="J4465" s="73">
        <f t="shared" si="73"/>
        <v>1.6</v>
      </c>
      <c r="K4465" s="75" t="s">
        <v>4</v>
      </c>
    </row>
    <row r="4466" spans="1:11" x14ac:dyDescent="0.25">
      <c r="A4466" s="69">
        <v>4464</v>
      </c>
      <c r="B4466" s="70" t="s">
        <v>13708</v>
      </c>
      <c r="C4466" s="70" t="s">
        <v>13709</v>
      </c>
      <c r="D4466" s="70"/>
      <c r="E4466" s="71"/>
      <c r="F4466" s="70"/>
      <c r="G4466" s="73"/>
      <c r="H4466" s="70" t="s">
        <v>13710</v>
      </c>
      <c r="I4466" s="73">
        <v>1.5902000000000027</v>
      </c>
      <c r="J4466" s="73">
        <f t="shared" si="73"/>
        <v>1.5902000000000027</v>
      </c>
      <c r="K4466" s="75" t="s">
        <v>4</v>
      </c>
    </row>
    <row r="4467" spans="1:11" x14ac:dyDescent="0.25">
      <c r="A4467" s="69">
        <v>4465</v>
      </c>
      <c r="B4467" s="70" t="s">
        <v>13711</v>
      </c>
      <c r="C4467" s="70" t="s">
        <v>13712</v>
      </c>
      <c r="D4467" s="70" t="s">
        <v>13713</v>
      </c>
      <c r="E4467" s="71">
        <v>1.59</v>
      </c>
      <c r="F4467" s="70"/>
      <c r="G4467" s="71"/>
      <c r="H4467" s="72"/>
      <c r="I4467" s="72"/>
      <c r="J4467" s="73">
        <f t="shared" si="73"/>
        <v>1.59</v>
      </c>
      <c r="K4467" s="75" t="s">
        <v>4</v>
      </c>
    </row>
    <row r="4468" spans="1:11" x14ac:dyDescent="0.25">
      <c r="A4468" s="69">
        <v>4466</v>
      </c>
      <c r="B4468" s="70" t="s">
        <v>13714</v>
      </c>
      <c r="C4468" s="70" t="s">
        <v>13715</v>
      </c>
      <c r="D4468" s="70" t="s">
        <v>13716</v>
      </c>
      <c r="E4468" s="71">
        <v>1.59</v>
      </c>
      <c r="F4468" s="70"/>
      <c r="G4468" s="71"/>
      <c r="H4468" s="72"/>
      <c r="I4468" s="72"/>
      <c r="J4468" s="73">
        <f t="shared" si="73"/>
        <v>1.59</v>
      </c>
      <c r="K4468" s="75" t="s">
        <v>4</v>
      </c>
    </row>
    <row r="4469" spans="1:11" x14ac:dyDescent="0.25">
      <c r="A4469" s="69">
        <v>4467</v>
      </c>
      <c r="B4469" s="70" t="s">
        <v>13717</v>
      </c>
      <c r="C4469" s="70" t="s">
        <v>13718</v>
      </c>
      <c r="D4469" s="70" t="s">
        <v>13719</v>
      </c>
      <c r="E4469" s="71">
        <v>1.59</v>
      </c>
      <c r="F4469" s="70"/>
      <c r="G4469" s="71"/>
      <c r="H4469" s="72"/>
      <c r="I4469" s="72"/>
      <c r="J4469" s="73">
        <f t="shared" si="73"/>
        <v>1.59</v>
      </c>
      <c r="K4469" s="75" t="s">
        <v>4</v>
      </c>
    </row>
    <row r="4470" spans="1:11" x14ac:dyDescent="0.25">
      <c r="A4470" s="69">
        <v>4468</v>
      </c>
      <c r="B4470" s="70" t="s">
        <v>13720</v>
      </c>
      <c r="C4470" s="70" t="s">
        <v>13721</v>
      </c>
      <c r="D4470" s="70" t="s">
        <v>13722</v>
      </c>
      <c r="E4470" s="71">
        <v>1.59</v>
      </c>
      <c r="F4470" s="70"/>
      <c r="G4470" s="71"/>
      <c r="H4470" s="72"/>
      <c r="I4470" s="72"/>
      <c r="J4470" s="73">
        <f t="shared" si="73"/>
        <v>1.59</v>
      </c>
      <c r="K4470" s="75" t="s">
        <v>4</v>
      </c>
    </row>
    <row r="4471" spans="1:11" x14ac:dyDescent="0.25">
      <c r="A4471" s="69">
        <v>4469</v>
      </c>
      <c r="B4471" s="70" t="s">
        <v>13723</v>
      </c>
      <c r="C4471" s="70" t="s">
        <v>13724</v>
      </c>
      <c r="D4471" s="70" t="s">
        <v>13725</v>
      </c>
      <c r="E4471" s="71">
        <v>1.59</v>
      </c>
      <c r="F4471" s="70"/>
      <c r="G4471" s="71"/>
      <c r="H4471" s="72"/>
      <c r="I4471" s="72"/>
      <c r="J4471" s="73">
        <f t="shared" si="73"/>
        <v>1.59</v>
      </c>
      <c r="K4471" s="75" t="s">
        <v>4</v>
      </c>
    </row>
    <row r="4472" spans="1:11" x14ac:dyDescent="0.25">
      <c r="A4472" s="69">
        <v>4470</v>
      </c>
      <c r="B4472" s="70" t="s">
        <v>13726</v>
      </c>
      <c r="C4472" s="70" t="s">
        <v>13727</v>
      </c>
      <c r="D4472" s="70" t="s">
        <v>13728</v>
      </c>
      <c r="E4472" s="71">
        <v>1.58</v>
      </c>
      <c r="F4472" s="70"/>
      <c r="G4472" s="71"/>
      <c r="H4472" s="72"/>
      <c r="I4472" s="72"/>
      <c r="J4472" s="73">
        <f t="shared" si="73"/>
        <v>1.58</v>
      </c>
      <c r="K4472" s="75" t="s">
        <v>4</v>
      </c>
    </row>
    <row r="4473" spans="1:11" x14ac:dyDescent="0.25">
      <c r="A4473" s="69">
        <v>4471</v>
      </c>
      <c r="B4473" s="70" t="s">
        <v>13729</v>
      </c>
      <c r="C4473" s="70" t="s">
        <v>13730</v>
      </c>
      <c r="D4473" s="70" t="s">
        <v>13731</v>
      </c>
      <c r="E4473" s="71">
        <v>1.58</v>
      </c>
      <c r="F4473" s="70"/>
      <c r="G4473" s="71"/>
      <c r="H4473" s="72"/>
      <c r="I4473" s="72"/>
      <c r="J4473" s="73">
        <f t="shared" si="73"/>
        <v>1.58</v>
      </c>
      <c r="K4473" s="75" t="s">
        <v>4</v>
      </c>
    </row>
    <row r="4474" spans="1:11" x14ac:dyDescent="0.25">
      <c r="A4474" s="69">
        <v>4472</v>
      </c>
      <c r="B4474" s="70" t="s">
        <v>13732</v>
      </c>
      <c r="C4474" s="70" t="s">
        <v>13733</v>
      </c>
      <c r="D4474" s="70" t="s">
        <v>13734</v>
      </c>
      <c r="E4474" s="71">
        <v>1.58</v>
      </c>
      <c r="F4474" s="70"/>
      <c r="G4474" s="71"/>
      <c r="H4474" s="72"/>
      <c r="I4474" s="72"/>
      <c r="J4474" s="73">
        <f t="shared" si="73"/>
        <v>1.58</v>
      </c>
      <c r="K4474" s="75" t="s">
        <v>4</v>
      </c>
    </row>
    <row r="4475" spans="1:11" x14ac:dyDescent="0.25">
      <c r="A4475" s="69">
        <v>4473</v>
      </c>
      <c r="B4475" s="70" t="s">
        <v>13735</v>
      </c>
      <c r="C4475" s="70" t="s">
        <v>13736</v>
      </c>
      <c r="D4475" s="70" t="s">
        <v>13737</v>
      </c>
      <c r="E4475" s="71">
        <v>1.57</v>
      </c>
      <c r="F4475" s="70"/>
      <c r="G4475" s="71"/>
      <c r="H4475" s="72"/>
      <c r="I4475" s="72"/>
      <c r="J4475" s="73">
        <f t="shared" si="73"/>
        <v>1.57</v>
      </c>
      <c r="K4475" s="75" t="s">
        <v>4</v>
      </c>
    </row>
    <row r="4476" spans="1:11" x14ac:dyDescent="0.25">
      <c r="A4476" s="69">
        <v>4474</v>
      </c>
      <c r="B4476" s="70" t="s">
        <v>13738</v>
      </c>
      <c r="C4476" s="70" t="s">
        <v>13739</v>
      </c>
      <c r="D4476" s="70" t="s">
        <v>13740</v>
      </c>
      <c r="E4476" s="71">
        <v>1.57</v>
      </c>
      <c r="F4476" s="70"/>
      <c r="G4476" s="71"/>
      <c r="H4476" s="72"/>
      <c r="I4476" s="72"/>
      <c r="J4476" s="73">
        <f t="shared" si="73"/>
        <v>1.57</v>
      </c>
      <c r="K4476" s="75" t="s">
        <v>4</v>
      </c>
    </row>
    <row r="4477" spans="1:11" x14ac:dyDescent="0.25">
      <c r="A4477" s="69">
        <v>4475</v>
      </c>
      <c r="B4477" s="70" t="s">
        <v>13741</v>
      </c>
      <c r="C4477" s="70" t="s">
        <v>13742</v>
      </c>
      <c r="D4477" s="70" t="s">
        <v>13743</v>
      </c>
      <c r="E4477" s="71">
        <v>1.57</v>
      </c>
      <c r="F4477" s="70"/>
      <c r="G4477" s="71"/>
      <c r="H4477" s="72"/>
      <c r="I4477" s="72"/>
      <c r="J4477" s="73">
        <f t="shared" si="73"/>
        <v>1.57</v>
      </c>
      <c r="K4477" s="75" t="s">
        <v>4</v>
      </c>
    </row>
    <row r="4478" spans="1:11" x14ac:dyDescent="0.25">
      <c r="A4478" s="69">
        <v>4476</v>
      </c>
      <c r="B4478" s="70" t="s">
        <v>13744</v>
      </c>
      <c r="C4478" s="70" t="s">
        <v>13745</v>
      </c>
      <c r="D4478" s="70" t="s">
        <v>13746</v>
      </c>
      <c r="E4478" s="71">
        <v>1.57</v>
      </c>
      <c r="F4478" s="70"/>
      <c r="G4478" s="71"/>
      <c r="H4478" s="72"/>
      <c r="I4478" s="72"/>
      <c r="J4478" s="73">
        <f t="shared" si="73"/>
        <v>1.57</v>
      </c>
      <c r="K4478" s="75" t="s">
        <v>4</v>
      </c>
    </row>
    <row r="4479" spans="1:11" x14ac:dyDescent="0.25">
      <c r="A4479" s="69">
        <v>4477</v>
      </c>
      <c r="B4479" s="70" t="s">
        <v>13747</v>
      </c>
      <c r="C4479" s="70" t="s">
        <v>13748</v>
      </c>
      <c r="D4479" s="70" t="s">
        <v>13749</v>
      </c>
      <c r="E4479" s="71">
        <v>1.94</v>
      </c>
      <c r="F4479" s="70" t="s">
        <v>13749</v>
      </c>
      <c r="G4479" s="71">
        <v>1.1875</v>
      </c>
      <c r="H4479" s="72"/>
      <c r="I4479" s="72"/>
      <c r="J4479" s="73">
        <f t="shared" si="73"/>
        <v>1.56375</v>
      </c>
      <c r="K4479" s="75" t="s">
        <v>4</v>
      </c>
    </row>
    <row r="4480" spans="1:11" x14ac:dyDescent="0.25">
      <c r="A4480" s="69">
        <v>4478</v>
      </c>
      <c r="B4480" s="70" t="s">
        <v>13750</v>
      </c>
      <c r="C4480" s="70" t="s">
        <v>13751</v>
      </c>
      <c r="D4480" s="70" t="s">
        <v>13752</v>
      </c>
      <c r="E4480" s="71">
        <v>1.56</v>
      </c>
      <c r="F4480" s="70"/>
      <c r="G4480" s="71"/>
      <c r="H4480" s="72"/>
      <c r="I4480" s="72"/>
      <c r="J4480" s="73">
        <f t="shared" si="73"/>
        <v>1.56</v>
      </c>
      <c r="K4480" s="75" t="s">
        <v>4</v>
      </c>
    </row>
    <row r="4481" spans="1:11" x14ac:dyDescent="0.25">
      <c r="A4481" s="69">
        <v>4479</v>
      </c>
      <c r="B4481" s="70" t="s">
        <v>13753</v>
      </c>
      <c r="C4481" s="70" t="s">
        <v>13754</v>
      </c>
      <c r="D4481" s="70" t="s">
        <v>13755</v>
      </c>
      <c r="E4481" s="71">
        <v>1.56</v>
      </c>
      <c r="F4481" s="70"/>
      <c r="G4481" s="71"/>
      <c r="H4481" s="72"/>
      <c r="I4481" s="72"/>
      <c r="J4481" s="73">
        <f t="shared" si="73"/>
        <v>1.56</v>
      </c>
      <c r="K4481" s="75" t="s">
        <v>4</v>
      </c>
    </row>
    <row r="4482" spans="1:11" x14ac:dyDescent="0.25">
      <c r="A4482" s="69">
        <v>4480</v>
      </c>
      <c r="B4482" s="70" t="s">
        <v>13756</v>
      </c>
      <c r="C4482" s="70" t="s">
        <v>13757</v>
      </c>
      <c r="D4482" s="70" t="s">
        <v>13758</v>
      </c>
      <c r="E4482" s="71">
        <v>1.55</v>
      </c>
      <c r="F4482" s="70"/>
      <c r="G4482" s="71"/>
      <c r="H4482" s="72"/>
      <c r="I4482" s="72"/>
      <c r="J4482" s="73">
        <f t="shared" si="73"/>
        <v>1.55</v>
      </c>
      <c r="K4482" s="75" t="s">
        <v>4</v>
      </c>
    </row>
    <row r="4483" spans="1:11" x14ac:dyDescent="0.25">
      <c r="A4483" s="69">
        <v>4481</v>
      </c>
      <c r="B4483" s="70" t="s">
        <v>13759</v>
      </c>
      <c r="C4483" s="70" t="s">
        <v>13760</v>
      </c>
      <c r="D4483" s="70" t="s">
        <v>13761</v>
      </c>
      <c r="E4483" s="71">
        <v>1.55</v>
      </c>
      <c r="F4483" s="70"/>
      <c r="G4483" s="71"/>
      <c r="H4483" s="72"/>
      <c r="I4483" s="72"/>
      <c r="J4483" s="73">
        <f t="shared" ref="J4483:J4546" si="74">AVERAGE(E4483,G4483,I4483)</f>
        <v>1.55</v>
      </c>
      <c r="K4483" s="75" t="s">
        <v>4</v>
      </c>
    </row>
    <row r="4484" spans="1:11" x14ac:dyDescent="0.25">
      <c r="A4484" s="69">
        <v>4482</v>
      </c>
      <c r="B4484" s="70" t="s">
        <v>13762</v>
      </c>
      <c r="C4484" s="70" t="s">
        <v>13763</v>
      </c>
      <c r="D4484" s="70" t="s">
        <v>13764</v>
      </c>
      <c r="E4484" s="71">
        <v>1.55</v>
      </c>
      <c r="F4484" s="70"/>
      <c r="G4484" s="71"/>
      <c r="H4484" s="72"/>
      <c r="I4484" s="72"/>
      <c r="J4484" s="73">
        <f t="shared" si="74"/>
        <v>1.55</v>
      </c>
      <c r="K4484" s="75" t="s">
        <v>4</v>
      </c>
    </row>
    <row r="4485" spans="1:11" x14ac:dyDescent="0.25">
      <c r="A4485" s="69">
        <v>4483</v>
      </c>
      <c r="B4485" s="70" t="s">
        <v>13765</v>
      </c>
      <c r="C4485" s="70" t="s">
        <v>13766</v>
      </c>
      <c r="D4485" s="70" t="s">
        <v>13767</v>
      </c>
      <c r="E4485" s="71">
        <v>1.54</v>
      </c>
      <c r="F4485" s="70"/>
      <c r="G4485" s="71"/>
      <c r="H4485" s="72"/>
      <c r="I4485" s="72"/>
      <c r="J4485" s="73">
        <f t="shared" si="74"/>
        <v>1.54</v>
      </c>
      <c r="K4485" s="75" t="s">
        <v>4</v>
      </c>
    </row>
    <row r="4486" spans="1:11" x14ac:dyDescent="0.25">
      <c r="A4486" s="69">
        <v>4484</v>
      </c>
      <c r="B4486" s="70" t="s">
        <v>13768</v>
      </c>
      <c r="C4486" s="70" t="s">
        <v>13769</v>
      </c>
      <c r="D4486" s="70" t="s">
        <v>13770</v>
      </c>
      <c r="E4486" s="71">
        <v>1.54</v>
      </c>
      <c r="F4486" s="70"/>
      <c r="G4486" s="71"/>
      <c r="H4486" s="72"/>
      <c r="I4486" s="72"/>
      <c r="J4486" s="73">
        <f t="shared" si="74"/>
        <v>1.54</v>
      </c>
      <c r="K4486" s="75" t="s">
        <v>4</v>
      </c>
    </row>
    <row r="4487" spans="1:11" x14ac:dyDescent="0.25">
      <c r="A4487" s="69">
        <v>4485</v>
      </c>
      <c r="B4487" s="70" t="s">
        <v>13771</v>
      </c>
      <c r="C4487" s="70" t="s">
        <v>13772</v>
      </c>
      <c r="D4487" s="70" t="s">
        <v>13773</v>
      </c>
      <c r="E4487" s="71">
        <v>1.53</v>
      </c>
      <c r="F4487" s="70"/>
      <c r="G4487" s="71"/>
      <c r="H4487" s="72"/>
      <c r="I4487" s="72"/>
      <c r="J4487" s="73">
        <f t="shared" si="74"/>
        <v>1.53</v>
      </c>
      <c r="K4487" s="75" t="s">
        <v>4</v>
      </c>
    </row>
    <row r="4488" spans="1:11" x14ac:dyDescent="0.25">
      <c r="A4488" s="69">
        <v>4486</v>
      </c>
      <c r="B4488" s="70" t="s">
        <v>13774</v>
      </c>
      <c r="C4488" s="70" t="s">
        <v>13775</v>
      </c>
      <c r="D4488" s="70" t="s">
        <v>13776</v>
      </c>
      <c r="E4488" s="71">
        <v>1.53</v>
      </c>
      <c r="F4488" s="70"/>
      <c r="G4488" s="71"/>
      <c r="H4488" s="72"/>
      <c r="I4488" s="72"/>
      <c r="J4488" s="73">
        <f t="shared" si="74"/>
        <v>1.53</v>
      </c>
      <c r="K4488" s="75" t="s">
        <v>4</v>
      </c>
    </row>
    <row r="4489" spans="1:11" x14ac:dyDescent="0.25">
      <c r="A4489" s="69">
        <v>4487</v>
      </c>
      <c r="B4489" s="70" t="s">
        <v>13777</v>
      </c>
      <c r="C4489" s="70" t="s">
        <v>13778</v>
      </c>
      <c r="D4489" s="70" t="s">
        <v>13779</v>
      </c>
      <c r="E4489" s="71">
        <v>1.52</v>
      </c>
      <c r="F4489" s="70"/>
      <c r="G4489" s="71"/>
      <c r="H4489" s="72"/>
      <c r="I4489" s="72"/>
      <c r="J4489" s="73">
        <f t="shared" si="74"/>
        <v>1.52</v>
      </c>
      <c r="K4489" s="75" t="s">
        <v>4</v>
      </c>
    </row>
    <row r="4490" spans="1:11" x14ac:dyDescent="0.25">
      <c r="A4490" s="69">
        <v>4488</v>
      </c>
      <c r="B4490" s="70" t="s">
        <v>13780</v>
      </c>
      <c r="C4490" s="70" t="s">
        <v>13781</v>
      </c>
      <c r="D4490" s="70" t="s">
        <v>13782</v>
      </c>
      <c r="E4490" s="71">
        <v>1.52</v>
      </c>
      <c r="F4490" s="70"/>
      <c r="G4490" s="71"/>
      <c r="H4490" s="72"/>
      <c r="I4490" s="72"/>
      <c r="J4490" s="73">
        <f t="shared" si="74"/>
        <v>1.52</v>
      </c>
      <c r="K4490" s="75" t="s">
        <v>4</v>
      </c>
    </row>
    <row r="4491" spans="1:11" x14ac:dyDescent="0.25">
      <c r="A4491" s="69">
        <v>4489</v>
      </c>
      <c r="B4491" s="70" t="s">
        <v>13783</v>
      </c>
      <c r="C4491" s="70" t="s">
        <v>13784</v>
      </c>
      <c r="D4491" s="70" t="s">
        <v>13785</v>
      </c>
      <c r="E4491" s="71">
        <v>1.52</v>
      </c>
      <c r="F4491" s="70"/>
      <c r="G4491" s="71"/>
      <c r="H4491" s="72"/>
      <c r="I4491" s="72"/>
      <c r="J4491" s="73">
        <f t="shared" si="74"/>
        <v>1.52</v>
      </c>
      <c r="K4491" s="75" t="s">
        <v>4</v>
      </c>
    </row>
    <row r="4492" spans="1:11" x14ac:dyDescent="0.25">
      <c r="A4492" s="69">
        <v>4490</v>
      </c>
      <c r="B4492" s="70" t="s">
        <v>13786</v>
      </c>
      <c r="C4492" s="70" t="s">
        <v>13787</v>
      </c>
      <c r="D4492" s="70" t="s">
        <v>13788</v>
      </c>
      <c r="E4492" s="71">
        <v>1.52</v>
      </c>
      <c r="F4492" s="70"/>
      <c r="G4492" s="71"/>
      <c r="H4492" s="72"/>
      <c r="I4492" s="72"/>
      <c r="J4492" s="73">
        <f t="shared" si="74"/>
        <v>1.52</v>
      </c>
      <c r="K4492" s="75" t="s">
        <v>4</v>
      </c>
    </row>
    <row r="4493" spans="1:11" x14ac:dyDescent="0.25">
      <c r="A4493" s="69">
        <v>4491</v>
      </c>
      <c r="B4493" s="70" t="s">
        <v>13789</v>
      </c>
      <c r="C4493" s="70" t="s">
        <v>13790</v>
      </c>
      <c r="D4493" s="70" t="s">
        <v>13791</v>
      </c>
      <c r="E4493" s="71">
        <v>1.51</v>
      </c>
      <c r="F4493" s="70"/>
      <c r="G4493" s="71"/>
      <c r="H4493" s="72"/>
      <c r="I4493" s="72"/>
      <c r="J4493" s="73">
        <f t="shared" si="74"/>
        <v>1.51</v>
      </c>
      <c r="K4493" s="75" t="s">
        <v>4</v>
      </c>
    </row>
    <row r="4494" spans="1:11" x14ac:dyDescent="0.25">
      <c r="A4494" s="69">
        <v>4492</v>
      </c>
      <c r="B4494" s="70" t="s">
        <v>13792</v>
      </c>
      <c r="C4494" s="70" t="s">
        <v>13793</v>
      </c>
      <c r="D4494" s="70" t="s">
        <v>13794</v>
      </c>
      <c r="E4494" s="71">
        <v>1.5</v>
      </c>
      <c r="F4494" s="70"/>
      <c r="G4494" s="71"/>
      <c r="H4494" s="72"/>
      <c r="I4494" s="72"/>
      <c r="J4494" s="73">
        <f t="shared" si="74"/>
        <v>1.5</v>
      </c>
      <c r="K4494" s="75" t="s">
        <v>4</v>
      </c>
    </row>
    <row r="4495" spans="1:11" x14ac:dyDescent="0.25">
      <c r="A4495" s="69">
        <v>4493</v>
      </c>
      <c r="B4495" s="70" t="s">
        <v>13795</v>
      </c>
      <c r="C4495" s="70" t="s">
        <v>13796</v>
      </c>
      <c r="D4495" s="70" t="s">
        <v>13797</v>
      </c>
      <c r="E4495" s="71">
        <v>1.5</v>
      </c>
      <c r="F4495" s="70"/>
      <c r="G4495" s="71"/>
      <c r="H4495" s="72"/>
      <c r="I4495" s="72"/>
      <c r="J4495" s="73">
        <f t="shared" si="74"/>
        <v>1.5</v>
      </c>
      <c r="K4495" s="75" t="s">
        <v>4</v>
      </c>
    </row>
    <row r="4496" spans="1:11" x14ac:dyDescent="0.25">
      <c r="A4496" s="69">
        <v>4494</v>
      </c>
      <c r="B4496" s="70" t="s">
        <v>13798</v>
      </c>
      <c r="C4496" s="70" t="s">
        <v>13799</v>
      </c>
      <c r="D4496" s="70" t="s">
        <v>13800</v>
      </c>
      <c r="E4496" s="71">
        <v>1.5</v>
      </c>
      <c r="F4496" s="70"/>
      <c r="G4496" s="71"/>
      <c r="H4496" s="72"/>
      <c r="I4496" s="72"/>
      <c r="J4496" s="73">
        <f t="shared" si="74"/>
        <v>1.5</v>
      </c>
      <c r="K4496" s="75" t="s">
        <v>4</v>
      </c>
    </row>
    <row r="4497" spans="1:11" x14ac:dyDescent="0.25">
      <c r="A4497" s="69">
        <v>4495</v>
      </c>
      <c r="B4497" s="70" t="s">
        <v>13801</v>
      </c>
      <c r="C4497" s="70" t="s">
        <v>13802</v>
      </c>
      <c r="D4497" s="70" t="s">
        <v>13803</v>
      </c>
      <c r="E4497" s="71">
        <v>1.5</v>
      </c>
      <c r="F4497" s="70"/>
      <c r="G4497" s="71"/>
      <c r="H4497" s="72"/>
      <c r="I4497" s="72"/>
      <c r="J4497" s="73">
        <f t="shared" si="74"/>
        <v>1.5</v>
      </c>
      <c r="K4497" s="75" t="s">
        <v>4</v>
      </c>
    </row>
    <row r="4498" spans="1:11" x14ac:dyDescent="0.25">
      <c r="A4498" s="69">
        <v>4496</v>
      </c>
      <c r="B4498" s="70" t="s">
        <v>13804</v>
      </c>
      <c r="C4498" s="70" t="s">
        <v>13805</v>
      </c>
      <c r="D4498" s="70" t="s">
        <v>13806</v>
      </c>
      <c r="E4498" s="71">
        <v>1.5</v>
      </c>
      <c r="F4498" s="70"/>
      <c r="G4498" s="71"/>
      <c r="H4498" s="72"/>
      <c r="I4498" s="72"/>
      <c r="J4498" s="73">
        <f t="shared" si="74"/>
        <v>1.5</v>
      </c>
      <c r="K4498" s="75" t="s">
        <v>4</v>
      </c>
    </row>
    <row r="4499" spans="1:11" x14ac:dyDescent="0.25">
      <c r="A4499" s="69">
        <v>4497</v>
      </c>
      <c r="B4499" s="70" t="s">
        <v>13807</v>
      </c>
      <c r="C4499" s="70" t="s">
        <v>13808</v>
      </c>
      <c r="D4499" s="70" t="s">
        <v>13809</v>
      </c>
      <c r="E4499" s="71">
        <v>1.49</v>
      </c>
      <c r="F4499" s="70"/>
      <c r="G4499" s="71"/>
      <c r="H4499" s="72"/>
      <c r="I4499" s="72"/>
      <c r="J4499" s="73">
        <f t="shared" si="74"/>
        <v>1.49</v>
      </c>
      <c r="K4499" s="75" t="s">
        <v>4</v>
      </c>
    </row>
    <row r="4500" spans="1:11" x14ac:dyDescent="0.25">
      <c r="A4500" s="69">
        <v>4498</v>
      </c>
      <c r="B4500" s="70" t="s">
        <v>13810</v>
      </c>
      <c r="C4500" s="70" t="s">
        <v>13811</v>
      </c>
      <c r="D4500" s="70" t="s">
        <v>13812</v>
      </c>
      <c r="E4500" s="71">
        <v>1.49</v>
      </c>
      <c r="F4500" s="70"/>
      <c r="G4500" s="71"/>
      <c r="H4500" s="72"/>
      <c r="I4500" s="72"/>
      <c r="J4500" s="73">
        <f t="shared" si="74"/>
        <v>1.49</v>
      </c>
      <c r="K4500" s="75" t="s">
        <v>4</v>
      </c>
    </row>
    <row r="4501" spans="1:11" x14ac:dyDescent="0.25">
      <c r="A4501" s="69">
        <v>4499</v>
      </c>
      <c r="B4501" s="70" t="s">
        <v>13813</v>
      </c>
      <c r="C4501" s="70" t="s">
        <v>13814</v>
      </c>
      <c r="D4501" s="70"/>
      <c r="E4501" s="71"/>
      <c r="F4501" s="70"/>
      <c r="G4501" s="73"/>
      <c r="H4501" s="70" t="s">
        <v>13815</v>
      </c>
      <c r="I4501" s="73">
        <v>1.4826750000000002</v>
      </c>
      <c r="J4501" s="73">
        <f t="shared" si="74"/>
        <v>1.4826750000000002</v>
      </c>
      <c r="K4501" s="75" t="s">
        <v>4</v>
      </c>
    </row>
    <row r="4502" spans="1:11" x14ac:dyDescent="0.25">
      <c r="A4502" s="69">
        <v>4500</v>
      </c>
      <c r="B4502" s="70" t="s">
        <v>13816</v>
      </c>
      <c r="C4502" s="70" t="s">
        <v>13817</v>
      </c>
      <c r="D4502" s="70"/>
      <c r="E4502" s="71"/>
      <c r="F4502" s="70"/>
      <c r="G4502" s="73"/>
      <c r="H4502" s="70" t="s">
        <v>13818</v>
      </c>
      <c r="I4502" s="73">
        <v>1.4819999999999995</v>
      </c>
      <c r="J4502" s="73">
        <f t="shared" si="74"/>
        <v>1.4819999999999995</v>
      </c>
      <c r="K4502" s="75" t="s">
        <v>4</v>
      </c>
    </row>
    <row r="4503" spans="1:11" x14ac:dyDescent="0.25">
      <c r="A4503" s="69">
        <v>4501</v>
      </c>
      <c r="B4503" s="70" t="s">
        <v>13819</v>
      </c>
      <c r="C4503" s="70" t="s">
        <v>13820</v>
      </c>
      <c r="D4503" s="70" t="s">
        <v>13821</v>
      </c>
      <c r="E4503" s="71">
        <v>1.48</v>
      </c>
      <c r="F4503" s="70"/>
      <c r="G4503" s="71"/>
      <c r="H4503" s="72"/>
      <c r="I4503" s="72"/>
      <c r="J4503" s="73">
        <f t="shared" si="74"/>
        <v>1.48</v>
      </c>
      <c r="K4503" s="75" t="s">
        <v>4</v>
      </c>
    </row>
    <row r="4504" spans="1:11" x14ac:dyDescent="0.25">
      <c r="A4504" s="69">
        <v>4502</v>
      </c>
      <c r="B4504" s="70" t="s">
        <v>13822</v>
      </c>
      <c r="C4504" s="70" t="s">
        <v>13823</v>
      </c>
      <c r="D4504" s="70" t="s">
        <v>13824</v>
      </c>
      <c r="E4504" s="71">
        <v>1.48</v>
      </c>
      <c r="F4504" s="70"/>
      <c r="G4504" s="71"/>
      <c r="H4504" s="72"/>
      <c r="I4504" s="72"/>
      <c r="J4504" s="73">
        <f t="shared" si="74"/>
        <v>1.48</v>
      </c>
      <c r="K4504" s="75" t="s">
        <v>4</v>
      </c>
    </row>
    <row r="4505" spans="1:11" x14ac:dyDescent="0.25">
      <c r="A4505" s="69">
        <v>4503</v>
      </c>
      <c r="B4505" s="70" t="s">
        <v>13825</v>
      </c>
      <c r="C4505" s="70" t="s">
        <v>13826</v>
      </c>
      <c r="D4505" s="70" t="s">
        <v>13827</v>
      </c>
      <c r="E4505" s="71">
        <v>1.48</v>
      </c>
      <c r="F4505" s="70"/>
      <c r="G4505" s="71"/>
      <c r="H4505" s="72"/>
      <c r="I4505" s="72"/>
      <c r="J4505" s="73">
        <f t="shared" si="74"/>
        <v>1.48</v>
      </c>
      <c r="K4505" s="75" t="s">
        <v>4</v>
      </c>
    </row>
    <row r="4506" spans="1:11" x14ac:dyDescent="0.25">
      <c r="A4506" s="69">
        <v>4504</v>
      </c>
      <c r="B4506" s="70" t="s">
        <v>13828</v>
      </c>
      <c r="C4506" s="70" t="s">
        <v>13829</v>
      </c>
      <c r="D4506" s="70" t="s">
        <v>13830</v>
      </c>
      <c r="E4506" s="71">
        <v>1.48</v>
      </c>
      <c r="F4506" s="70"/>
      <c r="G4506" s="71"/>
      <c r="H4506" s="72"/>
      <c r="I4506" s="72"/>
      <c r="J4506" s="73">
        <f t="shared" si="74"/>
        <v>1.48</v>
      </c>
      <c r="K4506" s="75" t="s">
        <v>4</v>
      </c>
    </row>
    <row r="4507" spans="1:11" x14ac:dyDescent="0.25">
      <c r="A4507" s="69">
        <v>4505</v>
      </c>
      <c r="B4507" s="70" t="s">
        <v>13831</v>
      </c>
      <c r="C4507" s="70" t="s">
        <v>13832</v>
      </c>
      <c r="D4507" s="70" t="s">
        <v>13833</v>
      </c>
      <c r="E4507" s="71">
        <v>1.48</v>
      </c>
      <c r="F4507" s="70"/>
      <c r="G4507" s="71"/>
      <c r="H4507" s="72"/>
      <c r="I4507" s="72"/>
      <c r="J4507" s="73">
        <f t="shared" si="74"/>
        <v>1.48</v>
      </c>
      <c r="K4507" s="75" t="s">
        <v>4</v>
      </c>
    </row>
    <row r="4508" spans="1:11" x14ac:dyDescent="0.25">
      <c r="A4508" s="69">
        <v>4506</v>
      </c>
      <c r="B4508" s="70" t="s">
        <v>13834</v>
      </c>
      <c r="C4508" s="70" t="s">
        <v>13835</v>
      </c>
      <c r="D4508" s="70" t="s">
        <v>13836</v>
      </c>
      <c r="E4508" s="71">
        <v>1.48</v>
      </c>
      <c r="F4508" s="70"/>
      <c r="G4508" s="71"/>
      <c r="H4508" s="72"/>
      <c r="I4508" s="72"/>
      <c r="J4508" s="73">
        <f t="shared" si="74"/>
        <v>1.48</v>
      </c>
      <c r="K4508" s="75" t="s">
        <v>4</v>
      </c>
    </row>
    <row r="4509" spans="1:11" x14ac:dyDescent="0.25">
      <c r="A4509" s="69">
        <v>4507</v>
      </c>
      <c r="B4509" s="70" t="s">
        <v>13837</v>
      </c>
      <c r="C4509" s="70" t="s">
        <v>13838</v>
      </c>
      <c r="D4509" s="70" t="s">
        <v>13839</v>
      </c>
      <c r="E4509" s="71">
        <v>1.48</v>
      </c>
      <c r="F4509" s="70"/>
      <c r="G4509" s="71"/>
      <c r="H4509" s="72"/>
      <c r="I4509" s="72"/>
      <c r="J4509" s="73">
        <f t="shared" si="74"/>
        <v>1.48</v>
      </c>
      <c r="K4509" s="75" t="s">
        <v>4</v>
      </c>
    </row>
    <row r="4510" spans="1:11" x14ac:dyDescent="0.25">
      <c r="A4510" s="69">
        <v>4508</v>
      </c>
      <c r="B4510" s="70" t="s">
        <v>13840</v>
      </c>
      <c r="C4510" s="70" t="s">
        <v>13841</v>
      </c>
      <c r="D4510" s="70" t="s">
        <v>13842</v>
      </c>
      <c r="E4510" s="71">
        <v>1.47</v>
      </c>
      <c r="F4510" s="70"/>
      <c r="G4510" s="71"/>
      <c r="H4510" s="72" t="s">
        <v>13842</v>
      </c>
      <c r="I4510" s="71">
        <v>1.4741998374999987</v>
      </c>
      <c r="J4510" s="73">
        <f t="shared" si="74"/>
        <v>1.4720999187499992</v>
      </c>
      <c r="K4510" s="75" t="s">
        <v>4</v>
      </c>
    </row>
    <row r="4511" spans="1:11" x14ac:dyDescent="0.25">
      <c r="A4511" s="69">
        <v>4509</v>
      </c>
      <c r="B4511" s="70" t="s">
        <v>13843</v>
      </c>
      <c r="C4511" s="70" t="s">
        <v>13844</v>
      </c>
      <c r="D4511" s="70" t="s">
        <v>13845</v>
      </c>
      <c r="E4511" s="71">
        <v>1.47</v>
      </c>
      <c r="F4511" s="70"/>
      <c r="G4511" s="71"/>
      <c r="H4511" s="72"/>
      <c r="I4511" s="72"/>
      <c r="J4511" s="73">
        <f t="shared" si="74"/>
        <v>1.47</v>
      </c>
      <c r="K4511" s="75" t="s">
        <v>4</v>
      </c>
    </row>
    <row r="4512" spans="1:11" x14ac:dyDescent="0.25">
      <c r="A4512" s="69">
        <v>4510</v>
      </c>
      <c r="B4512" s="70" t="s">
        <v>13846</v>
      </c>
      <c r="C4512" s="70" t="s">
        <v>13847</v>
      </c>
      <c r="D4512" s="70" t="s">
        <v>13848</v>
      </c>
      <c r="E4512" s="71">
        <v>1.47</v>
      </c>
      <c r="F4512" s="70"/>
      <c r="G4512" s="71"/>
      <c r="H4512" s="72"/>
      <c r="I4512" s="72"/>
      <c r="J4512" s="73">
        <f t="shared" si="74"/>
        <v>1.47</v>
      </c>
      <c r="K4512" s="75" t="s">
        <v>4</v>
      </c>
    </row>
    <row r="4513" spans="1:11" x14ac:dyDescent="0.25">
      <c r="A4513" s="69">
        <v>4511</v>
      </c>
      <c r="B4513" s="70" t="s">
        <v>13849</v>
      </c>
      <c r="C4513" s="70" t="s">
        <v>13850</v>
      </c>
      <c r="D4513" s="70" t="s">
        <v>13851</v>
      </c>
      <c r="E4513" s="71">
        <v>1.47</v>
      </c>
      <c r="F4513" s="70"/>
      <c r="G4513" s="71"/>
      <c r="H4513" s="72"/>
      <c r="I4513" s="72"/>
      <c r="J4513" s="73">
        <f t="shared" si="74"/>
        <v>1.47</v>
      </c>
      <c r="K4513" s="75" t="s">
        <v>4</v>
      </c>
    </row>
    <row r="4514" spans="1:11" x14ac:dyDescent="0.25">
      <c r="A4514" s="69">
        <v>4512</v>
      </c>
      <c r="B4514" s="70" t="s">
        <v>13852</v>
      </c>
      <c r="C4514" s="70" t="s">
        <v>13853</v>
      </c>
      <c r="D4514" s="70" t="s">
        <v>13854</v>
      </c>
      <c r="E4514" s="71">
        <v>1.47</v>
      </c>
      <c r="F4514" s="70"/>
      <c r="G4514" s="71"/>
      <c r="H4514" s="72"/>
      <c r="I4514" s="72"/>
      <c r="J4514" s="73">
        <f t="shared" si="74"/>
        <v>1.47</v>
      </c>
      <c r="K4514" s="75" t="s">
        <v>4</v>
      </c>
    </row>
    <row r="4515" spans="1:11" x14ac:dyDescent="0.25">
      <c r="A4515" s="69">
        <v>4513</v>
      </c>
      <c r="B4515" s="70" t="s">
        <v>13855</v>
      </c>
      <c r="C4515" s="70" t="s">
        <v>13856</v>
      </c>
      <c r="D4515" s="70" t="s">
        <v>13857</v>
      </c>
      <c r="E4515" s="71">
        <v>1.47</v>
      </c>
      <c r="F4515" s="70"/>
      <c r="G4515" s="71"/>
      <c r="H4515" s="72"/>
      <c r="I4515" s="72"/>
      <c r="J4515" s="73">
        <f t="shared" si="74"/>
        <v>1.47</v>
      </c>
      <c r="K4515" s="75" t="s">
        <v>4</v>
      </c>
    </row>
    <row r="4516" spans="1:11" x14ac:dyDescent="0.25">
      <c r="A4516" s="69">
        <v>4514</v>
      </c>
      <c r="B4516" s="70" t="s">
        <v>13858</v>
      </c>
      <c r="C4516" s="70" t="s">
        <v>13859</v>
      </c>
      <c r="D4516" s="70" t="s">
        <v>13860</v>
      </c>
      <c r="E4516" s="71">
        <v>1.47</v>
      </c>
      <c r="F4516" s="70"/>
      <c r="G4516" s="71"/>
      <c r="H4516" s="72"/>
      <c r="I4516" s="72"/>
      <c r="J4516" s="73">
        <f t="shared" si="74"/>
        <v>1.47</v>
      </c>
      <c r="K4516" s="75" t="s">
        <v>4</v>
      </c>
    </row>
    <row r="4517" spans="1:11" x14ac:dyDescent="0.25">
      <c r="A4517" s="69">
        <v>4515</v>
      </c>
      <c r="B4517" s="70" t="s">
        <v>13861</v>
      </c>
      <c r="C4517" s="70" t="s">
        <v>13862</v>
      </c>
      <c r="D4517" s="70" t="s">
        <v>13863</v>
      </c>
      <c r="E4517" s="71">
        <v>1.43</v>
      </c>
      <c r="F4517" s="70"/>
      <c r="G4517" s="71"/>
      <c r="H4517" s="72"/>
      <c r="I4517" s="72"/>
      <c r="J4517" s="73">
        <f t="shared" si="74"/>
        <v>1.43</v>
      </c>
      <c r="K4517" s="75" t="s">
        <v>4</v>
      </c>
    </row>
    <row r="4518" spans="1:11" x14ac:dyDescent="0.25">
      <c r="A4518" s="69">
        <v>4516</v>
      </c>
      <c r="B4518" s="70" t="s">
        <v>13864</v>
      </c>
      <c r="C4518" s="70" t="s">
        <v>13865</v>
      </c>
      <c r="D4518" s="70" t="s">
        <v>13866</v>
      </c>
      <c r="E4518" s="71">
        <v>1.43</v>
      </c>
      <c r="F4518" s="70"/>
      <c r="G4518" s="71"/>
      <c r="H4518" s="72"/>
      <c r="I4518" s="72"/>
      <c r="J4518" s="73">
        <f t="shared" si="74"/>
        <v>1.43</v>
      </c>
      <c r="K4518" s="75" t="s">
        <v>4</v>
      </c>
    </row>
    <row r="4519" spans="1:11" x14ac:dyDescent="0.25">
      <c r="A4519" s="69">
        <v>4517</v>
      </c>
      <c r="B4519" s="70" t="s">
        <v>13867</v>
      </c>
      <c r="C4519" s="70" t="s">
        <v>13868</v>
      </c>
      <c r="D4519" s="70" t="s">
        <v>13869</v>
      </c>
      <c r="E4519" s="71">
        <v>1.43</v>
      </c>
      <c r="F4519" s="70"/>
      <c r="G4519" s="71"/>
      <c r="H4519" s="72"/>
      <c r="I4519" s="72"/>
      <c r="J4519" s="73">
        <f t="shared" si="74"/>
        <v>1.43</v>
      </c>
      <c r="K4519" s="75" t="s">
        <v>4</v>
      </c>
    </row>
    <row r="4520" spans="1:11" x14ac:dyDescent="0.25">
      <c r="A4520" s="69">
        <v>4518</v>
      </c>
      <c r="B4520" s="70" t="s">
        <v>13870</v>
      </c>
      <c r="C4520" s="70" t="s">
        <v>13871</v>
      </c>
      <c r="D4520" s="70" t="s">
        <v>13872</v>
      </c>
      <c r="E4520" s="71">
        <v>1.43</v>
      </c>
      <c r="F4520" s="70"/>
      <c r="G4520" s="71"/>
      <c r="H4520" s="72"/>
      <c r="I4520" s="72"/>
      <c r="J4520" s="73">
        <f t="shared" si="74"/>
        <v>1.43</v>
      </c>
      <c r="K4520" s="75" t="s">
        <v>4</v>
      </c>
    </row>
    <row r="4521" spans="1:11" x14ac:dyDescent="0.25">
      <c r="A4521" s="69">
        <v>4519</v>
      </c>
      <c r="B4521" s="70" t="s">
        <v>13873</v>
      </c>
      <c r="C4521" s="70" t="s">
        <v>13874</v>
      </c>
      <c r="D4521" s="70" t="s">
        <v>13875</v>
      </c>
      <c r="E4521" s="71">
        <v>1.43</v>
      </c>
      <c r="F4521" s="70"/>
      <c r="G4521" s="71"/>
      <c r="H4521" s="72"/>
      <c r="I4521" s="72"/>
      <c r="J4521" s="73">
        <f t="shared" si="74"/>
        <v>1.43</v>
      </c>
      <c r="K4521" s="75" t="s">
        <v>4</v>
      </c>
    </row>
    <row r="4522" spans="1:11" x14ac:dyDescent="0.25">
      <c r="A4522" s="69">
        <v>4520</v>
      </c>
      <c r="B4522" s="70" t="s">
        <v>13876</v>
      </c>
      <c r="C4522" s="70" t="s">
        <v>13877</v>
      </c>
      <c r="D4522" s="70" t="s">
        <v>13878</v>
      </c>
      <c r="E4522" s="71">
        <v>1.42</v>
      </c>
      <c r="F4522" s="70"/>
      <c r="G4522" s="71"/>
      <c r="H4522" s="72"/>
      <c r="I4522" s="72"/>
      <c r="J4522" s="73">
        <f t="shared" si="74"/>
        <v>1.42</v>
      </c>
      <c r="K4522" s="75" t="s">
        <v>4</v>
      </c>
    </row>
    <row r="4523" spans="1:11" x14ac:dyDescent="0.25">
      <c r="A4523" s="69">
        <v>4521</v>
      </c>
      <c r="B4523" s="70" t="s">
        <v>13879</v>
      </c>
      <c r="C4523" s="70" t="s">
        <v>13880</v>
      </c>
      <c r="D4523" s="70" t="s">
        <v>13881</v>
      </c>
      <c r="E4523" s="71">
        <v>1.42</v>
      </c>
      <c r="F4523" s="70"/>
      <c r="G4523" s="71"/>
      <c r="H4523" s="72"/>
      <c r="I4523" s="72"/>
      <c r="J4523" s="73">
        <f t="shared" si="74"/>
        <v>1.42</v>
      </c>
      <c r="K4523" s="75" t="s">
        <v>4</v>
      </c>
    </row>
    <row r="4524" spans="1:11" x14ac:dyDescent="0.25">
      <c r="A4524" s="69">
        <v>4522</v>
      </c>
      <c r="B4524" s="70" t="s">
        <v>13882</v>
      </c>
      <c r="C4524" s="70" t="s">
        <v>13883</v>
      </c>
      <c r="D4524" s="70" t="s">
        <v>13884</v>
      </c>
      <c r="E4524" s="71">
        <v>1.41</v>
      </c>
      <c r="F4524" s="70"/>
      <c r="G4524" s="71"/>
      <c r="H4524" s="72"/>
      <c r="I4524" s="72"/>
      <c r="J4524" s="73">
        <f t="shared" si="74"/>
        <v>1.41</v>
      </c>
      <c r="K4524" s="75" t="s">
        <v>4</v>
      </c>
    </row>
    <row r="4525" spans="1:11" x14ac:dyDescent="0.25">
      <c r="A4525" s="69">
        <v>4523</v>
      </c>
      <c r="B4525" s="70" t="s">
        <v>13885</v>
      </c>
      <c r="C4525" s="70" t="s">
        <v>13886</v>
      </c>
      <c r="D4525" s="70" t="s">
        <v>13887</v>
      </c>
      <c r="E4525" s="71">
        <v>1.41</v>
      </c>
      <c r="F4525" s="70"/>
      <c r="G4525" s="71"/>
      <c r="H4525" s="72"/>
      <c r="I4525" s="72"/>
      <c r="J4525" s="73">
        <f t="shared" si="74"/>
        <v>1.41</v>
      </c>
      <c r="K4525" s="75" t="s">
        <v>4</v>
      </c>
    </row>
    <row r="4526" spans="1:11" x14ac:dyDescent="0.25">
      <c r="A4526" s="69">
        <v>4524</v>
      </c>
      <c r="B4526" s="70" t="s">
        <v>13888</v>
      </c>
      <c r="C4526" s="70" t="s">
        <v>13889</v>
      </c>
      <c r="D4526" s="70"/>
      <c r="E4526" s="71"/>
      <c r="F4526" s="70"/>
      <c r="G4526" s="73"/>
      <c r="H4526" s="70" t="s">
        <v>13890</v>
      </c>
      <c r="I4526" s="73">
        <v>1.4099999999999973</v>
      </c>
      <c r="J4526" s="73">
        <f t="shared" si="74"/>
        <v>1.4099999999999973</v>
      </c>
      <c r="K4526" s="75" t="s">
        <v>4</v>
      </c>
    </row>
    <row r="4527" spans="1:11" x14ac:dyDescent="0.25">
      <c r="A4527" s="69">
        <v>4525</v>
      </c>
      <c r="B4527" s="70" t="s">
        <v>13891</v>
      </c>
      <c r="C4527" s="70" t="s">
        <v>13892</v>
      </c>
      <c r="D4527" s="70"/>
      <c r="E4527" s="71"/>
      <c r="F4527" s="70"/>
      <c r="G4527" s="73"/>
      <c r="H4527" s="70" t="s">
        <v>13893</v>
      </c>
      <c r="I4527" s="73">
        <v>1.4000000000000032</v>
      </c>
      <c r="J4527" s="73">
        <f t="shared" si="74"/>
        <v>1.4000000000000032</v>
      </c>
      <c r="K4527" s="75" t="s">
        <v>4</v>
      </c>
    </row>
    <row r="4528" spans="1:11" x14ac:dyDescent="0.25">
      <c r="A4528" s="69">
        <v>4526</v>
      </c>
      <c r="B4528" s="70" t="s">
        <v>13894</v>
      </c>
      <c r="C4528" s="70" t="s">
        <v>2847</v>
      </c>
      <c r="D4528" s="70" t="s">
        <v>13895</v>
      </c>
      <c r="E4528" s="71">
        <v>1.4</v>
      </c>
      <c r="F4528" s="70"/>
      <c r="G4528" s="71"/>
      <c r="H4528" s="72"/>
      <c r="I4528" s="72"/>
      <c r="J4528" s="73">
        <f t="shared" si="74"/>
        <v>1.4</v>
      </c>
      <c r="K4528" s="75" t="s">
        <v>4</v>
      </c>
    </row>
    <row r="4529" spans="1:11" x14ac:dyDescent="0.25">
      <c r="A4529" s="69">
        <v>4527</v>
      </c>
      <c r="B4529" s="70" t="s">
        <v>13896</v>
      </c>
      <c r="C4529" s="70" t="s">
        <v>13897</v>
      </c>
      <c r="D4529" s="70" t="s">
        <v>13898</v>
      </c>
      <c r="E4529" s="71">
        <v>1.4</v>
      </c>
      <c r="F4529" s="70"/>
      <c r="G4529" s="71"/>
      <c r="H4529" s="72"/>
      <c r="I4529" s="72"/>
      <c r="J4529" s="73">
        <f t="shared" si="74"/>
        <v>1.4</v>
      </c>
      <c r="K4529" s="75" t="s">
        <v>4</v>
      </c>
    </row>
    <row r="4530" spans="1:11" x14ac:dyDescent="0.25">
      <c r="A4530" s="69">
        <v>4528</v>
      </c>
      <c r="B4530" s="70" t="s">
        <v>13899</v>
      </c>
      <c r="C4530" s="70" t="s">
        <v>13900</v>
      </c>
      <c r="D4530" s="70" t="s">
        <v>13901</v>
      </c>
      <c r="E4530" s="71">
        <v>1.39</v>
      </c>
      <c r="F4530" s="70"/>
      <c r="G4530" s="71"/>
      <c r="H4530" s="72"/>
      <c r="I4530" s="72"/>
      <c r="J4530" s="73">
        <f t="shared" si="74"/>
        <v>1.39</v>
      </c>
      <c r="K4530" s="75" t="s">
        <v>4</v>
      </c>
    </row>
    <row r="4531" spans="1:11" x14ac:dyDescent="0.25">
      <c r="A4531" s="69">
        <v>4529</v>
      </c>
      <c r="B4531" s="70" t="s">
        <v>13902</v>
      </c>
      <c r="C4531" s="70" t="s">
        <v>13903</v>
      </c>
      <c r="D4531" s="70" t="s">
        <v>13904</v>
      </c>
      <c r="E4531" s="71">
        <v>1.39</v>
      </c>
      <c r="F4531" s="70"/>
      <c r="G4531" s="71"/>
      <c r="H4531" s="72"/>
      <c r="I4531" s="72"/>
      <c r="J4531" s="73">
        <f t="shared" si="74"/>
        <v>1.39</v>
      </c>
      <c r="K4531" s="75" t="s">
        <v>4</v>
      </c>
    </row>
    <row r="4532" spans="1:11" x14ac:dyDescent="0.25">
      <c r="A4532" s="69">
        <v>4530</v>
      </c>
      <c r="B4532" s="70" t="s">
        <v>13905</v>
      </c>
      <c r="C4532" s="70" t="s">
        <v>13906</v>
      </c>
      <c r="D4532" s="70" t="s">
        <v>13907</v>
      </c>
      <c r="E4532" s="71">
        <v>1.39</v>
      </c>
      <c r="F4532" s="70"/>
      <c r="G4532" s="71"/>
      <c r="H4532" s="72"/>
      <c r="I4532" s="72"/>
      <c r="J4532" s="73">
        <f t="shared" si="74"/>
        <v>1.39</v>
      </c>
      <c r="K4532" s="75" t="s">
        <v>4</v>
      </c>
    </row>
    <row r="4533" spans="1:11" x14ac:dyDescent="0.25">
      <c r="A4533" s="69">
        <v>4531</v>
      </c>
      <c r="B4533" s="70" t="s">
        <v>13908</v>
      </c>
      <c r="C4533" s="70" t="s">
        <v>13909</v>
      </c>
      <c r="D4533" s="70" t="s">
        <v>13910</v>
      </c>
      <c r="E4533" s="71">
        <v>1.38</v>
      </c>
      <c r="F4533" s="70"/>
      <c r="G4533" s="71"/>
      <c r="H4533" s="72"/>
      <c r="I4533" s="72"/>
      <c r="J4533" s="73">
        <f t="shared" si="74"/>
        <v>1.38</v>
      </c>
      <c r="K4533" s="75" t="s">
        <v>4</v>
      </c>
    </row>
    <row r="4534" spans="1:11" x14ac:dyDescent="0.25">
      <c r="A4534" s="69">
        <v>4532</v>
      </c>
      <c r="B4534" s="70" t="s">
        <v>13911</v>
      </c>
      <c r="C4534" s="70" t="s">
        <v>13912</v>
      </c>
      <c r="D4534" s="70" t="s">
        <v>13913</v>
      </c>
      <c r="E4534" s="71">
        <v>1.38</v>
      </c>
      <c r="F4534" s="70"/>
      <c r="G4534" s="71"/>
      <c r="H4534" s="72"/>
      <c r="I4534" s="72"/>
      <c r="J4534" s="73">
        <f t="shared" si="74"/>
        <v>1.38</v>
      </c>
      <c r="K4534" s="75" t="s">
        <v>4</v>
      </c>
    </row>
    <row r="4535" spans="1:11" x14ac:dyDescent="0.25">
      <c r="A4535" s="69">
        <v>4533</v>
      </c>
      <c r="B4535" s="70" t="s">
        <v>13914</v>
      </c>
      <c r="C4535" s="70" t="s">
        <v>13915</v>
      </c>
      <c r="D4535" s="70" t="s">
        <v>13916</v>
      </c>
      <c r="E4535" s="71">
        <v>1.38</v>
      </c>
      <c r="F4535" s="70"/>
      <c r="G4535" s="71"/>
      <c r="H4535" s="72"/>
      <c r="I4535" s="72"/>
      <c r="J4535" s="73">
        <f t="shared" si="74"/>
        <v>1.38</v>
      </c>
      <c r="K4535" s="75" t="s">
        <v>4</v>
      </c>
    </row>
    <row r="4536" spans="1:11" x14ac:dyDescent="0.25">
      <c r="A4536" s="69">
        <v>4534</v>
      </c>
      <c r="B4536" s="70" t="s">
        <v>13917</v>
      </c>
      <c r="C4536" s="70" t="s">
        <v>13918</v>
      </c>
      <c r="D4536" s="70" t="s">
        <v>13919</v>
      </c>
      <c r="E4536" s="71">
        <v>1.38</v>
      </c>
      <c r="F4536" s="70"/>
      <c r="G4536" s="71"/>
      <c r="H4536" s="72"/>
      <c r="I4536" s="72"/>
      <c r="J4536" s="73">
        <f t="shared" si="74"/>
        <v>1.38</v>
      </c>
      <c r="K4536" s="75" t="s">
        <v>4</v>
      </c>
    </row>
    <row r="4537" spans="1:11" x14ac:dyDescent="0.25">
      <c r="A4537" s="69">
        <v>4535</v>
      </c>
      <c r="B4537" s="70" t="s">
        <v>13920</v>
      </c>
      <c r="C4537" s="70" t="s">
        <v>13921</v>
      </c>
      <c r="D4537" s="70" t="s">
        <v>13922</v>
      </c>
      <c r="E4537" s="71">
        <v>1.38</v>
      </c>
      <c r="F4537" s="70"/>
      <c r="G4537" s="71"/>
      <c r="H4537" s="72"/>
      <c r="I4537" s="72"/>
      <c r="J4537" s="73">
        <f t="shared" si="74"/>
        <v>1.38</v>
      </c>
      <c r="K4537" s="75" t="s">
        <v>4</v>
      </c>
    </row>
    <row r="4538" spans="1:11" x14ac:dyDescent="0.25">
      <c r="A4538" s="69">
        <v>4536</v>
      </c>
      <c r="B4538" s="70" t="s">
        <v>13923</v>
      </c>
      <c r="C4538" s="70" t="s">
        <v>2847</v>
      </c>
      <c r="D4538" s="70" t="s">
        <v>13924</v>
      </c>
      <c r="E4538" s="71">
        <v>1.37</v>
      </c>
      <c r="F4538" s="70"/>
      <c r="G4538" s="71"/>
      <c r="H4538" s="72"/>
      <c r="I4538" s="72"/>
      <c r="J4538" s="73">
        <f t="shared" si="74"/>
        <v>1.37</v>
      </c>
      <c r="K4538" s="75" t="s">
        <v>4</v>
      </c>
    </row>
    <row r="4539" spans="1:11" x14ac:dyDescent="0.25">
      <c r="A4539" s="69">
        <v>4537</v>
      </c>
      <c r="B4539" s="70" t="s">
        <v>13925</v>
      </c>
      <c r="C4539" s="70" t="s">
        <v>13926</v>
      </c>
      <c r="D4539" s="70" t="s">
        <v>13927</v>
      </c>
      <c r="E4539" s="71">
        <v>1.37</v>
      </c>
      <c r="F4539" s="70"/>
      <c r="G4539" s="71"/>
      <c r="H4539" s="72"/>
      <c r="I4539" s="72"/>
      <c r="J4539" s="73">
        <f t="shared" si="74"/>
        <v>1.37</v>
      </c>
      <c r="K4539" s="75" t="s">
        <v>4</v>
      </c>
    </row>
    <row r="4540" spans="1:11" x14ac:dyDescent="0.25">
      <c r="A4540" s="69">
        <v>4538</v>
      </c>
      <c r="B4540" s="70" t="s">
        <v>13928</v>
      </c>
      <c r="C4540" s="70" t="s">
        <v>13929</v>
      </c>
      <c r="D4540" s="70" t="s">
        <v>13930</v>
      </c>
      <c r="E4540" s="71">
        <v>1.37</v>
      </c>
      <c r="F4540" s="70"/>
      <c r="G4540" s="71"/>
      <c r="H4540" s="72"/>
      <c r="I4540" s="72"/>
      <c r="J4540" s="73">
        <f t="shared" si="74"/>
        <v>1.37</v>
      </c>
      <c r="K4540" s="75" t="s">
        <v>4</v>
      </c>
    </row>
    <row r="4541" spans="1:11" x14ac:dyDescent="0.25">
      <c r="A4541" s="69">
        <v>4539</v>
      </c>
      <c r="B4541" s="70" t="s">
        <v>13931</v>
      </c>
      <c r="C4541" s="70" t="s">
        <v>13932</v>
      </c>
      <c r="D4541" s="70" t="s">
        <v>13933</v>
      </c>
      <c r="E4541" s="71">
        <v>1.37</v>
      </c>
      <c r="F4541" s="70"/>
      <c r="G4541" s="71"/>
      <c r="H4541" s="72"/>
      <c r="I4541" s="72"/>
      <c r="J4541" s="73">
        <f t="shared" si="74"/>
        <v>1.37</v>
      </c>
      <c r="K4541" s="75" t="s">
        <v>4</v>
      </c>
    </row>
    <row r="4542" spans="1:11" x14ac:dyDescent="0.25">
      <c r="A4542" s="69">
        <v>4540</v>
      </c>
      <c r="B4542" s="70" t="s">
        <v>13934</v>
      </c>
      <c r="C4542" s="70" t="s">
        <v>13935</v>
      </c>
      <c r="D4542" s="70" t="s">
        <v>13936</v>
      </c>
      <c r="E4542" s="71">
        <v>1.37</v>
      </c>
      <c r="F4542" s="70"/>
      <c r="G4542" s="71"/>
      <c r="H4542" s="72"/>
      <c r="I4542" s="72"/>
      <c r="J4542" s="73">
        <f t="shared" si="74"/>
        <v>1.37</v>
      </c>
      <c r="K4542" s="75" t="s">
        <v>4</v>
      </c>
    </row>
    <row r="4543" spans="1:11" x14ac:dyDescent="0.25">
      <c r="A4543" s="69">
        <v>4541</v>
      </c>
      <c r="B4543" s="70" t="s">
        <v>13937</v>
      </c>
      <c r="C4543" s="70" t="s">
        <v>13938</v>
      </c>
      <c r="D4543" s="70" t="s">
        <v>13939</v>
      </c>
      <c r="E4543" s="71">
        <v>1.36</v>
      </c>
      <c r="F4543" s="70"/>
      <c r="G4543" s="71"/>
      <c r="H4543" s="72"/>
      <c r="I4543" s="72"/>
      <c r="J4543" s="73">
        <f t="shared" si="74"/>
        <v>1.36</v>
      </c>
      <c r="K4543" s="75" t="s">
        <v>4</v>
      </c>
    </row>
    <row r="4544" spans="1:11" x14ac:dyDescent="0.25">
      <c r="A4544" s="69">
        <v>4542</v>
      </c>
      <c r="B4544" s="70" t="s">
        <v>13940</v>
      </c>
      <c r="C4544" s="70" t="s">
        <v>13941</v>
      </c>
      <c r="D4544" s="70" t="s">
        <v>13942</v>
      </c>
      <c r="E4544" s="71">
        <v>1.35</v>
      </c>
      <c r="F4544" s="70"/>
      <c r="G4544" s="71"/>
      <c r="H4544" s="72"/>
      <c r="I4544" s="72"/>
      <c r="J4544" s="73">
        <f t="shared" si="74"/>
        <v>1.35</v>
      </c>
      <c r="K4544" s="75" t="s">
        <v>4</v>
      </c>
    </row>
    <row r="4545" spans="1:11" x14ac:dyDescent="0.25">
      <c r="A4545" s="69">
        <v>4543</v>
      </c>
      <c r="B4545" s="70" t="s">
        <v>13943</v>
      </c>
      <c r="C4545" s="70" t="s">
        <v>13944</v>
      </c>
      <c r="D4545" s="70" t="s">
        <v>13945</v>
      </c>
      <c r="E4545" s="71">
        <v>1.34</v>
      </c>
      <c r="F4545" s="70"/>
      <c r="G4545" s="71"/>
      <c r="H4545" s="72"/>
      <c r="I4545" s="72"/>
      <c r="J4545" s="73">
        <f t="shared" si="74"/>
        <v>1.34</v>
      </c>
      <c r="K4545" s="75" t="s">
        <v>4</v>
      </c>
    </row>
    <row r="4546" spans="1:11" x14ac:dyDescent="0.25">
      <c r="A4546" s="69">
        <v>4544</v>
      </c>
      <c r="B4546" s="70" t="s">
        <v>13946</v>
      </c>
      <c r="C4546" s="70" t="s">
        <v>13947</v>
      </c>
      <c r="D4546" s="70" t="s">
        <v>13948</v>
      </c>
      <c r="E4546" s="71">
        <v>1.34</v>
      </c>
      <c r="F4546" s="70"/>
      <c r="G4546" s="71"/>
      <c r="H4546" s="72"/>
      <c r="I4546" s="72"/>
      <c r="J4546" s="73">
        <f t="shared" si="74"/>
        <v>1.34</v>
      </c>
      <c r="K4546" s="75" t="s">
        <v>4</v>
      </c>
    </row>
    <row r="4547" spans="1:11" x14ac:dyDescent="0.25">
      <c r="A4547" s="69">
        <v>4545</v>
      </c>
      <c r="B4547" s="70" t="s">
        <v>13949</v>
      </c>
      <c r="C4547" s="70" t="s">
        <v>13950</v>
      </c>
      <c r="D4547" s="70" t="s">
        <v>13951</v>
      </c>
      <c r="E4547" s="71">
        <v>1.34</v>
      </c>
      <c r="F4547" s="70"/>
      <c r="G4547" s="71"/>
      <c r="H4547" s="72"/>
      <c r="I4547" s="72"/>
      <c r="J4547" s="73">
        <f t="shared" ref="J4547:J4610" si="75">AVERAGE(E4547,G4547,I4547)</f>
        <v>1.34</v>
      </c>
      <c r="K4547" s="75" t="s">
        <v>4</v>
      </c>
    </row>
    <row r="4548" spans="1:11" x14ac:dyDescent="0.25">
      <c r="A4548" s="69">
        <v>4546</v>
      </c>
      <c r="B4548" s="70" t="s">
        <v>13952</v>
      </c>
      <c r="C4548" s="70" t="s">
        <v>13953</v>
      </c>
      <c r="D4548" s="70" t="s">
        <v>13954</v>
      </c>
      <c r="E4548" s="71">
        <v>1.34</v>
      </c>
      <c r="F4548" s="70"/>
      <c r="G4548" s="71"/>
      <c r="H4548" s="72"/>
      <c r="I4548" s="72"/>
      <c r="J4548" s="73">
        <f t="shared" si="75"/>
        <v>1.34</v>
      </c>
      <c r="K4548" s="75" t="s">
        <v>4</v>
      </c>
    </row>
    <row r="4549" spans="1:11" x14ac:dyDescent="0.25">
      <c r="A4549" s="69">
        <v>4547</v>
      </c>
      <c r="B4549" s="70" t="s">
        <v>13955</v>
      </c>
      <c r="C4549" s="70" t="s">
        <v>13956</v>
      </c>
      <c r="D4549" s="70" t="s">
        <v>13957</v>
      </c>
      <c r="E4549" s="71">
        <v>1.34</v>
      </c>
      <c r="F4549" s="70"/>
      <c r="G4549" s="71"/>
      <c r="H4549" s="72"/>
      <c r="I4549" s="72"/>
      <c r="J4549" s="73">
        <f t="shared" si="75"/>
        <v>1.34</v>
      </c>
      <c r="K4549" s="75" t="s">
        <v>4</v>
      </c>
    </row>
    <row r="4550" spans="1:11" x14ac:dyDescent="0.25">
      <c r="A4550" s="69">
        <v>4548</v>
      </c>
      <c r="B4550" s="70" t="s">
        <v>13958</v>
      </c>
      <c r="C4550" s="70" t="s">
        <v>13959</v>
      </c>
      <c r="D4550" s="70" t="s">
        <v>13960</v>
      </c>
      <c r="E4550" s="71">
        <v>1.33</v>
      </c>
      <c r="F4550" s="70"/>
      <c r="G4550" s="71"/>
      <c r="H4550" s="72"/>
      <c r="I4550" s="72"/>
      <c r="J4550" s="73">
        <f t="shared" si="75"/>
        <v>1.33</v>
      </c>
      <c r="K4550" s="75" t="s">
        <v>4</v>
      </c>
    </row>
    <row r="4551" spans="1:11" x14ac:dyDescent="0.25">
      <c r="A4551" s="69">
        <v>4549</v>
      </c>
      <c r="B4551" s="70" t="s">
        <v>13961</v>
      </c>
      <c r="C4551" s="70" t="s">
        <v>13962</v>
      </c>
      <c r="D4551" s="70" t="s">
        <v>13963</v>
      </c>
      <c r="E4551" s="71">
        <v>1.33</v>
      </c>
      <c r="F4551" s="70"/>
      <c r="G4551" s="71"/>
      <c r="H4551" s="72"/>
      <c r="I4551" s="72"/>
      <c r="J4551" s="73">
        <f t="shared" si="75"/>
        <v>1.33</v>
      </c>
      <c r="K4551" s="75" t="s">
        <v>4</v>
      </c>
    </row>
    <row r="4552" spans="1:11" x14ac:dyDescent="0.25">
      <c r="A4552" s="69">
        <v>4550</v>
      </c>
      <c r="B4552" s="70" t="s">
        <v>13964</v>
      </c>
      <c r="C4552" s="70" t="s">
        <v>13965</v>
      </c>
      <c r="D4552" s="70" t="s">
        <v>13966</v>
      </c>
      <c r="E4552" s="71">
        <v>1.33</v>
      </c>
      <c r="F4552" s="70"/>
      <c r="G4552" s="71"/>
      <c r="H4552" s="72"/>
      <c r="I4552" s="72"/>
      <c r="J4552" s="73">
        <f t="shared" si="75"/>
        <v>1.33</v>
      </c>
      <c r="K4552" s="75" t="s">
        <v>4</v>
      </c>
    </row>
    <row r="4553" spans="1:11" x14ac:dyDescent="0.25">
      <c r="A4553" s="69">
        <v>4551</v>
      </c>
      <c r="B4553" s="70" t="s">
        <v>13967</v>
      </c>
      <c r="C4553" s="70" t="s">
        <v>13968</v>
      </c>
      <c r="D4553" s="70" t="s">
        <v>13969</v>
      </c>
      <c r="E4553" s="71">
        <v>1.38</v>
      </c>
      <c r="F4553" s="70" t="s">
        <v>13970</v>
      </c>
      <c r="G4553" s="71">
        <v>1.2791999999999999</v>
      </c>
      <c r="H4553" s="72"/>
      <c r="I4553" s="72"/>
      <c r="J4553" s="73">
        <f t="shared" si="75"/>
        <v>1.3295999999999999</v>
      </c>
      <c r="K4553" s="75" t="s">
        <v>4</v>
      </c>
    </row>
    <row r="4554" spans="1:11" x14ac:dyDescent="0.25">
      <c r="A4554" s="69">
        <v>4552</v>
      </c>
      <c r="B4554" s="70" t="s">
        <v>13971</v>
      </c>
      <c r="C4554" s="70" t="s">
        <v>13972</v>
      </c>
      <c r="D4554" s="70" t="s">
        <v>13973</v>
      </c>
      <c r="E4554" s="71">
        <v>1.32</v>
      </c>
      <c r="F4554" s="70"/>
      <c r="G4554" s="71"/>
      <c r="H4554" s="72"/>
      <c r="I4554" s="72"/>
      <c r="J4554" s="73">
        <f t="shared" si="75"/>
        <v>1.32</v>
      </c>
      <c r="K4554" s="75" t="s">
        <v>4</v>
      </c>
    </row>
    <row r="4555" spans="1:11" x14ac:dyDescent="0.25">
      <c r="A4555" s="69">
        <v>4553</v>
      </c>
      <c r="B4555" s="70" t="s">
        <v>13974</v>
      </c>
      <c r="C4555" s="70" t="s">
        <v>13975</v>
      </c>
      <c r="D4555" s="70" t="s">
        <v>13976</v>
      </c>
      <c r="E4555" s="71">
        <v>1.31</v>
      </c>
      <c r="F4555" s="70"/>
      <c r="G4555" s="71"/>
      <c r="H4555" s="72"/>
      <c r="I4555" s="72"/>
      <c r="J4555" s="73">
        <f t="shared" si="75"/>
        <v>1.31</v>
      </c>
      <c r="K4555" s="75" t="s">
        <v>4</v>
      </c>
    </row>
    <row r="4556" spans="1:11" x14ac:dyDescent="0.25">
      <c r="A4556" s="69">
        <v>4554</v>
      </c>
      <c r="B4556" s="70" t="s">
        <v>13977</v>
      </c>
      <c r="C4556" s="70" t="s">
        <v>13978</v>
      </c>
      <c r="D4556" s="70" t="s">
        <v>13979</v>
      </c>
      <c r="E4556" s="71">
        <v>1.31</v>
      </c>
      <c r="F4556" s="70"/>
      <c r="G4556" s="71"/>
      <c r="H4556" s="72"/>
      <c r="I4556" s="72"/>
      <c r="J4556" s="73">
        <f t="shared" si="75"/>
        <v>1.31</v>
      </c>
      <c r="K4556" s="75" t="s">
        <v>4</v>
      </c>
    </row>
    <row r="4557" spans="1:11" x14ac:dyDescent="0.25">
      <c r="A4557" s="69">
        <v>4555</v>
      </c>
      <c r="B4557" s="70" t="s">
        <v>13980</v>
      </c>
      <c r="C4557" s="70" t="s">
        <v>13981</v>
      </c>
      <c r="D4557" s="70" t="s">
        <v>13982</v>
      </c>
      <c r="E4557" s="71">
        <v>1.31</v>
      </c>
      <c r="F4557" s="70"/>
      <c r="G4557" s="71"/>
      <c r="H4557" s="72"/>
      <c r="I4557" s="72"/>
      <c r="J4557" s="73">
        <f t="shared" si="75"/>
        <v>1.31</v>
      </c>
      <c r="K4557" s="75" t="s">
        <v>4</v>
      </c>
    </row>
    <row r="4558" spans="1:11" x14ac:dyDescent="0.25">
      <c r="A4558" s="69">
        <v>4556</v>
      </c>
      <c r="B4558" s="70" t="s">
        <v>13983</v>
      </c>
      <c r="C4558" s="70" t="s">
        <v>2847</v>
      </c>
      <c r="D4558" s="70" t="s">
        <v>13984</v>
      </c>
      <c r="E4558" s="71">
        <v>1.3</v>
      </c>
      <c r="F4558" s="70"/>
      <c r="G4558" s="71"/>
      <c r="H4558" s="72"/>
      <c r="I4558" s="72"/>
      <c r="J4558" s="73">
        <f t="shared" si="75"/>
        <v>1.3</v>
      </c>
      <c r="K4558" s="75" t="s">
        <v>4</v>
      </c>
    </row>
    <row r="4559" spans="1:11" x14ac:dyDescent="0.25">
      <c r="A4559" s="69">
        <v>4557</v>
      </c>
      <c r="B4559" s="70" t="s">
        <v>13985</v>
      </c>
      <c r="C4559" s="70" t="s">
        <v>13986</v>
      </c>
      <c r="D4559" s="70" t="s">
        <v>13987</v>
      </c>
      <c r="E4559" s="71">
        <v>1.3</v>
      </c>
      <c r="F4559" s="70"/>
      <c r="G4559" s="71"/>
      <c r="H4559" s="72"/>
      <c r="I4559" s="72"/>
      <c r="J4559" s="73">
        <f t="shared" si="75"/>
        <v>1.3</v>
      </c>
      <c r="K4559" s="75" t="s">
        <v>4</v>
      </c>
    </row>
    <row r="4560" spans="1:11" x14ac:dyDescent="0.25">
      <c r="A4560" s="69">
        <v>4558</v>
      </c>
      <c r="B4560" s="70" t="s">
        <v>13988</v>
      </c>
      <c r="C4560" s="70" t="s">
        <v>13989</v>
      </c>
      <c r="D4560" s="70" t="s">
        <v>13990</v>
      </c>
      <c r="E4560" s="71">
        <v>1.3</v>
      </c>
      <c r="F4560" s="70"/>
      <c r="G4560" s="71"/>
      <c r="H4560" s="72"/>
      <c r="I4560" s="72"/>
      <c r="J4560" s="73">
        <f t="shared" si="75"/>
        <v>1.3</v>
      </c>
      <c r="K4560" s="75" t="s">
        <v>4</v>
      </c>
    </row>
    <row r="4561" spans="1:11" x14ac:dyDescent="0.25">
      <c r="A4561" s="69">
        <v>4559</v>
      </c>
      <c r="B4561" s="70" t="s">
        <v>13991</v>
      </c>
      <c r="C4561" s="70" t="s">
        <v>13992</v>
      </c>
      <c r="D4561" s="70" t="s">
        <v>13993</v>
      </c>
      <c r="E4561" s="71">
        <v>1.3</v>
      </c>
      <c r="F4561" s="70"/>
      <c r="G4561" s="71"/>
      <c r="H4561" s="72"/>
      <c r="I4561" s="72"/>
      <c r="J4561" s="73">
        <f t="shared" si="75"/>
        <v>1.3</v>
      </c>
      <c r="K4561" s="75" t="s">
        <v>4</v>
      </c>
    </row>
    <row r="4562" spans="1:11" x14ac:dyDescent="0.25">
      <c r="A4562" s="69">
        <v>4560</v>
      </c>
      <c r="B4562" s="70" t="s">
        <v>13994</v>
      </c>
      <c r="C4562" s="70" t="s">
        <v>13995</v>
      </c>
      <c r="D4562" s="70" t="s">
        <v>13996</v>
      </c>
      <c r="E4562" s="71">
        <v>1.29</v>
      </c>
      <c r="F4562" s="70"/>
      <c r="G4562" s="71"/>
      <c r="H4562" s="72"/>
      <c r="I4562" s="72"/>
      <c r="J4562" s="73">
        <f t="shared" si="75"/>
        <v>1.29</v>
      </c>
      <c r="K4562" s="75" t="s">
        <v>4</v>
      </c>
    </row>
    <row r="4563" spans="1:11" x14ac:dyDescent="0.25">
      <c r="A4563" s="69">
        <v>4561</v>
      </c>
      <c r="B4563" s="70" t="s">
        <v>13997</v>
      </c>
      <c r="C4563" s="70" t="s">
        <v>13998</v>
      </c>
      <c r="D4563" s="70" t="s">
        <v>13999</v>
      </c>
      <c r="E4563" s="71">
        <v>1.29</v>
      </c>
      <c r="F4563" s="70"/>
      <c r="G4563" s="71"/>
      <c r="H4563" s="72"/>
      <c r="I4563" s="72"/>
      <c r="J4563" s="73">
        <f t="shared" si="75"/>
        <v>1.29</v>
      </c>
      <c r="K4563" s="75" t="s">
        <v>4</v>
      </c>
    </row>
    <row r="4564" spans="1:11" x14ac:dyDescent="0.25">
      <c r="A4564" s="69">
        <v>4562</v>
      </c>
      <c r="B4564" s="70" t="s">
        <v>14000</v>
      </c>
      <c r="C4564" s="70" t="s">
        <v>14001</v>
      </c>
      <c r="D4564" s="70" t="s">
        <v>14002</v>
      </c>
      <c r="E4564" s="71">
        <v>1.22</v>
      </c>
      <c r="F4564" s="70" t="s">
        <v>14002</v>
      </c>
      <c r="G4564" s="71">
        <v>1.357</v>
      </c>
      <c r="H4564" s="72"/>
      <c r="I4564" s="72"/>
      <c r="J4564" s="73">
        <f t="shared" si="75"/>
        <v>1.2885</v>
      </c>
      <c r="K4564" s="75" t="s">
        <v>4</v>
      </c>
    </row>
    <row r="4565" spans="1:11" x14ac:dyDescent="0.25">
      <c r="A4565" s="69">
        <v>4563</v>
      </c>
      <c r="B4565" s="70" t="s">
        <v>14003</v>
      </c>
      <c r="C4565" s="70" t="s">
        <v>14004</v>
      </c>
      <c r="D4565" s="70" t="s">
        <v>14005</v>
      </c>
      <c r="E4565" s="71">
        <v>1.28</v>
      </c>
      <c r="F4565" s="70"/>
      <c r="G4565" s="71"/>
      <c r="H4565" s="72"/>
      <c r="I4565" s="72"/>
      <c r="J4565" s="73">
        <f t="shared" si="75"/>
        <v>1.28</v>
      </c>
      <c r="K4565" s="75" t="s">
        <v>4</v>
      </c>
    </row>
    <row r="4566" spans="1:11" x14ac:dyDescent="0.25">
      <c r="A4566" s="69">
        <v>4564</v>
      </c>
      <c r="B4566" s="70" t="s">
        <v>14006</v>
      </c>
      <c r="C4566" s="70" t="s">
        <v>14007</v>
      </c>
      <c r="D4566" s="70" t="s">
        <v>14008</v>
      </c>
      <c r="E4566" s="71">
        <v>1.28</v>
      </c>
      <c r="F4566" s="70"/>
      <c r="G4566" s="71"/>
      <c r="H4566" s="72"/>
      <c r="I4566" s="72"/>
      <c r="J4566" s="73">
        <f t="shared" si="75"/>
        <v>1.28</v>
      </c>
      <c r="K4566" s="75" t="s">
        <v>4</v>
      </c>
    </row>
    <row r="4567" spans="1:11" x14ac:dyDescent="0.25">
      <c r="A4567" s="69">
        <v>4565</v>
      </c>
      <c r="B4567" s="70" t="s">
        <v>14009</v>
      </c>
      <c r="C4567" s="70" t="s">
        <v>14010</v>
      </c>
      <c r="D4567" s="70" t="s">
        <v>14011</v>
      </c>
      <c r="E4567" s="71">
        <v>1.28</v>
      </c>
      <c r="F4567" s="70"/>
      <c r="G4567" s="71"/>
      <c r="H4567" s="72"/>
      <c r="I4567" s="72"/>
      <c r="J4567" s="73">
        <f t="shared" si="75"/>
        <v>1.28</v>
      </c>
      <c r="K4567" s="75" t="s">
        <v>4</v>
      </c>
    </row>
    <row r="4568" spans="1:11" x14ac:dyDescent="0.25">
      <c r="A4568" s="69">
        <v>4566</v>
      </c>
      <c r="B4568" s="70" t="s">
        <v>14012</v>
      </c>
      <c r="C4568" s="70" t="s">
        <v>14013</v>
      </c>
      <c r="D4568" s="70" t="s">
        <v>14014</v>
      </c>
      <c r="E4568" s="71">
        <v>1.27</v>
      </c>
      <c r="F4568" s="70"/>
      <c r="G4568" s="71"/>
      <c r="H4568" s="72"/>
      <c r="I4568" s="72"/>
      <c r="J4568" s="73">
        <f t="shared" si="75"/>
        <v>1.27</v>
      </c>
      <c r="K4568" s="75" t="s">
        <v>4</v>
      </c>
    </row>
    <row r="4569" spans="1:11" x14ac:dyDescent="0.25">
      <c r="A4569" s="69">
        <v>4567</v>
      </c>
      <c r="B4569" s="70" t="s">
        <v>14015</v>
      </c>
      <c r="C4569" s="70" t="s">
        <v>14016</v>
      </c>
      <c r="D4569" s="70" t="s">
        <v>14017</v>
      </c>
      <c r="E4569" s="71">
        <v>1.27</v>
      </c>
      <c r="F4569" s="70"/>
      <c r="G4569" s="71"/>
      <c r="H4569" s="72"/>
      <c r="I4569" s="72"/>
      <c r="J4569" s="73">
        <f t="shared" si="75"/>
        <v>1.27</v>
      </c>
      <c r="K4569" s="75" t="s">
        <v>4</v>
      </c>
    </row>
    <row r="4570" spans="1:11" x14ac:dyDescent="0.25">
      <c r="A4570" s="69">
        <v>4568</v>
      </c>
      <c r="B4570" s="70" t="s">
        <v>14018</v>
      </c>
      <c r="C4570" s="70" t="s">
        <v>14019</v>
      </c>
      <c r="D4570" s="70" t="s">
        <v>14020</v>
      </c>
      <c r="E4570" s="71">
        <v>1.27</v>
      </c>
      <c r="F4570" s="70"/>
      <c r="G4570" s="71"/>
      <c r="H4570" s="72"/>
      <c r="I4570" s="72"/>
      <c r="J4570" s="73">
        <f t="shared" si="75"/>
        <v>1.27</v>
      </c>
      <c r="K4570" s="75" t="s">
        <v>4</v>
      </c>
    </row>
    <row r="4571" spans="1:11" x14ac:dyDescent="0.25">
      <c r="A4571" s="69">
        <v>4569</v>
      </c>
      <c r="B4571" s="70" t="s">
        <v>14021</v>
      </c>
      <c r="C4571" s="70" t="s">
        <v>14022</v>
      </c>
      <c r="D4571" s="70" t="s">
        <v>14023</v>
      </c>
      <c r="E4571" s="71">
        <v>1.27</v>
      </c>
      <c r="F4571" s="70"/>
      <c r="G4571" s="71"/>
      <c r="H4571" s="72"/>
      <c r="I4571" s="72"/>
      <c r="J4571" s="73">
        <f t="shared" si="75"/>
        <v>1.27</v>
      </c>
      <c r="K4571" s="75" t="s">
        <v>4</v>
      </c>
    </row>
    <row r="4572" spans="1:11" x14ac:dyDescent="0.25">
      <c r="A4572" s="69">
        <v>4570</v>
      </c>
      <c r="B4572" s="70" t="s">
        <v>14024</v>
      </c>
      <c r="C4572" s="70" t="s">
        <v>14025</v>
      </c>
      <c r="D4572" s="70" t="s">
        <v>14026</v>
      </c>
      <c r="E4572" s="71">
        <v>1.26</v>
      </c>
      <c r="F4572" s="70"/>
      <c r="G4572" s="71"/>
      <c r="H4572" s="72"/>
      <c r="I4572" s="72"/>
      <c r="J4572" s="73">
        <f t="shared" si="75"/>
        <v>1.26</v>
      </c>
      <c r="K4572" s="75" t="s">
        <v>4</v>
      </c>
    </row>
    <row r="4573" spans="1:11" x14ac:dyDescent="0.25">
      <c r="A4573" s="69">
        <v>4571</v>
      </c>
      <c r="B4573" s="70" t="s">
        <v>14027</v>
      </c>
      <c r="C4573" s="70" t="s">
        <v>14028</v>
      </c>
      <c r="D4573" s="70" t="s">
        <v>14029</v>
      </c>
      <c r="E4573" s="71">
        <v>1.26</v>
      </c>
      <c r="F4573" s="70"/>
      <c r="G4573" s="71"/>
      <c r="H4573" s="72"/>
      <c r="I4573" s="72"/>
      <c r="J4573" s="73">
        <f t="shared" si="75"/>
        <v>1.26</v>
      </c>
      <c r="K4573" s="75" t="s">
        <v>4</v>
      </c>
    </row>
    <row r="4574" spans="1:11" x14ac:dyDescent="0.25">
      <c r="A4574" s="69">
        <v>4572</v>
      </c>
      <c r="B4574" s="70" t="s">
        <v>14030</v>
      </c>
      <c r="C4574" s="70" t="s">
        <v>14031</v>
      </c>
      <c r="D4574" s="70" t="s">
        <v>14032</v>
      </c>
      <c r="E4574" s="71">
        <v>1.26</v>
      </c>
      <c r="F4574" s="70"/>
      <c r="G4574" s="71"/>
      <c r="H4574" s="72"/>
      <c r="I4574" s="72"/>
      <c r="J4574" s="73">
        <f t="shared" si="75"/>
        <v>1.26</v>
      </c>
      <c r="K4574" s="75" t="s">
        <v>4</v>
      </c>
    </row>
    <row r="4575" spans="1:11" x14ac:dyDescent="0.25">
      <c r="A4575" s="69">
        <v>4573</v>
      </c>
      <c r="B4575" s="70" t="s">
        <v>14033</v>
      </c>
      <c r="C4575" s="70" t="s">
        <v>14034</v>
      </c>
      <c r="D4575" s="70" t="s">
        <v>14035</v>
      </c>
      <c r="E4575" s="71">
        <v>1.26</v>
      </c>
      <c r="F4575" s="70"/>
      <c r="G4575" s="71"/>
      <c r="H4575" s="72"/>
      <c r="I4575" s="72"/>
      <c r="J4575" s="73">
        <f t="shared" si="75"/>
        <v>1.26</v>
      </c>
      <c r="K4575" s="75" t="s">
        <v>4</v>
      </c>
    </row>
    <row r="4576" spans="1:11" x14ac:dyDescent="0.25">
      <c r="A4576" s="69">
        <v>4574</v>
      </c>
      <c r="B4576" s="70" t="s">
        <v>14036</v>
      </c>
      <c r="C4576" s="70" t="s">
        <v>14037</v>
      </c>
      <c r="D4576" s="70" t="s">
        <v>14038</v>
      </c>
      <c r="E4576" s="71">
        <v>1.26</v>
      </c>
      <c r="F4576" s="70"/>
      <c r="G4576" s="71"/>
      <c r="H4576" s="72"/>
      <c r="I4576" s="72"/>
      <c r="J4576" s="73">
        <f t="shared" si="75"/>
        <v>1.26</v>
      </c>
      <c r="K4576" s="75" t="s">
        <v>4</v>
      </c>
    </row>
    <row r="4577" spans="1:11" x14ac:dyDescent="0.25">
      <c r="A4577" s="69">
        <v>4575</v>
      </c>
      <c r="B4577" s="70" t="s">
        <v>14039</v>
      </c>
      <c r="C4577" s="70" t="s">
        <v>14040</v>
      </c>
      <c r="D4577" s="70" t="s">
        <v>14041</v>
      </c>
      <c r="E4577" s="71">
        <v>1.26</v>
      </c>
      <c r="F4577" s="70"/>
      <c r="G4577" s="71"/>
      <c r="H4577" s="72"/>
      <c r="I4577" s="72"/>
      <c r="J4577" s="73">
        <f t="shared" si="75"/>
        <v>1.26</v>
      </c>
      <c r="K4577" s="75" t="s">
        <v>4</v>
      </c>
    </row>
    <row r="4578" spans="1:11" x14ac:dyDescent="0.25">
      <c r="A4578" s="69">
        <v>4576</v>
      </c>
      <c r="B4578" s="70" t="s">
        <v>14042</v>
      </c>
      <c r="C4578" s="70" t="s">
        <v>14043</v>
      </c>
      <c r="D4578" s="70" t="s">
        <v>14044</v>
      </c>
      <c r="E4578" s="71">
        <v>1.25</v>
      </c>
      <c r="F4578" s="70"/>
      <c r="G4578" s="71"/>
      <c r="H4578" s="72"/>
      <c r="I4578" s="72"/>
      <c r="J4578" s="73">
        <f t="shared" si="75"/>
        <v>1.25</v>
      </c>
      <c r="K4578" s="75" t="s">
        <v>4</v>
      </c>
    </row>
    <row r="4579" spans="1:11" x14ac:dyDescent="0.25">
      <c r="A4579" s="69">
        <v>4577</v>
      </c>
      <c r="B4579" s="70" t="s">
        <v>14045</v>
      </c>
      <c r="C4579" s="70" t="s">
        <v>14046</v>
      </c>
      <c r="D4579" s="70" t="s">
        <v>14047</v>
      </c>
      <c r="E4579" s="71">
        <v>1.25</v>
      </c>
      <c r="F4579" s="70"/>
      <c r="G4579" s="71"/>
      <c r="H4579" s="72"/>
      <c r="I4579" s="72"/>
      <c r="J4579" s="73">
        <f t="shared" si="75"/>
        <v>1.25</v>
      </c>
      <c r="K4579" s="75" t="s">
        <v>4</v>
      </c>
    </row>
    <row r="4580" spans="1:11" x14ac:dyDescent="0.25">
      <c r="A4580" s="69">
        <v>4578</v>
      </c>
      <c r="B4580" s="70" t="s">
        <v>14048</v>
      </c>
      <c r="C4580" s="70" t="s">
        <v>14049</v>
      </c>
      <c r="D4580" s="70" t="s">
        <v>14050</v>
      </c>
      <c r="E4580" s="71">
        <v>1.25</v>
      </c>
      <c r="F4580" s="70"/>
      <c r="G4580" s="71"/>
      <c r="H4580" s="72"/>
      <c r="I4580" s="72"/>
      <c r="J4580" s="73">
        <f t="shared" si="75"/>
        <v>1.25</v>
      </c>
      <c r="K4580" s="75" t="s">
        <v>4</v>
      </c>
    </row>
    <row r="4581" spans="1:11" x14ac:dyDescent="0.25">
      <c r="A4581" s="69">
        <v>4579</v>
      </c>
      <c r="B4581" s="70" t="s">
        <v>14051</v>
      </c>
      <c r="C4581" s="70" t="s">
        <v>14052</v>
      </c>
      <c r="D4581" s="70" t="s">
        <v>14053</v>
      </c>
      <c r="E4581" s="71">
        <v>1.25</v>
      </c>
      <c r="F4581" s="70"/>
      <c r="G4581" s="71"/>
      <c r="H4581" s="72"/>
      <c r="I4581" s="72"/>
      <c r="J4581" s="73">
        <f t="shared" si="75"/>
        <v>1.25</v>
      </c>
      <c r="K4581" s="75" t="s">
        <v>4</v>
      </c>
    </row>
    <row r="4582" spans="1:11" x14ac:dyDescent="0.25">
      <c r="A4582" s="69">
        <v>4580</v>
      </c>
      <c r="B4582" s="70" t="s">
        <v>14054</v>
      </c>
      <c r="C4582" s="70" t="s">
        <v>14055</v>
      </c>
      <c r="D4582" s="70"/>
      <c r="E4582" s="71"/>
      <c r="F4582" s="70"/>
      <c r="G4582" s="73"/>
      <c r="H4582" s="70" t="s">
        <v>14056</v>
      </c>
      <c r="I4582" s="73">
        <v>1.2495000000000009</v>
      </c>
      <c r="J4582" s="73">
        <f t="shared" si="75"/>
        <v>1.2495000000000009</v>
      </c>
      <c r="K4582" s="75" t="s">
        <v>4</v>
      </c>
    </row>
    <row r="4583" spans="1:11" x14ac:dyDescent="0.25">
      <c r="A4583" s="69">
        <v>4581</v>
      </c>
      <c r="B4583" s="70" t="s">
        <v>14057</v>
      </c>
      <c r="C4583" s="70" t="s">
        <v>14058</v>
      </c>
      <c r="D4583" s="70"/>
      <c r="E4583" s="71"/>
      <c r="F4583" s="70"/>
      <c r="G4583" s="73"/>
      <c r="H4583" s="70" t="s">
        <v>14059</v>
      </c>
      <c r="I4583" s="73">
        <v>1.2451839999999974</v>
      </c>
      <c r="J4583" s="73">
        <f t="shared" si="75"/>
        <v>1.2451839999999974</v>
      </c>
      <c r="K4583" s="75" t="s">
        <v>4</v>
      </c>
    </row>
    <row r="4584" spans="1:11" x14ac:dyDescent="0.25">
      <c r="A4584" s="69">
        <v>4582</v>
      </c>
      <c r="B4584" s="70" t="s">
        <v>14060</v>
      </c>
      <c r="C4584" s="70" t="s">
        <v>14061</v>
      </c>
      <c r="D4584" s="70" t="s">
        <v>14062</v>
      </c>
      <c r="E4584" s="71">
        <v>1.24</v>
      </c>
      <c r="F4584" s="70"/>
      <c r="G4584" s="71"/>
      <c r="H4584" s="72"/>
      <c r="I4584" s="72"/>
      <c r="J4584" s="73">
        <f t="shared" si="75"/>
        <v>1.24</v>
      </c>
      <c r="K4584" s="75" t="s">
        <v>4</v>
      </c>
    </row>
    <row r="4585" spans="1:11" x14ac:dyDescent="0.25">
      <c r="A4585" s="69">
        <v>4583</v>
      </c>
      <c r="B4585" s="70" t="s">
        <v>14063</v>
      </c>
      <c r="C4585" s="70" t="s">
        <v>14064</v>
      </c>
      <c r="D4585" s="70" t="s">
        <v>14065</v>
      </c>
      <c r="E4585" s="71">
        <v>1.23</v>
      </c>
      <c r="F4585" s="70"/>
      <c r="G4585" s="71"/>
      <c r="H4585" s="72"/>
      <c r="I4585" s="72"/>
      <c r="J4585" s="73">
        <f t="shared" si="75"/>
        <v>1.23</v>
      </c>
      <c r="K4585" s="75" t="s">
        <v>4</v>
      </c>
    </row>
    <row r="4586" spans="1:11" x14ac:dyDescent="0.25">
      <c r="A4586" s="69">
        <v>4584</v>
      </c>
      <c r="B4586" s="70" t="s">
        <v>14066</v>
      </c>
      <c r="C4586" s="70" t="s">
        <v>14067</v>
      </c>
      <c r="D4586" s="70"/>
      <c r="E4586" s="71"/>
      <c r="F4586" s="70"/>
      <c r="G4586" s="73"/>
      <c r="H4586" s="70" t="s">
        <v>14068</v>
      </c>
      <c r="I4586" s="73">
        <v>1.2212640000000003</v>
      </c>
      <c r="J4586" s="73">
        <f t="shared" si="75"/>
        <v>1.2212640000000003</v>
      </c>
      <c r="K4586" s="75" t="s">
        <v>4</v>
      </c>
    </row>
    <row r="4587" spans="1:11" x14ac:dyDescent="0.25">
      <c r="A4587" s="69">
        <v>4585</v>
      </c>
      <c r="B4587" s="70" t="s">
        <v>14069</v>
      </c>
      <c r="C4587" s="70" t="s">
        <v>14070</v>
      </c>
      <c r="D4587" s="70" t="s">
        <v>14071</v>
      </c>
      <c r="E4587" s="71">
        <v>1.22</v>
      </c>
      <c r="F4587" s="70"/>
      <c r="G4587" s="71"/>
      <c r="H4587" s="72"/>
      <c r="I4587" s="72"/>
      <c r="J4587" s="73">
        <f t="shared" si="75"/>
        <v>1.22</v>
      </c>
      <c r="K4587" s="75" t="s">
        <v>4</v>
      </c>
    </row>
    <row r="4588" spans="1:11" x14ac:dyDescent="0.25">
      <c r="A4588" s="69">
        <v>4586</v>
      </c>
      <c r="B4588" s="70" t="s">
        <v>14072</v>
      </c>
      <c r="C4588" s="70" t="s">
        <v>2847</v>
      </c>
      <c r="D4588" s="70" t="s">
        <v>14073</v>
      </c>
      <c r="E4588" s="71">
        <v>1.22</v>
      </c>
      <c r="F4588" s="70"/>
      <c r="G4588" s="71"/>
      <c r="H4588" s="72"/>
      <c r="I4588" s="72"/>
      <c r="J4588" s="73">
        <f t="shared" si="75"/>
        <v>1.22</v>
      </c>
      <c r="K4588" s="75" t="s">
        <v>4</v>
      </c>
    </row>
    <row r="4589" spans="1:11" x14ac:dyDescent="0.25">
      <c r="A4589" s="69">
        <v>4587</v>
      </c>
      <c r="B4589" s="70" t="s">
        <v>14074</v>
      </c>
      <c r="C4589" s="70" t="s">
        <v>14075</v>
      </c>
      <c r="D4589" s="70" t="s">
        <v>14076</v>
      </c>
      <c r="E4589" s="71">
        <v>1.21</v>
      </c>
      <c r="F4589" s="70"/>
      <c r="G4589" s="71"/>
      <c r="H4589" s="72"/>
      <c r="I4589" s="72"/>
      <c r="J4589" s="73">
        <f t="shared" si="75"/>
        <v>1.21</v>
      </c>
      <c r="K4589" s="75" t="s">
        <v>4</v>
      </c>
    </row>
    <row r="4590" spans="1:11" x14ac:dyDescent="0.25">
      <c r="A4590" s="69">
        <v>4588</v>
      </c>
      <c r="B4590" s="70" t="s">
        <v>14077</v>
      </c>
      <c r="C4590" s="70" t="s">
        <v>14078</v>
      </c>
      <c r="D4590" s="70" t="s">
        <v>14079</v>
      </c>
      <c r="E4590" s="71">
        <v>1.21</v>
      </c>
      <c r="F4590" s="70"/>
      <c r="G4590" s="71"/>
      <c r="H4590" s="72"/>
      <c r="I4590" s="72"/>
      <c r="J4590" s="73">
        <f t="shared" si="75"/>
        <v>1.21</v>
      </c>
      <c r="K4590" s="75" t="s">
        <v>4</v>
      </c>
    </row>
    <row r="4591" spans="1:11" x14ac:dyDescent="0.25">
      <c r="A4591" s="69">
        <v>4589</v>
      </c>
      <c r="B4591" s="70" t="s">
        <v>14080</v>
      </c>
      <c r="C4591" s="70" t="s">
        <v>14081</v>
      </c>
      <c r="D4591" s="70" t="s">
        <v>14082</v>
      </c>
      <c r="E4591" s="71">
        <v>1.21</v>
      </c>
      <c r="F4591" s="70"/>
      <c r="G4591" s="71"/>
      <c r="H4591" s="72"/>
      <c r="I4591" s="72"/>
      <c r="J4591" s="73">
        <f t="shared" si="75"/>
        <v>1.21</v>
      </c>
      <c r="K4591" s="75" t="s">
        <v>4</v>
      </c>
    </row>
    <row r="4592" spans="1:11" x14ac:dyDescent="0.25">
      <c r="A4592" s="69">
        <v>4590</v>
      </c>
      <c r="B4592" s="70" t="s">
        <v>14083</v>
      </c>
      <c r="C4592" s="70" t="s">
        <v>14084</v>
      </c>
      <c r="D4592" s="70" t="s">
        <v>14085</v>
      </c>
      <c r="E4592" s="71">
        <v>1.21</v>
      </c>
      <c r="F4592" s="70"/>
      <c r="G4592" s="71"/>
      <c r="H4592" s="72"/>
      <c r="I4592" s="72"/>
      <c r="J4592" s="73">
        <f t="shared" si="75"/>
        <v>1.21</v>
      </c>
      <c r="K4592" s="75" t="s">
        <v>4</v>
      </c>
    </row>
    <row r="4593" spans="1:11" x14ac:dyDescent="0.25">
      <c r="A4593" s="69">
        <v>4591</v>
      </c>
      <c r="B4593" s="70" t="s">
        <v>14086</v>
      </c>
      <c r="C4593" s="70" t="s">
        <v>14087</v>
      </c>
      <c r="D4593" s="70" t="s">
        <v>14088</v>
      </c>
      <c r="E4593" s="71">
        <v>1.2</v>
      </c>
      <c r="F4593" s="70"/>
      <c r="G4593" s="71"/>
      <c r="H4593" s="72"/>
      <c r="I4593" s="72"/>
      <c r="J4593" s="73">
        <f t="shared" si="75"/>
        <v>1.2</v>
      </c>
      <c r="K4593" s="75" t="s">
        <v>4</v>
      </c>
    </row>
    <row r="4594" spans="1:11" x14ac:dyDescent="0.25">
      <c r="A4594" s="69">
        <v>4592</v>
      </c>
      <c r="B4594" s="70" t="s">
        <v>14089</v>
      </c>
      <c r="C4594" s="70" t="s">
        <v>2847</v>
      </c>
      <c r="D4594" s="70" t="s">
        <v>14090</v>
      </c>
      <c r="E4594" s="71">
        <v>1.2</v>
      </c>
      <c r="F4594" s="70"/>
      <c r="G4594" s="71"/>
      <c r="H4594" s="72"/>
      <c r="I4594" s="72"/>
      <c r="J4594" s="73">
        <f t="shared" si="75"/>
        <v>1.2</v>
      </c>
      <c r="K4594" s="75" t="s">
        <v>4</v>
      </c>
    </row>
    <row r="4595" spans="1:11" x14ac:dyDescent="0.25">
      <c r="A4595" s="69">
        <v>4593</v>
      </c>
      <c r="B4595" s="70" t="s">
        <v>14091</v>
      </c>
      <c r="C4595" s="70" t="s">
        <v>14092</v>
      </c>
      <c r="D4595" s="70" t="s">
        <v>14093</v>
      </c>
      <c r="E4595" s="71">
        <v>1.2</v>
      </c>
      <c r="F4595" s="70"/>
      <c r="G4595" s="71"/>
      <c r="H4595" s="72"/>
      <c r="I4595" s="72"/>
      <c r="J4595" s="73">
        <f t="shared" si="75"/>
        <v>1.2</v>
      </c>
      <c r="K4595" s="75" t="s">
        <v>4</v>
      </c>
    </row>
    <row r="4596" spans="1:11" x14ac:dyDescent="0.25">
      <c r="A4596" s="69">
        <v>4594</v>
      </c>
      <c r="B4596" s="70" t="s">
        <v>14094</v>
      </c>
      <c r="C4596" s="70" t="s">
        <v>14095</v>
      </c>
      <c r="D4596" s="70" t="s">
        <v>14096</v>
      </c>
      <c r="E4596" s="71">
        <v>1.19</v>
      </c>
      <c r="F4596" s="70"/>
      <c r="G4596" s="71"/>
      <c r="H4596" s="72"/>
      <c r="I4596" s="72"/>
      <c r="J4596" s="73">
        <f t="shared" si="75"/>
        <v>1.19</v>
      </c>
      <c r="K4596" s="75" t="s">
        <v>4</v>
      </c>
    </row>
    <row r="4597" spans="1:11" x14ac:dyDescent="0.25">
      <c r="A4597" s="69">
        <v>4595</v>
      </c>
      <c r="B4597" s="70" t="s">
        <v>14097</v>
      </c>
      <c r="C4597" s="70" t="s">
        <v>14098</v>
      </c>
      <c r="D4597" s="70" t="s">
        <v>14099</v>
      </c>
      <c r="E4597" s="71">
        <v>1.19</v>
      </c>
      <c r="F4597" s="70"/>
      <c r="G4597" s="71"/>
      <c r="H4597" s="72"/>
      <c r="I4597" s="72"/>
      <c r="J4597" s="73">
        <f t="shared" si="75"/>
        <v>1.19</v>
      </c>
      <c r="K4597" s="75" t="s">
        <v>4</v>
      </c>
    </row>
    <row r="4598" spans="1:11" x14ac:dyDescent="0.25">
      <c r="A4598" s="69">
        <v>4596</v>
      </c>
      <c r="B4598" s="70" t="s">
        <v>14100</v>
      </c>
      <c r="C4598" s="70" t="s">
        <v>14101</v>
      </c>
      <c r="D4598" s="70"/>
      <c r="E4598" s="71"/>
      <c r="F4598" s="70"/>
      <c r="G4598" s="73"/>
      <c r="H4598" s="70" t="s">
        <v>14102</v>
      </c>
      <c r="I4598" s="73">
        <v>1.1853574550000012</v>
      </c>
      <c r="J4598" s="73">
        <f t="shared" si="75"/>
        <v>1.1853574550000012</v>
      </c>
      <c r="K4598" s="75" t="s">
        <v>4</v>
      </c>
    </row>
    <row r="4599" spans="1:11" x14ac:dyDescent="0.25">
      <c r="A4599" s="69">
        <v>4597</v>
      </c>
      <c r="B4599" s="70" t="s">
        <v>14103</v>
      </c>
      <c r="C4599" s="70" t="s">
        <v>14104</v>
      </c>
      <c r="D4599" s="70"/>
      <c r="E4599" s="71"/>
      <c r="F4599" s="70"/>
      <c r="G4599" s="73"/>
      <c r="H4599" s="70" t="s">
        <v>8671</v>
      </c>
      <c r="I4599" s="73">
        <v>1.1838750000000002</v>
      </c>
      <c r="J4599" s="73">
        <f t="shared" si="75"/>
        <v>1.1838750000000002</v>
      </c>
      <c r="K4599" s="75" t="s">
        <v>4</v>
      </c>
    </row>
    <row r="4600" spans="1:11" x14ac:dyDescent="0.25">
      <c r="A4600" s="69">
        <v>4598</v>
      </c>
      <c r="B4600" s="70" t="s">
        <v>14105</v>
      </c>
      <c r="C4600" s="70" t="s">
        <v>14106</v>
      </c>
      <c r="D4600" s="70" t="s">
        <v>14107</v>
      </c>
      <c r="E4600" s="71">
        <v>1.18</v>
      </c>
      <c r="F4600" s="70"/>
      <c r="G4600" s="71"/>
      <c r="H4600" s="72"/>
      <c r="I4600" s="72"/>
      <c r="J4600" s="73">
        <f t="shared" si="75"/>
        <v>1.18</v>
      </c>
      <c r="K4600" s="75" t="s">
        <v>4</v>
      </c>
    </row>
    <row r="4601" spans="1:11" x14ac:dyDescent="0.25">
      <c r="A4601" s="69">
        <v>4599</v>
      </c>
      <c r="B4601" s="70" t="s">
        <v>14108</v>
      </c>
      <c r="C4601" s="70" t="s">
        <v>14109</v>
      </c>
      <c r="D4601" s="70" t="s">
        <v>14110</v>
      </c>
      <c r="E4601" s="71">
        <v>1.18</v>
      </c>
      <c r="F4601" s="70"/>
      <c r="G4601" s="71"/>
      <c r="H4601" s="72"/>
      <c r="I4601" s="72"/>
      <c r="J4601" s="73">
        <f t="shared" si="75"/>
        <v>1.18</v>
      </c>
      <c r="K4601" s="75" t="s">
        <v>4</v>
      </c>
    </row>
    <row r="4602" spans="1:11" x14ac:dyDescent="0.25">
      <c r="A4602" s="69">
        <v>4600</v>
      </c>
      <c r="B4602" s="70" t="s">
        <v>14111</v>
      </c>
      <c r="C4602" s="70" t="s">
        <v>14112</v>
      </c>
      <c r="D4602" s="70" t="s">
        <v>14113</v>
      </c>
      <c r="E4602" s="71">
        <v>1.18</v>
      </c>
      <c r="F4602" s="70"/>
      <c r="G4602" s="71"/>
      <c r="H4602" s="72"/>
      <c r="I4602" s="72"/>
      <c r="J4602" s="73">
        <f t="shared" si="75"/>
        <v>1.18</v>
      </c>
      <c r="K4602" s="75" t="s">
        <v>4</v>
      </c>
    </row>
    <row r="4603" spans="1:11" x14ac:dyDescent="0.25">
      <c r="A4603" s="69">
        <v>4601</v>
      </c>
      <c r="B4603" s="70" t="s">
        <v>14114</v>
      </c>
      <c r="C4603" s="70" t="s">
        <v>14115</v>
      </c>
      <c r="D4603" s="70" t="s">
        <v>14116</v>
      </c>
      <c r="E4603" s="71">
        <v>1.18</v>
      </c>
      <c r="F4603" s="70"/>
      <c r="G4603" s="71"/>
      <c r="H4603" s="72"/>
      <c r="I4603" s="72"/>
      <c r="J4603" s="73">
        <f t="shared" si="75"/>
        <v>1.18</v>
      </c>
      <c r="K4603" s="75" t="s">
        <v>4</v>
      </c>
    </row>
    <row r="4604" spans="1:11" x14ac:dyDescent="0.25">
      <c r="A4604" s="69">
        <v>4602</v>
      </c>
      <c r="B4604" s="70" t="s">
        <v>14117</v>
      </c>
      <c r="C4604" s="70" t="s">
        <v>14118</v>
      </c>
      <c r="D4604" s="70" t="s">
        <v>14119</v>
      </c>
      <c r="E4604" s="71">
        <v>1.18</v>
      </c>
      <c r="F4604" s="70"/>
      <c r="G4604" s="71"/>
      <c r="H4604" s="72"/>
      <c r="I4604" s="72"/>
      <c r="J4604" s="73">
        <f t="shared" si="75"/>
        <v>1.18</v>
      </c>
      <c r="K4604" s="75" t="s">
        <v>4</v>
      </c>
    </row>
    <row r="4605" spans="1:11" x14ac:dyDescent="0.25">
      <c r="A4605" s="69">
        <v>4603</v>
      </c>
      <c r="B4605" s="70" t="s">
        <v>14120</v>
      </c>
      <c r="C4605" s="70" t="s">
        <v>14121</v>
      </c>
      <c r="D4605" s="70" t="s">
        <v>14122</v>
      </c>
      <c r="E4605" s="71">
        <v>1.18</v>
      </c>
      <c r="F4605" s="70"/>
      <c r="G4605" s="71"/>
      <c r="H4605" s="72"/>
      <c r="I4605" s="72"/>
      <c r="J4605" s="73">
        <f t="shared" si="75"/>
        <v>1.18</v>
      </c>
      <c r="K4605" s="75" t="s">
        <v>4</v>
      </c>
    </row>
    <row r="4606" spans="1:11" x14ac:dyDescent="0.25">
      <c r="A4606" s="69">
        <v>4604</v>
      </c>
      <c r="B4606" s="70" t="s">
        <v>14123</v>
      </c>
      <c r="C4606" s="70" t="s">
        <v>14124</v>
      </c>
      <c r="D4606" s="70" t="s">
        <v>14125</v>
      </c>
      <c r="E4606" s="71">
        <v>1.18</v>
      </c>
      <c r="F4606" s="70"/>
      <c r="G4606" s="71"/>
      <c r="H4606" s="72"/>
      <c r="I4606" s="72"/>
      <c r="J4606" s="73">
        <f t="shared" si="75"/>
        <v>1.18</v>
      </c>
      <c r="K4606" s="75" t="s">
        <v>4</v>
      </c>
    </row>
    <row r="4607" spans="1:11" x14ac:dyDescent="0.25">
      <c r="A4607" s="69">
        <v>4605</v>
      </c>
      <c r="B4607" s="70" t="s">
        <v>14126</v>
      </c>
      <c r="C4607" s="70" t="s">
        <v>14127</v>
      </c>
      <c r="D4607" s="70" t="s">
        <v>14128</v>
      </c>
      <c r="E4607" s="71">
        <v>1.17</v>
      </c>
      <c r="F4607" s="70"/>
      <c r="G4607" s="71"/>
      <c r="H4607" s="72"/>
      <c r="I4607" s="72"/>
      <c r="J4607" s="73">
        <f t="shared" si="75"/>
        <v>1.17</v>
      </c>
      <c r="K4607" s="75" t="s">
        <v>4</v>
      </c>
    </row>
    <row r="4608" spans="1:11" x14ac:dyDescent="0.25">
      <c r="A4608" s="69">
        <v>4606</v>
      </c>
      <c r="B4608" s="70" t="s">
        <v>14129</v>
      </c>
      <c r="C4608" s="70" t="s">
        <v>14130</v>
      </c>
      <c r="D4608" s="70" t="s">
        <v>14131</v>
      </c>
      <c r="E4608" s="71">
        <v>1.17</v>
      </c>
      <c r="F4608" s="70"/>
      <c r="G4608" s="71"/>
      <c r="H4608" s="72"/>
      <c r="I4608" s="72"/>
      <c r="J4608" s="73">
        <f t="shared" si="75"/>
        <v>1.17</v>
      </c>
      <c r="K4608" s="75" t="s">
        <v>4</v>
      </c>
    </row>
    <row r="4609" spans="1:11" x14ac:dyDescent="0.25">
      <c r="A4609" s="69">
        <v>4607</v>
      </c>
      <c r="B4609" s="70" t="s">
        <v>14132</v>
      </c>
      <c r="C4609" s="70" t="s">
        <v>14133</v>
      </c>
      <c r="D4609" s="70" t="s">
        <v>14134</v>
      </c>
      <c r="E4609" s="71">
        <v>1.17</v>
      </c>
      <c r="F4609" s="70"/>
      <c r="G4609" s="71"/>
      <c r="H4609" s="72"/>
      <c r="I4609" s="72"/>
      <c r="J4609" s="73">
        <f t="shared" si="75"/>
        <v>1.17</v>
      </c>
      <c r="K4609" s="75" t="s">
        <v>4</v>
      </c>
    </row>
    <row r="4610" spans="1:11" x14ac:dyDescent="0.25">
      <c r="A4610" s="69">
        <v>4608</v>
      </c>
      <c r="B4610" s="70" t="s">
        <v>14135</v>
      </c>
      <c r="C4610" s="70" t="s">
        <v>14136</v>
      </c>
      <c r="D4610" s="70" t="s">
        <v>14137</v>
      </c>
      <c r="E4610" s="71">
        <v>1.17</v>
      </c>
      <c r="F4610" s="70"/>
      <c r="G4610" s="71"/>
      <c r="H4610" s="72"/>
      <c r="I4610" s="72"/>
      <c r="J4610" s="73">
        <f t="shared" si="75"/>
        <v>1.17</v>
      </c>
      <c r="K4610" s="75" t="s">
        <v>4</v>
      </c>
    </row>
    <row r="4611" spans="1:11" x14ac:dyDescent="0.25">
      <c r="A4611" s="69">
        <v>4609</v>
      </c>
      <c r="B4611" s="70" t="s">
        <v>14138</v>
      </c>
      <c r="C4611" s="70" t="s">
        <v>14139</v>
      </c>
      <c r="D4611" s="70"/>
      <c r="E4611" s="71"/>
      <c r="F4611" s="70"/>
      <c r="G4611" s="73"/>
      <c r="H4611" s="70" t="s">
        <v>14140</v>
      </c>
      <c r="I4611" s="73">
        <v>1.167557160000001</v>
      </c>
      <c r="J4611" s="73">
        <f t="shared" ref="J4611:J4674" si="76">AVERAGE(E4611,G4611,I4611)</f>
        <v>1.167557160000001</v>
      </c>
      <c r="K4611" s="75" t="s">
        <v>4</v>
      </c>
    </row>
    <row r="4612" spans="1:11" x14ac:dyDescent="0.25">
      <c r="A4612" s="69">
        <v>4610</v>
      </c>
      <c r="B4612" s="70" t="s">
        <v>14141</v>
      </c>
      <c r="C4612" s="70" t="s">
        <v>14142</v>
      </c>
      <c r="D4612" s="70" t="s">
        <v>14143</v>
      </c>
      <c r="E4612" s="71">
        <v>1.1599999999999999</v>
      </c>
      <c r="F4612" s="70"/>
      <c r="G4612" s="71"/>
      <c r="H4612" s="72"/>
      <c r="I4612" s="72"/>
      <c r="J4612" s="73">
        <f t="shared" si="76"/>
        <v>1.1599999999999999</v>
      </c>
      <c r="K4612" s="75" t="s">
        <v>4</v>
      </c>
    </row>
    <row r="4613" spans="1:11" x14ac:dyDescent="0.25">
      <c r="A4613" s="69">
        <v>4611</v>
      </c>
      <c r="B4613" s="70" t="s">
        <v>14144</v>
      </c>
      <c r="C4613" s="70" t="s">
        <v>14145</v>
      </c>
      <c r="D4613" s="70" t="s">
        <v>14146</v>
      </c>
      <c r="E4613" s="71">
        <v>1.1599999999999999</v>
      </c>
      <c r="F4613" s="70"/>
      <c r="G4613" s="71"/>
      <c r="H4613" s="72"/>
      <c r="I4613" s="72"/>
      <c r="J4613" s="73">
        <f t="shared" si="76"/>
        <v>1.1599999999999999</v>
      </c>
      <c r="K4613" s="75" t="s">
        <v>4</v>
      </c>
    </row>
    <row r="4614" spans="1:11" x14ac:dyDescent="0.25">
      <c r="A4614" s="69">
        <v>4612</v>
      </c>
      <c r="B4614" s="70" t="s">
        <v>14147</v>
      </c>
      <c r="C4614" s="70" t="s">
        <v>14148</v>
      </c>
      <c r="D4614" s="70" t="s">
        <v>14149</v>
      </c>
      <c r="E4614" s="71">
        <v>1.1499999999999999</v>
      </c>
      <c r="F4614" s="70"/>
      <c r="G4614" s="71"/>
      <c r="H4614" s="72"/>
      <c r="I4614" s="72"/>
      <c r="J4614" s="73">
        <f t="shared" si="76"/>
        <v>1.1499999999999999</v>
      </c>
      <c r="K4614" s="75" t="s">
        <v>4</v>
      </c>
    </row>
    <row r="4615" spans="1:11" x14ac:dyDescent="0.25">
      <c r="A4615" s="69">
        <v>4613</v>
      </c>
      <c r="B4615" s="70" t="s">
        <v>14150</v>
      </c>
      <c r="C4615" s="70" t="s">
        <v>14151</v>
      </c>
      <c r="D4615" s="70" t="s">
        <v>14152</v>
      </c>
      <c r="E4615" s="71">
        <v>1.1499999999999999</v>
      </c>
      <c r="F4615" s="70"/>
      <c r="G4615" s="71"/>
      <c r="H4615" s="72"/>
      <c r="I4615" s="72"/>
      <c r="J4615" s="73">
        <f t="shared" si="76"/>
        <v>1.1499999999999999</v>
      </c>
      <c r="K4615" s="75" t="s">
        <v>4</v>
      </c>
    </row>
    <row r="4616" spans="1:11" x14ac:dyDescent="0.25">
      <c r="A4616" s="69">
        <v>4614</v>
      </c>
      <c r="B4616" s="70" t="s">
        <v>14153</v>
      </c>
      <c r="C4616" s="70" t="s">
        <v>14154</v>
      </c>
      <c r="D4616" s="70" t="s">
        <v>14155</v>
      </c>
      <c r="E4616" s="71">
        <v>1.1499999999999999</v>
      </c>
      <c r="F4616" s="70"/>
      <c r="G4616" s="71"/>
      <c r="H4616" s="72"/>
      <c r="I4616" s="72"/>
      <c r="J4616" s="73">
        <f t="shared" si="76"/>
        <v>1.1499999999999999</v>
      </c>
      <c r="K4616" s="75" t="s">
        <v>4</v>
      </c>
    </row>
    <row r="4617" spans="1:11" x14ac:dyDescent="0.25">
      <c r="A4617" s="69">
        <v>4615</v>
      </c>
      <c r="B4617" s="70" t="s">
        <v>14156</v>
      </c>
      <c r="C4617" s="70" t="s">
        <v>14157</v>
      </c>
      <c r="D4617" s="70" t="s">
        <v>14158</v>
      </c>
      <c r="E4617" s="71">
        <v>1.1499999999999999</v>
      </c>
      <c r="F4617" s="70"/>
      <c r="G4617" s="71"/>
      <c r="H4617" s="72"/>
      <c r="I4617" s="72"/>
      <c r="J4617" s="73">
        <f t="shared" si="76"/>
        <v>1.1499999999999999</v>
      </c>
      <c r="K4617" s="75" t="s">
        <v>4</v>
      </c>
    </row>
    <row r="4618" spans="1:11" x14ac:dyDescent="0.25">
      <c r="A4618" s="69">
        <v>4616</v>
      </c>
      <c r="B4618" s="70" t="s">
        <v>14159</v>
      </c>
      <c r="C4618" s="70" t="s">
        <v>14160</v>
      </c>
      <c r="D4618" s="70" t="s">
        <v>14161</v>
      </c>
      <c r="E4618" s="71">
        <v>1.1399999999999999</v>
      </c>
      <c r="F4618" s="70"/>
      <c r="G4618" s="71"/>
      <c r="H4618" s="72"/>
      <c r="I4618" s="72"/>
      <c r="J4618" s="73">
        <f t="shared" si="76"/>
        <v>1.1399999999999999</v>
      </c>
      <c r="K4618" s="75" t="s">
        <v>4</v>
      </c>
    </row>
    <row r="4619" spans="1:11" x14ac:dyDescent="0.25">
      <c r="A4619" s="69">
        <v>4617</v>
      </c>
      <c r="B4619" s="70" t="s">
        <v>14162</v>
      </c>
      <c r="C4619" s="70" t="s">
        <v>14163</v>
      </c>
      <c r="D4619" s="70"/>
      <c r="E4619" s="71"/>
      <c r="F4619" s="70"/>
      <c r="G4619" s="73"/>
      <c r="H4619" s="70" t="s">
        <v>14164</v>
      </c>
      <c r="I4619" s="73">
        <v>1.1302000000000014</v>
      </c>
      <c r="J4619" s="73">
        <f t="shared" si="76"/>
        <v>1.1302000000000014</v>
      </c>
      <c r="K4619" s="75" t="s">
        <v>4</v>
      </c>
    </row>
    <row r="4620" spans="1:11" x14ac:dyDescent="0.25">
      <c r="A4620" s="69">
        <v>4618</v>
      </c>
      <c r="B4620" s="70" t="s">
        <v>14165</v>
      </c>
      <c r="C4620" s="70" t="s">
        <v>14166</v>
      </c>
      <c r="D4620" s="70" t="s">
        <v>14167</v>
      </c>
      <c r="E4620" s="71">
        <v>1.1299999999999999</v>
      </c>
      <c r="F4620" s="70"/>
      <c r="G4620" s="71"/>
      <c r="H4620" s="72"/>
      <c r="I4620" s="72"/>
      <c r="J4620" s="73">
        <f t="shared" si="76"/>
        <v>1.1299999999999999</v>
      </c>
      <c r="K4620" s="75" t="s">
        <v>4</v>
      </c>
    </row>
    <row r="4621" spans="1:11" x14ac:dyDescent="0.25">
      <c r="A4621" s="69">
        <v>4619</v>
      </c>
      <c r="B4621" s="70" t="s">
        <v>14168</v>
      </c>
      <c r="C4621" s="70" t="s">
        <v>2847</v>
      </c>
      <c r="D4621" s="70" t="s">
        <v>14169</v>
      </c>
      <c r="E4621" s="71">
        <v>1.1299999999999999</v>
      </c>
      <c r="F4621" s="70"/>
      <c r="G4621" s="71"/>
      <c r="H4621" s="72"/>
      <c r="I4621" s="72"/>
      <c r="J4621" s="73">
        <f t="shared" si="76"/>
        <v>1.1299999999999999</v>
      </c>
      <c r="K4621" s="75" t="s">
        <v>4</v>
      </c>
    </row>
    <row r="4622" spans="1:11" x14ac:dyDescent="0.25">
      <c r="A4622" s="69">
        <v>4620</v>
      </c>
      <c r="B4622" s="70" t="s">
        <v>14170</v>
      </c>
      <c r="C4622" s="70" t="s">
        <v>14171</v>
      </c>
      <c r="D4622" s="70" t="s">
        <v>14172</v>
      </c>
      <c r="E4622" s="71">
        <v>1.1299999999999999</v>
      </c>
      <c r="F4622" s="70"/>
      <c r="G4622" s="71"/>
      <c r="H4622" s="72"/>
      <c r="I4622" s="72"/>
      <c r="J4622" s="73">
        <f t="shared" si="76"/>
        <v>1.1299999999999999</v>
      </c>
      <c r="K4622" s="75" t="s">
        <v>4</v>
      </c>
    </row>
    <row r="4623" spans="1:11" x14ac:dyDescent="0.25">
      <c r="A4623" s="69">
        <v>4621</v>
      </c>
      <c r="B4623" s="70" t="s">
        <v>14173</v>
      </c>
      <c r="C4623" s="70" t="s">
        <v>14174</v>
      </c>
      <c r="D4623" s="70" t="s">
        <v>14175</v>
      </c>
      <c r="E4623" s="71">
        <v>1.1299999999999999</v>
      </c>
      <c r="F4623" s="70"/>
      <c r="G4623" s="71"/>
      <c r="H4623" s="72"/>
      <c r="I4623" s="72"/>
      <c r="J4623" s="73">
        <f t="shared" si="76"/>
        <v>1.1299999999999999</v>
      </c>
      <c r="K4623" s="75" t="s">
        <v>4</v>
      </c>
    </row>
    <row r="4624" spans="1:11" x14ac:dyDescent="0.25">
      <c r="A4624" s="69">
        <v>4622</v>
      </c>
      <c r="B4624" s="70" t="s">
        <v>14176</v>
      </c>
      <c r="C4624" s="70" t="s">
        <v>14177</v>
      </c>
      <c r="D4624" s="70" t="s">
        <v>14178</v>
      </c>
      <c r="E4624" s="71">
        <v>1.1200000000000001</v>
      </c>
      <c r="F4624" s="70"/>
      <c r="G4624" s="71"/>
      <c r="H4624" s="72"/>
      <c r="I4624" s="72"/>
      <c r="J4624" s="73">
        <f t="shared" si="76"/>
        <v>1.1200000000000001</v>
      </c>
      <c r="K4624" s="75" t="s">
        <v>4</v>
      </c>
    </row>
    <row r="4625" spans="1:11" x14ac:dyDescent="0.25">
      <c r="A4625" s="69">
        <v>4623</v>
      </c>
      <c r="B4625" s="70" t="s">
        <v>14179</v>
      </c>
      <c r="C4625" s="70" t="s">
        <v>14180</v>
      </c>
      <c r="D4625" s="70" t="s">
        <v>14181</v>
      </c>
      <c r="E4625" s="71">
        <v>1.1200000000000001</v>
      </c>
      <c r="F4625" s="70"/>
      <c r="G4625" s="71"/>
      <c r="H4625" s="72"/>
      <c r="I4625" s="72"/>
      <c r="J4625" s="73">
        <f t="shared" si="76"/>
        <v>1.1200000000000001</v>
      </c>
      <c r="K4625" s="75" t="s">
        <v>4</v>
      </c>
    </row>
    <row r="4626" spans="1:11" x14ac:dyDescent="0.25">
      <c r="A4626" s="69">
        <v>4624</v>
      </c>
      <c r="B4626" s="70" t="s">
        <v>14182</v>
      </c>
      <c r="C4626" s="70" t="s">
        <v>14183</v>
      </c>
      <c r="D4626" s="70" t="s">
        <v>14184</v>
      </c>
      <c r="E4626" s="71">
        <v>1.1200000000000001</v>
      </c>
      <c r="F4626" s="70"/>
      <c r="G4626" s="71"/>
      <c r="H4626" s="72"/>
      <c r="I4626" s="72"/>
      <c r="J4626" s="73">
        <f t="shared" si="76"/>
        <v>1.1200000000000001</v>
      </c>
      <c r="K4626" s="75" t="s">
        <v>4</v>
      </c>
    </row>
    <row r="4627" spans="1:11" x14ac:dyDescent="0.25">
      <c r="A4627" s="69">
        <v>4625</v>
      </c>
      <c r="B4627" s="70" t="s">
        <v>14185</v>
      </c>
      <c r="C4627" s="70" t="s">
        <v>14186</v>
      </c>
      <c r="D4627" s="70" t="s">
        <v>14187</v>
      </c>
      <c r="E4627" s="71">
        <v>1.1200000000000001</v>
      </c>
      <c r="F4627" s="70"/>
      <c r="G4627" s="71"/>
      <c r="H4627" s="72"/>
      <c r="I4627" s="72"/>
      <c r="J4627" s="73">
        <f t="shared" si="76"/>
        <v>1.1200000000000001</v>
      </c>
      <c r="K4627" s="75" t="s">
        <v>4</v>
      </c>
    </row>
    <row r="4628" spans="1:11" x14ac:dyDescent="0.25">
      <c r="A4628" s="69">
        <v>4626</v>
      </c>
      <c r="B4628" s="70" t="s">
        <v>14188</v>
      </c>
      <c r="C4628" s="70" t="s">
        <v>14189</v>
      </c>
      <c r="D4628" s="70" t="s">
        <v>14190</v>
      </c>
      <c r="E4628" s="71">
        <v>1.1200000000000001</v>
      </c>
      <c r="F4628" s="70"/>
      <c r="G4628" s="71"/>
      <c r="H4628" s="72"/>
      <c r="I4628" s="72"/>
      <c r="J4628" s="73">
        <f t="shared" si="76"/>
        <v>1.1200000000000001</v>
      </c>
      <c r="K4628" s="75" t="s">
        <v>4</v>
      </c>
    </row>
    <row r="4629" spans="1:11" x14ac:dyDescent="0.25">
      <c r="A4629" s="69">
        <v>4627</v>
      </c>
      <c r="B4629" s="70" t="s">
        <v>14191</v>
      </c>
      <c r="C4629" s="70" t="s">
        <v>14192</v>
      </c>
      <c r="D4629" s="70" t="s">
        <v>14193</v>
      </c>
      <c r="E4629" s="71">
        <v>1.1200000000000001</v>
      </c>
      <c r="F4629" s="70"/>
      <c r="G4629" s="71"/>
      <c r="H4629" s="72"/>
      <c r="I4629" s="72"/>
      <c r="J4629" s="73">
        <f t="shared" si="76"/>
        <v>1.1200000000000001</v>
      </c>
      <c r="K4629" s="75" t="s">
        <v>4</v>
      </c>
    </row>
    <row r="4630" spans="1:11" x14ac:dyDescent="0.25">
      <c r="A4630" s="69">
        <v>4628</v>
      </c>
      <c r="B4630" s="70" t="s">
        <v>14194</v>
      </c>
      <c r="C4630" s="70" t="s">
        <v>14195</v>
      </c>
      <c r="D4630" s="70" t="s">
        <v>14196</v>
      </c>
      <c r="E4630" s="71">
        <v>1.1200000000000001</v>
      </c>
      <c r="F4630" s="70"/>
      <c r="G4630" s="71"/>
      <c r="H4630" s="72"/>
      <c r="I4630" s="72"/>
      <c r="J4630" s="73">
        <f t="shared" si="76"/>
        <v>1.1200000000000001</v>
      </c>
      <c r="K4630" s="75" t="s">
        <v>4</v>
      </c>
    </row>
    <row r="4631" spans="1:11" x14ac:dyDescent="0.25">
      <c r="A4631" s="69">
        <v>4629</v>
      </c>
      <c r="B4631" s="70" t="s">
        <v>14197</v>
      </c>
      <c r="C4631" s="70" t="s">
        <v>14198</v>
      </c>
      <c r="D4631" s="70" t="s">
        <v>14199</v>
      </c>
      <c r="E4631" s="71">
        <v>1.1100000000000001</v>
      </c>
      <c r="F4631" s="70"/>
      <c r="G4631" s="71"/>
      <c r="H4631" s="72"/>
      <c r="I4631" s="72"/>
      <c r="J4631" s="73">
        <f t="shared" si="76"/>
        <v>1.1100000000000001</v>
      </c>
      <c r="K4631" s="75" t="s">
        <v>4</v>
      </c>
    </row>
    <row r="4632" spans="1:11" x14ac:dyDescent="0.25">
      <c r="A4632" s="69">
        <v>4630</v>
      </c>
      <c r="B4632" s="70" t="s">
        <v>14200</v>
      </c>
      <c r="C4632" s="70" t="s">
        <v>14201</v>
      </c>
      <c r="D4632" s="70" t="s">
        <v>14202</v>
      </c>
      <c r="E4632" s="71">
        <v>1.1100000000000001</v>
      </c>
      <c r="F4632" s="70"/>
      <c r="G4632" s="71"/>
      <c r="H4632" s="72"/>
      <c r="I4632" s="72"/>
      <c r="J4632" s="73">
        <f t="shared" si="76"/>
        <v>1.1100000000000001</v>
      </c>
      <c r="K4632" s="75" t="s">
        <v>4</v>
      </c>
    </row>
    <row r="4633" spans="1:11" x14ac:dyDescent="0.25">
      <c r="A4633" s="69">
        <v>4631</v>
      </c>
      <c r="B4633" s="70" t="s">
        <v>14203</v>
      </c>
      <c r="C4633" s="70" t="s">
        <v>14204</v>
      </c>
      <c r="D4633" s="70" t="s">
        <v>14205</v>
      </c>
      <c r="E4633" s="71">
        <v>1.1000000000000001</v>
      </c>
      <c r="F4633" s="70"/>
      <c r="G4633" s="71"/>
      <c r="H4633" s="72"/>
      <c r="I4633" s="72"/>
      <c r="J4633" s="73">
        <f t="shared" si="76"/>
        <v>1.1000000000000001</v>
      </c>
      <c r="K4633" s="75" t="s">
        <v>4</v>
      </c>
    </row>
    <row r="4634" spans="1:11" x14ac:dyDescent="0.25">
      <c r="A4634" s="69">
        <v>4632</v>
      </c>
      <c r="B4634" s="70" t="s">
        <v>14206</v>
      </c>
      <c r="C4634" s="70" t="s">
        <v>14207</v>
      </c>
      <c r="D4634" s="70" t="s">
        <v>14208</v>
      </c>
      <c r="E4634" s="71">
        <v>1.1000000000000001</v>
      </c>
      <c r="F4634" s="70"/>
      <c r="G4634" s="71"/>
      <c r="H4634" s="72"/>
      <c r="I4634" s="72"/>
      <c r="J4634" s="73">
        <f t="shared" si="76"/>
        <v>1.1000000000000001</v>
      </c>
      <c r="K4634" s="75" t="s">
        <v>4</v>
      </c>
    </row>
    <row r="4635" spans="1:11" x14ac:dyDescent="0.25">
      <c r="A4635" s="69">
        <v>4633</v>
      </c>
      <c r="B4635" s="70" t="s">
        <v>14209</v>
      </c>
      <c r="C4635" s="70" t="s">
        <v>14210</v>
      </c>
      <c r="D4635" s="70" t="s">
        <v>14211</v>
      </c>
      <c r="E4635" s="71">
        <v>1.1000000000000001</v>
      </c>
      <c r="F4635" s="70"/>
      <c r="G4635" s="71"/>
      <c r="H4635" s="72"/>
      <c r="I4635" s="72"/>
      <c r="J4635" s="73">
        <f t="shared" si="76"/>
        <v>1.1000000000000001</v>
      </c>
      <c r="K4635" s="75" t="s">
        <v>4</v>
      </c>
    </row>
    <row r="4636" spans="1:11" x14ac:dyDescent="0.25">
      <c r="A4636" s="69">
        <v>4634</v>
      </c>
      <c r="B4636" s="70" t="s">
        <v>14212</v>
      </c>
      <c r="C4636" s="70" t="s">
        <v>14213</v>
      </c>
      <c r="D4636" s="70" t="s">
        <v>14214</v>
      </c>
      <c r="E4636" s="71">
        <v>1.1000000000000001</v>
      </c>
      <c r="F4636" s="70"/>
      <c r="G4636" s="71"/>
      <c r="H4636" s="72"/>
      <c r="I4636" s="72"/>
      <c r="J4636" s="73">
        <f t="shared" si="76"/>
        <v>1.1000000000000001</v>
      </c>
      <c r="K4636" s="75" t="s">
        <v>4</v>
      </c>
    </row>
    <row r="4637" spans="1:11" x14ac:dyDescent="0.25">
      <c r="A4637" s="69">
        <v>4635</v>
      </c>
      <c r="B4637" s="70" t="s">
        <v>14215</v>
      </c>
      <c r="C4637" s="70" t="s">
        <v>14216</v>
      </c>
      <c r="D4637" s="70" t="s">
        <v>14217</v>
      </c>
      <c r="E4637" s="71">
        <v>1.1000000000000001</v>
      </c>
      <c r="F4637" s="70"/>
      <c r="G4637" s="71"/>
      <c r="H4637" s="72"/>
      <c r="I4637" s="72"/>
      <c r="J4637" s="73">
        <f t="shared" si="76"/>
        <v>1.1000000000000001</v>
      </c>
      <c r="K4637" s="75" t="s">
        <v>4</v>
      </c>
    </row>
    <row r="4638" spans="1:11" x14ac:dyDescent="0.25">
      <c r="A4638" s="69">
        <v>4636</v>
      </c>
      <c r="B4638" s="70" t="s">
        <v>14218</v>
      </c>
      <c r="C4638" s="70" t="s">
        <v>14219</v>
      </c>
      <c r="D4638" s="70"/>
      <c r="E4638" s="71"/>
      <c r="F4638" s="70"/>
      <c r="G4638" s="73"/>
      <c r="H4638" s="70" t="s">
        <v>14220</v>
      </c>
      <c r="I4638" s="73">
        <v>1.0999999999999974</v>
      </c>
      <c r="J4638" s="73">
        <f t="shared" si="76"/>
        <v>1.0999999999999974</v>
      </c>
      <c r="K4638" s="75" t="s">
        <v>4</v>
      </c>
    </row>
    <row r="4639" spans="1:11" x14ac:dyDescent="0.25">
      <c r="A4639" s="69">
        <v>4637</v>
      </c>
      <c r="B4639" s="70" t="s">
        <v>14221</v>
      </c>
      <c r="C4639" s="70" t="s">
        <v>10878</v>
      </c>
      <c r="D4639" s="70" t="s">
        <v>14222</v>
      </c>
      <c r="E4639" s="71">
        <v>1.0900000000000001</v>
      </c>
      <c r="F4639" s="70"/>
      <c r="G4639" s="71"/>
      <c r="H4639" s="72"/>
      <c r="I4639" s="72"/>
      <c r="J4639" s="73">
        <f t="shared" si="76"/>
        <v>1.0900000000000001</v>
      </c>
      <c r="K4639" s="75" t="s">
        <v>4</v>
      </c>
    </row>
    <row r="4640" spans="1:11" x14ac:dyDescent="0.25">
      <c r="A4640" s="69">
        <v>4638</v>
      </c>
      <c r="B4640" s="70" t="s">
        <v>14223</v>
      </c>
      <c r="C4640" s="70" t="s">
        <v>14224</v>
      </c>
      <c r="D4640" s="70" t="s">
        <v>14225</v>
      </c>
      <c r="E4640" s="71">
        <v>1.0900000000000001</v>
      </c>
      <c r="F4640" s="70"/>
      <c r="G4640" s="71"/>
      <c r="H4640" s="72"/>
      <c r="I4640" s="72"/>
      <c r="J4640" s="73">
        <f t="shared" si="76"/>
        <v>1.0900000000000001</v>
      </c>
      <c r="K4640" s="75" t="s">
        <v>4</v>
      </c>
    </row>
    <row r="4641" spans="1:11" x14ac:dyDescent="0.25">
      <c r="A4641" s="69">
        <v>4639</v>
      </c>
      <c r="B4641" s="70" t="s">
        <v>14226</v>
      </c>
      <c r="C4641" s="70" t="s">
        <v>14227</v>
      </c>
      <c r="D4641" s="70" t="s">
        <v>14228</v>
      </c>
      <c r="E4641" s="71">
        <v>1.08</v>
      </c>
      <c r="F4641" s="70"/>
      <c r="G4641" s="71"/>
      <c r="H4641" s="72"/>
      <c r="I4641" s="72"/>
      <c r="J4641" s="73">
        <f t="shared" si="76"/>
        <v>1.08</v>
      </c>
      <c r="K4641" s="75" t="s">
        <v>4</v>
      </c>
    </row>
    <row r="4642" spans="1:11" x14ac:dyDescent="0.25">
      <c r="A4642" s="69">
        <v>4640</v>
      </c>
      <c r="B4642" s="70" t="s">
        <v>14229</v>
      </c>
      <c r="C4642" s="70" t="s">
        <v>14230</v>
      </c>
      <c r="D4642" s="70" t="s">
        <v>14231</v>
      </c>
      <c r="E4642" s="71">
        <v>1.08</v>
      </c>
      <c r="F4642" s="70"/>
      <c r="G4642" s="71"/>
      <c r="H4642" s="72"/>
      <c r="I4642" s="72"/>
      <c r="J4642" s="73">
        <f t="shared" si="76"/>
        <v>1.08</v>
      </c>
      <c r="K4642" s="75" t="s">
        <v>4</v>
      </c>
    </row>
    <row r="4643" spans="1:11" x14ac:dyDescent="0.25">
      <c r="A4643" s="69">
        <v>4641</v>
      </c>
      <c r="B4643" s="70" t="s">
        <v>14232</v>
      </c>
      <c r="C4643" s="70" t="s">
        <v>14233</v>
      </c>
      <c r="D4643" s="70" t="s">
        <v>14234</v>
      </c>
      <c r="E4643" s="71">
        <v>1.08</v>
      </c>
      <c r="F4643" s="70"/>
      <c r="G4643" s="71"/>
      <c r="H4643" s="72"/>
      <c r="I4643" s="72"/>
      <c r="J4643" s="73">
        <f t="shared" si="76"/>
        <v>1.08</v>
      </c>
      <c r="K4643" s="75" t="s">
        <v>4</v>
      </c>
    </row>
    <row r="4644" spans="1:11" x14ac:dyDescent="0.25">
      <c r="A4644" s="69">
        <v>4642</v>
      </c>
      <c r="B4644" s="70" t="s">
        <v>14235</v>
      </c>
      <c r="C4644" s="70" t="s">
        <v>14236</v>
      </c>
      <c r="D4644" s="70" t="s">
        <v>14237</v>
      </c>
      <c r="E4644" s="71">
        <v>1.08</v>
      </c>
      <c r="F4644" s="70"/>
      <c r="G4644" s="71"/>
      <c r="H4644" s="72"/>
      <c r="I4644" s="72"/>
      <c r="J4644" s="73">
        <f t="shared" si="76"/>
        <v>1.08</v>
      </c>
      <c r="K4644" s="75" t="s">
        <v>4</v>
      </c>
    </row>
    <row r="4645" spans="1:11" x14ac:dyDescent="0.25">
      <c r="A4645" s="69">
        <v>4643</v>
      </c>
      <c r="B4645" s="70" t="s">
        <v>14238</v>
      </c>
      <c r="C4645" s="70" t="s">
        <v>14239</v>
      </c>
      <c r="D4645" s="70" t="s">
        <v>14240</v>
      </c>
      <c r="E4645" s="71">
        <v>1.08</v>
      </c>
      <c r="F4645" s="70"/>
      <c r="G4645" s="71"/>
      <c r="H4645" s="72"/>
      <c r="I4645" s="72"/>
      <c r="J4645" s="73">
        <f t="shared" si="76"/>
        <v>1.08</v>
      </c>
      <c r="K4645" s="75" t="s">
        <v>4</v>
      </c>
    </row>
    <row r="4646" spans="1:11" x14ac:dyDescent="0.25">
      <c r="A4646" s="69">
        <v>4644</v>
      </c>
      <c r="B4646" s="70" t="s">
        <v>14241</v>
      </c>
      <c r="C4646" s="70" t="s">
        <v>14242</v>
      </c>
      <c r="D4646" s="70" t="s">
        <v>14243</v>
      </c>
      <c r="E4646" s="71">
        <v>1.08</v>
      </c>
      <c r="F4646" s="70"/>
      <c r="G4646" s="71"/>
      <c r="H4646" s="72"/>
      <c r="I4646" s="72"/>
      <c r="J4646" s="73">
        <f t="shared" si="76"/>
        <v>1.08</v>
      </c>
      <c r="K4646" s="75" t="s">
        <v>4</v>
      </c>
    </row>
    <row r="4647" spans="1:11" x14ac:dyDescent="0.25">
      <c r="A4647" s="69">
        <v>4645</v>
      </c>
      <c r="B4647" s="70" t="s">
        <v>14244</v>
      </c>
      <c r="C4647" s="70" t="s">
        <v>14245</v>
      </c>
      <c r="D4647" s="70"/>
      <c r="E4647" s="71"/>
      <c r="F4647" s="70"/>
      <c r="G4647" s="73"/>
      <c r="H4647" s="70" t="s">
        <v>14246</v>
      </c>
      <c r="I4647" s="73">
        <v>1.0759999999999967</v>
      </c>
      <c r="J4647" s="73">
        <f t="shared" si="76"/>
        <v>1.0759999999999967</v>
      </c>
      <c r="K4647" s="75" t="s">
        <v>4</v>
      </c>
    </row>
    <row r="4648" spans="1:11" x14ac:dyDescent="0.25">
      <c r="A4648" s="69">
        <v>4646</v>
      </c>
      <c r="B4648" s="70" t="s">
        <v>14247</v>
      </c>
      <c r="C4648" s="70" t="s">
        <v>14248</v>
      </c>
      <c r="D4648" s="70" t="s">
        <v>14249</v>
      </c>
      <c r="E4648" s="71">
        <v>1.07</v>
      </c>
      <c r="F4648" s="70"/>
      <c r="G4648" s="71"/>
      <c r="H4648" s="72"/>
      <c r="I4648" s="72"/>
      <c r="J4648" s="73">
        <f t="shared" si="76"/>
        <v>1.07</v>
      </c>
      <c r="K4648" s="75" t="s">
        <v>4</v>
      </c>
    </row>
    <row r="4649" spans="1:11" x14ac:dyDescent="0.25">
      <c r="A4649" s="69">
        <v>4647</v>
      </c>
      <c r="B4649" s="70" t="s">
        <v>14250</v>
      </c>
      <c r="C4649" s="70" t="s">
        <v>14251</v>
      </c>
      <c r="D4649" s="70" t="s">
        <v>14252</v>
      </c>
      <c r="E4649" s="71">
        <v>1.07</v>
      </c>
      <c r="F4649" s="70"/>
      <c r="G4649" s="71"/>
      <c r="H4649" s="72"/>
      <c r="I4649" s="72"/>
      <c r="J4649" s="73">
        <f t="shared" si="76"/>
        <v>1.07</v>
      </c>
      <c r="K4649" s="75" t="s">
        <v>4</v>
      </c>
    </row>
    <row r="4650" spans="1:11" x14ac:dyDescent="0.25">
      <c r="A4650" s="69">
        <v>4648</v>
      </c>
      <c r="B4650" s="70" t="s">
        <v>14253</v>
      </c>
      <c r="C4650" s="70" t="s">
        <v>14254</v>
      </c>
      <c r="D4650" s="70" t="s">
        <v>14255</v>
      </c>
      <c r="E4650" s="71">
        <v>1.06</v>
      </c>
      <c r="F4650" s="70"/>
      <c r="G4650" s="71"/>
      <c r="H4650" s="72"/>
      <c r="I4650" s="72"/>
      <c r="J4650" s="73">
        <f t="shared" si="76"/>
        <v>1.06</v>
      </c>
      <c r="K4650" s="75" t="s">
        <v>4</v>
      </c>
    </row>
    <row r="4651" spans="1:11" x14ac:dyDescent="0.25">
      <c r="A4651" s="69">
        <v>4649</v>
      </c>
      <c r="B4651" s="70" t="s">
        <v>14256</v>
      </c>
      <c r="C4651" s="70" t="s">
        <v>14257</v>
      </c>
      <c r="D4651" s="70" t="s">
        <v>14258</v>
      </c>
      <c r="E4651" s="71">
        <v>1.06</v>
      </c>
      <c r="F4651" s="70"/>
      <c r="G4651" s="71"/>
      <c r="H4651" s="72"/>
      <c r="I4651" s="72"/>
      <c r="J4651" s="73">
        <f t="shared" si="76"/>
        <v>1.06</v>
      </c>
      <c r="K4651" s="75" t="s">
        <v>4</v>
      </c>
    </row>
    <row r="4652" spans="1:11" x14ac:dyDescent="0.25">
      <c r="A4652" s="69">
        <v>4650</v>
      </c>
      <c r="B4652" s="70" t="s">
        <v>14259</v>
      </c>
      <c r="C4652" s="70" t="s">
        <v>2847</v>
      </c>
      <c r="D4652" s="70" t="s">
        <v>14260</v>
      </c>
      <c r="E4652" s="71">
        <v>1.06</v>
      </c>
      <c r="F4652" s="70"/>
      <c r="G4652" s="71"/>
      <c r="H4652" s="72"/>
      <c r="I4652" s="72"/>
      <c r="J4652" s="73">
        <f t="shared" si="76"/>
        <v>1.06</v>
      </c>
      <c r="K4652" s="75" t="s">
        <v>4</v>
      </c>
    </row>
    <row r="4653" spans="1:11" x14ac:dyDescent="0.25">
      <c r="A4653" s="69">
        <v>4651</v>
      </c>
      <c r="B4653" s="70" t="s">
        <v>14261</v>
      </c>
      <c r="C4653" s="70" t="s">
        <v>14262</v>
      </c>
      <c r="D4653" s="70" t="s">
        <v>14263</v>
      </c>
      <c r="E4653" s="71">
        <v>1.06</v>
      </c>
      <c r="F4653" s="70"/>
      <c r="G4653" s="71"/>
      <c r="H4653" s="72"/>
      <c r="I4653" s="72"/>
      <c r="J4653" s="73">
        <f t="shared" si="76"/>
        <v>1.06</v>
      </c>
      <c r="K4653" s="75" t="s">
        <v>4</v>
      </c>
    </row>
    <row r="4654" spans="1:11" x14ac:dyDescent="0.25">
      <c r="A4654" s="69">
        <v>4652</v>
      </c>
      <c r="B4654" s="70" t="s">
        <v>14264</v>
      </c>
      <c r="C4654" s="70" t="s">
        <v>14265</v>
      </c>
      <c r="D4654" s="70" t="s">
        <v>14266</v>
      </c>
      <c r="E4654" s="71">
        <v>1.06</v>
      </c>
      <c r="F4654" s="70"/>
      <c r="G4654" s="71"/>
      <c r="H4654" s="72"/>
      <c r="I4654" s="72"/>
      <c r="J4654" s="73">
        <f t="shared" si="76"/>
        <v>1.06</v>
      </c>
      <c r="K4654" s="75" t="s">
        <v>4</v>
      </c>
    </row>
    <row r="4655" spans="1:11" x14ac:dyDescent="0.25">
      <c r="A4655" s="69">
        <v>4653</v>
      </c>
      <c r="B4655" s="70" t="s">
        <v>14267</v>
      </c>
      <c r="C4655" s="70" t="s">
        <v>14268</v>
      </c>
      <c r="D4655" s="70" t="s">
        <v>14269</v>
      </c>
      <c r="E4655" s="71">
        <v>1.06</v>
      </c>
      <c r="F4655" s="70"/>
      <c r="G4655" s="71"/>
      <c r="H4655" s="72"/>
      <c r="I4655" s="72"/>
      <c r="J4655" s="73">
        <f t="shared" si="76"/>
        <v>1.06</v>
      </c>
      <c r="K4655" s="75" t="s">
        <v>4</v>
      </c>
    </row>
    <row r="4656" spans="1:11" x14ac:dyDescent="0.25">
      <c r="A4656" s="69">
        <v>4654</v>
      </c>
      <c r="B4656" s="70" t="s">
        <v>14270</v>
      </c>
      <c r="C4656" s="70" t="s">
        <v>14271</v>
      </c>
      <c r="D4656" s="70" t="s">
        <v>14272</v>
      </c>
      <c r="E4656" s="71">
        <v>1.05</v>
      </c>
      <c r="F4656" s="70"/>
      <c r="G4656" s="71"/>
      <c r="H4656" s="72"/>
      <c r="I4656" s="72"/>
      <c r="J4656" s="73">
        <f t="shared" si="76"/>
        <v>1.05</v>
      </c>
      <c r="K4656" s="75" t="s">
        <v>4</v>
      </c>
    </row>
    <row r="4657" spans="1:11" x14ac:dyDescent="0.25">
      <c r="A4657" s="69">
        <v>4655</v>
      </c>
      <c r="B4657" s="70" t="s">
        <v>14273</v>
      </c>
      <c r="C4657" s="70" t="s">
        <v>14274</v>
      </c>
      <c r="D4657" s="70" t="s">
        <v>14275</v>
      </c>
      <c r="E4657" s="71">
        <v>1.05</v>
      </c>
      <c r="F4657" s="70"/>
      <c r="G4657" s="71"/>
      <c r="H4657" s="72"/>
      <c r="I4657" s="72"/>
      <c r="J4657" s="73">
        <f t="shared" si="76"/>
        <v>1.05</v>
      </c>
      <c r="K4657" s="75" t="s">
        <v>4</v>
      </c>
    </row>
    <row r="4658" spans="1:11" x14ac:dyDescent="0.25">
      <c r="A4658" s="69">
        <v>4656</v>
      </c>
      <c r="B4658" s="70" t="s">
        <v>14276</v>
      </c>
      <c r="C4658" s="70" t="s">
        <v>14277</v>
      </c>
      <c r="D4658" s="70" t="s">
        <v>14278</v>
      </c>
      <c r="E4658" s="71">
        <v>1.05</v>
      </c>
      <c r="F4658" s="70"/>
      <c r="G4658" s="71"/>
      <c r="H4658" s="72"/>
      <c r="I4658" s="72"/>
      <c r="J4658" s="73">
        <f t="shared" si="76"/>
        <v>1.05</v>
      </c>
      <c r="K4658" s="75" t="s">
        <v>4</v>
      </c>
    </row>
    <row r="4659" spans="1:11" x14ac:dyDescent="0.25">
      <c r="A4659" s="69">
        <v>4657</v>
      </c>
      <c r="B4659" s="70" t="s">
        <v>14279</v>
      </c>
      <c r="C4659" s="70" t="s">
        <v>14280</v>
      </c>
      <c r="D4659" s="70" t="s">
        <v>14281</v>
      </c>
      <c r="E4659" s="71">
        <v>1.04</v>
      </c>
      <c r="F4659" s="70"/>
      <c r="G4659" s="71"/>
      <c r="H4659" s="72"/>
      <c r="I4659" s="72"/>
      <c r="J4659" s="73">
        <f t="shared" si="76"/>
        <v>1.04</v>
      </c>
      <c r="K4659" s="75" t="s">
        <v>4</v>
      </c>
    </row>
    <row r="4660" spans="1:11" x14ac:dyDescent="0.25">
      <c r="A4660" s="69">
        <v>4658</v>
      </c>
      <c r="B4660" s="70" t="s">
        <v>14282</v>
      </c>
      <c r="C4660" s="70" t="s">
        <v>14283</v>
      </c>
      <c r="D4660" s="70" t="s">
        <v>14284</v>
      </c>
      <c r="E4660" s="71">
        <v>1.04</v>
      </c>
      <c r="F4660" s="70"/>
      <c r="G4660" s="71"/>
      <c r="H4660" s="72"/>
      <c r="I4660" s="72"/>
      <c r="J4660" s="73">
        <f t="shared" si="76"/>
        <v>1.04</v>
      </c>
      <c r="K4660" s="75" t="s">
        <v>4</v>
      </c>
    </row>
    <row r="4661" spans="1:11" x14ac:dyDescent="0.25">
      <c r="A4661" s="69">
        <v>4659</v>
      </c>
      <c r="B4661" s="70" t="s">
        <v>14285</v>
      </c>
      <c r="C4661" s="70" t="s">
        <v>14286</v>
      </c>
      <c r="D4661" s="70" t="s">
        <v>14287</v>
      </c>
      <c r="E4661" s="71">
        <v>1.04</v>
      </c>
      <c r="F4661" s="70"/>
      <c r="G4661" s="71"/>
      <c r="H4661" s="72"/>
      <c r="I4661" s="72"/>
      <c r="J4661" s="73">
        <f t="shared" si="76"/>
        <v>1.04</v>
      </c>
      <c r="K4661" s="75" t="s">
        <v>4</v>
      </c>
    </row>
    <row r="4662" spans="1:11" x14ac:dyDescent="0.25">
      <c r="A4662" s="69">
        <v>4660</v>
      </c>
      <c r="B4662" s="70" t="s">
        <v>14288</v>
      </c>
      <c r="C4662" s="70" t="s">
        <v>14289</v>
      </c>
      <c r="D4662" s="70" t="s">
        <v>13297</v>
      </c>
      <c r="E4662" s="71">
        <v>1.04</v>
      </c>
      <c r="F4662" s="70"/>
      <c r="G4662" s="71"/>
      <c r="H4662" s="72"/>
      <c r="I4662" s="72"/>
      <c r="J4662" s="73">
        <f t="shared" si="76"/>
        <v>1.04</v>
      </c>
      <c r="K4662" s="75" t="s">
        <v>4</v>
      </c>
    </row>
    <row r="4663" spans="1:11" x14ac:dyDescent="0.25">
      <c r="A4663" s="69">
        <v>4661</v>
      </c>
      <c r="B4663" s="70" t="s">
        <v>14290</v>
      </c>
      <c r="C4663" s="70" t="s">
        <v>14291</v>
      </c>
      <c r="D4663" s="70" t="s">
        <v>14292</v>
      </c>
      <c r="E4663" s="71">
        <v>1.03</v>
      </c>
      <c r="F4663" s="70"/>
      <c r="G4663" s="71"/>
      <c r="H4663" s="72"/>
      <c r="I4663" s="72"/>
      <c r="J4663" s="73">
        <f t="shared" si="76"/>
        <v>1.03</v>
      </c>
      <c r="K4663" s="75" t="s">
        <v>4</v>
      </c>
    </row>
    <row r="4664" spans="1:11" x14ac:dyDescent="0.25">
      <c r="A4664" s="69">
        <v>4662</v>
      </c>
      <c r="B4664" s="70" t="s">
        <v>14293</v>
      </c>
      <c r="C4664" s="70" t="s">
        <v>14294</v>
      </c>
      <c r="D4664" s="70" t="s">
        <v>14295</v>
      </c>
      <c r="E4664" s="71">
        <v>1.03</v>
      </c>
      <c r="F4664" s="70"/>
      <c r="G4664" s="71"/>
      <c r="H4664" s="72"/>
      <c r="I4664" s="72"/>
      <c r="J4664" s="73">
        <f t="shared" si="76"/>
        <v>1.03</v>
      </c>
      <c r="K4664" s="75" t="s">
        <v>4</v>
      </c>
    </row>
    <row r="4665" spans="1:11" x14ac:dyDescent="0.25">
      <c r="A4665" s="69">
        <v>4663</v>
      </c>
      <c r="B4665" s="70" t="s">
        <v>14296</v>
      </c>
      <c r="C4665" s="70" t="s">
        <v>14297</v>
      </c>
      <c r="D4665" s="70" t="s">
        <v>14298</v>
      </c>
      <c r="E4665" s="71">
        <v>1.03</v>
      </c>
      <c r="F4665" s="70"/>
      <c r="G4665" s="71"/>
      <c r="H4665" s="72"/>
      <c r="I4665" s="72"/>
      <c r="J4665" s="73">
        <f t="shared" si="76"/>
        <v>1.03</v>
      </c>
      <c r="K4665" s="75" t="s">
        <v>4</v>
      </c>
    </row>
    <row r="4666" spans="1:11" x14ac:dyDescent="0.25">
      <c r="A4666" s="69">
        <v>4664</v>
      </c>
      <c r="B4666" s="70" t="s">
        <v>14299</v>
      </c>
      <c r="C4666" s="70" t="s">
        <v>14300</v>
      </c>
      <c r="D4666" s="70" t="s">
        <v>14301</v>
      </c>
      <c r="E4666" s="71">
        <v>1.02</v>
      </c>
      <c r="F4666" s="70"/>
      <c r="G4666" s="71"/>
      <c r="H4666" s="72"/>
      <c r="I4666" s="72"/>
      <c r="J4666" s="73">
        <f t="shared" si="76"/>
        <v>1.02</v>
      </c>
      <c r="K4666" s="75" t="s">
        <v>4</v>
      </c>
    </row>
    <row r="4667" spans="1:11" x14ac:dyDescent="0.25">
      <c r="A4667" s="69">
        <v>4665</v>
      </c>
      <c r="B4667" s="70" t="s">
        <v>14302</v>
      </c>
      <c r="C4667" s="70" t="s">
        <v>14303</v>
      </c>
      <c r="D4667" s="70" t="s">
        <v>14304</v>
      </c>
      <c r="E4667" s="71">
        <v>1.02</v>
      </c>
      <c r="F4667" s="70"/>
      <c r="G4667" s="71"/>
      <c r="H4667" s="72"/>
      <c r="I4667" s="72"/>
      <c r="J4667" s="73">
        <f t="shared" si="76"/>
        <v>1.02</v>
      </c>
      <c r="K4667" s="75" t="s">
        <v>4</v>
      </c>
    </row>
    <row r="4668" spans="1:11" x14ac:dyDescent="0.25">
      <c r="A4668" s="69">
        <v>4666</v>
      </c>
      <c r="B4668" s="70" t="s">
        <v>14305</v>
      </c>
      <c r="C4668" s="70" t="s">
        <v>14306</v>
      </c>
      <c r="D4668" s="70" t="s">
        <v>14307</v>
      </c>
      <c r="E4668" s="71">
        <v>1.02</v>
      </c>
      <c r="F4668" s="70"/>
      <c r="G4668" s="71"/>
      <c r="H4668" s="72"/>
      <c r="I4668" s="72"/>
      <c r="J4668" s="73">
        <f t="shared" si="76"/>
        <v>1.02</v>
      </c>
      <c r="K4668" s="75" t="s">
        <v>4</v>
      </c>
    </row>
    <row r="4669" spans="1:11" x14ac:dyDescent="0.25">
      <c r="A4669" s="69">
        <v>4667</v>
      </c>
      <c r="B4669" s="70" t="s">
        <v>14308</v>
      </c>
      <c r="C4669" s="70" t="s">
        <v>14309</v>
      </c>
      <c r="D4669" s="70" t="s">
        <v>14310</v>
      </c>
      <c r="E4669" s="71">
        <v>1.02</v>
      </c>
      <c r="F4669" s="70"/>
      <c r="G4669" s="71"/>
      <c r="H4669" s="72"/>
      <c r="I4669" s="72"/>
      <c r="J4669" s="73">
        <f t="shared" si="76"/>
        <v>1.02</v>
      </c>
      <c r="K4669" s="75" t="s">
        <v>4</v>
      </c>
    </row>
    <row r="4670" spans="1:11" x14ac:dyDescent="0.25">
      <c r="A4670" s="69">
        <v>4668</v>
      </c>
      <c r="B4670" s="70" t="s">
        <v>14311</v>
      </c>
      <c r="C4670" s="70" t="s">
        <v>14312</v>
      </c>
      <c r="D4670" s="70" t="s">
        <v>14313</v>
      </c>
      <c r="E4670" s="71">
        <v>1.01</v>
      </c>
      <c r="F4670" s="70"/>
      <c r="G4670" s="71"/>
      <c r="H4670" s="72"/>
      <c r="I4670" s="72"/>
      <c r="J4670" s="73">
        <f t="shared" si="76"/>
        <v>1.01</v>
      </c>
      <c r="K4670" s="75" t="s">
        <v>4</v>
      </c>
    </row>
    <row r="4671" spans="1:11" x14ac:dyDescent="0.25">
      <c r="A4671" s="69">
        <v>4669</v>
      </c>
      <c r="B4671" s="70" t="s">
        <v>14314</v>
      </c>
      <c r="C4671" s="70" t="s">
        <v>14315</v>
      </c>
      <c r="D4671" s="70" t="s">
        <v>14316</v>
      </c>
      <c r="E4671" s="71">
        <v>1.01</v>
      </c>
      <c r="F4671" s="70"/>
      <c r="G4671" s="71"/>
      <c r="H4671" s="72"/>
      <c r="I4671" s="72"/>
      <c r="J4671" s="73">
        <f t="shared" si="76"/>
        <v>1.01</v>
      </c>
      <c r="K4671" s="75" t="s">
        <v>4</v>
      </c>
    </row>
    <row r="4672" spans="1:11" x14ac:dyDescent="0.25">
      <c r="A4672" s="69">
        <v>4670</v>
      </c>
      <c r="B4672" s="70" t="s">
        <v>14317</v>
      </c>
      <c r="C4672" s="70" t="s">
        <v>14318</v>
      </c>
      <c r="D4672" s="70"/>
      <c r="E4672" s="71"/>
      <c r="F4672" s="70"/>
      <c r="G4672" s="73"/>
      <c r="H4672" s="70" t="s">
        <v>14319</v>
      </c>
      <c r="I4672" s="73">
        <v>1.0000699999999973</v>
      </c>
      <c r="J4672" s="73">
        <f t="shared" si="76"/>
        <v>1.0000699999999973</v>
      </c>
      <c r="K4672" s="75" t="s">
        <v>4</v>
      </c>
    </row>
    <row r="4673" spans="1:11" x14ac:dyDescent="0.25">
      <c r="A4673" s="69">
        <v>4671</v>
      </c>
      <c r="B4673" s="70" t="s">
        <v>14320</v>
      </c>
      <c r="C4673" s="70" t="s">
        <v>14321</v>
      </c>
      <c r="D4673" s="70" t="s">
        <v>14322</v>
      </c>
      <c r="E4673" s="71">
        <v>1</v>
      </c>
      <c r="F4673" s="70"/>
      <c r="G4673" s="71"/>
      <c r="H4673" s="72"/>
      <c r="I4673" s="72"/>
      <c r="J4673" s="73">
        <f t="shared" si="76"/>
        <v>1</v>
      </c>
      <c r="K4673" s="75" t="s">
        <v>4</v>
      </c>
    </row>
    <row r="4674" spans="1:11" x14ac:dyDescent="0.25">
      <c r="A4674" s="69">
        <v>4672</v>
      </c>
      <c r="B4674" s="70" t="s">
        <v>14323</v>
      </c>
      <c r="C4674" s="70" t="s">
        <v>14324</v>
      </c>
      <c r="D4674" s="70" t="s">
        <v>14325</v>
      </c>
      <c r="E4674" s="71">
        <v>1</v>
      </c>
      <c r="F4674" s="70"/>
      <c r="G4674" s="71"/>
      <c r="H4674" s="72"/>
      <c r="I4674" s="72"/>
      <c r="J4674" s="73">
        <f t="shared" si="76"/>
        <v>1</v>
      </c>
      <c r="K4674" s="75" t="s">
        <v>4</v>
      </c>
    </row>
    <row r="4675" spans="1:11" x14ac:dyDescent="0.25">
      <c r="A4675" s="69">
        <v>4673</v>
      </c>
      <c r="B4675" s="70" t="s">
        <v>14326</v>
      </c>
      <c r="C4675" s="70" t="s">
        <v>14327</v>
      </c>
      <c r="D4675" s="70" t="s">
        <v>14328</v>
      </c>
      <c r="E4675" s="71">
        <v>1</v>
      </c>
      <c r="F4675" s="70"/>
      <c r="G4675" s="71"/>
      <c r="H4675" s="72"/>
      <c r="I4675" s="72"/>
      <c r="J4675" s="73">
        <f t="shared" ref="J4675:J4738" si="77">AVERAGE(E4675,G4675,I4675)</f>
        <v>1</v>
      </c>
      <c r="K4675" s="75" t="s">
        <v>4</v>
      </c>
    </row>
    <row r="4676" spans="1:11" x14ac:dyDescent="0.25">
      <c r="A4676" s="69">
        <v>4674</v>
      </c>
      <c r="B4676" s="70" t="s">
        <v>14329</v>
      </c>
      <c r="C4676" s="70" t="s">
        <v>14330</v>
      </c>
      <c r="D4676" s="70" t="s">
        <v>14331</v>
      </c>
      <c r="E4676" s="71">
        <v>1</v>
      </c>
      <c r="F4676" s="70"/>
      <c r="G4676" s="71"/>
      <c r="H4676" s="72"/>
      <c r="I4676" s="72"/>
      <c r="J4676" s="73">
        <f t="shared" si="77"/>
        <v>1</v>
      </c>
      <c r="K4676" s="75" t="s">
        <v>4</v>
      </c>
    </row>
    <row r="4677" spans="1:11" x14ac:dyDescent="0.25">
      <c r="A4677" s="69">
        <v>4675</v>
      </c>
      <c r="B4677" s="70" t="s">
        <v>14332</v>
      </c>
      <c r="C4677" s="70" t="s">
        <v>14333</v>
      </c>
      <c r="D4677" s="70"/>
      <c r="E4677" s="71"/>
      <c r="F4677" s="70"/>
      <c r="G4677" s="73"/>
      <c r="H4677" s="70" t="s">
        <v>14334</v>
      </c>
      <c r="I4677" s="73">
        <v>1</v>
      </c>
      <c r="J4677" s="73">
        <f t="shared" si="77"/>
        <v>1</v>
      </c>
      <c r="K4677" s="75" t="s">
        <v>4</v>
      </c>
    </row>
    <row r="4678" spans="1:11" x14ac:dyDescent="0.25">
      <c r="A4678" s="69">
        <v>4676</v>
      </c>
      <c r="B4678" s="70" t="s">
        <v>14335</v>
      </c>
      <c r="C4678" s="70" t="s">
        <v>14336</v>
      </c>
      <c r="D4678" s="70"/>
      <c r="E4678" s="71"/>
      <c r="F4678" s="70"/>
      <c r="G4678" s="73"/>
      <c r="H4678" s="70" t="s">
        <v>14337</v>
      </c>
      <c r="I4678" s="73">
        <v>1</v>
      </c>
      <c r="J4678" s="73">
        <f t="shared" si="77"/>
        <v>1</v>
      </c>
      <c r="K4678" s="75" t="s">
        <v>4</v>
      </c>
    </row>
    <row r="4679" spans="1:11" x14ac:dyDescent="0.25">
      <c r="A4679" s="69">
        <v>4677</v>
      </c>
      <c r="B4679" s="70" t="s">
        <v>14338</v>
      </c>
      <c r="C4679" s="70" t="s">
        <v>14339</v>
      </c>
      <c r="D4679" s="70"/>
      <c r="E4679" s="71"/>
      <c r="F4679" s="70"/>
      <c r="G4679" s="73"/>
      <c r="H4679" s="70" t="s">
        <v>14340</v>
      </c>
      <c r="I4679" s="73">
        <v>1</v>
      </c>
      <c r="J4679" s="73">
        <f t="shared" si="77"/>
        <v>1</v>
      </c>
      <c r="K4679" s="75" t="s">
        <v>4</v>
      </c>
    </row>
    <row r="4680" spans="1:11" x14ac:dyDescent="0.25">
      <c r="A4680" s="69">
        <v>4678</v>
      </c>
      <c r="B4680" s="70" t="s">
        <v>14341</v>
      </c>
      <c r="C4680" s="70" t="s">
        <v>14342</v>
      </c>
      <c r="D4680" s="70"/>
      <c r="E4680" s="71"/>
      <c r="F4680" s="70"/>
      <c r="G4680" s="73"/>
      <c r="H4680" s="70" t="s">
        <v>14343</v>
      </c>
      <c r="I4680" s="73">
        <v>1</v>
      </c>
      <c r="J4680" s="73">
        <f t="shared" si="77"/>
        <v>1</v>
      </c>
      <c r="K4680" s="75" t="s">
        <v>4</v>
      </c>
    </row>
    <row r="4681" spans="1:11" x14ac:dyDescent="0.25">
      <c r="A4681" s="69">
        <v>4679</v>
      </c>
      <c r="B4681" s="70" t="s">
        <v>14344</v>
      </c>
      <c r="C4681" s="70" t="s">
        <v>14345</v>
      </c>
      <c r="D4681" s="70"/>
      <c r="E4681" s="71"/>
      <c r="F4681" s="70"/>
      <c r="G4681" s="73"/>
      <c r="H4681" s="70" t="s">
        <v>14346</v>
      </c>
      <c r="I4681" s="73">
        <v>1</v>
      </c>
      <c r="J4681" s="73">
        <f t="shared" si="77"/>
        <v>1</v>
      </c>
      <c r="K4681" s="75" t="s">
        <v>4</v>
      </c>
    </row>
    <row r="4682" spans="1:11" x14ac:dyDescent="0.25">
      <c r="A4682" s="69">
        <v>4680</v>
      </c>
      <c r="B4682" s="70" t="s">
        <v>14347</v>
      </c>
      <c r="C4682" s="70" t="s">
        <v>14348</v>
      </c>
      <c r="D4682" s="70"/>
      <c r="E4682" s="71"/>
      <c r="F4682" s="70"/>
      <c r="G4682" s="73"/>
      <c r="H4682" s="70" t="s">
        <v>4703</v>
      </c>
      <c r="I4682" s="73">
        <v>0.99800000000000177</v>
      </c>
      <c r="J4682" s="73">
        <f t="shared" si="77"/>
        <v>0.99800000000000177</v>
      </c>
      <c r="K4682" s="75" t="s">
        <v>4</v>
      </c>
    </row>
    <row r="4683" spans="1:11" x14ac:dyDescent="0.25">
      <c r="A4683" s="69">
        <v>4681</v>
      </c>
      <c r="B4683" s="70" t="s">
        <v>14349</v>
      </c>
      <c r="C4683" s="70" t="s">
        <v>14350</v>
      </c>
      <c r="D4683" s="70"/>
      <c r="E4683" s="71"/>
      <c r="F4683" s="70"/>
      <c r="G4683" s="73"/>
      <c r="H4683" s="70" t="s">
        <v>14351</v>
      </c>
      <c r="I4683" s="73">
        <v>0.995999999999998</v>
      </c>
      <c r="J4683" s="73">
        <f t="shared" si="77"/>
        <v>0.995999999999998</v>
      </c>
      <c r="K4683" s="75" t="s">
        <v>4</v>
      </c>
    </row>
    <row r="4684" spans="1:11" x14ac:dyDescent="0.25">
      <c r="A4684" s="69">
        <v>4682</v>
      </c>
      <c r="B4684" s="70" t="s">
        <v>14352</v>
      </c>
      <c r="C4684" s="70" t="s">
        <v>14353</v>
      </c>
      <c r="D4684" s="70"/>
      <c r="E4684" s="71"/>
      <c r="F4684" s="70"/>
      <c r="G4684" s="73"/>
      <c r="H4684" s="70" t="s">
        <v>14354</v>
      </c>
      <c r="I4684" s="73">
        <v>0.995999999999998</v>
      </c>
      <c r="J4684" s="73">
        <f t="shared" si="77"/>
        <v>0.995999999999998</v>
      </c>
      <c r="K4684" s="75" t="s">
        <v>4</v>
      </c>
    </row>
    <row r="4685" spans="1:11" x14ac:dyDescent="0.25">
      <c r="A4685" s="69">
        <v>4683</v>
      </c>
      <c r="B4685" s="70" t="s">
        <v>14355</v>
      </c>
      <c r="C4685" s="70" t="s">
        <v>14356</v>
      </c>
      <c r="D4685" s="70" t="s">
        <v>14357</v>
      </c>
      <c r="E4685" s="71">
        <v>0.99</v>
      </c>
      <c r="F4685" s="70"/>
      <c r="G4685" s="71"/>
      <c r="H4685" s="72"/>
      <c r="I4685" s="72"/>
      <c r="J4685" s="73">
        <f t="shared" si="77"/>
        <v>0.99</v>
      </c>
      <c r="K4685" s="75" t="s">
        <v>4</v>
      </c>
    </row>
    <row r="4686" spans="1:11" x14ac:dyDescent="0.25">
      <c r="A4686" s="69">
        <v>4684</v>
      </c>
      <c r="B4686" s="70" t="s">
        <v>14358</v>
      </c>
      <c r="C4686" s="70" t="s">
        <v>14359</v>
      </c>
      <c r="D4686" s="70" t="s">
        <v>14360</v>
      </c>
      <c r="E4686" s="71">
        <v>0.99</v>
      </c>
      <c r="F4686" s="70"/>
      <c r="G4686" s="71"/>
      <c r="H4686" s="72"/>
      <c r="I4686" s="72"/>
      <c r="J4686" s="73">
        <f t="shared" si="77"/>
        <v>0.99</v>
      </c>
      <c r="K4686" s="75" t="s">
        <v>4</v>
      </c>
    </row>
    <row r="4687" spans="1:11" x14ac:dyDescent="0.25">
      <c r="A4687" s="69">
        <v>4685</v>
      </c>
      <c r="B4687" s="70" t="s">
        <v>14361</v>
      </c>
      <c r="C4687" s="70" t="s">
        <v>14362</v>
      </c>
      <c r="D4687" s="70" t="s">
        <v>14363</v>
      </c>
      <c r="E4687" s="71">
        <v>0.99</v>
      </c>
      <c r="F4687" s="70"/>
      <c r="G4687" s="71"/>
      <c r="H4687" s="72"/>
      <c r="I4687" s="72"/>
      <c r="J4687" s="73">
        <f t="shared" si="77"/>
        <v>0.99</v>
      </c>
      <c r="K4687" s="75" t="s">
        <v>4</v>
      </c>
    </row>
    <row r="4688" spans="1:11" x14ac:dyDescent="0.25">
      <c r="A4688" s="69">
        <v>4686</v>
      </c>
      <c r="B4688" s="70" t="s">
        <v>14364</v>
      </c>
      <c r="C4688" s="70" t="s">
        <v>14365</v>
      </c>
      <c r="D4688" s="70" t="s">
        <v>14366</v>
      </c>
      <c r="E4688" s="71">
        <v>0.99</v>
      </c>
      <c r="F4688" s="70"/>
      <c r="G4688" s="71"/>
      <c r="H4688" s="72"/>
      <c r="I4688" s="72"/>
      <c r="J4688" s="73">
        <f t="shared" si="77"/>
        <v>0.99</v>
      </c>
      <c r="K4688" s="75" t="s">
        <v>4</v>
      </c>
    </row>
    <row r="4689" spans="1:11" x14ac:dyDescent="0.25">
      <c r="A4689" s="69">
        <v>4687</v>
      </c>
      <c r="B4689" s="70" t="s">
        <v>14367</v>
      </c>
      <c r="C4689" s="70" t="s">
        <v>14368</v>
      </c>
      <c r="D4689" s="70" t="s">
        <v>14369</v>
      </c>
      <c r="E4689" s="71">
        <v>0.99</v>
      </c>
      <c r="F4689" s="70"/>
      <c r="G4689" s="71"/>
      <c r="H4689" s="72"/>
      <c r="I4689" s="72"/>
      <c r="J4689" s="73">
        <f t="shared" si="77"/>
        <v>0.99</v>
      </c>
      <c r="K4689" s="75" t="s">
        <v>4</v>
      </c>
    </row>
    <row r="4690" spans="1:11" x14ac:dyDescent="0.25">
      <c r="A4690" s="69">
        <v>4688</v>
      </c>
      <c r="B4690" s="70" t="s">
        <v>14370</v>
      </c>
      <c r="C4690" s="70" t="s">
        <v>14371</v>
      </c>
      <c r="D4690" s="70" t="s">
        <v>14372</v>
      </c>
      <c r="E4690" s="71">
        <v>0.98</v>
      </c>
      <c r="F4690" s="70"/>
      <c r="G4690" s="71"/>
      <c r="H4690" s="72"/>
      <c r="I4690" s="72"/>
      <c r="J4690" s="73">
        <f t="shared" si="77"/>
        <v>0.98</v>
      </c>
      <c r="K4690" s="75" t="s">
        <v>4</v>
      </c>
    </row>
    <row r="4691" spans="1:11" x14ac:dyDescent="0.25">
      <c r="A4691" s="69">
        <v>4689</v>
      </c>
      <c r="B4691" s="70" t="s">
        <v>14373</v>
      </c>
      <c r="C4691" s="70" t="s">
        <v>14374</v>
      </c>
      <c r="D4691" s="70"/>
      <c r="E4691" s="71"/>
      <c r="F4691" s="70"/>
      <c r="G4691" s="73"/>
      <c r="H4691" s="70" t="s">
        <v>14375</v>
      </c>
      <c r="I4691" s="73">
        <v>0.97669999999999735</v>
      </c>
      <c r="J4691" s="73">
        <f t="shared" si="77"/>
        <v>0.97669999999999735</v>
      </c>
      <c r="K4691" s="75" t="s">
        <v>4</v>
      </c>
    </row>
    <row r="4692" spans="1:11" x14ac:dyDescent="0.25">
      <c r="A4692" s="69">
        <v>4690</v>
      </c>
      <c r="B4692" s="70" t="s">
        <v>14376</v>
      </c>
      <c r="C4692" s="70" t="s">
        <v>14377</v>
      </c>
      <c r="D4692" s="70" t="s">
        <v>14378</v>
      </c>
      <c r="E4692" s="71">
        <v>0.97</v>
      </c>
      <c r="F4692" s="70"/>
      <c r="G4692" s="71"/>
      <c r="H4692" s="72"/>
      <c r="I4692" s="72"/>
      <c r="J4692" s="73">
        <f t="shared" si="77"/>
        <v>0.97</v>
      </c>
      <c r="K4692" s="75" t="s">
        <v>4</v>
      </c>
    </row>
    <row r="4693" spans="1:11" x14ac:dyDescent="0.25">
      <c r="A4693" s="69">
        <v>4691</v>
      </c>
      <c r="B4693" s="70" t="s">
        <v>14379</v>
      </c>
      <c r="C4693" s="70" t="s">
        <v>14380</v>
      </c>
      <c r="D4693" s="70" t="s">
        <v>14381</v>
      </c>
      <c r="E4693" s="71">
        <v>0.97</v>
      </c>
      <c r="F4693" s="70"/>
      <c r="G4693" s="71"/>
      <c r="H4693" s="72"/>
      <c r="I4693" s="72"/>
      <c r="J4693" s="73">
        <f t="shared" si="77"/>
        <v>0.97</v>
      </c>
      <c r="K4693" s="75" t="s">
        <v>4</v>
      </c>
    </row>
    <row r="4694" spans="1:11" x14ac:dyDescent="0.25">
      <c r="A4694" s="69">
        <v>4692</v>
      </c>
      <c r="B4694" s="70" t="s">
        <v>14382</v>
      </c>
      <c r="C4694" s="70" t="s">
        <v>14383</v>
      </c>
      <c r="D4694" s="70" t="s">
        <v>14384</v>
      </c>
      <c r="E4694" s="71">
        <v>0.96</v>
      </c>
      <c r="F4694" s="70"/>
      <c r="G4694" s="71"/>
      <c r="H4694" s="72"/>
      <c r="I4694" s="72"/>
      <c r="J4694" s="73">
        <f t="shared" si="77"/>
        <v>0.96</v>
      </c>
      <c r="K4694" s="75" t="s">
        <v>4</v>
      </c>
    </row>
    <row r="4695" spans="1:11" x14ac:dyDescent="0.25">
      <c r="A4695" s="69">
        <v>4693</v>
      </c>
      <c r="B4695" s="70" t="s">
        <v>14385</v>
      </c>
      <c r="C4695" s="70" t="s">
        <v>14386</v>
      </c>
      <c r="D4695" s="70" t="s">
        <v>14387</v>
      </c>
      <c r="E4695" s="71">
        <v>0.96</v>
      </c>
      <c r="F4695" s="70"/>
      <c r="G4695" s="71"/>
      <c r="H4695" s="72"/>
      <c r="I4695" s="72"/>
      <c r="J4695" s="73">
        <f t="shared" si="77"/>
        <v>0.96</v>
      </c>
      <c r="K4695" s="75" t="s">
        <v>4</v>
      </c>
    </row>
    <row r="4696" spans="1:11" x14ac:dyDescent="0.25">
      <c r="A4696" s="69">
        <v>4694</v>
      </c>
      <c r="B4696" s="70" t="s">
        <v>14388</v>
      </c>
      <c r="C4696" s="70" t="s">
        <v>14389</v>
      </c>
      <c r="D4696" s="70" t="s">
        <v>14390</v>
      </c>
      <c r="E4696" s="71">
        <v>0.96</v>
      </c>
      <c r="F4696" s="70"/>
      <c r="G4696" s="71"/>
      <c r="H4696" s="72"/>
      <c r="I4696" s="72"/>
      <c r="J4696" s="73">
        <f t="shared" si="77"/>
        <v>0.96</v>
      </c>
      <c r="K4696" s="75" t="s">
        <v>4</v>
      </c>
    </row>
    <row r="4697" spans="1:11" x14ac:dyDescent="0.25">
      <c r="A4697" s="69">
        <v>4695</v>
      </c>
      <c r="B4697" s="70" t="s">
        <v>14391</v>
      </c>
      <c r="C4697" s="70" t="s">
        <v>14392</v>
      </c>
      <c r="D4697" s="70" t="s">
        <v>14393</v>
      </c>
      <c r="E4697" s="71">
        <v>0.96</v>
      </c>
      <c r="F4697" s="70"/>
      <c r="G4697" s="71"/>
      <c r="H4697" s="72"/>
      <c r="I4697" s="72"/>
      <c r="J4697" s="73">
        <f t="shared" si="77"/>
        <v>0.96</v>
      </c>
      <c r="K4697" s="75" t="s">
        <v>4</v>
      </c>
    </row>
    <row r="4698" spans="1:11" x14ac:dyDescent="0.25">
      <c r="A4698" s="69">
        <v>4696</v>
      </c>
      <c r="B4698" s="70" t="s">
        <v>14394</v>
      </c>
      <c r="C4698" s="70" t="s">
        <v>14395</v>
      </c>
      <c r="D4698" s="70" t="s">
        <v>14396</v>
      </c>
      <c r="E4698" s="71">
        <v>0.96</v>
      </c>
      <c r="F4698" s="70"/>
      <c r="G4698" s="71"/>
      <c r="H4698" s="72"/>
      <c r="I4698" s="72"/>
      <c r="J4698" s="73">
        <f t="shared" si="77"/>
        <v>0.96</v>
      </c>
      <c r="K4698" s="75" t="s">
        <v>4</v>
      </c>
    </row>
    <row r="4699" spans="1:11" x14ac:dyDescent="0.25">
      <c r="A4699" s="69">
        <v>4697</v>
      </c>
      <c r="B4699" s="70" t="s">
        <v>14397</v>
      </c>
      <c r="C4699" s="70" t="s">
        <v>14398</v>
      </c>
      <c r="D4699" s="70" t="s">
        <v>14399</v>
      </c>
      <c r="E4699" s="71">
        <v>0.95</v>
      </c>
      <c r="F4699" s="70"/>
      <c r="G4699" s="71"/>
      <c r="H4699" s="72"/>
      <c r="I4699" s="72"/>
      <c r="J4699" s="73">
        <f t="shared" si="77"/>
        <v>0.95</v>
      </c>
      <c r="K4699" s="75" t="s">
        <v>4</v>
      </c>
    </row>
    <row r="4700" spans="1:11" x14ac:dyDescent="0.25">
      <c r="A4700" s="69">
        <v>4698</v>
      </c>
      <c r="B4700" s="70" t="s">
        <v>14400</v>
      </c>
      <c r="C4700" s="70" t="s">
        <v>14401</v>
      </c>
      <c r="D4700" s="70" t="s">
        <v>14402</v>
      </c>
      <c r="E4700" s="71">
        <v>0.95</v>
      </c>
      <c r="F4700" s="70"/>
      <c r="G4700" s="71"/>
      <c r="H4700" s="72"/>
      <c r="I4700" s="72"/>
      <c r="J4700" s="73">
        <f t="shared" si="77"/>
        <v>0.95</v>
      </c>
      <c r="K4700" s="75" t="s">
        <v>4</v>
      </c>
    </row>
    <row r="4701" spans="1:11" x14ac:dyDescent="0.25">
      <c r="A4701" s="69">
        <v>4699</v>
      </c>
      <c r="B4701" s="70" t="s">
        <v>14403</v>
      </c>
      <c r="C4701" s="70" t="s">
        <v>14404</v>
      </c>
      <c r="D4701" s="70" t="s">
        <v>14405</v>
      </c>
      <c r="E4701" s="71">
        <v>0.95</v>
      </c>
      <c r="F4701" s="70"/>
      <c r="G4701" s="71"/>
      <c r="H4701" s="72"/>
      <c r="I4701" s="72"/>
      <c r="J4701" s="73">
        <f t="shared" si="77"/>
        <v>0.95</v>
      </c>
      <c r="K4701" s="75" t="s">
        <v>4</v>
      </c>
    </row>
    <row r="4702" spans="1:11" x14ac:dyDescent="0.25">
      <c r="A4702" s="69">
        <v>4700</v>
      </c>
      <c r="B4702" s="70" t="s">
        <v>14406</v>
      </c>
      <c r="C4702" s="70" t="s">
        <v>14407</v>
      </c>
      <c r="D4702" s="70" t="s">
        <v>14408</v>
      </c>
      <c r="E4702" s="71">
        <v>0.95</v>
      </c>
      <c r="F4702" s="70"/>
      <c r="G4702" s="71"/>
      <c r="H4702" s="72" t="s">
        <v>14408</v>
      </c>
      <c r="I4702" s="71">
        <v>0.94356433593749967</v>
      </c>
      <c r="J4702" s="73">
        <f t="shared" si="77"/>
        <v>0.94678216796874981</v>
      </c>
      <c r="K4702" s="75" t="s">
        <v>4</v>
      </c>
    </row>
    <row r="4703" spans="1:11" x14ac:dyDescent="0.25">
      <c r="A4703" s="69">
        <v>4701</v>
      </c>
      <c r="B4703" s="70" t="s">
        <v>14409</v>
      </c>
      <c r="C4703" s="70" t="s">
        <v>14410</v>
      </c>
      <c r="D4703" s="70"/>
      <c r="E4703" s="71"/>
      <c r="F4703" s="70"/>
      <c r="G4703" s="73"/>
      <c r="H4703" s="70" t="s">
        <v>14411</v>
      </c>
      <c r="I4703" s="73">
        <v>0.94594999999999918</v>
      </c>
      <c r="J4703" s="73">
        <f t="shared" si="77"/>
        <v>0.94594999999999918</v>
      </c>
      <c r="K4703" s="75" t="s">
        <v>4</v>
      </c>
    </row>
    <row r="4704" spans="1:11" x14ac:dyDescent="0.25">
      <c r="A4704" s="69">
        <v>4702</v>
      </c>
      <c r="B4704" s="70" t="s">
        <v>14412</v>
      </c>
      <c r="C4704" s="70" t="s">
        <v>14413</v>
      </c>
      <c r="D4704" s="70" t="s">
        <v>14414</v>
      </c>
      <c r="E4704" s="71">
        <v>0.94</v>
      </c>
      <c r="F4704" s="70"/>
      <c r="G4704" s="71"/>
      <c r="H4704" s="72"/>
      <c r="I4704" s="72"/>
      <c r="J4704" s="73">
        <f t="shared" si="77"/>
        <v>0.94</v>
      </c>
      <c r="K4704" s="75" t="s">
        <v>4</v>
      </c>
    </row>
    <row r="4705" spans="1:11" x14ac:dyDescent="0.25">
      <c r="A4705" s="69">
        <v>4703</v>
      </c>
      <c r="B4705" s="70" t="s">
        <v>14415</v>
      </c>
      <c r="C4705" s="70" t="s">
        <v>14416</v>
      </c>
      <c r="D4705" s="70" t="s">
        <v>14417</v>
      </c>
      <c r="E4705" s="71">
        <v>0.94</v>
      </c>
      <c r="F4705" s="70"/>
      <c r="G4705" s="71"/>
      <c r="H4705" s="72"/>
      <c r="I4705" s="72"/>
      <c r="J4705" s="73">
        <f t="shared" si="77"/>
        <v>0.94</v>
      </c>
      <c r="K4705" s="75" t="s">
        <v>4</v>
      </c>
    </row>
    <row r="4706" spans="1:11" x14ac:dyDescent="0.25">
      <c r="A4706" s="69">
        <v>4704</v>
      </c>
      <c r="B4706" s="70" t="s">
        <v>14418</v>
      </c>
      <c r="C4706" s="70" t="s">
        <v>14419</v>
      </c>
      <c r="D4706" s="70" t="s">
        <v>14420</v>
      </c>
      <c r="E4706" s="71">
        <v>0.93</v>
      </c>
      <c r="F4706" s="70"/>
      <c r="G4706" s="71"/>
      <c r="H4706" s="72"/>
      <c r="I4706" s="72"/>
      <c r="J4706" s="73">
        <f t="shared" si="77"/>
        <v>0.93</v>
      </c>
      <c r="K4706" s="75" t="s">
        <v>4</v>
      </c>
    </row>
    <row r="4707" spans="1:11" x14ac:dyDescent="0.25">
      <c r="A4707" s="69">
        <v>4705</v>
      </c>
      <c r="B4707" s="70" t="s">
        <v>14421</v>
      </c>
      <c r="C4707" s="70" t="s">
        <v>14422</v>
      </c>
      <c r="D4707" s="70" t="s">
        <v>14423</v>
      </c>
      <c r="E4707" s="71">
        <v>0.93</v>
      </c>
      <c r="F4707" s="70"/>
      <c r="G4707" s="71"/>
      <c r="H4707" s="72"/>
      <c r="I4707" s="72"/>
      <c r="J4707" s="73">
        <f t="shared" si="77"/>
        <v>0.93</v>
      </c>
      <c r="K4707" s="75" t="s">
        <v>4</v>
      </c>
    </row>
    <row r="4708" spans="1:11" x14ac:dyDescent="0.25">
      <c r="A4708" s="69">
        <v>4706</v>
      </c>
      <c r="B4708" s="70" t="s">
        <v>14424</v>
      </c>
      <c r="C4708" s="70" t="s">
        <v>14425</v>
      </c>
      <c r="D4708" s="70" t="s">
        <v>14426</v>
      </c>
      <c r="E4708" s="71">
        <v>0.93</v>
      </c>
      <c r="F4708" s="70"/>
      <c r="G4708" s="71"/>
      <c r="H4708" s="72"/>
      <c r="I4708" s="72"/>
      <c r="J4708" s="73">
        <f t="shared" si="77"/>
        <v>0.93</v>
      </c>
      <c r="K4708" s="75" t="s">
        <v>4</v>
      </c>
    </row>
    <row r="4709" spans="1:11" x14ac:dyDescent="0.25">
      <c r="A4709" s="69">
        <v>4707</v>
      </c>
      <c r="B4709" s="70" t="s">
        <v>14427</v>
      </c>
      <c r="C4709" s="70" t="s">
        <v>2847</v>
      </c>
      <c r="D4709" s="70" t="s">
        <v>14428</v>
      </c>
      <c r="E4709" s="71">
        <v>0.93</v>
      </c>
      <c r="F4709" s="70"/>
      <c r="G4709" s="71"/>
      <c r="H4709" s="72"/>
      <c r="I4709" s="72"/>
      <c r="J4709" s="73">
        <f t="shared" si="77"/>
        <v>0.93</v>
      </c>
      <c r="K4709" s="75" t="s">
        <v>4</v>
      </c>
    </row>
    <row r="4710" spans="1:11" x14ac:dyDescent="0.25">
      <c r="A4710" s="69">
        <v>4708</v>
      </c>
      <c r="B4710" s="70" t="s">
        <v>14429</v>
      </c>
      <c r="C4710" s="70" t="s">
        <v>14430</v>
      </c>
      <c r="D4710" s="70" t="s">
        <v>14431</v>
      </c>
      <c r="E4710" s="71">
        <v>0.92</v>
      </c>
      <c r="F4710" s="70"/>
      <c r="G4710" s="71"/>
      <c r="H4710" s="72"/>
      <c r="I4710" s="72"/>
      <c r="J4710" s="73">
        <f t="shared" si="77"/>
        <v>0.92</v>
      </c>
      <c r="K4710" s="75" t="s">
        <v>4</v>
      </c>
    </row>
    <row r="4711" spans="1:11" x14ac:dyDescent="0.25">
      <c r="A4711" s="69">
        <v>4709</v>
      </c>
      <c r="B4711" s="70" t="s">
        <v>14432</v>
      </c>
      <c r="C4711" s="70" t="s">
        <v>14433</v>
      </c>
      <c r="D4711" s="70" t="s">
        <v>14434</v>
      </c>
      <c r="E4711" s="71">
        <v>0.92</v>
      </c>
      <c r="F4711" s="70"/>
      <c r="G4711" s="71"/>
      <c r="H4711" s="72"/>
      <c r="I4711" s="72"/>
      <c r="J4711" s="73">
        <f t="shared" si="77"/>
        <v>0.92</v>
      </c>
      <c r="K4711" s="75" t="s">
        <v>4</v>
      </c>
    </row>
    <row r="4712" spans="1:11" x14ac:dyDescent="0.25">
      <c r="A4712" s="69">
        <v>4710</v>
      </c>
      <c r="B4712" s="70" t="s">
        <v>14435</v>
      </c>
      <c r="C4712" s="70" t="s">
        <v>14436</v>
      </c>
      <c r="D4712" s="70" t="s">
        <v>14437</v>
      </c>
      <c r="E4712" s="71">
        <v>0.92</v>
      </c>
      <c r="F4712" s="70"/>
      <c r="G4712" s="71"/>
      <c r="H4712" s="72"/>
      <c r="I4712" s="72"/>
      <c r="J4712" s="73">
        <f t="shared" si="77"/>
        <v>0.92</v>
      </c>
      <c r="K4712" s="75" t="s">
        <v>4</v>
      </c>
    </row>
    <row r="4713" spans="1:11" x14ac:dyDescent="0.25">
      <c r="A4713" s="69">
        <v>4711</v>
      </c>
      <c r="B4713" s="70" t="s">
        <v>14438</v>
      </c>
      <c r="C4713" s="70" t="s">
        <v>14439</v>
      </c>
      <c r="D4713" s="70" t="s">
        <v>14440</v>
      </c>
      <c r="E4713" s="71">
        <v>0.91</v>
      </c>
      <c r="F4713" s="70"/>
      <c r="G4713" s="71"/>
      <c r="H4713" s="72"/>
      <c r="I4713" s="72"/>
      <c r="J4713" s="73">
        <f t="shared" si="77"/>
        <v>0.91</v>
      </c>
      <c r="K4713" s="75" t="s">
        <v>4</v>
      </c>
    </row>
    <row r="4714" spans="1:11" x14ac:dyDescent="0.25">
      <c r="A4714" s="69">
        <v>4712</v>
      </c>
      <c r="B4714" s="70" t="s">
        <v>14441</v>
      </c>
      <c r="C4714" s="70" t="s">
        <v>14442</v>
      </c>
      <c r="D4714" s="70" t="s">
        <v>14443</v>
      </c>
      <c r="E4714" s="71">
        <v>0.91</v>
      </c>
      <c r="F4714" s="70"/>
      <c r="G4714" s="71"/>
      <c r="H4714" s="72"/>
      <c r="I4714" s="72"/>
      <c r="J4714" s="73">
        <f t="shared" si="77"/>
        <v>0.91</v>
      </c>
      <c r="K4714" s="75" t="s">
        <v>4</v>
      </c>
    </row>
    <row r="4715" spans="1:11" x14ac:dyDescent="0.25">
      <c r="A4715" s="69">
        <v>4713</v>
      </c>
      <c r="B4715" s="70" t="s">
        <v>14444</v>
      </c>
      <c r="C4715" s="70" t="s">
        <v>14445</v>
      </c>
      <c r="D4715" s="70" t="s">
        <v>14446</v>
      </c>
      <c r="E4715" s="71">
        <v>0.91</v>
      </c>
      <c r="F4715" s="70"/>
      <c r="G4715" s="71"/>
      <c r="H4715" s="72"/>
      <c r="I4715" s="72"/>
      <c r="J4715" s="73">
        <f t="shared" si="77"/>
        <v>0.91</v>
      </c>
      <c r="K4715" s="75" t="s">
        <v>4</v>
      </c>
    </row>
    <row r="4716" spans="1:11" x14ac:dyDescent="0.25">
      <c r="A4716" s="69">
        <v>4714</v>
      </c>
      <c r="B4716" s="70" t="s">
        <v>14447</v>
      </c>
      <c r="C4716" s="70" t="s">
        <v>14448</v>
      </c>
      <c r="D4716" s="70" t="s">
        <v>14449</v>
      </c>
      <c r="E4716" s="71">
        <v>0.91</v>
      </c>
      <c r="F4716" s="70"/>
      <c r="G4716" s="71"/>
      <c r="H4716" s="72"/>
      <c r="I4716" s="72"/>
      <c r="J4716" s="73">
        <f t="shared" si="77"/>
        <v>0.91</v>
      </c>
      <c r="K4716" s="75" t="s">
        <v>4</v>
      </c>
    </row>
    <row r="4717" spans="1:11" x14ac:dyDescent="0.25">
      <c r="A4717" s="69">
        <v>4715</v>
      </c>
      <c r="B4717" s="70" t="s">
        <v>14450</v>
      </c>
      <c r="C4717" s="70" t="s">
        <v>14451</v>
      </c>
      <c r="D4717" s="70" t="s">
        <v>14452</v>
      </c>
      <c r="E4717" s="71">
        <v>0.91</v>
      </c>
      <c r="F4717" s="70"/>
      <c r="G4717" s="71"/>
      <c r="H4717" s="72"/>
      <c r="I4717" s="72"/>
      <c r="J4717" s="73">
        <f t="shared" si="77"/>
        <v>0.91</v>
      </c>
      <c r="K4717" s="75" t="s">
        <v>4</v>
      </c>
    </row>
    <row r="4718" spans="1:11" x14ac:dyDescent="0.25">
      <c r="A4718" s="69">
        <v>4716</v>
      </c>
      <c r="B4718" s="70" t="s">
        <v>14453</v>
      </c>
      <c r="C4718" s="70" t="s">
        <v>14454</v>
      </c>
      <c r="D4718" s="70" t="s">
        <v>14455</v>
      </c>
      <c r="E4718" s="71">
        <v>0.91</v>
      </c>
      <c r="F4718" s="70"/>
      <c r="G4718" s="71"/>
      <c r="H4718" s="72"/>
      <c r="I4718" s="72"/>
      <c r="J4718" s="73">
        <f t="shared" si="77"/>
        <v>0.91</v>
      </c>
      <c r="K4718" s="75" t="s">
        <v>4</v>
      </c>
    </row>
    <row r="4719" spans="1:11" x14ac:dyDescent="0.25">
      <c r="A4719" s="69">
        <v>4717</v>
      </c>
      <c r="B4719" s="70" t="s">
        <v>14456</v>
      </c>
      <c r="C4719" s="70" t="s">
        <v>14457</v>
      </c>
      <c r="D4719" s="70"/>
      <c r="E4719" s="71"/>
      <c r="F4719" s="70"/>
      <c r="G4719" s="73"/>
      <c r="H4719" s="70" t="s">
        <v>14458</v>
      </c>
      <c r="I4719" s="73">
        <v>0.90855350390624823</v>
      </c>
      <c r="J4719" s="73">
        <f t="shared" si="77"/>
        <v>0.90855350390624823</v>
      </c>
      <c r="K4719" s="75" t="s">
        <v>4</v>
      </c>
    </row>
    <row r="4720" spans="1:11" x14ac:dyDescent="0.25">
      <c r="A4720" s="69">
        <v>4718</v>
      </c>
      <c r="B4720" s="70" t="s">
        <v>14459</v>
      </c>
      <c r="C4720" s="70" t="s">
        <v>14460</v>
      </c>
      <c r="D4720" s="70"/>
      <c r="E4720" s="71"/>
      <c r="F4720" s="70"/>
      <c r="G4720" s="73"/>
      <c r="H4720" s="70" t="s">
        <v>14461</v>
      </c>
      <c r="I4720" s="73">
        <v>0.90532799999999825</v>
      </c>
      <c r="J4720" s="73">
        <f t="shared" si="77"/>
        <v>0.90532799999999825</v>
      </c>
      <c r="K4720" s="75" t="s">
        <v>4</v>
      </c>
    </row>
    <row r="4721" spans="1:11" x14ac:dyDescent="0.25">
      <c r="A4721" s="69">
        <v>4719</v>
      </c>
      <c r="B4721" s="70" t="s">
        <v>14462</v>
      </c>
      <c r="C4721" s="70" t="s">
        <v>2847</v>
      </c>
      <c r="D4721" s="70" t="s">
        <v>14463</v>
      </c>
      <c r="E4721" s="71">
        <v>0.9</v>
      </c>
      <c r="F4721" s="70"/>
      <c r="G4721" s="71"/>
      <c r="H4721" s="72"/>
      <c r="I4721" s="72"/>
      <c r="J4721" s="73">
        <f t="shared" si="77"/>
        <v>0.9</v>
      </c>
      <c r="K4721" s="75" t="s">
        <v>4</v>
      </c>
    </row>
    <row r="4722" spans="1:11" x14ac:dyDescent="0.25">
      <c r="A4722" s="69">
        <v>4720</v>
      </c>
      <c r="B4722" s="70" t="s">
        <v>14464</v>
      </c>
      <c r="C4722" s="70" t="s">
        <v>14465</v>
      </c>
      <c r="D4722" s="70" t="s">
        <v>14466</v>
      </c>
      <c r="E4722" s="71">
        <v>0.9</v>
      </c>
      <c r="F4722" s="70"/>
      <c r="G4722" s="71"/>
      <c r="H4722" s="72"/>
      <c r="I4722" s="72"/>
      <c r="J4722" s="73">
        <f t="shared" si="77"/>
        <v>0.9</v>
      </c>
      <c r="K4722" s="75" t="s">
        <v>4</v>
      </c>
    </row>
    <row r="4723" spans="1:11" x14ac:dyDescent="0.25">
      <c r="A4723" s="69">
        <v>4721</v>
      </c>
      <c r="B4723" s="70" t="s">
        <v>14467</v>
      </c>
      <c r="C4723" s="70" t="s">
        <v>14468</v>
      </c>
      <c r="D4723" s="70" t="s">
        <v>14469</v>
      </c>
      <c r="E4723" s="71">
        <v>0.9</v>
      </c>
      <c r="F4723" s="70"/>
      <c r="G4723" s="71"/>
      <c r="H4723" s="72"/>
      <c r="I4723" s="72"/>
      <c r="J4723" s="73">
        <f t="shared" si="77"/>
        <v>0.9</v>
      </c>
      <c r="K4723" s="75" t="s">
        <v>4</v>
      </c>
    </row>
    <row r="4724" spans="1:11" x14ac:dyDescent="0.25">
      <c r="A4724" s="69">
        <v>4722</v>
      </c>
      <c r="B4724" s="70" t="s">
        <v>14470</v>
      </c>
      <c r="C4724" s="70" t="s">
        <v>14471</v>
      </c>
      <c r="D4724" s="70" t="s">
        <v>6093</v>
      </c>
      <c r="E4724" s="71">
        <v>0.9</v>
      </c>
      <c r="F4724" s="70"/>
      <c r="G4724" s="71"/>
      <c r="H4724" s="72"/>
      <c r="I4724" s="72"/>
      <c r="J4724" s="73">
        <f t="shared" si="77"/>
        <v>0.9</v>
      </c>
      <c r="K4724" s="75" t="s">
        <v>4</v>
      </c>
    </row>
    <row r="4725" spans="1:11" x14ac:dyDescent="0.25">
      <c r="A4725" s="69">
        <v>4723</v>
      </c>
      <c r="B4725" s="70" t="s">
        <v>14472</v>
      </c>
      <c r="C4725" s="70" t="s">
        <v>14473</v>
      </c>
      <c r="D4725" s="70" t="s">
        <v>14474</v>
      </c>
      <c r="E4725" s="71">
        <v>0.89</v>
      </c>
      <c r="F4725" s="70"/>
      <c r="G4725" s="71"/>
      <c r="H4725" s="72"/>
      <c r="I4725" s="72"/>
      <c r="J4725" s="73">
        <f t="shared" si="77"/>
        <v>0.89</v>
      </c>
      <c r="K4725" s="75" t="s">
        <v>4</v>
      </c>
    </row>
    <row r="4726" spans="1:11" x14ac:dyDescent="0.25">
      <c r="A4726" s="69">
        <v>4724</v>
      </c>
      <c r="B4726" s="70" t="s">
        <v>14475</v>
      </c>
      <c r="C4726" s="70" t="s">
        <v>14476</v>
      </c>
      <c r="D4726" s="70" t="s">
        <v>14477</v>
      </c>
      <c r="E4726" s="71">
        <v>0.89</v>
      </c>
      <c r="F4726" s="70"/>
      <c r="G4726" s="71"/>
      <c r="H4726" s="72"/>
      <c r="I4726" s="72"/>
      <c r="J4726" s="73">
        <f t="shared" si="77"/>
        <v>0.89</v>
      </c>
      <c r="K4726" s="75" t="s">
        <v>4</v>
      </c>
    </row>
    <row r="4727" spans="1:11" x14ac:dyDescent="0.25">
      <c r="A4727" s="69">
        <v>4725</v>
      </c>
      <c r="B4727" s="70" t="s">
        <v>14478</v>
      </c>
      <c r="C4727" s="70" t="s">
        <v>14479</v>
      </c>
      <c r="D4727" s="70" t="s">
        <v>14480</v>
      </c>
      <c r="E4727" s="71">
        <v>0.88</v>
      </c>
      <c r="F4727" s="70"/>
      <c r="G4727" s="71"/>
      <c r="H4727" s="72"/>
      <c r="I4727" s="72"/>
      <c r="J4727" s="73">
        <f t="shared" si="77"/>
        <v>0.88</v>
      </c>
      <c r="K4727" s="75" t="s">
        <v>4</v>
      </c>
    </row>
    <row r="4728" spans="1:11" x14ac:dyDescent="0.25">
      <c r="A4728" s="69">
        <v>4726</v>
      </c>
      <c r="B4728" s="70" t="s">
        <v>14481</v>
      </c>
      <c r="C4728" s="70" t="s">
        <v>2847</v>
      </c>
      <c r="D4728" s="70" t="s">
        <v>14482</v>
      </c>
      <c r="E4728" s="71">
        <v>0.88</v>
      </c>
      <c r="F4728" s="70"/>
      <c r="G4728" s="71"/>
      <c r="H4728" s="72"/>
      <c r="I4728" s="72"/>
      <c r="J4728" s="73">
        <f t="shared" si="77"/>
        <v>0.88</v>
      </c>
      <c r="K4728" s="75" t="s">
        <v>4</v>
      </c>
    </row>
    <row r="4729" spans="1:11" x14ac:dyDescent="0.25">
      <c r="A4729" s="69">
        <v>4727</v>
      </c>
      <c r="B4729" s="70" t="s">
        <v>14483</v>
      </c>
      <c r="C4729" s="70" t="s">
        <v>14484</v>
      </c>
      <c r="D4729" s="70" t="s">
        <v>14485</v>
      </c>
      <c r="E4729" s="71">
        <v>0.87</v>
      </c>
      <c r="F4729" s="70"/>
      <c r="G4729" s="71"/>
      <c r="H4729" s="72"/>
      <c r="I4729" s="72"/>
      <c r="J4729" s="73">
        <f t="shared" si="77"/>
        <v>0.87</v>
      </c>
      <c r="K4729" s="75" t="s">
        <v>4</v>
      </c>
    </row>
    <row r="4730" spans="1:11" x14ac:dyDescent="0.25">
      <c r="A4730" s="69">
        <v>4728</v>
      </c>
      <c r="B4730" s="70" t="s">
        <v>14486</v>
      </c>
      <c r="C4730" s="70" t="s">
        <v>14487</v>
      </c>
      <c r="D4730" s="70" t="s">
        <v>14488</v>
      </c>
      <c r="E4730" s="71">
        <v>0.86</v>
      </c>
      <c r="F4730" s="70"/>
      <c r="G4730" s="71"/>
      <c r="H4730" s="72"/>
      <c r="I4730" s="72"/>
      <c r="J4730" s="73">
        <f t="shared" si="77"/>
        <v>0.86</v>
      </c>
      <c r="K4730" s="75" t="s">
        <v>4</v>
      </c>
    </row>
    <row r="4731" spans="1:11" x14ac:dyDescent="0.25">
      <c r="A4731" s="69">
        <v>4729</v>
      </c>
      <c r="B4731" s="70" t="s">
        <v>14489</v>
      </c>
      <c r="C4731" s="70" t="s">
        <v>14490</v>
      </c>
      <c r="D4731" s="70" t="s">
        <v>14491</v>
      </c>
      <c r="E4731" s="71">
        <v>0.86</v>
      </c>
      <c r="F4731" s="70"/>
      <c r="G4731" s="71"/>
      <c r="H4731" s="72"/>
      <c r="I4731" s="72"/>
      <c r="J4731" s="73">
        <f t="shared" si="77"/>
        <v>0.86</v>
      </c>
      <c r="K4731" s="75" t="s">
        <v>4</v>
      </c>
    </row>
    <row r="4732" spans="1:11" x14ac:dyDescent="0.25">
      <c r="A4732" s="69">
        <v>4730</v>
      </c>
      <c r="B4732" s="70" t="s">
        <v>14492</v>
      </c>
      <c r="C4732" s="70" t="s">
        <v>14493</v>
      </c>
      <c r="D4732" s="70" t="s">
        <v>14494</v>
      </c>
      <c r="E4732" s="71">
        <v>0.86</v>
      </c>
      <c r="F4732" s="70"/>
      <c r="G4732" s="71"/>
      <c r="H4732" s="72"/>
      <c r="I4732" s="72"/>
      <c r="J4732" s="73">
        <f t="shared" si="77"/>
        <v>0.86</v>
      </c>
      <c r="K4732" s="75" t="s">
        <v>4</v>
      </c>
    </row>
    <row r="4733" spans="1:11" x14ac:dyDescent="0.25">
      <c r="A4733" s="69">
        <v>4731</v>
      </c>
      <c r="B4733" s="70" t="s">
        <v>14495</v>
      </c>
      <c r="C4733" s="70" t="s">
        <v>14496</v>
      </c>
      <c r="D4733" s="70" t="s">
        <v>14497</v>
      </c>
      <c r="E4733" s="71">
        <v>0.86</v>
      </c>
      <c r="F4733" s="70"/>
      <c r="G4733" s="71"/>
      <c r="H4733" s="72"/>
      <c r="I4733" s="72"/>
      <c r="J4733" s="73">
        <f t="shared" si="77"/>
        <v>0.86</v>
      </c>
      <c r="K4733" s="75" t="s">
        <v>4</v>
      </c>
    </row>
    <row r="4734" spans="1:11" x14ac:dyDescent="0.25">
      <c r="A4734" s="69">
        <v>4732</v>
      </c>
      <c r="B4734" s="70" t="s">
        <v>14498</v>
      </c>
      <c r="C4734" s="70" t="s">
        <v>14499</v>
      </c>
      <c r="D4734" s="70" t="s">
        <v>14500</v>
      </c>
      <c r="E4734" s="71">
        <v>0.86</v>
      </c>
      <c r="F4734" s="70"/>
      <c r="G4734" s="71"/>
      <c r="H4734" s="72" t="s">
        <v>14501</v>
      </c>
      <c r="I4734" s="71">
        <v>0.85710867187499984</v>
      </c>
      <c r="J4734" s="73">
        <f t="shared" si="77"/>
        <v>0.85855433593749986</v>
      </c>
      <c r="K4734" s="75" t="s">
        <v>4</v>
      </c>
    </row>
    <row r="4735" spans="1:11" x14ac:dyDescent="0.25">
      <c r="A4735" s="69">
        <v>4733</v>
      </c>
      <c r="B4735" s="70" t="s">
        <v>14502</v>
      </c>
      <c r="C4735" s="70" t="s">
        <v>14503</v>
      </c>
      <c r="D4735" s="70" t="s">
        <v>14504</v>
      </c>
      <c r="E4735" s="71">
        <v>0.88</v>
      </c>
      <c r="F4735" s="70" t="s">
        <v>14504</v>
      </c>
      <c r="G4735" s="71">
        <v>0.82110000000000005</v>
      </c>
      <c r="H4735" s="72"/>
      <c r="I4735" s="72"/>
      <c r="J4735" s="73">
        <f t="shared" si="77"/>
        <v>0.85055000000000003</v>
      </c>
      <c r="K4735" s="75" t="s">
        <v>4</v>
      </c>
    </row>
    <row r="4736" spans="1:11" x14ac:dyDescent="0.25">
      <c r="A4736" s="69">
        <v>4734</v>
      </c>
      <c r="B4736" s="70" t="s">
        <v>14505</v>
      </c>
      <c r="C4736" s="70" t="s">
        <v>14506</v>
      </c>
      <c r="D4736" s="70" t="s">
        <v>14507</v>
      </c>
      <c r="E4736" s="71">
        <v>0.85</v>
      </c>
      <c r="F4736" s="70"/>
      <c r="G4736" s="71"/>
      <c r="H4736" s="72"/>
      <c r="I4736" s="72"/>
      <c r="J4736" s="73">
        <f t="shared" si="77"/>
        <v>0.85</v>
      </c>
      <c r="K4736" s="75" t="s">
        <v>4</v>
      </c>
    </row>
    <row r="4737" spans="1:11" x14ac:dyDescent="0.25">
      <c r="A4737" s="69">
        <v>4735</v>
      </c>
      <c r="B4737" s="70" t="s">
        <v>14508</v>
      </c>
      <c r="C4737" s="70" t="s">
        <v>14509</v>
      </c>
      <c r="D4737" s="70" t="s">
        <v>14510</v>
      </c>
      <c r="E4737" s="71">
        <v>0.85</v>
      </c>
      <c r="F4737" s="70"/>
      <c r="G4737" s="71"/>
      <c r="H4737" s="72"/>
      <c r="I4737" s="72"/>
      <c r="J4737" s="73">
        <f t="shared" si="77"/>
        <v>0.85</v>
      </c>
      <c r="K4737" s="75" t="s">
        <v>4</v>
      </c>
    </row>
    <row r="4738" spans="1:11" x14ac:dyDescent="0.25">
      <c r="A4738" s="69">
        <v>4736</v>
      </c>
      <c r="B4738" s="70" t="s">
        <v>14511</v>
      </c>
      <c r="C4738" s="70" t="s">
        <v>14512</v>
      </c>
      <c r="D4738" s="70" t="s">
        <v>14513</v>
      </c>
      <c r="E4738" s="71">
        <v>0.85</v>
      </c>
      <c r="F4738" s="70"/>
      <c r="G4738" s="71"/>
      <c r="H4738" s="72"/>
      <c r="I4738" s="72"/>
      <c r="J4738" s="73">
        <f t="shared" si="77"/>
        <v>0.85</v>
      </c>
      <c r="K4738" s="75" t="s">
        <v>4</v>
      </c>
    </row>
    <row r="4739" spans="1:11" x14ac:dyDescent="0.25">
      <c r="A4739" s="69">
        <v>4737</v>
      </c>
      <c r="B4739" s="70" t="s">
        <v>14514</v>
      </c>
      <c r="C4739" s="70" t="s">
        <v>14515</v>
      </c>
      <c r="D4739" s="70" t="s">
        <v>14516</v>
      </c>
      <c r="E4739" s="71">
        <v>0.85</v>
      </c>
      <c r="F4739" s="70"/>
      <c r="G4739" s="71"/>
      <c r="H4739" s="72"/>
      <c r="I4739" s="72"/>
      <c r="J4739" s="73">
        <f t="shared" ref="J4739:J4802" si="78">AVERAGE(E4739,G4739,I4739)</f>
        <v>0.85</v>
      </c>
      <c r="K4739" s="75" t="s">
        <v>4</v>
      </c>
    </row>
    <row r="4740" spans="1:11" x14ac:dyDescent="0.25">
      <c r="A4740" s="69">
        <v>4738</v>
      </c>
      <c r="B4740" s="70" t="s">
        <v>14517</v>
      </c>
      <c r="C4740" s="70" t="s">
        <v>14518</v>
      </c>
      <c r="D4740" s="70" t="s">
        <v>14519</v>
      </c>
      <c r="E4740" s="71">
        <v>0.85</v>
      </c>
      <c r="F4740" s="70"/>
      <c r="G4740" s="71"/>
      <c r="H4740" s="72"/>
      <c r="I4740" s="72"/>
      <c r="J4740" s="73">
        <f t="shared" si="78"/>
        <v>0.85</v>
      </c>
      <c r="K4740" s="75" t="s">
        <v>4</v>
      </c>
    </row>
    <row r="4741" spans="1:11" x14ac:dyDescent="0.25">
      <c r="A4741" s="69">
        <v>4739</v>
      </c>
      <c r="B4741" s="70" t="s">
        <v>14520</v>
      </c>
      <c r="C4741" s="70" t="s">
        <v>14521</v>
      </c>
      <c r="D4741" s="70" t="s">
        <v>14522</v>
      </c>
      <c r="E4741" s="71">
        <v>0.84</v>
      </c>
      <c r="F4741" s="70"/>
      <c r="G4741" s="71"/>
      <c r="H4741" s="72"/>
      <c r="I4741" s="72"/>
      <c r="J4741" s="73">
        <f t="shared" si="78"/>
        <v>0.84</v>
      </c>
      <c r="K4741" s="75" t="s">
        <v>4</v>
      </c>
    </row>
    <row r="4742" spans="1:11" x14ac:dyDescent="0.25">
      <c r="A4742" s="69">
        <v>4740</v>
      </c>
      <c r="B4742" s="70" t="s">
        <v>14523</v>
      </c>
      <c r="C4742" s="70" t="s">
        <v>14524</v>
      </c>
      <c r="D4742" s="70" t="s">
        <v>14525</v>
      </c>
      <c r="E4742" s="71">
        <v>0.84</v>
      </c>
      <c r="F4742" s="70"/>
      <c r="G4742" s="71"/>
      <c r="H4742" s="72"/>
      <c r="I4742" s="72"/>
      <c r="J4742" s="73">
        <f t="shared" si="78"/>
        <v>0.84</v>
      </c>
      <c r="K4742" s="75" t="s">
        <v>4</v>
      </c>
    </row>
    <row r="4743" spans="1:11" x14ac:dyDescent="0.25">
      <c r="A4743" s="69">
        <v>4741</v>
      </c>
      <c r="B4743" s="70" t="s">
        <v>14526</v>
      </c>
      <c r="C4743" s="70" t="s">
        <v>14527</v>
      </c>
      <c r="D4743" s="70" t="s">
        <v>14528</v>
      </c>
      <c r="E4743" s="71">
        <v>0.84</v>
      </c>
      <c r="F4743" s="70"/>
      <c r="G4743" s="71"/>
      <c r="H4743" s="72"/>
      <c r="I4743" s="72"/>
      <c r="J4743" s="73">
        <f t="shared" si="78"/>
        <v>0.84</v>
      </c>
      <c r="K4743" s="75" t="s">
        <v>4</v>
      </c>
    </row>
    <row r="4744" spans="1:11" x14ac:dyDescent="0.25">
      <c r="A4744" s="69">
        <v>4742</v>
      </c>
      <c r="B4744" s="70" t="s">
        <v>14529</v>
      </c>
      <c r="C4744" s="70" t="s">
        <v>14530</v>
      </c>
      <c r="D4744" s="70" t="s">
        <v>14531</v>
      </c>
      <c r="E4744" s="71">
        <v>0.84</v>
      </c>
      <c r="F4744" s="70"/>
      <c r="G4744" s="71"/>
      <c r="H4744" s="72"/>
      <c r="I4744" s="72"/>
      <c r="J4744" s="73">
        <f t="shared" si="78"/>
        <v>0.84</v>
      </c>
      <c r="K4744" s="75" t="s">
        <v>4</v>
      </c>
    </row>
    <row r="4745" spans="1:11" x14ac:dyDescent="0.25">
      <c r="A4745" s="69">
        <v>4743</v>
      </c>
      <c r="B4745" s="70" t="s">
        <v>14532</v>
      </c>
      <c r="C4745" s="70" t="s">
        <v>14533</v>
      </c>
      <c r="D4745" s="70" t="s">
        <v>14534</v>
      </c>
      <c r="E4745" s="71">
        <v>0.84</v>
      </c>
      <c r="F4745" s="70"/>
      <c r="G4745" s="71"/>
      <c r="H4745" s="72"/>
      <c r="I4745" s="72"/>
      <c r="J4745" s="73">
        <f t="shared" si="78"/>
        <v>0.84</v>
      </c>
      <c r="K4745" s="75" t="s">
        <v>4</v>
      </c>
    </row>
    <row r="4746" spans="1:11" x14ac:dyDescent="0.25">
      <c r="A4746" s="69">
        <v>4744</v>
      </c>
      <c r="B4746" s="70" t="s">
        <v>14535</v>
      </c>
      <c r="C4746" s="70" t="s">
        <v>14536</v>
      </c>
      <c r="D4746" s="70"/>
      <c r="E4746" s="71"/>
      <c r="F4746" s="70"/>
      <c r="G4746" s="73"/>
      <c r="H4746" s="70" t="s">
        <v>14537</v>
      </c>
      <c r="I4746" s="73">
        <v>0.83983200000000102</v>
      </c>
      <c r="J4746" s="73">
        <f t="shared" si="78"/>
        <v>0.83983200000000102</v>
      </c>
      <c r="K4746" s="75" t="s">
        <v>4</v>
      </c>
    </row>
    <row r="4747" spans="1:11" x14ac:dyDescent="0.25">
      <c r="A4747" s="69">
        <v>4745</v>
      </c>
      <c r="B4747" s="70" t="s">
        <v>14538</v>
      </c>
      <c r="C4747" s="70" t="s">
        <v>14539</v>
      </c>
      <c r="D4747" s="70"/>
      <c r="E4747" s="71"/>
      <c r="F4747" s="70"/>
      <c r="G4747" s="73"/>
      <c r="H4747" s="70" t="s">
        <v>14540</v>
      </c>
      <c r="I4747" s="73">
        <v>0.8358309999999991</v>
      </c>
      <c r="J4747" s="73">
        <f t="shared" si="78"/>
        <v>0.8358309999999991</v>
      </c>
      <c r="K4747" s="75" t="s">
        <v>4</v>
      </c>
    </row>
    <row r="4748" spans="1:11" x14ac:dyDescent="0.25">
      <c r="A4748" s="69">
        <v>4746</v>
      </c>
      <c r="B4748" s="70" t="s">
        <v>14541</v>
      </c>
      <c r="C4748" s="70" t="s">
        <v>14542</v>
      </c>
      <c r="D4748" s="70" t="s">
        <v>14543</v>
      </c>
      <c r="E4748" s="71">
        <v>0.83</v>
      </c>
      <c r="F4748" s="70"/>
      <c r="G4748" s="71"/>
      <c r="H4748" s="72"/>
      <c r="I4748" s="72"/>
      <c r="J4748" s="73">
        <f t="shared" si="78"/>
        <v>0.83</v>
      </c>
      <c r="K4748" s="75" t="s">
        <v>4</v>
      </c>
    </row>
    <row r="4749" spans="1:11" x14ac:dyDescent="0.25">
      <c r="A4749" s="69">
        <v>4747</v>
      </c>
      <c r="B4749" s="70" t="s">
        <v>14544</v>
      </c>
      <c r="C4749" s="70" t="s">
        <v>14545</v>
      </c>
      <c r="D4749" s="70" t="s">
        <v>14546</v>
      </c>
      <c r="E4749" s="71">
        <v>0.83</v>
      </c>
      <c r="F4749" s="70"/>
      <c r="G4749" s="71"/>
      <c r="H4749" s="72"/>
      <c r="I4749" s="72"/>
      <c r="J4749" s="73">
        <f t="shared" si="78"/>
        <v>0.83</v>
      </c>
      <c r="K4749" s="75" t="s">
        <v>4</v>
      </c>
    </row>
    <row r="4750" spans="1:11" x14ac:dyDescent="0.25">
      <c r="A4750" s="69">
        <v>4748</v>
      </c>
      <c r="B4750" s="70" t="s">
        <v>14547</v>
      </c>
      <c r="C4750" s="70" t="s">
        <v>14548</v>
      </c>
      <c r="D4750" s="70" t="s">
        <v>14549</v>
      </c>
      <c r="E4750" s="71">
        <v>0.83</v>
      </c>
      <c r="F4750" s="70"/>
      <c r="G4750" s="71"/>
      <c r="H4750" s="72"/>
      <c r="I4750" s="72"/>
      <c r="J4750" s="73">
        <f t="shared" si="78"/>
        <v>0.83</v>
      </c>
      <c r="K4750" s="75" t="s">
        <v>4</v>
      </c>
    </row>
    <row r="4751" spans="1:11" x14ac:dyDescent="0.25">
      <c r="A4751" s="69">
        <v>4749</v>
      </c>
      <c r="B4751" s="70" t="s">
        <v>14550</v>
      </c>
      <c r="C4751" s="70" t="s">
        <v>14551</v>
      </c>
      <c r="D4751" s="70" t="s">
        <v>14552</v>
      </c>
      <c r="E4751" s="71">
        <v>0.82</v>
      </c>
      <c r="F4751" s="70"/>
      <c r="G4751" s="71"/>
      <c r="H4751" s="72"/>
      <c r="I4751" s="72"/>
      <c r="J4751" s="73">
        <f t="shared" si="78"/>
        <v>0.82</v>
      </c>
      <c r="K4751" s="75" t="s">
        <v>4</v>
      </c>
    </row>
    <row r="4752" spans="1:11" x14ac:dyDescent="0.25">
      <c r="A4752" s="69">
        <v>4750</v>
      </c>
      <c r="B4752" s="70" t="s">
        <v>14553</v>
      </c>
      <c r="C4752" s="70" t="s">
        <v>14554</v>
      </c>
      <c r="D4752" s="70" t="s">
        <v>14555</v>
      </c>
      <c r="E4752" s="71">
        <v>0.82</v>
      </c>
      <c r="F4752" s="70"/>
      <c r="G4752" s="71"/>
      <c r="H4752" s="72"/>
      <c r="I4752" s="72"/>
      <c r="J4752" s="73">
        <f t="shared" si="78"/>
        <v>0.82</v>
      </c>
      <c r="K4752" s="75" t="s">
        <v>4</v>
      </c>
    </row>
    <row r="4753" spans="1:11" x14ac:dyDescent="0.25">
      <c r="A4753" s="69">
        <v>4751</v>
      </c>
      <c r="B4753" s="70" t="s">
        <v>14556</v>
      </c>
      <c r="C4753" s="70" t="s">
        <v>14557</v>
      </c>
      <c r="D4753" s="70" t="s">
        <v>14558</v>
      </c>
      <c r="E4753" s="71">
        <v>0.82</v>
      </c>
      <c r="F4753" s="70"/>
      <c r="G4753" s="71"/>
      <c r="H4753" s="72"/>
      <c r="I4753" s="72"/>
      <c r="J4753" s="73">
        <f t="shared" si="78"/>
        <v>0.82</v>
      </c>
      <c r="K4753" s="75" t="s">
        <v>4</v>
      </c>
    </row>
    <row r="4754" spans="1:11" x14ac:dyDescent="0.25">
      <c r="A4754" s="69">
        <v>4752</v>
      </c>
      <c r="B4754" s="70" t="s">
        <v>14559</v>
      </c>
      <c r="C4754" s="70" t="s">
        <v>14560</v>
      </c>
      <c r="D4754" s="70"/>
      <c r="E4754" s="71"/>
      <c r="F4754" s="70"/>
      <c r="G4754" s="73"/>
      <c r="H4754" s="70" t="s">
        <v>14561</v>
      </c>
      <c r="I4754" s="73">
        <v>0.81119999999999959</v>
      </c>
      <c r="J4754" s="73">
        <f t="shared" si="78"/>
        <v>0.81119999999999959</v>
      </c>
      <c r="K4754" s="75" t="s">
        <v>4</v>
      </c>
    </row>
    <row r="4755" spans="1:11" x14ac:dyDescent="0.25">
      <c r="A4755" s="69">
        <v>4753</v>
      </c>
      <c r="B4755" s="70" t="s">
        <v>14562</v>
      </c>
      <c r="C4755" s="70" t="s">
        <v>14563</v>
      </c>
      <c r="D4755" s="70" t="s">
        <v>14564</v>
      </c>
      <c r="E4755" s="71">
        <v>0.81</v>
      </c>
      <c r="F4755" s="70"/>
      <c r="G4755" s="71"/>
      <c r="H4755" s="72"/>
      <c r="I4755" s="72"/>
      <c r="J4755" s="73">
        <f t="shared" si="78"/>
        <v>0.81</v>
      </c>
      <c r="K4755" s="75" t="s">
        <v>4</v>
      </c>
    </row>
    <row r="4756" spans="1:11" x14ac:dyDescent="0.25">
      <c r="A4756" s="69">
        <v>4754</v>
      </c>
      <c r="B4756" s="70" t="s">
        <v>14565</v>
      </c>
      <c r="C4756" s="70" t="s">
        <v>14566</v>
      </c>
      <c r="D4756" s="70" t="s">
        <v>14567</v>
      </c>
      <c r="E4756" s="71">
        <v>0.8</v>
      </c>
      <c r="F4756" s="70"/>
      <c r="G4756" s="71"/>
      <c r="H4756" s="72"/>
      <c r="I4756" s="72"/>
      <c r="J4756" s="73">
        <f t="shared" si="78"/>
        <v>0.8</v>
      </c>
      <c r="K4756" s="75" t="s">
        <v>4</v>
      </c>
    </row>
    <row r="4757" spans="1:11" x14ac:dyDescent="0.25">
      <c r="A4757" s="69">
        <v>4755</v>
      </c>
      <c r="B4757" s="70" t="s">
        <v>14568</v>
      </c>
      <c r="C4757" s="70" t="s">
        <v>14569</v>
      </c>
      <c r="D4757" s="70" t="s">
        <v>14570</v>
      </c>
      <c r="E4757" s="71">
        <v>0.79</v>
      </c>
      <c r="F4757" s="70"/>
      <c r="G4757" s="71"/>
      <c r="H4757" s="72"/>
      <c r="I4757" s="72"/>
      <c r="J4757" s="73">
        <f t="shared" si="78"/>
        <v>0.79</v>
      </c>
      <c r="K4757" s="75" t="s">
        <v>4</v>
      </c>
    </row>
    <row r="4758" spans="1:11" x14ac:dyDescent="0.25">
      <c r="A4758" s="69">
        <v>4756</v>
      </c>
      <c r="B4758" s="70" t="s">
        <v>14571</v>
      </c>
      <c r="C4758" s="70" t="s">
        <v>14572</v>
      </c>
      <c r="D4758" s="70" t="s">
        <v>14573</v>
      </c>
      <c r="E4758" s="71">
        <v>0.79</v>
      </c>
      <c r="F4758" s="70"/>
      <c r="G4758" s="71"/>
      <c r="H4758" s="72"/>
      <c r="I4758" s="72"/>
      <c r="J4758" s="73">
        <f t="shared" si="78"/>
        <v>0.79</v>
      </c>
      <c r="K4758" s="75" t="s">
        <v>4</v>
      </c>
    </row>
    <row r="4759" spans="1:11" x14ac:dyDescent="0.25">
      <c r="A4759" s="69">
        <v>4757</v>
      </c>
      <c r="B4759" s="70" t="s">
        <v>14574</v>
      </c>
      <c r="C4759" s="70" t="s">
        <v>14575</v>
      </c>
      <c r="D4759" s="70" t="s">
        <v>14576</v>
      </c>
      <c r="E4759" s="71">
        <v>0.78</v>
      </c>
      <c r="F4759" s="70"/>
      <c r="G4759" s="71"/>
      <c r="H4759" s="72"/>
      <c r="I4759" s="72"/>
      <c r="J4759" s="73">
        <f t="shared" si="78"/>
        <v>0.78</v>
      </c>
      <c r="K4759" s="75" t="s">
        <v>4</v>
      </c>
    </row>
    <row r="4760" spans="1:11" x14ac:dyDescent="0.25">
      <c r="A4760" s="69">
        <v>4758</v>
      </c>
      <c r="B4760" s="70" t="s">
        <v>14577</v>
      </c>
      <c r="C4760" s="70" t="s">
        <v>14578</v>
      </c>
      <c r="D4760" s="70" t="s">
        <v>14579</v>
      </c>
      <c r="E4760" s="71">
        <v>0.78</v>
      </c>
      <c r="F4760" s="70"/>
      <c r="G4760" s="71"/>
      <c r="H4760" s="72"/>
      <c r="I4760" s="72"/>
      <c r="J4760" s="73">
        <f t="shared" si="78"/>
        <v>0.78</v>
      </c>
      <c r="K4760" s="75" t="s">
        <v>4</v>
      </c>
    </row>
    <row r="4761" spans="1:11" x14ac:dyDescent="0.25">
      <c r="A4761" s="69">
        <v>4759</v>
      </c>
      <c r="B4761" s="70" t="s">
        <v>14580</v>
      </c>
      <c r="C4761" s="70" t="s">
        <v>14581</v>
      </c>
      <c r="D4761" s="70" t="s">
        <v>14582</v>
      </c>
      <c r="E4761" s="71">
        <v>0.77</v>
      </c>
      <c r="F4761" s="70"/>
      <c r="G4761" s="71"/>
      <c r="H4761" s="72"/>
      <c r="I4761" s="72"/>
      <c r="J4761" s="73">
        <f t="shared" si="78"/>
        <v>0.77</v>
      </c>
      <c r="K4761" s="75" t="s">
        <v>4</v>
      </c>
    </row>
    <row r="4762" spans="1:11" x14ac:dyDescent="0.25">
      <c r="A4762" s="69">
        <v>4760</v>
      </c>
      <c r="B4762" s="70" t="s">
        <v>14583</v>
      </c>
      <c r="C4762" s="70" t="s">
        <v>14584</v>
      </c>
      <c r="D4762" s="70" t="s">
        <v>14585</v>
      </c>
      <c r="E4762" s="71">
        <v>0.76</v>
      </c>
      <c r="F4762" s="70"/>
      <c r="G4762" s="71"/>
      <c r="H4762" s="72"/>
      <c r="I4762" s="72"/>
      <c r="J4762" s="73">
        <f t="shared" si="78"/>
        <v>0.76</v>
      </c>
      <c r="K4762" s="75" t="s">
        <v>4</v>
      </c>
    </row>
    <row r="4763" spans="1:11" x14ac:dyDescent="0.25">
      <c r="A4763" s="69">
        <v>4761</v>
      </c>
      <c r="B4763" s="70" t="s">
        <v>14586</v>
      </c>
      <c r="C4763" s="70" t="s">
        <v>14587</v>
      </c>
      <c r="D4763" s="70" t="s">
        <v>14588</v>
      </c>
      <c r="E4763" s="71">
        <v>0.76</v>
      </c>
      <c r="F4763" s="70"/>
      <c r="G4763" s="71"/>
      <c r="H4763" s="72"/>
      <c r="I4763" s="72"/>
      <c r="J4763" s="73">
        <f t="shared" si="78"/>
        <v>0.76</v>
      </c>
      <c r="K4763" s="75" t="s">
        <v>4</v>
      </c>
    </row>
    <row r="4764" spans="1:11" x14ac:dyDescent="0.25">
      <c r="A4764" s="69">
        <v>4762</v>
      </c>
      <c r="B4764" s="70" t="s">
        <v>14589</v>
      </c>
      <c r="C4764" s="70" t="s">
        <v>14590</v>
      </c>
      <c r="D4764" s="70" t="s">
        <v>14591</v>
      </c>
      <c r="E4764" s="71">
        <v>0.76</v>
      </c>
      <c r="F4764" s="70"/>
      <c r="G4764" s="71"/>
      <c r="H4764" s="72"/>
      <c r="I4764" s="72"/>
      <c r="J4764" s="73">
        <f t="shared" si="78"/>
        <v>0.76</v>
      </c>
      <c r="K4764" s="75" t="s">
        <v>4</v>
      </c>
    </row>
    <row r="4765" spans="1:11" x14ac:dyDescent="0.25">
      <c r="A4765" s="69">
        <v>4763</v>
      </c>
      <c r="B4765" s="70" t="s">
        <v>14592</v>
      </c>
      <c r="C4765" s="70" t="s">
        <v>14593</v>
      </c>
      <c r="D4765" s="70" t="s">
        <v>14594</v>
      </c>
      <c r="E4765" s="71">
        <v>0.76</v>
      </c>
      <c r="F4765" s="70"/>
      <c r="G4765" s="71"/>
      <c r="H4765" s="72"/>
      <c r="I4765" s="72"/>
      <c r="J4765" s="73">
        <f t="shared" si="78"/>
        <v>0.76</v>
      </c>
      <c r="K4765" s="75" t="s">
        <v>4</v>
      </c>
    </row>
    <row r="4766" spans="1:11" x14ac:dyDescent="0.25">
      <c r="A4766" s="69">
        <v>4764</v>
      </c>
      <c r="B4766" s="70" t="s">
        <v>14595</v>
      </c>
      <c r="C4766" s="70" t="s">
        <v>14596</v>
      </c>
      <c r="D4766" s="70" t="s">
        <v>14597</v>
      </c>
      <c r="E4766" s="71">
        <v>0.75</v>
      </c>
      <c r="F4766" s="70"/>
      <c r="G4766" s="71"/>
      <c r="H4766" s="72"/>
      <c r="I4766" s="72"/>
      <c r="J4766" s="73">
        <f t="shared" si="78"/>
        <v>0.75</v>
      </c>
      <c r="K4766" s="75" t="s">
        <v>4</v>
      </c>
    </row>
    <row r="4767" spans="1:11" x14ac:dyDescent="0.25">
      <c r="A4767" s="69">
        <v>4765</v>
      </c>
      <c r="B4767" s="70" t="s">
        <v>14598</v>
      </c>
      <c r="C4767" s="70" t="s">
        <v>2847</v>
      </c>
      <c r="D4767" s="70" t="s">
        <v>14599</v>
      </c>
      <c r="E4767" s="71">
        <v>0.75</v>
      </c>
      <c r="F4767" s="70"/>
      <c r="G4767" s="71"/>
      <c r="H4767" s="72"/>
      <c r="I4767" s="72"/>
      <c r="J4767" s="73">
        <f t="shared" si="78"/>
        <v>0.75</v>
      </c>
      <c r="K4767" s="75" t="s">
        <v>4</v>
      </c>
    </row>
    <row r="4768" spans="1:11" x14ac:dyDescent="0.25">
      <c r="A4768" s="69">
        <v>4766</v>
      </c>
      <c r="B4768" s="70" t="s">
        <v>14600</v>
      </c>
      <c r="C4768" s="70" t="s">
        <v>14601</v>
      </c>
      <c r="D4768" s="70" t="s">
        <v>14602</v>
      </c>
      <c r="E4768" s="71">
        <v>0.75</v>
      </c>
      <c r="F4768" s="70"/>
      <c r="G4768" s="71"/>
      <c r="H4768" s="72"/>
      <c r="I4768" s="72"/>
      <c r="J4768" s="73">
        <f t="shared" si="78"/>
        <v>0.75</v>
      </c>
      <c r="K4768" s="75" t="s">
        <v>4</v>
      </c>
    </row>
    <row r="4769" spans="1:11" x14ac:dyDescent="0.25">
      <c r="A4769" s="69">
        <v>4767</v>
      </c>
      <c r="B4769" s="70" t="s">
        <v>14603</v>
      </c>
      <c r="C4769" s="70" t="s">
        <v>14604</v>
      </c>
      <c r="D4769" s="70" t="s">
        <v>14605</v>
      </c>
      <c r="E4769" s="71">
        <v>0.75</v>
      </c>
      <c r="F4769" s="70"/>
      <c r="G4769" s="71"/>
      <c r="H4769" s="72"/>
      <c r="I4769" s="72"/>
      <c r="J4769" s="73">
        <f t="shared" si="78"/>
        <v>0.75</v>
      </c>
      <c r="K4769" s="75" t="s">
        <v>4</v>
      </c>
    </row>
    <row r="4770" spans="1:11" x14ac:dyDescent="0.25">
      <c r="A4770" s="69">
        <v>4768</v>
      </c>
      <c r="B4770" s="70" t="s">
        <v>14606</v>
      </c>
      <c r="C4770" s="70" t="s">
        <v>2847</v>
      </c>
      <c r="D4770" s="70" t="s">
        <v>14607</v>
      </c>
      <c r="E4770" s="71">
        <v>0.74</v>
      </c>
      <c r="F4770" s="70"/>
      <c r="G4770" s="71"/>
      <c r="H4770" s="72"/>
      <c r="I4770" s="72"/>
      <c r="J4770" s="73">
        <f t="shared" si="78"/>
        <v>0.74</v>
      </c>
      <c r="K4770" s="75" t="s">
        <v>4</v>
      </c>
    </row>
    <row r="4771" spans="1:11" x14ac:dyDescent="0.25">
      <c r="A4771" s="69">
        <v>4769</v>
      </c>
      <c r="B4771" s="70" t="s">
        <v>14608</v>
      </c>
      <c r="C4771" s="70" t="s">
        <v>14609</v>
      </c>
      <c r="D4771" s="70" t="s">
        <v>14610</v>
      </c>
      <c r="E4771" s="71">
        <v>0.74</v>
      </c>
      <c r="F4771" s="70"/>
      <c r="G4771" s="71"/>
      <c r="H4771" s="72"/>
      <c r="I4771" s="72"/>
      <c r="J4771" s="73">
        <f t="shared" si="78"/>
        <v>0.74</v>
      </c>
      <c r="K4771" s="75" t="s">
        <v>4</v>
      </c>
    </row>
    <row r="4772" spans="1:11" x14ac:dyDescent="0.25">
      <c r="A4772" s="69">
        <v>4770</v>
      </c>
      <c r="B4772" s="70" t="s">
        <v>14611</v>
      </c>
      <c r="C4772" s="70" t="s">
        <v>14612</v>
      </c>
      <c r="D4772" s="70" t="s">
        <v>14613</v>
      </c>
      <c r="E4772" s="71">
        <v>0.74</v>
      </c>
      <c r="F4772" s="70"/>
      <c r="G4772" s="71"/>
      <c r="H4772" s="72"/>
      <c r="I4772" s="72"/>
      <c r="J4772" s="73">
        <f t="shared" si="78"/>
        <v>0.74</v>
      </c>
      <c r="K4772" s="75" t="s">
        <v>4</v>
      </c>
    </row>
    <row r="4773" spans="1:11" x14ac:dyDescent="0.25">
      <c r="A4773" s="69">
        <v>4771</v>
      </c>
      <c r="B4773" s="70" t="s">
        <v>14614</v>
      </c>
      <c r="C4773" s="70" t="s">
        <v>14615</v>
      </c>
      <c r="D4773" s="70" t="s">
        <v>14616</v>
      </c>
      <c r="E4773" s="71">
        <v>0.74</v>
      </c>
      <c r="F4773" s="70"/>
      <c r="G4773" s="71"/>
      <c r="H4773" s="72"/>
      <c r="I4773" s="72"/>
      <c r="J4773" s="73">
        <f t="shared" si="78"/>
        <v>0.74</v>
      </c>
      <c r="K4773" s="75" t="s">
        <v>4</v>
      </c>
    </row>
    <row r="4774" spans="1:11" x14ac:dyDescent="0.25">
      <c r="A4774" s="69">
        <v>4772</v>
      </c>
      <c r="B4774" s="70" t="s">
        <v>14617</v>
      </c>
      <c r="C4774" s="70" t="s">
        <v>14618</v>
      </c>
      <c r="D4774" s="70"/>
      <c r="E4774" s="71"/>
      <c r="F4774" s="70"/>
      <c r="G4774" s="73"/>
      <c r="H4774" s="70" t="s">
        <v>14619</v>
      </c>
      <c r="I4774" s="73">
        <v>0.73499999999999954</v>
      </c>
      <c r="J4774" s="73">
        <f t="shared" si="78"/>
        <v>0.73499999999999954</v>
      </c>
      <c r="K4774" s="75" t="s">
        <v>4</v>
      </c>
    </row>
    <row r="4775" spans="1:11" x14ac:dyDescent="0.25">
      <c r="A4775" s="69">
        <v>4773</v>
      </c>
      <c r="B4775" s="70" t="s">
        <v>14620</v>
      </c>
      <c r="C4775" s="70" t="s">
        <v>14621</v>
      </c>
      <c r="D4775" s="70"/>
      <c r="E4775" s="71"/>
      <c r="F4775" s="70"/>
      <c r="G4775" s="73"/>
      <c r="H4775" s="70" t="s">
        <v>14622</v>
      </c>
      <c r="I4775" s="73">
        <v>0.73454999999999993</v>
      </c>
      <c r="J4775" s="73">
        <f t="shared" si="78"/>
        <v>0.73454999999999993</v>
      </c>
      <c r="K4775" s="75" t="s">
        <v>4</v>
      </c>
    </row>
    <row r="4776" spans="1:11" x14ac:dyDescent="0.25">
      <c r="A4776" s="69">
        <v>4774</v>
      </c>
      <c r="B4776" s="70" t="s">
        <v>14623</v>
      </c>
      <c r="C4776" s="70" t="s">
        <v>14624</v>
      </c>
      <c r="D4776" s="70" t="s">
        <v>14625</v>
      </c>
      <c r="E4776" s="71">
        <v>0.73</v>
      </c>
      <c r="F4776" s="70"/>
      <c r="G4776" s="71"/>
      <c r="H4776" s="72"/>
      <c r="I4776" s="72"/>
      <c r="J4776" s="73">
        <f t="shared" si="78"/>
        <v>0.73</v>
      </c>
      <c r="K4776" s="75" t="s">
        <v>4</v>
      </c>
    </row>
    <row r="4777" spans="1:11" x14ac:dyDescent="0.25">
      <c r="A4777" s="69">
        <v>4775</v>
      </c>
      <c r="B4777" s="70" t="s">
        <v>14626</v>
      </c>
      <c r="C4777" s="70" t="s">
        <v>14627</v>
      </c>
      <c r="D4777" s="70" t="s">
        <v>14628</v>
      </c>
      <c r="E4777" s="71">
        <v>0.73</v>
      </c>
      <c r="F4777" s="70"/>
      <c r="G4777" s="71"/>
      <c r="H4777" s="72"/>
      <c r="I4777" s="72"/>
      <c r="J4777" s="73">
        <f t="shared" si="78"/>
        <v>0.73</v>
      </c>
      <c r="K4777" s="75" t="s">
        <v>4</v>
      </c>
    </row>
    <row r="4778" spans="1:11" x14ac:dyDescent="0.25">
      <c r="A4778" s="69">
        <v>4776</v>
      </c>
      <c r="B4778" s="70" t="s">
        <v>14629</v>
      </c>
      <c r="C4778" s="70" t="s">
        <v>14630</v>
      </c>
      <c r="D4778" s="70" t="s">
        <v>14631</v>
      </c>
      <c r="E4778" s="71">
        <v>0.73</v>
      </c>
      <c r="F4778" s="70"/>
      <c r="G4778" s="71"/>
      <c r="H4778" s="72"/>
      <c r="I4778" s="72"/>
      <c r="J4778" s="73">
        <f t="shared" si="78"/>
        <v>0.73</v>
      </c>
      <c r="K4778" s="75" t="s">
        <v>4</v>
      </c>
    </row>
    <row r="4779" spans="1:11" x14ac:dyDescent="0.25">
      <c r="A4779" s="69">
        <v>4777</v>
      </c>
      <c r="B4779" s="70" t="s">
        <v>14632</v>
      </c>
      <c r="C4779" s="70" t="s">
        <v>14633</v>
      </c>
      <c r="D4779" s="70" t="s">
        <v>14634</v>
      </c>
      <c r="E4779" s="71">
        <v>0.73</v>
      </c>
      <c r="F4779" s="70"/>
      <c r="G4779" s="71"/>
      <c r="H4779" s="72"/>
      <c r="I4779" s="72"/>
      <c r="J4779" s="73">
        <f t="shared" si="78"/>
        <v>0.73</v>
      </c>
      <c r="K4779" s="75" t="s">
        <v>4</v>
      </c>
    </row>
    <row r="4780" spans="1:11" x14ac:dyDescent="0.25">
      <c r="A4780" s="69">
        <v>4778</v>
      </c>
      <c r="B4780" s="70" t="s">
        <v>14635</v>
      </c>
      <c r="C4780" s="70" t="s">
        <v>14636</v>
      </c>
      <c r="D4780" s="70" t="s">
        <v>14637</v>
      </c>
      <c r="E4780" s="71">
        <v>0.72</v>
      </c>
      <c r="F4780" s="70"/>
      <c r="G4780" s="71"/>
      <c r="H4780" s="72"/>
      <c r="I4780" s="72"/>
      <c r="J4780" s="73">
        <f t="shared" si="78"/>
        <v>0.72</v>
      </c>
      <c r="K4780" s="75" t="s">
        <v>4</v>
      </c>
    </row>
    <row r="4781" spans="1:11" x14ac:dyDescent="0.25">
      <c r="A4781" s="69">
        <v>4779</v>
      </c>
      <c r="B4781" s="70" t="s">
        <v>14638</v>
      </c>
      <c r="C4781" s="70" t="s">
        <v>14639</v>
      </c>
      <c r="D4781" s="70" t="s">
        <v>14640</v>
      </c>
      <c r="E4781" s="71">
        <v>0.72</v>
      </c>
      <c r="F4781" s="70"/>
      <c r="G4781" s="71"/>
      <c r="H4781" s="72"/>
      <c r="I4781" s="72"/>
      <c r="J4781" s="73">
        <f t="shared" si="78"/>
        <v>0.72</v>
      </c>
      <c r="K4781" s="75" t="s">
        <v>4</v>
      </c>
    </row>
    <row r="4782" spans="1:11" x14ac:dyDescent="0.25">
      <c r="A4782" s="69">
        <v>4780</v>
      </c>
      <c r="B4782" s="70" t="s">
        <v>14641</v>
      </c>
      <c r="C4782" s="70" t="s">
        <v>14642</v>
      </c>
      <c r="D4782" s="70" t="s">
        <v>14643</v>
      </c>
      <c r="E4782" s="71">
        <v>0.71</v>
      </c>
      <c r="F4782" s="70"/>
      <c r="G4782" s="71"/>
      <c r="H4782" s="72"/>
      <c r="I4782" s="72"/>
      <c r="J4782" s="73">
        <f t="shared" si="78"/>
        <v>0.71</v>
      </c>
      <c r="K4782" s="75" t="s">
        <v>4</v>
      </c>
    </row>
    <row r="4783" spans="1:11" x14ac:dyDescent="0.25">
      <c r="A4783" s="69">
        <v>4781</v>
      </c>
      <c r="B4783" s="70" t="s">
        <v>14644</v>
      </c>
      <c r="C4783" s="70" t="s">
        <v>2847</v>
      </c>
      <c r="D4783" s="70" t="s">
        <v>14645</v>
      </c>
      <c r="E4783" s="71">
        <v>0.7</v>
      </c>
      <c r="F4783" s="70"/>
      <c r="G4783" s="71"/>
      <c r="H4783" s="72"/>
      <c r="I4783" s="72"/>
      <c r="J4783" s="73">
        <f t="shared" si="78"/>
        <v>0.7</v>
      </c>
      <c r="K4783" s="75" t="s">
        <v>4</v>
      </c>
    </row>
    <row r="4784" spans="1:11" x14ac:dyDescent="0.25">
      <c r="A4784" s="69">
        <v>4782</v>
      </c>
      <c r="B4784" s="70" t="s">
        <v>14646</v>
      </c>
      <c r="C4784" s="70" t="s">
        <v>14647</v>
      </c>
      <c r="D4784" s="70" t="s">
        <v>14648</v>
      </c>
      <c r="E4784" s="71">
        <v>0.7</v>
      </c>
      <c r="F4784" s="70"/>
      <c r="G4784" s="71"/>
      <c r="H4784" s="72"/>
      <c r="I4784" s="72"/>
      <c r="J4784" s="73">
        <f t="shared" si="78"/>
        <v>0.7</v>
      </c>
      <c r="K4784" s="75" t="s">
        <v>4</v>
      </c>
    </row>
    <row r="4785" spans="1:11" x14ac:dyDescent="0.25">
      <c r="A4785" s="69">
        <v>4783</v>
      </c>
      <c r="B4785" s="70" t="s">
        <v>14649</v>
      </c>
      <c r="C4785" s="70" t="s">
        <v>14650</v>
      </c>
      <c r="D4785" s="70" t="s">
        <v>14651</v>
      </c>
      <c r="E4785" s="71">
        <v>0.7</v>
      </c>
      <c r="F4785" s="70"/>
      <c r="G4785" s="71"/>
      <c r="H4785" s="72"/>
      <c r="I4785" s="72"/>
      <c r="J4785" s="73">
        <f t="shared" si="78"/>
        <v>0.7</v>
      </c>
      <c r="K4785" s="75" t="s">
        <v>4</v>
      </c>
    </row>
    <row r="4786" spans="1:11" x14ac:dyDescent="0.25">
      <c r="A4786" s="69">
        <v>4784</v>
      </c>
      <c r="B4786" s="70" t="s">
        <v>14652</v>
      </c>
      <c r="C4786" s="70" t="s">
        <v>14653</v>
      </c>
      <c r="D4786" s="70" t="s">
        <v>14654</v>
      </c>
      <c r="E4786" s="71">
        <v>0.7</v>
      </c>
      <c r="F4786" s="70"/>
      <c r="G4786" s="71"/>
      <c r="H4786" s="72" t="s">
        <v>14654</v>
      </c>
      <c r="I4786" s="71">
        <v>0.69800310468750015</v>
      </c>
      <c r="J4786" s="73">
        <f t="shared" si="78"/>
        <v>0.69900155234375005</v>
      </c>
      <c r="K4786" s="75" t="s">
        <v>4</v>
      </c>
    </row>
    <row r="4787" spans="1:11" x14ac:dyDescent="0.25">
      <c r="A4787" s="69">
        <v>4785</v>
      </c>
      <c r="B4787" s="70" t="s">
        <v>14655</v>
      </c>
      <c r="C4787" s="70" t="s">
        <v>14656</v>
      </c>
      <c r="D4787" s="70"/>
      <c r="E4787" s="71"/>
      <c r="F4787" s="70"/>
      <c r="G4787" s="73"/>
      <c r="H4787" s="70" t="s">
        <v>14657</v>
      </c>
      <c r="I4787" s="73">
        <v>0.69499999999999829</v>
      </c>
      <c r="J4787" s="73">
        <f t="shared" si="78"/>
        <v>0.69499999999999829</v>
      </c>
      <c r="K4787" s="75" t="s">
        <v>4</v>
      </c>
    </row>
    <row r="4788" spans="1:11" x14ac:dyDescent="0.25">
      <c r="A4788" s="69">
        <v>4786</v>
      </c>
      <c r="B4788" s="70" t="s">
        <v>14658</v>
      </c>
      <c r="C4788" s="70" t="s">
        <v>14659</v>
      </c>
      <c r="D4788" s="70" t="s">
        <v>14660</v>
      </c>
      <c r="E4788" s="71">
        <v>0.69</v>
      </c>
      <c r="F4788" s="70"/>
      <c r="G4788" s="71"/>
      <c r="H4788" s="72"/>
      <c r="I4788" s="72"/>
      <c r="J4788" s="73">
        <f t="shared" si="78"/>
        <v>0.69</v>
      </c>
      <c r="K4788" s="75" t="s">
        <v>4</v>
      </c>
    </row>
    <row r="4789" spans="1:11" x14ac:dyDescent="0.25">
      <c r="A4789" s="69">
        <v>4787</v>
      </c>
      <c r="B4789" s="70" t="s">
        <v>14661</v>
      </c>
      <c r="C4789" s="70" t="s">
        <v>14662</v>
      </c>
      <c r="D4789" s="70" t="s">
        <v>14663</v>
      </c>
      <c r="E4789" s="71">
        <v>0.69</v>
      </c>
      <c r="F4789" s="70"/>
      <c r="G4789" s="71"/>
      <c r="H4789" s="72"/>
      <c r="I4789" s="72"/>
      <c r="J4789" s="73">
        <f t="shared" si="78"/>
        <v>0.69</v>
      </c>
      <c r="K4789" s="75" t="s">
        <v>4</v>
      </c>
    </row>
    <row r="4790" spans="1:11" x14ac:dyDescent="0.25">
      <c r="A4790" s="69">
        <v>4788</v>
      </c>
      <c r="B4790" s="70" t="s">
        <v>14664</v>
      </c>
      <c r="C4790" s="70" t="s">
        <v>14665</v>
      </c>
      <c r="D4790" s="70" t="s">
        <v>14666</v>
      </c>
      <c r="E4790" s="71">
        <v>0.69</v>
      </c>
      <c r="F4790" s="70"/>
      <c r="G4790" s="71"/>
      <c r="H4790" s="72"/>
      <c r="I4790" s="72"/>
      <c r="J4790" s="73">
        <f t="shared" si="78"/>
        <v>0.69</v>
      </c>
      <c r="K4790" s="75" t="s">
        <v>4</v>
      </c>
    </row>
    <row r="4791" spans="1:11" x14ac:dyDescent="0.25">
      <c r="A4791" s="69">
        <v>4789</v>
      </c>
      <c r="B4791" s="70" t="s">
        <v>14667</v>
      </c>
      <c r="C4791" s="70" t="s">
        <v>14668</v>
      </c>
      <c r="D4791" s="70" t="s">
        <v>14669</v>
      </c>
      <c r="E4791" s="71">
        <v>0.69</v>
      </c>
      <c r="F4791" s="70"/>
      <c r="G4791" s="71"/>
      <c r="H4791" s="72"/>
      <c r="I4791" s="72"/>
      <c r="J4791" s="73">
        <f t="shared" si="78"/>
        <v>0.69</v>
      </c>
      <c r="K4791" s="75" t="s">
        <v>4</v>
      </c>
    </row>
    <row r="4792" spans="1:11" x14ac:dyDescent="0.25">
      <c r="A4792" s="69">
        <v>4790</v>
      </c>
      <c r="B4792" s="70" t="s">
        <v>14670</v>
      </c>
      <c r="C4792" s="70" t="s">
        <v>14671</v>
      </c>
      <c r="D4792" s="70" t="s">
        <v>14672</v>
      </c>
      <c r="E4792" s="71">
        <v>0.69</v>
      </c>
      <c r="F4792" s="70"/>
      <c r="G4792" s="71"/>
      <c r="H4792" s="72"/>
      <c r="I4792" s="72"/>
      <c r="J4792" s="73">
        <f t="shared" si="78"/>
        <v>0.69</v>
      </c>
      <c r="K4792" s="75" t="s">
        <v>4</v>
      </c>
    </row>
    <row r="4793" spans="1:11" x14ac:dyDescent="0.25">
      <c r="A4793" s="69">
        <v>4791</v>
      </c>
      <c r="B4793" s="70" t="s">
        <v>14673</v>
      </c>
      <c r="C4793" s="70" t="s">
        <v>14674</v>
      </c>
      <c r="D4793" s="70" t="s">
        <v>14675</v>
      </c>
      <c r="E4793" s="71">
        <v>0.69</v>
      </c>
      <c r="F4793" s="70"/>
      <c r="G4793" s="71"/>
      <c r="H4793" s="72"/>
      <c r="I4793" s="72"/>
      <c r="J4793" s="73">
        <f t="shared" si="78"/>
        <v>0.69</v>
      </c>
      <c r="K4793" s="75" t="s">
        <v>4</v>
      </c>
    </row>
    <row r="4794" spans="1:11" x14ac:dyDescent="0.25">
      <c r="A4794" s="69">
        <v>4792</v>
      </c>
      <c r="B4794" s="70" t="s">
        <v>14676</v>
      </c>
      <c r="C4794" s="70" t="s">
        <v>14677</v>
      </c>
      <c r="D4794" s="70" t="s">
        <v>14678</v>
      </c>
      <c r="E4794" s="71">
        <v>0.69</v>
      </c>
      <c r="F4794" s="70"/>
      <c r="G4794" s="71"/>
      <c r="H4794" s="72"/>
      <c r="I4794" s="72"/>
      <c r="J4794" s="73">
        <f t="shared" si="78"/>
        <v>0.69</v>
      </c>
      <c r="K4794" s="75" t="s">
        <v>4</v>
      </c>
    </row>
    <row r="4795" spans="1:11" x14ac:dyDescent="0.25">
      <c r="A4795" s="69">
        <v>4793</v>
      </c>
      <c r="B4795" s="70" t="s">
        <v>14679</v>
      </c>
      <c r="C4795" s="70" t="s">
        <v>14680</v>
      </c>
      <c r="D4795" s="70" t="s">
        <v>14681</v>
      </c>
      <c r="E4795" s="71">
        <v>0.68</v>
      </c>
      <c r="F4795" s="70"/>
      <c r="G4795" s="71"/>
      <c r="H4795" s="72"/>
      <c r="I4795" s="72"/>
      <c r="J4795" s="73">
        <f t="shared" si="78"/>
        <v>0.68</v>
      </c>
      <c r="K4795" s="75" t="s">
        <v>4</v>
      </c>
    </row>
    <row r="4796" spans="1:11" x14ac:dyDescent="0.25">
      <c r="A4796" s="69">
        <v>4794</v>
      </c>
      <c r="B4796" s="70" t="s">
        <v>14682</v>
      </c>
      <c r="C4796" s="70" t="s">
        <v>14683</v>
      </c>
      <c r="D4796" s="70" t="s">
        <v>14684</v>
      </c>
      <c r="E4796" s="71">
        <v>0.68</v>
      </c>
      <c r="F4796" s="70"/>
      <c r="G4796" s="71"/>
      <c r="H4796" s="72"/>
      <c r="I4796" s="72"/>
      <c r="J4796" s="73">
        <f t="shared" si="78"/>
        <v>0.68</v>
      </c>
      <c r="K4796" s="75" t="s">
        <v>4</v>
      </c>
    </row>
    <row r="4797" spans="1:11" x14ac:dyDescent="0.25">
      <c r="A4797" s="69">
        <v>4795</v>
      </c>
      <c r="B4797" s="70" t="s">
        <v>14685</v>
      </c>
      <c r="C4797" s="70" t="s">
        <v>14686</v>
      </c>
      <c r="D4797" s="70" t="s">
        <v>14687</v>
      </c>
      <c r="E4797" s="71">
        <v>0.68</v>
      </c>
      <c r="F4797" s="70"/>
      <c r="G4797" s="71"/>
      <c r="H4797" s="72"/>
      <c r="I4797" s="72"/>
      <c r="J4797" s="73">
        <f t="shared" si="78"/>
        <v>0.68</v>
      </c>
      <c r="K4797" s="75" t="s">
        <v>4</v>
      </c>
    </row>
    <row r="4798" spans="1:11" x14ac:dyDescent="0.25">
      <c r="A4798" s="69">
        <v>4796</v>
      </c>
      <c r="B4798" s="70" t="s">
        <v>14688</v>
      </c>
      <c r="C4798" s="70" t="s">
        <v>14689</v>
      </c>
      <c r="D4798" s="70" t="s">
        <v>14690</v>
      </c>
      <c r="E4798" s="71">
        <v>0.68</v>
      </c>
      <c r="F4798" s="70"/>
      <c r="G4798" s="71"/>
      <c r="H4798" s="72"/>
      <c r="I4798" s="72"/>
      <c r="J4798" s="73">
        <f t="shared" si="78"/>
        <v>0.68</v>
      </c>
      <c r="K4798" s="75" t="s">
        <v>4</v>
      </c>
    </row>
    <row r="4799" spans="1:11" x14ac:dyDescent="0.25">
      <c r="A4799" s="69">
        <v>4797</v>
      </c>
      <c r="B4799" s="70" t="s">
        <v>14691</v>
      </c>
      <c r="C4799" s="70" t="s">
        <v>14692</v>
      </c>
      <c r="D4799" s="70" t="s">
        <v>14693</v>
      </c>
      <c r="E4799" s="71">
        <v>0.68</v>
      </c>
      <c r="F4799" s="70"/>
      <c r="G4799" s="71"/>
      <c r="H4799" s="72"/>
      <c r="I4799" s="72"/>
      <c r="J4799" s="73">
        <f t="shared" si="78"/>
        <v>0.68</v>
      </c>
      <c r="K4799" s="75" t="s">
        <v>4</v>
      </c>
    </row>
    <row r="4800" spans="1:11" x14ac:dyDescent="0.25">
      <c r="A4800" s="69">
        <v>4798</v>
      </c>
      <c r="B4800" s="70" t="s">
        <v>14694</v>
      </c>
      <c r="C4800" s="70" t="s">
        <v>14695</v>
      </c>
      <c r="D4800" s="70" t="s">
        <v>14696</v>
      </c>
      <c r="E4800" s="71">
        <v>0.67</v>
      </c>
      <c r="F4800" s="70"/>
      <c r="G4800" s="71"/>
      <c r="H4800" s="72"/>
      <c r="I4800" s="72"/>
      <c r="J4800" s="73">
        <f t="shared" si="78"/>
        <v>0.67</v>
      </c>
      <c r="K4800" s="75" t="s">
        <v>4</v>
      </c>
    </row>
    <row r="4801" spans="1:11" x14ac:dyDescent="0.25">
      <c r="A4801" s="69">
        <v>4799</v>
      </c>
      <c r="B4801" s="70" t="s">
        <v>14697</v>
      </c>
      <c r="C4801" s="70" t="s">
        <v>14698</v>
      </c>
      <c r="D4801" s="70" t="s">
        <v>14699</v>
      </c>
      <c r="E4801" s="71">
        <v>0.67</v>
      </c>
      <c r="F4801" s="70"/>
      <c r="G4801" s="71"/>
      <c r="H4801" s="72"/>
      <c r="I4801" s="72"/>
      <c r="J4801" s="73">
        <f t="shared" si="78"/>
        <v>0.67</v>
      </c>
      <c r="K4801" s="75" t="s">
        <v>4</v>
      </c>
    </row>
    <row r="4802" spans="1:11" x14ac:dyDescent="0.25">
      <c r="A4802" s="69">
        <v>4800</v>
      </c>
      <c r="B4802" s="70" t="s">
        <v>14700</v>
      </c>
      <c r="C4802" s="70" t="s">
        <v>14701</v>
      </c>
      <c r="D4802" s="70" t="s">
        <v>14702</v>
      </c>
      <c r="E4802" s="71">
        <v>0.66</v>
      </c>
      <c r="F4802" s="70"/>
      <c r="G4802" s="71"/>
      <c r="H4802" s="72"/>
      <c r="I4802" s="72"/>
      <c r="J4802" s="73">
        <f t="shared" si="78"/>
        <v>0.66</v>
      </c>
      <c r="K4802" s="75" t="s">
        <v>4</v>
      </c>
    </row>
    <row r="4803" spans="1:11" x14ac:dyDescent="0.25">
      <c r="A4803" s="69">
        <v>4801</v>
      </c>
      <c r="B4803" s="70" t="s">
        <v>14703</v>
      </c>
      <c r="C4803" s="70" t="s">
        <v>14704</v>
      </c>
      <c r="D4803" s="70" t="s">
        <v>14705</v>
      </c>
      <c r="E4803" s="71">
        <v>0.66</v>
      </c>
      <c r="F4803" s="70"/>
      <c r="G4803" s="71"/>
      <c r="H4803" s="72"/>
      <c r="I4803" s="72"/>
      <c r="J4803" s="73">
        <f t="shared" ref="J4803:J4866" si="79">AVERAGE(E4803,G4803,I4803)</f>
        <v>0.66</v>
      </c>
      <c r="K4803" s="75" t="s">
        <v>4</v>
      </c>
    </row>
    <row r="4804" spans="1:11" x14ac:dyDescent="0.25">
      <c r="A4804" s="69">
        <v>4802</v>
      </c>
      <c r="B4804" s="70" t="s">
        <v>14706</v>
      </c>
      <c r="C4804" s="70" t="s">
        <v>14707</v>
      </c>
      <c r="D4804" s="70" t="s">
        <v>14708</v>
      </c>
      <c r="E4804" s="71">
        <v>0.64</v>
      </c>
      <c r="F4804" s="70"/>
      <c r="G4804" s="71"/>
      <c r="H4804" s="72"/>
      <c r="I4804" s="72"/>
      <c r="J4804" s="73">
        <f t="shared" si="79"/>
        <v>0.64</v>
      </c>
      <c r="K4804" s="75" t="s">
        <v>4</v>
      </c>
    </row>
    <row r="4805" spans="1:11" x14ac:dyDescent="0.25">
      <c r="A4805" s="69">
        <v>4803</v>
      </c>
      <c r="B4805" s="70" t="s">
        <v>14709</v>
      </c>
      <c r="C4805" s="70" t="s">
        <v>14710</v>
      </c>
      <c r="D4805" s="70" t="s">
        <v>14711</v>
      </c>
      <c r="E4805" s="71">
        <v>0.64</v>
      </c>
      <c r="F4805" s="70"/>
      <c r="G4805" s="71"/>
      <c r="H4805" s="72"/>
      <c r="I4805" s="72"/>
      <c r="J4805" s="73">
        <f t="shared" si="79"/>
        <v>0.64</v>
      </c>
      <c r="K4805" s="75" t="s">
        <v>4</v>
      </c>
    </row>
    <row r="4806" spans="1:11" x14ac:dyDescent="0.25">
      <c r="A4806" s="69">
        <v>4804</v>
      </c>
      <c r="B4806" s="70" t="s">
        <v>14712</v>
      </c>
      <c r="C4806" s="70" t="s">
        <v>2847</v>
      </c>
      <c r="D4806" s="70" t="s">
        <v>14713</v>
      </c>
      <c r="E4806" s="71">
        <v>0.63</v>
      </c>
      <c r="F4806" s="70"/>
      <c r="G4806" s="71"/>
      <c r="H4806" s="72"/>
      <c r="I4806" s="72"/>
      <c r="J4806" s="73">
        <f t="shared" si="79"/>
        <v>0.63</v>
      </c>
      <c r="K4806" s="75" t="s">
        <v>4</v>
      </c>
    </row>
    <row r="4807" spans="1:11" x14ac:dyDescent="0.25">
      <c r="A4807" s="69">
        <v>4805</v>
      </c>
      <c r="B4807" s="70" t="s">
        <v>14714</v>
      </c>
      <c r="C4807" s="70" t="s">
        <v>14715</v>
      </c>
      <c r="D4807" s="70" t="s">
        <v>14716</v>
      </c>
      <c r="E4807" s="71">
        <v>0.63</v>
      </c>
      <c r="F4807" s="70"/>
      <c r="G4807" s="71"/>
      <c r="H4807" s="72"/>
      <c r="I4807" s="72"/>
      <c r="J4807" s="73">
        <f t="shared" si="79"/>
        <v>0.63</v>
      </c>
      <c r="K4807" s="75" t="s">
        <v>4</v>
      </c>
    </row>
    <row r="4808" spans="1:11" x14ac:dyDescent="0.25">
      <c r="A4808" s="69">
        <v>4806</v>
      </c>
      <c r="B4808" s="70" t="s">
        <v>14717</v>
      </c>
      <c r="C4808" s="70" t="s">
        <v>14718</v>
      </c>
      <c r="D4808" s="70" t="s">
        <v>14719</v>
      </c>
      <c r="E4808" s="71">
        <v>0.63</v>
      </c>
      <c r="F4808" s="70"/>
      <c r="G4808" s="71"/>
      <c r="H4808" s="72"/>
      <c r="I4808" s="72"/>
      <c r="J4808" s="73">
        <f t="shared" si="79"/>
        <v>0.63</v>
      </c>
      <c r="K4808" s="75" t="s">
        <v>4</v>
      </c>
    </row>
    <row r="4809" spans="1:11" x14ac:dyDescent="0.25">
      <c r="A4809" s="69">
        <v>4807</v>
      </c>
      <c r="B4809" s="70" t="s">
        <v>14720</v>
      </c>
      <c r="C4809" s="70" t="s">
        <v>14721</v>
      </c>
      <c r="D4809" s="70" t="s">
        <v>14722</v>
      </c>
      <c r="E4809" s="71">
        <v>0.63</v>
      </c>
      <c r="F4809" s="70"/>
      <c r="G4809" s="71"/>
      <c r="H4809" s="72"/>
      <c r="I4809" s="72"/>
      <c r="J4809" s="73">
        <f t="shared" si="79"/>
        <v>0.63</v>
      </c>
      <c r="K4809" s="75" t="s">
        <v>4</v>
      </c>
    </row>
    <row r="4810" spans="1:11" x14ac:dyDescent="0.25">
      <c r="A4810" s="69">
        <v>4808</v>
      </c>
      <c r="B4810" s="70" t="s">
        <v>14723</v>
      </c>
      <c r="C4810" s="70" t="s">
        <v>14724</v>
      </c>
      <c r="D4810" s="70"/>
      <c r="E4810" s="71"/>
      <c r="F4810" s="70"/>
      <c r="G4810" s="73"/>
      <c r="H4810" s="70" t="s">
        <v>14725</v>
      </c>
      <c r="I4810" s="73">
        <v>0.62107500000000015</v>
      </c>
      <c r="J4810" s="73">
        <f t="shared" si="79"/>
        <v>0.62107500000000015</v>
      </c>
      <c r="K4810" s="75" t="s">
        <v>4</v>
      </c>
    </row>
    <row r="4811" spans="1:11" x14ac:dyDescent="0.25">
      <c r="A4811" s="69">
        <v>4809</v>
      </c>
      <c r="B4811" s="70" t="s">
        <v>14726</v>
      </c>
      <c r="C4811" s="70" t="s">
        <v>14727</v>
      </c>
      <c r="D4811" s="70" t="s">
        <v>14728</v>
      </c>
      <c r="E4811" s="71">
        <v>0.62</v>
      </c>
      <c r="F4811" s="70"/>
      <c r="G4811" s="71"/>
      <c r="H4811" s="72"/>
      <c r="I4811" s="72"/>
      <c r="J4811" s="73">
        <f t="shared" si="79"/>
        <v>0.62</v>
      </c>
      <c r="K4811" s="75" t="s">
        <v>4</v>
      </c>
    </row>
    <row r="4812" spans="1:11" x14ac:dyDescent="0.25">
      <c r="A4812" s="69">
        <v>4810</v>
      </c>
      <c r="B4812" s="70" t="s">
        <v>14729</v>
      </c>
      <c r="C4812" s="70" t="s">
        <v>14730</v>
      </c>
      <c r="D4812" s="70" t="s">
        <v>14731</v>
      </c>
      <c r="E4812" s="71">
        <v>0.62</v>
      </c>
      <c r="F4812" s="70"/>
      <c r="G4812" s="71"/>
      <c r="H4812" s="72"/>
      <c r="I4812" s="72"/>
      <c r="J4812" s="73">
        <f t="shared" si="79"/>
        <v>0.62</v>
      </c>
      <c r="K4812" s="75" t="s">
        <v>4</v>
      </c>
    </row>
    <row r="4813" spans="1:11" x14ac:dyDescent="0.25">
      <c r="A4813" s="69">
        <v>4811</v>
      </c>
      <c r="B4813" s="70" t="s">
        <v>14732</v>
      </c>
      <c r="C4813" s="70" t="s">
        <v>14733</v>
      </c>
      <c r="D4813" s="70" t="s">
        <v>14734</v>
      </c>
      <c r="E4813" s="71">
        <v>0.62</v>
      </c>
      <c r="F4813" s="70"/>
      <c r="G4813" s="71"/>
      <c r="H4813" s="72"/>
      <c r="I4813" s="72"/>
      <c r="J4813" s="73">
        <f t="shared" si="79"/>
        <v>0.62</v>
      </c>
      <c r="K4813" s="75" t="s">
        <v>4</v>
      </c>
    </row>
    <row r="4814" spans="1:11" x14ac:dyDescent="0.25">
      <c r="A4814" s="69">
        <v>4812</v>
      </c>
      <c r="B4814" s="70" t="s">
        <v>14735</v>
      </c>
      <c r="C4814" s="70" t="s">
        <v>2847</v>
      </c>
      <c r="D4814" s="70" t="s">
        <v>14736</v>
      </c>
      <c r="E4814" s="71">
        <v>0.61</v>
      </c>
      <c r="F4814" s="70"/>
      <c r="G4814" s="71"/>
      <c r="H4814" s="72"/>
      <c r="I4814" s="72"/>
      <c r="J4814" s="73">
        <f t="shared" si="79"/>
        <v>0.61</v>
      </c>
      <c r="K4814" s="75" t="s">
        <v>4</v>
      </c>
    </row>
    <row r="4815" spans="1:11" x14ac:dyDescent="0.25">
      <c r="A4815" s="69">
        <v>4813</v>
      </c>
      <c r="B4815" s="70" t="s">
        <v>14737</v>
      </c>
      <c r="C4815" s="70" t="s">
        <v>14738</v>
      </c>
      <c r="D4815" s="70" t="s">
        <v>14739</v>
      </c>
      <c r="E4815" s="71">
        <v>0.61</v>
      </c>
      <c r="F4815" s="70"/>
      <c r="G4815" s="71"/>
      <c r="H4815" s="72"/>
      <c r="I4815" s="72"/>
      <c r="J4815" s="73">
        <f t="shared" si="79"/>
        <v>0.61</v>
      </c>
      <c r="K4815" s="75" t="s">
        <v>4</v>
      </c>
    </row>
    <row r="4816" spans="1:11" x14ac:dyDescent="0.25">
      <c r="A4816" s="69">
        <v>4814</v>
      </c>
      <c r="B4816" s="70" t="s">
        <v>14740</v>
      </c>
      <c r="C4816" s="70" t="s">
        <v>14741</v>
      </c>
      <c r="D4816" s="70" t="s">
        <v>14742</v>
      </c>
      <c r="E4816" s="71">
        <v>0.6</v>
      </c>
      <c r="F4816" s="70"/>
      <c r="G4816" s="71"/>
      <c r="H4816" s="72"/>
      <c r="I4816" s="72"/>
      <c r="J4816" s="73">
        <f t="shared" si="79"/>
        <v>0.6</v>
      </c>
      <c r="K4816" s="75" t="s">
        <v>4</v>
      </c>
    </row>
    <row r="4817" spans="1:11" x14ac:dyDescent="0.25">
      <c r="A4817" s="69">
        <v>4815</v>
      </c>
      <c r="B4817" s="70" t="s">
        <v>14743</v>
      </c>
      <c r="C4817" s="70" t="s">
        <v>14744</v>
      </c>
      <c r="D4817" s="70" t="s">
        <v>14745</v>
      </c>
      <c r="E4817" s="71">
        <v>0.6</v>
      </c>
      <c r="F4817" s="70"/>
      <c r="G4817" s="71"/>
      <c r="H4817" s="72"/>
      <c r="I4817" s="72"/>
      <c r="J4817" s="73">
        <f t="shared" si="79"/>
        <v>0.6</v>
      </c>
      <c r="K4817" s="75" t="s">
        <v>4</v>
      </c>
    </row>
    <row r="4818" spans="1:11" x14ac:dyDescent="0.25">
      <c r="A4818" s="69">
        <v>4816</v>
      </c>
      <c r="B4818" s="70" t="s">
        <v>14746</v>
      </c>
      <c r="C4818" s="70" t="s">
        <v>14747</v>
      </c>
      <c r="D4818" s="70" t="s">
        <v>14748</v>
      </c>
      <c r="E4818" s="71">
        <v>0.6</v>
      </c>
      <c r="F4818" s="70"/>
      <c r="G4818" s="71"/>
      <c r="H4818" s="72"/>
      <c r="I4818" s="72"/>
      <c r="J4818" s="73">
        <f t="shared" si="79"/>
        <v>0.6</v>
      </c>
      <c r="K4818" s="75" t="s">
        <v>4</v>
      </c>
    </row>
    <row r="4819" spans="1:11" x14ac:dyDescent="0.25">
      <c r="A4819" s="69">
        <v>4817</v>
      </c>
      <c r="B4819" s="70" t="s">
        <v>14749</v>
      </c>
      <c r="C4819" s="70" t="s">
        <v>14750</v>
      </c>
      <c r="D4819" s="70" t="s">
        <v>14751</v>
      </c>
      <c r="E4819" s="71">
        <v>0.6</v>
      </c>
      <c r="F4819" s="70"/>
      <c r="G4819" s="71"/>
      <c r="H4819" s="72"/>
      <c r="I4819" s="72"/>
      <c r="J4819" s="73">
        <f t="shared" si="79"/>
        <v>0.6</v>
      </c>
      <c r="K4819" s="75" t="s">
        <v>4</v>
      </c>
    </row>
    <row r="4820" spans="1:11" x14ac:dyDescent="0.25">
      <c r="A4820" s="69">
        <v>4818</v>
      </c>
      <c r="B4820" s="70" t="s">
        <v>14752</v>
      </c>
      <c r="C4820" s="70" t="s">
        <v>14753</v>
      </c>
      <c r="D4820" s="70" t="s">
        <v>14754</v>
      </c>
      <c r="E4820" s="71">
        <v>0.59</v>
      </c>
      <c r="F4820" s="70"/>
      <c r="G4820" s="71"/>
      <c r="H4820" s="72"/>
      <c r="I4820" s="72"/>
      <c r="J4820" s="73">
        <f t="shared" si="79"/>
        <v>0.59</v>
      </c>
      <c r="K4820" s="75" t="s">
        <v>4</v>
      </c>
    </row>
    <row r="4821" spans="1:11" x14ac:dyDescent="0.25">
      <c r="A4821" s="69">
        <v>4819</v>
      </c>
      <c r="B4821" s="70" t="s">
        <v>14755</v>
      </c>
      <c r="C4821" s="70" t="s">
        <v>14756</v>
      </c>
      <c r="D4821" s="70" t="s">
        <v>14757</v>
      </c>
      <c r="E4821" s="71">
        <v>0.57999999999999996</v>
      </c>
      <c r="F4821" s="70"/>
      <c r="G4821" s="71"/>
      <c r="H4821" s="72"/>
      <c r="I4821" s="72"/>
      <c r="J4821" s="73">
        <f t="shared" si="79"/>
        <v>0.57999999999999996</v>
      </c>
      <c r="K4821" s="75" t="s">
        <v>4</v>
      </c>
    </row>
    <row r="4822" spans="1:11" x14ac:dyDescent="0.25">
      <c r="A4822" s="69">
        <v>4820</v>
      </c>
      <c r="B4822" s="70" t="s">
        <v>14758</v>
      </c>
      <c r="C4822" s="70" t="s">
        <v>14759</v>
      </c>
      <c r="D4822" s="70" t="s">
        <v>14760</v>
      </c>
      <c r="E4822" s="71">
        <v>0.57999999999999996</v>
      </c>
      <c r="F4822" s="70"/>
      <c r="G4822" s="71"/>
      <c r="H4822" s="72"/>
      <c r="I4822" s="72"/>
      <c r="J4822" s="73">
        <f t="shared" si="79"/>
        <v>0.57999999999999996</v>
      </c>
      <c r="K4822" s="75" t="s">
        <v>4</v>
      </c>
    </row>
    <row r="4823" spans="1:11" x14ac:dyDescent="0.25">
      <c r="A4823" s="69">
        <v>4821</v>
      </c>
      <c r="B4823" s="70" t="s">
        <v>14761</v>
      </c>
      <c r="C4823" s="70" t="s">
        <v>14762</v>
      </c>
      <c r="D4823" s="70" t="s">
        <v>14763</v>
      </c>
      <c r="E4823" s="71">
        <v>0.57999999999999996</v>
      </c>
      <c r="F4823" s="70"/>
      <c r="G4823" s="71"/>
      <c r="H4823" s="72"/>
      <c r="I4823" s="72"/>
      <c r="J4823" s="73">
        <f t="shared" si="79"/>
        <v>0.57999999999999996</v>
      </c>
      <c r="K4823" s="75" t="s">
        <v>4</v>
      </c>
    </row>
    <row r="4824" spans="1:11" x14ac:dyDescent="0.25">
      <c r="A4824" s="69">
        <v>4822</v>
      </c>
      <c r="B4824" s="70" t="s">
        <v>14764</v>
      </c>
      <c r="C4824" s="70" t="s">
        <v>14765</v>
      </c>
      <c r="D4824" s="70" t="s">
        <v>14766</v>
      </c>
      <c r="E4824" s="71">
        <v>0.57999999999999996</v>
      </c>
      <c r="F4824" s="70"/>
      <c r="G4824" s="71"/>
      <c r="H4824" s="72"/>
      <c r="I4824" s="72"/>
      <c r="J4824" s="73">
        <f t="shared" si="79"/>
        <v>0.57999999999999996</v>
      </c>
      <c r="K4824" s="75" t="s">
        <v>4</v>
      </c>
    </row>
    <row r="4825" spans="1:11" x14ac:dyDescent="0.25">
      <c r="A4825" s="69">
        <v>4823</v>
      </c>
      <c r="B4825" s="70" t="s">
        <v>14767</v>
      </c>
      <c r="C4825" s="70" t="s">
        <v>14768</v>
      </c>
      <c r="D4825" s="70" t="s">
        <v>14769</v>
      </c>
      <c r="E4825" s="71">
        <v>0.57999999999999996</v>
      </c>
      <c r="F4825" s="70"/>
      <c r="G4825" s="71"/>
      <c r="H4825" s="72"/>
      <c r="I4825" s="72"/>
      <c r="J4825" s="73">
        <f t="shared" si="79"/>
        <v>0.57999999999999996</v>
      </c>
      <c r="K4825" s="75" t="s">
        <v>4</v>
      </c>
    </row>
    <row r="4826" spans="1:11" x14ac:dyDescent="0.25">
      <c r="A4826" s="69">
        <v>4824</v>
      </c>
      <c r="B4826" s="70" t="s">
        <v>14770</v>
      </c>
      <c r="C4826" s="70" t="s">
        <v>14771</v>
      </c>
      <c r="D4826" s="70" t="s">
        <v>14772</v>
      </c>
      <c r="E4826" s="71">
        <v>0.57999999999999996</v>
      </c>
      <c r="F4826" s="70"/>
      <c r="G4826" s="71"/>
      <c r="H4826" s="72"/>
      <c r="I4826" s="72"/>
      <c r="J4826" s="73">
        <f t="shared" si="79"/>
        <v>0.57999999999999996</v>
      </c>
      <c r="K4826" s="75" t="s">
        <v>4</v>
      </c>
    </row>
    <row r="4827" spans="1:11" x14ac:dyDescent="0.25">
      <c r="A4827" s="69">
        <v>4825</v>
      </c>
      <c r="B4827" s="70" t="s">
        <v>14773</v>
      </c>
      <c r="C4827" s="70" t="s">
        <v>14774</v>
      </c>
      <c r="D4827" s="70" t="s">
        <v>14775</v>
      </c>
      <c r="E4827" s="71">
        <v>0.57999999999999996</v>
      </c>
      <c r="F4827" s="70"/>
      <c r="G4827" s="71"/>
      <c r="H4827" s="72"/>
      <c r="I4827" s="72"/>
      <c r="J4827" s="73">
        <f t="shared" si="79"/>
        <v>0.57999999999999996</v>
      </c>
      <c r="K4827" s="75" t="s">
        <v>4</v>
      </c>
    </row>
    <row r="4828" spans="1:11" x14ac:dyDescent="0.25">
      <c r="A4828" s="69">
        <v>4826</v>
      </c>
      <c r="B4828" s="70" t="s">
        <v>14776</v>
      </c>
      <c r="C4828" s="70" t="s">
        <v>14777</v>
      </c>
      <c r="D4828" s="70" t="s">
        <v>14778</v>
      </c>
      <c r="E4828" s="71">
        <v>0.56999999999999995</v>
      </c>
      <c r="F4828" s="70"/>
      <c r="G4828" s="71"/>
      <c r="H4828" s="72"/>
      <c r="I4828" s="72"/>
      <c r="J4828" s="73">
        <f t="shared" si="79"/>
        <v>0.56999999999999995</v>
      </c>
      <c r="K4828" s="75" t="s">
        <v>4</v>
      </c>
    </row>
    <row r="4829" spans="1:11" x14ac:dyDescent="0.25">
      <c r="A4829" s="69">
        <v>4827</v>
      </c>
      <c r="B4829" s="70" t="s">
        <v>14779</v>
      </c>
      <c r="C4829" s="70" t="s">
        <v>14780</v>
      </c>
      <c r="D4829" s="70" t="s">
        <v>14781</v>
      </c>
      <c r="E4829" s="71">
        <v>0.56999999999999995</v>
      </c>
      <c r="F4829" s="70"/>
      <c r="G4829" s="71"/>
      <c r="H4829" s="72"/>
      <c r="I4829" s="72"/>
      <c r="J4829" s="73">
        <f t="shared" si="79"/>
        <v>0.56999999999999995</v>
      </c>
      <c r="K4829" s="75" t="s">
        <v>4</v>
      </c>
    </row>
    <row r="4830" spans="1:11" x14ac:dyDescent="0.25">
      <c r="A4830" s="69">
        <v>4828</v>
      </c>
      <c r="B4830" s="70" t="s">
        <v>14782</v>
      </c>
      <c r="C4830" s="70" t="s">
        <v>2847</v>
      </c>
      <c r="D4830" s="70" t="s">
        <v>14783</v>
      </c>
      <c r="E4830" s="71">
        <v>0.56999999999999995</v>
      </c>
      <c r="F4830" s="70"/>
      <c r="G4830" s="71"/>
      <c r="H4830" s="72"/>
      <c r="I4830" s="72"/>
      <c r="J4830" s="73">
        <f t="shared" si="79"/>
        <v>0.56999999999999995</v>
      </c>
      <c r="K4830" s="75" t="s">
        <v>4</v>
      </c>
    </row>
    <row r="4831" spans="1:11" x14ac:dyDescent="0.25">
      <c r="A4831" s="69">
        <v>4829</v>
      </c>
      <c r="B4831" s="70" t="s">
        <v>14784</v>
      </c>
      <c r="C4831" s="70" t="s">
        <v>14785</v>
      </c>
      <c r="D4831" s="70" t="s">
        <v>14786</v>
      </c>
      <c r="E4831" s="71">
        <v>0.56000000000000005</v>
      </c>
      <c r="F4831" s="70"/>
      <c r="G4831" s="71"/>
      <c r="H4831" s="72"/>
      <c r="I4831" s="72"/>
      <c r="J4831" s="73">
        <f t="shared" si="79"/>
        <v>0.56000000000000005</v>
      </c>
      <c r="K4831" s="75" t="s">
        <v>4</v>
      </c>
    </row>
    <row r="4832" spans="1:11" x14ac:dyDescent="0.25">
      <c r="A4832" s="69">
        <v>4830</v>
      </c>
      <c r="B4832" s="70" t="s">
        <v>14787</v>
      </c>
      <c r="C4832" s="70" t="s">
        <v>14788</v>
      </c>
      <c r="D4832" s="70" t="s">
        <v>14789</v>
      </c>
      <c r="E4832" s="71">
        <v>0.56000000000000005</v>
      </c>
      <c r="F4832" s="70"/>
      <c r="G4832" s="71"/>
      <c r="H4832" s="72"/>
      <c r="I4832" s="72"/>
      <c r="J4832" s="73">
        <f t="shared" si="79"/>
        <v>0.56000000000000005</v>
      </c>
      <c r="K4832" s="75" t="s">
        <v>4</v>
      </c>
    </row>
    <row r="4833" spans="1:11" x14ac:dyDescent="0.25">
      <c r="A4833" s="69">
        <v>4831</v>
      </c>
      <c r="B4833" s="70" t="s">
        <v>14790</v>
      </c>
      <c r="C4833" s="70" t="s">
        <v>14791</v>
      </c>
      <c r="D4833" s="70" t="s">
        <v>14792</v>
      </c>
      <c r="E4833" s="71">
        <v>0.56000000000000005</v>
      </c>
      <c r="F4833" s="70"/>
      <c r="G4833" s="71"/>
      <c r="H4833" s="72"/>
      <c r="I4833" s="72"/>
      <c r="J4833" s="73">
        <f t="shared" si="79"/>
        <v>0.56000000000000005</v>
      </c>
      <c r="K4833" s="75" t="s">
        <v>4</v>
      </c>
    </row>
    <row r="4834" spans="1:11" x14ac:dyDescent="0.25">
      <c r="A4834" s="69">
        <v>4832</v>
      </c>
      <c r="B4834" s="70" t="s">
        <v>14793</v>
      </c>
      <c r="C4834" s="70" t="s">
        <v>14794</v>
      </c>
      <c r="D4834" s="70" t="s">
        <v>14795</v>
      </c>
      <c r="E4834" s="71">
        <v>0.56000000000000005</v>
      </c>
      <c r="F4834" s="70"/>
      <c r="G4834" s="71"/>
      <c r="H4834" s="72"/>
      <c r="I4834" s="72"/>
      <c r="J4834" s="73">
        <f t="shared" si="79"/>
        <v>0.56000000000000005</v>
      </c>
      <c r="K4834" s="75" t="s">
        <v>4</v>
      </c>
    </row>
    <row r="4835" spans="1:11" x14ac:dyDescent="0.25">
      <c r="A4835" s="69">
        <v>4833</v>
      </c>
      <c r="B4835" s="70" t="s">
        <v>14796</v>
      </c>
      <c r="C4835" s="70" t="s">
        <v>14797</v>
      </c>
      <c r="D4835" s="70" t="s">
        <v>14798</v>
      </c>
      <c r="E4835" s="71">
        <v>0.56000000000000005</v>
      </c>
      <c r="F4835" s="70"/>
      <c r="G4835" s="71"/>
      <c r="H4835" s="72"/>
      <c r="I4835" s="72"/>
      <c r="J4835" s="73">
        <f t="shared" si="79"/>
        <v>0.56000000000000005</v>
      </c>
      <c r="K4835" s="75" t="s">
        <v>4</v>
      </c>
    </row>
    <row r="4836" spans="1:11" x14ac:dyDescent="0.25">
      <c r="A4836" s="69">
        <v>4834</v>
      </c>
      <c r="B4836" s="70" t="s">
        <v>14799</v>
      </c>
      <c r="C4836" s="70" t="s">
        <v>14800</v>
      </c>
      <c r="D4836" s="70" t="s">
        <v>14801</v>
      </c>
      <c r="E4836" s="71">
        <v>0.56000000000000005</v>
      </c>
      <c r="F4836" s="70"/>
      <c r="G4836" s="71"/>
      <c r="H4836" s="72"/>
      <c r="I4836" s="72"/>
      <c r="J4836" s="73">
        <f t="shared" si="79"/>
        <v>0.56000000000000005</v>
      </c>
      <c r="K4836" s="75" t="s">
        <v>4</v>
      </c>
    </row>
    <row r="4837" spans="1:11" x14ac:dyDescent="0.25">
      <c r="A4837" s="69">
        <v>4835</v>
      </c>
      <c r="B4837" s="70" t="s">
        <v>14802</v>
      </c>
      <c r="C4837" s="70" t="s">
        <v>14803</v>
      </c>
      <c r="D4837" s="70" t="s">
        <v>14804</v>
      </c>
      <c r="E4837" s="71">
        <v>0.56000000000000005</v>
      </c>
      <c r="F4837" s="70"/>
      <c r="G4837" s="71"/>
      <c r="H4837" s="72"/>
      <c r="I4837" s="72"/>
      <c r="J4837" s="73">
        <f t="shared" si="79"/>
        <v>0.56000000000000005</v>
      </c>
      <c r="K4837" s="75" t="s">
        <v>4</v>
      </c>
    </row>
    <row r="4838" spans="1:11" x14ac:dyDescent="0.25">
      <c r="A4838" s="69">
        <v>4836</v>
      </c>
      <c r="B4838" s="70" t="s">
        <v>14805</v>
      </c>
      <c r="C4838" s="70" t="s">
        <v>14806</v>
      </c>
      <c r="D4838" s="70" t="s">
        <v>14807</v>
      </c>
      <c r="E4838" s="71">
        <v>0.55000000000000004</v>
      </c>
      <c r="F4838" s="70"/>
      <c r="G4838" s="71"/>
      <c r="H4838" s="72"/>
      <c r="I4838" s="72"/>
      <c r="J4838" s="73">
        <f t="shared" si="79"/>
        <v>0.55000000000000004</v>
      </c>
      <c r="K4838" s="75" t="s">
        <v>4</v>
      </c>
    </row>
    <row r="4839" spans="1:11" x14ac:dyDescent="0.25">
      <c r="A4839" s="69">
        <v>4837</v>
      </c>
      <c r="B4839" s="70" t="s">
        <v>14808</v>
      </c>
      <c r="C4839" s="70" t="s">
        <v>14809</v>
      </c>
      <c r="D4839" s="70" t="s">
        <v>14810</v>
      </c>
      <c r="E4839" s="71">
        <v>0.55000000000000004</v>
      </c>
      <c r="F4839" s="70"/>
      <c r="G4839" s="71"/>
      <c r="H4839" s="72"/>
      <c r="I4839" s="72"/>
      <c r="J4839" s="73">
        <f t="shared" si="79"/>
        <v>0.55000000000000004</v>
      </c>
      <c r="K4839" s="75" t="s">
        <v>4</v>
      </c>
    </row>
    <row r="4840" spans="1:11" x14ac:dyDescent="0.25">
      <c r="A4840" s="69">
        <v>4838</v>
      </c>
      <c r="B4840" s="70" t="s">
        <v>14811</v>
      </c>
      <c r="C4840" s="70" t="s">
        <v>14812</v>
      </c>
      <c r="D4840" s="70" t="s">
        <v>14813</v>
      </c>
      <c r="E4840" s="71">
        <v>0.54</v>
      </c>
      <c r="F4840" s="70"/>
      <c r="G4840" s="71"/>
      <c r="H4840" s="72"/>
      <c r="I4840" s="72"/>
      <c r="J4840" s="73">
        <f t="shared" si="79"/>
        <v>0.54</v>
      </c>
      <c r="K4840" s="75" t="s">
        <v>4</v>
      </c>
    </row>
    <row r="4841" spans="1:11" x14ac:dyDescent="0.25">
      <c r="A4841" s="69">
        <v>4839</v>
      </c>
      <c r="B4841" s="70" t="s">
        <v>14814</v>
      </c>
      <c r="C4841" s="70" t="s">
        <v>14815</v>
      </c>
      <c r="D4841" s="70" t="s">
        <v>14816</v>
      </c>
      <c r="E4841" s="71">
        <v>0.54</v>
      </c>
      <c r="F4841" s="70"/>
      <c r="G4841" s="71"/>
      <c r="H4841" s="72"/>
      <c r="I4841" s="72"/>
      <c r="J4841" s="73">
        <f t="shared" si="79"/>
        <v>0.54</v>
      </c>
      <c r="K4841" s="75" t="s">
        <v>4</v>
      </c>
    </row>
    <row r="4842" spans="1:11" x14ac:dyDescent="0.25">
      <c r="A4842" s="69">
        <v>4840</v>
      </c>
      <c r="B4842" s="70" t="s">
        <v>14817</v>
      </c>
      <c r="C4842" s="70" t="s">
        <v>14818</v>
      </c>
      <c r="D4842" s="70"/>
      <c r="E4842" s="71"/>
      <c r="F4842" s="70"/>
      <c r="G4842" s="73"/>
      <c r="H4842" s="70" t="s">
        <v>14819</v>
      </c>
      <c r="I4842" s="73">
        <v>0.5357490000000007</v>
      </c>
      <c r="J4842" s="73">
        <f t="shared" si="79"/>
        <v>0.5357490000000007</v>
      </c>
      <c r="K4842" s="75" t="s">
        <v>4</v>
      </c>
    </row>
    <row r="4843" spans="1:11" x14ac:dyDescent="0.25">
      <c r="A4843" s="69">
        <v>4841</v>
      </c>
      <c r="B4843" s="70" t="s">
        <v>14820</v>
      </c>
      <c r="C4843" s="70" t="s">
        <v>14821</v>
      </c>
      <c r="D4843" s="70" t="s">
        <v>14822</v>
      </c>
      <c r="E4843" s="71">
        <v>0.53</v>
      </c>
      <c r="F4843" s="70"/>
      <c r="G4843" s="71"/>
      <c r="H4843" s="72"/>
      <c r="I4843" s="72"/>
      <c r="J4843" s="73">
        <f t="shared" si="79"/>
        <v>0.53</v>
      </c>
      <c r="K4843" s="75" t="s">
        <v>4</v>
      </c>
    </row>
    <row r="4844" spans="1:11" x14ac:dyDescent="0.25">
      <c r="A4844" s="69">
        <v>4842</v>
      </c>
      <c r="B4844" s="70" t="s">
        <v>14823</v>
      </c>
      <c r="C4844" s="70" t="s">
        <v>14824</v>
      </c>
      <c r="D4844" s="70" t="s">
        <v>14825</v>
      </c>
      <c r="E4844" s="71">
        <v>0.53</v>
      </c>
      <c r="F4844" s="70"/>
      <c r="G4844" s="71"/>
      <c r="H4844" s="72"/>
      <c r="I4844" s="72"/>
      <c r="J4844" s="73">
        <f t="shared" si="79"/>
        <v>0.53</v>
      </c>
      <c r="K4844" s="75" t="s">
        <v>4</v>
      </c>
    </row>
    <row r="4845" spans="1:11" x14ac:dyDescent="0.25">
      <c r="A4845" s="69">
        <v>4843</v>
      </c>
      <c r="B4845" s="70" t="s">
        <v>14826</v>
      </c>
      <c r="C4845" s="70" t="s">
        <v>14827</v>
      </c>
      <c r="D4845" s="70" t="s">
        <v>14828</v>
      </c>
      <c r="E4845" s="71">
        <v>0.53</v>
      </c>
      <c r="F4845" s="70"/>
      <c r="G4845" s="71"/>
      <c r="H4845" s="72"/>
      <c r="I4845" s="72"/>
      <c r="J4845" s="73">
        <f t="shared" si="79"/>
        <v>0.53</v>
      </c>
      <c r="K4845" s="75" t="s">
        <v>4</v>
      </c>
    </row>
    <row r="4846" spans="1:11" x14ac:dyDescent="0.25">
      <c r="A4846" s="69">
        <v>4844</v>
      </c>
      <c r="B4846" s="70" t="s">
        <v>14829</v>
      </c>
      <c r="C4846" s="70" t="s">
        <v>14830</v>
      </c>
      <c r="D4846" s="70" t="s">
        <v>14831</v>
      </c>
      <c r="E4846" s="71">
        <v>0.52</v>
      </c>
      <c r="F4846" s="70"/>
      <c r="G4846" s="71"/>
      <c r="H4846" s="72"/>
      <c r="I4846" s="72"/>
      <c r="J4846" s="73">
        <f t="shared" si="79"/>
        <v>0.52</v>
      </c>
      <c r="K4846" s="75" t="s">
        <v>4</v>
      </c>
    </row>
    <row r="4847" spans="1:11" x14ac:dyDescent="0.25">
      <c r="A4847" s="69">
        <v>4845</v>
      </c>
      <c r="B4847" s="70" t="s">
        <v>14832</v>
      </c>
      <c r="C4847" s="70" t="s">
        <v>14833</v>
      </c>
      <c r="D4847" s="70" t="s">
        <v>14834</v>
      </c>
      <c r="E4847" s="71">
        <v>0.52</v>
      </c>
      <c r="F4847" s="70"/>
      <c r="G4847" s="71"/>
      <c r="H4847" s="72"/>
      <c r="I4847" s="72"/>
      <c r="J4847" s="73">
        <f t="shared" si="79"/>
        <v>0.52</v>
      </c>
      <c r="K4847" s="75" t="s">
        <v>4</v>
      </c>
    </row>
    <row r="4848" spans="1:11" x14ac:dyDescent="0.25">
      <c r="A4848" s="69">
        <v>4846</v>
      </c>
      <c r="B4848" s="70" t="s">
        <v>14835</v>
      </c>
      <c r="C4848" s="70" t="s">
        <v>14836</v>
      </c>
      <c r="D4848" s="70" t="s">
        <v>14837</v>
      </c>
      <c r="E4848" s="71">
        <v>0.51</v>
      </c>
      <c r="F4848" s="70"/>
      <c r="G4848" s="71"/>
      <c r="H4848" s="72"/>
      <c r="I4848" s="72"/>
      <c r="J4848" s="73">
        <f t="shared" si="79"/>
        <v>0.51</v>
      </c>
      <c r="K4848" s="75" t="s">
        <v>4</v>
      </c>
    </row>
    <row r="4849" spans="1:11" x14ac:dyDescent="0.25">
      <c r="A4849" s="69">
        <v>4847</v>
      </c>
      <c r="B4849" s="70" t="s">
        <v>14838</v>
      </c>
      <c r="C4849" s="70" t="s">
        <v>2847</v>
      </c>
      <c r="D4849" s="70" t="s">
        <v>14839</v>
      </c>
      <c r="E4849" s="71">
        <v>0.5</v>
      </c>
      <c r="F4849" s="70"/>
      <c r="G4849" s="71"/>
      <c r="H4849" s="72"/>
      <c r="I4849" s="72"/>
      <c r="J4849" s="73">
        <f t="shared" si="79"/>
        <v>0.5</v>
      </c>
      <c r="K4849" s="75" t="s">
        <v>4</v>
      </c>
    </row>
    <row r="4850" spans="1:11" x14ac:dyDescent="0.25">
      <c r="A4850" s="69">
        <v>4848</v>
      </c>
      <c r="B4850" s="70" t="s">
        <v>14840</v>
      </c>
      <c r="C4850" s="70" t="s">
        <v>14841</v>
      </c>
      <c r="D4850" s="70" t="s">
        <v>14842</v>
      </c>
      <c r="E4850" s="71">
        <v>0.5</v>
      </c>
      <c r="F4850" s="70"/>
      <c r="G4850" s="71"/>
      <c r="H4850" s="72"/>
      <c r="I4850" s="72"/>
      <c r="J4850" s="73">
        <f t="shared" si="79"/>
        <v>0.5</v>
      </c>
      <c r="K4850" s="75" t="s">
        <v>4</v>
      </c>
    </row>
    <row r="4851" spans="1:11" x14ac:dyDescent="0.25">
      <c r="A4851" s="69">
        <v>4849</v>
      </c>
      <c r="B4851" s="70" t="s">
        <v>14843</v>
      </c>
      <c r="C4851" s="70" t="s">
        <v>14844</v>
      </c>
      <c r="D4851" s="70" t="s">
        <v>14845</v>
      </c>
      <c r="E4851" s="71">
        <v>0.5</v>
      </c>
      <c r="F4851" s="70"/>
      <c r="G4851" s="71"/>
      <c r="H4851" s="72"/>
      <c r="I4851" s="72"/>
      <c r="J4851" s="73">
        <f t="shared" si="79"/>
        <v>0.5</v>
      </c>
      <c r="K4851" s="75" t="s">
        <v>4</v>
      </c>
    </row>
    <row r="4852" spans="1:11" x14ac:dyDescent="0.25">
      <c r="A4852" s="69">
        <v>4850</v>
      </c>
      <c r="B4852" s="70" t="s">
        <v>14846</v>
      </c>
      <c r="C4852" s="70" t="s">
        <v>14847</v>
      </c>
      <c r="D4852" s="70" t="s">
        <v>14848</v>
      </c>
      <c r="E4852" s="71">
        <v>0.5</v>
      </c>
      <c r="F4852" s="70"/>
      <c r="G4852" s="71"/>
      <c r="H4852" s="72"/>
      <c r="I4852" s="72"/>
      <c r="J4852" s="73">
        <f t="shared" si="79"/>
        <v>0.5</v>
      </c>
      <c r="K4852" s="75" t="s">
        <v>4</v>
      </c>
    </row>
    <row r="4853" spans="1:11" x14ac:dyDescent="0.25">
      <c r="A4853" s="69">
        <v>4851</v>
      </c>
      <c r="B4853" s="70" t="s">
        <v>14849</v>
      </c>
      <c r="C4853" s="70" t="s">
        <v>14850</v>
      </c>
      <c r="D4853" s="70"/>
      <c r="E4853" s="71"/>
      <c r="F4853" s="70"/>
      <c r="G4853" s="73"/>
      <c r="H4853" s="70" t="s">
        <v>14851</v>
      </c>
      <c r="I4853" s="73">
        <v>0.5</v>
      </c>
      <c r="J4853" s="73">
        <f t="shared" si="79"/>
        <v>0.5</v>
      </c>
      <c r="K4853" s="75" t="s">
        <v>4</v>
      </c>
    </row>
    <row r="4854" spans="1:11" x14ac:dyDescent="0.25">
      <c r="A4854" s="69">
        <v>4852</v>
      </c>
      <c r="B4854" s="70" t="s">
        <v>14852</v>
      </c>
      <c r="C4854" s="70" t="s">
        <v>14853</v>
      </c>
      <c r="D4854" s="70"/>
      <c r="E4854" s="71"/>
      <c r="F4854" s="70"/>
      <c r="G4854" s="73"/>
      <c r="H4854" s="70" t="s">
        <v>14854</v>
      </c>
      <c r="I4854" s="73">
        <v>0.5</v>
      </c>
      <c r="J4854" s="73">
        <f t="shared" si="79"/>
        <v>0.5</v>
      </c>
      <c r="K4854" s="75" t="s">
        <v>4</v>
      </c>
    </row>
    <row r="4855" spans="1:11" x14ac:dyDescent="0.25">
      <c r="A4855" s="69">
        <v>4853</v>
      </c>
      <c r="B4855" s="70" t="s">
        <v>14855</v>
      </c>
      <c r="C4855" s="70" t="s">
        <v>14856</v>
      </c>
      <c r="D4855" s="70"/>
      <c r="E4855" s="71"/>
      <c r="F4855" s="70"/>
      <c r="G4855" s="73"/>
      <c r="H4855" s="70" t="s">
        <v>14857</v>
      </c>
      <c r="I4855" s="73">
        <v>0.49600000000000083</v>
      </c>
      <c r="J4855" s="73">
        <f t="shared" si="79"/>
        <v>0.49600000000000083</v>
      </c>
      <c r="K4855" s="75" t="s">
        <v>4</v>
      </c>
    </row>
    <row r="4856" spans="1:11" x14ac:dyDescent="0.25">
      <c r="A4856" s="69">
        <v>4854</v>
      </c>
      <c r="B4856" s="70" t="s">
        <v>14858</v>
      </c>
      <c r="C4856" s="70" t="s">
        <v>14859</v>
      </c>
      <c r="D4856" s="70" t="s">
        <v>14860</v>
      </c>
      <c r="E4856" s="71">
        <v>0.49</v>
      </c>
      <c r="F4856" s="70"/>
      <c r="G4856" s="71"/>
      <c r="H4856" s="72"/>
      <c r="I4856" s="72"/>
      <c r="J4856" s="73">
        <f t="shared" si="79"/>
        <v>0.49</v>
      </c>
      <c r="K4856" s="75" t="s">
        <v>4</v>
      </c>
    </row>
    <row r="4857" spans="1:11" x14ac:dyDescent="0.25">
      <c r="A4857" s="69">
        <v>4855</v>
      </c>
      <c r="B4857" s="70" t="s">
        <v>14861</v>
      </c>
      <c r="C4857" s="70" t="s">
        <v>14862</v>
      </c>
      <c r="D4857" s="70"/>
      <c r="E4857" s="71"/>
      <c r="F4857" s="70"/>
      <c r="G4857" s="73"/>
      <c r="H4857" s="70" t="s">
        <v>14863</v>
      </c>
      <c r="I4857" s="73">
        <v>0.48378000000000121</v>
      </c>
      <c r="J4857" s="73">
        <f t="shared" si="79"/>
        <v>0.48378000000000121</v>
      </c>
      <c r="K4857" s="75" t="s">
        <v>4</v>
      </c>
    </row>
    <row r="4858" spans="1:11" x14ac:dyDescent="0.25">
      <c r="A4858" s="69">
        <v>4856</v>
      </c>
      <c r="B4858" s="70" t="s">
        <v>14864</v>
      </c>
      <c r="C4858" s="70" t="s">
        <v>14865</v>
      </c>
      <c r="D4858" s="70" t="s">
        <v>14866</v>
      </c>
      <c r="E4858" s="71">
        <v>0.48</v>
      </c>
      <c r="F4858" s="70"/>
      <c r="G4858" s="71"/>
      <c r="H4858" s="72"/>
      <c r="I4858" s="72"/>
      <c r="J4858" s="73">
        <f t="shared" si="79"/>
        <v>0.48</v>
      </c>
      <c r="K4858" s="75" t="s">
        <v>4</v>
      </c>
    </row>
    <row r="4859" spans="1:11" x14ac:dyDescent="0.25">
      <c r="A4859" s="69">
        <v>4857</v>
      </c>
      <c r="B4859" s="70" t="s">
        <v>14867</v>
      </c>
      <c r="C4859" s="70" t="s">
        <v>14868</v>
      </c>
      <c r="D4859" s="70" t="s">
        <v>14869</v>
      </c>
      <c r="E4859" s="71">
        <v>0.48</v>
      </c>
      <c r="F4859" s="70"/>
      <c r="G4859" s="71"/>
      <c r="H4859" s="72"/>
      <c r="I4859" s="72"/>
      <c r="J4859" s="73">
        <f t="shared" si="79"/>
        <v>0.48</v>
      </c>
      <c r="K4859" s="75" t="s">
        <v>4</v>
      </c>
    </row>
    <row r="4860" spans="1:11" x14ac:dyDescent="0.25">
      <c r="A4860" s="69">
        <v>4858</v>
      </c>
      <c r="B4860" s="70" t="s">
        <v>14870</v>
      </c>
      <c r="C4860" s="70" t="s">
        <v>2847</v>
      </c>
      <c r="D4860" s="70" t="s">
        <v>14871</v>
      </c>
      <c r="E4860" s="71">
        <v>0.48</v>
      </c>
      <c r="F4860" s="70"/>
      <c r="G4860" s="71"/>
      <c r="H4860" s="72"/>
      <c r="I4860" s="72"/>
      <c r="J4860" s="73">
        <f t="shared" si="79"/>
        <v>0.48</v>
      </c>
      <c r="K4860" s="75" t="s">
        <v>4</v>
      </c>
    </row>
    <row r="4861" spans="1:11" x14ac:dyDescent="0.25">
      <c r="A4861" s="69">
        <v>4859</v>
      </c>
      <c r="B4861" s="70" t="s">
        <v>14872</v>
      </c>
      <c r="C4861" s="70" t="s">
        <v>14873</v>
      </c>
      <c r="D4861" s="70" t="s">
        <v>14874</v>
      </c>
      <c r="E4861" s="71">
        <v>0.48</v>
      </c>
      <c r="F4861" s="70"/>
      <c r="G4861" s="71"/>
      <c r="H4861" s="72"/>
      <c r="I4861" s="72"/>
      <c r="J4861" s="73">
        <f t="shared" si="79"/>
        <v>0.48</v>
      </c>
      <c r="K4861" s="75" t="s">
        <v>4</v>
      </c>
    </row>
    <row r="4862" spans="1:11" x14ac:dyDescent="0.25">
      <c r="A4862" s="69">
        <v>4860</v>
      </c>
      <c r="B4862" s="70" t="s">
        <v>14875</v>
      </c>
      <c r="C4862" s="70" t="s">
        <v>14876</v>
      </c>
      <c r="D4862" s="70" t="s">
        <v>14877</v>
      </c>
      <c r="E4862" s="71">
        <v>0.47</v>
      </c>
      <c r="F4862" s="70"/>
      <c r="G4862" s="71"/>
      <c r="H4862" s="72"/>
      <c r="I4862" s="72"/>
      <c r="J4862" s="73">
        <f t="shared" si="79"/>
        <v>0.47</v>
      </c>
      <c r="K4862" s="75" t="s">
        <v>4</v>
      </c>
    </row>
    <row r="4863" spans="1:11" x14ac:dyDescent="0.25">
      <c r="A4863" s="69">
        <v>4861</v>
      </c>
      <c r="B4863" s="70" t="s">
        <v>14878</v>
      </c>
      <c r="C4863" s="70" t="s">
        <v>14879</v>
      </c>
      <c r="D4863" s="70" t="s">
        <v>14880</v>
      </c>
      <c r="E4863" s="71">
        <v>0.47</v>
      </c>
      <c r="F4863" s="70"/>
      <c r="G4863" s="71"/>
      <c r="H4863" s="72"/>
      <c r="I4863" s="72"/>
      <c r="J4863" s="73">
        <f t="shared" si="79"/>
        <v>0.47</v>
      </c>
      <c r="K4863" s="75" t="s">
        <v>4</v>
      </c>
    </row>
    <row r="4864" spans="1:11" x14ac:dyDescent="0.25">
      <c r="A4864" s="69">
        <v>4862</v>
      </c>
      <c r="B4864" s="70" t="s">
        <v>14881</v>
      </c>
      <c r="C4864" s="70" t="s">
        <v>14882</v>
      </c>
      <c r="D4864" s="70"/>
      <c r="E4864" s="71"/>
      <c r="F4864" s="70"/>
      <c r="G4864" s="73"/>
      <c r="H4864" s="70" t="s">
        <v>14883</v>
      </c>
      <c r="I4864" s="73">
        <v>0.4676499999999994</v>
      </c>
      <c r="J4864" s="73">
        <f t="shared" si="79"/>
        <v>0.4676499999999994</v>
      </c>
      <c r="K4864" s="75" t="s">
        <v>4</v>
      </c>
    </row>
    <row r="4865" spans="1:11" x14ac:dyDescent="0.25">
      <c r="A4865" s="69">
        <v>4863</v>
      </c>
      <c r="B4865" s="70" t="s">
        <v>14884</v>
      </c>
      <c r="C4865" s="70" t="s">
        <v>14885</v>
      </c>
      <c r="D4865" s="70" t="s">
        <v>14886</v>
      </c>
      <c r="E4865" s="71">
        <v>0.46</v>
      </c>
      <c r="F4865" s="70"/>
      <c r="G4865" s="71"/>
      <c r="H4865" s="72" t="s">
        <v>14886</v>
      </c>
      <c r="I4865" s="71">
        <v>0.46590152343750008</v>
      </c>
      <c r="J4865" s="73">
        <f t="shared" si="79"/>
        <v>0.46295076171875005</v>
      </c>
      <c r="K4865" s="75" t="s">
        <v>4</v>
      </c>
    </row>
    <row r="4866" spans="1:11" x14ac:dyDescent="0.25">
      <c r="A4866" s="69">
        <v>4864</v>
      </c>
      <c r="B4866" s="70" t="s">
        <v>14887</v>
      </c>
      <c r="C4866" s="70" t="s">
        <v>14888</v>
      </c>
      <c r="D4866" s="70" t="s">
        <v>14889</v>
      </c>
      <c r="E4866" s="71">
        <v>0.46</v>
      </c>
      <c r="F4866" s="70"/>
      <c r="G4866" s="71"/>
      <c r="H4866" s="72"/>
      <c r="I4866" s="72"/>
      <c r="J4866" s="73">
        <f t="shared" si="79"/>
        <v>0.46</v>
      </c>
      <c r="K4866" s="75" t="s">
        <v>4</v>
      </c>
    </row>
    <row r="4867" spans="1:11" x14ac:dyDescent="0.25">
      <c r="A4867" s="69">
        <v>4865</v>
      </c>
      <c r="B4867" s="70" t="s">
        <v>14890</v>
      </c>
      <c r="C4867" s="70" t="s">
        <v>14891</v>
      </c>
      <c r="D4867" s="70" t="s">
        <v>14892</v>
      </c>
      <c r="E4867" s="71">
        <v>0.46</v>
      </c>
      <c r="F4867" s="70"/>
      <c r="G4867" s="71"/>
      <c r="H4867" s="72"/>
      <c r="I4867" s="72"/>
      <c r="J4867" s="73">
        <f t="shared" ref="J4867:J4930" si="80">AVERAGE(E4867,G4867,I4867)</f>
        <v>0.46</v>
      </c>
      <c r="K4867" s="75" t="s">
        <v>4</v>
      </c>
    </row>
    <row r="4868" spans="1:11" x14ac:dyDescent="0.25">
      <c r="A4868" s="69">
        <v>4866</v>
      </c>
      <c r="B4868" s="70" t="s">
        <v>14893</v>
      </c>
      <c r="C4868" s="70" t="s">
        <v>14894</v>
      </c>
      <c r="D4868" s="70" t="s">
        <v>14895</v>
      </c>
      <c r="E4868" s="71">
        <v>0.46</v>
      </c>
      <c r="F4868" s="70"/>
      <c r="G4868" s="71"/>
      <c r="H4868" s="72"/>
      <c r="I4868" s="72"/>
      <c r="J4868" s="73">
        <f t="shared" si="80"/>
        <v>0.46</v>
      </c>
      <c r="K4868" s="75" t="s">
        <v>4</v>
      </c>
    </row>
    <row r="4869" spans="1:11" x14ac:dyDescent="0.25">
      <c r="A4869" s="69">
        <v>4867</v>
      </c>
      <c r="B4869" s="70" t="s">
        <v>14896</v>
      </c>
      <c r="C4869" s="70" t="s">
        <v>14897</v>
      </c>
      <c r="D4869" s="70" t="s">
        <v>14898</v>
      </c>
      <c r="E4869" s="71">
        <v>0.46</v>
      </c>
      <c r="F4869" s="70"/>
      <c r="G4869" s="71"/>
      <c r="H4869" s="72"/>
      <c r="I4869" s="72"/>
      <c r="J4869" s="73">
        <f t="shared" si="80"/>
        <v>0.46</v>
      </c>
      <c r="K4869" s="75" t="s">
        <v>4</v>
      </c>
    </row>
    <row r="4870" spans="1:11" x14ac:dyDescent="0.25">
      <c r="A4870" s="69">
        <v>4868</v>
      </c>
      <c r="B4870" s="70" t="s">
        <v>14899</v>
      </c>
      <c r="C4870" s="70" t="s">
        <v>14900</v>
      </c>
      <c r="D4870" s="70" t="s">
        <v>14901</v>
      </c>
      <c r="E4870" s="71">
        <v>0.46</v>
      </c>
      <c r="F4870" s="70"/>
      <c r="G4870" s="71"/>
      <c r="H4870" s="72"/>
      <c r="I4870" s="72"/>
      <c r="J4870" s="73">
        <f t="shared" si="80"/>
        <v>0.46</v>
      </c>
      <c r="K4870" s="75" t="s">
        <v>4</v>
      </c>
    </row>
    <row r="4871" spans="1:11" x14ac:dyDescent="0.25">
      <c r="A4871" s="69">
        <v>4869</v>
      </c>
      <c r="B4871" s="70" t="s">
        <v>14902</v>
      </c>
      <c r="C4871" s="70" t="s">
        <v>14903</v>
      </c>
      <c r="D4871" s="70" t="s">
        <v>14904</v>
      </c>
      <c r="E4871" s="71">
        <v>0.46</v>
      </c>
      <c r="F4871" s="70"/>
      <c r="G4871" s="71"/>
      <c r="H4871" s="72"/>
      <c r="I4871" s="72"/>
      <c r="J4871" s="73">
        <f t="shared" si="80"/>
        <v>0.46</v>
      </c>
      <c r="K4871" s="75" t="s">
        <v>4</v>
      </c>
    </row>
    <row r="4872" spans="1:11" x14ac:dyDescent="0.25">
      <c r="A4872" s="69">
        <v>4870</v>
      </c>
      <c r="B4872" s="70" t="s">
        <v>14905</v>
      </c>
      <c r="C4872" s="70" t="s">
        <v>14906</v>
      </c>
      <c r="D4872" s="70" t="s">
        <v>14907</v>
      </c>
      <c r="E4872" s="71">
        <v>0.46</v>
      </c>
      <c r="F4872" s="70"/>
      <c r="G4872" s="71"/>
      <c r="H4872" s="72"/>
      <c r="I4872" s="72"/>
      <c r="J4872" s="73">
        <f t="shared" si="80"/>
        <v>0.46</v>
      </c>
      <c r="K4872" s="75" t="s">
        <v>4</v>
      </c>
    </row>
    <row r="4873" spans="1:11" x14ac:dyDescent="0.25">
      <c r="A4873" s="69">
        <v>4871</v>
      </c>
      <c r="B4873" s="70" t="s">
        <v>14908</v>
      </c>
      <c r="C4873" s="70" t="s">
        <v>14909</v>
      </c>
      <c r="D4873" s="70" t="s">
        <v>14910</v>
      </c>
      <c r="E4873" s="71">
        <v>0.45</v>
      </c>
      <c r="F4873" s="70"/>
      <c r="G4873" s="71"/>
      <c r="H4873" s="72"/>
      <c r="I4873" s="72"/>
      <c r="J4873" s="73">
        <f t="shared" si="80"/>
        <v>0.45</v>
      </c>
      <c r="K4873" s="75" t="s">
        <v>4</v>
      </c>
    </row>
    <row r="4874" spans="1:11" x14ac:dyDescent="0.25">
      <c r="A4874" s="69">
        <v>4872</v>
      </c>
      <c r="B4874" s="70" t="s">
        <v>14911</v>
      </c>
      <c r="C4874" s="70" t="s">
        <v>14912</v>
      </c>
      <c r="D4874" s="70" t="s">
        <v>14913</v>
      </c>
      <c r="E4874" s="71">
        <v>0.45</v>
      </c>
      <c r="F4874" s="70"/>
      <c r="G4874" s="71"/>
      <c r="H4874" s="72"/>
      <c r="I4874" s="72"/>
      <c r="J4874" s="73">
        <f t="shared" si="80"/>
        <v>0.45</v>
      </c>
      <c r="K4874" s="75" t="s">
        <v>4</v>
      </c>
    </row>
    <row r="4875" spans="1:11" x14ac:dyDescent="0.25">
      <c r="A4875" s="69">
        <v>4873</v>
      </c>
      <c r="B4875" s="70" t="s">
        <v>14914</v>
      </c>
      <c r="C4875" s="70" t="s">
        <v>14915</v>
      </c>
      <c r="D4875" s="70" t="s">
        <v>14916</v>
      </c>
      <c r="E4875" s="71">
        <v>0.45</v>
      </c>
      <c r="F4875" s="70"/>
      <c r="G4875" s="71"/>
      <c r="H4875" s="72"/>
      <c r="I4875" s="72"/>
      <c r="J4875" s="73">
        <f t="shared" si="80"/>
        <v>0.45</v>
      </c>
      <c r="K4875" s="75" t="s">
        <v>4</v>
      </c>
    </row>
    <row r="4876" spans="1:11" x14ac:dyDescent="0.25">
      <c r="A4876" s="69">
        <v>4874</v>
      </c>
      <c r="B4876" s="70" t="s">
        <v>14917</v>
      </c>
      <c r="C4876" s="70" t="s">
        <v>14918</v>
      </c>
      <c r="D4876" s="70" t="s">
        <v>14919</v>
      </c>
      <c r="E4876" s="71">
        <v>0.45</v>
      </c>
      <c r="F4876" s="70"/>
      <c r="G4876" s="71"/>
      <c r="H4876" s="72"/>
      <c r="I4876" s="72"/>
      <c r="J4876" s="73">
        <f t="shared" si="80"/>
        <v>0.45</v>
      </c>
      <c r="K4876" s="75" t="s">
        <v>4</v>
      </c>
    </row>
    <row r="4877" spans="1:11" x14ac:dyDescent="0.25">
      <c r="A4877" s="69">
        <v>4875</v>
      </c>
      <c r="B4877" s="70" t="s">
        <v>14920</v>
      </c>
      <c r="C4877" s="70" t="s">
        <v>14921</v>
      </c>
      <c r="D4877" s="70" t="s">
        <v>14922</v>
      </c>
      <c r="E4877" s="71">
        <v>0.44</v>
      </c>
      <c r="F4877" s="70"/>
      <c r="G4877" s="71"/>
      <c r="H4877" s="72"/>
      <c r="I4877" s="72"/>
      <c r="J4877" s="73">
        <f t="shared" si="80"/>
        <v>0.44</v>
      </c>
      <c r="K4877" s="75" t="s">
        <v>4</v>
      </c>
    </row>
    <row r="4878" spans="1:11" x14ac:dyDescent="0.25">
      <c r="A4878" s="69">
        <v>4876</v>
      </c>
      <c r="B4878" s="70" t="s">
        <v>14923</v>
      </c>
      <c r="C4878" s="70" t="s">
        <v>14924</v>
      </c>
      <c r="D4878" s="70" t="s">
        <v>14925</v>
      </c>
      <c r="E4878" s="71">
        <v>0.44</v>
      </c>
      <c r="F4878" s="70"/>
      <c r="G4878" s="71"/>
      <c r="H4878" s="72"/>
      <c r="I4878" s="72"/>
      <c r="J4878" s="73">
        <f t="shared" si="80"/>
        <v>0.44</v>
      </c>
      <c r="K4878" s="75" t="s">
        <v>4</v>
      </c>
    </row>
    <row r="4879" spans="1:11" x14ac:dyDescent="0.25">
      <c r="A4879" s="69">
        <v>4877</v>
      </c>
      <c r="B4879" s="70" t="s">
        <v>14926</v>
      </c>
      <c r="C4879" s="70" t="s">
        <v>14927</v>
      </c>
      <c r="D4879" s="70" t="s">
        <v>14928</v>
      </c>
      <c r="E4879" s="71">
        <v>0.44</v>
      </c>
      <c r="F4879" s="70"/>
      <c r="G4879" s="71"/>
      <c r="H4879" s="72"/>
      <c r="I4879" s="72"/>
      <c r="J4879" s="73">
        <f t="shared" si="80"/>
        <v>0.44</v>
      </c>
      <c r="K4879" s="75" t="s">
        <v>4</v>
      </c>
    </row>
    <row r="4880" spans="1:11" x14ac:dyDescent="0.25">
      <c r="A4880" s="69">
        <v>4878</v>
      </c>
      <c r="B4880" s="70" t="s">
        <v>14929</v>
      </c>
      <c r="C4880" s="70" t="s">
        <v>14930</v>
      </c>
      <c r="D4880" s="70" t="s">
        <v>14931</v>
      </c>
      <c r="E4880" s="71">
        <v>0.44</v>
      </c>
      <c r="F4880" s="70"/>
      <c r="G4880" s="71"/>
      <c r="H4880" s="72"/>
      <c r="I4880" s="72"/>
      <c r="J4880" s="73">
        <f t="shared" si="80"/>
        <v>0.44</v>
      </c>
      <c r="K4880" s="75" t="s">
        <v>4</v>
      </c>
    </row>
    <row r="4881" spans="1:11" x14ac:dyDescent="0.25">
      <c r="A4881" s="69">
        <v>4879</v>
      </c>
      <c r="B4881" s="70" t="s">
        <v>14932</v>
      </c>
      <c r="C4881" s="70" t="s">
        <v>14933</v>
      </c>
      <c r="D4881" s="70" t="s">
        <v>14934</v>
      </c>
      <c r="E4881" s="71">
        <v>0.44</v>
      </c>
      <c r="F4881" s="70"/>
      <c r="G4881" s="71"/>
      <c r="H4881" s="72"/>
      <c r="I4881" s="72"/>
      <c r="J4881" s="73">
        <f t="shared" si="80"/>
        <v>0.44</v>
      </c>
      <c r="K4881" s="75" t="s">
        <v>4</v>
      </c>
    </row>
    <row r="4882" spans="1:11" x14ac:dyDescent="0.25">
      <c r="A4882" s="69">
        <v>4880</v>
      </c>
      <c r="B4882" s="70" t="s">
        <v>14935</v>
      </c>
      <c r="C4882" s="70" t="s">
        <v>14936</v>
      </c>
      <c r="D4882" s="70" t="s">
        <v>14937</v>
      </c>
      <c r="E4882" s="71">
        <v>0.44</v>
      </c>
      <c r="F4882" s="70"/>
      <c r="G4882" s="71"/>
      <c r="H4882" s="72"/>
      <c r="I4882" s="72"/>
      <c r="J4882" s="73">
        <f t="shared" si="80"/>
        <v>0.44</v>
      </c>
      <c r="K4882" s="75" t="s">
        <v>4</v>
      </c>
    </row>
    <row r="4883" spans="1:11" x14ac:dyDescent="0.25">
      <c r="A4883" s="69">
        <v>4881</v>
      </c>
      <c r="B4883" s="70" t="s">
        <v>14938</v>
      </c>
      <c r="C4883" s="70" t="s">
        <v>14939</v>
      </c>
      <c r="D4883" s="70" t="s">
        <v>14940</v>
      </c>
      <c r="E4883" s="71">
        <v>0.43</v>
      </c>
      <c r="F4883" s="70"/>
      <c r="G4883" s="71"/>
      <c r="H4883" s="72"/>
      <c r="I4883" s="72"/>
      <c r="J4883" s="73">
        <f t="shared" si="80"/>
        <v>0.43</v>
      </c>
      <c r="K4883" s="75" t="s">
        <v>4</v>
      </c>
    </row>
    <row r="4884" spans="1:11" x14ac:dyDescent="0.25">
      <c r="A4884" s="69">
        <v>4882</v>
      </c>
      <c r="B4884" s="70" t="s">
        <v>14941</v>
      </c>
      <c r="C4884" s="70" t="s">
        <v>14942</v>
      </c>
      <c r="D4884" s="70" t="s">
        <v>14943</v>
      </c>
      <c r="E4884" s="71">
        <v>0.43</v>
      </c>
      <c r="F4884" s="70"/>
      <c r="G4884" s="71"/>
      <c r="H4884" s="72"/>
      <c r="I4884" s="72"/>
      <c r="J4884" s="73">
        <f t="shared" si="80"/>
        <v>0.43</v>
      </c>
      <c r="K4884" s="75" t="s">
        <v>4</v>
      </c>
    </row>
    <row r="4885" spans="1:11" x14ac:dyDescent="0.25">
      <c r="A4885" s="69">
        <v>4883</v>
      </c>
      <c r="B4885" s="70" t="s">
        <v>14944</v>
      </c>
      <c r="C4885" s="70" t="s">
        <v>14945</v>
      </c>
      <c r="D4885" s="70" t="s">
        <v>14946</v>
      </c>
      <c r="E4885" s="71">
        <v>0.43</v>
      </c>
      <c r="F4885" s="70"/>
      <c r="G4885" s="71"/>
      <c r="H4885" s="72"/>
      <c r="I4885" s="72"/>
      <c r="J4885" s="73">
        <f t="shared" si="80"/>
        <v>0.43</v>
      </c>
      <c r="K4885" s="75" t="s">
        <v>4</v>
      </c>
    </row>
    <row r="4886" spans="1:11" x14ac:dyDescent="0.25">
      <c r="A4886" s="69">
        <v>4884</v>
      </c>
      <c r="B4886" s="70" t="s">
        <v>14947</v>
      </c>
      <c r="C4886" s="70" t="s">
        <v>14948</v>
      </c>
      <c r="D4886" s="70" t="s">
        <v>14949</v>
      </c>
      <c r="E4886" s="71">
        <v>0.43</v>
      </c>
      <c r="F4886" s="70"/>
      <c r="G4886" s="71"/>
      <c r="H4886" s="72"/>
      <c r="I4886" s="72"/>
      <c r="J4886" s="73">
        <f t="shared" si="80"/>
        <v>0.43</v>
      </c>
      <c r="K4886" s="75" t="s">
        <v>4</v>
      </c>
    </row>
    <row r="4887" spans="1:11" x14ac:dyDescent="0.25">
      <c r="A4887" s="69">
        <v>4885</v>
      </c>
      <c r="B4887" s="70" t="s">
        <v>14950</v>
      </c>
      <c r="C4887" s="70" t="s">
        <v>2847</v>
      </c>
      <c r="D4887" s="70" t="s">
        <v>14951</v>
      </c>
      <c r="E4887" s="71">
        <v>0.43</v>
      </c>
      <c r="F4887" s="70"/>
      <c r="G4887" s="71"/>
      <c r="H4887" s="72"/>
      <c r="I4887" s="72"/>
      <c r="J4887" s="73">
        <f t="shared" si="80"/>
        <v>0.43</v>
      </c>
      <c r="K4887" s="75" t="s">
        <v>4</v>
      </c>
    </row>
    <row r="4888" spans="1:11" x14ac:dyDescent="0.25">
      <c r="A4888" s="69">
        <v>4886</v>
      </c>
      <c r="B4888" s="70" t="s">
        <v>14952</v>
      </c>
      <c r="C4888" s="70" t="s">
        <v>14953</v>
      </c>
      <c r="D4888" s="70" t="s">
        <v>14954</v>
      </c>
      <c r="E4888" s="71">
        <v>0.42</v>
      </c>
      <c r="F4888" s="70"/>
      <c r="G4888" s="71"/>
      <c r="H4888" s="72"/>
      <c r="I4888" s="72"/>
      <c r="J4888" s="73">
        <f t="shared" si="80"/>
        <v>0.42</v>
      </c>
      <c r="K4888" s="75" t="s">
        <v>4</v>
      </c>
    </row>
    <row r="4889" spans="1:11" x14ac:dyDescent="0.25">
      <c r="A4889" s="69">
        <v>4887</v>
      </c>
      <c r="B4889" s="70" t="s">
        <v>14955</v>
      </c>
      <c r="C4889" s="70" t="s">
        <v>14956</v>
      </c>
      <c r="D4889" s="70" t="s">
        <v>14957</v>
      </c>
      <c r="E4889" s="71">
        <v>0.42</v>
      </c>
      <c r="F4889" s="70"/>
      <c r="G4889" s="71"/>
      <c r="H4889" s="72"/>
      <c r="I4889" s="72"/>
      <c r="J4889" s="73">
        <f t="shared" si="80"/>
        <v>0.42</v>
      </c>
      <c r="K4889" s="75" t="s">
        <v>4</v>
      </c>
    </row>
    <row r="4890" spans="1:11" x14ac:dyDescent="0.25">
      <c r="A4890" s="69">
        <v>4888</v>
      </c>
      <c r="B4890" s="70" t="s">
        <v>14958</v>
      </c>
      <c r="C4890" s="70" t="s">
        <v>14959</v>
      </c>
      <c r="D4890" s="70" t="s">
        <v>14960</v>
      </c>
      <c r="E4890" s="71">
        <v>0.42</v>
      </c>
      <c r="F4890" s="70"/>
      <c r="G4890" s="71"/>
      <c r="H4890" s="72"/>
      <c r="I4890" s="72"/>
      <c r="J4890" s="73">
        <f t="shared" si="80"/>
        <v>0.42</v>
      </c>
      <c r="K4890" s="75" t="s">
        <v>4</v>
      </c>
    </row>
    <row r="4891" spans="1:11" x14ac:dyDescent="0.25">
      <c r="A4891" s="69">
        <v>4889</v>
      </c>
      <c r="B4891" s="70" t="s">
        <v>14961</v>
      </c>
      <c r="C4891" s="70" t="s">
        <v>14962</v>
      </c>
      <c r="D4891" s="70" t="s">
        <v>14963</v>
      </c>
      <c r="E4891" s="71">
        <v>0.42</v>
      </c>
      <c r="F4891" s="70"/>
      <c r="G4891" s="71"/>
      <c r="H4891" s="72"/>
      <c r="I4891" s="72"/>
      <c r="J4891" s="73">
        <f t="shared" si="80"/>
        <v>0.42</v>
      </c>
      <c r="K4891" s="75" t="s">
        <v>4</v>
      </c>
    </row>
    <row r="4892" spans="1:11" x14ac:dyDescent="0.25">
      <c r="A4892" s="69">
        <v>4890</v>
      </c>
      <c r="B4892" s="70" t="s">
        <v>14964</v>
      </c>
      <c r="C4892" s="70" t="s">
        <v>14965</v>
      </c>
      <c r="D4892" s="70" t="s">
        <v>14966</v>
      </c>
      <c r="E4892" s="71">
        <v>0.41</v>
      </c>
      <c r="F4892" s="70"/>
      <c r="G4892" s="71"/>
      <c r="H4892" s="72"/>
      <c r="I4892" s="72"/>
      <c r="J4892" s="73">
        <f t="shared" si="80"/>
        <v>0.41</v>
      </c>
      <c r="K4892" s="75" t="s">
        <v>4</v>
      </c>
    </row>
    <row r="4893" spans="1:11" x14ac:dyDescent="0.25">
      <c r="A4893" s="69">
        <v>4891</v>
      </c>
      <c r="B4893" s="70" t="s">
        <v>14967</v>
      </c>
      <c r="C4893" s="70" t="s">
        <v>14968</v>
      </c>
      <c r="D4893" s="70" t="s">
        <v>14969</v>
      </c>
      <c r="E4893" s="71">
        <v>0.41</v>
      </c>
      <c r="F4893" s="70"/>
      <c r="G4893" s="71"/>
      <c r="H4893" s="72"/>
      <c r="I4893" s="72"/>
      <c r="J4893" s="73">
        <f t="shared" si="80"/>
        <v>0.41</v>
      </c>
      <c r="K4893" s="75" t="s">
        <v>4</v>
      </c>
    </row>
    <row r="4894" spans="1:11" x14ac:dyDescent="0.25">
      <c r="A4894" s="69">
        <v>4892</v>
      </c>
      <c r="B4894" s="70" t="s">
        <v>14970</v>
      </c>
      <c r="C4894" s="70" t="s">
        <v>14971</v>
      </c>
      <c r="D4894" s="70" t="s">
        <v>14972</v>
      </c>
      <c r="E4894" s="71">
        <v>0.41</v>
      </c>
      <c r="F4894" s="70"/>
      <c r="G4894" s="71"/>
      <c r="H4894" s="72"/>
      <c r="I4894" s="72"/>
      <c r="J4894" s="73">
        <f t="shared" si="80"/>
        <v>0.41</v>
      </c>
      <c r="K4894" s="75" t="s">
        <v>4</v>
      </c>
    </row>
    <row r="4895" spans="1:11" x14ac:dyDescent="0.25">
      <c r="A4895" s="69">
        <v>4893</v>
      </c>
      <c r="B4895" s="70" t="s">
        <v>14973</v>
      </c>
      <c r="C4895" s="70" t="s">
        <v>14974</v>
      </c>
      <c r="D4895" s="70" t="s">
        <v>14975</v>
      </c>
      <c r="E4895" s="71">
        <v>0.4</v>
      </c>
      <c r="F4895" s="70"/>
      <c r="G4895" s="71"/>
      <c r="H4895" s="72"/>
      <c r="I4895" s="72"/>
      <c r="J4895" s="73">
        <f t="shared" si="80"/>
        <v>0.4</v>
      </c>
      <c r="K4895" s="75" t="s">
        <v>4</v>
      </c>
    </row>
    <row r="4896" spans="1:11" x14ac:dyDescent="0.25">
      <c r="A4896" s="69">
        <v>4894</v>
      </c>
      <c r="B4896" s="70" t="s">
        <v>14976</v>
      </c>
      <c r="C4896" s="70" t="s">
        <v>14977</v>
      </c>
      <c r="D4896" s="70"/>
      <c r="E4896" s="71"/>
      <c r="F4896" s="70"/>
      <c r="G4896" s="73"/>
      <c r="H4896" s="70" t="s">
        <v>14978</v>
      </c>
      <c r="I4896" s="73">
        <v>0.39571699999999943</v>
      </c>
      <c r="J4896" s="73">
        <f t="shared" si="80"/>
        <v>0.39571699999999943</v>
      </c>
      <c r="K4896" s="75" t="s">
        <v>4</v>
      </c>
    </row>
    <row r="4897" spans="1:11" x14ac:dyDescent="0.25">
      <c r="A4897" s="69">
        <v>4895</v>
      </c>
      <c r="B4897" s="70" t="s">
        <v>14979</v>
      </c>
      <c r="C4897" s="70" t="s">
        <v>14980</v>
      </c>
      <c r="D4897" s="70" t="s">
        <v>14981</v>
      </c>
      <c r="E4897" s="71">
        <v>0.39</v>
      </c>
      <c r="F4897" s="70"/>
      <c r="G4897" s="71"/>
      <c r="H4897" s="72"/>
      <c r="I4897" s="72"/>
      <c r="J4897" s="73">
        <f t="shared" si="80"/>
        <v>0.39</v>
      </c>
      <c r="K4897" s="75" t="s">
        <v>4</v>
      </c>
    </row>
    <row r="4898" spans="1:11" x14ac:dyDescent="0.25">
      <c r="A4898" s="69">
        <v>4896</v>
      </c>
      <c r="B4898" s="70" t="s">
        <v>14982</v>
      </c>
      <c r="C4898" s="70" t="s">
        <v>14983</v>
      </c>
      <c r="D4898" s="70"/>
      <c r="E4898" s="71"/>
      <c r="F4898" s="70"/>
      <c r="G4898" s="73"/>
      <c r="H4898" s="70" t="s">
        <v>14984</v>
      </c>
      <c r="I4898" s="73">
        <v>0.38192000000000048</v>
      </c>
      <c r="J4898" s="73">
        <f t="shared" si="80"/>
        <v>0.38192000000000048</v>
      </c>
      <c r="K4898" s="75" t="s">
        <v>4</v>
      </c>
    </row>
    <row r="4899" spans="1:11" x14ac:dyDescent="0.25">
      <c r="A4899" s="69">
        <v>4897</v>
      </c>
      <c r="B4899" s="70" t="s">
        <v>14985</v>
      </c>
      <c r="C4899" s="70" t="s">
        <v>14986</v>
      </c>
      <c r="D4899" s="70" t="s">
        <v>14987</v>
      </c>
      <c r="E4899" s="71">
        <v>0.38</v>
      </c>
      <c r="F4899" s="70"/>
      <c r="G4899" s="71"/>
      <c r="H4899" s="72"/>
      <c r="I4899" s="72"/>
      <c r="J4899" s="73">
        <f t="shared" si="80"/>
        <v>0.38</v>
      </c>
      <c r="K4899" s="75" t="s">
        <v>4</v>
      </c>
    </row>
    <row r="4900" spans="1:11" x14ac:dyDescent="0.25">
      <c r="A4900" s="69">
        <v>4898</v>
      </c>
      <c r="B4900" s="70" t="s">
        <v>14988</v>
      </c>
      <c r="C4900" s="70" t="s">
        <v>14989</v>
      </c>
      <c r="D4900" s="70" t="s">
        <v>14990</v>
      </c>
      <c r="E4900" s="71">
        <v>0.38</v>
      </c>
      <c r="F4900" s="70"/>
      <c r="G4900" s="71"/>
      <c r="H4900" s="72"/>
      <c r="I4900" s="72"/>
      <c r="J4900" s="73">
        <f t="shared" si="80"/>
        <v>0.38</v>
      </c>
      <c r="K4900" s="75" t="s">
        <v>4</v>
      </c>
    </row>
    <row r="4901" spans="1:11" x14ac:dyDescent="0.25">
      <c r="A4901" s="69">
        <v>4899</v>
      </c>
      <c r="B4901" s="70" t="s">
        <v>14991</v>
      </c>
      <c r="C4901" s="70" t="s">
        <v>14992</v>
      </c>
      <c r="D4901" s="70" t="s">
        <v>14993</v>
      </c>
      <c r="E4901" s="71">
        <v>0.37</v>
      </c>
      <c r="F4901" s="70"/>
      <c r="G4901" s="71"/>
      <c r="H4901" s="72"/>
      <c r="I4901" s="72"/>
      <c r="J4901" s="73">
        <f t="shared" si="80"/>
        <v>0.37</v>
      </c>
      <c r="K4901" s="75" t="s">
        <v>4</v>
      </c>
    </row>
    <row r="4902" spans="1:11" x14ac:dyDescent="0.25">
      <c r="A4902" s="69">
        <v>4900</v>
      </c>
      <c r="B4902" s="70" t="s">
        <v>14994</v>
      </c>
      <c r="C4902" s="70" t="s">
        <v>10878</v>
      </c>
      <c r="D4902" s="70" t="s">
        <v>14995</v>
      </c>
      <c r="E4902" s="71">
        <v>0.37</v>
      </c>
      <c r="F4902" s="70"/>
      <c r="G4902" s="71"/>
      <c r="H4902" s="72"/>
      <c r="I4902" s="72"/>
      <c r="J4902" s="73">
        <f t="shared" si="80"/>
        <v>0.37</v>
      </c>
      <c r="K4902" s="75" t="s">
        <v>4</v>
      </c>
    </row>
    <row r="4903" spans="1:11" x14ac:dyDescent="0.25">
      <c r="A4903" s="69">
        <v>4901</v>
      </c>
      <c r="B4903" s="70" t="s">
        <v>14996</v>
      </c>
      <c r="C4903" s="70" t="s">
        <v>14997</v>
      </c>
      <c r="D4903" s="70" t="s">
        <v>14998</v>
      </c>
      <c r="E4903" s="71">
        <v>0.37</v>
      </c>
      <c r="F4903" s="70"/>
      <c r="G4903" s="71"/>
      <c r="H4903" s="72"/>
      <c r="I4903" s="72"/>
      <c r="J4903" s="73">
        <f t="shared" si="80"/>
        <v>0.37</v>
      </c>
      <c r="K4903" s="75" t="s">
        <v>4</v>
      </c>
    </row>
    <row r="4904" spans="1:11" x14ac:dyDescent="0.25">
      <c r="A4904" s="69">
        <v>4902</v>
      </c>
      <c r="B4904" s="70" t="s">
        <v>14999</v>
      </c>
      <c r="C4904" s="70" t="s">
        <v>2847</v>
      </c>
      <c r="D4904" s="70" t="s">
        <v>15000</v>
      </c>
      <c r="E4904" s="71">
        <v>0.37</v>
      </c>
      <c r="F4904" s="70"/>
      <c r="G4904" s="71"/>
      <c r="H4904" s="72"/>
      <c r="I4904" s="72"/>
      <c r="J4904" s="73">
        <f t="shared" si="80"/>
        <v>0.37</v>
      </c>
      <c r="K4904" s="75" t="s">
        <v>4</v>
      </c>
    </row>
    <row r="4905" spans="1:11" x14ac:dyDescent="0.25">
      <c r="A4905" s="69">
        <v>4903</v>
      </c>
      <c r="B4905" s="70" t="s">
        <v>15001</v>
      </c>
      <c r="C4905" s="70" t="s">
        <v>15002</v>
      </c>
      <c r="D4905" s="70" t="s">
        <v>15003</v>
      </c>
      <c r="E4905" s="71">
        <v>0.37</v>
      </c>
      <c r="F4905" s="70"/>
      <c r="G4905" s="71"/>
      <c r="H4905" s="72"/>
      <c r="I4905" s="72"/>
      <c r="J4905" s="73">
        <f t="shared" si="80"/>
        <v>0.37</v>
      </c>
      <c r="K4905" s="75" t="s">
        <v>4</v>
      </c>
    </row>
    <row r="4906" spans="1:11" x14ac:dyDescent="0.25">
      <c r="A4906" s="69">
        <v>4904</v>
      </c>
      <c r="B4906" s="70" t="s">
        <v>15004</v>
      </c>
      <c r="C4906" s="70" t="s">
        <v>15005</v>
      </c>
      <c r="D4906" s="70" t="s">
        <v>15006</v>
      </c>
      <c r="E4906" s="71">
        <v>0.37</v>
      </c>
      <c r="F4906" s="70"/>
      <c r="G4906" s="71"/>
      <c r="H4906" s="72"/>
      <c r="I4906" s="72"/>
      <c r="J4906" s="73">
        <f t="shared" si="80"/>
        <v>0.37</v>
      </c>
      <c r="K4906" s="75" t="s">
        <v>4</v>
      </c>
    </row>
    <row r="4907" spans="1:11" x14ac:dyDescent="0.25">
      <c r="A4907" s="69">
        <v>4905</v>
      </c>
      <c r="B4907" s="70" t="s">
        <v>15007</v>
      </c>
      <c r="C4907" s="70" t="s">
        <v>15008</v>
      </c>
      <c r="D4907" s="70"/>
      <c r="E4907" s="71"/>
      <c r="F4907" s="70"/>
      <c r="G4907" s="73"/>
      <c r="H4907" s="70" t="s">
        <v>15009</v>
      </c>
      <c r="I4907" s="73">
        <v>0.3656097656250003</v>
      </c>
      <c r="J4907" s="73">
        <f t="shared" si="80"/>
        <v>0.3656097656250003</v>
      </c>
      <c r="K4907" s="75" t="s">
        <v>4</v>
      </c>
    </row>
    <row r="4908" spans="1:11" x14ac:dyDescent="0.25">
      <c r="A4908" s="69">
        <v>4906</v>
      </c>
      <c r="B4908" s="70" t="s">
        <v>15010</v>
      </c>
      <c r="C4908" s="70" t="s">
        <v>15011</v>
      </c>
      <c r="D4908" s="70"/>
      <c r="E4908" s="71"/>
      <c r="F4908" s="70"/>
      <c r="G4908" s="73"/>
      <c r="H4908" s="70" t="s">
        <v>15012</v>
      </c>
      <c r="I4908" s="73">
        <v>0.36106399999999944</v>
      </c>
      <c r="J4908" s="73">
        <f t="shared" si="80"/>
        <v>0.36106399999999944</v>
      </c>
      <c r="K4908" s="75" t="s">
        <v>4</v>
      </c>
    </row>
    <row r="4909" spans="1:11" x14ac:dyDescent="0.25">
      <c r="A4909" s="69">
        <v>4907</v>
      </c>
      <c r="B4909" s="70" t="s">
        <v>15013</v>
      </c>
      <c r="C4909" s="70" t="s">
        <v>15014</v>
      </c>
      <c r="D4909" s="70" t="s">
        <v>15015</v>
      </c>
      <c r="E4909" s="71">
        <v>0.36</v>
      </c>
      <c r="F4909" s="70"/>
      <c r="G4909" s="71"/>
      <c r="H4909" s="72"/>
      <c r="I4909" s="72"/>
      <c r="J4909" s="73">
        <f t="shared" si="80"/>
        <v>0.36</v>
      </c>
      <c r="K4909" s="75" t="s">
        <v>4</v>
      </c>
    </row>
    <row r="4910" spans="1:11" x14ac:dyDescent="0.25">
      <c r="A4910" s="69">
        <v>4908</v>
      </c>
      <c r="B4910" s="70" t="s">
        <v>15016</v>
      </c>
      <c r="C4910" s="70" t="s">
        <v>15017</v>
      </c>
      <c r="D4910" s="70" t="s">
        <v>15018</v>
      </c>
      <c r="E4910" s="71">
        <v>0.36</v>
      </c>
      <c r="F4910" s="70"/>
      <c r="G4910" s="71"/>
      <c r="H4910" s="72"/>
      <c r="I4910" s="72"/>
      <c r="J4910" s="73">
        <f t="shared" si="80"/>
        <v>0.36</v>
      </c>
      <c r="K4910" s="75" t="s">
        <v>4</v>
      </c>
    </row>
    <row r="4911" spans="1:11" x14ac:dyDescent="0.25">
      <c r="A4911" s="69">
        <v>4909</v>
      </c>
      <c r="B4911" s="70" t="s">
        <v>15019</v>
      </c>
      <c r="C4911" s="70" t="s">
        <v>15020</v>
      </c>
      <c r="D4911" s="70" t="s">
        <v>15021</v>
      </c>
      <c r="E4911" s="71">
        <v>0.36</v>
      </c>
      <c r="F4911" s="70"/>
      <c r="G4911" s="71"/>
      <c r="H4911" s="72"/>
      <c r="I4911" s="72"/>
      <c r="J4911" s="73">
        <f t="shared" si="80"/>
        <v>0.36</v>
      </c>
      <c r="K4911" s="75" t="s">
        <v>4</v>
      </c>
    </row>
    <row r="4912" spans="1:11" x14ac:dyDescent="0.25">
      <c r="A4912" s="69">
        <v>4910</v>
      </c>
      <c r="B4912" s="70" t="s">
        <v>15022</v>
      </c>
      <c r="C4912" s="70" t="s">
        <v>15023</v>
      </c>
      <c r="D4912" s="70" t="s">
        <v>15024</v>
      </c>
      <c r="E4912" s="71">
        <v>0.35</v>
      </c>
      <c r="F4912" s="70"/>
      <c r="G4912" s="71"/>
      <c r="H4912" s="72"/>
      <c r="I4912" s="72"/>
      <c r="J4912" s="73">
        <f t="shared" si="80"/>
        <v>0.35</v>
      </c>
      <c r="K4912" s="75" t="s">
        <v>4</v>
      </c>
    </row>
    <row r="4913" spans="1:11" x14ac:dyDescent="0.25">
      <c r="A4913" s="69">
        <v>4911</v>
      </c>
      <c r="B4913" s="70" t="s">
        <v>15025</v>
      </c>
      <c r="C4913" s="70" t="s">
        <v>15026</v>
      </c>
      <c r="D4913" s="70" t="s">
        <v>15027</v>
      </c>
      <c r="E4913" s="71">
        <v>0.35</v>
      </c>
      <c r="F4913" s="70"/>
      <c r="G4913" s="71"/>
      <c r="H4913" s="72"/>
      <c r="I4913" s="72"/>
      <c r="J4913" s="73">
        <f t="shared" si="80"/>
        <v>0.35</v>
      </c>
      <c r="K4913" s="75" t="s">
        <v>4</v>
      </c>
    </row>
    <row r="4914" spans="1:11" x14ac:dyDescent="0.25">
      <c r="A4914" s="69">
        <v>4912</v>
      </c>
      <c r="B4914" s="70" t="s">
        <v>15028</v>
      </c>
      <c r="C4914" s="70" t="s">
        <v>15029</v>
      </c>
      <c r="D4914" s="70" t="s">
        <v>15030</v>
      </c>
      <c r="E4914" s="71">
        <v>0.34</v>
      </c>
      <c r="F4914" s="70"/>
      <c r="G4914" s="71"/>
      <c r="H4914" s="72"/>
      <c r="I4914" s="72"/>
      <c r="J4914" s="73">
        <f t="shared" si="80"/>
        <v>0.34</v>
      </c>
      <c r="K4914" s="75" t="s">
        <v>4</v>
      </c>
    </row>
    <row r="4915" spans="1:11" x14ac:dyDescent="0.25">
      <c r="A4915" s="69">
        <v>4913</v>
      </c>
      <c r="B4915" s="70" t="s">
        <v>15031</v>
      </c>
      <c r="C4915" s="70" t="s">
        <v>15032</v>
      </c>
      <c r="D4915" s="70" t="s">
        <v>15033</v>
      </c>
      <c r="E4915" s="71">
        <v>0.34</v>
      </c>
      <c r="F4915" s="70"/>
      <c r="G4915" s="71"/>
      <c r="H4915" s="72"/>
      <c r="I4915" s="72"/>
      <c r="J4915" s="73">
        <f t="shared" si="80"/>
        <v>0.34</v>
      </c>
      <c r="K4915" s="75" t="s">
        <v>4</v>
      </c>
    </row>
    <row r="4916" spans="1:11" x14ac:dyDescent="0.25">
      <c r="A4916" s="69">
        <v>4914</v>
      </c>
      <c r="B4916" s="70" t="s">
        <v>15034</v>
      </c>
      <c r="C4916" s="70" t="s">
        <v>15035</v>
      </c>
      <c r="D4916" s="70" t="s">
        <v>15036</v>
      </c>
      <c r="E4916" s="71">
        <v>0.34</v>
      </c>
      <c r="F4916" s="70"/>
      <c r="G4916" s="71"/>
      <c r="H4916" s="72"/>
      <c r="I4916" s="72"/>
      <c r="J4916" s="73">
        <f t="shared" si="80"/>
        <v>0.34</v>
      </c>
      <c r="K4916" s="75" t="s">
        <v>4</v>
      </c>
    </row>
    <row r="4917" spans="1:11" x14ac:dyDescent="0.25">
      <c r="A4917" s="69">
        <v>4915</v>
      </c>
      <c r="B4917" s="70" t="s">
        <v>15037</v>
      </c>
      <c r="C4917" s="70" t="s">
        <v>15038</v>
      </c>
      <c r="D4917" s="70" t="s">
        <v>15039</v>
      </c>
      <c r="E4917" s="71">
        <v>0.34</v>
      </c>
      <c r="F4917" s="70"/>
      <c r="G4917" s="71"/>
      <c r="H4917" s="72"/>
      <c r="I4917" s="72"/>
      <c r="J4917" s="73">
        <f t="shared" si="80"/>
        <v>0.34</v>
      </c>
      <c r="K4917" s="75" t="s">
        <v>4</v>
      </c>
    </row>
    <row r="4918" spans="1:11" x14ac:dyDescent="0.25">
      <c r="A4918" s="69">
        <v>4916</v>
      </c>
      <c r="B4918" s="70" t="s">
        <v>15040</v>
      </c>
      <c r="C4918" s="70" t="s">
        <v>15041</v>
      </c>
      <c r="D4918" s="70" t="s">
        <v>15042</v>
      </c>
      <c r="E4918" s="71">
        <v>0.34</v>
      </c>
      <c r="F4918" s="70"/>
      <c r="G4918" s="71"/>
      <c r="H4918" s="72"/>
      <c r="I4918" s="72"/>
      <c r="J4918" s="73">
        <f t="shared" si="80"/>
        <v>0.34</v>
      </c>
      <c r="K4918" s="75" t="s">
        <v>4</v>
      </c>
    </row>
    <row r="4919" spans="1:11" x14ac:dyDescent="0.25">
      <c r="A4919" s="69">
        <v>4917</v>
      </c>
      <c r="B4919" s="70" t="s">
        <v>15043</v>
      </c>
      <c r="C4919" s="70" t="s">
        <v>15044</v>
      </c>
      <c r="D4919" s="70" t="s">
        <v>15045</v>
      </c>
      <c r="E4919" s="71">
        <v>0.33</v>
      </c>
      <c r="F4919" s="70"/>
      <c r="G4919" s="71"/>
      <c r="H4919" s="72"/>
      <c r="I4919" s="72"/>
      <c r="J4919" s="73">
        <f t="shared" si="80"/>
        <v>0.33</v>
      </c>
      <c r="K4919" s="75" t="s">
        <v>4</v>
      </c>
    </row>
    <row r="4920" spans="1:11" x14ac:dyDescent="0.25">
      <c r="A4920" s="69">
        <v>4918</v>
      </c>
      <c r="B4920" s="70" t="s">
        <v>15046</v>
      </c>
      <c r="C4920" s="70" t="s">
        <v>15047</v>
      </c>
      <c r="D4920" s="70" t="s">
        <v>15048</v>
      </c>
      <c r="E4920" s="71">
        <v>0.33</v>
      </c>
      <c r="F4920" s="70"/>
      <c r="G4920" s="71"/>
      <c r="H4920" s="72"/>
      <c r="I4920" s="72"/>
      <c r="J4920" s="73">
        <f t="shared" si="80"/>
        <v>0.33</v>
      </c>
      <c r="K4920" s="75" t="s">
        <v>4</v>
      </c>
    </row>
    <row r="4921" spans="1:11" x14ac:dyDescent="0.25">
      <c r="A4921" s="69">
        <v>4919</v>
      </c>
      <c r="B4921" s="70" t="s">
        <v>15049</v>
      </c>
      <c r="C4921" s="70" t="s">
        <v>2847</v>
      </c>
      <c r="D4921" s="70" t="s">
        <v>15050</v>
      </c>
      <c r="E4921" s="71">
        <v>0.33</v>
      </c>
      <c r="F4921" s="70"/>
      <c r="G4921" s="71"/>
      <c r="H4921" s="72"/>
      <c r="I4921" s="72"/>
      <c r="J4921" s="73">
        <f t="shared" si="80"/>
        <v>0.33</v>
      </c>
      <c r="K4921" s="75" t="s">
        <v>4</v>
      </c>
    </row>
    <row r="4922" spans="1:11" x14ac:dyDescent="0.25">
      <c r="A4922" s="69">
        <v>4920</v>
      </c>
      <c r="B4922" s="70" t="s">
        <v>15051</v>
      </c>
      <c r="C4922" s="70" t="s">
        <v>15052</v>
      </c>
      <c r="D4922" s="70"/>
      <c r="E4922" s="71"/>
      <c r="F4922" s="70"/>
      <c r="G4922" s="73"/>
      <c r="H4922" s="70" t="s">
        <v>15053</v>
      </c>
      <c r="I4922" s="73">
        <v>0.32400000000000012</v>
      </c>
      <c r="J4922" s="73">
        <f t="shared" si="80"/>
        <v>0.32400000000000012</v>
      </c>
      <c r="K4922" s="75" t="s">
        <v>4</v>
      </c>
    </row>
    <row r="4923" spans="1:11" x14ac:dyDescent="0.25">
      <c r="A4923" s="69">
        <v>4921</v>
      </c>
      <c r="B4923" s="70" t="s">
        <v>15054</v>
      </c>
      <c r="C4923" s="70" t="s">
        <v>15055</v>
      </c>
      <c r="D4923" s="70" t="s">
        <v>15056</v>
      </c>
      <c r="E4923" s="71">
        <v>0.32</v>
      </c>
      <c r="F4923" s="70"/>
      <c r="G4923" s="71"/>
      <c r="H4923" s="72"/>
      <c r="I4923" s="72"/>
      <c r="J4923" s="73">
        <f t="shared" si="80"/>
        <v>0.32</v>
      </c>
      <c r="K4923" s="75" t="s">
        <v>4</v>
      </c>
    </row>
    <row r="4924" spans="1:11" x14ac:dyDescent="0.25">
      <c r="A4924" s="69">
        <v>4922</v>
      </c>
      <c r="B4924" s="70" t="s">
        <v>15057</v>
      </c>
      <c r="C4924" s="70" t="s">
        <v>15058</v>
      </c>
      <c r="D4924" s="70" t="s">
        <v>15059</v>
      </c>
      <c r="E4924" s="71">
        <v>0.32</v>
      </c>
      <c r="F4924" s="70"/>
      <c r="G4924" s="71"/>
      <c r="H4924" s="72"/>
      <c r="I4924" s="72"/>
      <c r="J4924" s="73">
        <f t="shared" si="80"/>
        <v>0.32</v>
      </c>
      <c r="K4924" s="75" t="s">
        <v>4</v>
      </c>
    </row>
    <row r="4925" spans="1:11" x14ac:dyDescent="0.25">
      <c r="A4925" s="69">
        <v>4923</v>
      </c>
      <c r="B4925" s="70" t="s">
        <v>15060</v>
      </c>
      <c r="C4925" s="70" t="s">
        <v>15061</v>
      </c>
      <c r="D4925" s="70" t="s">
        <v>15062</v>
      </c>
      <c r="E4925" s="71">
        <v>0.32</v>
      </c>
      <c r="F4925" s="70"/>
      <c r="G4925" s="71"/>
      <c r="H4925" s="72"/>
      <c r="I4925" s="72"/>
      <c r="J4925" s="73">
        <f t="shared" si="80"/>
        <v>0.32</v>
      </c>
      <c r="K4925" s="75" t="s">
        <v>4</v>
      </c>
    </row>
    <row r="4926" spans="1:11" x14ac:dyDescent="0.25">
      <c r="A4926" s="69">
        <v>4924</v>
      </c>
      <c r="B4926" s="70" t="s">
        <v>15063</v>
      </c>
      <c r="C4926" s="70" t="s">
        <v>15064</v>
      </c>
      <c r="D4926" s="70" t="s">
        <v>15065</v>
      </c>
      <c r="E4926" s="71">
        <v>0.32</v>
      </c>
      <c r="F4926" s="70"/>
      <c r="G4926" s="71"/>
      <c r="H4926" s="72"/>
      <c r="I4926" s="72"/>
      <c r="J4926" s="73">
        <f t="shared" si="80"/>
        <v>0.32</v>
      </c>
      <c r="K4926" s="75" t="s">
        <v>4</v>
      </c>
    </row>
    <row r="4927" spans="1:11" x14ac:dyDescent="0.25">
      <c r="A4927" s="69">
        <v>4925</v>
      </c>
      <c r="B4927" s="70" t="s">
        <v>15066</v>
      </c>
      <c r="C4927" s="70" t="s">
        <v>15067</v>
      </c>
      <c r="D4927" s="70" t="s">
        <v>15068</v>
      </c>
      <c r="E4927" s="71">
        <v>0.32</v>
      </c>
      <c r="F4927" s="70"/>
      <c r="G4927" s="71"/>
      <c r="H4927" s="72"/>
      <c r="I4927" s="72"/>
      <c r="J4927" s="73">
        <f t="shared" si="80"/>
        <v>0.32</v>
      </c>
      <c r="K4927" s="75" t="s">
        <v>4</v>
      </c>
    </row>
    <row r="4928" spans="1:11" x14ac:dyDescent="0.25">
      <c r="A4928" s="69">
        <v>4926</v>
      </c>
      <c r="B4928" s="70" t="s">
        <v>15069</v>
      </c>
      <c r="C4928" s="70" t="s">
        <v>15070</v>
      </c>
      <c r="D4928" s="70" t="s">
        <v>15071</v>
      </c>
      <c r="E4928" s="71">
        <v>0.32</v>
      </c>
      <c r="F4928" s="70"/>
      <c r="G4928" s="71"/>
      <c r="H4928" s="72"/>
      <c r="I4928" s="72"/>
      <c r="J4928" s="73">
        <f t="shared" si="80"/>
        <v>0.32</v>
      </c>
      <c r="K4928" s="75" t="s">
        <v>4</v>
      </c>
    </row>
    <row r="4929" spans="1:11" x14ac:dyDescent="0.25">
      <c r="A4929" s="69">
        <v>4927</v>
      </c>
      <c r="B4929" s="70" t="s">
        <v>15072</v>
      </c>
      <c r="C4929" s="70" t="s">
        <v>15073</v>
      </c>
      <c r="D4929" s="70" t="s">
        <v>15074</v>
      </c>
      <c r="E4929" s="71">
        <v>0.31</v>
      </c>
      <c r="F4929" s="70"/>
      <c r="G4929" s="71"/>
      <c r="H4929" s="72"/>
      <c r="I4929" s="72"/>
      <c r="J4929" s="73">
        <f t="shared" si="80"/>
        <v>0.31</v>
      </c>
      <c r="K4929" s="75" t="s">
        <v>4</v>
      </c>
    </row>
    <row r="4930" spans="1:11" x14ac:dyDescent="0.25">
      <c r="A4930" s="69">
        <v>4928</v>
      </c>
      <c r="B4930" s="70" t="s">
        <v>15075</v>
      </c>
      <c r="C4930" s="70" t="s">
        <v>15076</v>
      </c>
      <c r="D4930" s="70" t="s">
        <v>15077</v>
      </c>
      <c r="E4930" s="71">
        <v>0.3</v>
      </c>
      <c r="F4930" s="70"/>
      <c r="G4930" s="71"/>
      <c r="H4930" s="72"/>
      <c r="I4930" s="72"/>
      <c r="J4930" s="73">
        <f t="shared" si="80"/>
        <v>0.3</v>
      </c>
      <c r="K4930" s="75" t="s">
        <v>4</v>
      </c>
    </row>
    <row r="4931" spans="1:11" x14ac:dyDescent="0.25">
      <c r="A4931" s="69">
        <v>4929</v>
      </c>
      <c r="B4931" s="70" t="s">
        <v>15078</v>
      </c>
      <c r="C4931" s="70" t="s">
        <v>15079</v>
      </c>
      <c r="D4931" s="70" t="s">
        <v>15080</v>
      </c>
      <c r="E4931" s="71">
        <v>0.3</v>
      </c>
      <c r="F4931" s="70"/>
      <c r="G4931" s="71"/>
      <c r="H4931" s="72"/>
      <c r="I4931" s="72"/>
      <c r="J4931" s="73">
        <f t="shared" ref="J4931:J4994" si="81">AVERAGE(E4931,G4931,I4931)</f>
        <v>0.3</v>
      </c>
      <c r="K4931" s="75" t="s">
        <v>4</v>
      </c>
    </row>
    <row r="4932" spans="1:11" x14ac:dyDescent="0.25">
      <c r="A4932" s="69">
        <v>4930</v>
      </c>
      <c r="B4932" s="70" t="s">
        <v>15081</v>
      </c>
      <c r="C4932" s="70" t="s">
        <v>15082</v>
      </c>
      <c r="D4932" s="70" t="s">
        <v>15083</v>
      </c>
      <c r="E4932" s="71">
        <v>0.3</v>
      </c>
      <c r="F4932" s="70"/>
      <c r="G4932" s="71"/>
      <c r="H4932" s="72"/>
      <c r="I4932" s="72"/>
      <c r="J4932" s="73">
        <f t="shared" si="81"/>
        <v>0.3</v>
      </c>
      <c r="K4932" s="75" t="s">
        <v>4</v>
      </c>
    </row>
    <row r="4933" spans="1:11" x14ac:dyDescent="0.25">
      <c r="A4933" s="69">
        <v>4931</v>
      </c>
      <c r="B4933" s="70" t="s">
        <v>15084</v>
      </c>
      <c r="C4933" s="70" t="s">
        <v>15085</v>
      </c>
      <c r="D4933" s="70" t="s">
        <v>15086</v>
      </c>
      <c r="E4933" s="71">
        <v>0.28999999999999998</v>
      </c>
      <c r="F4933" s="70"/>
      <c r="G4933" s="71"/>
      <c r="H4933" s="72"/>
      <c r="I4933" s="72"/>
      <c r="J4933" s="73">
        <f t="shared" si="81"/>
        <v>0.28999999999999998</v>
      </c>
      <c r="K4933" s="75" t="s">
        <v>4</v>
      </c>
    </row>
    <row r="4934" spans="1:11" x14ac:dyDescent="0.25">
      <c r="A4934" s="69">
        <v>4932</v>
      </c>
      <c r="B4934" s="70" t="s">
        <v>15087</v>
      </c>
      <c r="C4934" s="70" t="s">
        <v>15088</v>
      </c>
      <c r="D4934" s="70" t="s">
        <v>15089</v>
      </c>
      <c r="E4934" s="71">
        <v>0.28999999999999998</v>
      </c>
      <c r="F4934" s="70"/>
      <c r="G4934" s="71"/>
      <c r="H4934" s="72"/>
      <c r="I4934" s="72"/>
      <c r="J4934" s="73">
        <f t="shared" si="81"/>
        <v>0.28999999999999998</v>
      </c>
      <c r="K4934" s="75" t="s">
        <v>4</v>
      </c>
    </row>
    <row r="4935" spans="1:11" x14ac:dyDescent="0.25">
      <c r="A4935" s="69">
        <v>4933</v>
      </c>
      <c r="B4935" s="70" t="s">
        <v>15090</v>
      </c>
      <c r="C4935" s="70" t="s">
        <v>15091</v>
      </c>
      <c r="D4935" s="70" t="s">
        <v>15092</v>
      </c>
      <c r="E4935" s="71">
        <v>0.28000000000000003</v>
      </c>
      <c r="F4935" s="70"/>
      <c r="G4935" s="71"/>
      <c r="H4935" s="72"/>
      <c r="I4935" s="72"/>
      <c r="J4935" s="73">
        <f t="shared" si="81"/>
        <v>0.28000000000000003</v>
      </c>
      <c r="K4935" s="75" t="s">
        <v>4</v>
      </c>
    </row>
    <row r="4936" spans="1:11" x14ac:dyDescent="0.25">
      <c r="A4936" s="69">
        <v>4934</v>
      </c>
      <c r="B4936" s="70" t="s">
        <v>15093</v>
      </c>
      <c r="C4936" s="70" t="s">
        <v>15094</v>
      </c>
      <c r="D4936" s="70" t="s">
        <v>15095</v>
      </c>
      <c r="E4936" s="71">
        <v>0.28000000000000003</v>
      </c>
      <c r="F4936" s="70"/>
      <c r="G4936" s="71"/>
      <c r="H4936" s="72"/>
      <c r="I4936" s="72"/>
      <c r="J4936" s="73">
        <f t="shared" si="81"/>
        <v>0.28000000000000003</v>
      </c>
      <c r="K4936" s="75" t="s">
        <v>4</v>
      </c>
    </row>
    <row r="4937" spans="1:11" x14ac:dyDescent="0.25">
      <c r="A4937" s="69">
        <v>4935</v>
      </c>
      <c r="B4937" s="70" t="s">
        <v>15096</v>
      </c>
      <c r="C4937" s="70" t="s">
        <v>15097</v>
      </c>
      <c r="D4937" s="70" t="s">
        <v>15098</v>
      </c>
      <c r="E4937" s="71">
        <v>0.27</v>
      </c>
      <c r="F4937" s="70"/>
      <c r="G4937" s="71"/>
      <c r="H4937" s="72"/>
      <c r="I4937" s="72"/>
      <c r="J4937" s="73">
        <f t="shared" si="81"/>
        <v>0.27</v>
      </c>
      <c r="K4937" s="75" t="s">
        <v>4</v>
      </c>
    </row>
    <row r="4938" spans="1:11" x14ac:dyDescent="0.25">
      <c r="A4938" s="69">
        <v>4936</v>
      </c>
      <c r="B4938" s="70" t="s">
        <v>15099</v>
      </c>
      <c r="C4938" s="70" t="s">
        <v>15100</v>
      </c>
      <c r="D4938" s="70"/>
      <c r="E4938" s="71"/>
      <c r="F4938" s="70"/>
      <c r="G4938" s="73"/>
      <c r="H4938" s="70" t="s">
        <v>15101</v>
      </c>
      <c r="I4938" s="73">
        <v>0.26950000000000052</v>
      </c>
      <c r="J4938" s="73">
        <f t="shared" si="81"/>
        <v>0.26950000000000052</v>
      </c>
      <c r="K4938" s="75" t="s">
        <v>4</v>
      </c>
    </row>
    <row r="4939" spans="1:11" x14ac:dyDescent="0.25">
      <c r="A4939" s="69">
        <v>4937</v>
      </c>
      <c r="B4939" s="70" t="s">
        <v>15102</v>
      </c>
      <c r="C4939" s="70" t="s">
        <v>15103</v>
      </c>
      <c r="D4939" s="70" t="s">
        <v>15104</v>
      </c>
      <c r="E4939" s="71">
        <v>0.26</v>
      </c>
      <c r="F4939" s="70"/>
      <c r="G4939" s="71"/>
      <c r="H4939" s="72"/>
      <c r="I4939" s="72"/>
      <c r="J4939" s="73">
        <f t="shared" si="81"/>
        <v>0.26</v>
      </c>
      <c r="K4939" s="75" t="s">
        <v>4</v>
      </c>
    </row>
    <row r="4940" spans="1:11" x14ac:dyDescent="0.25">
      <c r="A4940" s="69">
        <v>4938</v>
      </c>
      <c r="B4940" s="70" t="s">
        <v>15105</v>
      </c>
      <c r="C4940" s="70" t="s">
        <v>15106</v>
      </c>
      <c r="D4940" s="70" t="s">
        <v>15107</v>
      </c>
      <c r="E4940" s="71">
        <v>0.26</v>
      </c>
      <c r="F4940" s="70"/>
      <c r="G4940" s="71"/>
      <c r="H4940" s="72"/>
      <c r="I4940" s="72"/>
      <c r="J4940" s="73">
        <f t="shared" si="81"/>
        <v>0.26</v>
      </c>
      <c r="K4940" s="75" t="s">
        <v>4</v>
      </c>
    </row>
    <row r="4941" spans="1:11" x14ac:dyDescent="0.25">
      <c r="A4941" s="69">
        <v>4939</v>
      </c>
      <c r="B4941" s="70" t="s">
        <v>15108</v>
      </c>
      <c r="C4941" s="70" t="s">
        <v>15109</v>
      </c>
      <c r="D4941" s="70" t="s">
        <v>15110</v>
      </c>
      <c r="E4941" s="71">
        <v>0.26</v>
      </c>
      <c r="F4941" s="70"/>
      <c r="G4941" s="71"/>
      <c r="H4941" s="72"/>
      <c r="I4941" s="72"/>
      <c r="J4941" s="73">
        <f t="shared" si="81"/>
        <v>0.26</v>
      </c>
      <c r="K4941" s="75" t="s">
        <v>4</v>
      </c>
    </row>
    <row r="4942" spans="1:11" x14ac:dyDescent="0.25">
      <c r="A4942" s="69">
        <v>4940</v>
      </c>
      <c r="B4942" s="70" t="s">
        <v>15111</v>
      </c>
      <c r="C4942" s="70" t="s">
        <v>15112</v>
      </c>
      <c r="D4942" s="70"/>
      <c r="E4942" s="71"/>
      <c r="F4942" s="70"/>
      <c r="G4942" s="73"/>
      <c r="H4942" s="70" t="s">
        <v>15113</v>
      </c>
      <c r="I4942" s="73">
        <v>0.25499999999999973</v>
      </c>
      <c r="J4942" s="73">
        <f t="shared" si="81"/>
        <v>0.25499999999999973</v>
      </c>
      <c r="K4942" s="75" t="s">
        <v>4</v>
      </c>
    </row>
    <row r="4943" spans="1:11" x14ac:dyDescent="0.25">
      <c r="A4943" s="69">
        <v>4941</v>
      </c>
      <c r="B4943" s="70" t="s">
        <v>15114</v>
      </c>
      <c r="C4943" s="70" t="s">
        <v>15115</v>
      </c>
      <c r="D4943" s="70" t="s">
        <v>15116</v>
      </c>
      <c r="E4943" s="71">
        <v>0.25</v>
      </c>
      <c r="F4943" s="70"/>
      <c r="G4943" s="71"/>
      <c r="H4943" s="72"/>
      <c r="I4943" s="72"/>
      <c r="J4943" s="73">
        <f t="shared" si="81"/>
        <v>0.25</v>
      </c>
      <c r="K4943" s="75" t="s">
        <v>4</v>
      </c>
    </row>
    <row r="4944" spans="1:11" x14ac:dyDescent="0.25">
      <c r="A4944" s="69">
        <v>4942</v>
      </c>
      <c r="B4944" s="70" t="s">
        <v>15117</v>
      </c>
      <c r="C4944" s="70" t="s">
        <v>15118</v>
      </c>
      <c r="D4944" s="70" t="s">
        <v>15119</v>
      </c>
      <c r="E4944" s="71">
        <v>0.25</v>
      </c>
      <c r="F4944" s="70"/>
      <c r="G4944" s="71"/>
      <c r="H4944" s="72"/>
      <c r="I4944" s="72"/>
      <c r="J4944" s="73">
        <f t="shared" si="81"/>
        <v>0.25</v>
      </c>
      <c r="K4944" s="75" t="s">
        <v>4</v>
      </c>
    </row>
    <row r="4945" spans="1:11" x14ac:dyDescent="0.25">
      <c r="A4945" s="69">
        <v>4943</v>
      </c>
      <c r="B4945" s="70" t="s">
        <v>15120</v>
      </c>
      <c r="C4945" s="70" t="s">
        <v>15121</v>
      </c>
      <c r="D4945" s="70" t="s">
        <v>15122</v>
      </c>
      <c r="E4945" s="71">
        <v>0.25</v>
      </c>
      <c r="F4945" s="70"/>
      <c r="G4945" s="71"/>
      <c r="H4945" s="72"/>
      <c r="I4945" s="72"/>
      <c r="J4945" s="73">
        <f t="shared" si="81"/>
        <v>0.25</v>
      </c>
      <c r="K4945" s="75" t="s">
        <v>4</v>
      </c>
    </row>
    <row r="4946" spans="1:11" x14ac:dyDescent="0.25">
      <c r="A4946" s="69">
        <v>4944</v>
      </c>
      <c r="B4946" s="70" t="s">
        <v>15123</v>
      </c>
      <c r="C4946" s="70" t="s">
        <v>15124</v>
      </c>
      <c r="D4946" s="70" t="s">
        <v>15125</v>
      </c>
      <c r="E4946" s="71">
        <v>0.25</v>
      </c>
      <c r="F4946" s="70"/>
      <c r="G4946" s="71"/>
      <c r="H4946" s="72"/>
      <c r="I4946" s="72"/>
      <c r="J4946" s="73">
        <f t="shared" si="81"/>
        <v>0.25</v>
      </c>
      <c r="K4946" s="75" t="s">
        <v>4</v>
      </c>
    </row>
    <row r="4947" spans="1:11" x14ac:dyDescent="0.25">
      <c r="A4947" s="69">
        <v>4945</v>
      </c>
      <c r="B4947" s="70" t="s">
        <v>15126</v>
      </c>
      <c r="C4947" s="70" t="s">
        <v>15127</v>
      </c>
      <c r="D4947" s="70"/>
      <c r="E4947" s="71"/>
      <c r="F4947" s="70"/>
      <c r="G4947" s="73"/>
      <c r="H4947" s="70" t="s">
        <v>15128</v>
      </c>
      <c r="I4947" s="73">
        <v>0.25</v>
      </c>
      <c r="J4947" s="73">
        <f t="shared" si="81"/>
        <v>0.25</v>
      </c>
      <c r="K4947" s="75" t="s">
        <v>4</v>
      </c>
    </row>
    <row r="4948" spans="1:11" x14ac:dyDescent="0.25">
      <c r="A4948" s="69">
        <v>4946</v>
      </c>
      <c r="B4948" s="70" t="s">
        <v>15129</v>
      </c>
      <c r="C4948" s="70" t="s">
        <v>15130</v>
      </c>
      <c r="D4948" s="70"/>
      <c r="E4948" s="71"/>
      <c r="F4948" s="70"/>
      <c r="G4948" s="73"/>
      <c r="H4948" s="70" t="s">
        <v>15131</v>
      </c>
      <c r="I4948" s="73">
        <v>0.2489999999999995</v>
      </c>
      <c r="J4948" s="73">
        <f t="shared" si="81"/>
        <v>0.2489999999999995</v>
      </c>
      <c r="K4948" s="75" t="s">
        <v>4</v>
      </c>
    </row>
    <row r="4949" spans="1:11" x14ac:dyDescent="0.25">
      <c r="A4949" s="69">
        <v>4947</v>
      </c>
      <c r="B4949" s="70" t="s">
        <v>15132</v>
      </c>
      <c r="C4949" s="70" t="s">
        <v>15133</v>
      </c>
      <c r="D4949" s="70"/>
      <c r="E4949" s="71"/>
      <c r="F4949" s="70"/>
      <c r="G4949" s="73"/>
      <c r="H4949" s="70" t="s">
        <v>15134</v>
      </c>
      <c r="I4949" s="73">
        <v>0.2489999999999995</v>
      </c>
      <c r="J4949" s="73">
        <f t="shared" si="81"/>
        <v>0.2489999999999995</v>
      </c>
      <c r="K4949" s="75" t="s">
        <v>4</v>
      </c>
    </row>
    <row r="4950" spans="1:11" x14ac:dyDescent="0.25">
      <c r="A4950" s="69">
        <v>4948</v>
      </c>
      <c r="B4950" s="70" t="s">
        <v>15135</v>
      </c>
      <c r="C4950" s="70" t="s">
        <v>15136</v>
      </c>
      <c r="D4950" s="70"/>
      <c r="E4950" s="71"/>
      <c r="F4950" s="70"/>
      <c r="G4950" s="73"/>
      <c r="H4950" s="70" t="s">
        <v>15137</v>
      </c>
      <c r="I4950" s="73">
        <v>0.24800000000000041</v>
      </c>
      <c r="J4950" s="73">
        <f t="shared" si="81"/>
        <v>0.24800000000000041</v>
      </c>
      <c r="K4950" s="75" t="s">
        <v>4</v>
      </c>
    </row>
    <row r="4951" spans="1:11" x14ac:dyDescent="0.25">
      <c r="A4951" s="69">
        <v>4949</v>
      </c>
      <c r="B4951" s="70" t="s">
        <v>15138</v>
      </c>
      <c r="C4951" s="70" t="s">
        <v>15139</v>
      </c>
      <c r="D4951" s="70"/>
      <c r="E4951" s="71"/>
      <c r="F4951" s="70"/>
      <c r="G4951" s="73"/>
      <c r="H4951" s="70" t="s">
        <v>15140</v>
      </c>
      <c r="I4951" s="73">
        <v>0.24800000000000041</v>
      </c>
      <c r="J4951" s="73">
        <f t="shared" si="81"/>
        <v>0.24800000000000041</v>
      </c>
      <c r="K4951" s="75" t="s">
        <v>4</v>
      </c>
    </row>
    <row r="4952" spans="1:11" x14ac:dyDescent="0.25">
      <c r="A4952" s="69">
        <v>4950</v>
      </c>
      <c r="B4952" s="70" t="s">
        <v>15141</v>
      </c>
      <c r="C4952" s="70" t="s">
        <v>15142</v>
      </c>
      <c r="D4952" s="70"/>
      <c r="E4952" s="71"/>
      <c r="F4952" s="70"/>
      <c r="G4952" s="73"/>
      <c r="H4952" s="70" t="s">
        <v>15143</v>
      </c>
      <c r="I4952" s="73">
        <v>0.24749999999999944</v>
      </c>
      <c r="J4952" s="73">
        <f t="shared" si="81"/>
        <v>0.24749999999999944</v>
      </c>
      <c r="K4952" s="75" t="s">
        <v>4</v>
      </c>
    </row>
    <row r="4953" spans="1:11" x14ac:dyDescent="0.25">
      <c r="A4953" s="69">
        <v>4951</v>
      </c>
      <c r="B4953" s="70" t="s">
        <v>15144</v>
      </c>
      <c r="C4953" s="70" t="s">
        <v>15145</v>
      </c>
      <c r="D4953" s="70"/>
      <c r="E4953" s="71"/>
      <c r="F4953" s="70"/>
      <c r="G4953" s="73"/>
      <c r="H4953" s="70" t="s">
        <v>15146</v>
      </c>
      <c r="I4953" s="73">
        <v>0.2450000000000003</v>
      </c>
      <c r="J4953" s="73">
        <f t="shared" si="81"/>
        <v>0.2450000000000003</v>
      </c>
      <c r="K4953" s="75" t="s">
        <v>4</v>
      </c>
    </row>
    <row r="4954" spans="1:11" x14ac:dyDescent="0.25">
      <c r="A4954" s="69">
        <v>4952</v>
      </c>
      <c r="B4954" s="70" t="s">
        <v>15147</v>
      </c>
      <c r="C4954" s="70" t="s">
        <v>15148</v>
      </c>
      <c r="D4954" s="70" t="s">
        <v>15149</v>
      </c>
      <c r="E4954" s="71">
        <v>0.24</v>
      </c>
      <c r="F4954" s="70"/>
      <c r="G4954" s="71"/>
      <c r="H4954" s="72"/>
      <c r="I4954" s="72"/>
      <c r="J4954" s="73">
        <f t="shared" si="81"/>
        <v>0.24</v>
      </c>
      <c r="K4954" s="75" t="s">
        <v>4</v>
      </c>
    </row>
    <row r="4955" spans="1:11" x14ac:dyDescent="0.25">
      <c r="A4955" s="69">
        <v>4953</v>
      </c>
      <c r="B4955" s="70" t="s">
        <v>15150</v>
      </c>
      <c r="C4955" s="70" t="s">
        <v>15151</v>
      </c>
      <c r="D4955" s="70" t="s">
        <v>15152</v>
      </c>
      <c r="E4955" s="71">
        <v>0.24</v>
      </c>
      <c r="F4955" s="70"/>
      <c r="G4955" s="71"/>
      <c r="H4955" s="72"/>
      <c r="I4955" s="72"/>
      <c r="J4955" s="73">
        <f t="shared" si="81"/>
        <v>0.24</v>
      </c>
      <c r="K4955" s="75" t="s">
        <v>4</v>
      </c>
    </row>
    <row r="4956" spans="1:11" x14ac:dyDescent="0.25">
      <c r="A4956" s="69">
        <v>4954</v>
      </c>
      <c r="B4956" s="70" t="s">
        <v>15153</v>
      </c>
      <c r="C4956" s="70" t="s">
        <v>15154</v>
      </c>
      <c r="D4956" s="70" t="s">
        <v>15155</v>
      </c>
      <c r="E4956" s="71">
        <v>0.24</v>
      </c>
      <c r="F4956" s="70"/>
      <c r="G4956" s="71"/>
      <c r="H4956" s="72"/>
      <c r="I4956" s="72"/>
      <c r="J4956" s="73">
        <f t="shared" si="81"/>
        <v>0.24</v>
      </c>
      <c r="K4956" s="75" t="s">
        <v>4</v>
      </c>
    </row>
    <row r="4957" spans="1:11" x14ac:dyDescent="0.25">
      <c r="A4957" s="69">
        <v>4955</v>
      </c>
      <c r="B4957" s="70" t="s">
        <v>15156</v>
      </c>
      <c r="C4957" s="70" t="s">
        <v>15157</v>
      </c>
      <c r="D4957" s="70"/>
      <c r="E4957" s="71"/>
      <c r="F4957" s="70"/>
      <c r="G4957" s="73"/>
      <c r="H4957" s="70" t="s">
        <v>15158</v>
      </c>
      <c r="I4957" s="73">
        <v>0.23999999999999935</v>
      </c>
      <c r="J4957" s="73">
        <f t="shared" si="81"/>
        <v>0.23999999999999935</v>
      </c>
      <c r="K4957" s="75" t="s">
        <v>4</v>
      </c>
    </row>
    <row r="4958" spans="1:11" x14ac:dyDescent="0.25">
      <c r="A4958" s="69">
        <v>4956</v>
      </c>
      <c r="B4958" s="70" t="s">
        <v>15159</v>
      </c>
      <c r="C4958" s="70" t="s">
        <v>15160</v>
      </c>
      <c r="D4958" s="70" t="s">
        <v>15161</v>
      </c>
      <c r="E4958" s="71">
        <v>0.23</v>
      </c>
      <c r="F4958" s="70"/>
      <c r="G4958" s="71"/>
      <c r="H4958" s="72"/>
      <c r="I4958" s="72"/>
      <c r="J4958" s="73">
        <f t="shared" si="81"/>
        <v>0.23</v>
      </c>
      <c r="K4958" s="75" t="s">
        <v>4</v>
      </c>
    </row>
    <row r="4959" spans="1:11" x14ac:dyDescent="0.25">
      <c r="A4959" s="69">
        <v>4957</v>
      </c>
      <c r="B4959" s="70" t="s">
        <v>15162</v>
      </c>
      <c r="C4959" s="70" t="s">
        <v>15163</v>
      </c>
      <c r="D4959" s="70" t="s">
        <v>15164</v>
      </c>
      <c r="E4959" s="71">
        <v>0.22</v>
      </c>
      <c r="F4959" s="70"/>
      <c r="G4959" s="71"/>
      <c r="H4959" s="72"/>
      <c r="I4959" s="72"/>
      <c r="J4959" s="73">
        <f t="shared" si="81"/>
        <v>0.22</v>
      </c>
      <c r="K4959" s="75" t="s">
        <v>4</v>
      </c>
    </row>
    <row r="4960" spans="1:11" x14ac:dyDescent="0.25">
      <c r="A4960" s="69">
        <v>4958</v>
      </c>
      <c r="B4960" s="70" t="s">
        <v>15165</v>
      </c>
      <c r="C4960" s="70" t="s">
        <v>15166</v>
      </c>
      <c r="D4960" s="70" t="s">
        <v>15167</v>
      </c>
      <c r="E4960" s="71">
        <v>0.22</v>
      </c>
      <c r="F4960" s="70"/>
      <c r="G4960" s="71"/>
      <c r="H4960" s="72"/>
      <c r="I4960" s="72"/>
      <c r="J4960" s="73">
        <f t="shared" si="81"/>
        <v>0.22</v>
      </c>
      <c r="K4960" s="75" t="s">
        <v>4</v>
      </c>
    </row>
    <row r="4961" spans="1:11" x14ac:dyDescent="0.25">
      <c r="A4961" s="69">
        <v>4959</v>
      </c>
      <c r="B4961" s="70" t="s">
        <v>15168</v>
      </c>
      <c r="C4961" s="70" t="s">
        <v>15169</v>
      </c>
      <c r="D4961" s="70" t="s">
        <v>15170</v>
      </c>
      <c r="E4961" s="71">
        <v>0.21</v>
      </c>
      <c r="F4961" s="70"/>
      <c r="G4961" s="71"/>
      <c r="H4961" s="72"/>
      <c r="I4961" s="72"/>
      <c r="J4961" s="73">
        <f t="shared" si="81"/>
        <v>0.21</v>
      </c>
      <c r="K4961" s="75" t="s">
        <v>4</v>
      </c>
    </row>
    <row r="4962" spans="1:11" x14ac:dyDescent="0.25">
      <c r="A4962" s="69">
        <v>4960</v>
      </c>
      <c r="B4962" s="70" t="s">
        <v>15171</v>
      </c>
      <c r="C4962" s="70" t="s">
        <v>15172</v>
      </c>
      <c r="D4962" s="70" t="s">
        <v>15173</v>
      </c>
      <c r="E4962" s="71">
        <v>0.21</v>
      </c>
      <c r="F4962" s="70"/>
      <c r="G4962" s="71"/>
      <c r="H4962" s="72"/>
      <c r="I4962" s="72"/>
      <c r="J4962" s="73">
        <f t="shared" si="81"/>
        <v>0.21</v>
      </c>
      <c r="K4962" s="75" t="s">
        <v>4</v>
      </c>
    </row>
    <row r="4963" spans="1:11" x14ac:dyDescent="0.25">
      <c r="A4963" s="69">
        <v>4961</v>
      </c>
      <c r="B4963" s="70" t="s">
        <v>15174</v>
      </c>
      <c r="C4963" s="70" t="s">
        <v>15175</v>
      </c>
      <c r="D4963" s="70" t="s">
        <v>15176</v>
      </c>
      <c r="E4963" s="71">
        <v>0.2</v>
      </c>
      <c r="F4963" s="70"/>
      <c r="G4963" s="71"/>
      <c r="H4963" s="72"/>
      <c r="I4963" s="72"/>
      <c r="J4963" s="73">
        <f t="shared" si="81"/>
        <v>0.2</v>
      </c>
      <c r="K4963" s="75" t="s">
        <v>4</v>
      </c>
    </row>
    <row r="4964" spans="1:11" x14ac:dyDescent="0.25">
      <c r="A4964" s="69">
        <v>4962</v>
      </c>
      <c r="B4964" s="70" t="s">
        <v>15177</v>
      </c>
      <c r="C4964" s="70" t="s">
        <v>15178</v>
      </c>
      <c r="D4964" s="70" t="s">
        <v>15179</v>
      </c>
      <c r="E4964" s="71">
        <v>0.2</v>
      </c>
      <c r="F4964" s="70"/>
      <c r="G4964" s="71"/>
      <c r="H4964" s="72"/>
      <c r="I4964" s="72"/>
      <c r="J4964" s="73">
        <f t="shared" si="81"/>
        <v>0.2</v>
      </c>
      <c r="K4964" s="75" t="s">
        <v>4</v>
      </c>
    </row>
    <row r="4965" spans="1:11" x14ac:dyDescent="0.25">
      <c r="A4965" s="69">
        <v>4963</v>
      </c>
      <c r="B4965" s="70" t="s">
        <v>15180</v>
      </c>
      <c r="C4965" s="70" t="s">
        <v>15181</v>
      </c>
      <c r="D4965" s="70" t="s">
        <v>15182</v>
      </c>
      <c r="E4965" s="71">
        <v>0.2</v>
      </c>
      <c r="F4965" s="70"/>
      <c r="G4965" s="71"/>
      <c r="H4965" s="72"/>
      <c r="I4965" s="72"/>
      <c r="J4965" s="73">
        <f t="shared" si="81"/>
        <v>0.2</v>
      </c>
      <c r="K4965" s="75" t="s">
        <v>4</v>
      </c>
    </row>
    <row r="4966" spans="1:11" x14ac:dyDescent="0.25">
      <c r="A4966" s="69">
        <v>4964</v>
      </c>
      <c r="B4966" s="70" t="s">
        <v>15183</v>
      </c>
      <c r="C4966" s="70" t="s">
        <v>15184</v>
      </c>
      <c r="D4966" s="70" t="s">
        <v>15185</v>
      </c>
      <c r="E4966" s="71">
        <v>0.2</v>
      </c>
      <c r="F4966" s="70"/>
      <c r="G4966" s="71"/>
      <c r="H4966" s="72"/>
      <c r="I4966" s="72"/>
      <c r="J4966" s="73">
        <f t="shared" si="81"/>
        <v>0.2</v>
      </c>
      <c r="K4966" s="75" t="s">
        <v>4</v>
      </c>
    </row>
    <row r="4967" spans="1:11" x14ac:dyDescent="0.25">
      <c r="A4967" s="69">
        <v>4965</v>
      </c>
      <c r="B4967" s="70" t="s">
        <v>15186</v>
      </c>
      <c r="C4967" s="70" t="s">
        <v>15187</v>
      </c>
      <c r="D4967" s="70" t="s">
        <v>15188</v>
      </c>
      <c r="E4967" s="71">
        <v>0.2</v>
      </c>
      <c r="F4967" s="70"/>
      <c r="G4967" s="71"/>
      <c r="H4967" s="72"/>
      <c r="I4967" s="72"/>
      <c r="J4967" s="73">
        <f t="shared" si="81"/>
        <v>0.2</v>
      </c>
      <c r="K4967" s="75" t="s">
        <v>4</v>
      </c>
    </row>
    <row r="4968" spans="1:11" x14ac:dyDescent="0.25">
      <c r="A4968" s="69">
        <v>4966</v>
      </c>
      <c r="B4968" s="70" t="s">
        <v>15189</v>
      </c>
      <c r="C4968" s="70" t="s">
        <v>15190</v>
      </c>
      <c r="D4968" s="70" t="s">
        <v>15191</v>
      </c>
      <c r="E4968" s="71">
        <v>0.2</v>
      </c>
      <c r="F4968" s="70"/>
      <c r="G4968" s="71"/>
      <c r="H4968" s="72"/>
      <c r="I4968" s="72"/>
      <c r="J4968" s="73">
        <f t="shared" si="81"/>
        <v>0.2</v>
      </c>
      <c r="K4968" s="75" t="s">
        <v>4</v>
      </c>
    </row>
    <row r="4969" spans="1:11" x14ac:dyDescent="0.25">
      <c r="A4969" s="69">
        <v>4967</v>
      </c>
      <c r="B4969" s="70" t="s">
        <v>15192</v>
      </c>
      <c r="C4969" s="70" t="s">
        <v>15193</v>
      </c>
      <c r="D4969" s="70" t="s">
        <v>15194</v>
      </c>
      <c r="E4969" s="71">
        <v>0.2</v>
      </c>
      <c r="F4969" s="70"/>
      <c r="G4969" s="71"/>
      <c r="H4969" s="72"/>
      <c r="I4969" s="72"/>
      <c r="J4969" s="73">
        <f t="shared" si="81"/>
        <v>0.2</v>
      </c>
      <c r="K4969" s="75" t="s">
        <v>4</v>
      </c>
    </row>
    <row r="4970" spans="1:11" x14ac:dyDescent="0.25">
      <c r="A4970" s="69">
        <v>4968</v>
      </c>
      <c r="B4970" s="70" t="s">
        <v>15195</v>
      </c>
      <c r="C4970" s="70" t="s">
        <v>15196</v>
      </c>
      <c r="D4970" s="70"/>
      <c r="E4970" s="71"/>
      <c r="F4970" s="70"/>
      <c r="G4970" s="73"/>
      <c r="H4970" s="70" t="s">
        <v>15197</v>
      </c>
      <c r="I4970" s="73">
        <v>0.19999999999999954</v>
      </c>
      <c r="J4970" s="73">
        <f t="shared" si="81"/>
        <v>0.19999999999999954</v>
      </c>
      <c r="K4970" s="75" t="s">
        <v>4</v>
      </c>
    </row>
    <row r="4971" spans="1:11" x14ac:dyDescent="0.25">
      <c r="A4971" s="69">
        <v>4969</v>
      </c>
      <c r="B4971" s="70" t="s">
        <v>15198</v>
      </c>
      <c r="C4971" s="70" t="s">
        <v>15199</v>
      </c>
      <c r="D4971" s="70"/>
      <c r="E4971" s="71"/>
      <c r="F4971" s="70"/>
      <c r="G4971" s="73"/>
      <c r="H4971" s="70" t="s">
        <v>15200</v>
      </c>
      <c r="I4971" s="73">
        <v>0.19999999999999954</v>
      </c>
      <c r="J4971" s="73">
        <f t="shared" si="81"/>
        <v>0.19999999999999954</v>
      </c>
      <c r="K4971" s="75" t="s">
        <v>4</v>
      </c>
    </row>
    <row r="4972" spans="1:11" x14ac:dyDescent="0.25">
      <c r="A4972" s="69">
        <v>4970</v>
      </c>
      <c r="B4972" s="70" t="s">
        <v>15201</v>
      </c>
      <c r="C4972" s="70" t="s">
        <v>15202</v>
      </c>
      <c r="D4972" s="70"/>
      <c r="E4972" s="71"/>
      <c r="F4972" s="70"/>
      <c r="G4972" s="73"/>
      <c r="H4972" s="70" t="s">
        <v>15203</v>
      </c>
      <c r="I4972" s="73">
        <v>0.19999999999999954</v>
      </c>
      <c r="J4972" s="73">
        <f t="shared" si="81"/>
        <v>0.19999999999999954</v>
      </c>
      <c r="K4972" s="75" t="s">
        <v>4</v>
      </c>
    </row>
    <row r="4973" spans="1:11" x14ac:dyDescent="0.25">
      <c r="A4973" s="69">
        <v>4971</v>
      </c>
      <c r="B4973" s="70" t="s">
        <v>15204</v>
      </c>
      <c r="C4973" s="70" t="s">
        <v>15205</v>
      </c>
      <c r="D4973" s="70" t="s">
        <v>15206</v>
      </c>
      <c r="E4973" s="71">
        <v>0.19</v>
      </c>
      <c r="F4973" s="70"/>
      <c r="G4973" s="71"/>
      <c r="H4973" s="72"/>
      <c r="I4973" s="72"/>
      <c r="J4973" s="73">
        <f t="shared" si="81"/>
        <v>0.19</v>
      </c>
      <c r="K4973" s="75" t="s">
        <v>4</v>
      </c>
    </row>
    <row r="4974" spans="1:11" x14ac:dyDescent="0.25">
      <c r="A4974" s="69">
        <v>4972</v>
      </c>
      <c r="B4974" s="70" t="s">
        <v>15207</v>
      </c>
      <c r="C4974" s="70" t="s">
        <v>2847</v>
      </c>
      <c r="D4974" s="70" t="s">
        <v>15208</v>
      </c>
      <c r="E4974" s="71">
        <v>0.19</v>
      </c>
      <c r="F4974" s="70"/>
      <c r="G4974" s="71"/>
      <c r="H4974" s="72"/>
      <c r="I4974" s="72"/>
      <c r="J4974" s="73">
        <f t="shared" si="81"/>
        <v>0.19</v>
      </c>
      <c r="K4974" s="75" t="s">
        <v>4</v>
      </c>
    </row>
    <row r="4975" spans="1:11" x14ac:dyDescent="0.25">
      <c r="A4975" s="69">
        <v>4973</v>
      </c>
      <c r="B4975" s="70" t="s">
        <v>15209</v>
      </c>
      <c r="C4975" s="70" t="s">
        <v>15210</v>
      </c>
      <c r="D4975" s="70" t="s">
        <v>15211</v>
      </c>
      <c r="E4975" s="71">
        <v>0.19</v>
      </c>
      <c r="F4975" s="70"/>
      <c r="G4975" s="71"/>
      <c r="H4975" s="72"/>
      <c r="I4975" s="72"/>
      <c r="J4975" s="73">
        <f t="shared" si="81"/>
        <v>0.19</v>
      </c>
      <c r="K4975" s="75" t="s">
        <v>4</v>
      </c>
    </row>
    <row r="4976" spans="1:11" x14ac:dyDescent="0.25">
      <c r="A4976" s="69">
        <v>4974</v>
      </c>
      <c r="B4976" s="70" t="s">
        <v>15212</v>
      </c>
      <c r="C4976" s="70" t="s">
        <v>15213</v>
      </c>
      <c r="D4976" s="70"/>
      <c r="E4976" s="71"/>
      <c r="F4976" s="70"/>
      <c r="G4976" s="73"/>
      <c r="H4976" s="70" t="s">
        <v>15214</v>
      </c>
      <c r="I4976" s="73">
        <v>0.18864999999999998</v>
      </c>
      <c r="J4976" s="73">
        <f t="shared" si="81"/>
        <v>0.18864999999999998</v>
      </c>
      <c r="K4976" s="75" t="s">
        <v>4</v>
      </c>
    </row>
    <row r="4977" spans="1:11" x14ac:dyDescent="0.25">
      <c r="A4977" s="69">
        <v>4975</v>
      </c>
      <c r="B4977" s="70" t="s">
        <v>15215</v>
      </c>
      <c r="C4977" s="70" t="s">
        <v>15216</v>
      </c>
      <c r="D4977" s="70"/>
      <c r="E4977" s="71"/>
      <c r="F4977" s="70"/>
      <c r="G4977" s="73"/>
      <c r="H4977" s="70" t="s">
        <v>15217</v>
      </c>
      <c r="I4977" s="73">
        <v>0.18675</v>
      </c>
      <c r="J4977" s="73">
        <f t="shared" si="81"/>
        <v>0.18675</v>
      </c>
      <c r="K4977" s="75" t="s">
        <v>4</v>
      </c>
    </row>
    <row r="4978" spans="1:11" x14ac:dyDescent="0.25">
      <c r="A4978" s="69">
        <v>4976</v>
      </c>
      <c r="B4978" s="70" t="s">
        <v>15218</v>
      </c>
      <c r="C4978" s="70" t="s">
        <v>15219</v>
      </c>
      <c r="D4978" s="70" t="s">
        <v>15220</v>
      </c>
      <c r="E4978" s="71">
        <v>0.18</v>
      </c>
      <c r="F4978" s="70"/>
      <c r="G4978" s="71"/>
      <c r="H4978" s="72"/>
      <c r="I4978" s="72"/>
      <c r="J4978" s="73">
        <f t="shared" si="81"/>
        <v>0.18</v>
      </c>
      <c r="K4978" s="75" t="s">
        <v>4</v>
      </c>
    </row>
    <row r="4979" spans="1:11" x14ac:dyDescent="0.25">
      <c r="A4979" s="69">
        <v>4977</v>
      </c>
      <c r="B4979" s="70" t="s">
        <v>15221</v>
      </c>
      <c r="C4979" s="70" t="s">
        <v>15222</v>
      </c>
      <c r="D4979" s="70" t="s">
        <v>15223</v>
      </c>
      <c r="E4979" s="71">
        <v>0.17</v>
      </c>
      <c r="F4979" s="70"/>
      <c r="G4979" s="71"/>
      <c r="H4979" s="72"/>
      <c r="I4979" s="72"/>
      <c r="J4979" s="73">
        <f t="shared" si="81"/>
        <v>0.17</v>
      </c>
      <c r="K4979" s="75" t="s">
        <v>4</v>
      </c>
    </row>
    <row r="4980" spans="1:11" x14ac:dyDescent="0.25">
      <c r="A4980" s="69">
        <v>4978</v>
      </c>
      <c r="B4980" s="70" t="s">
        <v>15224</v>
      </c>
      <c r="C4980" s="70" t="s">
        <v>15225</v>
      </c>
      <c r="D4980" s="70" t="s">
        <v>15226</v>
      </c>
      <c r="E4980" s="71">
        <v>0.17</v>
      </c>
      <c r="F4980" s="70"/>
      <c r="G4980" s="71"/>
      <c r="H4980" s="72"/>
      <c r="I4980" s="72"/>
      <c r="J4980" s="73">
        <f t="shared" si="81"/>
        <v>0.17</v>
      </c>
      <c r="K4980" s="75" t="s">
        <v>4</v>
      </c>
    </row>
    <row r="4981" spans="1:11" x14ac:dyDescent="0.25">
      <c r="A4981" s="69">
        <v>4979</v>
      </c>
      <c r="B4981" s="70" t="s">
        <v>15227</v>
      </c>
      <c r="C4981" s="70" t="s">
        <v>15228</v>
      </c>
      <c r="D4981" s="70" t="s">
        <v>15229</v>
      </c>
      <c r="E4981" s="71">
        <v>0.16</v>
      </c>
      <c r="F4981" s="70"/>
      <c r="G4981" s="71"/>
      <c r="H4981" s="72"/>
      <c r="I4981" s="72"/>
      <c r="J4981" s="73">
        <f t="shared" si="81"/>
        <v>0.16</v>
      </c>
      <c r="K4981" s="75" t="s">
        <v>4</v>
      </c>
    </row>
    <row r="4982" spans="1:11" x14ac:dyDescent="0.25">
      <c r="A4982" s="69">
        <v>4980</v>
      </c>
      <c r="B4982" s="70" t="s">
        <v>15230</v>
      </c>
      <c r="C4982" s="70" t="s">
        <v>15231</v>
      </c>
      <c r="D4982" s="70" t="s">
        <v>15232</v>
      </c>
      <c r="E4982" s="71">
        <v>0.16</v>
      </c>
      <c r="F4982" s="70"/>
      <c r="G4982" s="71"/>
      <c r="H4982" s="72"/>
      <c r="I4982" s="72"/>
      <c r="J4982" s="73">
        <f t="shared" si="81"/>
        <v>0.16</v>
      </c>
      <c r="K4982" s="75" t="s">
        <v>4</v>
      </c>
    </row>
    <row r="4983" spans="1:11" x14ac:dyDescent="0.25">
      <c r="A4983" s="69">
        <v>4981</v>
      </c>
      <c r="B4983" s="70" t="s">
        <v>15233</v>
      </c>
      <c r="C4983" s="70" t="s">
        <v>15234</v>
      </c>
      <c r="D4983" s="70" t="s">
        <v>15235</v>
      </c>
      <c r="E4983" s="71">
        <v>0.16</v>
      </c>
      <c r="F4983" s="70"/>
      <c r="G4983" s="71"/>
      <c r="H4983" s="72"/>
      <c r="I4983" s="72"/>
      <c r="J4983" s="73">
        <f t="shared" si="81"/>
        <v>0.16</v>
      </c>
      <c r="K4983" s="75" t="s">
        <v>4</v>
      </c>
    </row>
    <row r="4984" spans="1:11" x14ac:dyDescent="0.25">
      <c r="A4984" s="69">
        <v>4982</v>
      </c>
      <c r="B4984" s="70" t="s">
        <v>15236</v>
      </c>
      <c r="C4984" s="70" t="s">
        <v>15237</v>
      </c>
      <c r="D4984" s="70" t="s">
        <v>15238</v>
      </c>
      <c r="E4984" s="71">
        <v>0.16</v>
      </c>
      <c r="F4984" s="70"/>
      <c r="G4984" s="71"/>
      <c r="H4984" s="72"/>
      <c r="I4984" s="72"/>
      <c r="J4984" s="73">
        <f t="shared" si="81"/>
        <v>0.16</v>
      </c>
      <c r="K4984" s="75" t="s">
        <v>4</v>
      </c>
    </row>
    <row r="4985" spans="1:11" x14ac:dyDescent="0.25">
      <c r="A4985" s="69">
        <v>4983</v>
      </c>
      <c r="B4985" s="70" t="s">
        <v>15239</v>
      </c>
      <c r="C4985" s="70" t="s">
        <v>2847</v>
      </c>
      <c r="D4985" s="70" t="s">
        <v>15240</v>
      </c>
      <c r="E4985" s="71">
        <v>0.15</v>
      </c>
      <c r="F4985" s="70"/>
      <c r="G4985" s="71"/>
      <c r="H4985" s="72"/>
      <c r="I4985" s="72"/>
      <c r="J4985" s="73">
        <f t="shared" si="81"/>
        <v>0.15</v>
      </c>
      <c r="K4985" s="75" t="s">
        <v>4</v>
      </c>
    </row>
    <row r="4986" spans="1:11" x14ac:dyDescent="0.25">
      <c r="A4986" s="69">
        <v>4984</v>
      </c>
      <c r="B4986" s="70" t="s">
        <v>15241</v>
      </c>
      <c r="C4986" s="70" t="s">
        <v>15242</v>
      </c>
      <c r="D4986" s="70" t="s">
        <v>15243</v>
      </c>
      <c r="E4986" s="71">
        <v>0.14000000000000001</v>
      </c>
      <c r="F4986" s="70"/>
      <c r="G4986" s="71"/>
      <c r="H4986" s="72"/>
      <c r="I4986" s="72"/>
      <c r="J4986" s="73">
        <f t="shared" si="81"/>
        <v>0.14000000000000001</v>
      </c>
      <c r="K4986" s="75" t="s">
        <v>4</v>
      </c>
    </row>
    <row r="4987" spans="1:11" x14ac:dyDescent="0.25">
      <c r="A4987" s="69">
        <v>4985</v>
      </c>
      <c r="B4987" s="70" t="s">
        <v>15244</v>
      </c>
      <c r="C4987" s="70" t="s">
        <v>15245</v>
      </c>
      <c r="D4987" s="70" t="s">
        <v>15246</v>
      </c>
      <c r="E4987" s="71">
        <v>0.14000000000000001</v>
      </c>
      <c r="F4987" s="70"/>
      <c r="G4987" s="71"/>
      <c r="H4987" s="72"/>
      <c r="I4987" s="72"/>
      <c r="J4987" s="73">
        <f t="shared" si="81"/>
        <v>0.14000000000000001</v>
      </c>
      <c r="K4987" s="75" t="s">
        <v>4</v>
      </c>
    </row>
    <row r="4988" spans="1:11" x14ac:dyDescent="0.25">
      <c r="A4988" s="69">
        <v>4986</v>
      </c>
      <c r="B4988" s="70" t="s">
        <v>15247</v>
      </c>
      <c r="C4988" s="70" t="s">
        <v>15248</v>
      </c>
      <c r="D4988" s="70" t="s">
        <v>15249</v>
      </c>
      <c r="E4988" s="71">
        <v>0.14000000000000001</v>
      </c>
      <c r="F4988" s="70"/>
      <c r="G4988" s="71"/>
      <c r="H4988" s="72"/>
      <c r="I4988" s="72"/>
      <c r="J4988" s="73">
        <f t="shared" si="81"/>
        <v>0.14000000000000001</v>
      </c>
      <c r="K4988" s="75" t="s">
        <v>4</v>
      </c>
    </row>
    <row r="4989" spans="1:11" x14ac:dyDescent="0.25">
      <c r="A4989" s="69">
        <v>4987</v>
      </c>
      <c r="B4989" s="70" t="s">
        <v>15250</v>
      </c>
      <c r="C4989" s="70" t="s">
        <v>15251</v>
      </c>
      <c r="D4989" s="70"/>
      <c r="E4989" s="71"/>
      <c r="F4989" s="70"/>
      <c r="G4989" s="73"/>
      <c r="H4989" s="70" t="s">
        <v>15252</v>
      </c>
      <c r="I4989" s="73">
        <v>0.13655407499999972</v>
      </c>
      <c r="J4989" s="73">
        <f t="shared" si="81"/>
        <v>0.13655407499999972</v>
      </c>
      <c r="K4989" s="75" t="s">
        <v>4</v>
      </c>
    </row>
    <row r="4990" spans="1:11" x14ac:dyDescent="0.25">
      <c r="A4990" s="69">
        <v>4988</v>
      </c>
      <c r="B4990" s="70" t="s">
        <v>15253</v>
      </c>
      <c r="C4990" s="70" t="s">
        <v>15254</v>
      </c>
      <c r="D4990" s="70" t="s">
        <v>15255</v>
      </c>
      <c r="E4990" s="71">
        <v>0.13</v>
      </c>
      <c r="F4990" s="70"/>
      <c r="G4990" s="71"/>
      <c r="H4990" s="72"/>
      <c r="I4990" s="72"/>
      <c r="J4990" s="73">
        <f t="shared" si="81"/>
        <v>0.13</v>
      </c>
      <c r="K4990" s="75" t="s">
        <v>4</v>
      </c>
    </row>
    <row r="4991" spans="1:11" x14ac:dyDescent="0.25">
      <c r="A4991" s="69">
        <v>4989</v>
      </c>
      <c r="B4991" s="70" t="s">
        <v>15256</v>
      </c>
      <c r="C4991" s="70" t="s">
        <v>15257</v>
      </c>
      <c r="D4991" s="70" t="s">
        <v>15258</v>
      </c>
      <c r="E4991" s="71">
        <v>0.13</v>
      </c>
      <c r="F4991" s="70"/>
      <c r="G4991" s="71"/>
      <c r="H4991" s="72"/>
      <c r="I4991" s="72"/>
      <c r="J4991" s="73">
        <f t="shared" si="81"/>
        <v>0.13</v>
      </c>
      <c r="K4991" s="75" t="s">
        <v>4</v>
      </c>
    </row>
    <row r="4992" spans="1:11" x14ac:dyDescent="0.25">
      <c r="A4992" s="69">
        <v>4990</v>
      </c>
      <c r="B4992" s="70" t="s">
        <v>15259</v>
      </c>
      <c r="C4992" s="70" t="s">
        <v>15260</v>
      </c>
      <c r="D4992" s="70" t="s">
        <v>15261</v>
      </c>
      <c r="E4992" s="71">
        <v>0.13</v>
      </c>
      <c r="F4992" s="70"/>
      <c r="G4992" s="71"/>
      <c r="H4992" s="72"/>
      <c r="I4992" s="72"/>
      <c r="J4992" s="73">
        <f t="shared" si="81"/>
        <v>0.13</v>
      </c>
      <c r="K4992" s="75" t="s">
        <v>4</v>
      </c>
    </row>
    <row r="4993" spans="1:11" x14ac:dyDescent="0.25">
      <c r="A4993" s="69">
        <v>4991</v>
      </c>
      <c r="B4993" s="70" t="s">
        <v>15262</v>
      </c>
      <c r="C4993" s="70" t="s">
        <v>15263</v>
      </c>
      <c r="D4993" s="70" t="s">
        <v>15264</v>
      </c>
      <c r="E4993" s="71">
        <v>0.13</v>
      </c>
      <c r="F4993" s="70"/>
      <c r="G4993" s="71"/>
      <c r="H4993" s="72"/>
      <c r="I4993" s="72"/>
      <c r="J4993" s="73">
        <f t="shared" si="81"/>
        <v>0.13</v>
      </c>
      <c r="K4993" s="75" t="s">
        <v>4</v>
      </c>
    </row>
    <row r="4994" spans="1:11" x14ac:dyDescent="0.25">
      <c r="A4994" s="69">
        <v>4992</v>
      </c>
      <c r="B4994" s="70" t="s">
        <v>15265</v>
      </c>
      <c r="C4994" s="70" t="s">
        <v>15266</v>
      </c>
      <c r="D4994" s="70" t="s">
        <v>15267</v>
      </c>
      <c r="E4994" s="71">
        <v>0.13</v>
      </c>
      <c r="F4994" s="70"/>
      <c r="G4994" s="71"/>
      <c r="H4994" s="72"/>
      <c r="I4994" s="72"/>
      <c r="J4994" s="73">
        <f t="shared" si="81"/>
        <v>0.13</v>
      </c>
      <c r="K4994" s="75" t="s">
        <v>4</v>
      </c>
    </row>
    <row r="4995" spans="1:11" x14ac:dyDescent="0.25">
      <c r="A4995" s="69">
        <v>4993</v>
      </c>
      <c r="B4995" s="70" t="s">
        <v>15268</v>
      </c>
      <c r="C4995" s="70" t="s">
        <v>15269</v>
      </c>
      <c r="D4995" s="70"/>
      <c r="E4995" s="71"/>
      <c r="F4995" s="70"/>
      <c r="G4995" s="73"/>
      <c r="H4995" s="70" t="s">
        <v>15270</v>
      </c>
      <c r="I4995" s="73">
        <v>0.125</v>
      </c>
      <c r="J4995" s="73">
        <f t="shared" ref="J4995:J5046" si="82">AVERAGE(E4995,G4995,I4995)</f>
        <v>0.125</v>
      </c>
      <c r="K4995" s="75" t="s">
        <v>4</v>
      </c>
    </row>
    <row r="4996" spans="1:11" x14ac:dyDescent="0.25">
      <c r="A4996" s="69">
        <v>4994</v>
      </c>
      <c r="B4996" s="70" t="s">
        <v>15271</v>
      </c>
      <c r="C4996" s="70" t="s">
        <v>15272</v>
      </c>
      <c r="D4996" s="70" t="s">
        <v>15273</v>
      </c>
      <c r="E4996" s="71">
        <v>0.12</v>
      </c>
      <c r="F4996" s="70"/>
      <c r="G4996" s="71"/>
      <c r="H4996" s="72"/>
      <c r="I4996" s="72"/>
      <c r="J4996" s="73">
        <f t="shared" si="82"/>
        <v>0.12</v>
      </c>
      <c r="K4996" s="75" t="s">
        <v>4</v>
      </c>
    </row>
    <row r="4997" spans="1:11" x14ac:dyDescent="0.25">
      <c r="A4997" s="69">
        <v>4995</v>
      </c>
      <c r="B4997" s="70" t="s">
        <v>15274</v>
      </c>
      <c r="C4997" s="70" t="s">
        <v>15275</v>
      </c>
      <c r="D4997" s="70" t="s">
        <v>15276</v>
      </c>
      <c r="E4997" s="71">
        <v>0.12</v>
      </c>
      <c r="F4997" s="70"/>
      <c r="G4997" s="71"/>
      <c r="H4997" s="72"/>
      <c r="I4997" s="72"/>
      <c r="J4997" s="73">
        <f t="shared" si="82"/>
        <v>0.12</v>
      </c>
      <c r="K4997" s="75" t="s">
        <v>4</v>
      </c>
    </row>
    <row r="4998" spans="1:11" x14ac:dyDescent="0.25">
      <c r="A4998" s="69">
        <v>4996</v>
      </c>
      <c r="B4998" s="70" t="s">
        <v>15277</v>
      </c>
      <c r="C4998" s="70" t="s">
        <v>10878</v>
      </c>
      <c r="D4998" s="70" t="s">
        <v>15278</v>
      </c>
      <c r="E4998" s="71">
        <v>0.11</v>
      </c>
      <c r="F4998" s="70"/>
      <c r="G4998" s="71"/>
      <c r="H4998" s="72"/>
      <c r="I4998" s="72"/>
      <c r="J4998" s="73">
        <f t="shared" si="82"/>
        <v>0.11</v>
      </c>
      <c r="K4998" s="75" t="s">
        <v>4</v>
      </c>
    </row>
    <row r="4999" spans="1:11" x14ac:dyDescent="0.25">
      <c r="A4999" s="69">
        <v>4997</v>
      </c>
      <c r="B4999" s="70" t="s">
        <v>15279</v>
      </c>
      <c r="C4999" s="70" t="s">
        <v>15280</v>
      </c>
      <c r="D4999" s="70" t="s">
        <v>15281</v>
      </c>
      <c r="E4999" s="71">
        <v>0.11</v>
      </c>
      <c r="F4999" s="70"/>
      <c r="G4999" s="71"/>
      <c r="H4999" s="72"/>
      <c r="I4999" s="72"/>
      <c r="J4999" s="73">
        <f t="shared" si="82"/>
        <v>0.11</v>
      </c>
      <c r="K4999" s="75" t="s">
        <v>4</v>
      </c>
    </row>
    <row r="5000" spans="1:11" x14ac:dyDescent="0.25">
      <c r="A5000" s="69">
        <v>4998</v>
      </c>
      <c r="B5000" s="70" t="s">
        <v>15282</v>
      </c>
      <c r="C5000" s="70" t="s">
        <v>15283</v>
      </c>
      <c r="D5000" s="70" t="s">
        <v>15284</v>
      </c>
      <c r="E5000" s="71">
        <v>0.1</v>
      </c>
      <c r="F5000" s="70"/>
      <c r="G5000" s="71"/>
      <c r="H5000" s="72"/>
      <c r="I5000" s="72"/>
      <c r="J5000" s="73">
        <f t="shared" si="82"/>
        <v>0.1</v>
      </c>
      <c r="K5000" s="75" t="s">
        <v>4</v>
      </c>
    </row>
    <row r="5001" spans="1:11" x14ac:dyDescent="0.25">
      <c r="A5001" s="69">
        <v>4999</v>
      </c>
      <c r="B5001" s="70" t="s">
        <v>15285</v>
      </c>
      <c r="C5001" s="70" t="s">
        <v>15286</v>
      </c>
      <c r="D5001" s="70" t="s">
        <v>15287</v>
      </c>
      <c r="E5001" s="71">
        <v>0.1</v>
      </c>
      <c r="F5001" s="70"/>
      <c r="G5001" s="71"/>
      <c r="H5001" s="72"/>
      <c r="I5001" s="72"/>
      <c r="J5001" s="73">
        <f t="shared" si="82"/>
        <v>0.1</v>
      </c>
      <c r="K5001" s="75" t="s">
        <v>4</v>
      </c>
    </row>
    <row r="5002" spans="1:11" x14ac:dyDescent="0.25">
      <c r="A5002" s="69">
        <v>5000</v>
      </c>
      <c r="B5002" s="70" t="s">
        <v>15288</v>
      </c>
      <c r="C5002" s="70" t="s">
        <v>15289</v>
      </c>
      <c r="D5002" s="70" t="s">
        <v>15290</v>
      </c>
      <c r="E5002" s="71">
        <v>0.1</v>
      </c>
      <c r="F5002" s="70"/>
      <c r="G5002" s="71"/>
      <c r="H5002" s="72"/>
      <c r="I5002" s="72"/>
      <c r="J5002" s="73">
        <f t="shared" si="82"/>
        <v>0.1</v>
      </c>
      <c r="K5002" s="75" t="s">
        <v>4</v>
      </c>
    </row>
    <row r="5003" spans="1:11" x14ac:dyDescent="0.25">
      <c r="A5003" s="69">
        <v>5001</v>
      </c>
      <c r="B5003" s="70" t="s">
        <v>15291</v>
      </c>
      <c r="C5003" s="70" t="s">
        <v>15292</v>
      </c>
      <c r="D5003" s="70" t="s">
        <v>15293</v>
      </c>
      <c r="E5003" s="71">
        <v>0.1</v>
      </c>
      <c r="F5003" s="70"/>
      <c r="G5003" s="71"/>
      <c r="H5003" s="72"/>
      <c r="I5003" s="72"/>
      <c r="J5003" s="73">
        <f t="shared" si="82"/>
        <v>0.1</v>
      </c>
      <c r="K5003" s="75" t="s">
        <v>4</v>
      </c>
    </row>
    <row r="5004" spans="1:11" x14ac:dyDescent="0.25">
      <c r="A5004" s="69">
        <v>5002</v>
      </c>
      <c r="B5004" s="70" t="s">
        <v>15294</v>
      </c>
      <c r="C5004" s="70" t="s">
        <v>15295</v>
      </c>
      <c r="D5004" s="70" t="s">
        <v>15296</v>
      </c>
      <c r="E5004" s="71">
        <v>0.1</v>
      </c>
      <c r="F5004" s="70"/>
      <c r="G5004" s="71"/>
      <c r="H5004" s="72"/>
      <c r="I5004" s="72"/>
      <c r="J5004" s="73">
        <f t="shared" si="82"/>
        <v>0.1</v>
      </c>
      <c r="K5004" s="75" t="s">
        <v>4</v>
      </c>
    </row>
    <row r="5005" spans="1:11" x14ac:dyDescent="0.25">
      <c r="A5005" s="69">
        <v>5003</v>
      </c>
      <c r="B5005" s="70" t="s">
        <v>15297</v>
      </c>
      <c r="C5005" s="70" t="s">
        <v>15298</v>
      </c>
      <c r="D5005" s="70" t="s">
        <v>15299</v>
      </c>
      <c r="E5005" s="71">
        <v>0.09</v>
      </c>
      <c r="F5005" s="70"/>
      <c r="G5005" s="71"/>
      <c r="H5005" s="72"/>
      <c r="I5005" s="72"/>
      <c r="J5005" s="73">
        <f t="shared" si="82"/>
        <v>0.09</v>
      </c>
      <c r="K5005" s="75" t="s">
        <v>4</v>
      </c>
    </row>
    <row r="5006" spans="1:11" x14ac:dyDescent="0.25">
      <c r="A5006" s="69">
        <v>5004</v>
      </c>
      <c r="B5006" s="70" t="s">
        <v>15300</v>
      </c>
      <c r="C5006" s="70" t="s">
        <v>15301</v>
      </c>
      <c r="D5006" s="70" t="s">
        <v>15302</v>
      </c>
      <c r="E5006" s="71">
        <v>0.09</v>
      </c>
      <c r="F5006" s="70"/>
      <c r="G5006" s="71"/>
      <c r="H5006" s="72"/>
      <c r="I5006" s="72"/>
      <c r="J5006" s="73">
        <f t="shared" si="82"/>
        <v>0.09</v>
      </c>
      <c r="K5006" s="75" t="s">
        <v>4</v>
      </c>
    </row>
    <row r="5007" spans="1:11" x14ac:dyDescent="0.25">
      <c r="A5007" s="69">
        <v>5005</v>
      </c>
      <c r="B5007" s="70" t="s">
        <v>15303</v>
      </c>
      <c r="C5007" s="70" t="s">
        <v>15304</v>
      </c>
      <c r="D5007" s="70" t="s">
        <v>15305</v>
      </c>
      <c r="E5007" s="71">
        <v>0.09</v>
      </c>
      <c r="F5007" s="70"/>
      <c r="G5007" s="71"/>
      <c r="H5007" s="72"/>
      <c r="I5007" s="72"/>
      <c r="J5007" s="73">
        <f t="shared" si="82"/>
        <v>0.09</v>
      </c>
      <c r="K5007" s="75" t="s">
        <v>4</v>
      </c>
    </row>
    <row r="5008" spans="1:11" x14ac:dyDescent="0.25">
      <c r="A5008" s="69">
        <v>5006</v>
      </c>
      <c r="B5008" s="70" t="s">
        <v>15306</v>
      </c>
      <c r="C5008" s="70" t="s">
        <v>15307</v>
      </c>
      <c r="D5008" s="70" t="s">
        <v>15308</v>
      </c>
      <c r="E5008" s="71">
        <v>0.08</v>
      </c>
      <c r="F5008" s="70"/>
      <c r="G5008" s="71"/>
      <c r="H5008" s="72"/>
      <c r="I5008" s="72"/>
      <c r="J5008" s="73">
        <f t="shared" si="82"/>
        <v>0.08</v>
      </c>
      <c r="K5008" s="75" t="s">
        <v>4</v>
      </c>
    </row>
    <row r="5009" spans="1:11" x14ac:dyDescent="0.25">
      <c r="A5009" s="69">
        <v>5007</v>
      </c>
      <c r="B5009" s="70" t="s">
        <v>15309</v>
      </c>
      <c r="C5009" s="70" t="s">
        <v>15310</v>
      </c>
      <c r="D5009" s="70" t="s">
        <v>15311</v>
      </c>
      <c r="E5009" s="71">
        <v>0.08</v>
      </c>
      <c r="F5009" s="70"/>
      <c r="G5009" s="71"/>
      <c r="H5009" s="72"/>
      <c r="I5009" s="72"/>
      <c r="J5009" s="73">
        <f t="shared" si="82"/>
        <v>0.08</v>
      </c>
      <c r="K5009" s="75" t="s">
        <v>4</v>
      </c>
    </row>
    <row r="5010" spans="1:11" x14ac:dyDescent="0.25">
      <c r="A5010" s="69">
        <v>5008</v>
      </c>
      <c r="B5010" s="70" t="s">
        <v>15312</v>
      </c>
      <c r="C5010" s="70" t="s">
        <v>15313</v>
      </c>
      <c r="D5010" s="70" t="s">
        <v>15314</v>
      </c>
      <c r="E5010" s="71">
        <v>0.08</v>
      </c>
      <c r="F5010" s="70"/>
      <c r="G5010" s="71"/>
      <c r="H5010" s="72"/>
      <c r="I5010" s="72"/>
      <c r="J5010" s="73">
        <f t="shared" si="82"/>
        <v>0.08</v>
      </c>
      <c r="K5010" s="75" t="s">
        <v>4</v>
      </c>
    </row>
    <row r="5011" spans="1:11" x14ac:dyDescent="0.25">
      <c r="A5011" s="69">
        <v>5009</v>
      </c>
      <c r="B5011" s="70" t="s">
        <v>15315</v>
      </c>
      <c r="C5011" s="70" t="s">
        <v>15316</v>
      </c>
      <c r="D5011" s="70" t="s">
        <v>15317</v>
      </c>
      <c r="E5011" s="71">
        <v>7.0000000000000007E-2</v>
      </c>
      <c r="F5011" s="70"/>
      <c r="G5011" s="71"/>
      <c r="H5011" s="72"/>
      <c r="I5011" s="72"/>
      <c r="J5011" s="73">
        <f t="shared" si="82"/>
        <v>7.0000000000000007E-2</v>
      </c>
      <c r="K5011" s="75" t="s">
        <v>4</v>
      </c>
    </row>
    <row r="5012" spans="1:11" x14ac:dyDescent="0.25">
      <c r="A5012" s="69">
        <v>5010</v>
      </c>
      <c r="B5012" s="70" t="s">
        <v>15318</v>
      </c>
      <c r="C5012" s="70" t="s">
        <v>15319</v>
      </c>
      <c r="D5012" s="70" t="s">
        <v>15320</v>
      </c>
      <c r="E5012" s="71">
        <v>7.0000000000000007E-2</v>
      </c>
      <c r="F5012" s="70"/>
      <c r="G5012" s="71"/>
      <c r="H5012" s="72"/>
      <c r="I5012" s="72"/>
      <c r="J5012" s="73">
        <f t="shared" si="82"/>
        <v>7.0000000000000007E-2</v>
      </c>
      <c r="K5012" s="75" t="s">
        <v>4</v>
      </c>
    </row>
    <row r="5013" spans="1:11" x14ac:dyDescent="0.25">
      <c r="A5013" s="69">
        <v>5011</v>
      </c>
      <c r="B5013" s="70" t="s">
        <v>15321</v>
      </c>
      <c r="C5013" s="70" t="s">
        <v>15322</v>
      </c>
      <c r="D5013" s="70" t="s">
        <v>15323</v>
      </c>
      <c r="E5013" s="71">
        <v>0.06</v>
      </c>
      <c r="F5013" s="70"/>
      <c r="G5013" s="71"/>
      <c r="H5013" s="72"/>
      <c r="I5013" s="72"/>
      <c r="J5013" s="73">
        <f t="shared" si="82"/>
        <v>0.06</v>
      </c>
      <c r="K5013" s="75" t="s">
        <v>4</v>
      </c>
    </row>
    <row r="5014" spans="1:11" x14ac:dyDescent="0.25">
      <c r="A5014" s="69">
        <v>5012</v>
      </c>
      <c r="B5014" s="70" t="s">
        <v>15324</v>
      </c>
      <c r="C5014" s="70" t="s">
        <v>15325</v>
      </c>
      <c r="D5014" s="70" t="s">
        <v>15326</v>
      </c>
      <c r="E5014" s="71">
        <v>0.06</v>
      </c>
      <c r="F5014" s="70"/>
      <c r="G5014" s="71"/>
      <c r="H5014" s="72"/>
      <c r="I5014" s="72"/>
      <c r="J5014" s="73">
        <f t="shared" si="82"/>
        <v>0.06</v>
      </c>
      <c r="K5014" s="75" t="s">
        <v>4</v>
      </c>
    </row>
    <row r="5015" spans="1:11" x14ac:dyDescent="0.25">
      <c r="A5015" s="69">
        <v>5013</v>
      </c>
      <c r="B5015" s="70" t="s">
        <v>15327</v>
      </c>
      <c r="C5015" s="70" t="s">
        <v>2847</v>
      </c>
      <c r="D5015" s="70" t="s">
        <v>15328</v>
      </c>
      <c r="E5015" s="71">
        <v>0.05</v>
      </c>
      <c r="F5015" s="70"/>
      <c r="G5015" s="71"/>
      <c r="H5015" s="72"/>
      <c r="I5015" s="72"/>
      <c r="J5015" s="73">
        <f t="shared" si="82"/>
        <v>0.05</v>
      </c>
      <c r="K5015" s="75" t="s">
        <v>4</v>
      </c>
    </row>
    <row r="5016" spans="1:11" x14ac:dyDescent="0.25">
      <c r="A5016" s="69">
        <v>5014</v>
      </c>
      <c r="B5016" s="70" t="s">
        <v>15329</v>
      </c>
      <c r="C5016" s="70" t="s">
        <v>15330</v>
      </c>
      <c r="D5016" s="70" t="s">
        <v>15331</v>
      </c>
      <c r="E5016" s="71">
        <v>0.05</v>
      </c>
      <c r="F5016" s="70"/>
      <c r="G5016" s="71"/>
      <c r="H5016" s="72"/>
      <c r="I5016" s="72"/>
      <c r="J5016" s="73">
        <f t="shared" si="82"/>
        <v>0.05</v>
      </c>
      <c r="K5016" s="75" t="s">
        <v>4</v>
      </c>
    </row>
    <row r="5017" spans="1:11" x14ac:dyDescent="0.25">
      <c r="A5017" s="69">
        <v>5015</v>
      </c>
      <c r="B5017" s="70" t="s">
        <v>15332</v>
      </c>
      <c r="C5017" s="70" t="s">
        <v>2847</v>
      </c>
      <c r="D5017" s="70" t="s">
        <v>15333</v>
      </c>
      <c r="E5017" s="71">
        <v>0.05</v>
      </c>
      <c r="F5017" s="70"/>
      <c r="G5017" s="71"/>
      <c r="H5017" s="72"/>
      <c r="I5017" s="72"/>
      <c r="J5017" s="73">
        <f t="shared" si="82"/>
        <v>0.05</v>
      </c>
      <c r="K5017" s="75" t="s">
        <v>4</v>
      </c>
    </row>
    <row r="5018" spans="1:11" x14ac:dyDescent="0.25">
      <c r="A5018" s="69">
        <v>5016</v>
      </c>
      <c r="B5018" s="70" t="s">
        <v>15334</v>
      </c>
      <c r="C5018" s="70" t="s">
        <v>2847</v>
      </c>
      <c r="D5018" s="70" t="s">
        <v>15335</v>
      </c>
      <c r="E5018" s="71">
        <v>0.04</v>
      </c>
      <c r="F5018" s="70"/>
      <c r="G5018" s="71"/>
      <c r="H5018" s="72"/>
      <c r="I5018" s="72"/>
      <c r="J5018" s="73">
        <f t="shared" si="82"/>
        <v>0.04</v>
      </c>
      <c r="K5018" s="75" t="s">
        <v>4</v>
      </c>
    </row>
    <row r="5019" spans="1:11" x14ac:dyDescent="0.25">
      <c r="A5019" s="69">
        <v>5017</v>
      </c>
      <c r="B5019" s="70" t="s">
        <v>15336</v>
      </c>
      <c r="C5019" s="70" t="s">
        <v>15337</v>
      </c>
      <c r="D5019" s="70" t="s">
        <v>15338</v>
      </c>
      <c r="E5019" s="71">
        <v>0.04</v>
      </c>
      <c r="F5019" s="70"/>
      <c r="G5019" s="71"/>
      <c r="H5019" s="72"/>
      <c r="I5019" s="72"/>
      <c r="J5019" s="73">
        <f t="shared" si="82"/>
        <v>0.04</v>
      </c>
      <c r="K5019" s="75" t="s">
        <v>4</v>
      </c>
    </row>
    <row r="5020" spans="1:11" x14ac:dyDescent="0.25">
      <c r="A5020" s="69">
        <v>5018</v>
      </c>
      <c r="B5020" s="70" t="s">
        <v>15339</v>
      </c>
      <c r="C5020" s="70" t="s">
        <v>15340</v>
      </c>
      <c r="D5020" s="70" t="s">
        <v>15341</v>
      </c>
      <c r="E5020" s="71">
        <v>0.02</v>
      </c>
      <c r="F5020" s="70"/>
      <c r="G5020" s="71"/>
      <c r="H5020" s="72"/>
      <c r="I5020" s="72"/>
      <c r="J5020" s="73">
        <f t="shared" si="82"/>
        <v>0.02</v>
      </c>
      <c r="K5020" s="75" t="s">
        <v>4</v>
      </c>
    </row>
    <row r="5021" spans="1:11" x14ac:dyDescent="0.25">
      <c r="A5021" s="69">
        <v>5019</v>
      </c>
      <c r="B5021" s="70" t="s">
        <v>15342</v>
      </c>
      <c r="C5021" s="70" t="s">
        <v>15343</v>
      </c>
      <c r="D5021" s="70" t="s">
        <v>15344</v>
      </c>
      <c r="E5021" s="71">
        <v>0.02</v>
      </c>
      <c r="F5021" s="70"/>
      <c r="G5021" s="71"/>
      <c r="H5021" s="72"/>
      <c r="I5021" s="72"/>
      <c r="J5021" s="73">
        <f t="shared" si="82"/>
        <v>0.02</v>
      </c>
      <c r="K5021" s="75" t="s">
        <v>4</v>
      </c>
    </row>
    <row r="5022" spans="1:11" x14ac:dyDescent="0.25">
      <c r="A5022" s="69">
        <v>5020</v>
      </c>
      <c r="B5022" s="70" t="s">
        <v>15345</v>
      </c>
      <c r="C5022" s="70" t="s">
        <v>15346</v>
      </c>
      <c r="D5022" s="70" t="s">
        <v>15347</v>
      </c>
      <c r="E5022" s="71">
        <v>0</v>
      </c>
      <c r="F5022" s="70"/>
      <c r="G5022" s="71"/>
      <c r="H5022" s="72"/>
      <c r="I5022" s="72"/>
      <c r="J5022" s="73">
        <f t="shared" si="82"/>
        <v>0</v>
      </c>
      <c r="K5022" s="75" t="s">
        <v>4</v>
      </c>
    </row>
    <row r="5023" spans="1:11" x14ac:dyDescent="0.25">
      <c r="A5023" s="69">
        <v>5021</v>
      </c>
      <c r="B5023" s="70" t="s">
        <v>15348</v>
      </c>
      <c r="C5023" s="70" t="s">
        <v>15349</v>
      </c>
      <c r="D5023" s="70" t="s">
        <v>15350</v>
      </c>
      <c r="E5023" s="71">
        <v>0</v>
      </c>
      <c r="F5023" s="70"/>
      <c r="G5023" s="71"/>
      <c r="H5023" s="72"/>
      <c r="I5023" s="72"/>
      <c r="J5023" s="73">
        <f t="shared" si="82"/>
        <v>0</v>
      </c>
      <c r="K5023" s="75" t="s">
        <v>4</v>
      </c>
    </row>
    <row r="5024" spans="1:11" x14ac:dyDescent="0.25">
      <c r="A5024" s="69">
        <v>5022</v>
      </c>
      <c r="B5024" s="70" t="s">
        <v>15351</v>
      </c>
      <c r="C5024" s="70" t="s">
        <v>10878</v>
      </c>
      <c r="D5024" s="70" t="s">
        <v>15352</v>
      </c>
      <c r="E5024" s="71">
        <v>0</v>
      </c>
      <c r="F5024" s="70"/>
      <c r="G5024" s="71"/>
      <c r="H5024" s="72"/>
      <c r="I5024" s="72"/>
      <c r="J5024" s="73">
        <f t="shared" si="82"/>
        <v>0</v>
      </c>
      <c r="K5024" s="75" t="s">
        <v>4</v>
      </c>
    </row>
    <row r="5025" spans="1:11" x14ac:dyDescent="0.25">
      <c r="A5025" s="69">
        <v>5023</v>
      </c>
      <c r="B5025" s="70" t="s">
        <v>15353</v>
      </c>
      <c r="C5025" s="70" t="s">
        <v>15354</v>
      </c>
      <c r="D5025" s="70" t="s">
        <v>15355</v>
      </c>
      <c r="E5025" s="71">
        <v>0</v>
      </c>
      <c r="F5025" s="70"/>
      <c r="G5025" s="71"/>
      <c r="H5025" s="72"/>
      <c r="I5025" s="72"/>
      <c r="J5025" s="73">
        <f t="shared" si="82"/>
        <v>0</v>
      </c>
      <c r="K5025" s="75" t="s">
        <v>4</v>
      </c>
    </row>
    <row r="5026" spans="1:11" x14ac:dyDescent="0.25">
      <c r="A5026" s="69">
        <v>5024</v>
      </c>
      <c r="B5026" s="70" t="s">
        <v>15356</v>
      </c>
      <c r="C5026" s="70" t="s">
        <v>15357</v>
      </c>
      <c r="D5026" s="70" t="s">
        <v>15358</v>
      </c>
      <c r="E5026" s="71">
        <v>0</v>
      </c>
      <c r="F5026" s="70"/>
      <c r="G5026" s="71"/>
      <c r="H5026" s="72"/>
      <c r="I5026" s="72"/>
      <c r="J5026" s="73">
        <f t="shared" si="82"/>
        <v>0</v>
      </c>
      <c r="K5026" s="75" t="s">
        <v>4</v>
      </c>
    </row>
    <row r="5027" spans="1:11" x14ac:dyDescent="0.25">
      <c r="A5027" s="69">
        <v>5025</v>
      </c>
      <c r="B5027" s="70" t="s">
        <v>15359</v>
      </c>
      <c r="C5027" s="70" t="s">
        <v>15360</v>
      </c>
      <c r="D5027" s="70" t="s">
        <v>15361</v>
      </c>
      <c r="E5027" s="71">
        <v>0</v>
      </c>
      <c r="F5027" s="70"/>
      <c r="G5027" s="71"/>
      <c r="H5027" s="72"/>
      <c r="I5027" s="72"/>
      <c r="J5027" s="73">
        <f t="shared" si="82"/>
        <v>0</v>
      </c>
      <c r="K5027" s="75" t="s">
        <v>4</v>
      </c>
    </row>
    <row r="5028" spans="1:11" x14ac:dyDescent="0.25">
      <c r="A5028" s="69">
        <v>5026</v>
      </c>
      <c r="B5028" s="70" t="s">
        <v>15362</v>
      </c>
      <c r="C5028" s="70" t="s">
        <v>15363</v>
      </c>
      <c r="D5028" s="70" t="s">
        <v>15364</v>
      </c>
      <c r="E5028" s="71">
        <v>0</v>
      </c>
      <c r="F5028" s="70"/>
      <c r="G5028" s="71"/>
      <c r="H5028" s="72"/>
      <c r="I5028" s="72"/>
      <c r="J5028" s="73">
        <f t="shared" si="82"/>
        <v>0</v>
      </c>
      <c r="K5028" s="75" t="s">
        <v>4</v>
      </c>
    </row>
    <row r="5029" spans="1:11" x14ac:dyDescent="0.25">
      <c r="A5029" s="69">
        <v>5027</v>
      </c>
      <c r="B5029" s="70" t="s">
        <v>15365</v>
      </c>
      <c r="C5029" s="70" t="s">
        <v>15366</v>
      </c>
      <c r="D5029" s="70" t="s">
        <v>15367</v>
      </c>
      <c r="E5029" s="71">
        <v>0</v>
      </c>
      <c r="F5029" s="70"/>
      <c r="G5029" s="71"/>
      <c r="H5029" s="72"/>
      <c r="I5029" s="72"/>
      <c r="J5029" s="73">
        <f t="shared" si="82"/>
        <v>0</v>
      </c>
      <c r="K5029" s="75" t="s">
        <v>4</v>
      </c>
    </row>
    <row r="5030" spans="1:11" x14ac:dyDescent="0.25">
      <c r="A5030" s="69">
        <v>5028</v>
      </c>
      <c r="B5030" s="70" t="s">
        <v>15368</v>
      </c>
      <c r="C5030" s="70" t="s">
        <v>15369</v>
      </c>
      <c r="D5030" s="70" t="s">
        <v>15370</v>
      </c>
      <c r="E5030" s="71">
        <v>0</v>
      </c>
      <c r="F5030" s="70"/>
      <c r="G5030" s="71"/>
      <c r="H5030" s="72"/>
      <c r="I5030" s="72"/>
      <c r="J5030" s="73">
        <f t="shared" si="82"/>
        <v>0</v>
      </c>
      <c r="K5030" s="75" t="s">
        <v>4</v>
      </c>
    </row>
    <row r="5031" spans="1:11" x14ac:dyDescent="0.25">
      <c r="A5031" s="69">
        <v>5029</v>
      </c>
      <c r="B5031" s="70" t="s">
        <v>15371</v>
      </c>
      <c r="C5031" s="70" t="s">
        <v>15372</v>
      </c>
      <c r="D5031" s="70" t="s">
        <v>15373</v>
      </c>
      <c r="E5031" s="71">
        <v>0</v>
      </c>
      <c r="F5031" s="70"/>
      <c r="G5031" s="71"/>
      <c r="H5031" s="72"/>
      <c r="I5031" s="72"/>
      <c r="J5031" s="73">
        <f t="shared" si="82"/>
        <v>0</v>
      </c>
      <c r="K5031" s="75" t="s">
        <v>4</v>
      </c>
    </row>
    <row r="5032" spans="1:11" x14ac:dyDescent="0.25">
      <c r="A5032" s="69">
        <v>5030</v>
      </c>
      <c r="B5032" s="70" t="s">
        <v>15374</v>
      </c>
      <c r="C5032" s="70" t="s">
        <v>15375</v>
      </c>
      <c r="D5032" s="70" t="s">
        <v>15376</v>
      </c>
      <c r="E5032" s="71">
        <v>0</v>
      </c>
      <c r="F5032" s="70"/>
      <c r="G5032" s="71"/>
      <c r="H5032" s="72"/>
      <c r="I5032" s="72"/>
      <c r="J5032" s="73">
        <f t="shared" si="82"/>
        <v>0</v>
      </c>
      <c r="K5032" s="75" t="s">
        <v>4</v>
      </c>
    </row>
    <row r="5033" spans="1:11" x14ac:dyDescent="0.25">
      <c r="A5033" s="69">
        <v>5031</v>
      </c>
      <c r="B5033" s="70" t="s">
        <v>15377</v>
      </c>
      <c r="C5033" s="70" t="s">
        <v>15378</v>
      </c>
      <c r="D5033" s="70" t="s">
        <v>15379</v>
      </c>
      <c r="E5033" s="71">
        <v>0</v>
      </c>
      <c r="F5033" s="70"/>
      <c r="G5033" s="71"/>
      <c r="H5033" s="72"/>
      <c r="I5033" s="72"/>
      <c r="J5033" s="73">
        <f t="shared" si="82"/>
        <v>0</v>
      </c>
      <c r="K5033" s="75" t="s">
        <v>4</v>
      </c>
    </row>
    <row r="5034" spans="1:11" x14ac:dyDescent="0.25">
      <c r="A5034" s="69">
        <v>5032</v>
      </c>
      <c r="B5034" s="70" t="s">
        <v>15380</v>
      </c>
      <c r="C5034" s="70" t="s">
        <v>15381</v>
      </c>
      <c r="D5034" s="70" t="s">
        <v>15382</v>
      </c>
      <c r="E5034" s="71">
        <v>0</v>
      </c>
      <c r="F5034" s="70"/>
      <c r="G5034" s="71"/>
      <c r="H5034" s="72"/>
      <c r="I5034" s="72"/>
      <c r="J5034" s="73">
        <f t="shared" si="82"/>
        <v>0</v>
      </c>
      <c r="K5034" s="75" t="s">
        <v>4</v>
      </c>
    </row>
    <row r="5035" spans="1:11" x14ac:dyDescent="0.25">
      <c r="A5035" s="69">
        <v>5033</v>
      </c>
      <c r="B5035" s="70" t="s">
        <v>15383</v>
      </c>
      <c r="C5035" s="70" t="s">
        <v>15384</v>
      </c>
      <c r="D5035" s="70" t="s">
        <v>15385</v>
      </c>
      <c r="E5035" s="71">
        <v>0</v>
      </c>
      <c r="F5035" s="70"/>
      <c r="G5035" s="71"/>
      <c r="H5035" s="72"/>
      <c r="I5035" s="72"/>
      <c r="J5035" s="73">
        <f t="shared" si="82"/>
        <v>0</v>
      </c>
      <c r="K5035" s="75" t="s">
        <v>4</v>
      </c>
    </row>
    <row r="5036" spans="1:11" x14ac:dyDescent="0.25">
      <c r="A5036" s="69">
        <v>5034</v>
      </c>
      <c r="B5036" s="70" t="s">
        <v>15386</v>
      </c>
      <c r="C5036" s="70" t="s">
        <v>15387</v>
      </c>
      <c r="D5036" s="70" t="s">
        <v>15388</v>
      </c>
      <c r="E5036" s="71">
        <v>0</v>
      </c>
      <c r="F5036" s="70"/>
      <c r="G5036" s="71"/>
      <c r="H5036" s="72"/>
      <c r="I5036" s="72"/>
      <c r="J5036" s="73">
        <f t="shared" si="82"/>
        <v>0</v>
      </c>
      <c r="K5036" s="75" t="s">
        <v>4</v>
      </c>
    </row>
    <row r="5037" spans="1:11" x14ac:dyDescent="0.25">
      <c r="A5037" s="69">
        <v>5035</v>
      </c>
      <c r="B5037" s="70" t="s">
        <v>15389</v>
      </c>
      <c r="C5037" s="70" t="s">
        <v>15390</v>
      </c>
      <c r="D5037" s="70" t="s">
        <v>15391</v>
      </c>
      <c r="E5037" s="71">
        <v>0</v>
      </c>
      <c r="F5037" s="70"/>
      <c r="G5037" s="71"/>
      <c r="H5037" s="72"/>
      <c r="I5037" s="72"/>
      <c r="J5037" s="73">
        <f t="shared" si="82"/>
        <v>0</v>
      </c>
      <c r="K5037" s="75" t="s">
        <v>4</v>
      </c>
    </row>
    <row r="5038" spans="1:11" x14ac:dyDescent="0.25">
      <c r="A5038" s="69">
        <v>5036</v>
      </c>
      <c r="B5038" s="70" t="s">
        <v>15392</v>
      </c>
      <c r="C5038" s="70" t="s">
        <v>15393</v>
      </c>
      <c r="D5038" s="70" t="s">
        <v>15394</v>
      </c>
      <c r="E5038" s="71">
        <v>0</v>
      </c>
      <c r="F5038" s="70"/>
      <c r="G5038" s="71"/>
      <c r="H5038" s="72"/>
      <c r="I5038" s="72"/>
      <c r="J5038" s="73">
        <f t="shared" si="82"/>
        <v>0</v>
      </c>
      <c r="K5038" s="75" t="s">
        <v>4</v>
      </c>
    </row>
    <row r="5039" spans="1:11" x14ac:dyDescent="0.25">
      <c r="A5039" s="69">
        <v>5037</v>
      </c>
      <c r="B5039" s="70" t="s">
        <v>15395</v>
      </c>
      <c r="C5039" s="70" t="s">
        <v>15396</v>
      </c>
      <c r="D5039" s="70" t="s">
        <v>15397</v>
      </c>
      <c r="E5039" s="71">
        <v>0</v>
      </c>
      <c r="F5039" s="70"/>
      <c r="G5039" s="71"/>
      <c r="H5039" s="72"/>
      <c r="I5039" s="72"/>
      <c r="J5039" s="73">
        <f t="shared" si="82"/>
        <v>0</v>
      </c>
      <c r="K5039" s="75" t="s">
        <v>4</v>
      </c>
    </row>
    <row r="5040" spans="1:11" x14ac:dyDescent="0.25">
      <c r="A5040" s="69">
        <v>5038</v>
      </c>
      <c r="B5040" s="70" t="s">
        <v>15398</v>
      </c>
      <c r="C5040" s="70" t="s">
        <v>15399</v>
      </c>
      <c r="D5040" s="70" t="s">
        <v>15400</v>
      </c>
      <c r="E5040" s="71">
        <v>0</v>
      </c>
      <c r="F5040" s="70"/>
      <c r="G5040" s="71"/>
      <c r="H5040" s="72"/>
      <c r="I5040" s="72"/>
      <c r="J5040" s="73">
        <f t="shared" si="82"/>
        <v>0</v>
      </c>
      <c r="K5040" s="75" t="s">
        <v>4</v>
      </c>
    </row>
    <row r="5041" spans="1:11" x14ac:dyDescent="0.25">
      <c r="A5041" s="69">
        <v>5039</v>
      </c>
      <c r="B5041" s="70" t="s">
        <v>15401</v>
      </c>
      <c r="C5041" s="70" t="s">
        <v>15402</v>
      </c>
      <c r="D5041" s="70" t="s">
        <v>15403</v>
      </c>
      <c r="E5041" s="71">
        <v>0</v>
      </c>
      <c r="F5041" s="70"/>
      <c r="G5041" s="71"/>
      <c r="H5041" s="72"/>
      <c r="I5041" s="72"/>
      <c r="J5041" s="73">
        <f t="shared" si="82"/>
        <v>0</v>
      </c>
      <c r="K5041" s="75" t="s">
        <v>4</v>
      </c>
    </row>
    <row r="5042" spans="1:11" x14ac:dyDescent="0.25">
      <c r="A5042" s="69">
        <v>5040</v>
      </c>
      <c r="B5042" s="70" t="s">
        <v>15404</v>
      </c>
      <c r="C5042" s="70" t="s">
        <v>15405</v>
      </c>
      <c r="D5042" s="70" t="s">
        <v>15406</v>
      </c>
      <c r="E5042" s="71">
        <v>0</v>
      </c>
      <c r="F5042" s="70"/>
      <c r="G5042" s="71"/>
      <c r="H5042" s="72"/>
      <c r="I5042" s="72"/>
      <c r="J5042" s="73">
        <f t="shared" si="82"/>
        <v>0</v>
      </c>
      <c r="K5042" s="75" t="s">
        <v>4</v>
      </c>
    </row>
    <row r="5043" spans="1:11" x14ac:dyDescent="0.25">
      <c r="A5043" s="69">
        <v>5041</v>
      </c>
      <c r="B5043" s="70" t="s">
        <v>15407</v>
      </c>
      <c r="C5043" s="70" t="s">
        <v>15408</v>
      </c>
      <c r="D5043" s="70" t="s">
        <v>15409</v>
      </c>
      <c r="E5043" s="71">
        <v>0</v>
      </c>
      <c r="F5043" s="70"/>
      <c r="G5043" s="71"/>
      <c r="H5043" s="72"/>
      <c r="I5043" s="72"/>
      <c r="J5043" s="73">
        <f t="shared" si="82"/>
        <v>0</v>
      </c>
      <c r="K5043" s="75" t="s">
        <v>4</v>
      </c>
    </row>
    <row r="5044" spans="1:11" x14ac:dyDescent="0.25">
      <c r="A5044" s="69">
        <v>5042</v>
      </c>
      <c r="B5044" s="70" t="s">
        <v>15410</v>
      </c>
      <c r="C5044" s="70" t="s">
        <v>15411</v>
      </c>
      <c r="D5044" s="70" t="s">
        <v>15412</v>
      </c>
      <c r="E5044" s="71">
        <v>0</v>
      </c>
      <c r="F5044" s="70"/>
      <c r="G5044" s="71"/>
      <c r="H5044" s="72"/>
      <c r="I5044" s="72"/>
      <c r="J5044" s="73">
        <f t="shared" si="82"/>
        <v>0</v>
      </c>
      <c r="K5044" s="75" t="s">
        <v>4</v>
      </c>
    </row>
    <row r="5045" spans="1:11" x14ac:dyDescent="0.25">
      <c r="A5045" s="69">
        <v>5043</v>
      </c>
      <c r="B5045" s="70" t="s">
        <v>15413</v>
      </c>
      <c r="C5045" s="70" t="s">
        <v>15414</v>
      </c>
      <c r="D5045" s="70" t="s">
        <v>15415</v>
      </c>
      <c r="E5045" s="71">
        <v>0</v>
      </c>
      <c r="F5045" s="70"/>
      <c r="G5045" s="71"/>
      <c r="H5045" s="72"/>
      <c r="I5045" s="72"/>
      <c r="J5045" s="73">
        <f t="shared" si="82"/>
        <v>0</v>
      </c>
      <c r="K5045" s="75" t="s">
        <v>4</v>
      </c>
    </row>
    <row r="5046" spans="1:11" x14ac:dyDescent="0.25">
      <c r="A5046" s="69">
        <v>5044</v>
      </c>
      <c r="B5046" s="70" t="s">
        <v>15416</v>
      </c>
      <c r="C5046" s="70" t="s">
        <v>15417</v>
      </c>
      <c r="D5046" s="70" t="s">
        <v>15418</v>
      </c>
      <c r="E5046" s="71">
        <v>0</v>
      </c>
      <c r="F5046" s="70"/>
      <c r="G5046" s="71"/>
      <c r="H5046" s="72"/>
      <c r="I5046" s="72"/>
      <c r="J5046" s="73">
        <f t="shared" si="82"/>
        <v>0</v>
      </c>
      <c r="K5046" s="75" t="s">
        <v>4</v>
      </c>
    </row>
  </sheetData>
  <mergeCells count="1">
    <mergeCell ref="A1:K1"/>
  </mergeCells>
  <conditionalFormatting sqref="B1">
    <cfRule type="duplicateValues" dxfId="2" priority="1"/>
  </conditionalFormatting>
  <conditionalFormatting sqref="C1">
    <cfRule type="duplicateValues" dxfId="1" priority="3"/>
  </conditionalFormatting>
  <conditionalFormatting sqref="F1">
    <cfRule type="duplicateValues" dxfId="0" priority="2"/>
  </conditionalFormatting>
  <pageMargins left="0.70866141732283472" right="0.70866141732283472" top="0.74803149606299213" bottom="0.74803149606299213" header="0.31496062992125984" footer="0.31496062992125984"/>
  <pageSetup paperSize="9" scale="48" orientation="portrait" r:id="rId1"/>
  <rowBreaks count="1" manualBreakCount="1">
    <brk id="102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1"/>
  <sheetViews>
    <sheetView workbookViewId="0">
      <selection activeCell="E6" sqref="E6"/>
    </sheetView>
  </sheetViews>
  <sheetFormatPr defaultRowHeight="14.5" x14ac:dyDescent="0.35"/>
  <cols>
    <col min="1" max="1" width="10.1796875" bestFit="1" customWidth="1"/>
    <col min="4" max="4" width="10.1796875" bestFit="1" customWidth="1"/>
    <col min="7" max="7" width="10.1796875" bestFit="1" customWidth="1"/>
    <col min="12" max="12" width="10.453125" bestFit="1" customWidth="1"/>
  </cols>
  <sheetData>
    <row r="1" spans="1:8" x14ac:dyDescent="0.35">
      <c r="A1" t="s">
        <v>2</v>
      </c>
      <c r="D1" t="s">
        <v>3</v>
      </c>
      <c r="G1" t="s">
        <v>4</v>
      </c>
    </row>
    <row r="2" spans="1:8" ht="26" x14ac:dyDescent="0.35">
      <c r="A2" s="1" t="s">
        <v>0</v>
      </c>
      <c r="B2" s="2" t="s">
        <v>1</v>
      </c>
      <c r="D2" s="1" t="s">
        <v>0</v>
      </c>
      <c r="E2" s="2" t="s">
        <v>1</v>
      </c>
      <c r="G2" s="1" t="s">
        <v>0</v>
      </c>
      <c r="H2" s="2" t="s">
        <v>1</v>
      </c>
    </row>
    <row r="3" spans="1:8" x14ac:dyDescent="0.35">
      <c r="A3" s="3">
        <v>41276</v>
      </c>
      <c r="B3" s="4">
        <v>18.66</v>
      </c>
      <c r="D3" s="3">
        <v>41276</v>
      </c>
      <c r="E3" s="4">
        <v>34.47</v>
      </c>
    </row>
    <row r="4" spans="1:8" x14ac:dyDescent="0.35">
      <c r="A4" s="3">
        <v>41277</v>
      </c>
      <c r="B4" s="4">
        <v>18.73</v>
      </c>
      <c r="D4" s="3">
        <v>41277</v>
      </c>
      <c r="E4" s="4">
        <v>34.75</v>
      </c>
      <c r="G4" s="3">
        <v>41277</v>
      </c>
      <c r="H4" s="4">
        <v>12.39</v>
      </c>
    </row>
    <row r="5" spans="1:8" x14ac:dyDescent="0.35">
      <c r="A5" s="3">
        <v>41278</v>
      </c>
      <c r="B5" s="4">
        <v>18.760000000000002</v>
      </c>
      <c r="D5" s="3">
        <v>41278</v>
      </c>
      <c r="E5" s="4">
        <v>34.89</v>
      </c>
      <c r="G5" s="3">
        <v>41278</v>
      </c>
      <c r="H5" s="4">
        <v>12.41</v>
      </c>
    </row>
    <row r="6" spans="1:8" x14ac:dyDescent="0.35">
      <c r="A6" s="3">
        <v>41281</v>
      </c>
      <c r="B6" s="4">
        <v>18.72</v>
      </c>
      <c r="D6" s="3">
        <v>41281</v>
      </c>
      <c r="E6" s="4">
        <v>35.049999999999997</v>
      </c>
      <c r="G6" s="3">
        <v>41281</v>
      </c>
      <c r="H6" s="4">
        <v>12.38</v>
      </c>
    </row>
    <row r="7" spans="1:8" x14ac:dyDescent="0.35">
      <c r="A7" s="3">
        <v>41282</v>
      </c>
      <c r="B7" s="4">
        <v>18.760000000000002</v>
      </c>
      <c r="D7" s="3">
        <v>41282</v>
      </c>
      <c r="E7" s="4">
        <v>34.93</v>
      </c>
      <c r="G7" s="3">
        <v>41282</v>
      </c>
      <c r="H7" s="4">
        <v>12.41</v>
      </c>
    </row>
    <row r="8" spans="1:8" x14ac:dyDescent="0.35">
      <c r="A8" s="3">
        <v>41283</v>
      </c>
      <c r="B8" s="4">
        <v>18.760000000000002</v>
      </c>
      <c r="D8" s="3">
        <v>41283</v>
      </c>
      <c r="E8" s="4">
        <v>34.97</v>
      </c>
      <c r="G8" s="3">
        <v>41283</v>
      </c>
      <c r="H8" s="4">
        <v>12.38</v>
      </c>
    </row>
    <row r="9" spans="1:8" x14ac:dyDescent="0.35">
      <c r="A9" s="3">
        <v>41284</v>
      </c>
      <c r="B9" s="4">
        <v>18.77</v>
      </c>
      <c r="D9" s="3">
        <v>41284</v>
      </c>
      <c r="E9" s="4">
        <v>34.82</v>
      </c>
      <c r="G9" s="3">
        <v>41284</v>
      </c>
      <c r="H9" s="4">
        <v>12.39</v>
      </c>
    </row>
    <row r="10" spans="1:8" x14ac:dyDescent="0.35">
      <c r="A10" s="3">
        <v>41285</v>
      </c>
      <c r="B10" s="4">
        <v>18.690000000000001</v>
      </c>
      <c r="D10" s="3">
        <v>41285</v>
      </c>
      <c r="E10" s="4">
        <v>34.46</v>
      </c>
      <c r="G10" s="3">
        <v>41285</v>
      </c>
      <c r="H10" s="4">
        <v>12.34</v>
      </c>
    </row>
    <row r="11" spans="1:8" x14ac:dyDescent="0.35">
      <c r="A11" s="3">
        <v>41288</v>
      </c>
      <c r="B11" s="4">
        <v>18.84</v>
      </c>
      <c r="D11" s="3">
        <v>41288</v>
      </c>
      <c r="E11" s="4">
        <v>34.869999999999997</v>
      </c>
      <c r="G11" s="3">
        <v>41288</v>
      </c>
      <c r="H11" s="4">
        <v>12.43</v>
      </c>
    </row>
    <row r="12" spans="1:8" x14ac:dyDescent="0.35">
      <c r="A12" s="3">
        <v>41289</v>
      </c>
      <c r="B12" s="4">
        <v>18.940000000000001</v>
      </c>
      <c r="D12" s="3">
        <v>41289</v>
      </c>
      <c r="E12" s="4">
        <v>34.92</v>
      </c>
      <c r="G12" s="3">
        <v>41289</v>
      </c>
      <c r="H12" s="4">
        <v>12.49</v>
      </c>
    </row>
    <row r="13" spans="1:8" x14ac:dyDescent="0.35">
      <c r="A13" s="3">
        <v>41290</v>
      </c>
      <c r="B13" s="4">
        <v>18.78</v>
      </c>
      <c r="D13" s="3">
        <v>41290</v>
      </c>
      <c r="E13" s="4">
        <v>34.700000000000003</v>
      </c>
      <c r="G13" s="3">
        <v>41290</v>
      </c>
      <c r="H13" s="4">
        <v>12.39</v>
      </c>
    </row>
    <row r="14" spans="1:8" x14ac:dyDescent="0.35">
      <c r="A14" s="3">
        <v>41291</v>
      </c>
      <c r="B14" s="4">
        <v>18.940000000000001</v>
      </c>
      <c r="D14" s="3">
        <v>41291</v>
      </c>
      <c r="E14" s="4">
        <v>34.65</v>
      </c>
      <c r="G14" s="3">
        <v>41291</v>
      </c>
      <c r="H14" s="4">
        <v>12.47</v>
      </c>
    </row>
    <row r="15" spans="1:8" x14ac:dyDescent="0.35">
      <c r="A15" s="3">
        <v>41292</v>
      </c>
      <c r="B15" s="4">
        <v>18.97</v>
      </c>
      <c r="D15" s="3">
        <v>41292</v>
      </c>
      <c r="E15" s="4">
        <v>34.51</v>
      </c>
      <c r="G15" s="3">
        <v>41292</v>
      </c>
      <c r="H15" s="4">
        <v>12.45</v>
      </c>
    </row>
    <row r="16" spans="1:8" x14ac:dyDescent="0.35">
      <c r="A16" s="3">
        <v>41295</v>
      </c>
      <c r="B16" s="4">
        <v>19.079999999999998</v>
      </c>
      <c r="D16" s="3">
        <v>41295</v>
      </c>
      <c r="E16" s="4">
        <v>34.75</v>
      </c>
      <c r="G16" s="3">
        <v>41295</v>
      </c>
      <c r="H16" s="4">
        <v>12.5</v>
      </c>
    </row>
    <row r="17" spans="1:8" x14ac:dyDescent="0.35">
      <c r="A17" s="3">
        <v>41296</v>
      </c>
      <c r="B17" s="4">
        <v>18.93</v>
      </c>
      <c r="D17" s="3">
        <v>41296</v>
      </c>
      <c r="E17" s="4">
        <v>34.5</v>
      </c>
      <c r="G17" s="3">
        <v>41296</v>
      </c>
      <c r="H17" s="4">
        <v>12.42</v>
      </c>
    </row>
    <row r="18" spans="1:8" x14ac:dyDescent="0.35">
      <c r="A18" s="3">
        <v>41297</v>
      </c>
      <c r="B18" s="4">
        <v>18.91</v>
      </c>
      <c r="D18" s="3">
        <v>41297</v>
      </c>
      <c r="E18" s="4">
        <v>34.270000000000003</v>
      </c>
      <c r="G18" s="3">
        <v>41297</v>
      </c>
      <c r="H18" s="4">
        <v>12.4</v>
      </c>
    </row>
    <row r="19" spans="1:8" x14ac:dyDescent="0.35">
      <c r="A19" s="3">
        <v>41298</v>
      </c>
      <c r="B19" s="4">
        <v>18.8</v>
      </c>
      <c r="D19" s="3">
        <v>41298</v>
      </c>
      <c r="E19" s="4">
        <v>33.6</v>
      </c>
      <c r="G19" s="3">
        <v>41298</v>
      </c>
      <c r="H19" s="4">
        <v>12.34</v>
      </c>
    </row>
    <row r="20" spans="1:8" x14ac:dyDescent="0.35">
      <c r="A20" s="3">
        <v>41299</v>
      </c>
      <c r="B20" s="4">
        <v>18.989999999999998</v>
      </c>
      <c r="D20" s="3">
        <v>41299</v>
      </c>
      <c r="E20" s="4">
        <v>33.86</v>
      </c>
      <c r="G20" s="3">
        <v>41299</v>
      </c>
      <c r="H20" s="4">
        <v>12.45</v>
      </c>
    </row>
    <row r="21" spans="1:8" x14ac:dyDescent="0.35">
      <c r="A21" s="3">
        <v>41302</v>
      </c>
      <c r="B21" s="4">
        <v>19.02</v>
      </c>
      <c r="D21" s="3">
        <v>41302</v>
      </c>
      <c r="E21" s="4">
        <v>33.83</v>
      </c>
      <c r="G21" s="3">
        <v>41302</v>
      </c>
      <c r="H21" s="4">
        <v>12.46</v>
      </c>
    </row>
    <row r="22" spans="1:8" x14ac:dyDescent="0.35">
      <c r="A22" s="3">
        <v>41303</v>
      </c>
      <c r="B22" s="4">
        <v>18.89</v>
      </c>
      <c r="D22" s="3">
        <v>41303</v>
      </c>
      <c r="E22" s="4">
        <v>33.770000000000003</v>
      </c>
      <c r="G22" s="3">
        <v>41303</v>
      </c>
      <c r="H22" s="4">
        <v>12.38</v>
      </c>
    </row>
    <row r="23" spans="1:8" x14ac:dyDescent="0.35">
      <c r="A23" s="3">
        <v>41304</v>
      </c>
      <c r="B23" s="4">
        <v>18.89</v>
      </c>
      <c r="D23" s="3">
        <v>41304</v>
      </c>
      <c r="E23" s="4">
        <v>33.74</v>
      </c>
      <c r="G23" s="3">
        <v>41304</v>
      </c>
      <c r="H23" s="4">
        <v>12.37</v>
      </c>
    </row>
    <row r="24" spans="1:8" x14ac:dyDescent="0.35">
      <c r="A24" s="3">
        <v>41305</v>
      </c>
      <c r="B24" s="4">
        <v>18.78</v>
      </c>
      <c r="D24" s="3">
        <v>41305</v>
      </c>
      <c r="E24" s="4">
        <v>33.72</v>
      </c>
      <c r="G24" s="3">
        <v>41305</v>
      </c>
      <c r="H24" s="4">
        <v>12.33</v>
      </c>
    </row>
    <row r="25" spans="1:8" x14ac:dyDescent="0.35">
      <c r="A25" s="3">
        <v>41306</v>
      </c>
      <c r="B25" s="4">
        <v>18.739999999999998</v>
      </c>
      <c r="D25" s="3">
        <v>41306</v>
      </c>
      <c r="E25" s="4">
        <v>33.64</v>
      </c>
      <c r="G25" s="3">
        <v>41306</v>
      </c>
      <c r="H25" s="4">
        <v>12.28</v>
      </c>
    </row>
    <row r="26" spans="1:8" x14ac:dyDescent="0.35">
      <c r="A26" s="3">
        <v>41309</v>
      </c>
      <c r="B26" s="4">
        <v>18.670000000000002</v>
      </c>
      <c r="D26" s="3">
        <v>41309</v>
      </c>
      <c r="E26" s="4">
        <v>33.340000000000003</v>
      </c>
      <c r="G26" s="3">
        <v>41309</v>
      </c>
      <c r="H26" s="4">
        <v>12.25</v>
      </c>
    </row>
    <row r="27" spans="1:8" x14ac:dyDescent="0.35">
      <c r="A27" s="3">
        <v>41310</v>
      </c>
      <c r="B27" s="4">
        <v>18.55</v>
      </c>
      <c r="D27" s="3">
        <v>41310</v>
      </c>
      <c r="E27" s="4">
        <v>33.06</v>
      </c>
      <c r="G27" s="3">
        <v>41310</v>
      </c>
      <c r="H27" s="4">
        <v>12.21</v>
      </c>
    </row>
    <row r="28" spans="1:8" x14ac:dyDescent="0.35">
      <c r="A28" s="3">
        <v>41311</v>
      </c>
      <c r="B28" s="4">
        <v>18.57</v>
      </c>
      <c r="D28" s="3">
        <v>41311</v>
      </c>
      <c r="E28" s="4">
        <v>33.049999999999997</v>
      </c>
      <c r="G28" s="3">
        <v>41311</v>
      </c>
      <c r="H28" s="4">
        <v>12.21</v>
      </c>
    </row>
    <row r="29" spans="1:8" x14ac:dyDescent="0.35">
      <c r="A29" s="3">
        <v>41312</v>
      </c>
      <c r="B29" s="4">
        <v>18.489999999999998</v>
      </c>
      <c r="D29" s="3">
        <v>41312</v>
      </c>
      <c r="E29" s="4">
        <v>32.840000000000003</v>
      </c>
      <c r="G29" s="3">
        <v>41312</v>
      </c>
      <c r="H29" s="4">
        <v>12.18</v>
      </c>
    </row>
    <row r="30" spans="1:8" x14ac:dyDescent="0.35">
      <c r="A30" s="3">
        <v>41313</v>
      </c>
      <c r="B30" s="4">
        <v>18.39</v>
      </c>
      <c r="D30" s="3">
        <v>41313</v>
      </c>
      <c r="E30" s="4">
        <v>32.85</v>
      </c>
      <c r="G30" s="3">
        <v>41313</v>
      </c>
      <c r="H30" s="4">
        <v>12.14</v>
      </c>
    </row>
    <row r="31" spans="1:8" x14ac:dyDescent="0.35">
      <c r="A31" s="3">
        <v>41316</v>
      </c>
      <c r="B31" s="4">
        <v>18.38</v>
      </c>
      <c r="D31" s="3">
        <v>41316</v>
      </c>
      <c r="E31" s="4">
        <v>32.75</v>
      </c>
      <c r="G31" s="3">
        <v>41316</v>
      </c>
      <c r="H31" s="4">
        <v>12.14</v>
      </c>
    </row>
    <row r="32" spans="1:8" x14ac:dyDescent="0.35">
      <c r="A32" s="3">
        <v>41317</v>
      </c>
      <c r="B32" s="4">
        <v>18.48</v>
      </c>
      <c r="D32" s="3">
        <v>41317</v>
      </c>
      <c r="E32" s="4">
        <v>32.65</v>
      </c>
      <c r="G32" s="3">
        <v>41317</v>
      </c>
      <c r="H32" s="4">
        <v>12.18</v>
      </c>
    </row>
    <row r="33" spans="1:8" x14ac:dyDescent="0.35">
      <c r="A33" s="3">
        <v>41318</v>
      </c>
      <c r="B33" s="4">
        <v>18.47</v>
      </c>
      <c r="D33" s="3">
        <v>41318</v>
      </c>
      <c r="E33" s="4">
        <v>32.74</v>
      </c>
      <c r="G33" s="3">
        <v>41318</v>
      </c>
      <c r="H33" s="4">
        <v>12.18</v>
      </c>
    </row>
    <row r="34" spans="1:8" x14ac:dyDescent="0.35">
      <c r="A34" s="3">
        <v>41319</v>
      </c>
      <c r="B34" s="4">
        <v>18.399999999999999</v>
      </c>
      <c r="D34" s="3">
        <v>41319</v>
      </c>
      <c r="E34" s="4">
        <v>32.24</v>
      </c>
      <c r="G34" s="3">
        <v>41319</v>
      </c>
      <c r="H34" s="4">
        <v>12.13</v>
      </c>
    </row>
    <row r="35" spans="1:8" x14ac:dyDescent="0.35">
      <c r="A35" s="3">
        <v>41320</v>
      </c>
      <c r="B35" s="4">
        <v>18.350000000000001</v>
      </c>
      <c r="D35" s="3">
        <v>41320</v>
      </c>
      <c r="E35" s="4">
        <v>32.08</v>
      </c>
      <c r="G35" s="3">
        <v>41320</v>
      </c>
      <c r="H35" s="4">
        <v>12.11</v>
      </c>
    </row>
    <row r="36" spans="1:8" x14ac:dyDescent="0.35">
      <c r="A36" s="3">
        <v>41323</v>
      </c>
      <c r="B36" s="4">
        <v>18.36</v>
      </c>
      <c r="D36" s="3">
        <v>41323</v>
      </c>
      <c r="E36" s="4">
        <v>32.31</v>
      </c>
      <c r="G36" s="3">
        <v>41323</v>
      </c>
      <c r="H36" s="4">
        <v>12.14</v>
      </c>
    </row>
    <row r="37" spans="1:8" x14ac:dyDescent="0.35">
      <c r="A37" s="3">
        <v>41324</v>
      </c>
      <c r="B37" s="4">
        <v>18.5</v>
      </c>
      <c r="D37" s="3">
        <v>41324</v>
      </c>
      <c r="E37" s="4">
        <v>32.58</v>
      </c>
      <c r="G37" s="3">
        <v>41324</v>
      </c>
      <c r="H37" s="4">
        <v>12.22</v>
      </c>
    </row>
    <row r="38" spans="1:8" x14ac:dyDescent="0.35">
      <c r="A38" s="3">
        <v>41325</v>
      </c>
      <c r="B38" s="4">
        <v>18.510000000000002</v>
      </c>
      <c r="D38" s="3">
        <v>41325</v>
      </c>
      <c r="E38" s="4">
        <v>32.840000000000003</v>
      </c>
      <c r="G38" s="3">
        <v>41325</v>
      </c>
      <c r="H38" s="4">
        <v>12.22</v>
      </c>
    </row>
    <row r="39" spans="1:8" x14ac:dyDescent="0.35">
      <c r="A39" s="3">
        <v>41326</v>
      </c>
      <c r="B39" s="4">
        <v>18.239999999999998</v>
      </c>
      <c r="D39" s="3">
        <v>41326</v>
      </c>
      <c r="E39" s="4">
        <v>32.340000000000003</v>
      </c>
      <c r="G39" s="3">
        <v>41326</v>
      </c>
      <c r="H39" s="4">
        <v>12.17</v>
      </c>
    </row>
    <row r="40" spans="1:8" x14ac:dyDescent="0.35">
      <c r="A40" s="3">
        <v>41327</v>
      </c>
      <c r="B40" s="4">
        <v>18.260000000000002</v>
      </c>
      <c r="D40" s="3">
        <v>41327</v>
      </c>
      <c r="E40" s="4">
        <v>32.36</v>
      </c>
      <c r="G40" s="3">
        <v>41327</v>
      </c>
      <c r="H40" s="4">
        <v>12.13</v>
      </c>
    </row>
    <row r="41" spans="1:8" x14ac:dyDescent="0.35">
      <c r="A41" s="3">
        <v>41330</v>
      </c>
      <c r="B41" s="4">
        <v>18.28</v>
      </c>
      <c r="D41" s="3">
        <v>41330</v>
      </c>
      <c r="E41" s="4">
        <v>32.270000000000003</v>
      </c>
      <c r="G41" s="3">
        <v>41330</v>
      </c>
      <c r="H41" s="4">
        <v>12.09</v>
      </c>
    </row>
    <row r="42" spans="1:8" x14ac:dyDescent="0.35">
      <c r="A42" s="3">
        <v>41331</v>
      </c>
      <c r="B42" s="4">
        <v>18.07</v>
      </c>
      <c r="D42" s="3">
        <v>41331</v>
      </c>
      <c r="E42" s="4">
        <v>31.79</v>
      </c>
      <c r="G42" s="3">
        <v>41331</v>
      </c>
      <c r="H42" s="4">
        <v>11.99</v>
      </c>
    </row>
    <row r="43" spans="1:8" x14ac:dyDescent="0.35">
      <c r="A43" s="3">
        <v>41332</v>
      </c>
      <c r="B43" s="4">
        <v>18.14</v>
      </c>
      <c r="D43" s="3">
        <v>41332</v>
      </c>
      <c r="E43" s="4">
        <v>31.97</v>
      </c>
      <c r="G43" s="3">
        <v>41332</v>
      </c>
      <c r="H43" s="4">
        <v>11.95</v>
      </c>
    </row>
    <row r="44" spans="1:8" x14ac:dyDescent="0.35">
      <c r="A44" s="3">
        <v>41333</v>
      </c>
      <c r="B44" s="4">
        <v>17.87</v>
      </c>
      <c r="D44" s="3">
        <v>41333</v>
      </c>
      <c r="E44" s="4">
        <v>31.54</v>
      </c>
      <c r="G44" s="3">
        <v>41333</v>
      </c>
      <c r="H44" s="4">
        <v>11.87</v>
      </c>
    </row>
    <row r="45" spans="1:8" x14ac:dyDescent="0.35">
      <c r="A45" s="3">
        <v>41334</v>
      </c>
      <c r="B45" s="4">
        <v>17.97</v>
      </c>
      <c r="D45" s="3">
        <v>41334</v>
      </c>
      <c r="E45" s="4">
        <v>31.74</v>
      </c>
      <c r="G45" s="3">
        <v>41334</v>
      </c>
      <c r="H45" s="4">
        <v>12.01</v>
      </c>
    </row>
    <row r="46" spans="1:8" x14ac:dyDescent="0.35">
      <c r="A46" s="3">
        <v>41337</v>
      </c>
      <c r="B46" s="4">
        <v>17.920000000000002</v>
      </c>
      <c r="D46" s="3">
        <v>41337</v>
      </c>
      <c r="E46" s="4">
        <v>31.44</v>
      </c>
      <c r="G46" s="3">
        <v>41337</v>
      </c>
      <c r="H46" s="4">
        <v>12.03</v>
      </c>
    </row>
    <row r="47" spans="1:8" x14ac:dyDescent="0.35">
      <c r="A47" s="3">
        <v>41338</v>
      </c>
      <c r="B47" s="4">
        <v>18.11</v>
      </c>
      <c r="D47" s="3">
        <v>41338</v>
      </c>
      <c r="E47" s="4">
        <v>31.7</v>
      </c>
      <c r="G47" s="3">
        <v>41338</v>
      </c>
      <c r="H47" s="4">
        <v>11.99</v>
      </c>
    </row>
    <row r="48" spans="1:8" x14ac:dyDescent="0.35">
      <c r="A48" s="3">
        <v>41339</v>
      </c>
      <c r="B48" s="4">
        <v>18.239999999999998</v>
      </c>
      <c r="D48" s="3">
        <v>41339</v>
      </c>
      <c r="E48" s="4">
        <v>32.01</v>
      </c>
      <c r="G48" s="3">
        <v>41339</v>
      </c>
      <c r="H48" s="4">
        <v>12.09</v>
      </c>
    </row>
    <row r="49" spans="1:8" x14ac:dyDescent="0.35">
      <c r="A49" s="3">
        <v>41340</v>
      </c>
      <c r="B49" s="4">
        <v>18.329999999999998</v>
      </c>
      <c r="D49" s="3">
        <v>41340</v>
      </c>
      <c r="E49" s="4">
        <v>32.21</v>
      </c>
      <c r="G49" s="3">
        <v>41340</v>
      </c>
      <c r="H49" s="4">
        <v>12.17</v>
      </c>
    </row>
    <row r="50" spans="1:8" x14ac:dyDescent="0.35">
      <c r="A50" s="3">
        <v>41341</v>
      </c>
      <c r="B50" s="4">
        <v>18.559999999999999</v>
      </c>
      <c r="D50" s="3">
        <v>41341</v>
      </c>
      <c r="E50" s="4">
        <v>32.33</v>
      </c>
      <c r="G50" s="3">
        <v>41341</v>
      </c>
      <c r="H50" s="4">
        <v>12.24</v>
      </c>
    </row>
    <row r="51" spans="1:8" x14ac:dyDescent="0.35">
      <c r="A51" s="3">
        <v>41344</v>
      </c>
      <c r="B51" s="4">
        <v>18.53</v>
      </c>
      <c r="D51" s="3">
        <v>41344</v>
      </c>
      <c r="E51" s="4">
        <v>32.25</v>
      </c>
      <c r="G51" s="3">
        <v>41344</v>
      </c>
      <c r="H51" s="4">
        <v>12.21</v>
      </c>
    </row>
    <row r="52" spans="1:8" x14ac:dyDescent="0.35">
      <c r="A52" s="3">
        <v>41345</v>
      </c>
      <c r="B52" s="4">
        <v>18.45</v>
      </c>
      <c r="D52" s="3">
        <v>41345</v>
      </c>
      <c r="E52" s="4">
        <v>32.17</v>
      </c>
      <c r="G52" s="3">
        <v>41345</v>
      </c>
      <c r="H52" s="4">
        <v>12.14</v>
      </c>
    </row>
    <row r="53" spans="1:8" x14ac:dyDescent="0.35">
      <c r="A53" s="3">
        <v>41346</v>
      </c>
      <c r="B53" s="4">
        <v>18.25</v>
      </c>
      <c r="D53" s="3">
        <v>41346</v>
      </c>
      <c r="E53" s="4">
        <v>32</v>
      </c>
      <c r="G53" s="3">
        <v>41346</v>
      </c>
      <c r="H53" s="4">
        <v>12</v>
      </c>
    </row>
    <row r="54" spans="1:8" x14ac:dyDescent="0.35">
      <c r="A54" s="3">
        <v>41347</v>
      </c>
      <c r="B54" s="4">
        <v>18.420000000000002</v>
      </c>
      <c r="D54" s="3">
        <v>41347</v>
      </c>
      <c r="E54" s="4">
        <v>32.1</v>
      </c>
      <c r="G54" s="3">
        <v>41347</v>
      </c>
      <c r="H54" s="4">
        <v>12.06</v>
      </c>
    </row>
    <row r="55" spans="1:8" x14ac:dyDescent="0.35">
      <c r="A55" s="3">
        <v>41348</v>
      </c>
      <c r="B55" s="4">
        <v>18.27</v>
      </c>
      <c r="D55" s="3">
        <v>41348</v>
      </c>
      <c r="E55" s="4">
        <v>31.93</v>
      </c>
      <c r="G55" s="3">
        <v>41348</v>
      </c>
      <c r="H55" s="4">
        <v>11.99</v>
      </c>
    </row>
    <row r="56" spans="1:8" x14ac:dyDescent="0.35">
      <c r="A56" s="3">
        <v>41351</v>
      </c>
      <c r="B56" s="4">
        <v>18.16</v>
      </c>
      <c r="D56" s="3">
        <v>41351</v>
      </c>
      <c r="E56" s="4">
        <v>31.72</v>
      </c>
      <c r="G56" s="3">
        <v>41351</v>
      </c>
      <c r="H56" s="4">
        <v>11.91</v>
      </c>
    </row>
    <row r="57" spans="1:8" x14ac:dyDescent="0.35">
      <c r="A57" s="3">
        <v>41352</v>
      </c>
      <c r="B57" s="4">
        <v>17.96</v>
      </c>
      <c r="D57" s="3">
        <v>41352</v>
      </c>
      <c r="E57" s="4">
        <v>31.53</v>
      </c>
      <c r="G57" s="3">
        <v>41352</v>
      </c>
      <c r="H57" s="4">
        <v>11.76</v>
      </c>
    </row>
    <row r="58" spans="1:8" x14ac:dyDescent="0.35">
      <c r="A58" s="3">
        <v>41353</v>
      </c>
      <c r="B58" s="4">
        <v>17.760000000000002</v>
      </c>
      <c r="D58" s="3">
        <v>41353</v>
      </c>
      <c r="E58" s="4">
        <v>30.97</v>
      </c>
      <c r="G58" s="3">
        <v>41353</v>
      </c>
      <c r="H58" s="4">
        <v>11.67</v>
      </c>
    </row>
    <row r="59" spans="1:8" x14ac:dyDescent="0.35">
      <c r="A59" s="3">
        <v>41354</v>
      </c>
      <c r="B59" s="4">
        <v>17.64</v>
      </c>
      <c r="D59" s="3">
        <v>41354</v>
      </c>
      <c r="E59" s="4">
        <v>30.6</v>
      </c>
      <c r="G59" s="3">
        <v>41354</v>
      </c>
      <c r="H59" s="4">
        <v>11.61</v>
      </c>
    </row>
    <row r="60" spans="1:8" x14ac:dyDescent="0.35">
      <c r="A60" s="3">
        <v>41355</v>
      </c>
      <c r="B60" s="4">
        <v>17.59</v>
      </c>
      <c r="D60" s="3">
        <v>41355</v>
      </c>
      <c r="E60" s="4">
        <v>30.3</v>
      </c>
      <c r="G60" s="3">
        <v>41355</v>
      </c>
      <c r="H60" s="4">
        <v>11.59</v>
      </c>
    </row>
    <row r="61" spans="1:8" x14ac:dyDescent="0.35">
      <c r="A61" s="3">
        <v>41358</v>
      </c>
      <c r="B61" s="4">
        <v>17.510000000000002</v>
      </c>
      <c r="D61" s="3">
        <v>41358</v>
      </c>
      <c r="E61" s="4">
        <v>30.29</v>
      </c>
      <c r="G61" s="3">
        <v>41358</v>
      </c>
      <c r="H61" s="4">
        <v>11.54</v>
      </c>
    </row>
    <row r="62" spans="1:8" x14ac:dyDescent="0.35">
      <c r="A62" s="3">
        <v>41359</v>
      </c>
      <c r="B62" s="4">
        <v>17.489999999999998</v>
      </c>
      <c r="D62" s="3">
        <v>41359</v>
      </c>
      <c r="E62" s="4">
        <v>30.29</v>
      </c>
      <c r="G62" s="3">
        <v>41359</v>
      </c>
      <c r="H62" s="4">
        <v>11.59</v>
      </c>
    </row>
    <row r="63" spans="1:8" x14ac:dyDescent="0.35">
      <c r="A63" s="3">
        <v>41361</v>
      </c>
      <c r="B63" s="4">
        <v>17.670000000000002</v>
      </c>
      <c r="D63" s="3">
        <v>41361</v>
      </c>
      <c r="E63" s="4">
        <v>30.64</v>
      </c>
      <c r="G63" s="3">
        <v>41361</v>
      </c>
      <c r="H63" s="4">
        <v>11.74</v>
      </c>
    </row>
    <row r="64" spans="1:8" x14ac:dyDescent="0.35">
      <c r="A64" s="3">
        <v>41365</v>
      </c>
      <c r="B64" s="4">
        <v>17.72</v>
      </c>
      <c r="D64" s="3">
        <v>41365</v>
      </c>
      <c r="E64" s="4">
        <v>31.12</v>
      </c>
      <c r="G64" s="3">
        <v>41366</v>
      </c>
      <c r="H64" s="4">
        <v>11.81</v>
      </c>
    </row>
    <row r="65" spans="1:8" x14ac:dyDescent="0.35">
      <c r="A65" s="3">
        <v>41366</v>
      </c>
      <c r="B65" s="4">
        <v>17.82</v>
      </c>
      <c r="D65" s="3">
        <v>41366</v>
      </c>
      <c r="E65" s="4">
        <v>31.42</v>
      </c>
      <c r="G65" s="3">
        <v>41367</v>
      </c>
      <c r="H65" s="4">
        <v>11.7</v>
      </c>
    </row>
    <row r="66" spans="1:8" x14ac:dyDescent="0.35">
      <c r="A66" s="3">
        <v>41367</v>
      </c>
      <c r="B66" s="4">
        <v>17.579999999999998</v>
      </c>
      <c r="D66" s="3">
        <v>41367</v>
      </c>
      <c r="E66" s="4">
        <v>31.19</v>
      </c>
      <c r="G66" s="3">
        <v>41368</v>
      </c>
      <c r="H66" s="4">
        <v>11.57</v>
      </c>
    </row>
    <row r="67" spans="1:8" x14ac:dyDescent="0.35">
      <c r="A67" s="3">
        <v>41368</v>
      </c>
      <c r="B67" s="4">
        <v>17.309999999999999</v>
      </c>
      <c r="D67" s="3">
        <v>41368</v>
      </c>
      <c r="E67" s="4">
        <v>30.62</v>
      </c>
      <c r="G67" s="3">
        <v>41369</v>
      </c>
      <c r="H67" s="4">
        <v>11.54</v>
      </c>
    </row>
    <row r="68" spans="1:8" x14ac:dyDescent="0.35">
      <c r="A68" s="3">
        <v>41369</v>
      </c>
      <c r="B68" s="4">
        <v>17.29</v>
      </c>
      <c r="D68" s="3">
        <v>41369</v>
      </c>
      <c r="E68" s="4">
        <v>30.6</v>
      </c>
      <c r="G68" s="3">
        <v>41372</v>
      </c>
      <c r="H68" s="4">
        <v>11.47</v>
      </c>
    </row>
    <row r="69" spans="1:8" x14ac:dyDescent="0.35">
      <c r="A69" s="3">
        <v>41372</v>
      </c>
      <c r="B69" s="4">
        <v>17.32</v>
      </c>
      <c r="D69" s="3">
        <v>41372</v>
      </c>
      <c r="E69" s="4">
        <v>30.62</v>
      </c>
      <c r="G69" s="3">
        <v>41373</v>
      </c>
      <c r="H69" s="4">
        <v>11.37</v>
      </c>
    </row>
    <row r="70" spans="1:8" x14ac:dyDescent="0.35">
      <c r="A70" s="3">
        <v>41373</v>
      </c>
      <c r="B70" s="4">
        <v>17.149999999999999</v>
      </c>
      <c r="D70" s="3">
        <v>41373</v>
      </c>
      <c r="E70" s="4">
        <v>30.37</v>
      </c>
      <c r="G70" s="3">
        <v>41374</v>
      </c>
      <c r="H70" s="4">
        <v>11.46</v>
      </c>
    </row>
    <row r="71" spans="1:8" x14ac:dyDescent="0.35">
      <c r="A71" s="3">
        <v>41374</v>
      </c>
      <c r="B71" s="4">
        <v>17.36</v>
      </c>
      <c r="D71" s="3">
        <v>41374</v>
      </c>
      <c r="E71" s="4">
        <v>30.54</v>
      </c>
      <c r="G71" s="3">
        <v>41375</v>
      </c>
      <c r="H71" s="4">
        <v>11.51</v>
      </c>
    </row>
    <row r="72" spans="1:8" x14ac:dyDescent="0.35">
      <c r="A72" s="3">
        <v>41375</v>
      </c>
      <c r="B72" s="4">
        <v>17.46</v>
      </c>
      <c r="D72" s="3">
        <v>41375</v>
      </c>
      <c r="E72" s="4">
        <v>30.52</v>
      </c>
      <c r="G72" s="3">
        <v>41376</v>
      </c>
      <c r="H72" s="4">
        <v>11.47</v>
      </c>
    </row>
    <row r="73" spans="1:8" x14ac:dyDescent="0.35">
      <c r="A73" s="3">
        <v>41376</v>
      </c>
      <c r="B73" s="4">
        <v>17.34</v>
      </c>
      <c r="D73" s="3">
        <v>41376</v>
      </c>
      <c r="E73" s="4">
        <v>30.33</v>
      </c>
      <c r="G73" s="3">
        <v>41379</v>
      </c>
      <c r="H73" s="4">
        <v>11.48</v>
      </c>
    </row>
    <row r="74" spans="1:8" x14ac:dyDescent="0.35">
      <c r="A74" s="3">
        <v>41379</v>
      </c>
      <c r="B74" s="4">
        <v>17.41</v>
      </c>
      <c r="D74" s="3">
        <v>41379</v>
      </c>
      <c r="E74" s="4">
        <v>30.23</v>
      </c>
      <c r="G74" s="3">
        <v>41380</v>
      </c>
      <c r="H74" s="4">
        <v>11.54</v>
      </c>
    </row>
    <row r="75" spans="1:8" x14ac:dyDescent="0.35">
      <c r="A75" s="3">
        <v>41380</v>
      </c>
      <c r="B75" s="4">
        <v>17.66</v>
      </c>
      <c r="D75" s="3">
        <v>41380</v>
      </c>
      <c r="E75" s="4">
        <v>30.51</v>
      </c>
      <c r="G75" s="3">
        <v>41381</v>
      </c>
      <c r="H75" s="4">
        <v>11.53</v>
      </c>
    </row>
    <row r="76" spans="1:8" x14ac:dyDescent="0.35">
      <c r="A76" s="3">
        <v>41381</v>
      </c>
      <c r="B76" s="4">
        <v>17.72</v>
      </c>
      <c r="D76" s="3">
        <v>41381</v>
      </c>
      <c r="E76" s="4">
        <v>30.46</v>
      </c>
      <c r="G76" s="3">
        <v>41382</v>
      </c>
      <c r="H76" s="4">
        <v>11.63</v>
      </c>
    </row>
    <row r="77" spans="1:8" x14ac:dyDescent="0.35">
      <c r="A77" s="3">
        <v>41382</v>
      </c>
      <c r="B77" s="4">
        <v>17.89</v>
      </c>
      <c r="D77" s="3">
        <v>41382</v>
      </c>
      <c r="E77" s="4">
        <v>30.7</v>
      </c>
      <c r="G77" s="3">
        <v>41386</v>
      </c>
      <c r="H77" s="4">
        <v>11.75</v>
      </c>
    </row>
    <row r="78" spans="1:8" x14ac:dyDescent="0.35">
      <c r="A78" s="3">
        <v>41386</v>
      </c>
      <c r="B78" s="4">
        <v>18.059999999999999</v>
      </c>
      <c r="D78" s="3">
        <v>41386</v>
      </c>
      <c r="E78" s="4">
        <v>31.03</v>
      </c>
      <c r="G78" s="3">
        <v>41387</v>
      </c>
      <c r="H78" s="4">
        <v>11.78</v>
      </c>
    </row>
    <row r="79" spans="1:8" x14ac:dyDescent="0.35">
      <c r="A79" s="3">
        <v>41387</v>
      </c>
      <c r="B79" s="4">
        <v>18.03</v>
      </c>
      <c r="D79" s="3">
        <v>41387</v>
      </c>
      <c r="E79" s="4">
        <v>30.87</v>
      </c>
      <c r="G79" s="3">
        <v>41389</v>
      </c>
      <c r="H79" s="4">
        <v>11.86</v>
      </c>
    </row>
    <row r="80" spans="1:8" x14ac:dyDescent="0.35">
      <c r="A80" s="3">
        <v>41389</v>
      </c>
      <c r="B80" s="4">
        <v>18.239999999999998</v>
      </c>
      <c r="D80" s="3">
        <v>41389</v>
      </c>
      <c r="E80" s="4">
        <v>30.96</v>
      </c>
      <c r="G80" s="3">
        <v>41390</v>
      </c>
      <c r="H80" s="4">
        <v>11.9</v>
      </c>
    </row>
    <row r="81" spans="1:8" x14ac:dyDescent="0.35">
      <c r="A81" s="3">
        <v>41390</v>
      </c>
      <c r="B81" s="4">
        <v>18.22</v>
      </c>
      <c r="D81" s="3">
        <v>41390</v>
      </c>
      <c r="E81" s="4">
        <v>30.87</v>
      </c>
      <c r="G81" s="3">
        <v>41393</v>
      </c>
      <c r="H81" s="4">
        <v>11.91</v>
      </c>
    </row>
    <row r="82" spans="1:8" x14ac:dyDescent="0.35">
      <c r="A82" s="3">
        <v>41393</v>
      </c>
      <c r="B82" s="4">
        <v>18.350000000000001</v>
      </c>
      <c r="D82" s="3">
        <v>41393</v>
      </c>
      <c r="E82" s="4">
        <v>31.1</v>
      </c>
      <c r="G82" s="3">
        <v>41394</v>
      </c>
      <c r="H82" s="4">
        <v>11.98</v>
      </c>
    </row>
    <row r="83" spans="1:8" x14ac:dyDescent="0.35">
      <c r="A83" s="3">
        <v>41394</v>
      </c>
      <c r="B83" s="4">
        <v>18.43</v>
      </c>
      <c r="D83" s="3">
        <v>41394</v>
      </c>
      <c r="E83" s="4">
        <v>31.25</v>
      </c>
      <c r="G83" s="3">
        <v>41396</v>
      </c>
      <c r="H83" s="4">
        <v>12.03</v>
      </c>
    </row>
    <row r="84" spans="1:8" x14ac:dyDescent="0.35">
      <c r="A84" s="3">
        <v>41396</v>
      </c>
      <c r="B84" s="4">
        <v>18.57</v>
      </c>
      <c r="D84" s="3">
        <v>41396</v>
      </c>
      <c r="E84" s="4">
        <v>31.36</v>
      </c>
      <c r="G84" s="3">
        <v>41397</v>
      </c>
      <c r="H84" s="4">
        <v>11.97</v>
      </c>
    </row>
    <row r="85" spans="1:8" x14ac:dyDescent="0.35">
      <c r="A85" s="3">
        <v>41397</v>
      </c>
      <c r="B85" s="4">
        <v>18.37</v>
      </c>
      <c r="D85" s="3">
        <v>41397</v>
      </c>
      <c r="E85" s="4">
        <v>31.24</v>
      </c>
      <c r="G85" s="3">
        <v>41400</v>
      </c>
      <c r="H85" s="4">
        <v>12.03</v>
      </c>
    </row>
    <row r="86" spans="1:8" x14ac:dyDescent="0.35">
      <c r="A86" s="3">
        <v>41400</v>
      </c>
      <c r="B86" s="4">
        <v>18.47</v>
      </c>
      <c r="D86" s="3">
        <v>41400</v>
      </c>
      <c r="E86" s="4">
        <v>31.53</v>
      </c>
      <c r="G86" s="3">
        <v>41401</v>
      </c>
      <c r="H86" s="4">
        <v>12.14</v>
      </c>
    </row>
    <row r="87" spans="1:8" x14ac:dyDescent="0.35">
      <c r="A87" s="3">
        <v>41401</v>
      </c>
      <c r="B87" s="4">
        <v>18.68</v>
      </c>
      <c r="D87" s="3">
        <v>41401</v>
      </c>
      <c r="E87" s="4">
        <v>31.68</v>
      </c>
      <c r="G87" s="3">
        <v>41402</v>
      </c>
      <c r="H87" s="4">
        <v>12.17</v>
      </c>
    </row>
    <row r="88" spans="1:8" x14ac:dyDescent="0.35">
      <c r="A88" s="3">
        <v>41402</v>
      </c>
      <c r="B88" s="4">
        <v>18.72</v>
      </c>
      <c r="D88" s="3">
        <v>41402</v>
      </c>
      <c r="E88" s="4">
        <v>31.64</v>
      </c>
      <c r="G88" s="3">
        <v>41404</v>
      </c>
      <c r="H88" s="4">
        <v>12.23</v>
      </c>
    </row>
    <row r="89" spans="1:8" x14ac:dyDescent="0.35">
      <c r="A89" s="3">
        <v>41403</v>
      </c>
      <c r="B89" s="4">
        <v>18.66</v>
      </c>
      <c r="D89" s="3">
        <v>41403</v>
      </c>
      <c r="E89" s="4">
        <v>31.52</v>
      </c>
      <c r="G89" s="3">
        <v>41407</v>
      </c>
      <c r="H89" s="4">
        <v>12.14</v>
      </c>
    </row>
    <row r="90" spans="1:8" x14ac:dyDescent="0.35">
      <c r="A90" s="3">
        <v>41404</v>
      </c>
      <c r="B90" s="4">
        <v>18.87</v>
      </c>
      <c r="D90" s="3">
        <v>41404</v>
      </c>
      <c r="E90" s="4">
        <v>31.46</v>
      </c>
      <c r="G90" s="3">
        <v>41408</v>
      </c>
      <c r="H90" s="4">
        <v>12.08</v>
      </c>
    </row>
    <row r="91" spans="1:8" x14ac:dyDescent="0.35">
      <c r="A91" s="3">
        <v>41407</v>
      </c>
      <c r="B91" s="4">
        <v>18.54</v>
      </c>
      <c r="D91" s="3">
        <v>41407</v>
      </c>
      <c r="E91" s="4">
        <v>31.05</v>
      </c>
      <c r="G91" s="3">
        <v>41409</v>
      </c>
      <c r="H91" s="4">
        <v>12.27</v>
      </c>
    </row>
    <row r="92" spans="1:8" x14ac:dyDescent="0.35">
      <c r="A92" s="3">
        <v>41408</v>
      </c>
      <c r="B92" s="4">
        <v>18.61</v>
      </c>
      <c r="D92" s="3">
        <v>41408</v>
      </c>
      <c r="E92" s="4">
        <v>31.23</v>
      </c>
      <c r="G92" s="3">
        <v>41410</v>
      </c>
      <c r="H92" s="4">
        <v>12.32</v>
      </c>
    </row>
    <row r="93" spans="1:8" x14ac:dyDescent="0.35">
      <c r="A93" s="3">
        <v>41409</v>
      </c>
      <c r="B93" s="4">
        <v>18.98</v>
      </c>
      <c r="D93" s="3">
        <v>41409</v>
      </c>
      <c r="E93" s="4">
        <v>31.5</v>
      </c>
      <c r="G93" s="3">
        <v>41411</v>
      </c>
      <c r="H93" s="4">
        <v>12.34</v>
      </c>
    </row>
    <row r="94" spans="1:8" x14ac:dyDescent="0.35">
      <c r="A94" s="3">
        <v>41410</v>
      </c>
      <c r="B94" s="4">
        <v>19.079999999999998</v>
      </c>
      <c r="D94" s="3">
        <v>41410</v>
      </c>
      <c r="E94" s="4">
        <v>31.45</v>
      </c>
      <c r="G94" s="3">
        <v>41415</v>
      </c>
      <c r="H94" s="4">
        <v>12.26</v>
      </c>
    </row>
    <row r="95" spans="1:8" x14ac:dyDescent="0.35">
      <c r="A95" s="3">
        <v>41411</v>
      </c>
      <c r="B95" s="4">
        <v>19.100000000000001</v>
      </c>
      <c r="D95" s="3">
        <v>41411</v>
      </c>
      <c r="E95" s="4">
        <v>31.33</v>
      </c>
      <c r="G95" s="3">
        <v>41416</v>
      </c>
      <c r="H95" s="4">
        <v>12.3</v>
      </c>
    </row>
    <row r="96" spans="1:8" x14ac:dyDescent="0.35">
      <c r="A96" s="3">
        <v>41414</v>
      </c>
      <c r="B96" s="4">
        <v>19.02</v>
      </c>
      <c r="D96" s="3">
        <v>41414</v>
      </c>
      <c r="E96" s="4">
        <v>31.35</v>
      </c>
      <c r="G96" s="3">
        <v>41417</v>
      </c>
      <c r="H96" s="4">
        <v>12.18</v>
      </c>
    </row>
    <row r="97" spans="1:8" x14ac:dyDescent="0.35">
      <c r="A97" s="3">
        <v>41415</v>
      </c>
      <c r="B97" s="4">
        <v>18.88</v>
      </c>
      <c r="D97" s="3">
        <v>41415</v>
      </c>
      <c r="E97" s="4">
        <v>31.22</v>
      </c>
      <c r="G97" s="3">
        <v>41418</v>
      </c>
      <c r="H97" s="4">
        <v>12.1</v>
      </c>
    </row>
    <row r="98" spans="1:8" x14ac:dyDescent="0.35">
      <c r="A98" s="3">
        <v>41416</v>
      </c>
      <c r="B98" s="4">
        <v>18.84</v>
      </c>
      <c r="D98" s="3">
        <v>41416</v>
      </c>
      <c r="E98" s="4">
        <v>31.12</v>
      </c>
      <c r="G98" s="3">
        <v>41421</v>
      </c>
      <c r="H98" s="4">
        <v>12.18</v>
      </c>
    </row>
    <row r="99" spans="1:8" x14ac:dyDescent="0.35">
      <c r="A99" s="3">
        <v>41417</v>
      </c>
      <c r="B99" s="4">
        <v>18.48</v>
      </c>
      <c r="D99" s="3">
        <v>41417</v>
      </c>
      <c r="E99" s="4">
        <v>30.73</v>
      </c>
      <c r="G99" s="3">
        <v>41422</v>
      </c>
      <c r="H99" s="4">
        <v>12.27</v>
      </c>
    </row>
    <row r="100" spans="1:8" x14ac:dyDescent="0.35">
      <c r="A100" s="3">
        <v>41418</v>
      </c>
      <c r="B100" s="4">
        <v>18.57</v>
      </c>
      <c r="D100" s="3">
        <v>41418</v>
      </c>
      <c r="E100" s="4">
        <v>30.85</v>
      </c>
      <c r="G100" s="3">
        <v>41423</v>
      </c>
      <c r="H100" s="4">
        <v>12.29</v>
      </c>
    </row>
    <row r="101" spans="1:8" x14ac:dyDescent="0.35">
      <c r="A101" s="3">
        <v>41421</v>
      </c>
      <c r="B101" s="4">
        <v>18.79</v>
      </c>
      <c r="D101" s="3">
        <v>41421</v>
      </c>
      <c r="E101" s="4">
        <v>31.06</v>
      </c>
      <c r="G101" s="3">
        <v>41424</v>
      </c>
      <c r="H101" s="4">
        <v>12.28</v>
      </c>
    </row>
    <row r="102" spans="1:8" x14ac:dyDescent="0.35">
      <c r="A102" s="3">
        <v>41422</v>
      </c>
      <c r="B102" s="4">
        <v>18.87</v>
      </c>
      <c r="D102" s="3">
        <v>41422</v>
      </c>
      <c r="E102" s="4">
        <v>31.21</v>
      </c>
      <c r="G102" s="3">
        <v>41425</v>
      </c>
      <c r="H102" s="4">
        <v>12.18</v>
      </c>
    </row>
    <row r="103" spans="1:8" x14ac:dyDescent="0.35">
      <c r="A103" s="3">
        <v>41423</v>
      </c>
      <c r="B103" s="4">
        <v>18.84</v>
      </c>
      <c r="D103" s="3">
        <v>41423</v>
      </c>
      <c r="E103" s="4">
        <v>31.27</v>
      </c>
      <c r="G103" s="3">
        <v>41428</v>
      </c>
      <c r="H103" s="4">
        <v>12.13</v>
      </c>
    </row>
    <row r="104" spans="1:8" x14ac:dyDescent="0.35">
      <c r="A104" s="3">
        <v>41424</v>
      </c>
      <c r="B104" s="4">
        <v>18.920000000000002</v>
      </c>
      <c r="D104" s="3">
        <v>41424</v>
      </c>
      <c r="E104" s="4">
        <v>31.31</v>
      </c>
      <c r="G104" s="3">
        <v>41429</v>
      </c>
      <c r="H104" s="4">
        <v>12.1</v>
      </c>
    </row>
    <row r="105" spans="1:8" x14ac:dyDescent="0.35">
      <c r="A105" s="3">
        <v>41425</v>
      </c>
      <c r="B105" s="4">
        <v>18.61</v>
      </c>
      <c r="D105" s="3">
        <v>41425</v>
      </c>
      <c r="E105" s="4">
        <v>31.01</v>
      </c>
      <c r="G105" s="3">
        <v>41430</v>
      </c>
      <c r="H105" s="4">
        <v>12.1</v>
      </c>
    </row>
    <row r="106" spans="1:8" x14ac:dyDescent="0.35">
      <c r="A106" s="3">
        <v>41428</v>
      </c>
      <c r="B106" s="4">
        <v>18.48</v>
      </c>
      <c r="D106" s="3">
        <v>41428</v>
      </c>
      <c r="E106" s="4">
        <v>30.92</v>
      </c>
      <c r="G106" s="3">
        <v>41431</v>
      </c>
      <c r="H106" s="4">
        <v>12.1</v>
      </c>
    </row>
    <row r="107" spans="1:8" x14ac:dyDescent="0.35">
      <c r="A107" s="3">
        <v>41429</v>
      </c>
      <c r="B107" s="4">
        <v>18.46</v>
      </c>
      <c r="D107" s="3">
        <v>41429</v>
      </c>
      <c r="E107" s="4">
        <v>30.86</v>
      </c>
      <c r="G107" s="3">
        <v>41432</v>
      </c>
      <c r="H107" s="4">
        <v>12.04</v>
      </c>
    </row>
    <row r="108" spans="1:8" x14ac:dyDescent="0.35">
      <c r="A108" s="3">
        <v>41430</v>
      </c>
      <c r="B108" s="4">
        <v>18.47</v>
      </c>
      <c r="D108" s="3">
        <v>41430</v>
      </c>
      <c r="E108" s="4">
        <v>30.78</v>
      </c>
      <c r="G108" s="3">
        <v>41435</v>
      </c>
      <c r="H108" s="4">
        <v>11.99</v>
      </c>
    </row>
    <row r="109" spans="1:8" x14ac:dyDescent="0.35">
      <c r="A109" s="3">
        <v>41431</v>
      </c>
      <c r="B109" s="4">
        <v>18.46</v>
      </c>
      <c r="D109" s="3">
        <v>41431</v>
      </c>
      <c r="E109" s="4">
        <v>30.67</v>
      </c>
      <c r="G109" s="3">
        <v>41436</v>
      </c>
      <c r="H109" s="4">
        <v>11.95</v>
      </c>
    </row>
    <row r="110" spans="1:8" x14ac:dyDescent="0.35">
      <c r="A110" s="3">
        <v>41432</v>
      </c>
      <c r="B110" s="4">
        <v>18.38</v>
      </c>
      <c r="D110" s="3">
        <v>41432</v>
      </c>
      <c r="E110" s="4">
        <v>30.56</v>
      </c>
      <c r="G110" s="3">
        <v>41437</v>
      </c>
      <c r="H110" s="4">
        <v>11.85</v>
      </c>
    </row>
    <row r="111" spans="1:8" x14ac:dyDescent="0.35">
      <c r="A111" s="3">
        <v>41435</v>
      </c>
      <c r="B111" s="4">
        <v>18.32</v>
      </c>
      <c r="D111" s="3">
        <v>41435</v>
      </c>
      <c r="E111" s="4">
        <v>30.37</v>
      </c>
      <c r="G111" s="3">
        <v>41438</v>
      </c>
      <c r="H111" s="4">
        <v>11.76</v>
      </c>
    </row>
    <row r="112" spans="1:8" x14ac:dyDescent="0.35">
      <c r="A112" s="3">
        <v>41436</v>
      </c>
      <c r="B112" s="4">
        <v>18.100000000000001</v>
      </c>
      <c r="D112" s="3">
        <v>41436</v>
      </c>
      <c r="E112" s="4">
        <v>30.01</v>
      </c>
      <c r="G112" s="3">
        <v>41439</v>
      </c>
      <c r="H112" s="4">
        <v>11.77</v>
      </c>
    </row>
    <row r="113" spans="1:8" x14ac:dyDescent="0.35">
      <c r="A113" s="3">
        <v>41437</v>
      </c>
      <c r="B113" s="4">
        <v>18.059999999999999</v>
      </c>
      <c r="D113" s="3">
        <v>41437</v>
      </c>
      <c r="E113" s="4">
        <v>30.05</v>
      </c>
      <c r="G113" s="3">
        <v>41442</v>
      </c>
      <c r="H113" s="4">
        <v>11.83</v>
      </c>
    </row>
    <row r="114" spans="1:8" x14ac:dyDescent="0.35">
      <c r="A114" s="3">
        <v>41438</v>
      </c>
      <c r="B114" s="4">
        <v>17.86</v>
      </c>
      <c r="D114" s="3">
        <v>41438</v>
      </c>
      <c r="E114" s="4">
        <v>29.43</v>
      </c>
      <c r="G114" s="3">
        <v>41443</v>
      </c>
      <c r="H114" s="4">
        <v>11.89</v>
      </c>
    </row>
    <row r="115" spans="1:8" x14ac:dyDescent="0.35">
      <c r="A115" s="3">
        <v>41439</v>
      </c>
      <c r="B115" s="4">
        <v>18.13</v>
      </c>
      <c r="D115" s="3">
        <v>41439</v>
      </c>
      <c r="E115" s="4">
        <v>29.56</v>
      </c>
      <c r="G115" s="3">
        <v>41444</v>
      </c>
      <c r="H115" s="4">
        <v>11.92</v>
      </c>
    </row>
    <row r="116" spans="1:8" x14ac:dyDescent="0.35">
      <c r="A116" s="3">
        <v>41442</v>
      </c>
      <c r="B116" s="4">
        <v>18.22</v>
      </c>
      <c r="D116" s="3">
        <v>41442</v>
      </c>
      <c r="E116" s="4">
        <v>29.6</v>
      </c>
      <c r="G116" s="3">
        <v>41445</v>
      </c>
      <c r="H116" s="4">
        <v>11.74</v>
      </c>
    </row>
    <row r="117" spans="1:8" x14ac:dyDescent="0.35">
      <c r="A117" s="3">
        <v>41443</v>
      </c>
      <c r="B117" s="4">
        <v>18.170000000000002</v>
      </c>
      <c r="D117" s="3">
        <v>41443</v>
      </c>
      <c r="E117" s="4">
        <v>29.72</v>
      </c>
      <c r="G117" s="3">
        <v>41446</v>
      </c>
      <c r="H117" s="4">
        <v>11.58</v>
      </c>
    </row>
    <row r="118" spans="1:8" x14ac:dyDescent="0.35">
      <c r="A118" s="3">
        <v>41444</v>
      </c>
      <c r="B118" s="4">
        <v>18.23</v>
      </c>
      <c r="D118" s="3">
        <v>41444</v>
      </c>
      <c r="E118" s="4">
        <v>29.79</v>
      </c>
      <c r="G118" s="3">
        <v>41449</v>
      </c>
      <c r="H118" s="4">
        <v>11.43</v>
      </c>
    </row>
    <row r="119" spans="1:8" x14ac:dyDescent="0.35">
      <c r="A119" s="3">
        <v>41445</v>
      </c>
      <c r="B119" s="4">
        <v>17.8</v>
      </c>
      <c r="D119" s="3">
        <v>41445</v>
      </c>
      <c r="E119" s="4">
        <v>29.4</v>
      </c>
      <c r="G119" s="3">
        <v>41450</v>
      </c>
      <c r="H119" s="4">
        <v>11.37</v>
      </c>
    </row>
    <row r="120" spans="1:8" x14ac:dyDescent="0.35">
      <c r="A120" s="3">
        <v>41446</v>
      </c>
      <c r="B120" s="4">
        <v>17.809999999999999</v>
      </c>
      <c r="D120" s="3">
        <v>41446</v>
      </c>
      <c r="E120" s="4">
        <v>29.17</v>
      </c>
      <c r="G120" s="3">
        <v>41451</v>
      </c>
      <c r="H120" s="4">
        <v>11.32</v>
      </c>
    </row>
    <row r="121" spans="1:8" x14ac:dyDescent="0.35">
      <c r="A121" s="3">
        <v>41449</v>
      </c>
      <c r="B121" s="4">
        <v>17.5</v>
      </c>
      <c r="D121" s="3">
        <v>41449</v>
      </c>
      <c r="E121" s="4">
        <v>28.78</v>
      </c>
      <c r="G121" s="3">
        <v>41452</v>
      </c>
      <c r="H121" s="4">
        <v>11.51</v>
      </c>
    </row>
    <row r="122" spans="1:8" x14ac:dyDescent="0.35">
      <c r="A122" s="3">
        <v>41450</v>
      </c>
      <c r="B122" s="4">
        <v>17.489999999999998</v>
      </c>
      <c r="D122" s="3">
        <v>41450</v>
      </c>
      <c r="E122" s="4">
        <v>28.7</v>
      </c>
      <c r="G122" s="3">
        <v>41453</v>
      </c>
      <c r="H122" s="4">
        <v>11.7</v>
      </c>
    </row>
    <row r="123" spans="1:8" x14ac:dyDescent="0.35">
      <c r="A123" s="3">
        <v>41451</v>
      </c>
      <c r="B123" s="4">
        <v>17.43</v>
      </c>
      <c r="D123" s="3">
        <v>41451</v>
      </c>
      <c r="E123" s="4">
        <v>28.61</v>
      </c>
      <c r="G123" s="3">
        <v>41456</v>
      </c>
      <c r="H123" s="4">
        <v>11.82</v>
      </c>
    </row>
    <row r="124" spans="1:8" x14ac:dyDescent="0.35">
      <c r="A124" s="3">
        <v>41452</v>
      </c>
      <c r="B124" s="4">
        <v>17.670000000000002</v>
      </c>
      <c r="D124" s="3">
        <v>41452</v>
      </c>
      <c r="E124" s="4">
        <v>28.43</v>
      </c>
      <c r="G124" s="3">
        <v>41457</v>
      </c>
      <c r="H124" s="4">
        <v>11.81</v>
      </c>
    </row>
    <row r="125" spans="1:8" x14ac:dyDescent="0.35">
      <c r="A125" s="3">
        <v>41453</v>
      </c>
      <c r="B125" s="4">
        <v>18.07</v>
      </c>
      <c r="D125" s="3">
        <v>41453</v>
      </c>
      <c r="E125" s="4">
        <v>28.69</v>
      </c>
      <c r="G125" s="3">
        <v>41458</v>
      </c>
      <c r="H125" s="4">
        <v>11.7</v>
      </c>
    </row>
    <row r="126" spans="1:8" x14ac:dyDescent="0.35">
      <c r="A126" s="3">
        <v>41456</v>
      </c>
      <c r="B126" s="4">
        <v>18.190000000000001</v>
      </c>
      <c r="D126" s="3">
        <v>41456</v>
      </c>
      <c r="E126" s="4">
        <v>29.13</v>
      </c>
      <c r="G126" s="3">
        <v>41459</v>
      </c>
      <c r="H126" s="4">
        <v>11.7</v>
      </c>
    </row>
    <row r="127" spans="1:8" x14ac:dyDescent="0.35">
      <c r="A127" s="3">
        <v>41457</v>
      </c>
      <c r="B127" s="4">
        <v>18.079999999999998</v>
      </c>
      <c r="D127" s="3">
        <v>41457</v>
      </c>
      <c r="E127" s="4">
        <v>29.03</v>
      </c>
      <c r="G127" s="3">
        <v>41460</v>
      </c>
      <c r="H127" s="4">
        <v>11.76</v>
      </c>
    </row>
    <row r="128" spans="1:8" x14ac:dyDescent="0.35">
      <c r="A128" s="3">
        <v>41458</v>
      </c>
      <c r="B128" s="4">
        <v>17.809999999999999</v>
      </c>
      <c r="D128" s="3">
        <v>41458</v>
      </c>
      <c r="E128" s="4">
        <v>28.54</v>
      </c>
      <c r="G128" s="3">
        <v>41463</v>
      </c>
      <c r="H128" s="4">
        <v>11.73</v>
      </c>
    </row>
    <row r="129" spans="1:8" x14ac:dyDescent="0.35">
      <c r="A129" s="3">
        <v>41459</v>
      </c>
      <c r="B129" s="4">
        <v>18.05</v>
      </c>
      <c r="D129" s="3">
        <v>41459</v>
      </c>
      <c r="E129" s="4">
        <v>28.81</v>
      </c>
      <c r="G129" s="3">
        <v>41464</v>
      </c>
      <c r="H129" s="4">
        <v>11.69</v>
      </c>
    </row>
    <row r="130" spans="1:8" x14ac:dyDescent="0.35">
      <c r="A130" s="3">
        <v>41460</v>
      </c>
      <c r="B130" s="4">
        <v>18.12</v>
      </c>
      <c r="D130" s="3">
        <v>41460</v>
      </c>
      <c r="E130" s="4">
        <v>28.87</v>
      </c>
      <c r="G130" s="3">
        <v>41465</v>
      </c>
      <c r="H130" s="4">
        <v>11.7</v>
      </c>
    </row>
    <row r="131" spans="1:8" x14ac:dyDescent="0.35">
      <c r="A131" s="3">
        <v>41463</v>
      </c>
      <c r="B131" s="4">
        <v>18</v>
      </c>
      <c r="D131" s="3">
        <v>41463</v>
      </c>
      <c r="E131" s="4">
        <v>28.87</v>
      </c>
      <c r="G131" s="3">
        <v>41466</v>
      </c>
      <c r="H131" s="4">
        <v>11.82</v>
      </c>
    </row>
    <row r="132" spans="1:8" x14ac:dyDescent="0.35">
      <c r="A132" s="3">
        <v>41464</v>
      </c>
      <c r="B132" s="4">
        <v>18.14</v>
      </c>
      <c r="D132" s="3">
        <v>41464</v>
      </c>
      <c r="E132" s="4">
        <v>29.08</v>
      </c>
      <c r="G132" s="3">
        <v>41467</v>
      </c>
      <c r="H132" s="4">
        <v>12.05</v>
      </c>
    </row>
    <row r="133" spans="1:8" x14ac:dyDescent="0.35">
      <c r="A133" s="3">
        <v>41465</v>
      </c>
      <c r="B133" s="4">
        <v>18.09</v>
      </c>
      <c r="D133" s="3">
        <v>41465</v>
      </c>
      <c r="E133" s="4">
        <v>29.01</v>
      </c>
      <c r="G133" s="3">
        <v>41470</v>
      </c>
      <c r="H133" s="4">
        <v>12.1</v>
      </c>
    </row>
    <row r="134" spans="1:8" x14ac:dyDescent="0.35">
      <c r="A134" s="3">
        <v>41466</v>
      </c>
      <c r="B134" s="4">
        <v>18.36</v>
      </c>
      <c r="D134" s="3">
        <v>41466</v>
      </c>
      <c r="E134" s="4">
        <v>29.43</v>
      </c>
      <c r="G134" s="3">
        <v>41471</v>
      </c>
      <c r="H134" s="4">
        <v>11.96</v>
      </c>
    </row>
    <row r="135" spans="1:8" x14ac:dyDescent="0.35">
      <c r="A135" s="3">
        <v>41467</v>
      </c>
      <c r="B135" s="4">
        <v>18.61</v>
      </c>
      <c r="D135" s="3">
        <v>41467</v>
      </c>
      <c r="E135" s="4">
        <v>29.64</v>
      </c>
      <c r="G135" s="3">
        <v>41472</v>
      </c>
      <c r="H135" s="4">
        <v>11.93</v>
      </c>
    </row>
    <row r="136" spans="1:8" x14ac:dyDescent="0.35">
      <c r="A136" s="3">
        <v>41470</v>
      </c>
      <c r="B136" s="4">
        <v>18.75</v>
      </c>
      <c r="D136" s="3">
        <v>41470</v>
      </c>
      <c r="E136" s="4">
        <v>30.01</v>
      </c>
      <c r="G136" s="3">
        <v>41473</v>
      </c>
      <c r="H136" s="4">
        <v>11.99</v>
      </c>
    </row>
    <row r="137" spans="1:8" x14ac:dyDescent="0.35">
      <c r="A137" s="3">
        <v>41471</v>
      </c>
      <c r="B137" s="4">
        <v>18.5</v>
      </c>
      <c r="D137" s="3">
        <v>41471</v>
      </c>
      <c r="E137" s="4">
        <v>29.69</v>
      </c>
      <c r="G137" s="3">
        <v>41474</v>
      </c>
      <c r="H137" s="4">
        <v>12</v>
      </c>
    </row>
    <row r="138" spans="1:8" x14ac:dyDescent="0.35">
      <c r="A138" s="3">
        <v>41472</v>
      </c>
      <c r="B138" s="4">
        <v>18.43</v>
      </c>
      <c r="D138" s="3">
        <v>41472</v>
      </c>
      <c r="E138" s="4">
        <v>29.56</v>
      </c>
      <c r="G138" s="3">
        <v>41477</v>
      </c>
      <c r="H138" s="4">
        <v>11.99</v>
      </c>
    </row>
    <row r="139" spans="1:8" x14ac:dyDescent="0.35">
      <c r="A139" s="3">
        <v>41473</v>
      </c>
      <c r="B139" s="4">
        <v>18.61</v>
      </c>
      <c r="D139" s="3">
        <v>41473</v>
      </c>
      <c r="E139" s="4">
        <v>29.74</v>
      </c>
      <c r="G139" s="3">
        <v>41478</v>
      </c>
      <c r="H139" s="4">
        <v>12.07</v>
      </c>
    </row>
    <row r="140" spans="1:8" x14ac:dyDescent="0.35">
      <c r="A140" s="3">
        <v>41474</v>
      </c>
      <c r="B140" s="4">
        <v>18.66</v>
      </c>
      <c r="D140" s="3">
        <v>41474</v>
      </c>
      <c r="E140" s="4">
        <v>29.63</v>
      </c>
      <c r="G140" s="3">
        <v>41479</v>
      </c>
      <c r="H140" s="4">
        <v>11.96</v>
      </c>
    </row>
    <row r="141" spans="1:8" x14ac:dyDescent="0.35">
      <c r="A141" s="3">
        <v>41477</v>
      </c>
      <c r="B141" s="4">
        <v>18.72</v>
      </c>
      <c r="D141" s="3">
        <v>41477</v>
      </c>
      <c r="E141" s="4">
        <v>29.49</v>
      </c>
      <c r="G141" s="3">
        <v>41480</v>
      </c>
      <c r="H141" s="4">
        <v>11.86</v>
      </c>
    </row>
    <row r="142" spans="1:8" x14ac:dyDescent="0.35">
      <c r="A142" s="3">
        <v>41478</v>
      </c>
      <c r="B142" s="4">
        <v>18.850000000000001</v>
      </c>
      <c r="D142" s="3">
        <v>41478</v>
      </c>
      <c r="E142" s="4">
        <v>29.46</v>
      </c>
      <c r="G142" s="3">
        <v>41481</v>
      </c>
      <c r="H142" s="4">
        <v>11.81</v>
      </c>
    </row>
    <row r="143" spans="1:8" x14ac:dyDescent="0.35">
      <c r="A143" s="3">
        <v>41479</v>
      </c>
      <c r="B143" s="4">
        <v>18.579999999999998</v>
      </c>
      <c r="D143" s="3">
        <v>41479</v>
      </c>
      <c r="E143" s="4">
        <v>28.83</v>
      </c>
      <c r="G143" s="3">
        <v>41484</v>
      </c>
      <c r="H143" s="4">
        <v>11.73</v>
      </c>
    </row>
    <row r="144" spans="1:8" x14ac:dyDescent="0.35">
      <c r="A144" s="3">
        <v>41480</v>
      </c>
      <c r="B144" s="4">
        <v>18.34</v>
      </c>
      <c r="D144" s="3">
        <v>41480</v>
      </c>
      <c r="E144" s="4">
        <v>28.59</v>
      </c>
      <c r="G144" s="3">
        <v>41485</v>
      </c>
      <c r="H144" s="4">
        <v>11.59</v>
      </c>
    </row>
    <row r="145" spans="1:8" x14ac:dyDescent="0.35">
      <c r="A145" s="3">
        <v>41481</v>
      </c>
      <c r="B145" s="4">
        <v>18.28</v>
      </c>
      <c r="D145" s="3">
        <v>41481</v>
      </c>
      <c r="E145" s="4">
        <v>28.11</v>
      </c>
      <c r="G145" s="3">
        <v>41486</v>
      </c>
      <c r="H145" s="4">
        <v>11.68</v>
      </c>
    </row>
    <row r="146" spans="1:8" x14ac:dyDescent="0.35">
      <c r="A146" s="3">
        <v>41484</v>
      </c>
      <c r="B146" s="4">
        <v>18.100000000000001</v>
      </c>
      <c r="D146" s="3">
        <v>41484</v>
      </c>
      <c r="E146" s="4">
        <v>28.2</v>
      </c>
      <c r="G146" s="3">
        <v>41487</v>
      </c>
      <c r="H146" s="4">
        <v>11.64</v>
      </c>
    </row>
    <row r="147" spans="1:8" x14ac:dyDescent="0.35">
      <c r="A147" s="3">
        <v>41485</v>
      </c>
      <c r="B147" s="4">
        <v>17.82</v>
      </c>
      <c r="D147" s="3">
        <v>41485</v>
      </c>
      <c r="E147" s="4">
        <v>27.71</v>
      </c>
      <c r="G147" s="3">
        <v>41488</v>
      </c>
      <c r="H147" s="4">
        <v>11.62</v>
      </c>
    </row>
    <row r="148" spans="1:8" x14ac:dyDescent="0.35">
      <c r="A148" s="3">
        <v>41486</v>
      </c>
      <c r="B148" s="4">
        <v>17.89</v>
      </c>
      <c r="D148" s="3">
        <v>41486</v>
      </c>
      <c r="E148" s="4">
        <v>27.6</v>
      </c>
      <c r="G148" s="3">
        <v>41491</v>
      </c>
      <c r="H148" s="4">
        <v>11.61</v>
      </c>
    </row>
    <row r="149" spans="1:8" x14ac:dyDescent="0.35">
      <c r="A149" s="3">
        <v>41487</v>
      </c>
      <c r="B149" s="4">
        <v>17.920000000000002</v>
      </c>
      <c r="D149" s="3">
        <v>41487</v>
      </c>
      <c r="E149" s="4">
        <v>27.32</v>
      </c>
      <c r="G149" s="3">
        <v>41492</v>
      </c>
      <c r="H149" s="4">
        <v>11.41</v>
      </c>
    </row>
    <row r="150" spans="1:8" x14ac:dyDescent="0.35">
      <c r="A150" s="3">
        <v>41488</v>
      </c>
      <c r="B150" s="4">
        <v>17.79</v>
      </c>
      <c r="D150" s="3">
        <v>41488</v>
      </c>
      <c r="E150" s="4">
        <v>27.19</v>
      </c>
      <c r="G150" s="3">
        <v>41493</v>
      </c>
      <c r="H150" s="4">
        <v>11.37</v>
      </c>
    </row>
    <row r="151" spans="1:8" x14ac:dyDescent="0.35">
      <c r="A151" s="3">
        <v>41491</v>
      </c>
      <c r="B151" s="4">
        <v>17.850000000000001</v>
      </c>
      <c r="D151" s="3">
        <v>41491</v>
      </c>
      <c r="E151" s="4">
        <v>27.45</v>
      </c>
      <c r="G151" s="3">
        <v>41494</v>
      </c>
      <c r="H151" s="4">
        <v>11.41</v>
      </c>
    </row>
    <row r="152" spans="1:8" x14ac:dyDescent="0.35">
      <c r="A152" s="3">
        <v>41492</v>
      </c>
      <c r="B152" s="4">
        <v>17.45</v>
      </c>
      <c r="D152" s="3">
        <v>41492</v>
      </c>
      <c r="E152" s="4">
        <v>26.94</v>
      </c>
      <c r="G152" s="3">
        <v>41498</v>
      </c>
      <c r="H152" s="4">
        <v>11.53</v>
      </c>
    </row>
    <row r="153" spans="1:8" x14ac:dyDescent="0.35">
      <c r="A153" s="3">
        <v>41493</v>
      </c>
      <c r="B153" s="4">
        <v>17.420000000000002</v>
      </c>
      <c r="D153" s="3">
        <v>41493</v>
      </c>
      <c r="E153" s="4">
        <v>27.07</v>
      </c>
      <c r="G153" s="3">
        <v>41499</v>
      </c>
      <c r="H153" s="4">
        <v>11.73</v>
      </c>
    </row>
    <row r="154" spans="1:8" x14ac:dyDescent="0.35">
      <c r="A154" s="3">
        <v>41494</v>
      </c>
      <c r="B154" s="4">
        <v>17.600000000000001</v>
      </c>
      <c r="D154" s="3">
        <v>41494</v>
      </c>
      <c r="E154" s="4">
        <v>27.38</v>
      </c>
      <c r="G154" s="3">
        <v>41500</v>
      </c>
      <c r="H154" s="4">
        <v>11.85</v>
      </c>
    </row>
    <row r="155" spans="1:8" x14ac:dyDescent="0.35">
      <c r="A155" s="3">
        <v>41498</v>
      </c>
      <c r="B155" s="4">
        <v>17.760000000000002</v>
      </c>
      <c r="D155" s="3">
        <v>41498</v>
      </c>
      <c r="E155" s="4">
        <v>27.83</v>
      </c>
      <c r="G155" s="3">
        <v>41502</v>
      </c>
      <c r="H155" s="4">
        <v>11.63</v>
      </c>
    </row>
    <row r="156" spans="1:8" x14ac:dyDescent="0.35">
      <c r="A156" s="3">
        <v>41499</v>
      </c>
      <c r="B156" s="4">
        <v>18.05</v>
      </c>
      <c r="D156" s="3">
        <v>41499</v>
      </c>
      <c r="E156" s="4">
        <v>28.3</v>
      </c>
      <c r="G156" s="3">
        <v>41505</v>
      </c>
      <c r="H156" s="4">
        <v>11.48</v>
      </c>
    </row>
    <row r="157" spans="1:8" x14ac:dyDescent="0.35">
      <c r="A157" s="3">
        <v>41500</v>
      </c>
      <c r="B157" s="4">
        <v>18.23</v>
      </c>
      <c r="D157" s="3">
        <v>41500</v>
      </c>
      <c r="E157" s="4">
        <v>28.53</v>
      </c>
      <c r="G157" s="3">
        <v>41506</v>
      </c>
      <c r="H157" s="4">
        <v>11.53</v>
      </c>
    </row>
    <row r="158" spans="1:8" x14ac:dyDescent="0.35">
      <c r="A158" s="3">
        <v>41502</v>
      </c>
      <c r="B158" s="4">
        <v>17.66</v>
      </c>
      <c r="D158" s="3">
        <v>41502</v>
      </c>
      <c r="E158" s="4">
        <v>27.93</v>
      </c>
      <c r="G158" s="3">
        <v>41507</v>
      </c>
      <c r="H158" s="4">
        <v>11.29</v>
      </c>
    </row>
    <row r="159" spans="1:8" x14ac:dyDescent="0.35">
      <c r="A159" s="3">
        <v>41505</v>
      </c>
      <c r="B159" s="4">
        <v>17.39</v>
      </c>
      <c r="D159" s="3">
        <v>41505</v>
      </c>
      <c r="E159" s="4">
        <v>27.5</v>
      </c>
      <c r="G159" s="3">
        <v>41508</v>
      </c>
      <c r="H159" s="4">
        <v>11.46</v>
      </c>
    </row>
    <row r="160" spans="1:8" x14ac:dyDescent="0.35">
      <c r="A160" s="3">
        <v>41506</v>
      </c>
      <c r="B160" s="4">
        <v>17.440000000000001</v>
      </c>
      <c r="D160" s="3">
        <v>41506</v>
      </c>
      <c r="E160" s="4">
        <v>27.43</v>
      </c>
      <c r="G160" s="3">
        <v>41509</v>
      </c>
      <c r="H160" s="4">
        <v>11.53</v>
      </c>
    </row>
    <row r="161" spans="1:8" x14ac:dyDescent="0.35">
      <c r="A161" s="3">
        <v>41507</v>
      </c>
      <c r="B161" s="4">
        <v>17.079999999999998</v>
      </c>
      <c r="D161" s="3">
        <v>41507</v>
      </c>
      <c r="E161" s="4">
        <v>26.85</v>
      </c>
      <c r="G161" s="3">
        <v>41512</v>
      </c>
      <c r="H161" s="4">
        <v>11.57</v>
      </c>
    </row>
    <row r="162" spans="1:8" x14ac:dyDescent="0.35">
      <c r="A162" s="3">
        <v>41508</v>
      </c>
      <c r="B162" s="4">
        <v>17.329999999999998</v>
      </c>
      <c r="D162" s="3">
        <v>41508</v>
      </c>
      <c r="E162" s="4">
        <v>26.9</v>
      </c>
      <c r="G162" s="3">
        <v>41513</v>
      </c>
      <c r="H162" s="4">
        <v>11.42</v>
      </c>
    </row>
    <row r="163" spans="1:8" x14ac:dyDescent="0.35">
      <c r="A163" s="3">
        <v>41509</v>
      </c>
      <c r="B163" s="4">
        <v>17.55</v>
      </c>
      <c r="D163" s="3">
        <v>41509</v>
      </c>
      <c r="E163" s="4">
        <v>27.13</v>
      </c>
      <c r="G163" s="3">
        <v>41514</v>
      </c>
      <c r="H163" s="4">
        <v>11.44</v>
      </c>
    </row>
    <row r="164" spans="1:8" x14ac:dyDescent="0.35">
      <c r="A164" s="3">
        <v>41512</v>
      </c>
      <c r="B164" s="4">
        <v>17.600000000000001</v>
      </c>
      <c r="D164" s="3">
        <v>41512</v>
      </c>
      <c r="E164" s="4">
        <v>27.37</v>
      </c>
      <c r="G164" s="3">
        <v>41515</v>
      </c>
      <c r="H164" s="4">
        <v>11.58</v>
      </c>
    </row>
    <row r="165" spans="1:8" x14ac:dyDescent="0.35">
      <c r="A165" s="3">
        <v>41513</v>
      </c>
      <c r="B165" s="4">
        <v>17.079999999999998</v>
      </c>
      <c r="D165" s="3">
        <v>41513</v>
      </c>
      <c r="E165" s="4">
        <v>26.76</v>
      </c>
      <c r="G165" s="3">
        <v>41516</v>
      </c>
      <c r="H165" s="4">
        <v>11.69</v>
      </c>
    </row>
    <row r="166" spans="1:8" x14ac:dyDescent="0.35">
      <c r="A166" s="3">
        <v>41514</v>
      </c>
      <c r="B166" s="4">
        <v>17.03</v>
      </c>
      <c r="D166" s="3">
        <v>41514</v>
      </c>
      <c r="E166" s="4">
        <v>26.47</v>
      </c>
      <c r="G166" s="3">
        <v>41519</v>
      </c>
      <c r="H166" s="4">
        <v>11.74</v>
      </c>
    </row>
    <row r="167" spans="1:8" x14ac:dyDescent="0.35">
      <c r="A167" s="3">
        <v>41515</v>
      </c>
      <c r="B167" s="4">
        <v>17.399999999999999</v>
      </c>
      <c r="D167" s="3">
        <v>41515</v>
      </c>
      <c r="E167" s="4">
        <v>26.84</v>
      </c>
      <c r="G167" s="3">
        <v>41520</v>
      </c>
      <c r="H167" s="4">
        <v>11.52</v>
      </c>
    </row>
    <row r="168" spans="1:8" x14ac:dyDescent="0.35">
      <c r="A168" s="3">
        <v>41516</v>
      </c>
      <c r="B168" s="4">
        <v>17.62</v>
      </c>
      <c r="D168" s="3">
        <v>41516</v>
      </c>
      <c r="E168" s="4">
        <v>26.8</v>
      </c>
      <c r="G168" s="3">
        <v>41521</v>
      </c>
      <c r="H168" s="4">
        <v>11.67</v>
      </c>
    </row>
    <row r="169" spans="1:8" x14ac:dyDescent="0.35">
      <c r="A169" s="3">
        <v>41519</v>
      </c>
      <c r="B169" s="4">
        <v>17.78</v>
      </c>
      <c r="D169" s="3">
        <v>41519</v>
      </c>
      <c r="E169" s="4">
        <v>27.15</v>
      </c>
      <c r="G169" s="3">
        <v>41522</v>
      </c>
      <c r="H169" s="4">
        <v>11.85</v>
      </c>
    </row>
    <row r="170" spans="1:8" x14ac:dyDescent="0.35">
      <c r="A170" s="3">
        <v>41520</v>
      </c>
      <c r="B170" s="4">
        <v>17.260000000000002</v>
      </c>
      <c r="D170" s="3">
        <v>41520</v>
      </c>
      <c r="E170" s="4">
        <v>26.73</v>
      </c>
      <c r="G170" s="3">
        <v>41523</v>
      </c>
      <c r="H170" s="4">
        <v>12.02</v>
      </c>
    </row>
    <row r="171" spans="1:8" x14ac:dyDescent="0.35">
      <c r="A171" s="3">
        <v>41521</v>
      </c>
      <c r="B171" s="4">
        <v>17.53</v>
      </c>
      <c r="D171" s="3">
        <v>41521</v>
      </c>
      <c r="E171" s="4">
        <v>26.78</v>
      </c>
      <c r="G171" s="3">
        <v>41527</v>
      </c>
      <c r="H171" s="4">
        <v>12.24</v>
      </c>
    </row>
    <row r="172" spans="1:8" x14ac:dyDescent="0.35">
      <c r="A172" s="3">
        <v>41522</v>
      </c>
      <c r="B172" s="4">
        <v>17.97</v>
      </c>
      <c r="D172" s="3">
        <v>41522</v>
      </c>
      <c r="E172" s="4">
        <v>27.12</v>
      </c>
      <c r="G172" s="3">
        <v>41528</v>
      </c>
      <c r="H172" s="4">
        <v>12.35</v>
      </c>
    </row>
    <row r="173" spans="1:8" x14ac:dyDescent="0.35">
      <c r="A173" s="3">
        <v>41523</v>
      </c>
      <c r="B173" s="4">
        <v>18.22</v>
      </c>
      <c r="D173" s="3">
        <v>41523</v>
      </c>
      <c r="E173" s="4">
        <v>27.2</v>
      </c>
      <c r="G173" s="3">
        <v>41529</v>
      </c>
      <c r="H173" s="4">
        <v>12.24</v>
      </c>
    </row>
    <row r="174" spans="1:8" x14ac:dyDescent="0.35">
      <c r="A174" s="3">
        <v>41527</v>
      </c>
      <c r="B174" s="4">
        <v>18.7</v>
      </c>
      <c r="D174" s="3">
        <v>41527</v>
      </c>
      <c r="E174" s="4">
        <v>27.47</v>
      </c>
      <c r="G174" s="3">
        <v>41530</v>
      </c>
      <c r="H174" s="4">
        <v>12.23</v>
      </c>
    </row>
    <row r="175" spans="1:8" x14ac:dyDescent="0.35">
      <c r="A175" s="3">
        <v>41528</v>
      </c>
      <c r="B175" s="4">
        <v>18.77</v>
      </c>
      <c r="D175" s="3">
        <v>41528</v>
      </c>
      <c r="E175" s="4">
        <v>28.04</v>
      </c>
      <c r="G175" s="3">
        <v>41533</v>
      </c>
      <c r="H175" s="4">
        <v>12.18</v>
      </c>
    </row>
    <row r="176" spans="1:8" x14ac:dyDescent="0.35">
      <c r="A176" s="3">
        <v>41529</v>
      </c>
      <c r="B176" s="4">
        <v>18.61</v>
      </c>
      <c r="D176" s="3">
        <v>41529</v>
      </c>
      <c r="E176" s="4">
        <v>28.03</v>
      </c>
      <c r="G176" s="3">
        <v>41534</v>
      </c>
      <c r="H176" s="4">
        <v>12.28</v>
      </c>
    </row>
    <row r="177" spans="1:8" x14ac:dyDescent="0.35">
      <c r="A177" s="3">
        <v>41530</v>
      </c>
      <c r="B177" s="4">
        <v>18.54</v>
      </c>
      <c r="D177" s="3">
        <v>41530</v>
      </c>
      <c r="E177" s="4">
        <v>28.15</v>
      </c>
      <c r="G177" s="3">
        <v>41535</v>
      </c>
      <c r="H177" s="4">
        <v>12.33</v>
      </c>
    </row>
    <row r="178" spans="1:8" x14ac:dyDescent="0.35">
      <c r="A178" s="3">
        <v>41533</v>
      </c>
      <c r="B178" s="4">
        <v>18.559999999999999</v>
      </c>
      <c r="D178" s="3">
        <v>41533</v>
      </c>
      <c r="E178" s="4">
        <v>28.13</v>
      </c>
      <c r="G178" s="3">
        <v>41536</v>
      </c>
      <c r="H178" s="4">
        <v>12.62</v>
      </c>
    </row>
    <row r="179" spans="1:8" x14ac:dyDescent="0.35">
      <c r="A179" s="3">
        <v>41534</v>
      </c>
      <c r="B179" s="4">
        <v>18.649999999999999</v>
      </c>
      <c r="D179" s="3">
        <v>41534</v>
      </c>
      <c r="E179" s="4">
        <v>28.19</v>
      </c>
      <c r="G179" s="3">
        <v>41537</v>
      </c>
      <c r="H179" s="4">
        <v>12.53</v>
      </c>
    </row>
    <row r="180" spans="1:8" x14ac:dyDescent="0.35">
      <c r="A180" s="3">
        <v>41535</v>
      </c>
      <c r="B180" s="4">
        <v>18.8</v>
      </c>
      <c r="D180" s="3">
        <v>41535</v>
      </c>
      <c r="E180" s="4">
        <v>28.5</v>
      </c>
      <c r="G180" s="3">
        <v>41540</v>
      </c>
      <c r="H180" s="4">
        <v>12.39</v>
      </c>
    </row>
    <row r="181" spans="1:8" x14ac:dyDescent="0.35">
      <c r="A181" s="3">
        <v>41536</v>
      </c>
      <c r="B181" s="4">
        <v>19.39</v>
      </c>
      <c r="D181" s="3">
        <v>41536</v>
      </c>
      <c r="E181" s="4">
        <v>28.87</v>
      </c>
      <c r="G181" s="3">
        <v>41541</v>
      </c>
      <c r="H181" s="4">
        <v>12.4</v>
      </c>
    </row>
    <row r="182" spans="1:8" x14ac:dyDescent="0.35">
      <c r="A182" s="3">
        <v>41537</v>
      </c>
      <c r="B182" s="4">
        <v>19.149999999999999</v>
      </c>
      <c r="D182" s="3">
        <v>41537</v>
      </c>
      <c r="E182" s="4">
        <v>28.65</v>
      </c>
      <c r="G182" s="3">
        <v>41542</v>
      </c>
      <c r="H182" s="4">
        <v>12.35</v>
      </c>
    </row>
    <row r="183" spans="1:8" x14ac:dyDescent="0.35">
      <c r="A183" s="3">
        <v>41540</v>
      </c>
      <c r="B183" s="4">
        <v>18.850000000000001</v>
      </c>
      <c r="D183" s="3">
        <v>41540</v>
      </c>
      <c r="E183" s="4">
        <v>28.54</v>
      </c>
      <c r="G183" s="3">
        <v>41543</v>
      </c>
      <c r="H183" s="4">
        <v>12.35</v>
      </c>
    </row>
    <row r="184" spans="1:8" x14ac:dyDescent="0.35">
      <c r="A184" s="3">
        <v>41541</v>
      </c>
      <c r="B184" s="4">
        <v>18.86</v>
      </c>
      <c r="D184" s="3">
        <v>41541</v>
      </c>
      <c r="E184" s="4">
        <v>28.76</v>
      </c>
      <c r="G184" s="3">
        <v>41544</v>
      </c>
      <c r="H184" s="4">
        <v>12.28</v>
      </c>
    </row>
    <row r="185" spans="1:8" x14ac:dyDescent="0.35">
      <c r="A185" s="3">
        <v>41542</v>
      </c>
      <c r="B185" s="4">
        <v>18.8</v>
      </c>
      <c r="D185" s="3">
        <v>41542</v>
      </c>
      <c r="E185" s="4">
        <v>28.96</v>
      </c>
      <c r="G185" s="3">
        <v>41547</v>
      </c>
      <c r="H185" s="4">
        <v>12.26</v>
      </c>
    </row>
    <row r="186" spans="1:8" x14ac:dyDescent="0.35">
      <c r="A186" s="3">
        <v>41543</v>
      </c>
      <c r="B186" s="4">
        <v>18.79</v>
      </c>
      <c r="D186" s="3">
        <v>41543</v>
      </c>
      <c r="E186" s="4">
        <v>28.9</v>
      </c>
      <c r="G186" s="3">
        <v>41548</v>
      </c>
      <c r="H186" s="4">
        <v>12.27</v>
      </c>
    </row>
    <row r="187" spans="1:8" x14ac:dyDescent="0.35">
      <c r="A187" s="3">
        <v>41544</v>
      </c>
      <c r="B187" s="4">
        <v>18.66</v>
      </c>
      <c r="D187" s="3">
        <v>41544</v>
      </c>
      <c r="E187" s="4">
        <v>28.91</v>
      </c>
      <c r="G187" s="3">
        <v>41550</v>
      </c>
      <c r="H187" s="4">
        <v>12.44</v>
      </c>
    </row>
    <row r="188" spans="1:8" x14ac:dyDescent="0.35">
      <c r="A188" s="3">
        <v>41547</v>
      </c>
      <c r="B188" s="4">
        <v>18.440000000000001</v>
      </c>
      <c r="D188" s="3">
        <v>41547</v>
      </c>
      <c r="E188" s="4">
        <v>28.73</v>
      </c>
      <c r="G188" s="3">
        <v>41551</v>
      </c>
      <c r="H188" s="4">
        <v>12.46</v>
      </c>
    </row>
    <row r="189" spans="1:8" x14ac:dyDescent="0.35">
      <c r="A189" s="3">
        <v>41548</v>
      </c>
      <c r="B189" s="4">
        <v>18.55</v>
      </c>
      <c r="D189" s="3">
        <v>41548</v>
      </c>
      <c r="E189" s="4">
        <v>29.08</v>
      </c>
      <c r="G189" s="3">
        <v>41554</v>
      </c>
      <c r="H189" s="4">
        <v>12.5</v>
      </c>
    </row>
    <row r="190" spans="1:8" x14ac:dyDescent="0.35">
      <c r="A190" s="3">
        <v>41550</v>
      </c>
      <c r="B190" s="4">
        <v>18.88</v>
      </c>
      <c r="D190" s="3">
        <v>41550</v>
      </c>
      <c r="E190" s="4">
        <v>29.46</v>
      </c>
      <c r="G190" s="3">
        <v>41555</v>
      </c>
      <c r="H190" s="4">
        <v>12.51</v>
      </c>
    </row>
    <row r="191" spans="1:8" x14ac:dyDescent="0.35">
      <c r="A191" s="3">
        <v>41551</v>
      </c>
      <c r="B191" s="4">
        <v>18.920000000000002</v>
      </c>
      <c r="D191" s="3">
        <v>41551</v>
      </c>
      <c r="E191" s="4">
        <v>29.58</v>
      </c>
      <c r="G191" s="3">
        <v>41556</v>
      </c>
      <c r="H191" s="4">
        <v>12.68</v>
      </c>
    </row>
    <row r="192" spans="1:8" x14ac:dyDescent="0.35">
      <c r="A192" s="3">
        <v>41554</v>
      </c>
      <c r="B192" s="4">
        <v>18.920000000000002</v>
      </c>
      <c r="D192" s="3">
        <v>41554</v>
      </c>
      <c r="E192" s="4">
        <v>29.73</v>
      </c>
      <c r="G192" s="3">
        <v>41557</v>
      </c>
      <c r="H192" s="4">
        <v>12.71</v>
      </c>
    </row>
    <row r="193" spans="1:8" x14ac:dyDescent="0.35">
      <c r="A193" s="3">
        <v>41555</v>
      </c>
      <c r="B193" s="4">
        <v>19.010000000000002</v>
      </c>
      <c r="D193" s="3">
        <v>41555</v>
      </c>
      <c r="E193" s="4">
        <v>29.87</v>
      </c>
      <c r="G193" s="3">
        <v>41558</v>
      </c>
      <c r="H193" s="4">
        <v>12.75</v>
      </c>
    </row>
    <row r="194" spans="1:8" x14ac:dyDescent="0.35">
      <c r="A194" s="3">
        <v>41556</v>
      </c>
      <c r="B194" s="4">
        <v>19.25</v>
      </c>
      <c r="D194" s="3">
        <v>41556</v>
      </c>
      <c r="E194" s="4">
        <v>30.19</v>
      </c>
      <c r="G194" s="3">
        <v>41561</v>
      </c>
      <c r="H194" s="4">
        <v>12.82</v>
      </c>
    </row>
    <row r="195" spans="1:8" x14ac:dyDescent="0.35">
      <c r="A195" s="3">
        <v>41557</v>
      </c>
      <c r="B195" s="4">
        <v>19.32</v>
      </c>
      <c r="D195" s="3">
        <v>41557</v>
      </c>
      <c r="E195" s="4">
        <v>30.66</v>
      </c>
      <c r="G195" s="3">
        <v>41562</v>
      </c>
      <c r="H195" s="4">
        <v>12.78</v>
      </c>
    </row>
    <row r="196" spans="1:8" x14ac:dyDescent="0.35">
      <c r="A196" s="3">
        <v>41558</v>
      </c>
      <c r="B196" s="4">
        <v>19.52</v>
      </c>
      <c r="D196" s="3">
        <v>41558</v>
      </c>
      <c r="E196" s="4">
        <v>30.92</v>
      </c>
      <c r="G196" s="3">
        <v>41564</v>
      </c>
      <c r="H196" s="4">
        <v>12.7</v>
      </c>
    </row>
    <row r="197" spans="1:8" x14ac:dyDescent="0.35">
      <c r="A197" s="3">
        <v>41561</v>
      </c>
      <c r="B197" s="4">
        <v>19.57</v>
      </c>
      <c r="D197" s="3">
        <v>41561</v>
      </c>
      <c r="E197" s="4">
        <v>31.35</v>
      </c>
      <c r="G197" s="3">
        <v>41565</v>
      </c>
      <c r="H197" s="4">
        <v>12.89</v>
      </c>
    </row>
    <row r="198" spans="1:8" x14ac:dyDescent="0.35">
      <c r="A198" s="3">
        <v>41562</v>
      </c>
      <c r="B198" s="4">
        <v>19.48</v>
      </c>
      <c r="D198" s="3">
        <v>41562</v>
      </c>
      <c r="E198" s="4">
        <v>30.96</v>
      </c>
      <c r="G198" s="3">
        <v>41568</v>
      </c>
      <c r="H198" s="4">
        <v>12.96</v>
      </c>
    </row>
    <row r="199" spans="1:8" x14ac:dyDescent="0.35">
      <c r="A199" s="3">
        <v>41564</v>
      </c>
      <c r="B199" s="4">
        <v>19.350000000000001</v>
      </c>
      <c r="D199" s="3">
        <v>41564</v>
      </c>
      <c r="E199" s="4">
        <v>30.72</v>
      </c>
      <c r="G199" s="3">
        <v>41569</v>
      </c>
      <c r="H199" s="4">
        <v>12.97</v>
      </c>
    </row>
    <row r="200" spans="1:8" x14ac:dyDescent="0.35">
      <c r="A200" s="3">
        <v>41565</v>
      </c>
      <c r="B200" s="4">
        <v>19.739999999999998</v>
      </c>
      <c r="D200" s="3">
        <v>41565</v>
      </c>
      <c r="E200" s="4">
        <v>30.81</v>
      </c>
      <c r="G200" s="3">
        <v>41570</v>
      </c>
      <c r="H200" s="4">
        <v>12.94</v>
      </c>
    </row>
    <row r="201" spans="1:8" x14ac:dyDescent="0.35">
      <c r="A201" s="3">
        <v>41568</v>
      </c>
      <c r="B201" s="4">
        <v>19.82</v>
      </c>
      <c r="D201" s="3">
        <v>41568</v>
      </c>
      <c r="E201" s="4">
        <v>31.18</v>
      </c>
      <c r="G201" s="3">
        <v>41571</v>
      </c>
      <c r="H201" s="4">
        <v>12.91</v>
      </c>
    </row>
    <row r="202" spans="1:8" x14ac:dyDescent="0.35">
      <c r="A202" s="3">
        <v>41569</v>
      </c>
      <c r="B202" s="4">
        <v>19.77</v>
      </c>
      <c r="D202" s="3">
        <v>41569</v>
      </c>
      <c r="E202" s="4">
        <v>31.25</v>
      </c>
      <c r="G202" s="3">
        <v>41572</v>
      </c>
      <c r="H202" s="4">
        <v>12.85</v>
      </c>
    </row>
    <row r="203" spans="1:8" x14ac:dyDescent="0.35">
      <c r="A203" s="3">
        <v>41570</v>
      </c>
      <c r="B203" s="4">
        <v>19.77</v>
      </c>
      <c r="D203" s="3">
        <v>41570</v>
      </c>
      <c r="E203" s="4">
        <v>31.16</v>
      </c>
      <c r="G203" s="3">
        <v>41575</v>
      </c>
      <c r="H203" s="4">
        <v>12.76</v>
      </c>
    </row>
    <row r="204" spans="1:8" x14ac:dyDescent="0.35">
      <c r="A204" s="3">
        <v>41571</v>
      </c>
      <c r="B204" s="4">
        <v>19.760000000000002</v>
      </c>
      <c r="D204" s="3">
        <v>41571</v>
      </c>
      <c r="E204" s="4">
        <v>31.23</v>
      </c>
      <c r="G204" s="3">
        <v>41576</v>
      </c>
      <c r="H204" s="4">
        <v>12.94</v>
      </c>
    </row>
    <row r="205" spans="1:8" x14ac:dyDescent="0.35">
      <c r="A205" s="3">
        <v>41572</v>
      </c>
      <c r="B205" s="4">
        <v>19.690000000000001</v>
      </c>
      <c r="D205" s="3">
        <v>41572</v>
      </c>
      <c r="E205" s="4">
        <v>31.11</v>
      </c>
      <c r="G205" s="3">
        <v>41577</v>
      </c>
      <c r="H205" s="4">
        <v>13.03</v>
      </c>
    </row>
    <row r="206" spans="1:8" x14ac:dyDescent="0.35">
      <c r="A206" s="3">
        <v>41575</v>
      </c>
      <c r="B206" s="4">
        <v>19.55</v>
      </c>
      <c r="D206" s="3">
        <v>41575</v>
      </c>
      <c r="E206" s="4">
        <v>30.89</v>
      </c>
      <c r="G206" s="3">
        <v>41578</v>
      </c>
      <c r="H206" s="4">
        <v>13.11</v>
      </c>
    </row>
    <row r="207" spans="1:8" x14ac:dyDescent="0.35">
      <c r="A207" s="3">
        <v>41576</v>
      </c>
      <c r="B207" s="4">
        <v>19.95</v>
      </c>
      <c r="D207" s="3">
        <v>41576</v>
      </c>
      <c r="E207" s="4">
        <v>31.18</v>
      </c>
      <c r="G207" s="3">
        <v>41579</v>
      </c>
      <c r="H207" s="4">
        <v>13.15</v>
      </c>
    </row>
    <row r="208" spans="1:8" x14ac:dyDescent="0.35">
      <c r="A208" s="3">
        <v>41577</v>
      </c>
      <c r="B208" s="4">
        <v>20.05</v>
      </c>
      <c r="D208" s="3">
        <v>41577</v>
      </c>
      <c r="E208" s="4">
        <v>31.23</v>
      </c>
      <c r="G208" s="3">
        <v>41583</v>
      </c>
      <c r="H208" s="4">
        <v>13.14</v>
      </c>
    </row>
    <row r="209" spans="1:8" x14ac:dyDescent="0.35">
      <c r="A209" s="3">
        <v>41578</v>
      </c>
      <c r="B209" s="4">
        <v>20.22</v>
      </c>
      <c r="D209" s="3">
        <v>41578</v>
      </c>
      <c r="E209" s="4">
        <v>31.71</v>
      </c>
      <c r="G209" s="3">
        <v>41584</v>
      </c>
      <c r="H209" s="4">
        <v>13.11</v>
      </c>
    </row>
    <row r="210" spans="1:8" x14ac:dyDescent="0.35">
      <c r="A210" s="3">
        <v>41579</v>
      </c>
      <c r="B210" s="4">
        <v>20.25</v>
      </c>
      <c r="D210" s="3">
        <v>41579</v>
      </c>
      <c r="E210" s="4">
        <v>32.03</v>
      </c>
      <c r="G210" s="3">
        <v>41585</v>
      </c>
      <c r="H210" s="4">
        <v>13.05</v>
      </c>
    </row>
    <row r="211" spans="1:8" x14ac:dyDescent="0.35">
      <c r="A211" s="3">
        <v>41583</v>
      </c>
      <c r="B211" s="4">
        <v>20.16</v>
      </c>
      <c r="D211" s="3">
        <v>41583</v>
      </c>
      <c r="E211" s="4">
        <v>32.869999999999997</v>
      </c>
      <c r="G211" s="3">
        <v>41586</v>
      </c>
      <c r="H211" s="4">
        <v>13.05</v>
      </c>
    </row>
    <row r="212" spans="1:8" x14ac:dyDescent="0.35">
      <c r="A212" s="3">
        <v>41584</v>
      </c>
      <c r="B212" s="4">
        <v>20.09</v>
      </c>
      <c r="D212" s="3">
        <v>41584</v>
      </c>
      <c r="E212" s="4">
        <v>33.020000000000003</v>
      </c>
      <c r="G212" s="3">
        <v>41589</v>
      </c>
      <c r="H212" s="4">
        <v>12.96</v>
      </c>
    </row>
    <row r="213" spans="1:8" x14ac:dyDescent="0.35">
      <c r="A213" s="3">
        <v>41585</v>
      </c>
      <c r="B213" s="4">
        <v>19.98</v>
      </c>
      <c r="D213" s="3">
        <v>41585</v>
      </c>
      <c r="E213" s="4">
        <v>32.64</v>
      </c>
      <c r="G213" s="3">
        <v>41590</v>
      </c>
      <c r="H213" s="4">
        <v>12.9</v>
      </c>
    </row>
    <row r="214" spans="1:8" x14ac:dyDescent="0.35">
      <c r="A214" s="3">
        <v>41586</v>
      </c>
      <c r="B214" s="4">
        <v>19.93</v>
      </c>
      <c r="D214" s="3">
        <v>41586</v>
      </c>
      <c r="E214" s="4">
        <v>32.549999999999997</v>
      </c>
      <c r="G214" s="3">
        <v>41591</v>
      </c>
      <c r="H214" s="4">
        <v>12.82</v>
      </c>
    </row>
    <row r="215" spans="1:8" x14ac:dyDescent="0.35">
      <c r="A215" s="3">
        <v>41589</v>
      </c>
      <c r="B215" s="4">
        <v>19.78</v>
      </c>
      <c r="D215" s="3">
        <v>41589</v>
      </c>
      <c r="E215" s="4">
        <v>32.43</v>
      </c>
      <c r="G215" s="3">
        <v>41592</v>
      </c>
      <c r="H215" s="4">
        <v>12.91</v>
      </c>
    </row>
    <row r="216" spans="1:8" x14ac:dyDescent="0.35">
      <c r="A216" s="3">
        <v>41590</v>
      </c>
      <c r="B216" s="4">
        <v>19.59</v>
      </c>
      <c r="D216" s="3">
        <v>41590</v>
      </c>
      <c r="E216" s="4">
        <v>32.15</v>
      </c>
      <c r="G216" s="3">
        <v>41596</v>
      </c>
      <c r="H216" s="4">
        <v>13.11</v>
      </c>
    </row>
    <row r="217" spans="1:8" x14ac:dyDescent="0.35">
      <c r="A217" s="3">
        <v>41591</v>
      </c>
      <c r="B217" s="4">
        <v>19.46</v>
      </c>
      <c r="D217" s="3">
        <v>41591</v>
      </c>
      <c r="E217" s="4">
        <v>32.06</v>
      </c>
      <c r="G217" s="3">
        <v>41597</v>
      </c>
      <c r="H217" s="4">
        <v>13.12</v>
      </c>
    </row>
    <row r="218" spans="1:8" x14ac:dyDescent="0.35">
      <c r="A218" s="3">
        <v>41592</v>
      </c>
      <c r="B218" s="4">
        <v>19.66</v>
      </c>
      <c r="D218" s="3">
        <v>41592</v>
      </c>
      <c r="E218" s="4">
        <v>32.83</v>
      </c>
      <c r="G218" s="3">
        <v>41598</v>
      </c>
      <c r="H218" s="4">
        <v>13.02</v>
      </c>
    </row>
    <row r="219" spans="1:8" x14ac:dyDescent="0.35">
      <c r="A219" s="3">
        <v>41596</v>
      </c>
      <c r="B219" s="4">
        <v>20.02</v>
      </c>
      <c r="D219" s="3">
        <v>41596</v>
      </c>
      <c r="E219" s="4">
        <v>33.01</v>
      </c>
      <c r="G219" s="3">
        <v>41599</v>
      </c>
      <c r="H219" s="4">
        <v>12.83</v>
      </c>
    </row>
    <row r="220" spans="1:8" x14ac:dyDescent="0.35">
      <c r="A220" s="3">
        <v>41597</v>
      </c>
      <c r="B220" s="4">
        <v>20.059999999999999</v>
      </c>
      <c r="D220" s="3">
        <v>41597</v>
      </c>
      <c r="E220" s="4">
        <v>33.340000000000003</v>
      </c>
      <c r="G220" s="3">
        <v>41600</v>
      </c>
      <c r="H220" s="4">
        <v>12.82</v>
      </c>
    </row>
    <row r="221" spans="1:8" x14ac:dyDescent="0.35">
      <c r="A221" s="3">
        <v>41598</v>
      </c>
      <c r="B221" s="4">
        <v>19.79</v>
      </c>
      <c r="D221" s="3">
        <v>41598</v>
      </c>
      <c r="E221" s="4">
        <v>33.36</v>
      </c>
      <c r="G221" s="3">
        <v>41603</v>
      </c>
      <c r="H221" s="4">
        <v>12.99</v>
      </c>
    </row>
    <row r="222" spans="1:8" x14ac:dyDescent="0.35">
      <c r="A222" s="3">
        <v>41599</v>
      </c>
      <c r="B222" s="4">
        <v>19.41</v>
      </c>
      <c r="D222" s="3">
        <v>41599</v>
      </c>
      <c r="E222" s="4">
        <v>32.9</v>
      </c>
      <c r="G222" s="3">
        <v>41604</v>
      </c>
      <c r="H222" s="4">
        <v>12.93</v>
      </c>
    </row>
    <row r="223" spans="1:8" x14ac:dyDescent="0.35">
      <c r="A223" s="3">
        <v>41600</v>
      </c>
      <c r="B223" s="4">
        <v>19.399999999999999</v>
      </c>
      <c r="D223" s="3">
        <v>41600</v>
      </c>
      <c r="E223" s="4">
        <v>33</v>
      </c>
      <c r="G223" s="3">
        <v>41605</v>
      </c>
      <c r="H223" s="4">
        <v>12.93</v>
      </c>
    </row>
    <row r="224" spans="1:8" x14ac:dyDescent="0.35">
      <c r="A224" s="3">
        <v>41603</v>
      </c>
      <c r="B224" s="4">
        <v>19.77</v>
      </c>
      <c r="D224" s="3">
        <v>41603</v>
      </c>
      <c r="E224" s="4">
        <v>33.270000000000003</v>
      </c>
      <c r="G224" s="3">
        <v>41606</v>
      </c>
      <c r="H224" s="4">
        <v>12.94</v>
      </c>
    </row>
    <row r="225" spans="1:8" x14ac:dyDescent="0.35">
      <c r="A225" s="3">
        <v>41604</v>
      </c>
      <c r="B225" s="4">
        <v>19.649999999999999</v>
      </c>
      <c r="D225" s="3">
        <v>41604</v>
      </c>
      <c r="E225" s="4">
        <v>33.33</v>
      </c>
      <c r="G225" s="3">
        <v>41607</v>
      </c>
      <c r="H225" s="4">
        <v>13.08</v>
      </c>
    </row>
    <row r="226" spans="1:8" x14ac:dyDescent="0.35">
      <c r="A226" s="3">
        <v>41605</v>
      </c>
      <c r="B226" s="4">
        <v>19.68</v>
      </c>
      <c r="D226" s="3">
        <v>41605</v>
      </c>
      <c r="E226" s="4">
        <v>33.44</v>
      </c>
      <c r="G226" s="3">
        <v>41610</v>
      </c>
      <c r="H226" s="4">
        <v>13.16</v>
      </c>
    </row>
    <row r="227" spans="1:8" x14ac:dyDescent="0.35">
      <c r="A227" s="3">
        <v>41606</v>
      </c>
      <c r="B227" s="4">
        <v>19.73</v>
      </c>
      <c r="D227" s="3">
        <v>41606</v>
      </c>
      <c r="E227" s="4">
        <v>33.68</v>
      </c>
      <c r="G227" s="3">
        <v>41611</v>
      </c>
      <c r="H227" s="4">
        <v>13.16</v>
      </c>
    </row>
    <row r="228" spans="1:8" x14ac:dyDescent="0.35">
      <c r="A228" s="3">
        <v>41607</v>
      </c>
      <c r="B228" s="4">
        <v>20.02</v>
      </c>
      <c r="D228" s="3">
        <v>41607</v>
      </c>
      <c r="E228" s="4">
        <v>34.200000000000003</v>
      </c>
      <c r="G228" s="3">
        <v>41612</v>
      </c>
      <c r="H228" s="4">
        <v>13.08</v>
      </c>
    </row>
    <row r="229" spans="1:8" x14ac:dyDescent="0.35">
      <c r="A229" s="3">
        <v>41610</v>
      </c>
      <c r="B229" s="4">
        <v>20.12</v>
      </c>
      <c r="D229" s="3">
        <v>41610</v>
      </c>
      <c r="E229" s="4">
        <v>34.450000000000003</v>
      </c>
      <c r="G229" s="3">
        <v>41613</v>
      </c>
      <c r="H229" s="4">
        <v>13.17</v>
      </c>
    </row>
    <row r="230" spans="1:8" x14ac:dyDescent="0.35">
      <c r="A230" s="3">
        <v>41611</v>
      </c>
      <c r="B230" s="4">
        <v>20.05</v>
      </c>
      <c r="D230" s="3">
        <v>41611</v>
      </c>
      <c r="E230" s="4">
        <v>34.42</v>
      </c>
      <c r="G230" s="3">
        <v>41614</v>
      </c>
      <c r="H230" s="4">
        <v>13.19</v>
      </c>
    </row>
    <row r="231" spans="1:8" x14ac:dyDescent="0.35">
      <c r="A231" s="3">
        <v>41612</v>
      </c>
      <c r="B231" s="4">
        <v>19.920000000000002</v>
      </c>
      <c r="D231" s="3">
        <v>41612</v>
      </c>
      <c r="E231" s="4">
        <v>34.5</v>
      </c>
      <c r="G231" s="3">
        <v>41617</v>
      </c>
      <c r="H231" s="4">
        <v>13.29</v>
      </c>
    </row>
    <row r="232" spans="1:8" x14ac:dyDescent="0.35">
      <c r="A232" s="3">
        <v>41613</v>
      </c>
      <c r="B232" s="4">
        <v>20.22</v>
      </c>
      <c r="D232" s="3">
        <v>41613</v>
      </c>
      <c r="E232" s="4">
        <v>34.46</v>
      </c>
      <c r="G232" s="3">
        <v>41618</v>
      </c>
      <c r="H232" s="4">
        <v>13.27</v>
      </c>
    </row>
    <row r="233" spans="1:8" x14ac:dyDescent="0.35">
      <c r="A233" s="3">
        <v>41614</v>
      </c>
      <c r="B233" s="4">
        <v>20.23</v>
      </c>
      <c r="D233" s="3">
        <v>41614</v>
      </c>
      <c r="E233" s="4">
        <v>34.700000000000003</v>
      </c>
      <c r="G233" s="3">
        <v>41619</v>
      </c>
      <c r="H233" s="4">
        <v>13.21</v>
      </c>
    </row>
    <row r="234" spans="1:8" x14ac:dyDescent="0.35">
      <c r="A234" s="3">
        <v>41617</v>
      </c>
      <c r="B234" s="4">
        <v>20.55</v>
      </c>
      <c r="D234" s="3">
        <v>41617</v>
      </c>
      <c r="E234" s="4">
        <v>34.97</v>
      </c>
      <c r="G234" s="3">
        <v>41620</v>
      </c>
      <c r="H234" s="4">
        <v>13.11</v>
      </c>
    </row>
    <row r="235" spans="1:8" x14ac:dyDescent="0.35">
      <c r="A235" s="3">
        <v>41618</v>
      </c>
      <c r="B235" s="4">
        <v>20.47</v>
      </c>
      <c r="D235" s="3">
        <v>41618</v>
      </c>
      <c r="E235" s="4">
        <v>34.9</v>
      </c>
      <c r="G235" s="3">
        <v>41621</v>
      </c>
      <c r="H235" s="4">
        <v>12.99</v>
      </c>
    </row>
    <row r="236" spans="1:8" x14ac:dyDescent="0.35">
      <c r="A236" s="3">
        <v>41619</v>
      </c>
      <c r="B236" s="4">
        <v>20.39</v>
      </c>
      <c r="D236" s="3">
        <v>41619</v>
      </c>
      <c r="E236" s="4">
        <v>34.9</v>
      </c>
      <c r="G236" s="3">
        <v>41624</v>
      </c>
      <c r="H236" s="4">
        <v>13.01</v>
      </c>
    </row>
    <row r="237" spans="1:8" x14ac:dyDescent="0.35">
      <c r="A237" s="3">
        <v>41620</v>
      </c>
      <c r="B237" s="4">
        <v>20.190000000000001</v>
      </c>
      <c r="D237" s="3">
        <v>41620</v>
      </c>
      <c r="E237" s="4">
        <v>34.61</v>
      </c>
      <c r="G237" s="3">
        <v>41625</v>
      </c>
      <c r="H237" s="4">
        <v>12.98</v>
      </c>
    </row>
    <row r="238" spans="1:8" x14ac:dyDescent="0.35">
      <c r="A238" s="3">
        <v>41621</v>
      </c>
      <c r="B238" s="4">
        <v>20</v>
      </c>
      <c r="D238" s="3">
        <v>41621</v>
      </c>
      <c r="E238" s="4">
        <v>34.11</v>
      </c>
      <c r="G238" s="3">
        <v>41626</v>
      </c>
      <c r="H238" s="4">
        <v>13.1</v>
      </c>
    </row>
    <row r="239" spans="1:8" x14ac:dyDescent="0.35">
      <c r="A239" s="3">
        <v>41624</v>
      </c>
      <c r="B239" s="4">
        <v>20.059999999999999</v>
      </c>
      <c r="D239" s="3">
        <v>41624</v>
      </c>
      <c r="E239" s="4">
        <v>34.31</v>
      </c>
      <c r="G239" s="3">
        <v>41627</v>
      </c>
      <c r="H239" s="4">
        <v>13.08</v>
      </c>
    </row>
    <row r="240" spans="1:8" x14ac:dyDescent="0.35">
      <c r="A240" s="3">
        <v>41625</v>
      </c>
      <c r="B240" s="4">
        <v>20</v>
      </c>
      <c r="D240" s="3">
        <v>41625</v>
      </c>
      <c r="E240" s="4">
        <v>34.380000000000003</v>
      </c>
      <c r="G240" s="3">
        <v>41628</v>
      </c>
      <c r="H240" s="4">
        <v>13.24</v>
      </c>
    </row>
    <row r="241" spans="1:8" x14ac:dyDescent="0.35">
      <c r="A241" s="3">
        <v>41626</v>
      </c>
      <c r="B241" s="4">
        <v>20.22</v>
      </c>
      <c r="D241" s="3">
        <v>41626</v>
      </c>
      <c r="E241" s="4">
        <v>34.82</v>
      </c>
      <c r="G241" s="3">
        <v>41631</v>
      </c>
      <c r="H241" s="4">
        <v>13.26</v>
      </c>
    </row>
    <row r="242" spans="1:8" x14ac:dyDescent="0.35">
      <c r="A242" s="3">
        <v>41627</v>
      </c>
      <c r="B242" s="4">
        <v>20.12</v>
      </c>
      <c r="D242" s="3">
        <v>41627</v>
      </c>
      <c r="E242" s="4">
        <v>34.85</v>
      </c>
      <c r="G242" s="3">
        <v>41632</v>
      </c>
      <c r="H242" s="4">
        <v>13.23</v>
      </c>
    </row>
    <row r="243" spans="1:8" x14ac:dyDescent="0.35">
      <c r="A243" s="3">
        <v>41628</v>
      </c>
      <c r="B243" s="4">
        <v>20.45</v>
      </c>
      <c r="D243" s="3">
        <v>41628</v>
      </c>
      <c r="E243" s="4">
        <v>35.75</v>
      </c>
      <c r="G243" s="3">
        <v>41635</v>
      </c>
      <c r="H243" s="4">
        <v>13.33</v>
      </c>
    </row>
    <row r="244" spans="1:8" x14ac:dyDescent="0.35">
      <c r="A244" s="3">
        <v>41631</v>
      </c>
      <c r="B244" s="4">
        <v>20.45</v>
      </c>
      <c r="D244" s="3">
        <v>41631</v>
      </c>
      <c r="E244" s="4">
        <v>36.11</v>
      </c>
      <c r="G244" s="3">
        <v>41638</v>
      </c>
      <c r="H244" s="4">
        <v>13.29</v>
      </c>
    </row>
    <row r="245" spans="1:8" x14ac:dyDescent="0.35">
      <c r="A245" s="3">
        <v>41632</v>
      </c>
      <c r="B245" s="4">
        <v>20.399999999999999</v>
      </c>
      <c r="D245" s="3">
        <v>41632</v>
      </c>
      <c r="E245" s="4">
        <v>36.17</v>
      </c>
      <c r="G245" s="3">
        <v>41639</v>
      </c>
      <c r="H245" s="4">
        <v>13.3</v>
      </c>
    </row>
    <row r="246" spans="1:8" x14ac:dyDescent="0.35">
      <c r="A246" s="3">
        <v>41634</v>
      </c>
      <c r="B246" s="4">
        <v>20.43</v>
      </c>
      <c r="D246" s="3">
        <v>41634</v>
      </c>
      <c r="E246" s="4">
        <v>36.200000000000003</v>
      </c>
      <c r="G246" s="3">
        <v>41641</v>
      </c>
      <c r="H246" s="4">
        <v>13.17</v>
      </c>
    </row>
    <row r="247" spans="1:8" x14ac:dyDescent="0.35">
      <c r="A247" s="3">
        <v>41635</v>
      </c>
      <c r="B247" s="4">
        <v>20.51</v>
      </c>
      <c r="D247" s="3">
        <v>41635</v>
      </c>
      <c r="E247" s="4">
        <v>36.33</v>
      </c>
      <c r="G247" s="3">
        <v>41642</v>
      </c>
      <c r="H247" s="4">
        <v>13.21</v>
      </c>
    </row>
    <row r="248" spans="1:8" x14ac:dyDescent="0.35">
      <c r="A248" s="3">
        <v>41638</v>
      </c>
      <c r="B248" s="4">
        <v>20.43</v>
      </c>
      <c r="D248" s="3">
        <v>41638</v>
      </c>
      <c r="E248" s="4">
        <v>36.200000000000003</v>
      </c>
      <c r="G248" s="3">
        <v>41645</v>
      </c>
      <c r="H248" s="4">
        <v>13.16</v>
      </c>
    </row>
    <row r="249" spans="1:8" x14ac:dyDescent="0.35">
      <c r="A249" s="3">
        <v>41639</v>
      </c>
      <c r="B249" s="4">
        <v>20.440000000000001</v>
      </c>
      <c r="D249" s="3">
        <v>41639</v>
      </c>
      <c r="E249" s="4">
        <v>36.479999999999997</v>
      </c>
      <c r="G249" s="3">
        <v>41646</v>
      </c>
      <c r="H249" s="4">
        <v>13.1</v>
      </c>
    </row>
    <row r="250" spans="1:8" x14ac:dyDescent="0.35">
      <c r="A250" s="3">
        <v>41640</v>
      </c>
      <c r="B250" s="4">
        <v>20.46</v>
      </c>
      <c r="D250" s="3">
        <v>41640</v>
      </c>
      <c r="E250" s="4">
        <v>37.01</v>
      </c>
      <c r="G250" s="3">
        <v>41647</v>
      </c>
      <c r="H250" s="4">
        <v>13.14</v>
      </c>
    </row>
    <row r="251" spans="1:8" x14ac:dyDescent="0.35">
      <c r="A251" s="3">
        <v>41641</v>
      </c>
      <c r="B251" s="4">
        <v>20.22</v>
      </c>
      <c r="D251" s="3">
        <v>41641</v>
      </c>
      <c r="E251" s="4">
        <v>36.58</v>
      </c>
      <c r="G251" s="3">
        <v>41648</v>
      </c>
      <c r="H251" s="4">
        <v>13.12</v>
      </c>
    </row>
    <row r="252" spans="1:8" x14ac:dyDescent="0.35">
      <c r="A252" s="3">
        <v>41642</v>
      </c>
      <c r="B252" s="4">
        <v>20.260000000000002</v>
      </c>
      <c r="D252" s="3">
        <v>41642</v>
      </c>
      <c r="E252" s="4">
        <v>37.03</v>
      </c>
      <c r="G252" s="3">
        <v>41649</v>
      </c>
      <c r="H252" s="4">
        <v>13.09</v>
      </c>
    </row>
    <row r="253" spans="1:8" x14ac:dyDescent="0.35">
      <c r="A253" s="3">
        <v>41645</v>
      </c>
      <c r="B253" s="4">
        <v>20.190000000000001</v>
      </c>
      <c r="D253" s="3">
        <v>41645</v>
      </c>
      <c r="E253" s="4">
        <v>37.33</v>
      </c>
      <c r="G253" s="3">
        <v>41652</v>
      </c>
      <c r="H253" s="4">
        <v>13.19</v>
      </c>
    </row>
    <row r="254" spans="1:8" x14ac:dyDescent="0.35">
      <c r="A254" s="3">
        <v>41646</v>
      </c>
      <c r="B254" s="4">
        <v>20.079999999999998</v>
      </c>
      <c r="D254" s="3">
        <v>41646</v>
      </c>
      <c r="E254" s="4">
        <v>37.28</v>
      </c>
      <c r="G254" s="3">
        <v>41653</v>
      </c>
      <c r="H254" s="4">
        <v>13.16</v>
      </c>
    </row>
    <row r="255" spans="1:8" x14ac:dyDescent="0.35">
      <c r="A255" s="3">
        <v>41647</v>
      </c>
      <c r="B255" s="4">
        <v>20.14</v>
      </c>
      <c r="D255" s="3">
        <v>41647</v>
      </c>
      <c r="E255" s="4">
        <v>37.630000000000003</v>
      </c>
      <c r="G255" s="3">
        <v>41654</v>
      </c>
      <c r="H255" s="4">
        <v>13.26</v>
      </c>
    </row>
    <row r="256" spans="1:8" x14ac:dyDescent="0.35">
      <c r="A256" s="3">
        <v>41648</v>
      </c>
      <c r="B256" s="4">
        <v>20.16</v>
      </c>
      <c r="D256" s="3">
        <v>41648</v>
      </c>
      <c r="E256" s="4">
        <v>37.42</v>
      </c>
      <c r="G256" s="3">
        <v>41655</v>
      </c>
      <c r="H256" s="4">
        <v>13.19</v>
      </c>
    </row>
    <row r="257" spans="1:8" x14ac:dyDescent="0.35">
      <c r="A257" s="3">
        <v>41649</v>
      </c>
      <c r="B257" s="4">
        <v>20.14</v>
      </c>
      <c r="D257" s="3">
        <v>41649</v>
      </c>
      <c r="E257" s="4">
        <v>36.979999999999997</v>
      </c>
      <c r="G257" s="3">
        <v>41656</v>
      </c>
      <c r="H257" s="4">
        <v>13.08</v>
      </c>
    </row>
    <row r="258" spans="1:8" x14ac:dyDescent="0.35">
      <c r="A258" s="3">
        <v>41652</v>
      </c>
      <c r="B258" s="4">
        <v>20.38</v>
      </c>
      <c r="D258" s="3">
        <v>41652</v>
      </c>
      <c r="E258" s="4">
        <v>36.9</v>
      </c>
      <c r="G258" s="3">
        <v>41659</v>
      </c>
      <c r="H258" s="4">
        <v>13.15</v>
      </c>
    </row>
    <row r="259" spans="1:8" x14ac:dyDescent="0.35">
      <c r="A259" s="3">
        <v>41653</v>
      </c>
      <c r="B259" s="4">
        <v>20.309999999999999</v>
      </c>
      <c r="D259" s="3">
        <v>41653</v>
      </c>
      <c r="E259" s="4">
        <v>36.67</v>
      </c>
      <c r="G259" s="3">
        <v>41660</v>
      </c>
      <c r="H259" s="4">
        <v>13.14</v>
      </c>
    </row>
    <row r="260" spans="1:8" x14ac:dyDescent="0.35">
      <c r="A260" s="3">
        <v>41654</v>
      </c>
      <c r="B260" s="4">
        <v>20.52</v>
      </c>
      <c r="D260" s="3">
        <v>41654</v>
      </c>
      <c r="E260" s="4">
        <v>36.51</v>
      </c>
      <c r="G260" s="3">
        <v>41661</v>
      </c>
      <c r="H260" s="4">
        <v>13.21</v>
      </c>
    </row>
    <row r="261" spans="1:8" x14ac:dyDescent="0.35">
      <c r="A261" s="3">
        <v>41655</v>
      </c>
      <c r="B261" s="4">
        <v>20.440000000000001</v>
      </c>
      <c r="D261" s="3">
        <v>41655</v>
      </c>
      <c r="E261" s="4">
        <v>36.6</v>
      </c>
      <c r="G261" s="3">
        <v>41662</v>
      </c>
      <c r="H261" s="4">
        <v>13.17</v>
      </c>
    </row>
    <row r="262" spans="1:8" x14ac:dyDescent="0.35">
      <c r="A262" s="3">
        <v>41656</v>
      </c>
      <c r="B262" s="4">
        <v>20.3</v>
      </c>
      <c r="D262" s="3">
        <v>41656</v>
      </c>
      <c r="E262" s="4">
        <v>36.01</v>
      </c>
      <c r="G262" s="3">
        <v>41663</v>
      </c>
      <c r="H262" s="4">
        <v>13.03</v>
      </c>
    </row>
    <row r="263" spans="1:8" x14ac:dyDescent="0.35">
      <c r="A263" s="3">
        <v>41659</v>
      </c>
      <c r="B263" s="4">
        <v>20.41</v>
      </c>
      <c r="D263" s="3">
        <v>41659</v>
      </c>
      <c r="E263" s="4">
        <v>36.409999999999997</v>
      </c>
      <c r="G263" s="3">
        <v>41666</v>
      </c>
      <c r="H263" s="4">
        <v>12.79</v>
      </c>
    </row>
    <row r="264" spans="1:8" x14ac:dyDescent="0.35">
      <c r="A264" s="3">
        <v>41660</v>
      </c>
      <c r="B264" s="4">
        <v>20.440000000000001</v>
      </c>
      <c r="D264" s="3">
        <v>41660</v>
      </c>
      <c r="E264" s="4">
        <v>36.64</v>
      </c>
      <c r="G264" s="3">
        <v>41667</v>
      </c>
      <c r="H264" s="4">
        <v>12.75</v>
      </c>
    </row>
    <row r="265" spans="1:8" x14ac:dyDescent="0.35">
      <c r="A265" s="3">
        <v>41661</v>
      </c>
      <c r="B265" s="4">
        <v>20.49</v>
      </c>
      <c r="D265" s="3">
        <v>41661</v>
      </c>
      <c r="E265" s="4">
        <v>36.74</v>
      </c>
      <c r="G265" s="3">
        <v>41668</v>
      </c>
      <c r="H265" s="4">
        <v>12.78</v>
      </c>
    </row>
    <row r="266" spans="1:8" x14ac:dyDescent="0.35">
      <c r="A266" s="3">
        <v>41662</v>
      </c>
      <c r="B266" s="4">
        <v>20.440000000000001</v>
      </c>
      <c r="D266" s="3">
        <v>41662</v>
      </c>
      <c r="E266" s="4">
        <v>36.520000000000003</v>
      </c>
      <c r="G266" s="3">
        <v>41669</v>
      </c>
      <c r="H266" s="4">
        <v>12.68</v>
      </c>
    </row>
    <row r="267" spans="1:8" x14ac:dyDescent="0.35">
      <c r="A267" s="3">
        <v>41663</v>
      </c>
      <c r="B267" s="4">
        <v>20.2</v>
      </c>
      <c r="D267" s="3">
        <v>41663</v>
      </c>
      <c r="E267" s="4">
        <v>36.19</v>
      </c>
      <c r="G267" s="3">
        <v>41670</v>
      </c>
      <c r="H267" s="4">
        <v>12.82</v>
      </c>
    </row>
    <row r="268" spans="1:8" x14ac:dyDescent="0.35">
      <c r="A268" s="3">
        <v>41666</v>
      </c>
      <c r="B268" s="4">
        <v>19.760000000000002</v>
      </c>
      <c r="D268" s="3">
        <v>41666</v>
      </c>
      <c r="E268" s="4">
        <v>35.31</v>
      </c>
      <c r="G268" s="3">
        <v>41673</v>
      </c>
      <c r="H268" s="4">
        <v>12.68</v>
      </c>
    </row>
    <row r="269" spans="1:8" x14ac:dyDescent="0.35">
      <c r="A269" s="3">
        <v>41667</v>
      </c>
      <c r="B269" s="4">
        <v>19.670000000000002</v>
      </c>
      <c r="D269" s="3">
        <v>41667</v>
      </c>
      <c r="E269" s="4">
        <v>35.5</v>
      </c>
      <c r="G269" s="3">
        <v>41674</v>
      </c>
      <c r="H269" s="4">
        <v>12.71</v>
      </c>
    </row>
    <row r="270" spans="1:8" x14ac:dyDescent="0.35">
      <c r="A270" s="3">
        <v>41668</v>
      </c>
      <c r="B270" s="4">
        <v>19.7</v>
      </c>
      <c r="D270" s="3">
        <v>41668</v>
      </c>
      <c r="E270" s="4">
        <v>35.299999999999997</v>
      </c>
      <c r="G270" s="3">
        <v>41675</v>
      </c>
      <c r="H270" s="4">
        <v>12.76</v>
      </c>
    </row>
    <row r="271" spans="1:8" x14ac:dyDescent="0.35">
      <c r="A271" s="3">
        <v>41669</v>
      </c>
      <c r="B271" s="4">
        <v>19.52</v>
      </c>
      <c r="D271" s="3">
        <v>41669</v>
      </c>
      <c r="E271" s="4">
        <v>34.880000000000003</v>
      </c>
      <c r="G271" s="3">
        <v>41676</v>
      </c>
      <c r="H271" s="4">
        <v>12.78</v>
      </c>
    </row>
    <row r="272" spans="1:8" x14ac:dyDescent="0.35">
      <c r="A272" s="3">
        <v>41670</v>
      </c>
      <c r="B272" s="4">
        <v>19.75</v>
      </c>
      <c r="D272" s="3">
        <v>41670</v>
      </c>
      <c r="E272" s="4">
        <v>35.700000000000003</v>
      </c>
      <c r="G272" s="3">
        <v>41677</v>
      </c>
      <c r="H272" s="4">
        <v>12.83</v>
      </c>
    </row>
    <row r="273" spans="1:8" x14ac:dyDescent="0.35">
      <c r="A273" s="3">
        <v>41673</v>
      </c>
      <c r="B273" s="4">
        <v>19.53</v>
      </c>
      <c r="D273" s="3">
        <v>41673</v>
      </c>
      <c r="E273" s="4">
        <v>35.5</v>
      </c>
      <c r="G273" s="3">
        <v>41680</v>
      </c>
      <c r="H273" s="4">
        <v>12.82</v>
      </c>
    </row>
    <row r="274" spans="1:8" x14ac:dyDescent="0.35">
      <c r="A274" s="3">
        <v>41674</v>
      </c>
      <c r="B274" s="4">
        <v>19.53</v>
      </c>
      <c r="D274" s="3">
        <v>41674</v>
      </c>
      <c r="E274" s="4">
        <v>35.39</v>
      </c>
      <c r="G274" s="3">
        <v>41681</v>
      </c>
      <c r="H274" s="4">
        <v>12.86</v>
      </c>
    </row>
    <row r="275" spans="1:8" x14ac:dyDescent="0.35">
      <c r="A275" s="3">
        <v>41675</v>
      </c>
      <c r="B275" s="4">
        <v>19.64</v>
      </c>
      <c r="D275" s="3">
        <v>41675</v>
      </c>
      <c r="E275" s="4">
        <v>35.54</v>
      </c>
      <c r="G275" s="3">
        <v>41682</v>
      </c>
      <c r="H275" s="4">
        <v>12.95</v>
      </c>
    </row>
    <row r="276" spans="1:8" x14ac:dyDescent="0.35">
      <c r="A276" s="3">
        <v>41676</v>
      </c>
      <c r="B276" s="4">
        <v>19.73</v>
      </c>
      <c r="D276" s="3">
        <v>41676</v>
      </c>
      <c r="E276" s="4">
        <v>35.42</v>
      </c>
      <c r="G276" s="3">
        <v>41683</v>
      </c>
      <c r="H276" s="4">
        <v>12.79</v>
      </c>
    </row>
    <row r="277" spans="1:8" x14ac:dyDescent="0.35">
      <c r="A277" s="3">
        <v>41677</v>
      </c>
      <c r="B277" s="4">
        <v>19.8</v>
      </c>
      <c r="D277" s="3">
        <v>41677</v>
      </c>
      <c r="E277" s="4">
        <v>35.71</v>
      </c>
      <c r="G277" s="3">
        <v>41684</v>
      </c>
      <c r="H277" s="4">
        <v>12.82</v>
      </c>
    </row>
    <row r="278" spans="1:8" x14ac:dyDescent="0.35">
      <c r="A278" s="3">
        <v>41680</v>
      </c>
      <c r="B278" s="4">
        <v>19.82</v>
      </c>
      <c r="D278" s="3">
        <v>41680</v>
      </c>
      <c r="E278" s="4">
        <v>35.89</v>
      </c>
      <c r="G278" s="3">
        <v>41687</v>
      </c>
      <c r="H278" s="4">
        <v>12.85</v>
      </c>
    </row>
    <row r="279" spans="1:8" x14ac:dyDescent="0.35">
      <c r="A279" s="3">
        <v>41681</v>
      </c>
      <c r="B279" s="4">
        <v>19.899999999999999</v>
      </c>
      <c r="D279" s="3">
        <v>41681</v>
      </c>
      <c r="E279" s="4">
        <v>36.35</v>
      </c>
      <c r="G279" s="3">
        <v>41688</v>
      </c>
      <c r="H279" s="4">
        <v>12.9</v>
      </c>
    </row>
    <row r="280" spans="1:8" x14ac:dyDescent="0.35">
      <c r="A280" s="3">
        <v>41682</v>
      </c>
      <c r="B280" s="4">
        <v>20</v>
      </c>
      <c r="D280" s="3">
        <v>41682</v>
      </c>
      <c r="E280" s="4">
        <v>36.630000000000003</v>
      </c>
      <c r="G280" s="3">
        <v>41689</v>
      </c>
      <c r="H280" s="4">
        <v>12.96</v>
      </c>
    </row>
    <row r="281" spans="1:8" x14ac:dyDescent="0.35">
      <c r="A281" s="3">
        <v>41683</v>
      </c>
      <c r="B281" s="4">
        <v>19.690000000000001</v>
      </c>
      <c r="D281" s="3">
        <v>41683</v>
      </c>
      <c r="E281" s="4">
        <v>36.29</v>
      </c>
      <c r="G281" s="3">
        <v>41690</v>
      </c>
      <c r="H281" s="4">
        <v>12.92</v>
      </c>
    </row>
    <row r="282" spans="1:8" x14ac:dyDescent="0.35">
      <c r="A282" s="3">
        <v>41684</v>
      </c>
      <c r="B282" s="4">
        <v>19.82</v>
      </c>
      <c r="D282" s="3">
        <v>41684</v>
      </c>
      <c r="E282" s="4">
        <v>36.28</v>
      </c>
      <c r="G282" s="3">
        <v>41691</v>
      </c>
      <c r="H282" s="4">
        <v>13.01</v>
      </c>
    </row>
    <row r="283" spans="1:8" x14ac:dyDescent="0.35">
      <c r="A283" s="3">
        <v>41687</v>
      </c>
      <c r="B283" s="4">
        <v>19.88</v>
      </c>
      <c r="D283" s="3">
        <v>41687</v>
      </c>
      <c r="E283" s="4">
        <v>36.28</v>
      </c>
      <c r="G283" s="3">
        <v>41694</v>
      </c>
      <c r="H283" s="4">
        <v>13.03</v>
      </c>
    </row>
    <row r="284" spans="1:8" x14ac:dyDescent="0.35">
      <c r="A284" s="3">
        <v>41688</v>
      </c>
      <c r="B284" s="4">
        <v>20</v>
      </c>
      <c r="D284" s="3">
        <v>41688</v>
      </c>
      <c r="E284" s="4">
        <v>36.43</v>
      </c>
      <c r="G284" s="3">
        <v>41695</v>
      </c>
      <c r="H284" s="4">
        <v>13.08</v>
      </c>
    </row>
    <row r="285" spans="1:8" x14ac:dyDescent="0.35">
      <c r="A285" s="3">
        <v>41689</v>
      </c>
      <c r="B285" s="4">
        <v>20.12</v>
      </c>
      <c r="D285" s="3">
        <v>41689</v>
      </c>
      <c r="E285" s="4">
        <v>36.6</v>
      </c>
      <c r="G285" s="3">
        <v>41696</v>
      </c>
      <c r="H285" s="4">
        <v>13.17</v>
      </c>
    </row>
    <row r="286" spans="1:8" x14ac:dyDescent="0.35">
      <c r="A286" s="3">
        <v>41690</v>
      </c>
      <c r="B286" s="4">
        <v>19.95</v>
      </c>
      <c r="D286" s="3">
        <v>41690</v>
      </c>
      <c r="E286" s="4">
        <v>36.92</v>
      </c>
      <c r="G286" s="3">
        <v>41698</v>
      </c>
      <c r="H286" s="4">
        <v>13.23</v>
      </c>
    </row>
    <row r="287" spans="1:8" x14ac:dyDescent="0.35">
      <c r="A287" s="3">
        <v>41691</v>
      </c>
      <c r="B287" s="4">
        <v>20.13</v>
      </c>
      <c r="D287" s="3">
        <v>41691</v>
      </c>
      <c r="E287" s="4">
        <v>37.33</v>
      </c>
      <c r="G287" s="3">
        <v>41701</v>
      </c>
      <c r="H287" s="4">
        <v>13.17</v>
      </c>
    </row>
    <row r="288" spans="1:8" x14ac:dyDescent="0.35">
      <c r="A288" s="3">
        <v>41694</v>
      </c>
      <c r="B288" s="4">
        <v>20.190000000000001</v>
      </c>
      <c r="D288" s="3">
        <v>41694</v>
      </c>
      <c r="E288" s="4">
        <v>37.56</v>
      </c>
      <c r="G288" s="3">
        <v>41702</v>
      </c>
      <c r="H288" s="4">
        <v>13.28</v>
      </c>
    </row>
    <row r="289" spans="1:8" x14ac:dyDescent="0.35">
      <c r="A289" s="3">
        <v>41695</v>
      </c>
      <c r="B289" s="4">
        <v>20.22</v>
      </c>
      <c r="D289" s="3">
        <v>41695</v>
      </c>
      <c r="E289" s="4">
        <v>37.729999999999997</v>
      </c>
      <c r="G289" s="3">
        <v>41703</v>
      </c>
      <c r="H289" s="4">
        <v>13.37</v>
      </c>
    </row>
    <row r="290" spans="1:8" x14ac:dyDescent="0.35">
      <c r="A290" s="3">
        <v>41696</v>
      </c>
      <c r="B290" s="4">
        <v>20.329999999999998</v>
      </c>
      <c r="D290" s="3">
        <v>41696</v>
      </c>
      <c r="E290" s="4">
        <v>37.81</v>
      </c>
      <c r="G290" s="3">
        <v>41704</v>
      </c>
      <c r="H290" s="4">
        <v>13.53</v>
      </c>
    </row>
    <row r="291" spans="1:8" x14ac:dyDescent="0.35">
      <c r="A291" s="3">
        <v>41698</v>
      </c>
      <c r="B291" s="4">
        <v>20.420000000000002</v>
      </c>
      <c r="D291" s="3">
        <v>41698</v>
      </c>
      <c r="E291" s="4">
        <v>38.06</v>
      </c>
      <c r="G291" s="3">
        <v>41705</v>
      </c>
      <c r="H291" s="4">
        <v>13.65</v>
      </c>
    </row>
    <row r="292" spans="1:8" x14ac:dyDescent="0.35">
      <c r="A292" s="3">
        <v>41701</v>
      </c>
      <c r="B292" s="4">
        <v>20.3</v>
      </c>
      <c r="D292" s="3">
        <v>41701</v>
      </c>
      <c r="E292" s="4">
        <v>38.11</v>
      </c>
      <c r="G292" s="3">
        <v>41708</v>
      </c>
      <c r="H292" s="4">
        <v>13.67</v>
      </c>
    </row>
    <row r="293" spans="1:8" x14ac:dyDescent="0.35">
      <c r="A293" s="3">
        <v>41702</v>
      </c>
      <c r="B293" s="4">
        <v>20.48</v>
      </c>
      <c r="D293" s="3">
        <v>41702</v>
      </c>
      <c r="E293" s="4">
        <v>38.31</v>
      </c>
      <c r="G293" s="3">
        <v>41709</v>
      </c>
      <c r="H293" s="4">
        <v>13.63</v>
      </c>
    </row>
    <row r="294" spans="1:8" x14ac:dyDescent="0.35">
      <c r="A294" s="3">
        <v>41703</v>
      </c>
      <c r="B294" s="4">
        <v>20.61</v>
      </c>
      <c r="D294" s="3">
        <v>41703</v>
      </c>
      <c r="E294" s="4">
        <v>38.630000000000003</v>
      </c>
      <c r="G294" s="3">
        <v>41710</v>
      </c>
      <c r="H294" s="4">
        <v>13.63</v>
      </c>
    </row>
    <row r="295" spans="1:8" x14ac:dyDescent="0.35">
      <c r="A295" s="3">
        <v>41704</v>
      </c>
      <c r="B295" s="4">
        <v>20.83</v>
      </c>
      <c r="D295" s="3">
        <v>41704</v>
      </c>
      <c r="E295" s="4">
        <v>39.03</v>
      </c>
      <c r="G295" s="3">
        <v>41711</v>
      </c>
      <c r="H295" s="4">
        <v>13.62</v>
      </c>
    </row>
    <row r="296" spans="1:8" x14ac:dyDescent="0.35">
      <c r="A296" s="3">
        <v>41705</v>
      </c>
      <c r="B296" s="4">
        <v>21.16</v>
      </c>
      <c r="D296" s="3">
        <v>41705</v>
      </c>
      <c r="E296" s="4">
        <v>38.69</v>
      </c>
      <c r="G296" s="3">
        <v>41712</v>
      </c>
      <c r="H296" s="4">
        <v>13.59</v>
      </c>
    </row>
    <row r="297" spans="1:8" x14ac:dyDescent="0.35">
      <c r="A297" s="3">
        <v>41708</v>
      </c>
      <c r="B297" s="4">
        <v>21.2</v>
      </c>
      <c r="D297" s="3">
        <v>41708</v>
      </c>
      <c r="E297" s="4">
        <v>38.6</v>
      </c>
      <c r="G297" s="3">
        <v>41716</v>
      </c>
      <c r="H297" s="4">
        <v>13.7</v>
      </c>
    </row>
    <row r="298" spans="1:8" x14ac:dyDescent="0.35">
      <c r="A298" s="3">
        <v>41709</v>
      </c>
      <c r="B298" s="4">
        <v>21.12</v>
      </c>
      <c r="D298" s="3">
        <v>41709</v>
      </c>
      <c r="E298" s="4">
        <v>38.6</v>
      </c>
      <c r="G298" s="3">
        <v>41717</v>
      </c>
      <c r="H298" s="4">
        <v>13.76</v>
      </c>
    </row>
    <row r="299" spans="1:8" x14ac:dyDescent="0.35">
      <c r="A299" s="3">
        <v>41710</v>
      </c>
      <c r="B299" s="4">
        <v>21.13</v>
      </c>
      <c r="D299" s="3">
        <v>41710</v>
      </c>
      <c r="E299" s="4">
        <v>38.56</v>
      </c>
      <c r="G299" s="3">
        <v>41718</v>
      </c>
      <c r="H299" s="4">
        <v>13.68</v>
      </c>
    </row>
    <row r="300" spans="1:8" x14ac:dyDescent="0.35">
      <c r="A300" s="3">
        <v>41711</v>
      </c>
      <c r="B300" s="4">
        <v>21.1</v>
      </c>
      <c r="D300" s="3">
        <v>41711</v>
      </c>
      <c r="E300" s="4">
        <v>38.119999999999997</v>
      </c>
      <c r="G300" s="3">
        <v>41719</v>
      </c>
      <c r="H300" s="4">
        <v>13.72</v>
      </c>
    </row>
    <row r="301" spans="1:8" x14ac:dyDescent="0.35">
      <c r="A301" s="3">
        <v>41712</v>
      </c>
      <c r="B301" s="4">
        <v>21.1</v>
      </c>
      <c r="D301" s="3">
        <v>41712</v>
      </c>
      <c r="E301" s="4">
        <v>38.11</v>
      </c>
      <c r="G301" s="3">
        <v>41722</v>
      </c>
      <c r="H301" s="4">
        <v>13.87</v>
      </c>
    </row>
    <row r="302" spans="1:8" x14ac:dyDescent="0.35">
      <c r="A302" s="3">
        <v>41716</v>
      </c>
      <c r="B302" s="4">
        <v>21.21</v>
      </c>
      <c r="D302" s="3">
        <v>41716</v>
      </c>
      <c r="E302" s="4">
        <v>38.54</v>
      </c>
      <c r="G302" s="3">
        <v>41723</v>
      </c>
      <c r="H302" s="4">
        <v>13.88</v>
      </c>
    </row>
    <row r="303" spans="1:8" x14ac:dyDescent="0.35">
      <c r="A303" s="3">
        <v>41717</v>
      </c>
      <c r="B303" s="4">
        <v>21.21</v>
      </c>
      <c r="D303" s="3">
        <v>41717</v>
      </c>
      <c r="E303" s="4">
        <v>38.44</v>
      </c>
      <c r="G303" s="3">
        <v>41724</v>
      </c>
      <c r="H303" s="4">
        <v>13.95</v>
      </c>
    </row>
    <row r="304" spans="1:8" x14ac:dyDescent="0.35">
      <c r="A304" s="3">
        <v>41718</v>
      </c>
      <c r="B304" s="4">
        <v>21.08</v>
      </c>
      <c r="D304" s="3">
        <v>41718</v>
      </c>
      <c r="E304" s="4">
        <v>38.22</v>
      </c>
      <c r="G304" s="3">
        <v>41725</v>
      </c>
      <c r="H304" s="4">
        <v>14.02</v>
      </c>
    </row>
    <row r="305" spans="1:8" x14ac:dyDescent="0.35">
      <c r="A305" s="3">
        <v>41719</v>
      </c>
      <c r="B305" s="4">
        <v>21.11</v>
      </c>
      <c r="D305" s="3">
        <v>41719</v>
      </c>
      <c r="E305" s="4">
        <v>38.46</v>
      </c>
      <c r="G305" s="3">
        <v>41726</v>
      </c>
      <c r="H305" s="4">
        <v>14.18</v>
      </c>
    </row>
    <row r="306" spans="1:8" x14ac:dyDescent="0.35">
      <c r="A306" s="3">
        <v>41722</v>
      </c>
      <c r="B306" s="4">
        <v>21.4</v>
      </c>
      <c r="D306" s="3">
        <v>41722</v>
      </c>
      <c r="E306" s="4">
        <v>38.89</v>
      </c>
      <c r="G306" s="3">
        <v>41729</v>
      </c>
      <c r="H306" s="4">
        <v>14.28</v>
      </c>
    </row>
    <row r="307" spans="1:8" x14ac:dyDescent="0.35">
      <c r="A307" s="3">
        <v>41723</v>
      </c>
      <c r="B307" s="4">
        <v>21.43</v>
      </c>
      <c r="D307" s="3">
        <v>41723</v>
      </c>
      <c r="E307" s="4">
        <v>39.07</v>
      </c>
      <c r="G307" s="3">
        <v>41730</v>
      </c>
      <c r="H307" s="4">
        <v>14.25</v>
      </c>
    </row>
    <row r="308" spans="1:8" x14ac:dyDescent="0.35">
      <c r="A308" s="3">
        <v>41724</v>
      </c>
      <c r="B308" s="4">
        <v>21.47</v>
      </c>
      <c r="D308" s="3">
        <v>41724</v>
      </c>
      <c r="E308" s="4">
        <v>39.159999999999997</v>
      </c>
      <c r="G308" s="3">
        <v>41731</v>
      </c>
      <c r="H308" s="4">
        <v>14.43</v>
      </c>
    </row>
    <row r="309" spans="1:8" x14ac:dyDescent="0.35">
      <c r="A309" s="3">
        <v>41725</v>
      </c>
      <c r="B309" s="4">
        <v>21.59</v>
      </c>
      <c r="D309" s="3">
        <v>41725</v>
      </c>
      <c r="E309" s="4">
        <v>39.44</v>
      </c>
      <c r="G309" s="3">
        <v>41732</v>
      </c>
      <c r="H309" s="4">
        <v>14.37</v>
      </c>
    </row>
    <row r="310" spans="1:8" x14ac:dyDescent="0.35">
      <c r="A310" s="3">
        <v>41726</v>
      </c>
      <c r="B310" s="4">
        <v>21.77</v>
      </c>
      <c r="D310" s="3">
        <v>41726</v>
      </c>
      <c r="E310" s="4">
        <v>40.11</v>
      </c>
      <c r="G310" s="3">
        <v>41733</v>
      </c>
      <c r="H310" s="4">
        <v>14.31</v>
      </c>
    </row>
    <row r="311" spans="1:8" x14ac:dyDescent="0.35">
      <c r="A311" s="3">
        <v>41729</v>
      </c>
      <c r="B311" s="4">
        <v>21.83</v>
      </c>
      <c r="D311" s="3">
        <v>41729</v>
      </c>
      <c r="E311" s="4">
        <v>40.42</v>
      </c>
      <c r="G311" s="3">
        <v>41736</v>
      </c>
      <c r="H311" s="4">
        <v>14.28</v>
      </c>
    </row>
    <row r="312" spans="1:8" x14ac:dyDescent="0.35">
      <c r="A312" s="3">
        <v>41730</v>
      </c>
      <c r="B312" s="4">
        <v>21.82</v>
      </c>
      <c r="D312" s="3">
        <v>41730</v>
      </c>
      <c r="E312" s="4">
        <v>40.08</v>
      </c>
      <c r="G312" s="3">
        <v>41738</v>
      </c>
      <c r="H312" s="4">
        <v>14.45</v>
      </c>
    </row>
    <row r="313" spans="1:8" x14ac:dyDescent="0.35">
      <c r="A313" s="3">
        <v>41731</v>
      </c>
      <c r="B313" s="4">
        <v>21.97</v>
      </c>
      <c r="D313" s="3">
        <v>41731</v>
      </c>
      <c r="E313" s="4">
        <v>41.06</v>
      </c>
      <c r="G313" s="3">
        <v>41739</v>
      </c>
      <c r="H313" s="4">
        <v>14.56</v>
      </c>
    </row>
    <row r="314" spans="1:8" x14ac:dyDescent="0.35">
      <c r="A314" s="3">
        <v>41732</v>
      </c>
      <c r="B314" s="4">
        <v>21.87</v>
      </c>
      <c r="D314" s="3">
        <v>41732</v>
      </c>
      <c r="E314" s="4">
        <v>41.1</v>
      </c>
      <c r="G314" s="3">
        <v>41740</v>
      </c>
      <c r="H314" s="4">
        <v>14.56</v>
      </c>
    </row>
    <row r="315" spans="1:8" x14ac:dyDescent="0.35">
      <c r="A315" s="3">
        <v>41733</v>
      </c>
      <c r="B315" s="4">
        <v>21.77</v>
      </c>
      <c r="D315" s="3">
        <v>41733</v>
      </c>
      <c r="E315" s="4">
        <v>41.04</v>
      </c>
      <c r="G315" s="3">
        <v>41744</v>
      </c>
      <c r="H315" s="4">
        <v>14.47</v>
      </c>
    </row>
    <row r="316" spans="1:8" x14ac:dyDescent="0.35">
      <c r="A316" s="3">
        <v>41736</v>
      </c>
      <c r="B316" s="4">
        <v>21.77</v>
      </c>
      <c r="D316" s="3">
        <v>41736</v>
      </c>
      <c r="E316" s="4">
        <v>41.07</v>
      </c>
      <c r="G316" s="3">
        <v>41745</v>
      </c>
      <c r="H316" s="4">
        <v>14.33</v>
      </c>
    </row>
    <row r="317" spans="1:8" x14ac:dyDescent="0.35">
      <c r="A317" s="3">
        <v>41738</v>
      </c>
      <c r="B317" s="4">
        <v>22.04</v>
      </c>
      <c r="D317" s="3">
        <v>41738</v>
      </c>
      <c r="E317" s="4">
        <v>42</v>
      </c>
      <c r="G317" s="3">
        <v>41746</v>
      </c>
      <c r="H317" s="4">
        <v>14.5</v>
      </c>
    </row>
    <row r="318" spans="1:8" x14ac:dyDescent="0.35">
      <c r="A318" s="3">
        <v>41739</v>
      </c>
      <c r="B318" s="4">
        <v>22.03</v>
      </c>
      <c r="D318" s="3">
        <v>41739</v>
      </c>
      <c r="E318" s="4">
        <v>42.23</v>
      </c>
      <c r="G318" s="3">
        <v>41751</v>
      </c>
      <c r="H318" s="4">
        <v>14.61</v>
      </c>
    </row>
    <row r="319" spans="1:8" x14ac:dyDescent="0.35">
      <c r="A319" s="3">
        <v>41740</v>
      </c>
      <c r="B319" s="4">
        <v>22.02</v>
      </c>
      <c r="D319" s="3">
        <v>41740</v>
      </c>
      <c r="E319" s="4">
        <v>42.17</v>
      </c>
      <c r="G319" s="3">
        <v>41752</v>
      </c>
      <c r="H319" s="4">
        <v>14.7</v>
      </c>
    </row>
    <row r="320" spans="1:8" x14ac:dyDescent="0.35">
      <c r="A320" s="3">
        <v>41744</v>
      </c>
      <c r="B320" s="4">
        <v>21.86</v>
      </c>
      <c r="D320" s="3">
        <v>41744</v>
      </c>
      <c r="E320" s="4">
        <v>41.87</v>
      </c>
      <c r="G320" s="3">
        <v>41754</v>
      </c>
      <c r="H320" s="4">
        <v>14.63</v>
      </c>
    </row>
    <row r="321" spans="1:8" x14ac:dyDescent="0.35">
      <c r="A321" s="3">
        <v>41745</v>
      </c>
      <c r="B321" s="4">
        <v>21.68</v>
      </c>
      <c r="D321" s="3">
        <v>41745</v>
      </c>
      <c r="E321" s="4">
        <v>41.25</v>
      </c>
      <c r="G321" s="3">
        <v>41757</v>
      </c>
      <c r="H321" s="4">
        <v>14.64</v>
      </c>
    </row>
    <row r="322" spans="1:8" x14ac:dyDescent="0.35">
      <c r="A322" s="3">
        <v>41746</v>
      </c>
      <c r="B322" s="4">
        <v>21.95</v>
      </c>
      <c r="D322" s="3">
        <v>41746</v>
      </c>
      <c r="E322" s="4">
        <v>42.47</v>
      </c>
      <c r="G322" s="3">
        <v>41758</v>
      </c>
      <c r="H322" s="4">
        <v>14.57</v>
      </c>
    </row>
    <row r="323" spans="1:8" x14ac:dyDescent="0.35">
      <c r="A323" s="3">
        <v>41750</v>
      </c>
      <c r="B323" s="4">
        <v>22.07</v>
      </c>
      <c r="D323" s="3">
        <v>41750</v>
      </c>
      <c r="E323" s="4">
        <v>43.26</v>
      </c>
      <c r="G323" s="3">
        <v>41759</v>
      </c>
      <c r="H323" s="4">
        <v>14.51</v>
      </c>
    </row>
    <row r="324" spans="1:8" x14ac:dyDescent="0.35">
      <c r="A324" s="3">
        <v>41751</v>
      </c>
      <c r="B324" s="4">
        <v>22.09</v>
      </c>
      <c r="D324" s="3">
        <v>41751</v>
      </c>
      <c r="E324" s="4">
        <v>43.19</v>
      </c>
      <c r="G324" s="3">
        <v>41761</v>
      </c>
      <c r="H324" s="4">
        <v>14.55</v>
      </c>
    </row>
    <row r="325" spans="1:8" x14ac:dyDescent="0.35">
      <c r="A325" s="3">
        <v>41752</v>
      </c>
      <c r="B325" s="4">
        <v>22.24</v>
      </c>
      <c r="D325" s="3">
        <v>41752</v>
      </c>
      <c r="E325" s="4">
        <v>43.7</v>
      </c>
      <c r="G325" s="3">
        <v>41764</v>
      </c>
      <c r="H325" s="4">
        <v>14.53</v>
      </c>
    </row>
    <row r="326" spans="1:8" x14ac:dyDescent="0.35">
      <c r="A326" s="3">
        <v>41754</v>
      </c>
      <c r="B326" s="4">
        <v>22.08</v>
      </c>
      <c r="D326" s="3">
        <v>41754</v>
      </c>
      <c r="E326" s="4">
        <v>43.61</v>
      </c>
      <c r="G326" s="3">
        <v>41765</v>
      </c>
      <c r="H326" s="4">
        <v>14.56</v>
      </c>
    </row>
    <row r="327" spans="1:8" x14ac:dyDescent="0.35">
      <c r="A327" s="3">
        <v>41757</v>
      </c>
      <c r="B327" s="4">
        <v>22.12</v>
      </c>
      <c r="D327" s="3">
        <v>41757</v>
      </c>
      <c r="E327" s="4">
        <v>43.68</v>
      </c>
      <c r="G327" s="3">
        <v>41766</v>
      </c>
      <c r="H327" s="4">
        <v>14.54</v>
      </c>
    </row>
    <row r="328" spans="1:8" x14ac:dyDescent="0.35">
      <c r="A328" s="3">
        <v>41758</v>
      </c>
      <c r="B328" s="4">
        <v>21.96</v>
      </c>
      <c r="D328" s="3">
        <v>41758</v>
      </c>
      <c r="E328" s="4">
        <v>43.33</v>
      </c>
      <c r="G328" s="3">
        <v>41767</v>
      </c>
      <c r="H328" s="4">
        <v>14.6</v>
      </c>
    </row>
    <row r="329" spans="1:8" x14ac:dyDescent="0.35">
      <c r="A329" s="3">
        <v>41759</v>
      </c>
      <c r="B329" s="4">
        <v>21.87</v>
      </c>
      <c r="D329" s="3">
        <v>41759</v>
      </c>
      <c r="E329" s="4">
        <v>42.71</v>
      </c>
      <c r="G329" s="3">
        <v>41768</v>
      </c>
      <c r="H329" s="4">
        <v>14.82</v>
      </c>
    </row>
    <row r="330" spans="1:8" x14ac:dyDescent="0.35">
      <c r="A330" s="3">
        <v>41761</v>
      </c>
      <c r="B330" s="4">
        <v>21.91</v>
      </c>
      <c r="D330" s="3">
        <v>41761</v>
      </c>
      <c r="E330" s="4">
        <v>42.83</v>
      </c>
      <c r="G330" s="3">
        <v>41771</v>
      </c>
      <c r="H330" s="4">
        <v>14.93</v>
      </c>
    </row>
    <row r="331" spans="1:8" x14ac:dyDescent="0.35">
      <c r="A331" s="3">
        <v>41764</v>
      </c>
      <c r="B331" s="4">
        <v>21.92</v>
      </c>
      <c r="D331" s="3">
        <v>41764</v>
      </c>
      <c r="E331" s="4">
        <v>42.79</v>
      </c>
      <c r="G331" s="3">
        <v>41772</v>
      </c>
      <c r="H331" s="4">
        <v>15.09</v>
      </c>
    </row>
    <row r="332" spans="1:8" x14ac:dyDescent="0.35">
      <c r="A332" s="3">
        <v>41765</v>
      </c>
      <c r="B332" s="4">
        <v>21.98</v>
      </c>
      <c r="D332" s="3">
        <v>41765</v>
      </c>
      <c r="E332" s="4">
        <v>42.86</v>
      </c>
      <c r="G332" s="3">
        <v>41773</v>
      </c>
      <c r="H332" s="4">
        <v>15.17</v>
      </c>
    </row>
    <row r="333" spans="1:8" x14ac:dyDescent="0.35">
      <c r="A333" s="3">
        <v>41766</v>
      </c>
      <c r="B333" s="4">
        <v>21.83</v>
      </c>
      <c r="D333" s="3">
        <v>41766</v>
      </c>
      <c r="E333" s="4">
        <v>42.66</v>
      </c>
      <c r="G333" s="3">
        <v>41774</v>
      </c>
      <c r="H333" s="4">
        <v>15.18</v>
      </c>
    </row>
    <row r="334" spans="1:8" x14ac:dyDescent="0.35">
      <c r="A334" s="3">
        <v>41767</v>
      </c>
      <c r="B334" s="4">
        <v>21.88</v>
      </c>
      <c r="D334" s="3">
        <v>41767</v>
      </c>
      <c r="E334" s="4">
        <v>42.89</v>
      </c>
      <c r="G334" s="3">
        <v>41775</v>
      </c>
      <c r="H334" s="4">
        <v>15.34</v>
      </c>
    </row>
    <row r="335" spans="1:8" x14ac:dyDescent="0.35">
      <c r="A335" s="3">
        <v>41768</v>
      </c>
      <c r="B335" s="4">
        <v>22.5</v>
      </c>
      <c r="D335" s="3">
        <v>41768</v>
      </c>
      <c r="E335" s="4">
        <v>43.53</v>
      </c>
      <c r="G335" s="3">
        <v>41778</v>
      </c>
      <c r="H335" s="4">
        <v>15.58</v>
      </c>
    </row>
    <row r="336" spans="1:8" x14ac:dyDescent="0.35">
      <c r="A336" s="3">
        <v>41771</v>
      </c>
      <c r="B336" s="4">
        <v>22.99</v>
      </c>
      <c r="D336" s="3">
        <v>41771</v>
      </c>
      <c r="E336" s="4">
        <v>43.76</v>
      </c>
      <c r="G336" s="3">
        <v>41779</v>
      </c>
      <c r="H336" s="4">
        <v>15.82</v>
      </c>
    </row>
    <row r="337" spans="1:8" x14ac:dyDescent="0.35">
      <c r="A337" s="3">
        <v>41772</v>
      </c>
      <c r="B337" s="4">
        <v>23.25</v>
      </c>
      <c r="D337" s="3">
        <v>41772</v>
      </c>
      <c r="E337" s="4">
        <v>44.38</v>
      </c>
      <c r="G337" s="3">
        <v>41780</v>
      </c>
      <c r="H337" s="4">
        <v>15.83</v>
      </c>
    </row>
    <row r="338" spans="1:8" x14ac:dyDescent="0.35">
      <c r="A338" s="3">
        <v>41773</v>
      </c>
      <c r="B338" s="4">
        <v>23.28</v>
      </c>
      <c r="D338" s="3">
        <v>41773</v>
      </c>
      <c r="E338" s="4">
        <v>45.14</v>
      </c>
      <c r="G338" s="3">
        <v>41781</v>
      </c>
      <c r="H338" s="4">
        <v>15.94</v>
      </c>
    </row>
    <row r="339" spans="1:8" x14ac:dyDescent="0.35">
      <c r="A339" s="3">
        <v>41774</v>
      </c>
      <c r="B339" s="4">
        <v>23.29</v>
      </c>
      <c r="D339" s="3">
        <v>41774</v>
      </c>
      <c r="E339" s="4">
        <v>44.94</v>
      </c>
      <c r="G339" s="3">
        <v>41782</v>
      </c>
      <c r="H339" s="4">
        <v>16.07</v>
      </c>
    </row>
    <row r="340" spans="1:8" x14ac:dyDescent="0.35">
      <c r="A340" s="3">
        <v>41775</v>
      </c>
      <c r="B340" s="4">
        <v>23.6</v>
      </c>
      <c r="D340" s="3">
        <v>41775</v>
      </c>
      <c r="E340" s="4">
        <v>45.77</v>
      </c>
      <c r="G340" s="3">
        <v>41785</v>
      </c>
      <c r="H340" s="4">
        <v>15.95</v>
      </c>
    </row>
    <row r="341" spans="1:8" x14ac:dyDescent="0.35">
      <c r="A341" s="3">
        <v>41778</v>
      </c>
      <c r="B341" s="4">
        <v>23.9</v>
      </c>
      <c r="D341" s="3">
        <v>41778</v>
      </c>
      <c r="E341" s="4">
        <v>47.55</v>
      </c>
      <c r="G341" s="3">
        <v>41786</v>
      </c>
      <c r="H341" s="4">
        <v>15.95</v>
      </c>
    </row>
    <row r="342" spans="1:8" x14ac:dyDescent="0.35">
      <c r="A342" s="3">
        <v>41779</v>
      </c>
      <c r="B342" s="4">
        <v>24</v>
      </c>
      <c r="D342" s="3">
        <v>41779</v>
      </c>
      <c r="E342" s="4">
        <v>47.77</v>
      </c>
      <c r="G342" s="3">
        <v>41787</v>
      </c>
      <c r="H342" s="4">
        <v>16.11</v>
      </c>
    </row>
    <row r="343" spans="1:8" x14ac:dyDescent="0.35">
      <c r="A343" s="3">
        <v>41780</v>
      </c>
      <c r="B343" s="4">
        <v>23.94</v>
      </c>
      <c r="D343" s="3">
        <v>41780</v>
      </c>
      <c r="E343" s="4">
        <v>48.27</v>
      </c>
      <c r="G343" s="3">
        <v>41789</v>
      </c>
      <c r="H343" s="4">
        <v>16.07</v>
      </c>
    </row>
    <row r="344" spans="1:8" x14ac:dyDescent="0.35">
      <c r="A344" s="3">
        <v>41781</v>
      </c>
      <c r="B344" s="4">
        <v>24.06</v>
      </c>
      <c r="D344" s="3">
        <v>41781</v>
      </c>
      <c r="E344" s="4">
        <v>49.34</v>
      </c>
      <c r="G344" s="3">
        <v>41792</v>
      </c>
      <c r="H344" s="4">
        <v>16.3</v>
      </c>
    </row>
    <row r="345" spans="1:8" x14ac:dyDescent="0.35">
      <c r="A345" s="3">
        <v>41782</v>
      </c>
      <c r="B345" s="4">
        <v>24.41</v>
      </c>
      <c r="D345" s="3">
        <v>41782</v>
      </c>
      <c r="E345" s="4">
        <v>50.11</v>
      </c>
      <c r="G345" s="3">
        <v>41793</v>
      </c>
      <c r="H345" s="4">
        <v>16.39</v>
      </c>
    </row>
    <row r="346" spans="1:8" x14ac:dyDescent="0.35">
      <c r="A346" s="3">
        <v>41785</v>
      </c>
      <c r="B346" s="4">
        <v>24.38</v>
      </c>
      <c r="D346" s="3">
        <v>41785</v>
      </c>
      <c r="E346" s="4">
        <v>49.11</v>
      </c>
      <c r="G346" s="3">
        <v>41794</v>
      </c>
      <c r="H346" s="4">
        <v>16.649999999999999</v>
      </c>
    </row>
    <row r="347" spans="1:8" x14ac:dyDescent="0.35">
      <c r="A347" s="3">
        <v>41786</v>
      </c>
      <c r="B347" s="4">
        <v>24.32</v>
      </c>
      <c r="D347" s="3">
        <v>41786</v>
      </c>
      <c r="E347" s="4">
        <v>49.05</v>
      </c>
      <c r="G347" s="3">
        <v>41795</v>
      </c>
      <c r="H347" s="4">
        <v>16.690000000000001</v>
      </c>
    </row>
    <row r="348" spans="1:8" x14ac:dyDescent="0.35">
      <c r="A348" s="3">
        <v>41787</v>
      </c>
      <c r="B348" s="4">
        <v>24.41</v>
      </c>
      <c r="D348" s="3">
        <v>41787</v>
      </c>
      <c r="E348" s="4">
        <v>49.54</v>
      </c>
      <c r="G348" s="3">
        <v>41796</v>
      </c>
      <c r="H348" s="4">
        <v>16.82</v>
      </c>
    </row>
    <row r="349" spans="1:8" x14ac:dyDescent="0.35">
      <c r="A349" s="3">
        <v>41788</v>
      </c>
      <c r="B349" s="4">
        <v>24.1</v>
      </c>
      <c r="D349" s="3">
        <v>41788</v>
      </c>
      <c r="E349" s="4">
        <v>49.21</v>
      </c>
      <c r="G349" s="3">
        <v>41800</v>
      </c>
      <c r="H349" s="4">
        <v>17.010000000000002</v>
      </c>
    </row>
    <row r="350" spans="1:8" x14ac:dyDescent="0.35">
      <c r="A350" s="3">
        <v>41789</v>
      </c>
      <c r="B350" s="4">
        <v>24.05</v>
      </c>
      <c r="D350" s="3">
        <v>41789</v>
      </c>
      <c r="E350" s="4">
        <v>49.76</v>
      </c>
      <c r="G350" s="3">
        <v>41801</v>
      </c>
      <c r="H350" s="4">
        <v>17.04</v>
      </c>
    </row>
    <row r="351" spans="1:8" x14ac:dyDescent="0.35">
      <c r="A351" s="3">
        <v>41792</v>
      </c>
      <c r="B351" s="4">
        <v>24.58</v>
      </c>
      <c r="D351" s="3">
        <v>41792</v>
      </c>
      <c r="E351" s="4">
        <v>50.88</v>
      </c>
      <c r="G351" s="3">
        <v>41802</v>
      </c>
      <c r="H351" s="4">
        <v>17.12</v>
      </c>
    </row>
    <row r="352" spans="1:8" x14ac:dyDescent="0.35">
      <c r="A352" s="3">
        <v>41793</v>
      </c>
      <c r="B352" s="4">
        <v>24.76</v>
      </c>
      <c r="D352" s="3">
        <v>41793</v>
      </c>
      <c r="E352" s="4">
        <v>51.57</v>
      </c>
      <c r="G352" s="3">
        <v>41803</v>
      </c>
      <c r="H352" s="4">
        <v>16.89</v>
      </c>
    </row>
    <row r="353" spans="1:8" x14ac:dyDescent="0.35">
      <c r="A353" s="3">
        <v>41794</v>
      </c>
      <c r="B353" s="4">
        <v>24.81</v>
      </c>
      <c r="D353" s="3">
        <v>41794</v>
      </c>
      <c r="E353" s="4">
        <v>52.68</v>
      </c>
      <c r="G353" s="3">
        <v>41806</v>
      </c>
      <c r="H353" s="4">
        <v>16.899999999999999</v>
      </c>
    </row>
    <row r="354" spans="1:8" x14ac:dyDescent="0.35">
      <c r="A354" s="3">
        <v>41795</v>
      </c>
      <c r="B354" s="4">
        <v>25.05</v>
      </c>
      <c r="D354" s="3">
        <v>41795</v>
      </c>
      <c r="E354" s="4">
        <v>53.08</v>
      </c>
      <c r="G354" s="3">
        <v>41807</v>
      </c>
      <c r="H354" s="4">
        <v>17.11</v>
      </c>
    </row>
    <row r="355" spans="1:8" x14ac:dyDescent="0.35">
      <c r="A355" s="3">
        <v>41796</v>
      </c>
      <c r="B355" s="4">
        <v>25.42</v>
      </c>
      <c r="D355" s="3">
        <v>41796</v>
      </c>
      <c r="E355" s="4">
        <v>53.65</v>
      </c>
      <c r="G355" s="3">
        <v>41808</v>
      </c>
      <c r="H355" s="4">
        <v>17</v>
      </c>
    </row>
    <row r="356" spans="1:8" x14ac:dyDescent="0.35">
      <c r="A356" s="3">
        <v>41799</v>
      </c>
      <c r="B356" s="4">
        <v>25.63</v>
      </c>
      <c r="D356" s="3">
        <v>41799</v>
      </c>
      <c r="E356" s="4">
        <v>54.25</v>
      </c>
      <c r="G356" s="3">
        <v>41809</v>
      </c>
      <c r="H356" s="4">
        <v>16.96</v>
      </c>
    </row>
    <row r="357" spans="1:8" x14ac:dyDescent="0.35">
      <c r="A357" s="3">
        <v>41800</v>
      </c>
      <c r="B357" s="4">
        <v>25.57</v>
      </c>
      <c r="D357" s="3">
        <v>41800</v>
      </c>
      <c r="E357" s="4">
        <v>53.84</v>
      </c>
      <c r="G357" s="3">
        <v>41810</v>
      </c>
      <c r="H357" s="4">
        <v>16.91</v>
      </c>
    </row>
    <row r="358" spans="1:8" x14ac:dyDescent="0.35">
      <c r="A358" s="3">
        <v>41801</v>
      </c>
      <c r="B358" s="4">
        <v>25.48</v>
      </c>
      <c r="D358" s="3">
        <v>41801</v>
      </c>
      <c r="E358" s="4">
        <v>53.62</v>
      </c>
      <c r="G358" s="3">
        <v>41814</v>
      </c>
      <c r="H358" s="4">
        <v>17.010000000000002</v>
      </c>
    </row>
    <row r="359" spans="1:8" x14ac:dyDescent="0.35">
      <c r="A359" s="3">
        <v>41802</v>
      </c>
      <c r="B359" s="4">
        <v>25.61</v>
      </c>
      <c r="D359" s="3">
        <v>41802</v>
      </c>
      <c r="E359" s="4">
        <v>53.93</v>
      </c>
      <c r="G359" s="3">
        <v>41815</v>
      </c>
      <c r="H359" s="4">
        <v>16.989999999999998</v>
      </c>
    </row>
    <row r="360" spans="1:8" x14ac:dyDescent="0.35">
      <c r="A360" s="3">
        <v>41803</v>
      </c>
      <c r="B360" s="4">
        <v>25.24</v>
      </c>
      <c r="D360" s="3">
        <v>41803</v>
      </c>
      <c r="E360" s="4">
        <v>53.11</v>
      </c>
      <c r="G360" s="3">
        <v>41816</v>
      </c>
      <c r="H360" s="4">
        <v>16.89</v>
      </c>
    </row>
    <row r="361" spans="1:8" x14ac:dyDescent="0.35">
      <c r="A361" s="3">
        <v>41806</v>
      </c>
      <c r="B361" s="4">
        <v>25.22</v>
      </c>
      <c r="D361" s="3">
        <v>41806</v>
      </c>
      <c r="E361" s="4">
        <v>53.29</v>
      </c>
      <c r="G361" s="3">
        <v>41817</v>
      </c>
      <c r="H361" s="4">
        <v>17.02</v>
      </c>
    </row>
    <row r="362" spans="1:8" x14ac:dyDescent="0.35">
      <c r="A362" s="3">
        <v>41807</v>
      </c>
      <c r="B362" s="4">
        <v>25.56</v>
      </c>
      <c r="D362" s="3">
        <v>41807</v>
      </c>
      <c r="E362" s="4">
        <v>54.17</v>
      </c>
      <c r="G362" s="3">
        <v>41820</v>
      </c>
      <c r="H362" s="4">
        <v>17.170000000000002</v>
      </c>
    </row>
    <row r="363" spans="1:8" x14ac:dyDescent="0.35">
      <c r="A363" s="3">
        <v>41808</v>
      </c>
      <c r="B363" s="4">
        <v>25.41</v>
      </c>
      <c r="D363" s="3">
        <v>41808</v>
      </c>
      <c r="E363" s="4">
        <v>53.87</v>
      </c>
      <c r="G363" s="3">
        <v>41821</v>
      </c>
      <c r="H363" s="4">
        <v>17.3</v>
      </c>
    </row>
    <row r="364" spans="1:8" x14ac:dyDescent="0.35">
      <c r="A364" s="3">
        <v>41809</v>
      </c>
      <c r="B364" s="4">
        <v>25.27</v>
      </c>
      <c r="D364" s="3">
        <v>41809</v>
      </c>
      <c r="E364" s="4">
        <v>53.66</v>
      </c>
      <c r="G364" s="3">
        <v>41822</v>
      </c>
      <c r="H364" s="4">
        <v>17.420000000000002</v>
      </c>
    </row>
    <row r="365" spans="1:8" x14ac:dyDescent="0.35">
      <c r="A365" s="3">
        <v>41810</v>
      </c>
      <c r="B365" s="4">
        <v>25.16</v>
      </c>
      <c r="D365" s="3">
        <v>41810</v>
      </c>
      <c r="E365" s="4">
        <v>53.31</v>
      </c>
      <c r="G365" s="3">
        <v>41823</v>
      </c>
      <c r="H365" s="4">
        <v>17.48</v>
      </c>
    </row>
    <row r="366" spans="1:8" x14ac:dyDescent="0.35">
      <c r="A366" s="3">
        <v>41813</v>
      </c>
      <c r="B366" s="4">
        <v>25.12</v>
      </c>
      <c r="D366" s="3">
        <v>41813</v>
      </c>
      <c r="E366" s="4">
        <v>53.58</v>
      </c>
      <c r="G366" s="3">
        <v>41824</v>
      </c>
      <c r="H366" s="4">
        <v>17.61</v>
      </c>
    </row>
    <row r="367" spans="1:8" x14ac:dyDescent="0.35">
      <c r="A367" s="3">
        <v>41814</v>
      </c>
      <c r="B367" s="4">
        <v>25.38</v>
      </c>
      <c r="D367" s="3">
        <v>41814</v>
      </c>
      <c r="E367" s="4">
        <v>54.19</v>
      </c>
      <c r="G367" s="3">
        <v>41827</v>
      </c>
      <c r="H367" s="4">
        <v>17.670000000000002</v>
      </c>
    </row>
    <row r="368" spans="1:8" x14ac:dyDescent="0.35">
      <c r="A368" s="3">
        <v>41815</v>
      </c>
      <c r="B368" s="4">
        <v>25.3</v>
      </c>
      <c r="D368" s="3">
        <v>41815</v>
      </c>
      <c r="E368" s="4">
        <v>54.18</v>
      </c>
      <c r="G368" s="3">
        <v>41828</v>
      </c>
      <c r="H368" s="4">
        <v>17.329999999999998</v>
      </c>
    </row>
    <row r="369" spans="1:8" x14ac:dyDescent="0.35">
      <c r="A369" s="3">
        <v>41816</v>
      </c>
      <c r="B369" s="4">
        <v>25.1</v>
      </c>
      <c r="D369" s="3">
        <v>41816</v>
      </c>
      <c r="E369" s="4">
        <v>53.99</v>
      </c>
      <c r="G369" s="3">
        <v>41829</v>
      </c>
      <c r="H369" s="4">
        <v>17.190000000000001</v>
      </c>
    </row>
    <row r="370" spans="1:8" x14ac:dyDescent="0.35">
      <c r="A370" s="3">
        <v>41817</v>
      </c>
      <c r="B370" s="4">
        <v>25.22</v>
      </c>
      <c r="D370" s="3">
        <v>41817</v>
      </c>
      <c r="E370" s="4">
        <v>54.37</v>
      </c>
      <c r="G370" s="3">
        <v>41830</v>
      </c>
      <c r="H370" s="4">
        <v>17.14</v>
      </c>
    </row>
    <row r="371" spans="1:8" x14ac:dyDescent="0.35">
      <c r="A371" s="3">
        <v>41820</v>
      </c>
      <c r="B371" s="4">
        <v>25.54</v>
      </c>
      <c r="D371" s="3">
        <v>41820</v>
      </c>
      <c r="E371" s="4">
        <v>55.24</v>
      </c>
      <c r="G371" s="3">
        <v>41831</v>
      </c>
      <c r="H371" s="4">
        <v>17.03</v>
      </c>
    </row>
    <row r="372" spans="1:8" x14ac:dyDescent="0.35">
      <c r="A372" s="3">
        <v>41821</v>
      </c>
      <c r="B372" s="4">
        <v>25.74</v>
      </c>
      <c r="D372" s="3">
        <v>41821</v>
      </c>
      <c r="E372" s="4">
        <v>56.01</v>
      </c>
      <c r="G372" s="3">
        <v>41834</v>
      </c>
      <c r="H372" s="4">
        <v>16.940000000000001</v>
      </c>
    </row>
    <row r="373" spans="1:8" x14ac:dyDescent="0.35">
      <c r="A373" s="3">
        <v>41822</v>
      </c>
      <c r="B373" s="4">
        <v>25.99</v>
      </c>
      <c r="D373" s="3">
        <v>41822</v>
      </c>
      <c r="E373" s="4">
        <v>56.63</v>
      </c>
      <c r="G373" s="3">
        <v>41835</v>
      </c>
      <c r="H373" s="4">
        <v>17.13</v>
      </c>
    </row>
    <row r="374" spans="1:8" x14ac:dyDescent="0.35">
      <c r="A374" s="3">
        <v>41823</v>
      </c>
      <c r="B374" s="4">
        <v>26</v>
      </c>
      <c r="D374" s="3">
        <v>41823</v>
      </c>
      <c r="E374" s="4">
        <v>56.62</v>
      </c>
      <c r="G374" s="3">
        <v>41836</v>
      </c>
      <c r="H374" s="4">
        <v>17.34</v>
      </c>
    </row>
    <row r="375" spans="1:8" x14ac:dyDescent="0.35">
      <c r="A375" s="3">
        <v>41824</v>
      </c>
      <c r="B375" s="4">
        <v>26.2</v>
      </c>
      <c r="D375" s="3">
        <v>41824</v>
      </c>
      <c r="E375" s="4">
        <v>57.06</v>
      </c>
      <c r="G375" s="3">
        <v>41837</v>
      </c>
      <c r="H375" s="4">
        <v>17.45</v>
      </c>
    </row>
    <row r="376" spans="1:8" x14ac:dyDescent="0.35">
      <c r="A376" s="3">
        <v>41827</v>
      </c>
      <c r="B376" s="4">
        <v>26.19</v>
      </c>
      <c r="D376" s="3">
        <v>41827</v>
      </c>
      <c r="E376" s="4">
        <v>57.15</v>
      </c>
      <c r="G376" s="3">
        <v>41838</v>
      </c>
      <c r="H376" s="4">
        <v>17.52</v>
      </c>
    </row>
    <row r="377" spans="1:8" x14ac:dyDescent="0.35">
      <c r="A377" s="3">
        <v>41828</v>
      </c>
      <c r="B377" s="4">
        <v>25.57</v>
      </c>
      <c r="D377" s="3">
        <v>41828</v>
      </c>
      <c r="E377" s="4">
        <v>55.34</v>
      </c>
      <c r="G377" s="3">
        <v>41841</v>
      </c>
      <c r="H377" s="4">
        <v>17.489999999999998</v>
      </c>
    </row>
    <row r="378" spans="1:8" x14ac:dyDescent="0.35">
      <c r="A378" s="3">
        <v>41829</v>
      </c>
      <c r="B378" s="4">
        <v>25.44</v>
      </c>
      <c r="D378" s="3">
        <v>41829</v>
      </c>
      <c r="E378" s="4">
        <v>54.54</v>
      </c>
      <c r="G378" s="3">
        <v>41842</v>
      </c>
      <c r="H378" s="4">
        <v>17.57</v>
      </c>
    </row>
    <row r="379" spans="1:8" x14ac:dyDescent="0.35">
      <c r="A379" s="3">
        <v>41830</v>
      </c>
      <c r="B379" s="4">
        <v>25.43</v>
      </c>
      <c r="D379" s="3">
        <v>41830</v>
      </c>
      <c r="E379" s="4">
        <v>55.35</v>
      </c>
      <c r="G379" s="3">
        <v>41843</v>
      </c>
      <c r="H379" s="4">
        <v>17.61</v>
      </c>
    </row>
    <row r="380" spans="1:8" x14ac:dyDescent="0.35">
      <c r="A380" s="3">
        <v>41831</v>
      </c>
      <c r="B380" s="4">
        <v>25.03</v>
      </c>
      <c r="D380" s="3">
        <v>41831</v>
      </c>
      <c r="E380" s="4">
        <v>53.96</v>
      </c>
      <c r="G380" s="3">
        <v>41844</v>
      </c>
      <c r="H380" s="4">
        <v>17.63</v>
      </c>
    </row>
    <row r="381" spans="1:8" x14ac:dyDescent="0.35">
      <c r="A381" s="3">
        <v>41834</v>
      </c>
      <c r="B381" s="4">
        <v>25.03</v>
      </c>
      <c r="D381" s="3">
        <v>41834</v>
      </c>
      <c r="E381" s="4">
        <v>53.87</v>
      </c>
      <c r="G381" s="3">
        <v>41845</v>
      </c>
      <c r="H381" s="4">
        <v>17.57</v>
      </c>
    </row>
    <row r="382" spans="1:8" x14ac:dyDescent="0.35">
      <c r="A382" s="3">
        <v>41835</v>
      </c>
      <c r="B382" s="4">
        <v>25.37</v>
      </c>
      <c r="D382" s="3">
        <v>41835</v>
      </c>
      <c r="E382" s="4">
        <v>55.14</v>
      </c>
      <c r="G382" s="3">
        <v>41848</v>
      </c>
      <c r="H382" s="4">
        <v>17.579999999999998</v>
      </c>
    </row>
    <row r="383" spans="1:8" x14ac:dyDescent="0.35">
      <c r="A383" s="3">
        <v>41836</v>
      </c>
      <c r="B383" s="4">
        <v>25.79</v>
      </c>
      <c r="D383" s="3">
        <v>41836</v>
      </c>
      <c r="E383" s="4">
        <v>56.04</v>
      </c>
      <c r="G383" s="3">
        <v>41850</v>
      </c>
      <c r="H383" s="4">
        <v>17.73</v>
      </c>
    </row>
    <row r="384" spans="1:8" x14ac:dyDescent="0.35">
      <c r="A384" s="3">
        <v>41837</v>
      </c>
      <c r="B384" s="4">
        <v>25.88</v>
      </c>
      <c r="D384" s="3">
        <v>41837</v>
      </c>
      <c r="E384" s="4">
        <v>56.96</v>
      </c>
      <c r="G384" s="3">
        <v>41851</v>
      </c>
      <c r="H384" s="4">
        <v>17.739999999999998</v>
      </c>
    </row>
    <row r="385" spans="1:8" x14ac:dyDescent="0.35">
      <c r="A385" s="3">
        <v>41838</v>
      </c>
      <c r="B385" s="4">
        <v>25.96</v>
      </c>
      <c r="D385" s="3">
        <v>41838</v>
      </c>
      <c r="E385" s="4">
        <v>57.41</v>
      </c>
      <c r="G385" s="3">
        <v>41852</v>
      </c>
      <c r="H385" s="4">
        <v>17.61</v>
      </c>
    </row>
    <row r="386" spans="1:8" x14ac:dyDescent="0.35">
      <c r="A386" s="3">
        <v>41841</v>
      </c>
      <c r="B386" s="4">
        <v>25.93</v>
      </c>
      <c r="D386" s="3">
        <v>41841</v>
      </c>
      <c r="E386" s="4">
        <v>57.13</v>
      </c>
      <c r="G386" s="3">
        <v>41855</v>
      </c>
      <c r="H386" s="4">
        <v>17.690000000000001</v>
      </c>
    </row>
    <row r="387" spans="1:8" x14ac:dyDescent="0.35">
      <c r="A387" s="3">
        <v>41842</v>
      </c>
      <c r="B387" s="4">
        <v>26.09</v>
      </c>
      <c r="D387" s="3">
        <v>41842</v>
      </c>
      <c r="E387" s="4">
        <v>57.1</v>
      </c>
      <c r="G387" s="3">
        <v>41856</v>
      </c>
      <c r="H387" s="4">
        <v>17.82</v>
      </c>
    </row>
    <row r="388" spans="1:8" x14ac:dyDescent="0.35">
      <c r="A388" s="3">
        <v>41843</v>
      </c>
      <c r="B388" s="4">
        <v>26.07</v>
      </c>
      <c r="D388" s="3">
        <v>41843</v>
      </c>
      <c r="E388" s="4">
        <v>56.93</v>
      </c>
      <c r="G388" s="3">
        <v>41857</v>
      </c>
      <c r="H388" s="4">
        <v>17.79</v>
      </c>
    </row>
    <row r="389" spans="1:8" x14ac:dyDescent="0.35">
      <c r="A389" s="3">
        <v>41844</v>
      </c>
      <c r="B389" s="4">
        <v>26.16</v>
      </c>
      <c r="D389" s="3">
        <v>41844</v>
      </c>
      <c r="E389" s="4">
        <v>56.74</v>
      </c>
      <c r="G389" s="3">
        <v>41858</v>
      </c>
      <c r="H389" s="4">
        <v>17.72</v>
      </c>
    </row>
    <row r="390" spans="1:8" x14ac:dyDescent="0.35">
      <c r="A390" s="3">
        <v>41845</v>
      </c>
      <c r="B390" s="4">
        <v>25.94</v>
      </c>
      <c r="D390" s="3">
        <v>41845</v>
      </c>
      <c r="E390" s="4">
        <v>56.32</v>
      </c>
      <c r="G390" s="3">
        <v>41859</v>
      </c>
      <c r="H390" s="4">
        <v>17.55</v>
      </c>
    </row>
    <row r="391" spans="1:8" x14ac:dyDescent="0.35">
      <c r="A391" s="3">
        <v>41848</v>
      </c>
      <c r="B391" s="4">
        <v>25.85</v>
      </c>
      <c r="D391" s="3">
        <v>41848</v>
      </c>
      <c r="E391" s="4">
        <v>56.16</v>
      </c>
      <c r="G391" s="3">
        <v>41862</v>
      </c>
      <c r="H391" s="4">
        <v>17.55</v>
      </c>
    </row>
    <row r="392" spans="1:8" x14ac:dyDescent="0.35">
      <c r="A392" s="3">
        <v>41850</v>
      </c>
      <c r="B392" s="4">
        <v>26.06</v>
      </c>
      <c r="D392" s="3">
        <v>41850</v>
      </c>
      <c r="E392" s="4">
        <v>56.76</v>
      </c>
      <c r="G392" s="3">
        <v>41863</v>
      </c>
      <c r="H392" s="4">
        <v>17.690000000000001</v>
      </c>
    </row>
    <row r="393" spans="1:8" x14ac:dyDescent="0.35">
      <c r="A393" s="3">
        <v>41851</v>
      </c>
      <c r="B393" s="4">
        <v>25.89</v>
      </c>
      <c r="D393" s="3">
        <v>41851</v>
      </c>
      <c r="E393" s="4">
        <v>56.77</v>
      </c>
      <c r="G393" s="3">
        <v>41864</v>
      </c>
      <c r="H393" s="4">
        <v>17.62</v>
      </c>
    </row>
    <row r="394" spans="1:8" x14ac:dyDescent="0.35">
      <c r="A394" s="3">
        <v>41852</v>
      </c>
      <c r="B394" s="4">
        <v>25.61</v>
      </c>
      <c r="D394" s="3">
        <v>41852</v>
      </c>
      <c r="E394" s="4">
        <v>56.42</v>
      </c>
      <c r="G394" s="3">
        <v>41865</v>
      </c>
      <c r="H394" s="4">
        <v>17.8</v>
      </c>
    </row>
    <row r="395" spans="1:8" x14ac:dyDescent="0.35">
      <c r="A395" s="3">
        <v>41855</v>
      </c>
      <c r="B395" s="4">
        <v>25.87</v>
      </c>
      <c r="D395" s="3">
        <v>41855</v>
      </c>
      <c r="E395" s="4">
        <v>56.86</v>
      </c>
      <c r="G395" s="3">
        <v>41869</v>
      </c>
      <c r="H395" s="4">
        <v>17.93</v>
      </c>
    </row>
    <row r="396" spans="1:8" x14ac:dyDescent="0.35">
      <c r="A396" s="3">
        <v>41856</v>
      </c>
      <c r="B396" s="4">
        <v>26.04</v>
      </c>
      <c r="D396" s="3">
        <v>41856</v>
      </c>
      <c r="E396" s="4">
        <v>57.1</v>
      </c>
      <c r="G396" s="3">
        <v>41870</v>
      </c>
      <c r="H396" s="4">
        <v>18.02</v>
      </c>
    </row>
    <row r="397" spans="1:8" x14ac:dyDescent="0.35">
      <c r="A397" s="3">
        <v>41857</v>
      </c>
      <c r="B397" s="4">
        <v>25.81</v>
      </c>
      <c r="D397" s="3">
        <v>41857</v>
      </c>
      <c r="E397" s="4">
        <v>57.09</v>
      </c>
      <c r="G397" s="3">
        <v>41871</v>
      </c>
      <c r="H397" s="4">
        <v>18.13</v>
      </c>
    </row>
    <row r="398" spans="1:8" x14ac:dyDescent="0.35">
      <c r="A398" s="3">
        <v>41858</v>
      </c>
      <c r="B398" s="4">
        <v>25.77</v>
      </c>
      <c r="D398" s="3">
        <v>41858</v>
      </c>
      <c r="E398" s="4">
        <v>57.26</v>
      </c>
      <c r="G398" s="3">
        <v>41872</v>
      </c>
      <c r="H398" s="4">
        <v>18.2</v>
      </c>
    </row>
    <row r="399" spans="1:8" x14ac:dyDescent="0.35">
      <c r="A399" s="3">
        <v>41859</v>
      </c>
      <c r="B399" s="4">
        <v>25.52</v>
      </c>
      <c r="D399" s="3">
        <v>41859</v>
      </c>
      <c r="E399" s="4">
        <v>56.44</v>
      </c>
      <c r="G399" s="3">
        <v>41873</v>
      </c>
      <c r="H399" s="4">
        <v>18.3</v>
      </c>
    </row>
    <row r="400" spans="1:8" x14ac:dyDescent="0.35">
      <c r="A400" s="3">
        <v>41862</v>
      </c>
      <c r="B400" s="4">
        <v>25.67</v>
      </c>
      <c r="D400" s="3">
        <v>41862</v>
      </c>
      <c r="E400" s="4">
        <v>56.78</v>
      </c>
      <c r="G400" s="3">
        <v>41876</v>
      </c>
      <c r="H400" s="4">
        <v>18.32</v>
      </c>
    </row>
    <row r="401" spans="1:8" x14ac:dyDescent="0.35">
      <c r="A401" s="3">
        <v>41863</v>
      </c>
      <c r="B401" s="4">
        <v>25.87</v>
      </c>
      <c r="D401" s="3">
        <v>41863</v>
      </c>
      <c r="E401" s="4">
        <v>57.04</v>
      </c>
      <c r="G401" s="3">
        <v>41877</v>
      </c>
      <c r="H401" s="4">
        <v>18.3</v>
      </c>
    </row>
    <row r="402" spans="1:8" x14ac:dyDescent="0.35">
      <c r="A402" s="3">
        <v>41864</v>
      </c>
      <c r="B402" s="4">
        <v>25.85</v>
      </c>
      <c r="D402" s="3">
        <v>41864</v>
      </c>
      <c r="E402" s="4">
        <v>56.61</v>
      </c>
      <c r="G402" s="3">
        <v>41878</v>
      </c>
      <c r="H402" s="4">
        <v>18.39</v>
      </c>
    </row>
    <row r="403" spans="1:8" x14ac:dyDescent="0.35">
      <c r="A403" s="3">
        <v>41865</v>
      </c>
      <c r="B403" s="4">
        <v>26.03</v>
      </c>
      <c r="D403" s="3">
        <v>41865</v>
      </c>
      <c r="E403" s="4">
        <v>57.17</v>
      </c>
      <c r="G403" s="3">
        <v>41879</v>
      </c>
      <c r="H403" s="4">
        <v>18.350000000000001</v>
      </c>
    </row>
    <row r="404" spans="1:8" x14ac:dyDescent="0.35">
      <c r="A404" s="3">
        <v>41869</v>
      </c>
      <c r="B404" s="4">
        <v>26.34</v>
      </c>
      <c r="D404" s="3">
        <v>41869</v>
      </c>
      <c r="E404" s="4">
        <v>57.8</v>
      </c>
      <c r="G404" s="3">
        <v>41883</v>
      </c>
      <c r="H404" s="4">
        <v>18.489999999999998</v>
      </c>
    </row>
    <row r="405" spans="1:8" x14ac:dyDescent="0.35">
      <c r="A405" s="3">
        <v>41870</v>
      </c>
      <c r="B405" s="4">
        <v>26.5</v>
      </c>
      <c r="D405" s="3">
        <v>41870</v>
      </c>
      <c r="E405" s="4">
        <v>58.41</v>
      </c>
      <c r="G405" s="3">
        <v>41884</v>
      </c>
      <c r="H405" s="4">
        <v>18.63</v>
      </c>
    </row>
    <row r="406" spans="1:8" x14ac:dyDescent="0.35">
      <c r="A406" s="3">
        <v>41871</v>
      </c>
      <c r="B406" s="4">
        <v>26.45</v>
      </c>
      <c r="D406" s="3">
        <v>41871</v>
      </c>
      <c r="E406" s="4">
        <v>58.54</v>
      </c>
      <c r="G406" s="3">
        <v>41885</v>
      </c>
      <c r="H406" s="4">
        <v>18.68</v>
      </c>
    </row>
    <row r="407" spans="1:8" x14ac:dyDescent="0.35">
      <c r="A407" s="3">
        <v>41872</v>
      </c>
      <c r="B407" s="4">
        <v>26.55</v>
      </c>
      <c r="D407" s="3">
        <v>41872</v>
      </c>
      <c r="E407" s="4">
        <v>58.86</v>
      </c>
      <c r="G407" s="3">
        <v>41886</v>
      </c>
      <c r="H407" s="4">
        <v>18.649999999999999</v>
      </c>
    </row>
    <row r="408" spans="1:8" x14ac:dyDescent="0.35">
      <c r="A408" s="3">
        <v>41873</v>
      </c>
      <c r="B408" s="4">
        <v>26.68</v>
      </c>
      <c r="D408" s="3">
        <v>41873</v>
      </c>
      <c r="E408" s="4">
        <v>59.12</v>
      </c>
      <c r="G408" s="3">
        <v>41887</v>
      </c>
      <c r="H408" s="4">
        <v>18.64</v>
      </c>
    </row>
    <row r="409" spans="1:8" x14ac:dyDescent="0.35">
      <c r="A409" s="3">
        <v>41876</v>
      </c>
      <c r="B409" s="4">
        <v>26.66</v>
      </c>
      <c r="D409" s="3">
        <v>41876</v>
      </c>
      <c r="E409" s="4">
        <v>59.08</v>
      </c>
      <c r="G409" s="3">
        <v>41890</v>
      </c>
      <c r="H409" s="4">
        <v>18.84</v>
      </c>
    </row>
    <row r="410" spans="1:8" x14ac:dyDescent="0.35">
      <c r="A410" s="3">
        <v>41877</v>
      </c>
      <c r="B410" s="4">
        <v>26.67</v>
      </c>
      <c r="D410" s="3">
        <v>41877</v>
      </c>
      <c r="E410" s="4">
        <v>59.15</v>
      </c>
      <c r="G410" s="3">
        <v>41891</v>
      </c>
      <c r="H410" s="4">
        <v>18.89</v>
      </c>
    </row>
    <row r="411" spans="1:8" x14ac:dyDescent="0.35">
      <c r="A411" s="3">
        <v>41878</v>
      </c>
      <c r="B411" s="4">
        <v>26.81</v>
      </c>
      <c r="D411" s="3">
        <v>41878</v>
      </c>
      <c r="E411" s="4">
        <v>59.21</v>
      </c>
      <c r="G411" s="3">
        <v>41892</v>
      </c>
      <c r="H411" s="4">
        <v>18.899999999999999</v>
      </c>
    </row>
    <row r="412" spans="1:8" x14ac:dyDescent="0.35">
      <c r="A412" s="3">
        <v>41879</v>
      </c>
      <c r="B412" s="4">
        <v>26.9</v>
      </c>
      <c r="D412" s="3">
        <v>41879</v>
      </c>
      <c r="E412" s="4">
        <v>59.14</v>
      </c>
      <c r="G412" s="3">
        <v>41893</v>
      </c>
      <c r="H412" s="4">
        <v>18.96</v>
      </c>
    </row>
    <row r="413" spans="1:8" x14ac:dyDescent="0.35">
      <c r="A413" s="3">
        <v>41883</v>
      </c>
      <c r="B413" s="4">
        <v>27.26</v>
      </c>
      <c r="D413" s="3">
        <v>41883</v>
      </c>
      <c r="E413" s="4">
        <v>59.91</v>
      </c>
      <c r="G413" s="3">
        <v>41894</v>
      </c>
      <c r="H413" s="4">
        <v>18.98</v>
      </c>
    </row>
    <row r="414" spans="1:8" x14ac:dyDescent="0.35">
      <c r="A414" s="3">
        <v>41884</v>
      </c>
      <c r="B414" s="4">
        <v>27.52</v>
      </c>
      <c r="D414" s="3">
        <v>41884</v>
      </c>
      <c r="E414" s="4">
        <v>60.45</v>
      </c>
      <c r="G414" s="3">
        <v>41897</v>
      </c>
      <c r="H414" s="4">
        <v>19</v>
      </c>
    </row>
    <row r="415" spans="1:8" x14ac:dyDescent="0.35">
      <c r="A415" s="3">
        <v>41885</v>
      </c>
      <c r="B415" s="4">
        <v>27.57</v>
      </c>
      <c r="D415" s="3">
        <v>41885</v>
      </c>
      <c r="E415" s="4">
        <v>60.52</v>
      </c>
      <c r="G415" s="3">
        <v>41898</v>
      </c>
      <c r="H415" s="4">
        <v>18.59</v>
      </c>
    </row>
    <row r="416" spans="1:8" x14ac:dyDescent="0.35">
      <c r="A416" s="3">
        <v>41886</v>
      </c>
      <c r="B416" s="4">
        <v>27.49</v>
      </c>
      <c r="D416" s="3">
        <v>41886</v>
      </c>
      <c r="E416" s="4">
        <v>60.5</v>
      </c>
      <c r="G416" s="3">
        <v>41899</v>
      </c>
      <c r="H416" s="4">
        <v>18.59</v>
      </c>
    </row>
    <row r="417" spans="1:8" x14ac:dyDescent="0.35">
      <c r="A417" s="3">
        <v>41887</v>
      </c>
      <c r="B417" s="4">
        <v>27.42</v>
      </c>
      <c r="D417" s="3">
        <v>41887</v>
      </c>
      <c r="E417" s="4">
        <v>60.94</v>
      </c>
      <c r="G417" s="3">
        <v>41900</v>
      </c>
      <c r="H417" s="4">
        <v>18.86</v>
      </c>
    </row>
    <row r="418" spans="1:8" x14ac:dyDescent="0.35">
      <c r="A418" s="3">
        <v>41890</v>
      </c>
      <c r="B418" s="4">
        <v>27.68</v>
      </c>
      <c r="D418" s="3">
        <v>41890</v>
      </c>
      <c r="E418" s="4">
        <v>61.71</v>
      </c>
      <c r="G418" s="3">
        <v>41901</v>
      </c>
      <c r="H418" s="4">
        <v>18.86</v>
      </c>
    </row>
    <row r="419" spans="1:8" x14ac:dyDescent="0.35">
      <c r="A419" s="3">
        <v>41891</v>
      </c>
      <c r="B419" s="4">
        <v>27.66</v>
      </c>
      <c r="D419" s="3">
        <v>41891</v>
      </c>
      <c r="E419" s="4">
        <v>62.08</v>
      </c>
      <c r="G419" s="3">
        <v>41904</v>
      </c>
      <c r="H419" s="4">
        <v>18.829999999999998</v>
      </c>
    </row>
    <row r="420" spans="1:8" x14ac:dyDescent="0.35">
      <c r="A420" s="3">
        <v>41892</v>
      </c>
      <c r="B420" s="4">
        <v>27.54</v>
      </c>
      <c r="D420" s="3">
        <v>41892</v>
      </c>
      <c r="E420" s="4">
        <v>62.28</v>
      </c>
      <c r="G420" s="3">
        <v>41905</v>
      </c>
      <c r="H420" s="4">
        <v>18.559999999999999</v>
      </c>
    </row>
    <row r="421" spans="1:8" x14ac:dyDescent="0.35">
      <c r="A421" s="3">
        <v>41893</v>
      </c>
      <c r="B421" s="4">
        <v>27.72</v>
      </c>
      <c r="D421" s="3">
        <v>41893</v>
      </c>
      <c r="E421" s="4">
        <v>63.27</v>
      </c>
      <c r="G421" s="3">
        <v>41906</v>
      </c>
      <c r="H421" s="4">
        <v>18.43</v>
      </c>
    </row>
    <row r="422" spans="1:8" x14ac:dyDescent="0.35">
      <c r="A422" s="3">
        <v>41894</v>
      </c>
      <c r="B422" s="4">
        <v>27.79</v>
      </c>
      <c r="D422" s="3">
        <v>41894</v>
      </c>
      <c r="E422" s="4">
        <v>63.23</v>
      </c>
      <c r="G422" s="3">
        <v>41907</v>
      </c>
      <c r="H422" s="4">
        <v>18.2</v>
      </c>
    </row>
    <row r="423" spans="1:8" x14ac:dyDescent="0.35">
      <c r="A423" s="3">
        <v>41897</v>
      </c>
      <c r="B423" s="4">
        <v>27.71</v>
      </c>
      <c r="D423" s="3">
        <v>41897</v>
      </c>
      <c r="E423" s="4">
        <v>63.58</v>
      </c>
      <c r="G423" s="3">
        <v>41908</v>
      </c>
      <c r="H423" s="4">
        <v>18.34</v>
      </c>
    </row>
    <row r="424" spans="1:8" x14ac:dyDescent="0.35">
      <c r="A424" s="3">
        <v>41898</v>
      </c>
      <c r="B424" s="4">
        <v>27.23</v>
      </c>
      <c r="D424" s="3">
        <v>41898</v>
      </c>
      <c r="E424" s="4">
        <v>61.76</v>
      </c>
      <c r="G424" s="3">
        <v>41911</v>
      </c>
      <c r="H424" s="4">
        <v>18.39</v>
      </c>
    </row>
    <row r="425" spans="1:8" x14ac:dyDescent="0.35">
      <c r="A425" s="3">
        <v>41899</v>
      </c>
      <c r="B425" s="4">
        <v>27.39</v>
      </c>
      <c r="D425" s="3">
        <v>41899</v>
      </c>
      <c r="E425" s="4">
        <v>62.13</v>
      </c>
      <c r="G425" s="3">
        <v>41912</v>
      </c>
      <c r="H425" s="4">
        <v>18.41</v>
      </c>
    </row>
    <row r="426" spans="1:8" x14ac:dyDescent="0.35">
      <c r="A426" s="3">
        <v>41900</v>
      </c>
      <c r="B426" s="4">
        <v>27.81</v>
      </c>
      <c r="D426" s="3">
        <v>41900</v>
      </c>
      <c r="E426" s="4">
        <v>63.14</v>
      </c>
      <c r="G426" s="3">
        <v>41913</v>
      </c>
      <c r="H426" s="4">
        <v>18.39</v>
      </c>
    </row>
    <row r="427" spans="1:8" x14ac:dyDescent="0.35">
      <c r="A427" s="3">
        <v>41901</v>
      </c>
      <c r="B427" s="4">
        <v>27.8</v>
      </c>
      <c r="D427" s="3">
        <v>41901</v>
      </c>
      <c r="E427" s="4">
        <v>63.15</v>
      </c>
      <c r="G427" s="3">
        <v>41919</v>
      </c>
      <c r="H427" s="4">
        <v>18.28</v>
      </c>
    </row>
    <row r="428" spans="1:8" x14ac:dyDescent="0.35">
      <c r="A428" s="3">
        <v>41904</v>
      </c>
      <c r="B428" s="4">
        <v>27.85</v>
      </c>
      <c r="D428" s="3">
        <v>41904</v>
      </c>
      <c r="E428" s="4">
        <v>63.07</v>
      </c>
      <c r="G428" s="3">
        <v>41920</v>
      </c>
      <c r="H428" s="4">
        <v>18.2</v>
      </c>
    </row>
    <row r="429" spans="1:8" x14ac:dyDescent="0.35">
      <c r="A429" s="3">
        <v>41905</v>
      </c>
      <c r="B429" s="4">
        <v>27.46</v>
      </c>
      <c r="D429" s="3">
        <v>41905</v>
      </c>
      <c r="E429" s="4">
        <v>61.76</v>
      </c>
      <c r="G429" s="3">
        <v>41921</v>
      </c>
      <c r="H429" s="4">
        <v>18.29</v>
      </c>
    </row>
    <row r="430" spans="1:8" x14ac:dyDescent="0.35">
      <c r="A430" s="3">
        <v>41906</v>
      </c>
      <c r="B430" s="4">
        <v>27.41</v>
      </c>
      <c r="D430" s="3">
        <v>41906</v>
      </c>
      <c r="E430" s="4">
        <v>60.84</v>
      </c>
      <c r="G430" s="3">
        <v>41922</v>
      </c>
      <c r="H430" s="4">
        <v>18.309999999999999</v>
      </c>
    </row>
    <row r="431" spans="1:8" x14ac:dyDescent="0.35">
      <c r="A431" s="3">
        <v>41907</v>
      </c>
      <c r="B431" s="4">
        <v>27.07</v>
      </c>
      <c r="D431" s="3">
        <v>41907</v>
      </c>
      <c r="E431" s="4">
        <v>59.89</v>
      </c>
      <c r="G431" s="3">
        <v>41925</v>
      </c>
      <c r="H431" s="4">
        <v>18.37</v>
      </c>
    </row>
    <row r="432" spans="1:8" x14ac:dyDescent="0.35">
      <c r="A432" s="3">
        <v>41908</v>
      </c>
      <c r="B432" s="4">
        <v>27.26</v>
      </c>
      <c r="D432" s="3">
        <v>41908</v>
      </c>
      <c r="E432" s="4">
        <v>60.76</v>
      </c>
      <c r="G432" s="3">
        <v>41926</v>
      </c>
      <c r="H432" s="4">
        <v>18.329999999999998</v>
      </c>
    </row>
    <row r="433" spans="1:8" x14ac:dyDescent="0.35">
      <c r="A433" s="3">
        <v>41911</v>
      </c>
      <c r="B433" s="4">
        <v>27.23</v>
      </c>
      <c r="D433" s="3">
        <v>41911</v>
      </c>
      <c r="E433" s="4">
        <v>61.23</v>
      </c>
      <c r="G433" s="3">
        <v>41928</v>
      </c>
      <c r="H433" s="4">
        <v>18.04</v>
      </c>
    </row>
    <row r="434" spans="1:8" x14ac:dyDescent="0.35">
      <c r="A434" s="3">
        <v>41912</v>
      </c>
      <c r="B434" s="4">
        <v>27.23</v>
      </c>
      <c r="D434" s="3">
        <v>41912</v>
      </c>
      <c r="E434" s="4">
        <v>61.42</v>
      </c>
      <c r="G434" s="3">
        <v>41929</v>
      </c>
      <c r="H434" s="4">
        <v>18.059999999999999</v>
      </c>
    </row>
    <row r="435" spans="1:8" x14ac:dyDescent="0.35">
      <c r="A435" s="3">
        <v>41913</v>
      </c>
      <c r="B435" s="4">
        <v>27.15</v>
      </c>
      <c r="D435" s="3">
        <v>41913</v>
      </c>
      <c r="E435" s="4">
        <v>61.56</v>
      </c>
      <c r="G435" s="3">
        <v>41932</v>
      </c>
      <c r="H435" s="4">
        <v>18.11</v>
      </c>
    </row>
    <row r="436" spans="1:8" x14ac:dyDescent="0.35">
      <c r="A436" s="3">
        <v>41919</v>
      </c>
      <c r="B436" s="4">
        <v>26.88</v>
      </c>
      <c r="D436" s="3">
        <v>41919</v>
      </c>
      <c r="E436" s="4">
        <v>60.46</v>
      </c>
      <c r="G436" s="3">
        <v>41933</v>
      </c>
      <c r="H436" s="4">
        <v>18.22</v>
      </c>
    </row>
    <row r="437" spans="1:8" x14ac:dyDescent="0.35">
      <c r="A437" s="3">
        <v>41920</v>
      </c>
      <c r="B437" s="4">
        <v>26.84</v>
      </c>
      <c r="D437" s="3">
        <v>41920</v>
      </c>
      <c r="E437" s="4">
        <v>60.57</v>
      </c>
      <c r="G437" s="3">
        <v>41934</v>
      </c>
      <c r="H437" s="4">
        <v>18.32</v>
      </c>
    </row>
    <row r="438" spans="1:8" x14ac:dyDescent="0.35">
      <c r="A438" s="3">
        <v>41921</v>
      </c>
      <c r="B438" s="4">
        <v>27.16</v>
      </c>
      <c r="D438" s="3">
        <v>41921</v>
      </c>
      <c r="E438" s="4">
        <v>61.42</v>
      </c>
      <c r="G438" s="3">
        <v>41939</v>
      </c>
      <c r="H438" s="4">
        <v>18.329999999999998</v>
      </c>
    </row>
    <row r="439" spans="1:8" x14ac:dyDescent="0.35">
      <c r="A439" s="3">
        <v>41922</v>
      </c>
      <c r="B439" s="4">
        <v>26.84</v>
      </c>
      <c r="D439" s="3">
        <v>41922</v>
      </c>
      <c r="E439" s="4">
        <v>60.42</v>
      </c>
      <c r="G439" s="3">
        <v>41940</v>
      </c>
      <c r="H439" s="4">
        <v>18.41</v>
      </c>
    </row>
    <row r="440" spans="1:8" x14ac:dyDescent="0.35">
      <c r="A440" s="3">
        <v>41925</v>
      </c>
      <c r="B440" s="4">
        <v>27.02</v>
      </c>
      <c r="D440" s="3">
        <v>41925</v>
      </c>
      <c r="E440" s="4">
        <v>60.82</v>
      </c>
      <c r="G440" s="3">
        <v>41941</v>
      </c>
      <c r="H440" s="4">
        <v>18.46</v>
      </c>
    </row>
    <row r="441" spans="1:8" x14ac:dyDescent="0.35">
      <c r="A441" s="3">
        <v>41926</v>
      </c>
      <c r="B441" s="4">
        <v>26.96</v>
      </c>
      <c r="D441" s="3">
        <v>41926</v>
      </c>
      <c r="E441" s="4">
        <v>60.79</v>
      </c>
      <c r="G441" s="3">
        <v>41942</v>
      </c>
      <c r="H441" s="4">
        <v>18.670000000000002</v>
      </c>
    </row>
    <row r="442" spans="1:8" x14ac:dyDescent="0.35">
      <c r="A442" s="3">
        <v>41928</v>
      </c>
      <c r="B442" s="4">
        <v>26.51</v>
      </c>
      <c r="D442" s="3">
        <v>41928</v>
      </c>
      <c r="E442" s="4">
        <v>59.34</v>
      </c>
      <c r="G442" s="3">
        <v>41943</v>
      </c>
      <c r="H442" s="4">
        <v>18.829999999999998</v>
      </c>
    </row>
    <row r="443" spans="1:8" x14ac:dyDescent="0.35">
      <c r="A443" s="3">
        <v>41929</v>
      </c>
      <c r="B443" s="4">
        <v>26.73</v>
      </c>
      <c r="D443" s="3">
        <v>41929</v>
      </c>
      <c r="E443" s="4">
        <v>59.86</v>
      </c>
      <c r="G443" s="3">
        <v>41946</v>
      </c>
      <c r="H443" s="4">
        <v>18.920000000000002</v>
      </c>
    </row>
    <row r="444" spans="1:8" x14ac:dyDescent="0.35">
      <c r="A444" s="3">
        <v>41932</v>
      </c>
      <c r="B444" s="4">
        <v>27.16</v>
      </c>
      <c r="D444" s="3">
        <v>41932</v>
      </c>
      <c r="E444" s="4">
        <v>60.36</v>
      </c>
      <c r="G444" s="3">
        <v>41948</v>
      </c>
      <c r="H444" s="4">
        <v>18.98</v>
      </c>
    </row>
    <row r="445" spans="1:8" x14ac:dyDescent="0.35">
      <c r="A445" s="3">
        <v>41933</v>
      </c>
      <c r="B445" s="4">
        <v>27.4</v>
      </c>
      <c r="D445" s="3">
        <v>41933</v>
      </c>
      <c r="E445" s="4">
        <v>60.59</v>
      </c>
      <c r="G445" s="3">
        <v>41950</v>
      </c>
      <c r="H445" s="4">
        <v>19.02</v>
      </c>
    </row>
    <row r="446" spans="1:8" x14ac:dyDescent="0.35">
      <c r="A446" s="3">
        <v>41934</v>
      </c>
      <c r="B446" s="4">
        <v>27.61</v>
      </c>
      <c r="D446" s="3">
        <v>41934</v>
      </c>
      <c r="E446" s="4">
        <v>61.1</v>
      </c>
      <c r="G446" s="3">
        <v>41953</v>
      </c>
      <c r="H446" s="4">
        <v>19.010000000000002</v>
      </c>
    </row>
    <row r="447" spans="1:8" x14ac:dyDescent="0.35">
      <c r="A447" s="3">
        <v>41939</v>
      </c>
      <c r="B447" s="4">
        <v>27.68</v>
      </c>
      <c r="D447" s="3">
        <v>41939</v>
      </c>
      <c r="E447" s="4">
        <v>61.03</v>
      </c>
      <c r="G447" s="3">
        <v>41954</v>
      </c>
      <c r="H447" s="4">
        <v>19.22</v>
      </c>
    </row>
    <row r="448" spans="1:8" x14ac:dyDescent="0.35">
      <c r="A448" s="3">
        <v>41940</v>
      </c>
      <c r="B448" s="4">
        <v>27.8</v>
      </c>
      <c r="D448" s="3">
        <v>41940</v>
      </c>
      <c r="E448" s="4">
        <v>61.58</v>
      </c>
      <c r="G448" s="3">
        <v>41955</v>
      </c>
      <c r="H448" s="4">
        <v>19.27</v>
      </c>
    </row>
    <row r="449" spans="1:8" x14ac:dyDescent="0.35">
      <c r="A449" s="3">
        <v>41941</v>
      </c>
      <c r="B449" s="4">
        <v>27.97</v>
      </c>
      <c r="D449" s="3">
        <v>41941</v>
      </c>
      <c r="E449" s="4">
        <v>62.01</v>
      </c>
      <c r="G449" s="3">
        <v>41956</v>
      </c>
      <c r="H449" s="4">
        <v>19.22</v>
      </c>
    </row>
    <row r="450" spans="1:8" x14ac:dyDescent="0.35">
      <c r="A450" s="3">
        <v>41942</v>
      </c>
      <c r="B450" s="4">
        <v>28.26</v>
      </c>
      <c r="D450" s="3">
        <v>41942</v>
      </c>
      <c r="E450" s="4">
        <v>62.63</v>
      </c>
      <c r="G450" s="3">
        <v>41957</v>
      </c>
      <c r="H450" s="4">
        <v>19.309999999999999</v>
      </c>
    </row>
    <row r="451" spans="1:8" x14ac:dyDescent="0.35">
      <c r="A451" s="3">
        <v>41943</v>
      </c>
      <c r="B451" s="4">
        <v>28.73</v>
      </c>
      <c r="D451" s="3">
        <v>41943</v>
      </c>
      <c r="E451" s="4">
        <v>63.69</v>
      </c>
      <c r="G451" s="3">
        <v>41960</v>
      </c>
      <c r="H451" s="4">
        <v>19.3</v>
      </c>
    </row>
    <row r="452" spans="1:8" x14ac:dyDescent="0.35">
      <c r="A452" s="3">
        <v>41946</v>
      </c>
      <c r="B452" s="4">
        <v>28.71</v>
      </c>
      <c r="D452" s="3">
        <v>41946</v>
      </c>
      <c r="E452" s="4">
        <v>64.569999999999993</v>
      </c>
      <c r="G452" s="3">
        <v>41961</v>
      </c>
      <c r="H452" s="4">
        <v>19.39</v>
      </c>
    </row>
    <row r="453" spans="1:8" x14ac:dyDescent="0.35">
      <c r="A453" s="3">
        <v>41948</v>
      </c>
      <c r="B453" s="4">
        <v>28.72</v>
      </c>
      <c r="D453" s="3">
        <v>41948</v>
      </c>
      <c r="E453" s="4">
        <v>65.209999999999994</v>
      </c>
      <c r="G453" s="3">
        <v>41962</v>
      </c>
      <c r="H453" s="4">
        <v>19.420000000000002</v>
      </c>
    </row>
    <row r="454" spans="1:8" x14ac:dyDescent="0.35">
      <c r="A454" s="3">
        <v>41950</v>
      </c>
      <c r="B454" s="4">
        <v>28.7</v>
      </c>
      <c r="D454" s="3">
        <v>41950</v>
      </c>
      <c r="E454" s="4">
        <v>65.3</v>
      </c>
      <c r="G454" s="3">
        <v>41963</v>
      </c>
      <c r="H454" s="4">
        <v>19.46</v>
      </c>
    </row>
    <row r="455" spans="1:8" x14ac:dyDescent="0.35">
      <c r="A455" s="3">
        <v>41953</v>
      </c>
      <c r="B455" s="4">
        <v>28.68</v>
      </c>
      <c r="D455" s="3">
        <v>41953</v>
      </c>
      <c r="E455" s="4">
        <v>65.790000000000006</v>
      </c>
      <c r="G455" s="3">
        <v>41964</v>
      </c>
      <c r="H455" s="4">
        <v>19.54</v>
      </c>
    </row>
    <row r="456" spans="1:8" x14ac:dyDescent="0.35">
      <c r="A456" s="3">
        <v>41954</v>
      </c>
      <c r="B456" s="4">
        <v>28.79</v>
      </c>
      <c r="D456" s="3">
        <v>41954</v>
      </c>
      <c r="E456" s="4">
        <v>66.23</v>
      </c>
      <c r="G456" s="3">
        <v>41967</v>
      </c>
      <c r="H456" s="4">
        <v>19.62</v>
      </c>
    </row>
    <row r="457" spans="1:8" x14ac:dyDescent="0.35">
      <c r="A457" s="3">
        <v>41955</v>
      </c>
      <c r="B457" s="4">
        <v>28.89</v>
      </c>
      <c r="D457" s="3">
        <v>41955</v>
      </c>
      <c r="E457" s="4">
        <v>66.59</v>
      </c>
      <c r="G457" s="3">
        <v>41968</v>
      </c>
      <c r="H457" s="4">
        <v>19.57</v>
      </c>
    </row>
    <row r="458" spans="1:8" x14ac:dyDescent="0.35">
      <c r="A458" s="3">
        <v>41956</v>
      </c>
      <c r="B458" s="4">
        <v>28.76</v>
      </c>
      <c r="D458" s="3">
        <v>41956</v>
      </c>
      <c r="E458" s="4">
        <v>66.459999999999994</v>
      </c>
      <c r="G458" s="3">
        <v>41969</v>
      </c>
      <c r="H458" s="4">
        <v>19.54</v>
      </c>
    </row>
    <row r="459" spans="1:8" x14ac:dyDescent="0.35">
      <c r="A459" s="3">
        <v>41957</v>
      </c>
      <c r="B459" s="4">
        <v>28.91</v>
      </c>
      <c r="D459" s="3">
        <v>41957</v>
      </c>
      <c r="E459" s="4">
        <v>66.8</v>
      </c>
      <c r="G459" s="3">
        <v>41970</v>
      </c>
      <c r="H459" s="4">
        <v>19.7</v>
      </c>
    </row>
    <row r="460" spans="1:8" x14ac:dyDescent="0.35">
      <c r="A460" s="3">
        <v>41960</v>
      </c>
      <c r="B460" s="4">
        <v>29.03</v>
      </c>
      <c r="D460" s="3">
        <v>41960</v>
      </c>
      <c r="E460" s="4">
        <v>67.25</v>
      </c>
      <c r="G460" s="3">
        <v>41971</v>
      </c>
      <c r="H460" s="4">
        <v>19.809999999999999</v>
      </c>
    </row>
    <row r="461" spans="1:8" x14ac:dyDescent="0.35">
      <c r="A461" s="3">
        <v>41961</v>
      </c>
      <c r="B461" s="4">
        <v>29.18</v>
      </c>
      <c r="D461" s="3">
        <v>41961</v>
      </c>
      <c r="E461" s="4">
        <v>67.89</v>
      </c>
      <c r="G461" s="3">
        <v>41974</v>
      </c>
      <c r="H461" s="4">
        <v>19.77</v>
      </c>
    </row>
    <row r="462" spans="1:8" x14ac:dyDescent="0.35">
      <c r="A462" s="3">
        <v>41962</v>
      </c>
      <c r="B462" s="4">
        <v>29.03</v>
      </c>
      <c r="D462" s="3">
        <v>41962</v>
      </c>
      <c r="E462" s="4">
        <v>67.599999999999994</v>
      </c>
      <c r="G462" s="3">
        <v>41975</v>
      </c>
      <c r="H462" s="4">
        <v>19.72</v>
      </c>
    </row>
    <row r="463" spans="1:8" x14ac:dyDescent="0.35">
      <c r="A463" s="3">
        <v>41963</v>
      </c>
      <c r="B463" s="4">
        <v>29.09</v>
      </c>
      <c r="D463" s="3">
        <v>41963</v>
      </c>
      <c r="E463" s="4">
        <v>67.930000000000007</v>
      </c>
      <c r="G463" s="3">
        <v>41976</v>
      </c>
      <c r="H463" s="4">
        <v>20</v>
      </c>
    </row>
    <row r="464" spans="1:8" x14ac:dyDescent="0.35">
      <c r="A464" s="3">
        <v>41964</v>
      </c>
      <c r="B464" s="4">
        <v>29.32</v>
      </c>
      <c r="D464" s="3">
        <v>41964</v>
      </c>
      <c r="E464" s="4">
        <v>67.86</v>
      </c>
      <c r="G464" s="3">
        <v>41977</v>
      </c>
      <c r="H464" s="4">
        <v>20.010000000000002</v>
      </c>
    </row>
    <row r="465" spans="1:8" x14ac:dyDescent="0.35">
      <c r="A465" s="3">
        <v>41967</v>
      </c>
      <c r="B465" s="4">
        <v>29.49</v>
      </c>
      <c r="D465" s="3">
        <v>41967</v>
      </c>
      <c r="E465" s="4">
        <v>68.400000000000006</v>
      </c>
      <c r="G465" s="3">
        <v>41978</v>
      </c>
      <c r="H465" s="4">
        <v>20.010000000000002</v>
      </c>
    </row>
    <row r="466" spans="1:8" x14ac:dyDescent="0.35">
      <c r="A466" s="3">
        <v>41968</v>
      </c>
      <c r="B466" s="4">
        <v>29.21</v>
      </c>
      <c r="D466" s="3">
        <v>41968</v>
      </c>
      <c r="E466" s="4">
        <v>67.680000000000007</v>
      </c>
      <c r="G466" s="3">
        <v>41981</v>
      </c>
      <c r="H466" s="4">
        <v>19.95</v>
      </c>
    </row>
    <row r="467" spans="1:8" x14ac:dyDescent="0.35">
      <c r="A467" s="3">
        <v>41969</v>
      </c>
      <c r="B467" s="4">
        <v>29.31</v>
      </c>
      <c r="D467" s="3">
        <v>41969</v>
      </c>
      <c r="E467" s="4">
        <v>68.12</v>
      </c>
      <c r="G467" s="3">
        <v>41982</v>
      </c>
      <c r="H467" s="4">
        <v>19.8</v>
      </c>
    </row>
    <row r="468" spans="1:8" x14ac:dyDescent="0.35">
      <c r="A468" s="3">
        <v>41970</v>
      </c>
      <c r="B468" s="4">
        <v>29.41</v>
      </c>
      <c r="D468" s="3">
        <v>41970</v>
      </c>
      <c r="E468" s="4">
        <v>68.150000000000006</v>
      </c>
      <c r="G468" s="3">
        <v>41983</v>
      </c>
      <c r="H468" s="4">
        <v>19.89</v>
      </c>
    </row>
    <row r="469" spans="1:8" x14ac:dyDescent="0.35">
      <c r="A469" s="3">
        <v>41971</v>
      </c>
      <c r="B469" s="4">
        <v>29.74</v>
      </c>
      <c r="D469" s="3">
        <v>41971</v>
      </c>
      <c r="E469" s="4">
        <v>68.510000000000005</v>
      </c>
      <c r="G469" s="3">
        <v>41984</v>
      </c>
      <c r="H469" s="4">
        <v>19.79</v>
      </c>
    </row>
    <row r="470" spans="1:8" x14ac:dyDescent="0.35">
      <c r="A470" s="3">
        <v>41974</v>
      </c>
      <c r="B470" s="4">
        <v>29.6</v>
      </c>
      <c r="D470" s="3">
        <v>41974</v>
      </c>
      <c r="E470" s="4">
        <v>68.2</v>
      </c>
      <c r="G470" s="3">
        <v>41985</v>
      </c>
      <c r="H470" s="4">
        <v>19.64</v>
      </c>
    </row>
    <row r="471" spans="1:8" x14ac:dyDescent="0.35">
      <c r="A471" s="3">
        <v>41975</v>
      </c>
      <c r="B471" s="4">
        <v>29.61</v>
      </c>
      <c r="D471" s="3">
        <v>41975</v>
      </c>
      <c r="E471" s="4">
        <v>68.59</v>
      </c>
      <c r="G471" s="3">
        <v>41988</v>
      </c>
      <c r="H471" s="4">
        <v>19.649999999999999</v>
      </c>
    </row>
    <row r="472" spans="1:8" x14ac:dyDescent="0.35">
      <c r="A472" s="3">
        <v>41976</v>
      </c>
      <c r="B472" s="4">
        <v>29.79</v>
      </c>
      <c r="D472" s="3">
        <v>41976</v>
      </c>
      <c r="E472" s="4">
        <v>69.709999999999994</v>
      </c>
      <c r="G472" s="3">
        <v>41989</v>
      </c>
      <c r="H472" s="4">
        <v>19.329999999999998</v>
      </c>
    </row>
    <row r="473" spans="1:8" x14ac:dyDescent="0.35">
      <c r="A473" s="3">
        <v>41977</v>
      </c>
      <c r="B473" s="4">
        <v>29.86</v>
      </c>
      <c r="D473" s="3">
        <v>41977</v>
      </c>
      <c r="E473" s="4">
        <v>69.91</v>
      </c>
      <c r="G473" s="3">
        <v>41990</v>
      </c>
      <c r="H473" s="4">
        <v>19.21</v>
      </c>
    </row>
    <row r="474" spans="1:8" x14ac:dyDescent="0.35">
      <c r="A474" s="3">
        <v>41978</v>
      </c>
      <c r="B474" s="4">
        <v>29.71</v>
      </c>
      <c r="D474" s="3">
        <v>41978</v>
      </c>
      <c r="E474" s="4">
        <v>69.56</v>
      </c>
      <c r="G474" s="3">
        <v>41991</v>
      </c>
      <c r="H474" s="4">
        <v>19.48</v>
      </c>
    </row>
    <row r="475" spans="1:8" x14ac:dyDescent="0.35">
      <c r="A475" s="3">
        <v>41981</v>
      </c>
      <c r="B475" s="4">
        <v>29.44</v>
      </c>
      <c r="D475" s="3">
        <v>41981</v>
      </c>
      <c r="E475" s="4">
        <v>68.98</v>
      </c>
      <c r="G475" s="3">
        <v>41992</v>
      </c>
      <c r="H475" s="4">
        <v>19.61</v>
      </c>
    </row>
    <row r="476" spans="1:8" x14ac:dyDescent="0.35">
      <c r="A476" s="3">
        <v>41982</v>
      </c>
      <c r="B476" s="4">
        <v>29.11</v>
      </c>
      <c r="D476" s="3">
        <v>41982</v>
      </c>
      <c r="E476" s="4">
        <v>68.09</v>
      </c>
      <c r="G476" s="3">
        <v>41995</v>
      </c>
      <c r="H476" s="4">
        <v>19.82</v>
      </c>
    </row>
    <row r="477" spans="1:8" x14ac:dyDescent="0.35">
      <c r="A477" s="3">
        <v>41983</v>
      </c>
      <c r="B477" s="4">
        <v>29.21</v>
      </c>
      <c r="D477" s="3">
        <v>41983</v>
      </c>
      <c r="E477" s="4">
        <v>68.67</v>
      </c>
      <c r="G477" s="3">
        <v>41996</v>
      </c>
      <c r="H477" s="4">
        <v>19.86</v>
      </c>
    </row>
    <row r="478" spans="1:8" x14ac:dyDescent="0.35">
      <c r="A478" s="3">
        <v>41984</v>
      </c>
      <c r="B478" s="4">
        <v>28.93</v>
      </c>
      <c r="D478" s="3">
        <v>41984</v>
      </c>
      <c r="E478" s="4">
        <v>67.88</v>
      </c>
      <c r="G478" s="3">
        <v>41997</v>
      </c>
      <c r="H478" s="4">
        <v>19.79</v>
      </c>
    </row>
    <row r="479" spans="1:8" x14ac:dyDescent="0.35">
      <c r="A479" s="3">
        <v>41985</v>
      </c>
      <c r="B479" s="4">
        <v>28.71</v>
      </c>
      <c r="D479" s="3">
        <v>41985</v>
      </c>
      <c r="E479" s="4">
        <v>67.11</v>
      </c>
      <c r="G479" s="3">
        <v>42002</v>
      </c>
      <c r="H479" s="4">
        <v>19.95</v>
      </c>
    </row>
    <row r="480" spans="1:8" x14ac:dyDescent="0.35">
      <c r="A480" s="3">
        <v>41988</v>
      </c>
      <c r="B480" s="4">
        <v>28.66</v>
      </c>
      <c r="D480" s="3">
        <v>41988</v>
      </c>
      <c r="E480" s="4">
        <v>66.930000000000007</v>
      </c>
      <c r="G480" s="3">
        <v>42003</v>
      </c>
      <c r="H480" s="4">
        <v>20.079999999999998</v>
      </c>
    </row>
    <row r="481" spans="1:8" x14ac:dyDescent="0.35">
      <c r="A481" s="3">
        <v>41989</v>
      </c>
      <c r="B481" s="4">
        <v>28.16</v>
      </c>
      <c r="D481" s="3">
        <v>41989</v>
      </c>
      <c r="E481" s="4">
        <v>65.62</v>
      </c>
      <c r="G481" s="3">
        <v>42004</v>
      </c>
      <c r="H481" s="4">
        <v>20.149999999999999</v>
      </c>
    </row>
    <row r="482" spans="1:8" x14ac:dyDescent="0.35">
      <c r="A482" s="3">
        <v>41990</v>
      </c>
      <c r="B482" s="4">
        <v>28.03</v>
      </c>
      <c r="D482" s="3">
        <v>41990</v>
      </c>
      <c r="E482" s="4">
        <v>65.180000000000007</v>
      </c>
      <c r="G482" s="3">
        <v>42005</v>
      </c>
      <c r="H482" s="4">
        <v>20.14</v>
      </c>
    </row>
    <row r="483" spans="1:8" x14ac:dyDescent="0.35">
      <c r="A483" s="3">
        <v>41991</v>
      </c>
      <c r="B483" s="4">
        <v>28.58</v>
      </c>
      <c r="D483" s="3">
        <v>41991</v>
      </c>
      <c r="E483" s="4">
        <v>66.88</v>
      </c>
      <c r="G483" s="3">
        <v>42006</v>
      </c>
      <c r="H483" s="4">
        <v>20.2</v>
      </c>
    </row>
    <row r="484" spans="1:8" x14ac:dyDescent="0.35">
      <c r="A484" s="3">
        <v>41992</v>
      </c>
      <c r="B484" s="4">
        <v>28.85</v>
      </c>
      <c r="D484" s="3">
        <v>41992</v>
      </c>
      <c r="E484" s="4">
        <v>67.260000000000005</v>
      </c>
      <c r="G484" s="3">
        <v>42009</v>
      </c>
      <c r="H484" s="4">
        <v>20.149999999999999</v>
      </c>
    </row>
    <row r="485" spans="1:8" x14ac:dyDescent="0.35">
      <c r="A485" s="3">
        <v>41995</v>
      </c>
      <c r="B485" s="4">
        <v>29.15</v>
      </c>
      <c r="D485" s="3">
        <v>41995</v>
      </c>
      <c r="E485" s="4">
        <v>67.62</v>
      </c>
      <c r="G485" s="3">
        <v>42010</v>
      </c>
      <c r="H485" s="4">
        <v>19.7</v>
      </c>
    </row>
    <row r="486" spans="1:8" x14ac:dyDescent="0.35">
      <c r="A486" s="3">
        <v>41996</v>
      </c>
      <c r="B486" s="4">
        <v>28.94</v>
      </c>
      <c r="D486" s="3">
        <v>41996</v>
      </c>
      <c r="E486" s="4">
        <v>67.36</v>
      </c>
      <c r="G486" s="3">
        <v>42011</v>
      </c>
      <c r="H486" s="4">
        <v>19.59</v>
      </c>
    </row>
    <row r="487" spans="1:8" x14ac:dyDescent="0.35">
      <c r="A487" s="3">
        <v>41997</v>
      </c>
      <c r="B487" s="4">
        <v>28.66</v>
      </c>
      <c r="D487" s="3">
        <v>41997</v>
      </c>
      <c r="E487" s="4">
        <v>67.08</v>
      </c>
      <c r="G487" s="3">
        <v>42012</v>
      </c>
      <c r="H487" s="4">
        <v>19.8</v>
      </c>
    </row>
    <row r="488" spans="1:8" x14ac:dyDescent="0.35">
      <c r="A488" s="3">
        <v>41999</v>
      </c>
      <c r="B488" s="4">
        <v>28.74</v>
      </c>
      <c r="D488" s="3">
        <v>41999</v>
      </c>
      <c r="E488" s="4">
        <v>67.23</v>
      </c>
      <c r="G488" s="3">
        <v>42013</v>
      </c>
      <c r="H488" s="4">
        <v>19.88</v>
      </c>
    </row>
    <row r="489" spans="1:8" x14ac:dyDescent="0.35">
      <c r="A489" s="3">
        <v>42002</v>
      </c>
      <c r="B489" s="4">
        <v>28.92</v>
      </c>
      <c r="D489" s="3">
        <v>42002</v>
      </c>
      <c r="E489" s="4">
        <v>67.92</v>
      </c>
      <c r="G489" s="3">
        <v>42016</v>
      </c>
      <c r="H489" s="4">
        <v>20.010000000000002</v>
      </c>
    </row>
    <row r="490" spans="1:8" x14ac:dyDescent="0.35">
      <c r="A490" s="3">
        <v>42003</v>
      </c>
      <c r="B490" s="4">
        <v>28.96</v>
      </c>
      <c r="D490" s="3">
        <v>42003</v>
      </c>
      <c r="E490" s="4">
        <v>68.17</v>
      </c>
      <c r="G490" s="3">
        <v>42017</v>
      </c>
      <c r="H490" s="4">
        <v>20.03</v>
      </c>
    </row>
    <row r="491" spans="1:8" x14ac:dyDescent="0.35">
      <c r="A491" s="3">
        <v>42004</v>
      </c>
      <c r="B491" s="4">
        <v>29.06</v>
      </c>
      <c r="D491" s="3">
        <v>42004</v>
      </c>
      <c r="E491" s="4">
        <v>68.77</v>
      </c>
      <c r="G491" s="3">
        <v>42018</v>
      </c>
      <c r="H491" s="4">
        <v>19.96</v>
      </c>
    </row>
    <row r="492" spans="1:8" x14ac:dyDescent="0.35">
      <c r="A492" s="3">
        <v>42005</v>
      </c>
      <c r="B492" s="4">
        <v>29.08</v>
      </c>
      <c r="D492" s="3">
        <v>42005</v>
      </c>
      <c r="E492" s="4">
        <v>68.92</v>
      </c>
      <c r="G492" s="3">
        <v>42019</v>
      </c>
      <c r="H492" s="4">
        <v>20.170000000000002</v>
      </c>
    </row>
    <row r="493" spans="1:8" x14ac:dyDescent="0.35">
      <c r="A493" s="3">
        <v>42006</v>
      </c>
      <c r="B493" s="4">
        <v>29.37</v>
      </c>
      <c r="D493" s="3">
        <v>42006</v>
      </c>
      <c r="E493" s="4">
        <v>69.42</v>
      </c>
      <c r="G493" s="3">
        <v>42020</v>
      </c>
      <c r="H493" s="4">
        <v>20.309999999999999</v>
      </c>
    </row>
    <row r="494" spans="1:8" x14ac:dyDescent="0.35">
      <c r="A494" s="3">
        <v>42009</v>
      </c>
      <c r="B494" s="4">
        <v>29.32</v>
      </c>
      <c r="D494" s="3">
        <v>42009</v>
      </c>
      <c r="E494" s="4">
        <v>69.180000000000007</v>
      </c>
      <c r="G494" s="3">
        <v>42023</v>
      </c>
      <c r="H494" s="4">
        <v>20.36</v>
      </c>
    </row>
    <row r="495" spans="1:8" x14ac:dyDescent="0.35">
      <c r="A495" s="3">
        <v>42010</v>
      </c>
      <c r="B495" s="4">
        <v>28.47</v>
      </c>
      <c r="D495" s="3">
        <v>42010</v>
      </c>
      <c r="E495" s="4">
        <v>67.31</v>
      </c>
      <c r="G495" s="3">
        <v>42024</v>
      </c>
      <c r="H495" s="4">
        <v>20.54</v>
      </c>
    </row>
    <row r="496" spans="1:8" x14ac:dyDescent="0.35">
      <c r="A496" s="3">
        <v>42011</v>
      </c>
      <c r="B496" s="4">
        <v>28.38</v>
      </c>
      <c r="D496" s="3">
        <v>42011</v>
      </c>
      <c r="E496" s="4">
        <v>67.17</v>
      </c>
      <c r="G496" s="3">
        <v>42025</v>
      </c>
      <c r="H496" s="4">
        <v>20.58</v>
      </c>
    </row>
    <row r="497" spans="1:8" x14ac:dyDescent="0.35">
      <c r="A497" s="3">
        <v>42012</v>
      </c>
      <c r="B497" s="4">
        <v>28.83</v>
      </c>
      <c r="D497" s="3">
        <v>42012</v>
      </c>
      <c r="E497" s="4">
        <v>68.48</v>
      </c>
      <c r="G497" s="3">
        <v>42026</v>
      </c>
      <c r="H497" s="4">
        <v>20.64</v>
      </c>
    </row>
    <row r="498" spans="1:8" x14ac:dyDescent="0.35">
      <c r="A498" s="3">
        <v>42013</v>
      </c>
      <c r="B498" s="4">
        <v>28.98</v>
      </c>
      <c r="D498" s="3">
        <v>42013</v>
      </c>
      <c r="E498" s="4">
        <v>68.84</v>
      </c>
      <c r="G498" s="3">
        <v>42027</v>
      </c>
      <c r="H498" s="4">
        <v>20.67</v>
      </c>
    </row>
    <row r="499" spans="1:8" x14ac:dyDescent="0.35">
      <c r="A499" s="3">
        <v>42016</v>
      </c>
      <c r="B499" s="4">
        <v>29.16</v>
      </c>
      <c r="D499" s="3">
        <v>42016</v>
      </c>
      <c r="E499" s="4">
        <v>69.48</v>
      </c>
      <c r="G499" s="3">
        <v>42031</v>
      </c>
      <c r="H499" s="4">
        <v>21.02</v>
      </c>
    </row>
    <row r="500" spans="1:8" x14ac:dyDescent="0.35">
      <c r="A500" s="3">
        <v>42017</v>
      </c>
      <c r="B500" s="4">
        <v>29.11</v>
      </c>
      <c r="D500" s="3">
        <v>42017</v>
      </c>
      <c r="E500" s="4">
        <v>69.88</v>
      </c>
      <c r="G500" s="3">
        <v>42032</v>
      </c>
      <c r="H500" s="4">
        <v>21.12</v>
      </c>
    </row>
    <row r="501" spans="1:8" x14ac:dyDescent="0.35">
      <c r="A501" s="3">
        <v>42018</v>
      </c>
      <c r="B501" s="4">
        <v>28.95</v>
      </c>
      <c r="D501" s="3">
        <v>42018</v>
      </c>
      <c r="E501" s="4">
        <v>69.760000000000005</v>
      </c>
      <c r="G501" s="3">
        <v>42033</v>
      </c>
      <c r="H501" s="4">
        <v>21.17</v>
      </c>
    </row>
    <row r="502" spans="1:8" x14ac:dyDescent="0.35">
      <c r="A502" s="3">
        <v>42019</v>
      </c>
      <c r="B502" s="4">
        <v>29.63</v>
      </c>
      <c r="D502" s="3">
        <v>42019</v>
      </c>
      <c r="E502" s="4">
        <v>70.680000000000007</v>
      </c>
      <c r="G502" s="3">
        <v>42034</v>
      </c>
      <c r="H502" s="4">
        <v>20.93</v>
      </c>
    </row>
    <row r="503" spans="1:8" x14ac:dyDescent="0.35">
      <c r="A503" s="3">
        <v>42020</v>
      </c>
      <c r="B503" s="4">
        <v>29.74</v>
      </c>
      <c r="D503" s="3">
        <v>42020</v>
      </c>
      <c r="E503" s="4">
        <v>71.040000000000006</v>
      </c>
      <c r="G503" s="3">
        <v>42037</v>
      </c>
      <c r="H503" s="4">
        <v>21.01</v>
      </c>
    </row>
    <row r="504" spans="1:8" x14ac:dyDescent="0.35">
      <c r="A504" s="3">
        <v>42023</v>
      </c>
      <c r="B504" s="4">
        <v>29.98</v>
      </c>
      <c r="D504" s="3">
        <v>42023</v>
      </c>
      <c r="E504" s="4">
        <v>71.349999999999994</v>
      </c>
      <c r="G504" s="3">
        <v>42038</v>
      </c>
      <c r="H504" s="4">
        <v>20.84</v>
      </c>
    </row>
    <row r="505" spans="1:8" x14ac:dyDescent="0.35">
      <c r="A505" s="3">
        <v>42024</v>
      </c>
      <c r="B505" s="4">
        <v>30.39</v>
      </c>
      <c r="D505" s="3">
        <v>42024</v>
      </c>
      <c r="E505" s="4">
        <v>71.61</v>
      </c>
      <c r="G505" s="3">
        <v>42039</v>
      </c>
      <c r="H505" s="4">
        <v>20.75</v>
      </c>
    </row>
    <row r="506" spans="1:8" x14ac:dyDescent="0.35">
      <c r="A506" s="3">
        <v>42025</v>
      </c>
      <c r="B506" s="4">
        <v>30.45</v>
      </c>
      <c r="D506" s="3">
        <v>42025</v>
      </c>
      <c r="E506" s="4">
        <v>71.680000000000007</v>
      </c>
      <c r="G506" s="3">
        <v>42040</v>
      </c>
      <c r="H506" s="4">
        <v>20.72</v>
      </c>
    </row>
    <row r="507" spans="1:8" x14ac:dyDescent="0.35">
      <c r="A507" s="3">
        <v>42026</v>
      </c>
      <c r="B507" s="4">
        <v>30.6</v>
      </c>
      <c r="D507" s="3">
        <v>42026</v>
      </c>
      <c r="E507" s="4">
        <v>71.849999999999994</v>
      </c>
      <c r="G507" s="3">
        <v>42041</v>
      </c>
      <c r="H507" s="4">
        <v>20.54</v>
      </c>
    </row>
    <row r="508" spans="1:8" x14ac:dyDescent="0.35">
      <c r="A508" s="3">
        <v>42027</v>
      </c>
      <c r="B508" s="4">
        <v>30.84</v>
      </c>
      <c r="D508" s="3">
        <v>42027</v>
      </c>
      <c r="E508" s="4">
        <v>72.02</v>
      </c>
      <c r="G508" s="3">
        <v>42044</v>
      </c>
      <c r="H508" s="4">
        <v>20.46</v>
      </c>
    </row>
    <row r="509" spans="1:8" x14ac:dyDescent="0.35">
      <c r="A509" s="3">
        <v>42031</v>
      </c>
      <c r="B509" s="4">
        <v>31.12</v>
      </c>
      <c r="D509" s="3">
        <v>42031</v>
      </c>
      <c r="E509" s="4">
        <v>72.540000000000006</v>
      </c>
      <c r="G509" s="3">
        <v>42045</v>
      </c>
      <c r="H509" s="4">
        <v>20.56</v>
      </c>
    </row>
    <row r="510" spans="1:8" x14ac:dyDescent="0.35">
      <c r="A510" s="3">
        <v>42032</v>
      </c>
      <c r="B510" s="4">
        <v>31.2</v>
      </c>
      <c r="D510" s="3">
        <v>42032</v>
      </c>
      <c r="E510" s="4">
        <v>73</v>
      </c>
      <c r="G510" s="3">
        <v>42046</v>
      </c>
      <c r="H510" s="4">
        <v>20.7</v>
      </c>
    </row>
    <row r="511" spans="1:8" x14ac:dyDescent="0.35">
      <c r="A511" s="3">
        <v>42033</v>
      </c>
      <c r="B511" s="4">
        <v>31.29</v>
      </c>
      <c r="D511" s="3">
        <v>42033</v>
      </c>
      <c r="E511" s="4">
        <v>73.180000000000007</v>
      </c>
      <c r="G511" s="3">
        <v>42047</v>
      </c>
      <c r="H511" s="4">
        <v>20.93</v>
      </c>
    </row>
    <row r="512" spans="1:8" x14ac:dyDescent="0.35">
      <c r="A512" s="3">
        <v>42034</v>
      </c>
      <c r="B512" s="4">
        <v>30.86</v>
      </c>
      <c r="D512" s="3">
        <v>42034</v>
      </c>
      <c r="E512" s="4">
        <v>72.87</v>
      </c>
      <c r="G512" s="3">
        <v>42048</v>
      </c>
      <c r="H512" s="4">
        <v>20.95</v>
      </c>
    </row>
    <row r="513" spans="1:8" x14ac:dyDescent="0.35">
      <c r="A513" s="3">
        <v>42037</v>
      </c>
      <c r="B513" s="4">
        <v>30.81</v>
      </c>
      <c r="D513" s="3">
        <v>42037</v>
      </c>
      <c r="E513" s="4">
        <v>73.209999999999994</v>
      </c>
      <c r="G513" s="3">
        <v>42051</v>
      </c>
      <c r="H513" s="4">
        <v>20.93</v>
      </c>
    </row>
    <row r="514" spans="1:8" x14ac:dyDescent="0.35">
      <c r="A514" s="3">
        <v>42038</v>
      </c>
      <c r="B514" s="4">
        <v>30.59</v>
      </c>
      <c r="D514" s="3">
        <v>42038</v>
      </c>
      <c r="E514" s="4">
        <v>72.62</v>
      </c>
      <c r="G514" s="3">
        <v>42053</v>
      </c>
      <c r="H514" s="4">
        <v>21.04</v>
      </c>
    </row>
    <row r="515" spans="1:8" x14ac:dyDescent="0.35">
      <c r="A515" s="3">
        <v>42039</v>
      </c>
      <c r="B515" s="4">
        <v>30.47</v>
      </c>
      <c r="D515" s="3">
        <v>42039</v>
      </c>
      <c r="E515" s="4">
        <v>72.260000000000005</v>
      </c>
      <c r="G515" s="3">
        <v>42054</v>
      </c>
      <c r="H515" s="4">
        <v>21.17</v>
      </c>
    </row>
    <row r="516" spans="1:8" x14ac:dyDescent="0.35">
      <c r="A516" s="3">
        <v>42040</v>
      </c>
      <c r="B516" s="4">
        <v>30.39</v>
      </c>
      <c r="D516" s="3">
        <v>42040</v>
      </c>
      <c r="E516" s="4">
        <v>71.489999999999995</v>
      </c>
      <c r="G516" s="3">
        <v>42055</v>
      </c>
      <c r="H516" s="4">
        <v>21.27</v>
      </c>
    </row>
    <row r="517" spans="1:8" x14ac:dyDescent="0.35">
      <c r="A517" s="3">
        <v>42041</v>
      </c>
      <c r="B517" s="4">
        <v>30.15</v>
      </c>
      <c r="D517" s="3">
        <v>42041</v>
      </c>
      <c r="E517" s="4">
        <v>70.7</v>
      </c>
      <c r="G517" s="3">
        <v>42058</v>
      </c>
      <c r="H517" s="4">
        <v>21.15</v>
      </c>
    </row>
    <row r="518" spans="1:8" x14ac:dyDescent="0.35">
      <c r="A518" s="3">
        <v>42044</v>
      </c>
      <c r="B518" s="4">
        <v>29.76</v>
      </c>
      <c r="D518" s="3">
        <v>42044</v>
      </c>
      <c r="E518" s="4">
        <v>69.5</v>
      </c>
      <c r="G518" s="3">
        <v>42059</v>
      </c>
      <c r="H518" s="4">
        <v>21.05</v>
      </c>
    </row>
    <row r="519" spans="1:8" x14ac:dyDescent="0.35">
      <c r="A519" s="3">
        <v>42045</v>
      </c>
      <c r="B519" s="4">
        <v>30.01</v>
      </c>
      <c r="D519" s="3">
        <v>42045</v>
      </c>
      <c r="E519" s="4">
        <v>69.87</v>
      </c>
      <c r="G519" s="3">
        <v>42060</v>
      </c>
      <c r="H519" s="4">
        <v>20.9</v>
      </c>
    </row>
    <row r="520" spans="1:8" x14ac:dyDescent="0.35">
      <c r="A520" s="3">
        <v>42046</v>
      </c>
      <c r="B520" s="4">
        <v>30.24</v>
      </c>
      <c r="D520" s="3">
        <v>42046</v>
      </c>
      <c r="E520" s="4">
        <v>70.5</v>
      </c>
      <c r="G520" s="3">
        <v>42061</v>
      </c>
      <c r="H520" s="4">
        <v>20.81</v>
      </c>
    </row>
    <row r="521" spans="1:8" x14ac:dyDescent="0.35">
      <c r="A521" s="3">
        <v>42047</v>
      </c>
      <c r="B521" s="4">
        <v>30.65</v>
      </c>
      <c r="D521" s="3">
        <v>42047</v>
      </c>
      <c r="E521" s="4">
        <v>71.42</v>
      </c>
      <c r="G521" s="3">
        <v>42062</v>
      </c>
      <c r="H521" s="4">
        <v>21.08</v>
      </c>
    </row>
    <row r="522" spans="1:8" x14ac:dyDescent="0.35">
      <c r="A522" s="3">
        <v>42048</v>
      </c>
      <c r="B522" s="4">
        <v>30.94</v>
      </c>
      <c r="D522" s="3">
        <v>42048</v>
      </c>
      <c r="E522" s="4">
        <v>71.790000000000006</v>
      </c>
      <c r="G522" s="3">
        <v>42065</v>
      </c>
      <c r="H522" s="4">
        <v>21.38</v>
      </c>
    </row>
    <row r="523" spans="1:8" x14ac:dyDescent="0.35">
      <c r="A523" s="3">
        <v>42051</v>
      </c>
      <c r="B523" s="4">
        <v>30.84</v>
      </c>
      <c r="D523" s="3">
        <v>42051</v>
      </c>
      <c r="E523" s="4">
        <v>71.7</v>
      </c>
      <c r="G523" s="3">
        <v>42066</v>
      </c>
      <c r="H523" s="4">
        <v>21.46</v>
      </c>
    </row>
    <row r="524" spans="1:8" x14ac:dyDescent="0.35">
      <c r="A524" s="3">
        <v>42053</v>
      </c>
      <c r="B524" s="4">
        <v>31.03</v>
      </c>
      <c r="D524" s="3">
        <v>42053</v>
      </c>
      <c r="E524" s="4">
        <v>72.28</v>
      </c>
      <c r="G524" s="3">
        <v>42067</v>
      </c>
      <c r="H524" s="4">
        <v>21.28</v>
      </c>
    </row>
    <row r="525" spans="1:8" x14ac:dyDescent="0.35">
      <c r="A525" s="3">
        <v>42054</v>
      </c>
      <c r="B525" s="4">
        <v>31.07</v>
      </c>
      <c r="D525" s="3">
        <v>42054</v>
      </c>
      <c r="E525" s="4">
        <v>72.37</v>
      </c>
      <c r="G525" s="3">
        <v>42068</v>
      </c>
      <c r="H525" s="4">
        <v>21.51</v>
      </c>
    </row>
    <row r="526" spans="1:8" x14ac:dyDescent="0.35">
      <c r="A526" s="3">
        <v>42055</v>
      </c>
      <c r="B526" s="4">
        <v>30.9</v>
      </c>
      <c r="D526" s="3">
        <v>42055</v>
      </c>
      <c r="E526" s="4">
        <v>72.709999999999994</v>
      </c>
      <c r="G526" s="3">
        <v>42072</v>
      </c>
      <c r="H526" s="4">
        <v>21.32</v>
      </c>
    </row>
    <row r="527" spans="1:8" x14ac:dyDescent="0.35">
      <c r="A527" s="3">
        <v>42058</v>
      </c>
      <c r="B527" s="4">
        <v>30.62</v>
      </c>
      <c r="D527" s="3">
        <v>42058</v>
      </c>
      <c r="E527" s="4">
        <v>72.28</v>
      </c>
      <c r="G527" s="3">
        <v>42073</v>
      </c>
      <c r="H527" s="4">
        <v>21.17</v>
      </c>
    </row>
    <row r="528" spans="1:8" x14ac:dyDescent="0.35">
      <c r="A528" s="3">
        <v>42059</v>
      </c>
      <c r="B528" s="4">
        <v>30.56</v>
      </c>
      <c r="D528" s="3">
        <v>42059</v>
      </c>
      <c r="E528" s="4">
        <v>71.88</v>
      </c>
      <c r="G528" s="3">
        <v>42074</v>
      </c>
      <c r="H528" s="4">
        <v>21.17</v>
      </c>
    </row>
    <row r="529" spans="1:8" x14ac:dyDescent="0.35">
      <c r="A529" s="3">
        <v>42060</v>
      </c>
      <c r="B529" s="4">
        <v>30.61</v>
      </c>
      <c r="D529" s="3">
        <v>42060</v>
      </c>
      <c r="E529" s="4">
        <v>71.97</v>
      </c>
      <c r="G529" s="3">
        <v>42075</v>
      </c>
      <c r="H529" s="4">
        <v>21.21</v>
      </c>
    </row>
    <row r="530" spans="1:8" x14ac:dyDescent="0.35">
      <c r="A530" s="3">
        <v>42061</v>
      </c>
      <c r="B530" s="4">
        <v>30.31</v>
      </c>
      <c r="D530" s="3">
        <v>42061</v>
      </c>
      <c r="E530" s="4">
        <v>71.22</v>
      </c>
      <c r="G530" s="3">
        <v>42076</v>
      </c>
      <c r="H530" s="4">
        <v>21.07</v>
      </c>
    </row>
    <row r="531" spans="1:8" x14ac:dyDescent="0.35">
      <c r="A531" s="3">
        <v>42062</v>
      </c>
      <c r="B531" s="4">
        <v>30.89</v>
      </c>
      <c r="D531" s="3">
        <v>42062</v>
      </c>
      <c r="E531" s="4">
        <v>72.52</v>
      </c>
      <c r="G531" s="3">
        <v>42079</v>
      </c>
      <c r="H531" s="4">
        <v>21.02</v>
      </c>
    </row>
    <row r="532" spans="1:8" x14ac:dyDescent="0.35">
      <c r="A532" s="3">
        <v>42065</v>
      </c>
      <c r="B532" s="4">
        <v>31.47</v>
      </c>
      <c r="D532" s="3">
        <v>42065</v>
      </c>
      <c r="E532" s="4">
        <v>73.86</v>
      </c>
      <c r="G532" s="3">
        <v>42080</v>
      </c>
      <c r="H532" s="4">
        <v>21.17</v>
      </c>
    </row>
    <row r="533" spans="1:8" x14ac:dyDescent="0.35">
      <c r="A533" s="3">
        <v>42066</v>
      </c>
      <c r="B533" s="4">
        <v>31.56</v>
      </c>
      <c r="D533" s="3">
        <v>42066</v>
      </c>
      <c r="E533" s="4">
        <v>74.37</v>
      </c>
      <c r="G533" s="3">
        <v>42081</v>
      </c>
      <c r="H533" s="4">
        <v>21.17</v>
      </c>
    </row>
    <row r="534" spans="1:8" x14ac:dyDescent="0.35">
      <c r="A534" s="3">
        <v>42067</v>
      </c>
      <c r="B534" s="4">
        <v>31.27</v>
      </c>
      <c r="D534" s="3">
        <v>42067</v>
      </c>
      <c r="E534" s="4">
        <v>73.400000000000006</v>
      </c>
      <c r="G534" s="3">
        <v>42082</v>
      </c>
      <c r="H534" s="4">
        <v>21.03</v>
      </c>
    </row>
    <row r="535" spans="1:8" x14ac:dyDescent="0.35">
      <c r="A535" s="3">
        <v>42068</v>
      </c>
      <c r="B535" s="4">
        <v>31.4</v>
      </c>
      <c r="D535" s="3">
        <v>42068</v>
      </c>
      <c r="E535" s="4">
        <v>74</v>
      </c>
      <c r="G535" s="3">
        <v>42083</v>
      </c>
      <c r="H535" s="4">
        <v>20.91</v>
      </c>
    </row>
    <row r="536" spans="1:8" x14ac:dyDescent="0.35">
      <c r="A536" s="3">
        <v>42072</v>
      </c>
      <c r="B536" s="4">
        <v>30.76</v>
      </c>
      <c r="D536" s="3">
        <v>42072</v>
      </c>
      <c r="E536" s="4">
        <v>73.23</v>
      </c>
      <c r="G536" s="3">
        <v>42086</v>
      </c>
      <c r="H536" s="4">
        <v>20.78</v>
      </c>
    </row>
    <row r="537" spans="1:8" x14ac:dyDescent="0.35">
      <c r="A537" s="3">
        <v>42073</v>
      </c>
      <c r="B537" s="4">
        <v>30.73</v>
      </c>
      <c r="D537" s="3">
        <v>42073</v>
      </c>
      <c r="E537" s="4">
        <v>72.84</v>
      </c>
      <c r="G537" s="3">
        <v>42087</v>
      </c>
      <c r="H537" s="4">
        <v>20.79</v>
      </c>
    </row>
    <row r="538" spans="1:8" x14ac:dyDescent="0.35">
      <c r="A538" s="3">
        <v>42074</v>
      </c>
      <c r="B538" s="4">
        <v>30.74</v>
      </c>
      <c r="D538" s="3">
        <v>42074</v>
      </c>
      <c r="E538" s="4">
        <v>72.66</v>
      </c>
      <c r="G538" s="3">
        <v>42088</v>
      </c>
      <c r="H538" s="4">
        <v>20.84</v>
      </c>
    </row>
    <row r="539" spans="1:8" x14ac:dyDescent="0.35">
      <c r="A539" s="3">
        <v>42075</v>
      </c>
      <c r="B539" s="4">
        <v>31.01</v>
      </c>
      <c r="D539" s="3">
        <v>42075</v>
      </c>
      <c r="E539" s="4">
        <v>73.400000000000006</v>
      </c>
      <c r="G539" s="3">
        <v>42089</v>
      </c>
      <c r="H539" s="4">
        <v>20.57</v>
      </c>
    </row>
    <row r="540" spans="1:8" x14ac:dyDescent="0.35">
      <c r="A540" s="3">
        <v>42076</v>
      </c>
      <c r="B540" s="4">
        <v>30.63</v>
      </c>
      <c r="D540" s="3">
        <v>42076</v>
      </c>
      <c r="E540" s="4">
        <v>72.430000000000007</v>
      </c>
      <c r="G540" s="3">
        <v>42090</v>
      </c>
      <c r="H540" s="4">
        <v>20.52</v>
      </c>
    </row>
    <row r="541" spans="1:8" x14ac:dyDescent="0.35">
      <c r="A541" s="3">
        <v>42079</v>
      </c>
      <c r="B541" s="4">
        <v>30.57</v>
      </c>
      <c r="D541" s="3">
        <v>42079</v>
      </c>
      <c r="E541" s="4">
        <v>72.03</v>
      </c>
      <c r="G541" s="3">
        <v>42093</v>
      </c>
      <c r="H541" s="4">
        <v>20.82</v>
      </c>
    </row>
    <row r="542" spans="1:8" x14ac:dyDescent="0.35">
      <c r="A542" s="3">
        <v>42080</v>
      </c>
      <c r="B542" s="4">
        <v>30.88</v>
      </c>
      <c r="D542" s="3">
        <v>42080</v>
      </c>
      <c r="E542" s="4">
        <v>72.58</v>
      </c>
      <c r="G542" s="3">
        <v>42094</v>
      </c>
      <c r="H542" s="4">
        <v>20.96</v>
      </c>
    </row>
    <row r="543" spans="1:8" x14ac:dyDescent="0.35">
      <c r="A543" s="3">
        <v>42081</v>
      </c>
      <c r="B543" s="4">
        <v>30.77</v>
      </c>
      <c r="D543" s="3">
        <v>42081</v>
      </c>
      <c r="E543" s="4">
        <v>72.5</v>
      </c>
      <c r="G543" s="3">
        <v>42095</v>
      </c>
      <c r="H543" s="4">
        <v>21.17</v>
      </c>
    </row>
    <row r="544" spans="1:8" x14ac:dyDescent="0.35">
      <c r="A544" s="3">
        <v>42082</v>
      </c>
      <c r="B544" s="4">
        <v>30.53</v>
      </c>
      <c r="D544" s="3">
        <v>42082</v>
      </c>
      <c r="E544" s="4">
        <v>72.180000000000007</v>
      </c>
      <c r="G544" s="3">
        <v>42101</v>
      </c>
      <c r="H544" s="4">
        <v>21.33</v>
      </c>
    </row>
    <row r="545" spans="1:8" x14ac:dyDescent="0.35">
      <c r="A545" s="3">
        <v>42083</v>
      </c>
      <c r="B545" s="4">
        <v>30.29</v>
      </c>
      <c r="D545" s="3">
        <v>42083</v>
      </c>
      <c r="E545" s="4">
        <v>71.08</v>
      </c>
      <c r="G545" s="3">
        <v>42102</v>
      </c>
      <c r="H545" s="4">
        <v>21.44</v>
      </c>
    </row>
    <row r="546" spans="1:8" x14ac:dyDescent="0.35">
      <c r="A546" s="3">
        <v>42086</v>
      </c>
      <c r="B546" s="4">
        <v>30.1</v>
      </c>
      <c r="D546" s="3">
        <v>42086</v>
      </c>
      <c r="E546" s="4">
        <v>70.55</v>
      </c>
      <c r="G546" s="3">
        <v>42103</v>
      </c>
      <c r="H546" s="4">
        <v>21.63</v>
      </c>
    </row>
    <row r="547" spans="1:8" x14ac:dyDescent="0.35">
      <c r="A547" s="3">
        <v>42087</v>
      </c>
      <c r="B547" s="4">
        <v>30.03</v>
      </c>
      <c r="D547" s="3">
        <v>42087</v>
      </c>
      <c r="E547" s="4">
        <v>70.22</v>
      </c>
      <c r="G547" s="3">
        <v>42104</v>
      </c>
      <c r="H547" s="4">
        <v>21.64</v>
      </c>
    </row>
    <row r="548" spans="1:8" x14ac:dyDescent="0.35">
      <c r="A548" s="3">
        <v>42088</v>
      </c>
      <c r="B548" s="4">
        <v>30.04</v>
      </c>
      <c r="D548" s="3">
        <v>42088</v>
      </c>
      <c r="E548" s="4">
        <v>69.92</v>
      </c>
      <c r="G548" s="3">
        <v>42107</v>
      </c>
      <c r="H548" s="4">
        <v>21.72</v>
      </c>
    </row>
    <row r="549" spans="1:8" x14ac:dyDescent="0.35">
      <c r="A549" s="3">
        <v>42089</v>
      </c>
      <c r="B549" s="4">
        <v>29.48</v>
      </c>
      <c r="D549" s="3">
        <v>42089</v>
      </c>
      <c r="E549" s="4">
        <v>68.97</v>
      </c>
      <c r="G549" s="3">
        <v>42109</v>
      </c>
      <c r="H549" s="4">
        <v>21.79</v>
      </c>
    </row>
    <row r="550" spans="1:8" x14ac:dyDescent="0.35">
      <c r="A550" s="3">
        <v>42090</v>
      </c>
      <c r="B550" s="4">
        <v>29.51</v>
      </c>
      <c r="D550" s="3">
        <v>42090</v>
      </c>
      <c r="E550" s="4">
        <v>69.17</v>
      </c>
      <c r="G550" s="3">
        <v>42110</v>
      </c>
      <c r="H550" s="4">
        <v>21.72</v>
      </c>
    </row>
    <row r="551" spans="1:8" x14ac:dyDescent="0.35">
      <c r="A551" s="3">
        <v>42093</v>
      </c>
      <c r="B551" s="4">
        <v>30</v>
      </c>
      <c r="D551" s="3">
        <v>42093</v>
      </c>
      <c r="E551" s="4">
        <v>70.41</v>
      </c>
      <c r="G551" s="3">
        <v>42111</v>
      </c>
      <c r="H551" s="4">
        <v>21.75</v>
      </c>
    </row>
    <row r="552" spans="1:8" x14ac:dyDescent="0.35">
      <c r="A552" s="3">
        <v>42094</v>
      </c>
      <c r="B552" s="4">
        <v>29.99</v>
      </c>
      <c r="D552" s="3">
        <v>42094</v>
      </c>
      <c r="E552" s="4">
        <v>70.88</v>
      </c>
      <c r="G552" s="3">
        <v>42114</v>
      </c>
      <c r="H552" s="4">
        <v>21.54</v>
      </c>
    </row>
    <row r="553" spans="1:8" x14ac:dyDescent="0.35">
      <c r="A553" s="3">
        <v>42095</v>
      </c>
      <c r="B553" s="4">
        <v>30.27</v>
      </c>
      <c r="D553" s="3">
        <v>42095</v>
      </c>
      <c r="E553" s="4">
        <v>71.95</v>
      </c>
      <c r="G553" s="3">
        <v>42115</v>
      </c>
      <c r="H553" s="4">
        <v>21.41</v>
      </c>
    </row>
    <row r="554" spans="1:8" x14ac:dyDescent="0.35">
      <c r="A554" s="3">
        <v>42100</v>
      </c>
      <c r="B554" s="4">
        <v>30.41</v>
      </c>
      <c r="D554" s="3">
        <v>42100</v>
      </c>
      <c r="E554" s="4">
        <v>72.63</v>
      </c>
      <c r="G554" s="3">
        <v>42116</v>
      </c>
      <c r="H554" s="4">
        <v>21.45</v>
      </c>
    </row>
    <row r="555" spans="1:8" x14ac:dyDescent="0.35">
      <c r="A555" s="3">
        <v>42101</v>
      </c>
      <c r="B555" s="4">
        <v>30.44</v>
      </c>
      <c r="D555" s="3">
        <v>42101</v>
      </c>
      <c r="E555" s="4">
        <v>73.069999999999993</v>
      </c>
      <c r="G555" s="3">
        <v>42117</v>
      </c>
      <c r="H555" s="4">
        <v>21.54</v>
      </c>
    </row>
    <row r="556" spans="1:8" x14ac:dyDescent="0.35">
      <c r="A556" s="3">
        <v>42102</v>
      </c>
      <c r="B556" s="4">
        <v>30.69</v>
      </c>
      <c r="D556" s="3">
        <v>42102</v>
      </c>
      <c r="E556" s="4">
        <v>73.599999999999994</v>
      </c>
      <c r="G556" s="3">
        <v>42118</v>
      </c>
      <c r="H556" s="4">
        <v>21.32</v>
      </c>
    </row>
    <row r="557" spans="1:8" x14ac:dyDescent="0.35">
      <c r="A557" s="3">
        <v>42103</v>
      </c>
      <c r="B557" s="4">
        <v>30.92</v>
      </c>
      <c r="D557" s="3">
        <v>42103</v>
      </c>
      <c r="E557" s="4">
        <v>73.790000000000006</v>
      </c>
      <c r="G557" s="3">
        <v>42121</v>
      </c>
      <c r="H557" s="4">
        <v>21.13</v>
      </c>
    </row>
    <row r="558" spans="1:8" x14ac:dyDescent="0.35">
      <c r="A558" s="3">
        <v>42104</v>
      </c>
      <c r="B558" s="4">
        <v>30.98</v>
      </c>
      <c r="D558" s="3">
        <v>42104</v>
      </c>
      <c r="E558" s="4">
        <v>74.010000000000005</v>
      </c>
      <c r="G558" s="3">
        <v>42122</v>
      </c>
      <c r="H558" s="4">
        <v>21.34</v>
      </c>
    </row>
    <row r="559" spans="1:8" x14ac:dyDescent="0.35">
      <c r="A559" s="3">
        <v>42107</v>
      </c>
      <c r="B559" s="4">
        <v>31.05</v>
      </c>
      <c r="D559" s="3">
        <v>42107</v>
      </c>
      <c r="E559" s="4">
        <v>74.09</v>
      </c>
      <c r="G559" s="3">
        <v>42123</v>
      </c>
      <c r="H559" s="4">
        <v>21.35</v>
      </c>
    </row>
    <row r="560" spans="1:8" x14ac:dyDescent="0.35">
      <c r="A560" s="3">
        <v>42109</v>
      </c>
      <c r="B560" s="4">
        <v>30.77</v>
      </c>
      <c r="D560" s="3">
        <v>42109</v>
      </c>
      <c r="E560" s="4">
        <v>74.19</v>
      </c>
      <c r="G560" s="3">
        <v>42124</v>
      </c>
      <c r="H560" s="4">
        <v>21.33</v>
      </c>
    </row>
    <row r="561" spans="1:8" x14ac:dyDescent="0.35">
      <c r="A561" s="3">
        <v>42110</v>
      </c>
      <c r="B561" s="4">
        <v>30.67</v>
      </c>
      <c r="D561" s="3">
        <v>42110</v>
      </c>
      <c r="E561" s="4">
        <v>73.680000000000007</v>
      </c>
      <c r="G561" s="3">
        <v>42128</v>
      </c>
      <c r="H561" s="4">
        <v>21.73</v>
      </c>
    </row>
    <row r="562" spans="1:8" x14ac:dyDescent="0.35">
      <c r="A562" s="3">
        <v>42111</v>
      </c>
      <c r="B562" s="4">
        <v>30.37</v>
      </c>
      <c r="D562" s="3">
        <v>42111</v>
      </c>
      <c r="E562" s="4">
        <v>72.52</v>
      </c>
      <c r="G562" s="3">
        <v>42129</v>
      </c>
      <c r="H562" s="4">
        <v>21.69</v>
      </c>
    </row>
    <row r="563" spans="1:8" x14ac:dyDescent="0.35">
      <c r="A563" s="3">
        <v>42114</v>
      </c>
      <c r="B563" s="4">
        <v>29.79</v>
      </c>
      <c r="D563" s="3">
        <v>42114</v>
      </c>
      <c r="E563" s="4">
        <v>71.239999999999995</v>
      </c>
      <c r="G563" s="3">
        <v>42130</v>
      </c>
      <c r="H563" s="4">
        <v>21.18</v>
      </c>
    </row>
    <row r="564" spans="1:8" x14ac:dyDescent="0.35">
      <c r="A564" s="3">
        <v>42115</v>
      </c>
      <c r="B564" s="4">
        <v>29.6</v>
      </c>
      <c r="D564" s="3">
        <v>42115</v>
      </c>
      <c r="E564" s="4">
        <v>70.75</v>
      </c>
      <c r="G564" s="3">
        <v>42131</v>
      </c>
      <c r="H564" s="4">
        <v>20.98</v>
      </c>
    </row>
    <row r="565" spans="1:8" x14ac:dyDescent="0.35">
      <c r="A565" s="3">
        <v>42116</v>
      </c>
      <c r="B565" s="4">
        <v>29.63</v>
      </c>
      <c r="D565" s="3">
        <v>42116</v>
      </c>
      <c r="E565" s="4">
        <v>70.63</v>
      </c>
      <c r="G565" s="3">
        <v>42132</v>
      </c>
      <c r="H565" s="4">
        <v>21.27</v>
      </c>
    </row>
    <row r="566" spans="1:8" x14ac:dyDescent="0.35">
      <c r="A566" s="3">
        <v>42117</v>
      </c>
      <c r="B566" s="4">
        <v>29.51</v>
      </c>
      <c r="D566" s="3">
        <v>42117</v>
      </c>
      <c r="E566" s="4">
        <v>70.59</v>
      </c>
      <c r="G566" s="3">
        <v>42135</v>
      </c>
      <c r="H566" s="4">
        <v>21.53</v>
      </c>
    </row>
    <row r="567" spans="1:8" x14ac:dyDescent="0.35">
      <c r="A567" s="3">
        <v>42118</v>
      </c>
      <c r="B567" s="4">
        <v>29.1</v>
      </c>
      <c r="D567" s="3">
        <v>42118</v>
      </c>
      <c r="E567" s="4">
        <v>69.08</v>
      </c>
      <c r="G567" s="3">
        <v>42136</v>
      </c>
      <c r="H567" s="4">
        <v>21.27</v>
      </c>
    </row>
    <row r="568" spans="1:8" x14ac:dyDescent="0.35">
      <c r="A568" s="3">
        <v>42121</v>
      </c>
      <c r="B568" s="4">
        <v>28.8</v>
      </c>
      <c r="D568" s="3">
        <v>42121</v>
      </c>
      <c r="E568" s="4">
        <v>67.5</v>
      </c>
      <c r="G568" s="3">
        <v>42137</v>
      </c>
      <c r="H568" s="4">
        <v>21.41</v>
      </c>
    </row>
    <row r="569" spans="1:8" x14ac:dyDescent="0.35">
      <c r="A569" s="3">
        <v>42122</v>
      </c>
      <c r="B569" s="4">
        <v>29.21</v>
      </c>
      <c r="D569" s="3">
        <v>42122</v>
      </c>
      <c r="E569" s="4">
        <v>68.7</v>
      </c>
      <c r="G569" s="3">
        <v>42139</v>
      </c>
      <c r="H569" s="4">
        <v>21.44</v>
      </c>
    </row>
    <row r="570" spans="1:8" x14ac:dyDescent="0.35">
      <c r="A570" s="3">
        <v>42123</v>
      </c>
      <c r="B570" s="4">
        <v>29.22</v>
      </c>
      <c r="D570" s="3">
        <v>42123</v>
      </c>
      <c r="E570" s="4">
        <v>69.459999999999994</v>
      </c>
      <c r="G570" s="3">
        <v>42142</v>
      </c>
      <c r="H570" s="4">
        <v>21.64</v>
      </c>
    </row>
    <row r="571" spans="1:8" x14ac:dyDescent="0.35">
      <c r="A571" s="3">
        <v>42124</v>
      </c>
      <c r="B571" s="4">
        <v>29.12</v>
      </c>
      <c r="D571" s="3">
        <v>42124</v>
      </c>
      <c r="E571" s="4">
        <v>69.31</v>
      </c>
      <c r="G571" s="3">
        <v>42143</v>
      </c>
      <c r="H571" s="4">
        <v>21.59</v>
      </c>
    </row>
    <row r="572" spans="1:8" x14ac:dyDescent="0.35">
      <c r="A572" s="3">
        <v>42128</v>
      </c>
      <c r="B572" s="4">
        <v>29.62</v>
      </c>
      <c r="D572" s="3">
        <v>42128</v>
      </c>
      <c r="E572" s="4">
        <v>70.709999999999994</v>
      </c>
      <c r="G572" s="3">
        <v>42144</v>
      </c>
      <c r="H572" s="4">
        <v>21.72</v>
      </c>
    </row>
    <row r="573" spans="1:8" x14ac:dyDescent="0.35">
      <c r="A573" s="3">
        <v>42129</v>
      </c>
      <c r="B573" s="4">
        <v>29.57</v>
      </c>
      <c r="D573" s="3">
        <v>42129</v>
      </c>
      <c r="E573" s="4">
        <v>70.48</v>
      </c>
      <c r="G573" s="3">
        <v>42145</v>
      </c>
      <c r="H573" s="4">
        <v>21.71</v>
      </c>
    </row>
    <row r="574" spans="1:8" x14ac:dyDescent="0.35">
      <c r="A574" s="3">
        <v>42130</v>
      </c>
      <c r="B574" s="4">
        <v>28.76</v>
      </c>
      <c r="D574" s="3">
        <v>42130</v>
      </c>
      <c r="E574" s="4">
        <v>68.75</v>
      </c>
      <c r="G574" s="3">
        <v>42146</v>
      </c>
      <c r="H574" s="4">
        <v>21.77</v>
      </c>
    </row>
    <row r="575" spans="1:8" x14ac:dyDescent="0.35">
      <c r="A575" s="3">
        <v>42131</v>
      </c>
      <c r="B575" s="4">
        <v>28.46</v>
      </c>
      <c r="D575" s="3">
        <v>42131</v>
      </c>
      <c r="E575" s="4">
        <v>67.73</v>
      </c>
      <c r="G575" s="3">
        <v>42150</v>
      </c>
      <c r="H575" s="4">
        <v>21.75</v>
      </c>
    </row>
    <row r="576" spans="1:8" x14ac:dyDescent="0.35">
      <c r="A576" s="3">
        <v>42132</v>
      </c>
      <c r="B576" s="4">
        <v>28.91</v>
      </c>
      <c r="D576" s="3">
        <v>42132</v>
      </c>
      <c r="E576" s="4">
        <v>68.59</v>
      </c>
      <c r="G576" s="3">
        <v>42151</v>
      </c>
      <c r="H576" s="4">
        <v>21.68</v>
      </c>
    </row>
    <row r="577" spans="1:8" x14ac:dyDescent="0.35">
      <c r="A577" s="3">
        <v>42135</v>
      </c>
      <c r="B577" s="4">
        <v>29.4</v>
      </c>
      <c r="D577" s="3">
        <v>42135</v>
      </c>
      <c r="E577" s="4">
        <v>69.89</v>
      </c>
      <c r="G577" s="3">
        <v>42152</v>
      </c>
      <c r="H577" s="4">
        <v>21.63</v>
      </c>
    </row>
    <row r="578" spans="1:8" x14ac:dyDescent="0.35">
      <c r="A578" s="3">
        <v>42136</v>
      </c>
      <c r="B578" s="4">
        <v>28.73</v>
      </c>
      <c r="D578" s="3">
        <v>42136</v>
      </c>
      <c r="E578" s="4">
        <v>69.03</v>
      </c>
      <c r="G578" s="3">
        <v>42153</v>
      </c>
      <c r="H578" s="4">
        <v>21.73</v>
      </c>
    </row>
    <row r="579" spans="1:8" x14ac:dyDescent="0.35">
      <c r="A579" s="3">
        <v>42137</v>
      </c>
      <c r="B579" s="4">
        <v>29.25</v>
      </c>
      <c r="D579" s="3">
        <v>42137</v>
      </c>
      <c r="E579" s="4">
        <v>70.23</v>
      </c>
      <c r="G579" s="3">
        <v>42156</v>
      </c>
      <c r="H579" s="4">
        <v>21.6</v>
      </c>
    </row>
    <row r="580" spans="1:8" x14ac:dyDescent="0.35">
      <c r="A580" s="3">
        <v>42138</v>
      </c>
      <c r="B580" s="4">
        <v>29.27</v>
      </c>
      <c r="D580" s="3">
        <v>42138</v>
      </c>
      <c r="E580" s="4">
        <v>71.06</v>
      </c>
      <c r="G580" s="3">
        <v>42157</v>
      </c>
      <c r="H580" s="4">
        <v>21.27</v>
      </c>
    </row>
    <row r="581" spans="1:8" x14ac:dyDescent="0.35">
      <c r="A581" s="3">
        <v>42139</v>
      </c>
      <c r="B581" s="4">
        <v>29.36</v>
      </c>
      <c r="D581" s="3">
        <v>42139</v>
      </c>
      <c r="E581" s="4">
        <v>71.12</v>
      </c>
      <c r="G581" s="3">
        <v>42158</v>
      </c>
      <c r="H581" s="4">
        <v>21.07</v>
      </c>
    </row>
    <row r="582" spans="1:8" x14ac:dyDescent="0.35">
      <c r="A582" s="3">
        <v>42142</v>
      </c>
      <c r="B582" s="4">
        <v>29.71</v>
      </c>
      <c r="D582" s="3">
        <v>42142</v>
      </c>
      <c r="E582" s="4">
        <v>71.739999999999995</v>
      </c>
      <c r="G582" s="3">
        <v>42159</v>
      </c>
      <c r="H582" s="4">
        <v>21.09</v>
      </c>
    </row>
    <row r="583" spans="1:8" x14ac:dyDescent="0.35">
      <c r="A583" s="3">
        <v>42143</v>
      </c>
      <c r="B583" s="4">
        <v>29.7</v>
      </c>
      <c r="D583" s="3">
        <v>42143</v>
      </c>
      <c r="E583" s="4">
        <v>71.849999999999994</v>
      </c>
      <c r="G583" s="3">
        <v>42160</v>
      </c>
      <c r="H583" s="4">
        <v>20.98</v>
      </c>
    </row>
    <row r="584" spans="1:8" x14ac:dyDescent="0.35">
      <c r="A584" s="3">
        <v>42144</v>
      </c>
      <c r="B584" s="4">
        <v>29.83</v>
      </c>
      <c r="D584" s="3">
        <v>42144</v>
      </c>
      <c r="E584" s="4">
        <v>71.83</v>
      </c>
      <c r="G584" s="3">
        <v>42163</v>
      </c>
      <c r="H584" s="4">
        <v>20.82</v>
      </c>
    </row>
    <row r="585" spans="1:8" x14ac:dyDescent="0.35">
      <c r="A585" s="3">
        <v>42145</v>
      </c>
      <c r="B585" s="4">
        <v>29.84</v>
      </c>
      <c r="D585" s="3">
        <v>42145</v>
      </c>
      <c r="E585" s="4">
        <v>71.510000000000005</v>
      </c>
      <c r="G585" s="3">
        <v>42164</v>
      </c>
      <c r="H585" s="4">
        <v>20.77</v>
      </c>
    </row>
    <row r="586" spans="1:8" x14ac:dyDescent="0.35">
      <c r="A586" s="3">
        <v>42146</v>
      </c>
      <c r="B586" s="4">
        <v>29.91</v>
      </c>
      <c r="D586" s="3">
        <v>42146</v>
      </c>
      <c r="E586" s="4">
        <v>71.5</v>
      </c>
      <c r="G586" s="3">
        <v>42165</v>
      </c>
      <c r="H586" s="4">
        <v>21.08</v>
      </c>
    </row>
    <row r="587" spans="1:8" x14ac:dyDescent="0.35">
      <c r="A587" s="3">
        <v>42149</v>
      </c>
      <c r="B587" s="4">
        <v>29.74</v>
      </c>
      <c r="D587" s="3">
        <v>42149</v>
      </c>
      <c r="E587" s="4">
        <v>71.5</v>
      </c>
      <c r="G587" s="3">
        <v>42166</v>
      </c>
      <c r="H587" s="4">
        <v>20.88</v>
      </c>
    </row>
    <row r="588" spans="1:8" x14ac:dyDescent="0.35">
      <c r="A588" s="3">
        <v>42150</v>
      </c>
      <c r="B588" s="4">
        <v>29.62</v>
      </c>
      <c r="D588" s="3">
        <v>42150</v>
      </c>
      <c r="E588" s="4">
        <v>71.510000000000005</v>
      </c>
      <c r="G588" s="3">
        <v>42167</v>
      </c>
      <c r="H588" s="4">
        <v>20.8</v>
      </c>
    </row>
    <row r="589" spans="1:8" x14ac:dyDescent="0.35">
      <c r="A589" s="3">
        <v>42151</v>
      </c>
      <c r="B589" s="4">
        <v>29.54</v>
      </c>
      <c r="D589" s="3">
        <v>42151</v>
      </c>
      <c r="E589" s="4">
        <v>71.5</v>
      </c>
      <c r="G589" s="3">
        <v>42170</v>
      </c>
      <c r="H589" s="4">
        <v>20.82</v>
      </c>
    </row>
    <row r="590" spans="1:8" x14ac:dyDescent="0.35">
      <c r="A590" s="3">
        <v>42152</v>
      </c>
      <c r="B590" s="4">
        <v>29.48</v>
      </c>
      <c r="D590" s="3">
        <v>42152</v>
      </c>
      <c r="E590" s="4">
        <v>71.290000000000006</v>
      </c>
      <c r="G590" s="3">
        <v>42171</v>
      </c>
      <c r="H590" s="4">
        <v>20.95</v>
      </c>
    </row>
    <row r="591" spans="1:8" x14ac:dyDescent="0.35">
      <c r="A591" s="3">
        <v>42153</v>
      </c>
      <c r="B591" s="4">
        <v>29.93</v>
      </c>
      <c r="D591" s="3">
        <v>42153</v>
      </c>
      <c r="E591" s="4">
        <v>72.16</v>
      </c>
      <c r="G591" s="3">
        <v>42172</v>
      </c>
      <c r="H591" s="4">
        <v>21</v>
      </c>
    </row>
    <row r="592" spans="1:8" x14ac:dyDescent="0.35">
      <c r="A592" s="3">
        <v>42156</v>
      </c>
      <c r="B592" s="4">
        <v>29.88</v>
      </c>
      <c r="D592" s="3">
        <v>42156</v>
      </c>
      <c r="E592" s="4">
        <v>72.150000000000006</v>
      </c>
      <c r="G592" s="3">
        <v>42173</v>
      </c>
      <c r="H592" s="4">
        <v>21.13</v>
      </c>
    </row>
    <row r="593" spans="1:8" x14ac:dyDescent="0.35">
      <c r="A593" s="3">
        <v>42157</v>
      </c>
      <c r="B593" s="4">
        <v>29.26</v>
      </c>
      <c r="D593" s="3">
        <v>42157</v>
      </c>
      <c r="E593" s="4">
        <v>71</v>
      </c>
      <c r="G593" s="3">
        <v>42174</v>
      </c>
      <c r="H593" s="4">
        <v>21.11</v>
      </c>
    </row>
    <row r="594" spans="1:8" x14ac:dyDescent="0.35">
      <c r="A594" s="3">
        <v>42158</v>
      </c>
      <c r="B594" s="4">
        <v>28.98</v>
      </c>
      <c r="D594" s="3">
        <v>42158</v>
      </c>
      <c r="E594" s="4">
        <v>70.03</v>
      </c>
      <c r="G594" s="3">
        <v>42177</v>
      </c>
      <c r="H594" s="4">
        <v>21.3</v>
      </c>
    </row>
    <row r="595" spans="1:8" x14ac:dyDescent="0.35">
      <c r="A595" s="3">
        <v>42159</v>
      </c>
      <c r="B595" s="4">
        <v>29.04</v>
      </c>
      <c r="D595" s="3">
        <v>42159</v>
      </c>
      <c r="E595" s="4">
        <v>69.97</v>
      </c>
      <c r="G595" s="3">
        <v>42179</v>
      </c>
      <c r="H595" s="4">
        <v>21.25</v>
      </c>
    </row>
    <row r="596" spans="1:8" x14ac:dyDescent="0.35">
      <c r="A596" s="3">
        <v>42160</v>
      </c>
      <c r="B596" s="4">
        <v>28.94</v>
      </c>
      <c r="D596" s="3">
        <v>42160</v>
      </c>
      <c r="E596" s="4">
        <v>70.03</v>
      </c>
      <c r="G596" s="3">
        <v>42180</v>
      </c>
      <c r="H596" s="4">
        <v>21.37</v>
      </c>
    </row>
    <row r="597" spans="1:8" x14ac:dyDescent="0.35">
      <c r="A597" s="3">
        <v>42163</v>
      </c>
      <c r="B597" s="4">
        <v>28.69</v>
      </c>
      <c r="D597" s="3">
        <v>42163</v>
      </c>
      <c r="E597" s="4">
        <v>69</v>
      </c>
      <c r="G597" s="3">
        <v>42181</v>
      </c>
      <c r="H597" s="4">
        <v>21.29</v>
      </c>
    </row>
    <row r="598" spans="1:8" x14ac:dyDescent="0.35">
      <c r="A598" s="3">
        <v>42164</v>
      </c>
      <c r="B598" s="4">
        <v>28.68</v>
      </c>
      <c r="D598" s="3">
        <v>42164</v>
      </c>
      <c r="E598" s="4">
        <v>68.599999999999994</v>
      </c>
      <c r="G598" s="3">
        <v>42184</v>
      </c>
      <c r="H598" s="4">
        <v>21.01</v>
      </c>
    </row>
    <row r="599" spans="1:8" x14ac:dyDescent="0.35">
      <c r="A599" s="3">
        <v>42165</v>
      </c>
      <c r="B599" s="4">
        <v>29.07</v>
      </c>
      <c r="D599" s="3">
        <v>42165</v>
      </c>
      <c r="E599" s="4">
        <v>69.23</v>
      </c>
      <c r="G599" s="3">
        <v>42185</v>
      </c>
      <c r="H599" s="4">
        <v>21.06</v>
      </c>
    </row>
    <row r="600" spans="1:8" x14ac:dyDescent="0.35">
      <c r="A600" s="3">
        <v>42166</v>
      </c>
      <c r="B600" s="4">
        <v>28.52</v>
      </c>
      <c r="D600" s="3">
        <v>42166</v>
      </c>
      <c r="E600" s="4">
        <v>68.08</v>
      </c>
      <c r="G600" s="3">
        <v>42186</v>
      </c>
      <c r="H600" s="4">
        <v>21.35</v>
      </c>
    </row>
    <row r="601" spans="1:8" x14ac:dyDescent="0.35">
      <c r="A601" s="3">
        <v>42167</v>
      </c>
      <c r="B601" s="4">
        <v>28.56</v>
      </c>
      <c r="D601" s="3">
        <v>42167</v>
      </c>
      <c r="E601" s="4">
        <v>67.88</v>
      </c>
      <c r="G601" s="3">
        <v>42187</v>
      </c>
      <c r="H601" s="4">
        <v>21.36</v>
      </c>
    </row>
    <row r="602" spans="1:8" x14ac:dyDescent="0.35">
      <c r="A602" s="3">
        <v>42170</v>
      </c>
      <c r="B602" s="4">
        <v>28.64</v>
      </c>
      <c r="D602" s="3">
        <v>42170</v>
      </c>
      <c r="E602" s="4">
        <v>67.760000000000005</v>
      </c>
      <c r="G602" s="3">
        <v>42188</v>
      </c>
      <c r="H602" s="4">
        <v>21.36</v>
      </c>
    </row>
    <row r="603" spans="1:8" x14ac:dyDescent="0.35">
      <c r="A603" s="3">
        <v>42171</v>
      </c>
      <c r="B603" s="4">
        <v>28.76</v>
      </c>
      <c r="D603" s="3">
        <v>42171</v>
      </c>
      <c r="E603" s="4">
        <v>68.150000000000006</v>
      </c>
      <c r="G603" s="3">
        <v>42191</v>
      </c>
      <c r="H603" s="4">
        <v>21.4</v>
      </c>
    </row>
    <row r="604" spans="1:8" x14ac:dyDescent="0.35">
      <c r="A604" s="3">
        <v>42172</v>
      </c>
      <c r="B604" s="4">
        <v>28.87</v>
      </c>
      <c r="D604" s="3">
        <v>42172</v>
      </c>
      <c r="E604" s="4">
        <v>68.739999999999995</v>
      </c>
      <c r="G604" s="3">
        <v>42192</v>
      </c>
      <c r="H604" s="4">
        <v>21.35</v>
      </c>
    </row>
    <row r="605" spans="1:8" x14ac:dyDescent="0.35">
      <c r="A605" s="3">
        <v>42173</v>
      </c>
      <c r="B605" s="4">
        <v>29.13</v>
      </c>
      <c r="D605" s="3">
        <v>42173</v>
      </c>
      <c r="E605" s="4">
        <v>69.09</v>
      </c>
      <c r="G605" s="3">
        <v>42193</v>
      </c>
      <c r="H605" s="4">
        <v>20.98</v>
      </c>
    </row>
    <row r="606" spans="1:8" x14ac:dyDescent="0.35">
      <c r="A606" s="3">
        <v>42174</v>
      </c>
      <c r="B606" s="4">
        <v>29.31</v>
      </c>
      <c r="D606" s="3">
        <v>42174</v>
      </c>
      <c r="E606" s="4">
        <v>69.42</v>
      </c>
      <c r="G606" s="3">
        <v>42194</v>
      </c>
      <c r="H606" s="4">
        <v>20.81</v>
      </c>
    </row>
    <row r="607" spans="1:8" x14ac:dyDescent="0.35">
      <c r="A607" s="3">
        <v>42177</v>
      </c>
      <c r="B607" s="4">
        <v>29.69</v>
      </c>
      <c r="D607" s="3">
        <v>42177</v>
      </c>
      <c r="E607" s="4">
        <v>70.66</v>
      </c>
      <c r="G607" s="3">
        <v>42195</v>
      </c>
      <c r="H607" s="4">
        <v>21.04</v>
      </c>
    </row>
    <row r="608" spans="1:8" x14ac:dyDescent="0.35">
      <c r="A608" s="3">
        <v>42178</v>
      </c>
      <c r="B608" s="4">
        <v>29.76</v>
      </c>
      <c r="D608" s="3">
        <v>42178</v>
      </c>
      <c r="E608" s="4">
        <v>70.92</v>
      </c>
      <c r="G608" s="3">
        <v>42198</v>
      </c>
      <c r="H608" s="4">
        <v>21.29</v>
      </c>
    </row>
    <row r="609" spans="1:8" x14ac:dyDescent="0.35">
      <c r="A609" s="3">
        <v>42179</v>
      </c>
      <c r="B609" s="4">
        <v>29.66</v>
      </c>
      <c r="D609" s="3">
        <v>42179</v>
      </c>
      <c r="E609" s="4">
        <v>70.239999999999995</v>
      </c>
      <c r="G609" s="3">
        <v>42199</v>
      </c>
      <c r="H609" s="4">
        <v>21.28</v>
      </c>
    </row>
    <row r="610" spans="1:8" x14ac:dyDescent="0.35">
      <c r="A610" s="3">
        <v>42180</v>
      </c>
      <c r="B610" s="4">
        <v>29.75</v>
      </c>
      <c r="D610" s="3">
        <v>42180</v>
      </c>
      <c r="E610" s="4">
        <v>70.790000000000006</v>
      </c>
      <c r="G610" s="3">
        <v>42200</v>
      </c>
      <c r="H610" s="4">
        <v>21.35</v>
      </c>
    </row>
    <row r="611" spans="1:8" x14ac:dyDescent="0.35">
      <c r="A611" s="3">
        <v>42181</v>
      </c>
      <c r="B611" s="4">
        <v>29.71</v>
      </c>
      <c r="D611" s="3">
        <v>42181</v>
      </c>
      <c r="E611" s="4">
        <v>70.64</v>
      </c>
      <c r="G611" s="3">
        <v>42201</v>
      </c>
      <c r="H611" s="4">
        <v>21.45</v>
      </c>
    </row>
    <row r="612" spans="1:8" x14ac:dyDescent="0.35">
      <c r="A612" s="3">
        <v>42184</v>
      </c>
      <c r="B612" s="4">
        <v>29.43</v>
      </c>
      <c r="D612" s="3">
        <v>42184</v>
      </c>
      <c r="E612" s="4">
        <v>69.94</v>
      </c>
      <c r="G612" s="3">
        <v>42202</v>
      </c>
      <c r="H612" s="4">
        <v>21.48</v>
      </c>
    </row>
    <row r="613" spans="1:8" x14ac:dyDescent="0.35">
      <c r="A613" s="3">
        <v>42185</v>
      </c>
      <c r="B613" s="4">
        <v>29.56</v>
      </c>
      <c r="D613" s="3">
        <v>42185</v>
      </c>
      <c r="E613" s="4">
        <v>70.8</v>
      </c>
      <c r="G613" s="3">
        <v>42205</v>
      </c>
      <c r="H613" s="4">
        <v>21.47</v>
      </c>
    </row>
    <row r="614" spans="1:8" x14ac:dyDescent="0.35">
      <c r="A614" s="3">
        <v>42186</v>
      </c>
      <c r="B614" s="4">
        <v>29.92</v>
      </c>
      <c r="D614" s="3">
        <v>42186</v>
      </c>
      <c r="E614" s="4">
        <v>71.94</v>
      </c>
      <c r="G614" s="3">
        <v>42206</v>
      </c>
      <c r="H614" s="4">
        <v>21.35</v>
      </c>
    </row>
    <row r="615" spans="1:8" x14ac:dyDescent="0.35">
      <c r="A615" s="3">
        <v>42187</v>
      </c>
      <c r="B615" s="4">
        <v>29.94</v>
      </c>
      <c r="D615" s="3">
        <v>42187</v>
      </c>
      <c r="E615" s="4">
        <v>72.319999999999993</v>
      </c>
      <c r="G615" s="3">
        <v>42207</v>
      </c>
      <c r="H615" s="4">
        <v>21.45</v>
      </c>
    </row>
    <row r="616" spans="1:8" x14ac:dyDescent="0.35">
      <c r="A616" s="3">
        <v>42188</v>
      </c>
      <c r="B616" s="4">
        <v>30.09</v>
      </c>
      <c r="D616" s="3">
        <v>42188</v>
      </c>
      <c r="E616" s="4">
        <v>72.38</v>
      </c>
      <c r="G616" s="3">
        <v>42208</v>
      </c>
      <c r="H616" s="4">
        <v>21.53</v>
      </c>
    </row>
    <row r="617" spans="1:8" x14ac:dyDescent="0.35">
      <c r="A617" s="3">
        <v>42191</v>
      </c>
      <c r="B617" s="4">
        <v>30.27</v>
      </c>
      <c r="D617" s="3">
        <v>42191</v>
      </c>
      <c r="E617" s="4">
        <v>73.44</v>
      </c>
      <c r="G617" s="3">
        <v>42209</v>
      </c>
      <c r="H617" s="4">
        <v>21.37</v>
      </c>
    </row>
    <row r="618" spans="1:8" x14ac:dyDescent="0.35">
      <c r="A618" s="3">
        <v>42192</v>
      </c>
      <c r="B618" s="4">
        <v>30.26</v>
      </c>
      <c r="D618" s="3">
        <v>42192</v>
      </c>
      <c r="E618" s="4">
        <v>73.69</v>
      </c>
      <c r="G618" s="3">
        <v>42212</v>
      </c>
      <c r="H618" s="4">
        <v>21.1</v>
      </c>
    </row>
    <row r="619" spans="1:8" x14ac:dyDescent="0.35">
      <c r="A619" s="3">
        <v>42193</v>
      </c>
      <c r="B619" s="4">
        <v>29.82</v>
      </c>
      <c r="D619" s="3">
        <v>42193</v>
      </c>
      <c r="E619" s="4">
        <v>72.5</v>
      </c>
      <c r="G619" s="3">
        <v>42213</v>
      </c>
      <c r="H619" s="4">
        <v>21.03</v>
      </c>
    </row>
    <row r="620" spans="1:8" x14ac:dyDescent="0.35">
      <c r="A620" s="3">
        <v>42194</v>
      </c>
      <c r="B620" s="4">
        <v>29.74</v>
      </c>
      <c r="D620" s="3">
        <v>42194</v>
      </c>
      <c r="E620" s="4">
        <v>72.73</v>
      </c>
      <c r="G620" s="3">
        <v>42214</v>
      </c>
      <c r="H620" s="4">
        <v>21.14</v>
      </c>
    </row>
    <row r="621" spans="1:8" x14ac:dyDescent="0.35">
      <c r="A621" s="3">
        <v>42195</v>
      </c>
      <c r="B621" s="4">
        <v>29.89</v>
      </c>
      <c r="D621" s="3">
        <v>42195</v>
      </c>
      <c r="E621" s="4">
        <v>72.95</v>
      </c>
      <c r="G621" s="3">
        <v>42215</v>
      </c>
      <c r="H621" s="4">
        <v>21.27</v>
      </c>
    </row>
    <row r="622" spans="1:8" x14ac:dyDescent="0.35">
      <c r="A622" s="3">
        <v>42198</v>
      </c>
      <c r="B622" s="4">
        <v>30.21</v>
      </c>
      <c r="D622" s="3">
        <v>42198</v>
      </c>
      <c r="E622" s="4">
        <v>74.069999999999993</v>
      </c>
      <c r="G622" s="3">
        <v>42216</v>
      </c>
      <c r="H622" s="4">
        <v>21.4</v>
      </c>
    </row>
    <row r="623" spans="1:8" x14ac:dyDescent="0.35">
      <c r="A623" s="3">
        <v>42199</v>
      </c>
      <c r="B623" s="4">
        <v>30.19</v>
      </c>
      <c r="D623" s="3">
        <v>42199</v>
      </c>
      <c r="E623" s="4">
        <v>74.09</v>
      </c>
      <c r="G623" s="3">
        <v>42219</v>
      </c>
      <c r="H623" s="4">
        <v>21.48</v>
      </c>
    </row>
    <row r="624" spans="1:8" x14ac:dyDescent="0.35">
      <c r="A624" s="3">
        <v>42200</v>
      </c>
      <c r="B624" s="4">
        <v>30.4</v>
      </c>
      <c r="D624" s="3">
        <v>42200</v>
      </c>
      <c r="E624" s="4">
        <v>74.739999999999995</v>
      </c>
      <c r="G624" s="3">
        <v>42220</v>
      </c>
      <c r="H624" s="4">
        <v>21.61</v>
      </c>
    </row>
    <row r="625" spans="1:8" x14ac:dyDescent="0.35">
      <c r="A625" s="3">
        <v>42201</v>
      </c>
      <c r="B625" s="4">
        <v>30.66</v>
      </c>
      <c r="D625" s="3">
        <v>42201</v>
      </c>
      <c r="E625" s="4">
        <v>75.209999999999994</v>
      </c>
      <c r="G625" s="3">
        <v>42221</v>
      </c>
      <c r="H625" s="4">
        <v>21.63</v>
      </c>
    </row>
    <row r="626" spans="1:8" x14ac:dyDescent="0.35">
      <c r="A626" s="3">
        <v>42202</v>
      </c>
      <c r="B626" s="4">
        <v>30.74</v>
      </c>
      <c r="D626" s="3">
        <v>42202</v>
      </c>
      <c r="E626" s="4">
        <v>75.5</v>
      </c>
      <c r="G626" s="3">
        <v>42222</v>
      </c>
      <c r="H626" s="4">
        <v>21.55</v>
      </c>
    </row>
    <row r="627" spans="1:8" x14ac:dyDescent="0.35">
      <c r="A627" s="3">
        <v>42205</v>
      </c>
      <c r="B627" s="4">
        <v>30.73</v>
      </c>
      <c r="D627" s="3">
        <v>42205</v>
      </c>
      <c r="E627" s="4">
        <v>75.489999999999995</v>
      </c>
      <c r="G627" s="3">
        <v>42223</v>
      </c>
      <c r="H627" s="4">
        <v>21.58</v>
      </c>
    </row>
    <row r="628" spans="1:8" x14ac:dyDescent="0.35">
      <c r="A628" s="3">
        <v>42206</v>
      </c>
      <c r="B628" s="4">
        <v>30.58</v>
      </c>
      <c r="D628" s="3">
        <v>42206</v>
      </c>
      <c r="E628" s="4">
        <v>74.25</v>
      </c>
      <c r="G628" s="3">
        <v>42226</v>
      </c>
      <c r="H628" s="4">
        <v>21.56</v>
      </c>
    </row>
    <row r="629" spans="1:8" x14ac:dyDescent="0.35">
      <c r="A629" s="3">
        <v>42207</v>
      </c>
      <c r="B629" s="4">
        <v>30.89</v>
      </c>
      <c r="D629" s="3">
        <v>42207</v>
      </c>
      <c r="E629" s="4">
        <v>74.87</v>
      </c>
      <c r="G629" s="3">
        <v>42227</v>
      </c>
      <c r="H629" s="4">
        <v>21.37</v>
      </c>
    </row>
    <row r="630" spans="1:8" x14ac:dyDescent="0.35">
      <c r="A630" s="3">
        <v>42208</v>
      </c>
      <c r="B630" s="4">
        <v>30.9</v>
      </c>
      <c r="D630" s="3">
        <v>42208</v>
      </c>
      <c r="E630" s="4">
        <v>75.38</v>
      </c>
      <c r="G630" s="3">
        <v>42228</v>
      </c>
      <c r="H630" s="4">
        <v>21.06</v>
      </c>
    </row>
    <row r="631" spans="1:8" x14ac:dyDescent="0.35">
      <c r="A631" s="3">
        <v>42209</v>
      </c>
      <c r="B631" s="4">
        <v>30.63</v>
      </c>
      <c r="D631" s="3">
        <v>42209</v>
      </c>
      <c r="E631" s="4">
        <v>75.03</v>
      </c>
      <c r="G631" s="3">
        <v>42229</v>
      </c>
      <c r="H631" s="4">
        <v>20.91</v>
      </c>
    </row>
    <row r="632" spans="1:8" x14ac:dyDescent="0.35">
      <c r="A632" s="3">
        <v>42212</v>
      </c>
      <c r="B632" s="4">
        <v>30.05</v>
      </c>
      <c r="D632" s="3">
        <v>42212</v>
      </c>
      <c r="E632" s="4">
        <v>74.02</v>
      </c>
      <c r="G632" s="3">
        <v>42230</v>
      </c>
      <c r="H632" s="4">
        <v>21.29</v>
      </c>
    </row>
    <row r="633" spans="1:8" x14ac:dyDescent="0.35">
      <c r="A633" s="3">
        <v>42213</v>
      </c>
      <c r="B633" s="4">
        <v>30.02</v>
      </c>
      <c r="D633" s="3">
        <v>42213</v>
      </c>
      <c r="E633" s="4">
        <v>74.34</v>
      </c>
      <c r="G633" s="3">
        <v>42233</v>
      </c>
      <c r="H633" s="4">
        <v>21.18</v>
      </c>
    </row>
    <row r="634" spans="1:8" x14ac:dyDescent="0.35">
      <c r="A634" s="3">
        <v>42214</v>
      </c>
      <c r="B634" s="4">
        <v>30.21</v>
      </c>
      <c r="D634" s="3">
        <v>42214</v>
      </c>
      <c r="E634" s="4">
        <v>74.75</v>
      </c>
      <c r="G634" s="3">
        <v>42234</v>
      </c>
      <c r="H634" s="4">
        <v>21.18</v>
      </c>
    </row>
    <row r="635" spans="1:8" x14ac:dyDescent="0.35">
      <c r="A635" s="3">
        <v>42215</v>
      </c>
      <c r="B635" s="4">
        <v>30.46</v>
      </c>
      <c r="D635" s="3">
        <v>42215</v>
      </c>
      <c r="E635" s="4">
        <v>76.010000000000005</v>
      </c>
      <c r="G635" s="3">
        <v>42235</v>
      </c>
      <c r="H635" s="4">
        <v>21.19</v>
      </c>
    </row>
    <row r="636" spans="1:8" x14ac:dyDescent="0.35">
      <c r="A636" s="3">
        <v>42216</v>
      </c>
      <c r="B636" s="4">
        <v>30.84</v>
      </c>
      <c r="D636" s="3">
        <v>42216</v>
      </c>
      <c r="E636" s="4">
        <v>76.25</v>
      </c>
      <c r="G636" s="3">
        <v>42236</v>
      </c>
      <c r="H636" s="4">
        <v>20.93</v>
      </c>
    </row>
    <row r="637" spans="1:8" x14ac:dyDescent="0.35">
      <c r="A637" s="3">
        <v>42219</v>
      </c>
      <c r="B637" s="4">
        <v>30.91</v>
      </c>
      <c r="D637" s="3">
        <v>42219</v>
      </c>
      <c r="E637" s="4">
        <v>77.23</v>
      </c>
      <c r="G637" s="3">
        <v>42237</v>
      </c>
      <c r="H637" s="4">
        <v>20.8</v>
      </c>
    </row>
    <row r="638" spans="1:8" x14ac:dyDescent="0.35">
      <c r="A638" s="3">
        <v>42220</v>
      </c>
      <c r="B638" s="4">
        <v>30.97</v>
      </c>
      <c r="D638" s="3">
        <v>42220</v>
      </c>
      <c r="E638" s="4">
        <v>77.77</v>
      </c>
      <c r="G638" s="3">
        <v>42240</v>
      </c>
      <c r="H638" s="4">
        <v>19.45</v>
      </c>
    </row>
    <row r="639" spans="1:8" x14ac:dyDescent="0.35">
      <c r="A639" s="3">
        <v>42221</v>
      </c>
      <c r="B639" s="4">
        <v>31.17</v>
      </c>
      <c r="D639" s="3">
        <v>42221</v>
      </c>
      <c r="E639" s="4">
        <v>78.290000000000006</v>
      </c>
      <c r="G639" s="3">
        <v>42241</v>
      </c>
      <c r="H639" s="4">
        <v>19.559999999999999</v>
      </c>
    </row>
    <row r="640" spans="1:8" x14ac:dyDescent="0.35">
      <c r="A640" s="3">
        <v>42222</v>
      </c>
      <c r="B640" s="4">
        <v>31.13</v>
      </c>
      <c r="D640" s="3">
        <v>42222</v>
      </c>
      <c r="E640" s="4">
        <v>77.900000000000006</v>
      </c>
      <c r="G640" s="3">
        <v>42242</v>
      </c>
      <c r="H640" s="4">
        <v>19.600000000000001</v>
      </c>
    </row>
    <row r="641" spans="1:8" x14ac:dyDescent="0.35">
      <c r="A641" s="3">
        <v>42223</v>
      </c>
      <c r="B641" s="4">
        <v>31.09</v>
      </c>
      <c r="D641" s="3">
        <v>42223</v>
      </c>
      <c r="E641" s="4">
        <v>77.56</v>
      </c>
      <c r="G641" s="3">
        <v>42243</v>
      </c>
      <c r="H641" s="4">
        <v>19.920000000000002</v>
      </c>
    </row>
    <row r="642" spans="1:8" x14ac:dyDescent="0.35">
      <c r="A642" s="3">
        <v>42226</v>
      </c>
      <c r="B642" s="4">
        <v>30.95</v>
      </c>
      <c r="D642" s="3">
        <v>42226</v>
      </c>
      <c r="E642" s="4">
        <v>77.37</v>
      </c>
      <c r="G642" s="3">
        <v>42244</v>
      </c>
      <c r="H642" s="4">
        <v>20.16</v>
      </c>
    </row>
    <row r="643" spans="1:8" x14ac:dyDescent="0.35">
      <c r="A643" s="3">
        <v>42227</v>
      </c>
      <c r="B643" s="4">
        <v>30.81</v>
      </c>
      <c r="D643" s="3">
        <v>42227</v>
      </c>
      <c r="E643" s="4">
        <v>76.45</v>
      </c>
      <c r="G643" s="3">
        <v>42247</v>
      </c>
      <c r="H643" s="4">
        <v>20.14</v>
      </c>
    </row>
    <row r="644" spans="1:8" x14ac:dyDescent="0.35">
      <c r="A644" s="3">
        <v>42228</v>
      </c>
      <c r="B644" s="4">
        <v>30.41</v>
      </c>
      <c r="D644" s="3">
        <v>42228</v>
      </c>
      <c r="E644" s="4">
        <v>74.98</v>
      </c>
      <c r="G644" s="3">
        <v>42248</v>
      </c>
      <c r="H644" s="4">
        <v>19.7</v>
      </c>
    </row>
    <row r="645" spans="1:8" x14ac:dyDescent="0.35">
      <c r="A645" s="3">
        <v>42229</v>
      </c>
      <c r="B645" s="4">
        <v>30.42</v>
      </c>
      <c r="D645" s="3">
        <v>42229</v>
      </c>
      <c r="E645" s="4">
        <v>74.73</v>
      </c>
      <c r="G645" s="3">
        <v>42249</v>
      </c>
      <c r="H645" s="4">
        <v>19.52</v>
      </c>
    </row>
    <row r="646" spans="1:8" x14ac:dyDescent="0.35">
      <c r="A646" s="3">
        <v>42230</v>
      </c>
      <c r="B646" s="4">
        <v>30.95</v>
      </c>
      <c r="D646" s="3">
        <v>42230</v>
      </c>
      <c r="E646" s="4">
        <v>76.47</v>
      </c>
      <c r="G646" s="3">
        <v>42250</v>
      </c>
      <c r="H646" s="4">
        <v>19.79</v>
      </c>
    </row>
    <row r="647" spans="1:8" x14ac:dyDescent="0.35">
      <c r="A647" s="3">
        <v>42233</v>
      </c>
      <c r="B647" s="4">
        <v>30.77</v>
      </c>
      <c r="D647" s="3">
        <v>42233</v>
      </c>
      <c r="E647" s="4">
        <v>76.680000000000007</v>
      </c>
      <c r="G647" s="3">
        <v>42251</v>
      </c>
      <c r="H647" s="4">
        <v>19.34</v>
      </c>
    </row>
    <row r="648" spans="1:8" x14ac:dyDescent="0.35">
      <c r="A648" s="3">
        <v>42234</v>
      </c>
      <c r="B648" s="4">
        <v>30.8</v>
      </c>
      <c r="D648" s="3">
        <v>42234</v>
      </c>
      <c r="E648" s="4">
        <v>77</v>
      </c>
      <c r="G648" s="3">
        <v>42254</v>
      </c>
      <c r="H648" s="4">
        <v>19.02</v>
      </c>
    </row>
    <row r="649" spans="1:8" x14ac:dyDescent="0.35">
      <c r="A649" s="3">
        <v>42235</v>
      </c>
      <c r="B649" s="4">
        <v>30.89</v>
      </c>
      <c r="D649" s="3">
        <v>42235</v>
      </c>
      <c r="E649" s="4">
        <v>76.900000000000006</v>
      </c>
      <c r="G649" s="3">
        <v>42255</v>
      </c>
      <c r="H649" s="4">
        <v>19.28</v>
      </c>
    </row>
    <row r="650" spans="1:8" x14ac:dyDescent="0.35">
      <c r="A650" s="3">
        <v>42236</v>
      </c>
      <c r="B650" s="4">
        <v>30.45</v>
      </c>
      <c r="D650" s="3">
        <v>42236</v>
      </c>
      <c r="E650" s="4">
        <v>75.81</v>
      </c>
      <c r="G650" s="3">
        <v>42256</v>
      </c>
      <c r="H650" s="4">
        <v>19.600000000000001</v>
      </c>
    </row>
    <row r="651" spans="1:8" x14ac:dyDescent="0.35">
      <c r="A651" s="3">
        <v>42237</v>
      </c>
      <c r="B651" s="4">
        <v>30.22</v>
      </c>
      <c r="D651" s="3">
        <v>42237</v>
      </c>
      <c r="E651" s="4">
        <v>75.2</v>
      </c>
      <c r="G651" s="3">
        <v>42257</v>
      </c>
      <c r="H651" s="4">
        <v>19.66</v>
      </c>
    </row>
    <row r="652" spans="1:8" x14ac:dyDescent="0.35">
      <c r="A652" s="3">
        <v>42240</v>
      </c>
      <c r="B652" s="4">
        <v>28.37</v>
      </c>
      <c r="D652" s="3">
        <v>42240</v>
      </c>
      <c r="E652" s="4">
        <v>69.61</v>
      </c>
      <c r="G652" s="3">
        <v>42258</v>
      </c>
      <c r="H652" s="4">
        <v>19.649999999999999</v>
      </c>
    </row>
    <row r="653" spans="1:8" x14ac:dyDescent="0.35">
      <c r="A653" s="3">
        <v>42241</v>
      </c>
      <c r="B653" s="4">
        <v>28.64</v>
      </c>
      <c r="D653" s="3">
        <v>42241</v>
      </c>
      <c r="E653" s="4">
        <v>70.08</v>
      </c>
      <c r="G653" s="3">
        <v>42261</v>
      </c>
      <c r="H653" s="4">
        <v>19.920000000000002</v>
      </c>
    </row>
    <row r="654" spans="1:8" x14ac:dyDescent="0.35">
      <c r="A654" s="3">
        <v>42242</v>
      </c>
      <c r="B654" s="4">
        <v>28.36</v>
      </c>
      <c r="D654" s="3">
        <v>42242</v>
      </c>
      <c r="E654" s="4">
        <v>70.040000000000006</v>
      </c>
      <c r="G654" s="3">
        <v>42262</v>
      </c>
      <c r="H654" s="4">
        <v>19.809999999999999</v>
      </c>
    </row>
    <row r="655" spans="1:8" x14ac:dyDescent="0.35">
      <c r="A655" s="3">
        <v>42243</v>
      </c>
      <c r="B655" s="4">
        <v>28.94</v>
      </c>
      <c r="D655" s="3">
        <v>42243</v>
      </c>
      <c r="E655" s="4">
        <v>72.040000000000006</v>
      </c>
      <c r="G655" s="3">
        <v>42263</v>
      </c>
      <c r="H655" s="4">
        <v>19.89</v>
      </c>
    </row>
    <row r="656" spans="1:8" x14ac:dyDescent="0.35">
      <c r="A656" s="3">
        <v>42244</v>
      </c>
      <c r="B656" s="4">
        <v>29.16</v>
      </c>
      <c r="D656" s="3">
        <v>42244</v>
      </c>
      <c r="E656" s="4">
        <v>72.3</v>
      </c>
      <c r="G656" s="3">
        <v>42265</v>
      </c>
      <c r="H656" s="4">
        <v>20.16</v>
      </c>
    </row>
    <row r="657" spans="1:8" x14ac:dyDescent="0.35">
      <c r="A657" s="3">
        <v>42247</v>
      </c>
      <c r="B657" s="4">
        <v>29.05</v>
      </c>
      <c r="D657" s="3">
        <v>42247</v>
      </c>
      <c r="E657" s="4">
        <v>72.11</v>
      </c>
      <c r="G657" s="3">
        <v>42268</v>
      </c>
      <c r="H657" s="4">
        <v>20.22</v>
      </c>
    </row>
    <row r="658" spans="1:8" x14ac:dyDescent="0.35">
      <c r="A658" s="3">
        <v>42248</v>
      </c>
      <c r="B658" s="4">
        <v>28.37</v>
      </c>
      <c r="D658" s="3">
        <v>42248</v>
      </c>
      <c r="E658" s="4">
        <v>70.56</v>
      </c>
      <c r="G658" s="3">
        <v>42269</v>
      </c>
      <c r="H658" s="4">
        <v>19.78</v>
      </c>
    </row>
    <row r="659" spans="1:8" x14ac:dyDescent="0.35">
      <c r="A659" s="3">
        <v>42249</v>
      </c>
      <c r="B659" s="4">
        <v>28.15</v>
      </c>
      <c r="D659" s="3">
        <v>42249</v>
      </c>
      <c r="E659" s="4">
        <v>70.02</v>
      </c>
      <c r="G659" s="3">
        <v>42270</v>
      </c>
      <c r="H659" s="4">
        <v>19.829999999999998</v>
      </c>
    </row>
    <row r="660" spans="1:8" x14ac:dyDescent="0.35">
      <c r="A660" s="3">
        <v>42250</v>
      </c>
      <c r="B660" s="4">
        <v>28.59</v>
      </c>
      <c r="D660" s="3">
        <v>42250</v>
      </c>
      <c r="E660" s="4">
        <v>70.94</v>
      </c>
      <c r="G660" s="3">
        <v>42271</v>
      </c>
      <c r="H660" s="4">
        <v>19.86</v>
      </c>
    </row>
    <row r="661" spans="1:8" x14ac:dyDescent="0.35">
      <c r="A661" s="3">
        <v>42251</v>
      </c>
      <c r="B661" s="4">
        <v>27.99</v>
      </c>
      <c r="D661" s="3">
        <v>42251</v>
      </c>
      <c r="E661" s="4">
        <v>69.47</v>
      </c>
      <c r="G661" s="3">
        <v>42275</v>
      </c>
      <c r="H661" s="4">
        <v>19.690000000000001</v>
      </c>
    </row>
    <row r="662" spans="1:8" x14ac:dyDescent="0.35">
      <c r="A662" s="3">
        <v>42254</v>
      </c>
      <c r="B662" s="4">
        <v>27.57</v>
      </c>
      <c r="D662" s="3">
        <v>42254</v>
      </c>
      <c r="E662" s="4">
        <v>68.33</v>
      </c>
      <c r="G662" s="3">
        <v>42276</v>
      </c>
      <c r="H662" s="4">
        <v>19.66</v>
      </c>
    </row>
    <row r="663" spans="1:8" x14ac:dyDescent="0.35">
      <c r="A663" s="3">
        <v>42255</v>
      </c>
      <c r="B663" s="4">
        <v>28.03</v>
      </c>
      <c r="D663" s="3">
        <v>42255</v>
      </c>
      <c r="E663" s="4">
        <v>69.099999999999994</v>
      </c>
      <c r="G663" s="3">
        <v>42277</v>
      </c>
      <c r="H663" s="4">
        <v>19.739999999999998</v>
      </c>
    </row>
    <row r="664" spans="1:8" x14ac:dyDescent="0.35">
      <c r="A664" s="3">
        <v>42256</v>
      </c>
      <c r="B664" s="4">
        <v>28.51</v>
      </c>
      <c r="D664" s="3">
        <v>42256</v>
      </c>
      <c r="E664" s="4">
        <v>70.45</v>
      </c>
      <c r="G664" s="3">
        <v>42278</v>
      </c>
      <c r="H664" s="4">
        <v>19.739999999999998</v>
      </c>
    </row>
    <row r="665" spans="1:8" x14ac:dyDescent="0.35">
      <c r="A665" s="3">
        <v>42257</v>
      </c>
      <c r="B665" s="4">
        <v>28.38</v>
      </c>
      <c r="D665" s="3">
        <v>42257</v>
      </c>
      <c r="E665" s="4">
        <v>70.31</v>
      </c>
      <c r="G665" s="3">
        <v>42282</v>
      </c>
      <c r="H665" s="4">
        <v>20.059999999999999</v>
      </c>
    </row>
    <row r="666" spans="1:8" x14ac:dyDescent="0.35">
      <c r="A666" s="3">
        <v>42258</v>
      </c>
      <c r="B666" s="4">
        <v>28.36</v>
      </c>
      <c r="D666" s="3">
        <v>42258</v>
      </c>
      <c r="E666" s="4">
        <v>70.58</v>
      </c>
      <c r="G666" s="3">
        <v>42283</v>
      </c>
      <c r="H666" s="4">
        <v>20.170000000000002</v>
      </c>
    </row>
    <row r="667" spans="1:8" x14ac:dyDescent="0.35">
      <c r="A667" s="3">
        <v>42261</v>
      </c>
      <c r="B667" s="4">
        <v>28.75</v>
      </c>
      <c r="D667" s="3">
        <v>42261</v>
      </c>
      <c r="E667" s="4">
        <v>71.23</v>
      </c>
      <c r="G667" s="3">
        <v>42284</v>
      </c>
      <c r="H667" s="4">
        <v>20.28</v>
      </c>
    </row>
    <row r="668" spans="1:8" x14ac:dyDescent="0.35">
      <c r="A668" s="3">
        <v>42262</v>
      </c>
      <c r="B668" s="4">
        <v>28.6</v>
      </c>
      <c r="D668" s="3">
        <v>42262</v>
      </c>
      <c r="E668" s="4">
        <v>70.680000000000007</v>
      </c>
      <c r="G668" s="3">
        <v>42285</v>
      </c>
      <c r="H668" s="4">
        <v>20.28</v>
      </c>
    </row>
    <row r="669" spans="1:8" x14ac:dyDescent="0.35">
      <c r="A669" s="3">
        <v>42263</v>
      </c>
      <c r="B669" s="4">
        <v>28.77</v>
      </c>
      <c r="D669" s="3">
        <v>42263</v>
      </c>
      <c r="E669" s="4">
        <v>70.650000000000006</v>
      </c>
      <c r="G669" s="3">
        <v>42286</v>
      </c>
      <c r="H669" s="4">
        <v>20.46</v>
      </c>
    </row>
    <row r="670" spans="1:8" x14ac:dyDescent="0.35">
      <c r="A670" s="3">
        <v>42265</v>
      </c>
      <c r="B670" s="4">
        <v>29.11</v>
      </c>
      <c r="D670" s="3">
        <v>42265</v>
      </c>
      <c r="E670" s="4">
        <v>71.510000000000005</v>
      </c>
      <c r="G670" s="3">
        <v>42289</v>
      </c>
      <c r="H670" s="4">
        <v>20.59</v>
      </c>
    </row>
    <row r="671" spans="1:8" x14ac:dyDescent="0.35">
      <c r="A671" s="3">
        <v>42268</v>
      </c>
      <c r="B671" s="4">
        <v>29.06</v>
      </c>
      <c r="D671" s="3">
        <v>42268</v>
      </c>
      <c r="E671" s="4">
        <v>71.52</v>
      </c>
      <c r="G671" s="3">
        <v>42290</v>
      </c>
      <c r="H671" s="4">
        <v>20.59</v>
      </c>
    </row>
    <row r="672" spans="1:8" x14ac:dyDescent="0.35">
      <c r="A672" s="3">
        <v>42269</v>
      </c>
      <c r="B672" s="4">
        <v>28.51</v>
      </c>
      <c r="D672" s="3">
        <v>42269</v>
      </c>
      <c r="E672" s="4">
        <v>70.58</v>
      </c>
      <c r="G672" s="3">
        <v>42291</v>
      </c>
      <c r="H672" s="4">
        <v>20.48</v>
      </c>
    </row>
    <row r="673" spans="1:8" x14ac:dyDescent="0.35">
      <c r="A673" s="3">
        <v>42270</v>
      </c>
      <c r="B673" s="4">
        <v>28.64</v>
      </c>
      <c r="D673" s="3">
        <v>42270</v>
      </c>
      <c r="E673" s="4">
        <v>70.75</v>
      </c>
      <c r="G673" s="3">
        <v>42292</v>
      </c>
      <c r="H673" s="4">
        <v>20.56</v>
      </c>
    </row>
    <row r="674" spans="1:8" x14ac:dyDescent="0.35">
      <c r="A674" s="3">
        <v>42271</v>
      </c>
      <c r="B674" s="4">
        <v>28.73</v>
      </c>
      <c r="D674" s="3">
        <v>42271</v>
      </c>
      <c r="E674" s="4">
        <v>71.06</v>
      </c>
      <c r="G674" s="3">
        <v>42293</v>
      </c>
      <c r="H674" s="4">
        <v>20.75</v>
      </c>
    </row>
    <row r="675" spans="1:8" x14ac:dyDescent="0.35">
      <c r="A675" s="3">
        <v>42275</v>
      </c>
      <c r="B675" s="4">
        <v>28.47</v>
      </c>
      <c r="D675" s="3">
        <v>42275</v>
      </c>
      <c r="E675" s="4">
        <v>70.84</v>
      </c>
      <c r="G675" s="3">
        <v>42296</v>
      </c>
      <c r="H675" s="4">
        <v>20.77</v>
      </c>
    </row>
    <row r="676" spans="1:8" x14ac:dyDescent="0.35">
      <c r="A676" s="3">
        <v>42276</v>
      </c>
      <c r="B676" s="4">
        <v>28.62</v>
      </c>
      <c r="D676" s="3">
        <v>42276</v>
      </c>
      <c r="E676" s="4">
        <v>70.739999999999995</v>
      </c>
      <c r="G676" s="3">
        <v>42297</v>
      </c>
      <c r="H676" s="4">
        <v>20.8</v>
      </c>
    </row>
    <row r="677" spans="1:8" x14ac:dyDescent="0.35">
      <c r="A677" s="3">
        <v>42277</v>
      </c>
      <c r="B677" s="4">
        <v>28.92</v>
      </c>
      <c r="D677" s="3">
        <v>42277</v>
      </c>
      <c r="E677" s="4">
        <v>71</v>
      </c>
      <c r="G677" s="3">
        <v>42298</v>
      </c>
      <c r="H677" s="4">
        <v>20.67</v>
      </c>
    </row>
    <row r="678" spans="1:8" x14ac:dyDescent="0.35">
      <c r="A678" s="3">
        <v>42278</v>
      </c>
      <c r="B678" s="4">
        <v>28.81</v>
      </c>
      <c r="D678" s="3">
        <v>42278</v>
      </c>
      <c r="E678" s="4">
        <v>71.040000000000006</v>
      </c>
      <c r="G678" s="3">
        <v>42300</v>
      </c>
      <c r="H678" s="4">
        <v>20.68</v>
      </c>
    </row>
    <row r="679" spans="1:8" x14ac:dyDescent="0.35">
      <c r="A679" s="3">
        <v>42282</v>
      </c>
      <c r="B679" s="4">
        <v>29.38</v>
      </c>
      <c r="D679" s="3">
        <v>42282</v>
      </c>
      <c r="E679" s="4">
        <v>72.39</v>
      </c>
      <c r="G679" s="3">
        <v>42303</v>
      </c>
      <c r="H679" s="4">
        <v>20.7</v>
      </c>
    </row>
    <row r="680" spans="1:8" x14ac:dyDescent="0.35">
      <c r="A680" s="3">
        <v>42283</v>
      </c>
      <c r="B680" s="4">
        <v>29.43</v>
      </c>
      <c r="D680" s="3">
        <v>42283</v>
      </c>
      <c r="E680" s="4">
        <v>72.569999999999993</v>
      </c>
      <c r="G680" s="3">
        <v>42304</v>
      </c>
      <c r="H680" s="4">
        <v>20.72</v>
      </c>
    </row>
    <row r="681" spans="1:8" x14ac:dyDescent="0.35">
      <c r="A681" s="3">
        <v>42284</v>
      </c>
      <c r="B681" s="4">
        <v>29.49</v>
      </c>
      <c r="D681" s="3">
        <v>42284</v>
      </c>
      <c r="E681" s="4">
        <v>72.680000000000007</v>
      </c>
      <c r="G681" s="3">
        <v>42305</v>
      </c>
      <c r="H681" s="4">
        <v>20.73</v>
      </c>
    </row>
    <row r="682" spans="1:8" x14ac:dyDescent="0.35">
      <c r="A682" s="3">
        <v>42285</v>
      </c>
      <c r="B682" s="4">
        <v>29.29</v>
      </c>
      <c r="D682" s="3">
        <v>42285</v>
      </c>
      <c r="E682" s="4">
        <v>72.56</v>
      </c>
      <c r="G682" s="3">
        <v>42306</v>
      </c>
      <c r="H682" s="4">
        <v>20.68</v>
      </c>
    </row>
    <row r="683" spans="1:8" x14ac:dyDescent="0.35">
      <c r="A683" s="3">
        <v>42286</v>
      </c>
      <c r="B683" s="4">
        <v>29.49</v>
      </c>
      <c r="D683" s="3">
        <v>42286</v>
      </c>
      <c r="E683" s="4">
        <v>72.42</v>
      </c>
      <c r="G683" s="3">
        <v>42307</v>
      </c>
      <c r="H683" s="4">
        <v>20.54</v>
      </c>
    </row>
    <row r="684" spans="1:8" x14ac:dyDescent="0.35">
      <c r="A684" s="3">
        <v>42289</v>
      </c>
      <c r="B684" s="4">
        <v>29.39</v>
      </c>
      <c r="D684" s="3">
        <v>42289</v>
      </c>
      <c r="E684" s="4">
        <v>72.59</v>
      </c>
      <c r="G684" s="3">
        <v>42310</v>
      </c>
      <c r="H684" s="4">
        <v>20.59</v>
      </c>
    </row>
    <row r="685" spans="1:8" x14ac:dyDescent="0.35">
      <c r="A685" s="3">
        <v>42290</v>
      </c>
      <c r="B685" s="4">
        <v>29.34</v>
      </c>
      <c r="D685" s="3">
        <v>42290</v>
      </c>
      <c r="E685" s="4">
        <v>72.34</v>
      </c>
      <c r="G685" s="3">
        <v>42311</v>
      </c>
      <c r="H685" s="4">
        <v>20.57</v>
      </c>
    </row>
    <row r="686" spans="1:8" x14ac:dyDescent="0.35">
      <c r="A686" s="3">
        <v>42291</v>
      </c>
      <c r="B686" s="4">
        <v>29.28</v>
      </c>
      <c r="D686" s="3">
        <v>42291</v>
      </c>
      <c r="E686" s="4">
        <v>72.36</v>
      </c>
      <c r="G686" s="3">
        <v>42312</v>
      </c>
      <c r="H686" s="4">
        <v>20.58</v>
      </c>
    </row>
    <row r="687" spans="1:8" x14ac:dyDescent="0.35">
      <c r="A687" s="3">
        <v>42292</v>
      </c>
      <c r="B687" s="4">
        <v>29.46</v>
      </c>
      <c r="D687" s="3">
        <v>42292</v>
      </c>
      <c r="E687" s="4">
        <v>72.44</v>
      </c>
      <c r="G687" s="3">
        <v>42313</v>
      </c>
      <c r="H687" s="4">
        <v>20.420000000000002</v>
      </c>
    </row>
    <row r="688" spans="1:8" x14ac:dyDescent="0.35">
      <c r="A688" s="3">
        <v>42293</v>
      </c>
      <c r="B688" s="4">
        <v>29.72</v>
      </c>
      <c r="D688" s="3">
        <v>42293</v>
      </c>
      <c r="E688" s="4">
        <v>72.38</v>
      </c>
      <c r="G688" s="3">
        <v>42314</v>
      </c>
      <c r="H688" s="4">
        <v>20.32</v>
      </c>
    </row>
    <row r="689" spans="1:8" x14ac:dyDescent="0.35">
      <c r="A689" s="3">
        <v>42296</v>
      </c>
      <c r="B689" s="4">
        <v>29.85</v>
      </c>
      <c r="D689" s="3">
        <v>42296</v>
      </c>
      <c r="E689" s="4">
        <v>72.52</v>
      </c>
      <c r="G689" s="3">
        <v>42317</v>
      </c>
      <c r="H689" s="4">
        <v>20.5</v>
      </c>
    </row>
    <row r="690" spans="1:8" x14ac:dyDescent="0.35">
      <c r="A690" s="3">
        <v>42297</v>
      </c>
      <c r="B690" s="4">
        <v>29.85</v>
      </c>
      <c r="D690" s="3">
        <v>42297</v>
      </c>
      <c r="E690" s="4">
        <v>72.92</v>
      </c>
      <c r="G690" s="3">
        <v>42318</v>
      </c>
      <c r="H690" s="4">
        <v>20.22</v>
      </c>
    </row>
    <row r="691" spans="1:8" x14ac:dyDescent="0.35">
      <c r="A691" s="3">
        <v>42298</v>
      </c>
      <c r="B691" s="4">
        <v>29.82</v>
      </c>
      <c r="D691" s="3">
        <v>42298</v>
      </c>
      <c r="E691" s="4">
        <v>72.38</v>
      </c>
      <c r="G691" s="3">
        <v>42321</v>
      </c>
      <c r="H691" s="4">
        <v>20.190000000000001</v>
      </c>
    </row>
    <row r="692" spans="1:8" x14ac:dyDescent="0.35">
      <c r="A692" s="3">
        <v>42300</v>
      </c>
      <c r="B692" s="4">
        <v>29.92</v>
      </c>
      <c r="D692" s="3">
        <v>42300</v>
      </c>
      <c r="E692" s="4">
        <v>72.010000000000005</v>
      </c>
      <c r="G692" s="3">
        <v>42324</v>
      </c>
      <c r="H692" s="4">
        <v>20.18</v>
      </c>
    </row>
    <row r="693" spans="1:8" x14ac:dyDescent="0.35">
      <c r="A693" s="3">
        <v>42303</v>
      </c>
      <c r="B693" s="4">
        <v>29.9</v>
      </c>
      <c r="D693" s="3">
        <v>42303</v>
      </c>
      <c r="E693" s="4">
        <v>71.87</v>
      </c>
      <c r="G693" s="3">
        <v>42325</v>
      </c>
      <c r="H693" s="4">
        <v>20.29</v>
      </c>
    </row>
    <row r="694" spans="1:8" x14ac:dyDescent="0.35">
      <c r="A694" s="3">
        <v>42304</v>
      </c>
      <c r="B694" s="4">
        <v>29.89</v>
      </c>
      <c r="D694" s="3">
        <v>42304</v>
      </c>
      <c r="E694" s="4">
        <v>71.75</v>
      </c>
      <c r="G694" s="3">
        <v>42326</v>
      </c>
      <c r="H694" s="4">
        <v>20.170000000000002</v>
      </c>
    </row>
    <row r="695" spans="1:8" x14ac:dyDescent="0.35">
      <c r="A695" s="3">
        <v>42305</v>
      </c>
      <c r="B695" s="4">
        <v>29.66</v>
      </c>
      <c r="D695" s="3">
        <v>42305</v>
      </c>
      <c r="E695" s="4">
        <v>71.44</v>
      </c>
      <c r="G695" s="3">
        <v>42327</v>
      </c>
      <c r="H695" s="4">
        <v>20.36</v>
      </c>
    </row>
    <row r="696" spans="1:8" x14ac:dyDescent="0.35">
      <c r="A696" s="3">
        <v>42306</v>
      </c>
      <c r="B696" s="4">
        <v>29.48</v>
      </c>
      <c r="D696" s="3">
        <v>42306</v>
      </c>
      <c r="E696" s="4">
        <v>71.290000000000006</v>
      </c>
      <c r="G696" s="3">
        <v>42328</v>
      </c>
      <c r="H696" s="4">
        <v>20.41</v>
      </c>
    </row>
    <row r="697" spans="1:8" x14ac:dyDescent="0.35">
      <c r="A697" s="3">
        <v>42307</v>
      </c>
      <c r="B697" s="4">
        <v>29.42</v>
      </c>
      <c r="D697" s="3">
        <v>42307</v>
      </c>
      <c r="E697" s="4">
        <v>70.47</v>
      </c>
      <c r="G697" s="3">
        <v>42331</v>
      </c>
      <c r="H697" s="4">
        <v>20.48</v>
      </c>
    </row>
    <row r="698" spans="1:8" x14ac:dyDescent="0.35">
      <c r="A698" s="3">
        <v>42310</v>
      </c>
      <c r="B698" s="4">
        <v>29.46</v>
      </c>
      <c r="D698" s="3">
        <v>42310</v>
      </c>
      <c r="E698" s="4">
        <v>70.47</v>
      </c>
      <c r="G698" s="3">
        <v>42332</v>
      </c>
      <c r="H698" s="4">
        <v>20.43</v>
      </c>
    </row>
    <row r="699" spans="1:8" x14ac:dyDescent="0.35">
      <c r="A699" s="3">
        <v>42311</v>
      </c>
      <c r="B699" s="4">
        <v>29.53</v>
      </c>
      <c r="D699" s="3">
        <v>42311</v>
      </c>
      <c r="E699" s="4">
        <v>70.680000000000007</v>
      </c>
      <c r="G699" s="3">
        <v>42334</v>
      </c>
      <c r="H699" s="4">
        <v>20.57</v>
      </c>
    </row>
    <row r="700" spans="1:8" x14ac:dyDescent="0.35">
      <c r="A700" s="3">
        <v>42312</v>
      </c>
      <c r="B700" s="4">
        <v>29.44</v>
      </c>
      <c r="D700" s="3">
        <v>42312</v>
      </c>
      <c r="E700" s="4">
        <v>70.569999999999993</v>
      </c>
      <c r="G700" s="3">
        <v>42335</v>
      </c>
      <c r="H700" s="4">
        <v>20.64</v>
      </c>
    </row>
    <row r="701" spans="1:8" x14ac:dyDescent="0.35">
      <c r="A701" s="3">
        <v>42313</v>
      </c>
      <c r="B701" s="4">
        <v>29.19</v>
      </c>
      <c r="D701" s="3">
        <v>42313</v>
      </c>
      <c r="E701" s="4">
        <v>69.599999999999994</v>
      </c>
      <c r="G701" s="3">
        <v>42338</v>
      </c>
      <c r="H701" s="4">
        <v>20.61</v>
      </c>
    </row>
    <row r="702" spans="1:8" x14ac:dyDescent="0.35">
      <c r="A702" s="3">
        <v>42314</v>
      </c>
      <c r="B702" s="4">
        <v>29.23</v>
      </c>
      <c r="D702" s="3">
        <v>42314</v>
      </c>
      <c r="E702" s="4">
        <v>69.790000000000006</v>
      </c>
      <c r="G702" s="3">
        <v>42339</v>
      </c>
      <c r="H702" s="4">
        <v>20.71</v>
      </c>
    </row>
    <row r="703" spans="1:8" x14ac:dyDescent="0.35">
      <c r="A703" s="3">
        <v>42317</v>
      </c>
      <c r="B703" s="4">
        <v>29.21</v>
      </c>
      <c r="D703" s="3">
        <v>42317</v>
      </c>
      <c r="E703" s="4">
        <v>70.349999999999994</v>
      </c>
      <c r="G703" s="3">
        <v>42340</v>
      </c>
      <c r="H703" s="4">
        <v>20.69</v>
      </c>
    </row>
    <row r="704" spans="1:8" x14ac:dyDescent="0.35">
      <c r="A704" s="3">
        <v>42318</v>
      </c>
      <c r="B704" s="4">
        <v>28.74</v>
      </c>
      <c r="D704" s="3">
        <v>42318</v>
      </c>
      <c r="E704" s="4">
        <v>69.72</v>
      </c>
      <c r="G704" s="3">
        <v>42341</v>
      </c>
      <c r="H704" s="4">
        <v>20.52</v>
      </c>
    </row>
    <row r="705" spans="1:8" x14ac:dyDescent="0.35">
      <c r="A705" s="3">
        <v>42321</v>
      </c>
      <c r="B705" s="4">
        <v>28.79</v>
      </c>
      <c r="D705" s="3">
        <v>42321</v>
      </c>
      <c r="E705" s="4">
        <v>70.03</v>
      </c>
      <c r="G705" s="3">
        <v>42342</v>
      </c>
      <c r="H705" s="4">
        <v>20.329999999999998</v>
      </c>
    </row>
    <row r="706" spans="1:8" x14ac:dyDescent="0.35">
      <c r="A706" s="3">
        <v>42324</v>
      </c>
      <c r="B706" s="4">
        <v>28.9</v>
      </c>
      <c r="D706" s="3">
        <v>42324</v>
      </c>
      <c r="E706" s="4">
        <v>70.5</v>
      </c>
      <c r="G706" s="3">
        <v>42345</v>
      </c>
      <c r="H706" s="4">
        <v>20.3</v>
      </c>
    </row>
    <row r="707" spans="1:8" x14ac:dyDescent="0.35">
      <c r="A707" s="3">
        <v>42325</v>
      </c>
      <c r="B707" s="4">
        <v>28.97</v>
      </c>
      <c r="D707" s="3">
        <v>42325</v>
      </c>
      <c r="E707" s="4">
        <v>70.84</v>
      </c>
      <c r="G707" s="3">
        <v>42346</v>
      </c>
      <c r="H707" s="4">
        <v>20.079999999999998</v>
      </c>
    </row>
    <row r="708" spans="1:8" x14ac:dyDescent="0.35">
      <c r="A708" s="3">
        <v>42326</v>
      </c>
      <c r="B708" s="4">
        <v>28.66</v>
      </c>
      <c r="D708" s="3">
        <v>42326</v>
      </c>
      <c r="E708" s="4">
        <v>70.59</v>
      </c>
      <c r="G708" s="3">
        <v>42347</v>
      </c>
      <c r="H708" s="4">
        <v>19.75</v>
      </c>
    </row>
    <row r="709" spans="1:8" x14ac:dyDescent="0.35">
      <c r="A709" s="3">
        <v>42327</v>
      </c>
      <c r="B709" s="4">
        <v>29.09</v>
      </c>
      <c r="D709" s="3">
        <v>42327</v>
      </c>
      <c r="E709" s="4">
        <v>71.319999999999993</v>
      </c>
      <c r="G709" s="3">
        <v>42348</v>
      </c>
      <c r="H709" s="4">
        <v>19.89</v>
      </c>
    </row>
    <row r="710" spans="1:8" x14ac:dyDescent="0.35">
      <c r="A710" s="3">
        <v>42328</v>
      </c>
      <c r="B710" s="4">
        <v>29.16</v>
      </c>
      <c r="D710" s="3">
        <v>42328</v>
      </c>
      <c r="E710" s="4">
        <v>72.11</v>
      </c>
      <c r="G710" s="3">
        <v>42349</v>
      </c>
      <c r="H710" s="4">
        <v>19.66</v>
      </c>
    </row>
    <row r="711" spans="1:8" x14ac:dyDescent="0.35">
      <c r="A711" s="3">
        <v>42331</v>
      </c>
      <c r="B711" s="4">
        <v>29.14</v>
      </c>
      <c r="D711" s="3">
        <v>42331</v>
      </c>
      <c r="E711" s="4">
        <v>72.150000000000006</v>
      </c>
      <c r="G711" s="3">
        <v>42352</v>
      </c>
      <c r="H711" s="4">
        <v>19.64</v>
      </c>
    </row>
    <row r="712" spans="1:8" x14ac:dyDescent="0.35">
      <c r="A712" s="3">
        <v>42332</v>
      </c>
      <c r="B712" s="4">
        <v>29.08</v>
      </c>
      <c r="D712" s="3">
        <v>42332</v>
      </c>
      <c r="E712" s="4">
        <v>72.150000000000006</v>
      </c>
      <c r="G712" s="3">
        <v>42353</v>
      </c>
      <c r="H712" s="4">
        <v>19.71</v>
      </c>
    </row>
    <row r="713" spans="1:8" x14ac:dyDescent="0.35">
      <c r="A713" s="3">
        <v>42334</v>
      </c>
      <c r="B713" s="4">
        <v>29.26</v>
      </c>
      <c r="D713" s="3">
        <v>42334</v>
      </c>
      <c r="E713" s="4">
        <v>72.34</v>
      </c>
      <c r="G713" s="3">
        <v>42354</v>
      </c>
      <c r="H713" s="4">
        <v>19.89</v>
      </c>
    </row>
    <row r="714" spans="1:8" x14ac:dyDescent="0.35">
      <c r="A714" s="3">
        <v>42335</v>
      </c>
      <c r="B714" s="4">
        <v>29.45</v>
      </c>
      <c r="D714" s="3">
        <v>42335</v>
      </c>
      <c r="E714" s="4">
        <v>72.59</v>
      </c>
      <c r="G714" s="3">
        <v>42355</v>
      </c>
      <c r="H714" s="4">
        <v>20.14</v>
      </c>
    </row>
    <row r="715" spans="1:8" x14ac:dyDescent="0.35">
      <c r="A715" s="3">
        <v>42338</v>
      </c>
      <c r="B715" s="4">
        <v>29.45</v>
      </c>
      <c r="D715" s="3">
        <v>42338</v>
      </c>
      <c r="E715" s="4">
        <v>72.77</v>
      </c>
      <c r="G715" s="3">
        <v>42356</v>
      </c>
      <c r="H715" s="4">
        <v>19.989999999999998</v>
      </c>
    </row>
    <row r="716" spans="1:8" x14ac:dyDescent="0.35">
      <c r="A716" s="3">
        <v>42339</v>
      </c>
      <c r="B716" s="4">
        <v>29.51</v>
      </c>
      <c r="D716" s="3">
        <v>42339</v>
      </c>
      <c r="E716" s="4">
        <v>72.959999999999994</v>
      </c>
      <c r="G716" s="3">
        <v>42359</v>
      </c>
      <c r="H716" s="4">
        <v>20.149999999999999</v>
      </c>
    </row>
    <row r="717" spans="1:8" x14ac:dyDescent="0.35">
      <c r="A717" s="3">
        <v>42340</v>
      </c>
      <c r="B717" s="4">
        <v>29.41</v>
      </c>
      <c r="D717" s="3">
        <v>42340</v>
      </c>
      <c r="E717" s="4">
        <v>73.09</v>
      </c>
      <c r="G717" s="3">
        <v>42360</v>
      </c>
      <c r="H717" s="4">
        <v>20.059999999999999</v>
      </c>
    </row>
    <row r="718" spans="1:8" x14ac:dyDescent="0.35">
      <c r="A718" s="3">
        <v>42341</v>
      </c>
      <c r="B718" s="4">
        <v>29.22</v>
      </c>
      <c r="D718" s="3">
        <v>42341</v>
      </c>
      <c r="E718" s="4">
        <v>72.849999999999994</v>
      </c>
      <c r="G718" s="3">
        <v>42361</v>
      </c>
      <c r="H718" s="4">
        <v>20.18</v>
      </c>
    </row>
    <row r="719" spans="1:8" x14ac:dyDescent="0.35">
      <c r="A719" s="3">
        <v>42342</v>
      </c>
      <c r="B719" s="4">
        <v>28.94</v>
      </c>
      <c r="D719" s="3">
        <v>42342</v>
      </c>
      <c r="E719" s="4">
        <v>72.069999999999993</v>
      </c>
      <c r="G719" s="3">
        <v>42366</v>
      </c>
      <c r="H719" s="4">
        <v>20.43</v>
      </c>
    </row>
    <row r="720" spans="1:8" x14ac:dyDescent="0.35">
      <c r="A720" s="3">
        <v>42345</v>
      </c>
      <c r="B720" s="4">
        <v>28.89</v>
      </c>
      <c r="D720" s="3">
        <v>42345</v>
      </c>
      <c r="E720" s="4">
        <v>72.08</v>
      </c>
      <c r="G720" s="3">
        <v>42367</v>
      </c>
      <c r="H720" s="4">
        <v>20.39</v>
      </c>
    </row>
    <row r="721" spans="1:8" x14ac:dyDescent="0.35">
      <c r="A721" s="3">
        <v>42346</v>
      </c>
      <c r="B721" s="4">
        <v>28.64</v>
      </c>
      <c r="D721" s="3">
        <v>42346</v>
      </c>
      <c r="E721" s="4">
        <v>71.19</v>
      </c>
      <c r="G721" s="3">
        <v>42368</v>
      </c>
      <c r="H721" s="4">
        <v>20.38</v>
      </c>
    </row>
    <row r="722" spans="1:8" x14ac:dyDescent="0.35">
      <c r="A722" s="3">
        <v>42347</v>
      </c>
      <c r="B722" s="4">
        <v>28.31</v>
      </c>
      <c r="D722" s="3">
        <v>42347</v>
      </c>
      <c r="E722" s="4">
        <v>69.7</v>
      </c>
      <c r="G722" s="3">
        <v>42369</v>
      </c>
      <c r="H722" s="4">
        <v>20.350000000000001</v>
      </c>
    </row>
    <row r="723" spans="1:8" x14ac:dyDescent="0.35">
      <c r="A723" s="3">
        <v>42348</v>
      </c>
      <c r="B723" s="4">
        <v>28.58</v>
      </c>
      <c r="D723" s="3">
        <v>42348</v>
      </c>
      <c r="E723" s="4">
        <v>70.13</v>
      </c>
      <c r="G723" s="3">
        <v>42373</v>
      </c>
      <c r="H723" s="4">
        <v>20.25</v>
      </c>
    </row>
    <row r="724" spans="1:8" x14ac:dyDescent="0.35">
      <c r="A724" s="3">
        <v>42349</v>
      </c>
      <c r="B724" s="4">
        <v>28.26</v>
      </c>
      <c r="D724" s="3">
        <v>42349</v>
      </c>
      <c r="E724" s="4">
        <v>69.67</v>
      </c>
      <c r="G724" s="3">
        <v>42374</v>
      </c>
      <c r="H724" s="4">
        <v>20.190000000000001</v>
      </c>
    </row>
    <row r="725" spans="1:8" x14ac:dyDescent="0.35">
      <c r="A725" s="3">
        <v>42352</v>
      </c>
      <c r="B725" s="4">
        <v>28.34</v>
      </c>
      <c r="D725" s="3">
        <v>42352</v>
      </c>
      <c r="E725" s="4">
        <v>69.86</v>
      </c>
      <c r="G725" s="3">
        <v>42375</v>
      </c>
      <c r="H725" s="4">
        <v>20.12</v>
      </c>
    </row>
    <row r="726" spans="1:8" x14ac:dyDescent="0.35">
      <c r="A726" s="3">
        <v>42353</v>
      </c>
      <c r="B726" s="4">
        <v>28.44</v>
      </c>
      <c r="D726" s="3">
        <v>42353</v>
      </c>
      <c r="E726" s="4">
        <v>70.05</v>
      </c>
      <c r="G726" s="3">
        <v>42376</v>
      </c>
      <c r="H726" s="4">
        <v>19.739999999999998</v>
      </c>
    </row>
    <row r="727" spans="1:8" x14ac:dyDescent="0.35">
      <c r="A727" s="3">
        <v>42354</v>
      </c>
      <c r="B727" s="4">
        <v>28.63</v>
      </c>
      <c r="D727" s="3">
        <v>42354</v>
      </c>
      <c r="E727" s="4">
        <v>70.319999999999993</v>
      </c>
      <c r="G727" s="3">
        <v>42377</v>
      </c>
      <c r="H727" s="4">
        <v>19.8</v>
      </c>
    </row>
    <row r="728" spans="1:8" x14ac:dyDescent="0.35">
      <c r="A728" s="3">
        <v>42355</v>
      </c>
      <c r="B728" s="4">
        <v>28.93</v>
      </c>
      <c r="D728" s="3">
        <v>42355</v>
      </c>
      <c r="E728" s="4">
        <v>71.27</v>
      </c>
      <c r="G728" s="3">
        <v>42380</v>
      </c>
      <c r="H728" s="4">
        <v>19.64</v>
      </c>
    </row>
    <row r="729" spans="1:8" x14ac:dyDescent="0.35">
      <c r="A729" s="3">
        <v>42356</v>
      </c>
      <c r="B729" s="4">
        <v>28.69</v>
      </c>
      <c r="D729" s="3">
        <v>42356</v>
      </c>
      <c r="E729" s="4">
        <v>71.11</v>
      </c>
      <c r="G729" s="3">
        <v>42381</v>
      </c>
      <c r="H729" s="4">
        <v>19.5</v>
      </c>
    </row>
    <row r="730" spans="1:8" x14ac:dyDescent="0.35">
      <c r="A730" s="3">
        <v>42359</v>
      </c>
      <c r="B730" s="4">
        <v>28.97</v>
      </c>
      <c r="D730" s="3">
        <v>42359</v>
      </c>
      <c r="E730" s="4">
        <v>71.61</v>
      </c>
      <c r="G730" s="3">
        <v>42382</v>
      </c>
      <c r="H730" s="4">
        <v>19.420000000000002</v>
      </c>
    </row>
    <row r="731" spans="1:8" x14ac:dyDescent="0.35">
      <c r="A731" s="3">
        <v>42360</v>
      </c>
      <c r="B731" s="4">
        <v>28.83</v>
      </c>
      <c r="D731" s="3">
        <v>42360</v>
      </c>
      <c r="E731" s="4">
        <v>71.510000000000005</v>
      </c>
      <c r="G731" s="3">
        <v>42383</v>
      </c>
      <c r="H731" s="4">
        <v>19.29</v>
      </c>
    </row>
    <row r="732" spans="1:8" x14ac:dyDescent="0.35">
      <c r="A732" s="3">
        <v>42361</v>
      </c>
      <c r="B732" s="4">
        <v>29.08</v>
      </c>
      <c r="D732" s="3">
        <v>42361</v>
      </c>
      <c r="E732" s="4">
        <v>71.739999999999995</v>
      </c>
      <c r="G732" s="3">
        <v>42384</v>
      </c>
      <c r="H732" s="4">
        <v>19</v>
      </c>
    </row>
    <row r="733" spans="1:8" x14ac:dyDescent="0.35">
      <c r="A733" s="3">
        <v>42362</v>
      </c>
      <c r="B733" s="4">
        <v>29.05</v>
      </c>
      <c r="D733" s="3">
        <v>42362</v>
      </c>
      <c r="E733" s="4">
        <v>71.959999999999994</v>
      </c>
      <c r="G733" s="3">
        <v>42387</v>
      </c>
      <c r="H733" s="4">
        <v>18.64</v>
      </c>
    </row>
    <row r="734" spans="1:8" x14ac:dyDescent="0.35">
      <c r="A734" s="3">
        <v>42366</v>
      </c>
      <c r="B734" s="4">
        <v>29.25</v>
      </c>
      <c r="D734" s="3">
        <v>42366</v>
      </c>
      <c r="E734" s="4">
        <v>72.37</v>
      </c>
      <c r="G734" s="3">
        <v>42388</v>
      </c>
      <c r="H734" s="4">
        <v>18.690000000000001</v>
      </c>
    </row>
    <row r="735" spans="1:8" x14ac:dyDescent="0.35">
      <c r="A735" s="3">
        <v>42367</v>
      </c>
      <c r="B735" s="4">
        <v>29.26</v>
      </c>
      <c r="D735" s="3">
        <v>42367</v>
      </c>
      <c r="E735" s="4">
        <v>72.540000000000006</v>
      </c>
      <c r="G735" s="3">
        <v>42389</v>
      </c>
      <c r="H735" s="4">
        <v>18.46</v>
      </c>
    </row>
    <row r="736" spans="1:8" x14ac:dyDescent="0.35">
      <c r="A736" s="3">
        <v>42368</v>
      </c>
      <c r="B736" s="4">
        <v>29.15</v>
      </c>
      <c r="D736" s="3">
        <v>42368</v>
      </c>
      <c r="E736" s="4">
        <v>72.569999999999993</v>
      </c>
      <c r="G736" s="3">
        <v>42390</v>
      </c>
      <c r="H736" s="4">
        <v>18.239999999999998</v>
      </c>
    </row>
    <row r="737" spans="1:8" x14ac:dyDescent="0.35">
      <c r="A737" s="3">
        <v>42369</v>
      </c>
      <c r="B737" s="4">
        <v>29.29</v>
      </c>
      <c r="D737" s="3">
        <v>42369</v>
      </c>
      <c r="E737" s="4">
        <v>72.95</v>
      </c>
      <c r="G737" s="3">
        <v>42391</v>
      </c>
      <c r="H737" s="4">
        <v>18.510000000000002</v>
      </c>
    </row>
    <row r="738" spans="1:8" x14ac:dyDescent="0.35">
      <c r="A738" s="3">
        <v>42370</v>
      </c>
      <c r="B738" s="4">
        <v>29.4</v>
      </c>
      <c r="D738" s="3">
        <v>42370</v>
      </c>
      <c r="E738" s="4">
        <v>73.430000000000007</v>
      </c>
      <c r="G738" s="3">
        <v>42394</v>
      </c>
      <c r="H738" s="4">
        <v>18.68</v>
      </c>
    </row>
    <row r="739" spans="1:8" x14ac:dyDescent="0.35">
      <c r="A739" s="3">
        <v>42373</v>
      </c>
      <c r="B739" s="4">
        <v>28.81</v>
      </c>
      <c r="D739" s="3">
        <v>42373</v>
      </c>
      <c r="E739" s="4">
        <v>71.989999999999995</v>
      </c>
      <c r="G739" s="3">
        <v>42396</v>
      </c>
      <c r="H739" s="4">
        <v>18.68</v>
      </c>
    </row>
    <row r="740" spans="1:8" x14ac:dyDescent="0.35">
      <c r="A740" s="3">
        <v>42374</v>
      </c>
      <c r="B740" s="4">
        <v>28.79</v>
      </c>
      <c r="D740" s="3">
        <v>42374</v>
      </c>
      <c r="E740" s="4">
        <v>72.03</v>
      </c>
      <c r="G740" s="3">
        <v>42397</v>
      </c>
      <c r="H740" s="4">
        <v>18.71</v>
      </c>
    </row>
    <row r="741" spans="1:8" x14ac:dyDescent="0.35">
      <c r="A741" s="3">
        <v>42375</v>
      </c>
      <c r="B741" s="4">
        <v>28.62</v>
      </c>
      <c r="D741" s="3">
        <v>42375</v>
      </c>
      <c r="E741" s="4">
        <v>71.81</v>
      </c>
      <c r="G741" s="3">
        <v>42398</v>
      </c>
      <c r="H741" s="4">
        <v>18.98</v>
      </c>
    </row>
    <row r="742" spans="1:8" x14ac:dyDescent="0.35">
      <c r="A742" s="3">
        <v>42376</v>
      </c>
      <c r="B742" s="4">
        <v>28.01</v>
      </c>
      <c r="D742" s="3">
        <v>42376</v>
      </c>
      <c r="E742" s="4">
        <v>69.760000000000005</v>
      </c>
      <c r="G742" s="3">
        <v>42401</v>
      </c>
      <c r="H742" s="4">
        <v>19.07</v>
      </c>
    </row>
    <row r="743" spans="1:8" x14ac:dyDescent="0.35">
      <c r="A743" s="3">
        <v>42377</v>
      </c>
      <c r="B743" s="4">
        <v>28.21</v>
      </c>
      <c r="D743" s="3">
        <v>42377</v>
      </c>
      <c r="E743" s="4">
        <v>70.540000000000006</v>
      </c>
      <c r="G743" s="3">
        <v>42402</v>
      </c>
      <c r="H743" s="4">
        <v>18.760000000000002</v>
      </c>
    </row>
    <row r="744" spans="1:8" x14ac:dyDescent="0.35">
      <c r="A744" s="3">
        <v>42380</v>
      </c>
      <c r="B744" s="4">
        <v>28.01</v>
      </c>
      <c r="D744" s="3">
        <v>42380</v>
      </c>
      <c r="E744" s="4">
        <v>69.95</v>
      </c>
      <c r="G744" s="3">
        <v>42403</v>
      </c>
      <c r="H744" s="4">
        <v>18.559999999999999</v>
      </c>
    </row>
    <row r="745" spans="1:8" x14ac:dyDescent="0.35">
      <c r="A745" s="3">
        <v>42381</v>
      </c>
      <c r="B745" s="4">
        <v>27.82</v>
      </c>
      <c r="D745" s="3">
        <v>42381</v>
      </c>
      <c r="E745" s="4">
        <v>69.31</v>
      </c>
      <c r="G745" s="3">
        <v>42404</v>
      </c>
      <c r="H745" s="4">
        <v>18.7</v>
      </c>
    </row>
    <row r="746" spans="1:8" x14ac:dyDescent="0.35">
      <c r="A746" s="3">
        <v>42382</v>
      </c>
      <c r="B746" s="4">
        <v>28</v>
      </c>
      <c r="D746" s="3">
        <v>42382</v>
      </c>
      <c r="E746" s="4">
        <v>68.569999999999993</v>
      </c>
      <c r="G746" s="3">
        <v>42405</v>
      </c>
      <c r="H746" s="4">
        <v>18.87</v>
      </c>
    </row>
    <row r="747" spans="1:8" x14ac:dyDescent="0.35">
      <c r="A747" s="3">
        <v>42383</v>
      </c>
      <c r="B747" s="4">
        <v>27.86</v>
      </c>
      <c r="D747" s="3">
        <v>42383</v>
      </c>
      <c r="E747" s="4">
        <v>67.88</v>
      </c>
      <c r="G747" s="3">
        <v>42408</v>
      </c>
      <c r="H747" s="4">
        <v>18.7</v>
      </c>
    </row>
    <row r="748" spans="1:8" x14ac:dyDescent="0.35">
      <c r="A748" s="3">
        <v>42384</v>
      </c>
      <c r="B748" s="4">
        <v>27.47</v>
      </c>
      <c r="D748" s="3">
        <v>42384</v>
      </c>
      <c r="E748" s="4">
        <v>66.11</v>
      </c>
      <c r="G748" s="3">
        <v>42409</v>
      </c>
      <c r="H748" s="4">
        <v>18.420000000000002</v>
      </c>
    </row>
    <row r="749" spans="1:8" x14ac:dyDescent="0.35">
      <c r="A749" s="3">
        <v>42387</v>
      </c>
      <c r="B749" s="4">
        <v>27.11</v>
      </c>
      <c r="D749" s="3">
        <v>42387</v>
      </c>
      <c r="E749" s="4">
        <v>64.23</v>
      </c>
      <c r="G749" s="3">
        <v>42410</v>
      </c>
      <c r="H749" s="4">
        <v>18.260000000000002</v>
      </c>
    </row>
    <row r="750" spans="1:8" x14ac:dyDescent="0.35">
      <c r="A750" s="3">
        <v>42388</v>
      </c>
      <c r="B750" s="4">
        <v>27.41</v>
      </c>
      <c r="D750" s="3">
        <v>42388</v>
      </c>
      <c r="E750" s="4">
        <v>64.84</v>
      </c>
      <c r="G750" s="3">
        <v>42411</v>
      </c>
      <c r="H750" s="4">
        <v>17.75</v>
      </c>
    </row>
    <row r="751" spans="1:8" x14ac:dyDescent="0.35">
      <c r="A751" s="3">
        <v>42389</v>
      </c>
      <c r="B751" s="4">
        <v>27.05</v>
      </c>
      <c r="D751" s="3">
        <v>42389</v>
      </c>
      <c r="E751" s="4">
        <v>63.72</v>
      </c>
      <c r="G751" s="3">
        <v>42412</v>
      </c>
      <c r="H751" s="4">
        <v>17.559999999999999</v>
      </c>
    </row>
    <row r="752" spans="1:8" x14ac:dyDescent="0.35">
      <c r="A752" s="3">
        <v>42390</v>
      </c>
      <c r="B752" s="4">
        <v>27.01</v>
      </c>
      <c r="D752" s="3">
        <v>42390</v>
      </c>
      <c r="E752" s="4">
        <v>64.010000000000005</v>
      </c>
      <c r="G752" s="3">
        <v>42415</v>
      </c>
      <c r="H752" s="4">
        <v>18.010000000000002</v>
      </c>
    </row>
    <row r="753" spans="1:8" x14ac:dyDescent="0.35">
      <c r="A753" s="3">
        <v>42391</v>
      </c>
      <c r="B753" s="4">
        <v>27.5</v>
      </c>
      <c r="D753" s="3">
        <v>42391</v>
      </c>
      <c r="E753" s="4">
        <v>65.540000000000006</v>
      </c>
      <c r="G753" s="3">
        <v>42416</v>
      </c>
      <c r="H753" s="4">
        <v>17.850000000000001</v>
      </c>
    </row>
    <row r="754" spans="1:8" x14ac:dyDescent="0.35">
      <c r="A754" s="3">
        <v>42394</v>
      </c>
      <c r="B754" s="4">
        <v>27.55</v>
      </c>
      <c r="D754" s="3">
        <v>42394</v>
      </c>
      <c r="E754" s="4">
        <v>65.95</v>
      </c>
      <c r="G754" s="3">
        <v>42417</v>
      </c>
      <c r="H754" s="4">
        <v>17.87</v>
      </c>
    </row>
    <row r="755" spans="1:8" x14ac:dyDescent="0.35">
      <c r="A755" s="3">
        <v>42396</v>
      </c>
      <c r="B755" s="4">
        <v>27.57</v>
      </c>
      <c r="D755" s="3">
        <v>42396</v>
      </c>
      <c r="E755" s="4">
        <v>65.87</v>
      </c>
      <c r="G755" s="3">
        <v>42418</v>
      </c>
      <c r="H755" s="4">
        <v>18.07</v>
      </c>
    </row>
    <row r="756" spans="1:8" x14ac:dyDescent="0.35">
      <c r="A756" s="3">
        <v>42397</v>
      </c>
      <c r="B756" s="4">
        <v>27.47</v>
      </c>
      <c r="D756" s="3">
        <v>42397</v>
      </c>
      <c r="E756" s="4">
        <v>65.28</v>
      </c>
      <c r="G756" s="3">
        <v>42419</v>
      </c>
      <c r="H756" s="4">
        <v>18.07</v>
      </c>
    </row>
    <row r="757" spans="1:8" x14ac:dyDescent="0.35">
      <c r="A757" s="3">
        <v>42398</v>
      </c>
      <c r="B757" s="4">
        <v>27.84</v>
      </c>
      <c r="D757" s="3">
        <v>42398</v>
      </c>
      <c r="E757" s="4">
        <v>65.849999999999994</v>
      </c>
      <c r="G757" s="3">
        <v>42422</v>
      </c>
      <c r="H757" s="4">
        <v>18.07</v>
      </c>
    </row>
    <row r="758" spans="1:8" x14ac:dyDescent="0.35">
      <c r="A758" s="3">
        <v>42401</v>
      </c>
      <c r="B758" s="4">
        <v>27.82</v>
      </c>
      <c r="D758" s="3">
        <v>42401</v>
      </c>
      <c r="E758" s="4">
        <v>66.040000000000006</v>
      </c>
      <c r="G758" s="3">
        <v>42423</v>
      </c>
      <c r="H758" s="4">
        <v>17.829999999999998</v>
      </c>
    </row>
    <row r="759" spans="1:8" x14ac:dyDescent="0.35">
      <c r="A759" s="3">
        <v>42402</v>
      </c>
      <c r="B759" s="4">
        <v>27.38</v>
      </c>
      <c r="D759" s="3">
        <v>42402</v>
      </c>
      <c r="E759" s="4">
        <v>65.39</v>
      </c>
      <c r="G759" s="3">
        <v>42424</v>
      </c>
      <c r="H759" s="4">
        <v>17.68</v>
      </c>
    </row>
    <row r="760" spans="1:8" x14ac:dyDescent="0.35">
      <c r="A760" s="3">
        <v>42403</v>
      </c>
      <c r="B760" s="4">
        <v>27.02</v>
      </c>
      <c r="D760" s="3">
        <v>42403</v>
      </c>
      <c r="E760" s="4">
        <v>64.430000000000007</v>
      </c>
      <c r="G760" s="3">
        <v>42425</v>
      </c>
      <c r="H760" s="4">
        <v>17.47</v>
      </c>
    </row>
    <row r="761" spans="1:8" x14ac:dyDescent="0.35">
      <c r="A761" s="3">
        <v>42404</v>
      </c>
      <c r="B761" s="4">
        <v>27.2</v>
      </c>
      <c r="D761" s="3">
        <v>42404</v>
      </c>
      <c r="E761" s="4">
        <v>64.75</v>
      </c>
      <c r="G761" s="3">
        <v>42426</v>
      </c>
      <c r="H761" s="4">
        <v>17.57</v>
      </c>
    </row>
    <row r="762" spans="1:8" x14ac:dyDescent="0.35">
      <c r="A762" s="3">
        <v>42405</v>
      </c>
      <c r="B762" s="4">
        <v>27.58</v>
      </c>
      <c r="D762" s="3">
        <v>42405</v>
      </c>
      <c r="E762" s="4">
        <v>65.510000000000005</v>
      </c>
      <c r="G762" s="3">
        <v>42429</v>
      </c>
      <c r="H762" s="4">
        <v>17.46</v>
      </c>
    </row>
    <row r="763" spans="1:8" x14ac:dyDescent="0.35">
      <c r="A763" s="3">
        <v>42408</v>
      </c>
      <c r="B763" s="4">
        <v>27.25</v>
      </c>
      <c r="D763" s="3">
        <v>42408</v>
      </c>
      <c r="E763" s="4">
        <v>65.23</v>
      </c>
      <c r="G763" s="3">
        <v>42430</v>
      </c>
      <c r="H763" s="4">
        <v>17.75</v>
      </c>
    </row>
    <row r="764" spans="1:8" x14ac:dyDescent="0.35">
      <c r="A764" s="3">
        <v>42409</v>
      </c>
      <c r="B764" s="4">
        <v>26.79</v>
      </c>
      <c r="D764" s="3">
        <v>42409</v>
      </c>
      <c r="E764" s="4">
        <v>64.38</v>
      </c>
      <c r="G764" s="3">
        <v>42431</v>
      </c>
      <c r="H764" s="4">
        <v>18.02</v>
      </c>
    </row>
    <row r="765" spans="1:8" x14ac:dyDescent="0.35">
      <c r="A765" s="3">
        <v>42410</v>
      </c>
      <c r="B765" s="4">
        <v>26.5</v>
      </c>
      <c r="D765" s="3">
        <v>42410</v>
      </c>
      <c r="E765" s="4">
        <v>63.64</v>
      </c>
      <c r="G765" s="3">
        <v>42432</v>
      </c>
      <c r="H765" s="4">
        <v>18.25</v>
      </c>
    </row>
    <row r="766" spans="1:8" x14ac:dyDescent="0.35">
      <c r="A766" s="3">
        <v>42411</v>
      </c>
      <c r="B766" s="4">
        <v>25.69</v>
      </c>
      <c r="D766" s="3">
        <v>42411</v>
      </c>
      <c r="E766" s="4">
        <v>61.38</v>
      </c>
      <c r="G766" s="3">
        <v>42433</v>
      </c>
      <c r="H766" s="4">
        <v>18.420000000000002</v>
      </c>
    </row>
    <row r="767" spans="1:8" x14ac:dyDescent="0.35">
      <c r="A767" s="3">
        <v>42412</v>
      </c>
      <c r="B767" s="4">
        <v>25.61</v>
      </c>
      <c r="D767" s="3">
        <v>42412</v>
      </c>
      <c r="E767" s="4">
        <v>60.79</v>
      </c>
      <c r="G767" s="3">
        <v>42437</v>
      </c>
      <c r="H767" s="4">
        <v>18.510000000000002</v>
      </c>
    </row>
    <row r="768" spans="1:8" x14ac:dyDescent="0.35">
      <c r="A768" s="3">
        <v>42415</v>
      </c>
      <c r="B768" s="4">
        <v>26.35</v>
      </c>
      <c r="D768" s="3">
        <v>42415</v>
      </c>
      <c r="E768" s="4">
        <v>63.42</v>
      </c>
      <c r="G768" s="3">
        <v>42438</v>
      </c>
      <c r="H768" s="4">
        <v>18.55</v>
      </c>
    </row>
    <row r="769" spans="1:8" x14ac:dyDescent="0.35">
      <c r="A769" s="3">
        <v>42416</v>
      </c>
      <c r="B769" s="4">
        <v>25.89</v>
      </c>
      <c r="D769" s="3">
        <v>42416</v>
      </c>
      <c r="E769" s="4">
        <v>62.07</v>
      </c>
      <c r="G769" s="3">
        <v>42439</v>
      </c>
      <c r="H769" s="4">
        <v>18.55</v>
      </c>
    </row>
    <row r="770" spans="1:8" x14ac:dyDescent="0.35">
      <c r="A770" s="3">
        <v>42417</v>
      </c>
      <c r="B770" s="4">
        <v>26</v>
      </c>
      <c r="D770" s="3">
        <v>42417</v>
      </c>
      <c r="E770" s="4">
        <v>62.33</v>
      </c>
      <c r="G770" s="3">
        <v>42440</v>
      </c>
      <c r="H770" s="4">
        <v>18.5</v>
      </c>
    </row>
    <row r="771" spans="1:8" x14ac:dyDescent="0.35">
      <c r="A771" s="3">
        <v>42418</v>
      </c>
      <c r="B771" s="4">
        <v>26.29</v>
      </c>
      <c r="D771" s="3">
        <v>42418</v>
      </c>
      <c r="E771" s="4">
        <v>62.93</v>
      </c>
      <c r="G771" s="3">
        <v>42443</v>
      </c>
      <c r="H771" s="4">
        <v>18.59</v>
      </c>
    </row>
    <row r="772" spans="1:8" x14ac:dyDescent="0.35">
      <c r="A772" s="3">
        <v>42419</v>
      </c>
      <c r="B772" s="4">
        <v>26.37</v>
      </c>
      <c r="D772" s="3">
        <v>42419</v>
      </c>
      <c r="E772" s="4">
        <v>62.81</v>
      </c>
      <c r="G772" s="3">
        <v>42444</v>
      </c>
      <c r="H772" s="4">
        <v>18.53</v>
      </c>
    </row>
    <row r="773" spans="1:8" x14ac:dyDescent="0.35">
      <c r="A773" s="3">
        <v>42422</v>
      </c>
      <c r="B773" s="4">
        <v>26.39</v>
      </c>
      <c r="D773" s="3">
        <v>42422</v>
      </c>
      <c r="E773" s="4">
        <v>63.17</v>
      </c>
      <c r="G773" s="3">
        <v>42445</v>
      </c>
      <c r="H773" s="4">
        <v>18.559999999999999</v>
      </c>
    </row>
    <row r="774" spans="1:8" x14ac:dyDescent="0.35">
      <c r="A774" s="3">
        <v>42423</v>
      </c>
      <c r="B774" s="4">
        <v>25.92</v>
      </c>
      <c r="D774" s="3">
        <v>42423</v>
      </c>
      <c r="E774" s="4">
        <v>62.33</v>
      </c>
      <c r="G774" s="3">
        <v>42446</v>
      </c>
      <c r="H774" s="4">
        <v>18.64</v>
      </c>
    </row>
    <row r="775" spans="1:8" x14ac:dyDescent="0.35">
      <c r="A775" s="3">
        <v>42424</v>
      </c>
      <c r="B775" s="4">
        <v>25.66</v>
      </c>
      <c r="D775" s="3">
        <v>42424</v>
      </c>
      <c r="E775" s="4">
        <v>61.78</v>
      </c>
      <c r="G775" s="3">
        <v>42447</v>
      </c>
      <c r="H775" s="4">
        <v>18.79</v>
      </c>
    </row>
    <row r="776" spans="1:8" x14ac:dyDescent="0.35">
      <c r="A776" s="3">
        <v>42425</v>
      </c>
      <c r="B776" s="4">
        <v>25.42</v>
      </c>
      <c r="D776" s="3">
        <v>42425</v>
      </c>
      <c r="E776" s="4">
        <v>60.89</v>
      </c>
      <c r="G776" s="3">
        <v>42450</v>
      </c>
      <c r="H776" s="4">
        <v>18.96</v>
      </c>
    </row>
    <row r="777" spans="1:8" x14ac:dyDescent="0.35">
      <c r="A777" s="3">
        <v>42426</v>
      </c>
      <c r="B777" s="4">
        <v>25.65</v>
      </c>
      <c r="D777" s="3">
        <v>42426</v>
      </c>
      <c r="E777" s="4">
        <v>60.96</v>
      </c>
      <c r="G777" s="3">
        <v>42451</v>
      </c>
      <c r="H777" s="4">
        <v>18.95</v>
      </c>
    </row>
    <row r="778" spans="1:8" x14ac:dyDescent="0.35">
      <c r="A778" s="3">
        <v>42429</v>
      </c>
      <c r="B778" s="4">
        <v>25.55</v>
      </c>
      <c r="D778" s="3">
        <v>42429</v>
      </c>
      <c r="E778" s="4">
        <v>60.61</v>
      </c>
      <c r="G778" s="3">
        <v>42452</v>
      </c>
      <c r="H778" s="4">
        <v>19.04</v>
      </c>
    </row>
    <row r="779" spans="1:8" x14ac:dyDescent="0.35">
      <c r="A779" s="3">
        <v>42430</v>
      </c>
      <c r="B779" s="4">
        <v>26.34</v>
      </c>
      <c r="D779" s="3">
        <v>42430</v>
      </c>
      <c r="E779" s="4">
        <v>62.39</v>
      </c>
      <c r="G779" s="3">
        <v>42458</v>
      </c>
      <c r="H779" s="4">
        <v>18.71</v>
      </c>
    </row>
    <row r="780" spans="1:8" x14ac:dyDescent="0.35">
      <c r="A780" s="3">
        <v>42431</v>
      </c>
      <c r="B780" s="4">
        <v>26.89</v>
      </c>
      <c r="D780" s="3">
        <v>42431</v>
      </c>
      <c r="E780" s="4">
        <v>63.44</v>
      </c>
      <c r="G780" s="3">
        <v>42459</v>
      </c>
      <c r="H780" s="4">
        <v>18.989999999999998</v>
      </c>
    </row>
    <row r="781" spans="1:8" x14ac:dyDescent="0.35">
      <c r="A781" s="3">
        <v>42432</v>
      </c>
      <c r="B781" s="4">
        <v>27.17</v>
      </c>
      <c r="D781" s="3">
        <v>42432</v>
      </c>
      <c r="E781" s="4">
        <v>64.12</v>
      </c>
      <c r="G781" s="3">
        <v>42460</v>
      </c>
      <c r="H781" s="4">
        <v>19.04</v>
      </c>
    </row>
    <row r="782" spans="1:8" x14ac:dyDescent="0.35">
      <c r="A782" s="3">
        <v>42433</v>
      </c>
      <c r="B782" s="4">
        <v>27.28</v>
      </c>
      <c r="D782" s="3">
        <v>42433</v>
      </c>
      <c r="E782" s="4">
        <v>64.39</v>
      </c>
      <c r="G782" s="3">
        <v>42461</v>
      </c>
      <c r="H782" s="4">
        <v>19.079999999999998</v>
      </c>
    </row>
    <row r="783" spans="1:8" x14ac:dyDescent="0.35">
      <c r="A783" s="3">
        <v>42437</v>
      </c>
      <c r="B783" s="4">
        <v>27.22</v>
      </c>
      <c r="D783" s="3">
        <v>42437</v>
      </c>
      <c r="E783" s="4">
        <v>64.33</v>
      </c>
      <c r="G783" s="3">
        <v>42464</v>
      </c>
      <c r="H783" s="4">
        <v>19.09</v>
      </c>
    </row>
    <row r="784" spans="1:8" x14ac:dyDescent="0.35">
      <c r="A784" s="3">
        <v>42438</v>
      </c>
      <c r="B784" s="4">
        <v>27.38</v>
      </c>
      <c r="D784" s="3">
        <v>42438</v>
      </c>
      <c r="E784" s="4">
        <v>64.75</v>
      </c>
      <c r="G784" s="3">
        <v>42465</v>
      </c>
      <c r="H784" s="4">
        <v>18.850000000000001</v>
      </c>
    </row>
    <row r="785" spans="1:8" x14ac:dyDescent="0.35">
      <c r="A785" s="3">
        <v>42439</v>
      </c>
      <c r="B785" s="4">
        <v>27.17</v>
      </c>
      <c r="D785" s="3">
        <v>42439</v>
      </c>
      <c r="E785" s="4">
        <v>64.59</v>
      </c>
      <c r="G785" s="3">
        <v>42466</v>
      </c>
      <c r="H785" s="4">
        <v>18.89</v>
      </c>
    </row>
    <row r="786" spans="1:8" x14ac:dyDescent="0.35">
      <c r="A786" s="3">
        <v>42440</v>
      </c>
      <c r="B786" s="4">
        <v>27.18</v>
      </c>
      <c r="D786" s="3">
        <v>42440</v>
      </c>
      <c r="E786" s="4">
        <v>64.53</v>
      </c>
      <c r="G786" s="3">
        <v>42467</v>
      </c>
      <c r="H786" s="4">
        <v>18.87</v>
      </c>
    </row>
    <row r="787" spans="1:8" x14ac:dyDescent="0.35">
      <c r="A787" s="3">
        <v>42443</v>
      </c>
      <c r="B787" s="4">
        <v>27.36</v>
      </c>
      <c r="D787" s="3">
        <v>42443</v>
      </c>
      <c r="E787" s="4">
        <v>64.77</v>
      </c>
      <c r="G787" s="3">
        <v>42468</v>
      </c>
      <c r="H787" s="4">
        <v>18.97</v>
      </c>
    </row>
    <row r="788" spans="1:8" x14ac:dyDescent="0.35">
      <c r="A788" s="3">
        <v>42444</v>
      </c>
      <c r="B788" s="4">
        <v>27.21</v>
      </c>
      <c r="D788" s="3">
        <v>42444</v>
      </c>
      <c r="E788" s="4">
        <v>64.42</v>
      </c>
      <c r="G788" s="3">
        <v>42471</v>
      </c>
      <c r="H788" s="4">
        <v>19.059999999999999</v>
      </c>
    </row>
    <row r="789" spans="1:8" x14ac:dyDescent="0.35">
      <c r="A789" s="3">
        <v>42445</v>
      </c>
      <c r="B789" s="4">
        <v>27.35</v>
      </c>
      <c r="D789" s="3">
        <v>42445</v>
      </c>
      <c r="E789" s="4">
        <v>64.58</v>
      </c>
      <c r="G789" s="3">
        <v>42472</v>
      </c>
      <c r="H789" s="4">
        <v>19.12</v>
      </c>
    </row>
    <row r="790" spans="1:8" x14ac:dyDescent="0.35">
      <c r="A790" s="3">
        <v>42446</v>
      </c>
      <c r="B790" s="4">
        <v>27.47</v>
      </c>
      <c r="D790" s="3">
        <v>42446</v>
      </c>
      <c r="E790" s="4">
        <v>64.959999999999994</v>
      </c>
      <c r="G790" s="3">
        <v>42473</v>
      </c>
      <c r="H790" s="4">
        <v>19.440000000000001</v>
      </c>
    </row>
    <row r="791" spans="1:8" x14ac:dyDescent="0.35">
      <c r="A791" s="3">
        <v>42447</v>
      </c>
      <c r="B791" s="4">
        <v>27.74</v>
      </c>
      <c r="D791" s="3">
        <v>42447</v>
      </c>
      <c r="E791" s="4">
        <v>65.819999999999993</v>
      </c>
      <c r="G791" s="3">
        <v>42478</v>
      </c>
      <c r="H791" s="4">
        <v>19.57</v>
      </c>
    </row>
    <row r="792" spans="1:8" x14ac:dyDescent="0.35">
      <c r="A792" s="3">
        <v>42450</v>
      </c>
      <c r="B792" s="4">
        <v>28.07</v>
      </c>
      <c r="D792" s="3">
        <v>42450</v>
      </c>
      <c r="E792" s="4">
        <v>66.77</v>
      </c>
      <c r="G792" s="3">
        <v>42480</v>
      </c>
      <c r="H792" s="4">
        <v>19.72</v>
      </c>
    </row>
    <row r="793" spans="1:8" x14ac:dyDescent="0.35">
      <c r="A793" s="3">
        <v>42451</v>
      </c>
      <c r="B793" s="4">
        <v>28.07</v>
      </c>
      <c r="D793" s="3">
        <v>42451</v>
      </c>
      <c r="E793" s="4">
        <v>67.040000000000006</v>
      </c>
      <c r="G793" s="3">
        <v>42481</v>
      </c>
      <c r="H793" s="4">
        <v>19.63</v>
      </c>
    </row>
    <row r="794" spans="1:8" x14ac:dyDescent="0.35">
      <c r="A794" s="3">
        <v>42452</v>
      </c>
      <c r="B794" s="4">
        <v>28.09</v>
      </c>
      <c r="D794" s="3">
        <v>42452</v>
      </c>
      <c r="E794" s="4">
        <v>67.459999999999994</v>
      </c>
      <c r="G794" s="3">
        <v>42482</v>
      </c>
      <c r="H794" s="4">
        <v>19.670000000000002</v>
      </c>
    </row>
    <row r="795" spans="1:8" x14ac:dyDescent="0.35">
      <c r="A795" s="3">
        <v>42457</v>
      </c>
      <c r="B795" s="4">
        <v>27.73</v>
      </c>
      <c r="D795" s="3">
        <v>42457</v>
      </c>
      <c r="E795" s="4">
        <v>66.2</v>
      </c>
      <c r="G795" s="3">
        <v>42485</v>
      </c>
      <c r="H795" s="4">
        <v>19.63</v>
      </c>
    </row>
    <row r="796" spans="1:8" x14ac:dyDescent="0.35">
      <c r="A796" s="3">
        <v>42458</v>
      </c>
      <c r="B796" s="4">
        <v>27.66</v>
      </c>
      <c r="D796" s="3">
        <v>42458</v>
      </c>
      <c r="E796" s="4">
        <v>65.81</v>
      </c>
      <c r="G796" s="3">
        <v>42486</v>
      </c>
      <c r="H796" s="4">
        <v>19.75</v>
      </c>
    </row>
    <row r="797" spans="1:8" x14ac:dyDescent="0.35">
      <c r="A797" s="3">
        <v>42459</v>
      </c>
      <c r="B797" s="4">
        <v>28.23</v>
      </c>
      <c r="D797" s="3">
        <v>42459</v>
      </c>
      <c r="E797" s="4">
        <v>66.739999999999995</v>
      </c>
      <c r="G797" s="3">
        <v>42487</v>
      </c>
      <c r="H797" s="4">
        <v>19.84</v>
      </c>
    </row>
    <row r="798" spans="1:8" x14ac:dyDescent="0.35">
      <c r="A798" s="3">
        <v>42460</v>
      </c>
      <c r="B798" s="4">
        <v>28.28</v>
      </c>
      <c r="D798" s="3">
        <v>42460</v>
      </c>
      <c r="E798" s="4">
        <v>66.89</v>
      </c>
      <c r="G798" s="3">
        <v>42488</v>
      </c>
      <c r="H798" s="4">
        <v>19.600000000000001</v>
      </c>
    </row>
    <row r="799" spans="1:8" x14ac:dyDescent="0.35">
      <c r="A799" s="3">
        <v>42461</v>
      </c>
      <c r="B799" s="4">
        <v>28.26</v>
      </c>
      <c r="D799" s="3">
        <v>42461</v>
      </c>
      <c r="E799" s="4">
        <v>66.959999999999994</v>
      </c>
      <c r="G799" s="3">
        <v>42489</v>
      </c>
      <c r="H799" s="4">
        <v>19.68</v>
      </c>
    </row>
    <row r="800" spans="1:8" x14ac:dyDescent="0.35">
      <c r="A800" s="3">
        <v>42464</v>
      </c>
      <c r="B800" s="4">
        <v>28.44</v>
      </c>
      <c r="D800" s="3">
        <v>42464</v>
      </c>
      <c r="E800" s="4">
        <v>67.010000000000005</v>
      </c>
      <c r="G800" s="3">
        <v>42492</v>
      </c>
      <c r="H800" s="4">
        <v>19.7</v>
      </c>
    </row>
    <row r="801" spans="1:8" x14ac:dyDescent="0.35">
      <c r="A801" s="3">
        <v>42465</v>
      </c>
      <c r="B801" s="4">
        <v>27.87</v>
      </c>
      <c r="D801" s="3">
        <v>42465</v>
      </c>
      <c r="E801" s="4">
        <v>65.87</v>
      </c>
      <c r="G801" s="3">
        <v>42493</v>
      </c>
      <c r="H801" s="4">
        <v>19.649999999999999</v>
      </c>
    </row>
    <row r="802" spans="1:8" x14ac:dyDescent="0.35">
      <c r="A802" s="3">
        <v>42466</v>
      </c>
      <c r="B802" s="4">
        <v>27.86</v>
      </c>
      <c r="D802" s="3">
        <v>42466</v>
      </c>
      <c r="E802" s="4">
        <v>65.319999999999993</v>
      </c>
      <c r="G802" s="3">
        <v>42494</v>
      </c>
      <c r="H802" s="4">
        <v>19.45</v>
      </c>
    </row>
    <row r="803" spans="1:8" x14ac:dyDescent="0.35">
      <c r="A803" s="3">
        <v>42467</v>
      </c>
      <c r="B803" s="4">
        <v>27.72</v>
      </c>
      <c r="D803" s="3">
        <v>42467</v>
      </c>
      <c r="E803" s="4">
        <v>64.930000000000007</v>
      </c>
      <c r="G803" s="3">
        <v>42496</v>
      </c>
      <c r="H803" s="4">
        <v>19.3</v>
      </c>
    </row>
    <row r="804" spans="1:8" x14ac:dyDescent="0.35">
      <c r="A804" s="3">
        <v>42468</v>
      </c>
      <c r="B804" s="4">
        <v>27.81</v>
      </c>
      <c r="D804" s="3">
        <v>42468</v>
      </c>
      <c r="E804" s="4">
        <v>65.17</v>
      </c>
      <c r="G804" s="3">
        <v>42499</v>
      </c>
      <c r="H804" s="4">
        <v>19.43</v>
      </c>
    </row>
    <row r="805" spans="1:8" x14ac:dyDescent="0.35">
      <c r="A805" s="3">
        <v>42471</v>
      </c>
      <c r="B805" s="4">
        <v>28.18</v>
      </c>
      <c r="D805" s="3">
        <v>42471</v>
      </c>
      <c r="E805" s="4">
        <v>65.77</v>
      </c>
      <c r="G805" s="3">
        <v>42500</v>
      </c>
      <c r="H805" s="4">
        <v>19.39</v>
      </c>
    </row>
    <row r="806" spans="1:8" x14ac:dyDescent="0.35">
      <c r="A806" s="3">
        <v>42472</v>
      </c>
      <c r="B806" s="4">
        <v>28.3</v>
      </c>
      <c r="D806" s="3">
        <v>42472</v>
      </c>
      <c r="E806" s="4">
        <v>66.209999999999994</v>
      </c>
      <c r="G806" s="3">
        <v>42501</v>
      </c>
      <c r="H806" s="4">
        <v>19.37</v>
      </c>
    </row>
    <row r="807" spans="1:8" x14ac:dyDescent="0.35">
      <c r="A807" s="3">
        <v>42473</v>
      </c>
      <c r="B807" s="4">
        <v>28.82</v>
      </c>
      <c r="D807" s="3">
        <v>42473</v>
      </c>
      <c r="E807" s="4">
        <v>67.069999999999993</v>
      </c>
      <c r="G807" s="3">
        <v>42502</v>
      </c>
      <c r="H807" s="4">
        <v>19.45</v>
      </c>
    </row>
    <row r="808" spans="1:8" x14ac:dyDescent="0.35">
      <c r="A808" s="3">
        <v>42478</v>
      </c>
      <c r="B808" s="4">
        <v>29.09</v>
      </c>
      <c r="D808" s="3">
        <v>42478</v>
      </c>
      <c r="E808" s="4">
        <v>67.790000000000006</v>
      </c>
      <c r="G808" s="3">
        <v>42503</v>
      </c>
      <c r="H808" s="4">
        <v>19.399999999999999</v>
      </c>
    </row>
    <row r="809" spans="1:8" x14ac:dyDescent="0.35">
      <c r="A809" s="3">
        <v>42480</v>
      </c>
      <c r="B809" s="4">
        <v>29.22</v>
      </c>
      <c r="D809" s="3">
        <v>42480</v>
      </c>
      <c r="E809" s="4">
        <v>68.209999999999994</v>
      </c>
      <c r="G809" s="3">
        <v>42507</v>
      </c>
      <c r="H809" s="4">
        <v>19.440000000000001</v>
      </c>
    </row>
    <row r="810" spans="1:8" x14ac:dyDescent="0.35">
      <c r="A810" s="3">
        <v>42481</v>
      </c>
      <c r="B810" s="4">
        <v>29.24</v>
      </c>
      <c r="D810" s="3">
        <v>42481</v>
      </c>
      <c r="E810" s="4">
        <v>68.17</v>
      </c>
      <c r="G810" s="3">
        <v>42508</v>
      </c>
      <c r="H810" s="4">
        <v>19.45</v>
      </c>
    </row>
    <row r="811" spans="1:8" x14ac:dyDescent="0.35">
      <c r="A811" s="3">
        <v>42482</v>
      </c>
      <c r="B811" s="4">
        <v>29.28</v>
      </c>
      <c r="D811" s="3">
        <v>42482</v>
      </c>
      <c r="E811" s="4">
        <v>68.709999999999994</v>
      </c>
      <c r="G811" s="3">
        <v>42509</v>
      </c>
      <c r="H811" s="4">
        <v>19.32</v>
      </c>
    </row>
    <row r="812" spans="1:8" x14ac:dyDescent="0.35">
      <c r="A812" s="3">
        <v>42485</v>
      </c>
      <c r="B812" s="4">
        <v>29.17</v>
      </c>
      <c r="D812" s="3">
        <v>42485</v>
      </c>
      <c r="E812" s="4">
        <v>68.39</v>
      </c>
      <c r="G812" s="3">
        <v>42510</v>
      </c>
      <c r="H812" s="4">
        <v>19.29</v>
      </c>
    </row>
    <row r="813" spans="1:8" x14ac:dyDescent="0.35">
      <c r="A813" s="3">
        <v>42486</v>
      </c>
      <c r="B813" s="4">
        <v>29.53</v>
      </c>
      <c r="D813" s="3">
        <v>42486</v>
      </c>
      <c r="E813" s="4">
        <v>69</v>
      </c>
      <c r="G813" s="3">
        <v>42513</v>
      </c>
      <c r="H813" s="4">
        <v>19.27</v>
      </c>
    </row>
    <row r="814" spans="1:8" x14ac:dyDescent="0.35">
      <c r="A814" s="3">
        <v>42487</v>
      </c>
      <c r="B814" s="4">
        <v>29.53</v>
      </c>
      <c r="D814" s="3">
        <v>42487</v>
      </c>
      <c r="E814" s="4">
        <v>69.31</v>
      </c>
      <c r="G814" s="3">
        <v>42514</v>
      </c>
      <c r="H814" s="4">
        <v>19.309999999999999</v>
      </c>
    </row>
    <row r="815" spans="1:8" x14ac:dyDescent="0.35">
      <c r="A815" s="3">
        <v>42488</v>
      </c>
      <c r="B815" s="4">
        <v>29.14</v>
      </c>
      <c r="D815" s="3">
        <v>42488</v>
      </c>
      <c r="E815" s="4">
        <v>68.459999999999994</v>
      </c>
      <c r="G815" s="3">
        <v>42515</v>
      </c>
      <c r="H815" s="4">
        <v>19.47</v>
      </c>
    </row>
    <row r="816" spans="1:8" x14ac:dyDescent="0.35">
      <c r="A816" s="3">
        <v>42489</v>
      </c>
      <c r="B816" s="4">
        <v>29.19</v>
      </c>
      <c r="D816" s="3">
        <v>42489</v>
      </c>
      <c r="E816" s="4">
        <v>68.59</v>
      </c>
      <c r="G816" s="3">
        <v>42516</v>
      </c>
      <c r="H816" s="4">
        <v>19.57</v>
      </c>
    </row>
    <row r="817" spans="1:8" x14ac:dyDescent="0.35">
      <c r="A817" s="3">
        <v>42492</v>
      </c>
      <c r="B817" s="4">
        <v>29.1</v>
      </c>
      <c r="D817" s="3">
        <v>42492</v>
      </c>
      <c r="E817" s="4">
        <v>68.62</v>
      </c>
      <c r="G817" s="3">
        <v>42517</v>
      </c>
      <c r="H817" s="4">
        <v>19.649999999999999</v>
      </c>
    </row>
    <row r="818" spans="1:8" x14ac:dyDescent="0.35">
      <c r="A818" s="3">
        <v>42493</v>
      </c>
      <c r="B818" s="4">
        <v>28.89</v>
      </c>
      <c r="D818" s="3">
        <v>42493</v>
      </c>
      <c r="E818" s="4">
        <v>68.38</v>
      </c>
      <c r="G818" s="3">
        <v>42520</v>
      </c>
      <c r="H818" s="4">
        <v>19.66</v>
      </c>
    </row>
    <row r="819" spans="1:8" x14ac:dyDescent="0.35">
      <c r="A819" s="3">
        <v>42494</v>
      </c>
      <c r="B819" s="4">
        <v>28.65</v>
      </c>
      <c r="D819" s="3">
        <v>42494</v>
      </c>
      <c r="E819" s="4">
        <v>67.72</v>
      </c>
      <c r="G819" s="3">
        <v>42521</v>
      </c>
      <c r="H819" s="4">
        <v>19.59</v>
      </c>
    </row>
    <row r="820" spans="1:8" x14ac:dyDescent="0.35">
      <c r="A820" s="3">
        <v>42495</v>
      </c>
      <c r="B820" s="4">
        <v>28.73</v>
      </c>
      <c r="D820" s="3">
        <v>42495</v>
      </c>
      <c r="E820" s="4">
        <v>67.83</v>
      </c>
      <c r="G820" s="3">
        <v>42522</v>
      </c>
      <c r="H820" s="4">
        <v>19.62</v>
      </c>
    </row>
    <row r="821" spans="1:8" x14ac:dyDescent="0.35">
      <c r="A821" s="3">
        <v>42496</v>
      </c>
      <c r="B821" s="4">
        <v>28.7</v>
      </c>
      <c r="D821" s="3">
        <v>42496</v>
      </c>
      <c r="E821" s="4">
        <v>67.88</v>
      </c>
      <c r="G821" s="3">
        <v>42523</v>
      </c>
      <c r="H821" s="4">
        <v>19.649999999999999</v>
      </c>
    </row>
    <row r="822" spans="1:8" x14ac:dyDescent="0.35">
      <c r="A822" s="3">
        <v>42499</v>
      </c>
      <c r="B822" s="4">
        <v>29.1</v>
      </c>
      <c r="D822" s="3">
        <v>42499</v>
      </c>
      <c r="E822" s="4">
        <v>68.56</v>
      </c>
      <c r="G822" s="3">
        <v>42524</v>
      </c>
      <c r="H822" s="4">
        <v>19.61</v>
      </c>
    </row>
    <row r="823" spans="1:8" x14ac:dyDescent="0.35">
      <c r="A823" s="3">
        <v>42500</v>
      </c>
      <c r="B823" s="4">
        <v>29.16</v>
      </c>
      <c r="D823" s="3">
        <v>42500</v>
      </c>
      <c r="E823" s="4">
        <v>68.44</v>
      </c>
      <c r="G823" s="3">
        <v>42527</v>
      </c>
      <c r="H823" s="4">
        <v>19.559999999999999</v>
      </c>
    </row>
    <row r="824" spans="1:8" x14ac:dyDescent="0.35">
      <c r="A824" s="3">
        <v>42501</v>
      </c>
      <c r="B824" s="4">
        <v>29.07</v>
      </c>
      <c r="D824" s="3">
        <v>42501</v>
      </c>
      <c r="E824" s="4">
        <v>68.33</v>
      </c>
      <c r="G824" s="3">
        <v>42528</v>
      </c>
      <c r="H824" s="4">
        <v>19.670000000000002</v>
      </c>
    </row>
    <row r="825" spans="1:8" x14ac:dyDescent="0.35">
      <c r="A825" s="3">
        <v>42502</v>
      </c>
      <c r="B825" s="4">
        <v>29.27</v>
      </c>
      <c r="D825" s="3">
        <v>42502</v>
      </c>
      <c r="E825" s="4">
        <v>68.760000000000005</v>
      </c>
      <c r="G825" s="3">
        <v>42529</v>
      </c>
      <c r="H825" s="4">
        <v>19.760000000000002</v>
      </c>
    </row>
    <row r="826" spans="1:8" x14ac:dyDescent="0.35">
      <c r="A826" s="3">
        <v>42503</v>
      </c>
      <c r="B826" s="4">
        <v>29.06</v>
      </c>
      <c r="D826" s="3">
        <v>42503</v>
      </c>
      <c r="E826" s="4">
        <v>68.44</v>
      </c>
      <c r="G826" s="3">
        <v>42530</v>
      </c>
      <c r="H826" s="4">
        <v>19.899999999999999</v>
      </c>
    </row>
    <row r="827" spans="1:8" x14ac:dyDescent="0.35">
      <c r="A827" s="3">
        <v>42506</v>
      </c>
      <c r="B827" s="4">
        <v>29.08</v>
      </c>
      <c r="D827" s="3">
        <v>42506</v>
      </c>
      <c r="E827" s="4">
        <v>68.010000000000005</v>
      </c>
      <c r="G827" s="3">
        <v>42531</v>
      </c>
      <c r="H827" s="4">
        <v>19.850000000000001</v>
      </c>
    </row>
    <row r="828" spans="1:8" x14ac:dyDescent="0.35">
      <c r="A828" s="3">
        <v>42507</v>
      </c>
      <c r="B828" s="4">
        <v>29.2</v>
      </c>
      <c r="D828" s="3">
        <v>42507</v>
      </c>
      <c r="E828" s="4">
        <v>68.040000000000006</v>
      </c>
      <c r="G828" s="3">
        <v>42534</v>
      </c>
      <c r="H828" s="4">
        <v>19.73</v>
      </c>
    </row>
    <row r="829" spans="1:8" x14ac:dyDescent="0.35">
      <c r="A829" s="3">
        <v>42508</v>
      </c>
      <c r="B829" s="4">
        <v>29.13</v>
      </c>
      <c r="D829" s="3">
        <v>42508</v>
      </c>
      <c r="E829" s="4">
        <v>68.12</v>
      </c>
      <c r="G829" s="3">
        <v>42535</v>
      </c>
      <c r="H829" s="4">
        <v>19.760000000000002</v>
      </c>
    </row>
    <row r="830" spans="1:8" x14ac:dyDescent="0.35">
      <c r="A830" s="3">
        <v>42509</v>
      </c>
      <c r="B830" s="4">
        <v>28.86</v>
      </c>
      <c r="D830" s="3">
        <v>42509</v>
      </c>
      <c r="E830" s="4">
        <v>67.41</v>
      </c>
      <c r="G830" s="3">
        <v>42536</v>
      </c>
      <c r="H830" s="4">
        <v>19.98</v>
      </c>
    </row>
    <row r="831" spans="1:8" x14ac:dyDescent="0.35">
      <c r="A831" s="3">
        <v>42510</v>
      </c>
      <c r="B831" s="4">
        <v>28.67</v>
      </c>
      <c r="D831" s="3">
        <v>42510</v>
      </c>
      <c r="E831" s="4">
        <v>67.010000000000005</v>
      </c>
      <c r="G831" s="3">
        <v>42537</v>
      </c>
      <c r="H831" s="4">
        <v>20.04</v>
      </c>
    </row>
    <row r="832" spans="1:8" x14ac:dyDescent="0.35">
      <c r="A832" s="3">
        <v>42513</v>
      </c>
      <c r="B832" s="4">
        <v>28.62</v>
      </c>
      <c r="D832" s="3">
        <v>42513</v>
      </c>
      <c r="E832" s="4">
        <v>66.84</v>
      </c>
      <c r="G832" s="3">
        <v>42538</v>
      </c>
      <c r="H832" s="4">
        <v>20.14</v>
      </c>
    </row>
    <row r="833" spans="1:8" x14ac:dyDescent="0.35">
      <c r="A833" s="3">
        <v>42514</v>
      </c>
      <c r="B833" s="4">
        <v>28.63</v>
      </c>
      <c r="D833" s="3">
        <v>42514</v>
      </c>
      <c r="E833" s="4">
        <v>66.510000000000005</v>
      </c>
      <c r="G833" s="3">
        <v>42541</v>
      </c>
      <c r="H833" s="4">
        <v>20.14</v>
      </c>
    </row>
    <row r="834" spans="1:8" x14ac:dyDescent="0.35">
      <c r="A834" s="3">
        <v>42515</v>
      </c>
      <c r="B834" s="4">
        <v>29.25</v>
      </c>
      <c r="D834" s="3">
        <v>42515</v>
      </c>
      <c r="E834" s="4">
        <v>67.349999999999994</v>
      </c>
      <c r="G834" s="3">
        <v>42542</v>
      </c>
      <c r="H834" s="4">
        <v>20.260000000000002</v>
      </c>
    </row>
    <row r="835" spans="1:8" x14ac:dyDescent="0.35">
      <c r="A835" s="3">
        <v>42516</v>
      </c>
      <c r="B835" s="4">
        <v>29.68</v>
      </c>
      <c r="D835" s="3">
        <v>42516</v>
      </c>
      <c r="E835" s="4">
        <v>67.7</v>
      </c>
      <c r="G835" s="3">
        <v>42543</v>
      </c>
      <c r="H835" s="4">
        <v>20.34</v>
      </c>
    </row>
    <row r="836" spans="1:8" x14ac:dyDescent="0.35">
      <c r="A836" s="3">
        <v>42517</v>
      </c>
      <c r="B836" s="4">
        <v>29.94</v>
      </c>
      <c r="D836" s="3">
        <v>42517</v>
      </c>
      <c r="E836" s="4">
        <v>68.209999999999994</v>
      </c>
      <c r="G836" s="3">
        <v>42545</v>
      </c>
      <c r="H836" s="4">
        <v>20.149999999999999</v>
      </c>
    </row>
    <row r="837" spans="1:8" x14ac:dyDescent="0.35">
      <c r="A837" s="3">
        <v>42520</v>
      </c>
      <c r="B837" s="4">
        <v>30.09</v>
      </c>
      <c r="D837" s="3">
        <v>42520</v>
      </c>
      <c r="E837" s="4">
        <v>68.56</v>
      </c>
      <c r="G837" s="3">
        <v>42548</v>
      </c>
      <c r="H837" s="4">
        <v>20.2</v>
      </c>
    </row>
    <row r="838" spans="1:8" x14ac:dyDescent="0.35">
      <c r="A838" s="3">
        <v>42521</v>
      </c>
      <c r="B838" s="4">
        <v>30.06</v>
      </c>
      <c r="D838" s="3">
        <v>42521</v>
      </c>
      <c r="E838" s="4">
        <v>68.599999999999994</v>
      </c>
      <c r="G838" s="3">
        <v>42549</v>
      </c>
      <c r="H838" s="4">
        <v>20.309999999999999</v>
      </c>
    </row>
    <row r="839" spans="1:8" x14ac:dyDescent="0.35">
      <c r="A839" s="3">
        <v>42522</v>
      </c>
      <c r="B839" s="4">
        <v>30.01</v>
      </c>
      <c r="D839" s="3">
        <v>42522</v>
      </c>
      <c r="E839" s="4">
        <v>68.239999999999995</v>
      </c>
      <c r="G839" s="3">
        <v>42550</v>
      </c>
      <c r="H839" s="4">
        <v>20.51</v>
      </c>
    </row>
    <row r="840" spans="1:8" x14ac:dyDescent="0.35">
      <c r="A840" s="3">
        <v>42523</v>
      </c>
      <c r="B840" s="4">
        <v>30.16</v>
      </c>
      <c r="D840" s="3">
        <v>42523</v>
      </c>
      <c r="E840" s="4">
        <v>68.67</v>
      </c>
      <c r="G840" s="3">
        <v>42551</v>
      </c>
      <c r="H840" s="4">
        <v>20.74</v>
      </c>
    </row>
    <row r="841" spans="1:8" x14ac:dyDescent="0.35">
      <c r="A841" s="3">
        <v>42524</v>
      </c>
      <c r="B841" s="4">
        <v>30.23</v>
      </c>
      <c r="D841" s="3">
        <v>42524</v>
      </c>
      <c r="E841" s="4">
        <v>68.319999999999993</v>
      </c>
      <c r="G841" s="3">
        <v>42552</v>
      </c>
      <c r="H841" s="4">
        <v>20.88</v>
      </c>
    </row>
    <row r="842" spans="1:8" x14ac:dyDescent="0.35">
      <c r="A842" s="3">
        <v>42527</v>
      </c>
      <c r="B842" s="4">
        <v>30.16</v>
      </c>
      <c r="D842" s="3">
        <v>42527</v>
      </c>
      <c r="E842" s="4">
        <v>68.569999999999993</v>
      </c>
      <c r="G842" s="3">
        <v>42555</v>
      </c>
      <c r="H842" s="4">
        <v>20.96</v>
      </c>
    </row>
    <row r="843" spans="1:8" x14ac:dyDescent="0.35">
      <c r="A843" s="3">
        <v>42528</v>
      </c>
      <c r="B843" s="4">
        <v>30.36</v>
      </c>
      <c r="D843" s="3">
        <v>42528</v>
      </c>
      <c r="E843" s="4">
        <v>69.42</v>
      </c>
      <c r="G843" s="3">
        <v>42556</v>
      </c>
      <c r="H843" s="4">
        <v>20.97</v>
      </c>
    </row>
    <row r="844" spans="1:8" x14ac:dyDescent="0.35">
      <c r="A844" s="3">
        <v>42529</v>
      </c>
      <c r="B844" s="4">
        <v>30.43</v>
      </c>
      <c r="D844" s="3">
        <v>42529</v>
      </c>
      <c r="E844" s="4">
        <v>69.72</v>
      </c>
      <c r="G844" s="3">
        <v>42558</v>
      </c>
      <c r="H844" s="4">
        <v>20.82</v>
      </c>
    </row>
    <row r="845" spans="1:8" x14ac:dyDescent="0.35">
      <c r="A845" s="3">
        <v>42530</v>
      </c>
      <c r="B845" s="4">
        <v>30.35</v>
      </c>
      <c r="D845" s="3">
        <v>42530</v>
      </c>
      <c r="E845" s="4">
        <v>69.790000000000006</v>
      </c>
      <c r="G845" s="3">
        <v>42559</v>
      </c>
      <c r="H845" s="4">
        <v>20.75</v>
      </c>
    </row>
    <row r="846" spans="1:8" x14ac:dyDescent="0.35">
      <c r="A846" s="3">
        <v>42531</v>
      </c>
      <c r="B846" s="4">
        <v>30.26</v>
      </c>
      <c r="D846" s="3">
        <v>42531</v>
      </c>
      <c r="E846" s="4">
        <v>69.64</v>
      </c>
      <c r="G846" s="3">
        <v>42562</v>
      </c>
      <c r="H846" s="4">
        <v>20.94</v>
      </c>
    </row>
    <row r="847" spans="1:8" x14ac:dyDescent="0.35">
      <c r="A847" s="3">
        <v>42534</v>
      </c>
      <c r="B847" s="4">
        <v>30.01</v>
      </c>
      <c r="D847" s="3">
        <v>42534</v>
      </c>
      <c r="E847" s="4">
        <v>69.260000000000005</v>
      </c>
      <c r="G847" s="3">
        <v>42563</v>
      </c>
      <c r="H847" s="4">
        <v>20.99</v>
      </c>
    </row>
    <row r="848" spans="1:8" x14ac:dyDescent="0.35">
      <c r="A848" s="3">
        <v>42535</v>
      </c>
      <c r="B848" s="4">
        <v>30.11</v>
      </c>
      <c r="D848" s="3">
        <v>42535</v>
      </c>
      <c r="E848" s="4">
        <v>70.11</v>
      </c>
      <c r="G848" s="3">
        <v>42564</v>
      </c>
      <c r="H848" s="4">
        <v>20.95</v>
      </c>
    </row>
    <row r="849" spans="1:8" x14ac:dyDescent="0.35">
      <c r="A849" s="3">
        <v>42536</v>
      </c>
      <c r="B849" s="4">
        <v>30.49</v>
      </c>
      <c r="D849" s="3">
        <v>42536</v>
      </c>
      <c r="E849" s="4">
        <v>70.72</v>
      </c>
      <c r="G849" s="3">
        <v>42565</v>
      </c>
      <c r="H849" s="4">
        <v>21.14</v>
      </c>
    </row>
    <row r="850" spans="1:8" x14ac:dyDescent="0.35">
      <c r="A850" s="3">
        <v>42537</v>
      </c>
      <c r="B850" s="4">
        <v>30.32</v>
      </c>
      <c r="D850" s="3">
        <v>42537</v>
      </c>
      <c r="E850" s="4">
        <v>70.62</v>
      </c>
      <c r="G850" s="3">
        <v>42566</v>
      </c>
      <c r="H850" s="4">
        <v>21.13</v>
      </c>
    </row>
    <row r="851" spans="1:8" x14ac:dyDescent="0.35">
      <c r="A851" s="3">
        <v>42538</v>
      </c>
      <c r="B851" s="4">
        <v>30.41</v>
      </c>
      <c r="D851" s="3">
        <v>42538</v>
      </c>
      <c r="E851" s="4">
        <v>70.849999999999994</v>
      </c>
      <c r="G851" s="3">
        <v>42569</v>
      </c>
      <c r="H851" s="4">
        <v>21.08</v>
      </c>
    </row>
    <row r="852" spans="1:8" x14ac:dyDescent="0.35">
      <c r="A852" s="3">
        <v>42541</v>
      </c>
      <c r="B852" s="4">
        <v>30.59</v>
      </c>
      <c r="D852" s="3">
        <v>42541</v>
      </c>
      <c r="E852" s="4">
        <v>70.91</v>
      </c>
      <c r="G852" s="3">
        <v>42570</v>
      </c>
      <c r="H852" s="4">
        <v>21.12</v>
      </c>
    </row>
    <row r="853" spans="1:8" x14ac:dyDescent="0.35">
      <c r="A853" s="3">
        <v>42542</v>
      </c>
      <c r="B853" s="4">
        <v>30.51</v>
      </c>
      <c r="D853" s="3">
        <v>42542</v>
      </c>
      <c r="E853" s="4">
        <v>71.040000000000006</v>
      </c>
      <c r="G853" s="3">
        <v>42571</v>
      </c>
      <c r="H853" s="4">
        <v>21.36</v>
      </c>
    </row>
    <row r="854" spans="1:8" x14ac:dyDescent="0.35">
      <c r="A854" s="3">
        <v>42543</v>
      </c>
      <c r="B854" s="4">
        <v>30.48</v>
      </c>
      <c r="D854" s="3">
        <v>42543</v>
      </c>
      <c r="E854" s="4">
        <v>70.989999999999995</v>
      </c>
      <c r="G854" s="3">
        <v>42572</v>
      </c>
      <c r="H854" s="4">
        <v>21.32</v>
      </c>
    </row>
    <row r="855" spans="1:8" x14ac:dyDescent="0.35">
      <c r="A855" s="3">
        <v>42544</v>
      </c>
      <c r="B855" s="4">
        <v>30.7</v>
      </c>
      <c r="D855" s="3">
        <v>42544</v>
      </c>
      <c r="E855" s="4">
        <v>71.06</v>
      </c>
      <c r="G855" s="3">
        <v>42573</v>
      </c>
      <c r="H855" s="4">
        <v>21.43</v>
      </c>
    </row>
    <row r="856" spans="1:8" x14ac:dyDescent="0.35">
      <c r="A856" s="3">
        <v>42545</v>
      </c>
      <c r="B856" s="4">
        <v>30.12</v>
      </c>
      <c r="D856" s="3">
        <v>42545</v>
      </c>
      <c r="E856" s="4">
        <v>70.489999999999995</v>
      </c>
      <c r="G856" s="3">
        <v>42576</v>
      </c>
      <c r="H856" s="4">
        <v>21.54</v>
      </c>
    </row>
    <row r="857" spans="1:8" x14ac:dyDescent="0.35">
      <c r="A857" s="3">
        <v>42548</v>
      </c>
      <c r="B857" s="4">
        <v>30.26</v>
      </c>
      <c r="D857" s="3">
        <v>42548</v>
      </c>
      <c r="E857" s="4">
        <v>71.489999999999995</v>
      </c>
      <c r="G857" s="3">
        <v>42577</v>
      </c>
      <c r="H857" s="4">
        <v>21.51</v>
      </c>
    </row>
    <row r="858" spans="1:8" x14ac:dyDescent="0.35">
      <c r="A858" s="3">
        <v>42549</v>
      </c>
      <c r="B858" s="4">
        <v>30.37</v>
      </c>
      <c r="D858" s="3">
        <v>42549</v>
      </c>
      <c r="E858" s="4">
        <v>71.760000000000005</v>
      </c>
      <c r="G858" s="3">
        <v>42578</v>
      </c>
      <c r="H858" s="4">
        <v>21.54</v>
      </c>
    </row>
    <row r="859" spans="1:8" x14ac:dyDescent="0.35">
      <c r="A859" s="3">
        <v>42550</v>
      </c>
      <c r="B859" s="4">
        <v>30.69</v>
      </c>
      <c r="D859" s="3">
        <v>42550</v>
      </c>
      <c r="E859" s="4">
        <v>72.72</v>
      </c>
      <c r="G859" s="3">
        <v>42579</v>
      </c>
      <c r="H859" s="4">
        <v>21.7</v>
      </c>
    </row>
    <row r="860" spans="1:8" x14ac:dyDescent="0.35">
      <c r="A860" s="3">
        <v>42551</v>
      </c>
      <c r="B860" s="4">
        <v>31.07</v>
      </c>
      <c r="D860" s="3">
        <v>42551</v>
      </c>
      <c r="E860" s="4">
        <v>73.33</v>
      </c>
      <c r="G860" s="3">
        <v>42580</v>
      </c>
      <c r="H860" s="4">
        <v>21.77</v>
      </c>
    </row>
    <row r="861" spans="1:8" x14ac:dyDescent="0.35">
      <c r="A861" s="3">
        <v>42552</v>
      </c>
      <c r="B861" s="4">
        <v>31.3</v>
      </c>
      <c r="D861" s="3">
        <v>42552</v>
      </c>
      <c r="E861" s="4">
        <v>73.94</v>
      </c>
      <c r="G861" s="3">
        <v>42583</v>
      </c>
      <c r="H861" s="4">
        <v>21.91</v>
      </c>
    </row>
    <row r="862" spans="1:8" x14ac:dyDescent="0.35">
      <c r="A862" s="3">
        <v>42555</v>
      </c>
      <c r="B862" s="4">
        <v>31.5</v>
      </c>
      <c r="D862" s="3">
        <v>42555</v>
      </c>
      <c r="E862" s="4">
        <v>74.37</v>
      </c>
      <c r="G862" s="3">
        <v>42584</v>
      </c>
      <c r="H862" s="4">
        <v>21.93</v>
      </c>
    </row>
    <row r="863" spans="1:8" x14ac:dyDescent="0.35">
      <c r="A863" s="3">
        <v>42556</v>
      </c>
      <c r="B863" s="4">
        <v>31.34</v>
      </c>
      <c r="D863" s="3">
        <v>42556</v>
      </c>
      <c r="E863" s="4">
        <v>74.349999999999994</v>
      </c>
      <c r="G863" s="3">
        <v>42585</v>
      </c>
      <c r="H863" s="4">
        <v>21.85</v>
      </c>
    </row>
    <row r="864" spans="1:8" x14ac:dyDescent="0.35">
      <c r="A864" s="3">
        <v>42558</v>
      </c>
      <c r="B864" s="4">
        <v>31.36</v>
      </c>
      <c r="D864" s="3">
        <v>42558</v>
      </c>
      <c r="E864" s="4">
        <v>74.400000000000006</v>
      </c>
      <c r="G864" s="3">
        <v>42586</v>
      </c>
      <c r="H864" s="4">
        <v>21.93</v>
      </c>
    </row>
    <row r="865" spans="1:8" x14ac:dyDescent="0.35">
      <c r="A865" s="3">
        <v>42559</v>
      </c>
      <c r="B865" s="4">
        <v>31.32</v>
      </c>
      <c r="D865" s="3">
        <v>42559</v>
      </c>
      <c r="E865" s="4">
        <v>74.040000000000006</v>
      </c>
      <c r="G865" s="3">
        <v>42587</v>
      </c>
      <c r="H865" s="4">
        <v>22.22</v>
      </c>
    </row>
    <row r="866" spans="1:8" x14ac:dyDescent="0.35">
      <c r="A866" s="3">
        <v>42562</v>
      </c>
      <c r="B866" s="4">
        <v>31.82</v>
      </c>
      <c r="D866" s="3">
        <v>42562</v>
      </c>
      <c r="E866" s="4">
        <v>75.08</v>
      </c>
      <c r="G866" s="3">
        <v>42590</v>
      </c>
      <c r="H866" s="4">
        <v>22.25</v>
      </c>
    </row>
    <row r="867" spans="1:8" x14ac:dyDescent="0.35">
      <c r="A867" s="3">
        <v>42563</v>
      </c>
      <c r="B867" s="4">
        <v>32.090000000000003</v>
      </c>
      <c r="D867" s="3">
        <v>42563</v>
      </c>
      <c r="E867" s="4">
        <v>75.91</v>
      </c>
      <c r="G867" s="3">
        <v>42591</v>
      </c>
      <c r="H867" s="4">
        <v>22.13</v>
      </c>
    </row>
    <row r="868" spans="1:8" x14ac:dyDescent="0.35">
      <c r="A868" s="3">
        <v>42564</v>
      </c>
      <c r="B868" s="4">
        <v>31.97</v>
      </c>
      <c r="D868" s="3">
        <v>42564</v>
      </c>
      <c r="E868" s="4">
        <v>75.06</v>
      </c>
      <c r="G868" s="3">
        <v>42592</v>
      </c>
      <c r="H868" s="4">
        <v>22.07</v>
      </c>
    </row>
    <row r="869" spans="1:8" x14ac:dyDescent="0.35">
      <c r="A869" s="3">
        <v>42565</v>
      </c>
      <c r="B869" s="4">
        <v>32.21</v>
      </c>
      <c r="D869" s="3">
        <v>42565</v>
      </c>
      <c r="E869" s="4">
        <v>75.67</v>
      </c>
      <c r="G869" s="3">
        <v>42593</v>
      </c>
      <c r="H869" s="4">
        <v>21.97</v>
      </c>
    </row>
    <row r="870" spans="1:8" x14ac:dyDescent="0.35">
      <c r="A870" s="3">
        <v>42566</v>
      </c>
      <c r="B870" s="4">
        <v>32.18</v>
      </c>
      <c r="D870" s="3">
        <v>42566</v>
      </c>
      <c r="E870" s="4">
        <v>75.47</v>
      </c>
      <c r="G870" s="3">
        <v>42594</v>
      </c>
      <c r="H870" s="4">
        <v>22</v>
      </c>
    </row>
    <row r="871" spans="1:8" x14ac:dyDescent="0.35">
      <c r="A871" s="3">
        <v>42569</v>
      </c>
      <c r="B871" s="4">
        <v>32.11</v>
      </c>
      <c r="D871" s="3">
        <v>42569</v>
      </c>
      <c r="E871" s="4">
        <v>75.11</v>
      </c>
      <c r="G871" s="3">
        <v>42598</v>
      </c>
      <c r="H871" s="4">
        <v>22.07</v>
      </c>
    </row>
    <row r="872" spans="1:8" x14ac:dyDescent="0.35">
      <c r="A872" s="3">
        <v>42570</v>
      </c>
      <c r="B872" s="4">
        <v>32.21</v>
      </c>
      <c r="D872" s="3">
        <v>42570</v>
      </c>
      <c r="E872" s="4">
        <v>75.180000000000007</v>
      </c>
      <c r="G872" s="3">
        <v>42599</v>
      </c>
      <c r="H872" s="4">
        <v>22.26</v>
      </c>
    </row>
    <row r="873" spans="1:8" x14ac:dyDescent="0.35">
      <c r="A873" s="3">
        <v>42571</v>
      </c>
      <c r="B873" s="4">
        <v>32.36</v>
      </c>
      <c r="D873" s="3">
        <v>42571</v>
      </c>
      <c r="E873" s="4">
        <v>75.77</v>
      </c>
      <c r="G873" s="3">
        <v>42600</v>
      </c>
      <c r="H873" s="4">
        <v>22.46</v>
      </c>
    </row>
    <row r="874" spans="1:8" x14ac:dyDescent="0.35">
      <c r="A874" s="3">
        <v>42572</v>
      </c>
      <c r="B874" s="4">
        <v>32.159999999999997</v>
      </c>
      <c r="D874" s="3">
        <v>42572</v>
      </c>
      <c r="E874" s="4">
        <v>75.66</v>
      </c>
      <c r="G874" s="3">
        <v>42601</v>
      </c>
      <c r="H874" s="4">
        <v>22.52</v>
      </c>
    </row>
    <row r="875" spans="1:8" x14ac:dyDescent="0.35">
      <c r="A875" s="3">
        <v>42573</v>
      </c>
      <c r="B875" s="4">
        <v>32.229999999999997</v>
      </c>
      <c r="D875" s="3">
        <v>42573</v>
      </c>
      <c r="E875" s="4">
        <v>76.069999999999993</v>
      </c>
      <c r="G875" s="3">
        <v>42604</v>
      </c>
      <c r="H875" s="4">
        <v>22.45</v>
      </c>
    </row>
    <row r="876" spans="1:8" x14ac:dyDescent="0.35">
      <c r="A876" s="3">
        <v>42576</v>
      </c>
      <c r="B876" s="4">
        <v>32.590000000000003</v>
      </c>
      <c r="D876" s="3">
        <v>42576</v>
      </c>
      <c r="E876" s="4">
        <v>76.709999999999994</v>
      </c>
      <c r="G876" s="3">
        <v>42605</v>
      </c>
      <c r="H876" s="4">
        <v>22.54</v>
      </c>
    </row>
    <row r="877" spans="1:8" x14ac:dyDescent="0.35">
      <c r="A877" s="3">
        <v>42577</v>
      </c>
      <c r="B877" s="4">
        <v>32.520000000000003</v>
      </c>
      <c r="D877" s="3">
        <v>42577</v>
      </c>
      <c r="E877" s="4">
        <v>76.260000000000005</v>
      </c>
      <c r="G877" s="3">
        <v>42606</v>
      </c>
      <c r="H877" s="4">
        <v>22.72</v>
      </c>
    </row>
    <row r="878" spans="1:8" x14ac:dyDescent="0.35">
      <c r="A878" s="3">
        <v>42578</v>
      </c>
      <c r="B878" s="4">
        <v>32.61</v>
      </c>
      <c r="D878" s="3">
        <v>42578</v>
      </c>
      <c r="E878" s="4">
        <v>76.61</v>
      </c>
      <c r="G878" s="3">
        <v>42607</v>
      </c>
      <c r="H878" s="4">
        <v>22.74</v>
      </c>
    </row>
    <row r="879" spans="1:8" x14ac:dyDescent="0.35">
      <c r="A879" s="3">
        <v>42579</v>
      </c>
      <c r="B879" s="4">
        <v>32.75</v>
      </c>
      <c r="D879" s="3">
        <v>42579</v>
      </c>
      <c r="E879" s="4">
        <v>76.83</v>
      </c>
      <c r="G879" s="3">
        <v>42608</v>
      </c>
      <c r="H879" s="4">
        <v>22.79</v>
      </c>
    </row>
    <row r="880" spans="1:8" x14ac:dyDescent="0.35">
      <c r="A880" s="3">
        <v>42580</v>
      </c>
      <c r="B880" s="4">
        <v>32.69</v>
      </c>
      <c r="D880" s="3">
        <v>42580</v>
      </c>
      <c r="E880" s="4">
        <v>77.03</v>
      </c>
      <c r="G880" s="3">
        <v>42611</v>
      </c>
      <c r="H880" s="4">
        <v>22.71</v>
      </c>
    </row>
    <row r="881" spans="1:8" x14ac:dyDescent="0.35">
      <c r="A881" s="3">
        <v>42583</v>
      </c>
      <c r="B881" s="4">
        <v>32.71</v>
      </c>
      <c r="D881" s="3">
        <v>42583</v>
      </c>
      <c r="E881" s="4">
        <v>77.33</v>
      </c>
      <c r="G881" s="3">
        <v>42612</v>
      </c>
      <c r="H881" s="4">
        <v>22.95</v>
      </c>
    </row>
    <row r="882" spans="1:8" x14ac:dyDescent="0.35">
      <c r="A882" s="3">
        <v>42584</v>
      </c>
      <c r="B882" s="4">
        <v>32.630000000000003</v>
      </c>
      <c r="D882" s="3">
        <v>42584</v>
      </c>
      <c r="E882" s="4">
        <v>76.790000000000006</v>
      </c>
      <c r="G882" s="3">
        <v>42613</v>
      </c>
      <c r="H882" s="4">
        <v>23.1</v>
      </c>
    </row>
    <row r="883" spans="1:8" x14ac:dyDescent="0.35">
      <c r="A883" s="3">
        <v>42585</v>
      </c>
      <c r="B883" s="4">
        <v>32.340000000000003</v>
      </c>
      <c r="D883" s="3">
        <v>42585</v>
      </c>
      <c r="E883" s="4">
        <v>75.88</v>
      </c>
      <c r="G883" s="3">
        <v>42614</v>
      </c>
      <c r="H883" s="4">
        <v>22.96</v>
      </c>
    </row>
    <row r="884" spans="1:8" x14ac:dyDescent="0.35">
      <c r="A884" s="3">
        <v>42586</v>
      </c>
      <c r="B884" s="4">
        <v>32.369999999999997</v>
      </c>
      <c r="D884" s="3">
        <v>42586</v>
      </c>
      <c r="E884" s="4">
        <v>76.27</v>
      </c>
      <c r="G884" s="3">
        <v>42615</v>
      </c>
      <c r="H884" s="4">
        <v>23.11</v>
      </c>
    </row>
    <row r="885" spans="1:8" x14ac:dyDescent="0.35">
      <c r="A885" s="3">
        <v>42587</v>
      </c>
      <c r="B885" s="4">
        <v>32.82</v>
      </c>
      <c r="D885" s="3">
        <v>42587</v>
      </c>
      <c r="E885" s="4">
        <v>77.13</v>
      </c>
      <c r="G885" s="3">
        <v>42619</v>
      </c>
      <c r="H885" s="4">
        <v>23.22</v>
      </c>
    </row>
    <row r="886" spans="1:8" x14ac:dyDescent="0.35">
      <c r="A886" s="3">
        <v>42590</v>
      </c>
      <c r="B886" s="4">
        <v>32.89</v>
      </c>
      <c r="D886" s="3">
        <v>42590</v>
      </c>
      <c r="E886" s="4">
        <v>77.59</v>
      </c>
      <c r="G886" s="3">
        <v>42620</v>
      </c>
      <c r="H886" s="4">
        <v>23.19</v>
      </c>
    </row>
    <row r="887" spans="1:8" x14ac:dyDescent="0.35">
      <c r="A887" s="3">
        <v>42591</v>
      </c>
      <c r="B887" s="4">
        <v>32.78</v>
      </c>
      <c r="D887" s="3">
        <v>42591</v>
      </c>
      <c r="E887" s="4">
        <v>77.53</v>
      </c>
      <c r="G887" s="3">
        <v>42621</v>
      </c>
      <c r="H887" s="4">
        <v>23.44</v>
      </c>
    </row>
    <row r="888" spans="1:8" x14ac:dyDescent="0.35">
      <c r="A888" s="3">
        <v>42592</v>
      </c>
      <c r="B888" s="4">
        <v>32.33</v>
      </c>
      <c r="D888" s="3">
        <v>42592</v>
      </c>
      <c r="E888" s="4">
        <v>76.41</v>
      </c>
      <c r="G888" s="3">
        <v>42622</v>
      </c>
      <c r="H888" s="4">
        <v>23.3</v>
      </c>
    </row>
    <row r="889" spans="1:8" x14ac:dyDescent="0.35">
      <c r="A889" s="3">
        <v>42593</v>
      </c>
      <c r="B889" s="4">
        <v>32.369999999999997</v>
      </c>
      <c r="D889" s="3">
        <v>42593</v>
      </c>
      <c r="E889" s="4">
        <v>76.069999999999993</v>
      </c>
      <c r="G889" s="3">
        <v>42625</v>
      </c>
      <c r="H889" s="4">
        <v>22.9</v>
      </c>
    </row>
    <row r="890" spans="1:8" x14ac:dyDescent="0.35">
      <c r="A890" s="3">
        <v>42594</v>
      </c>
      <c r="B890" s="4">
        <v>32.619999999999997</v>
      </c>
      <c r="D890" s="3">
        <v>42594</v>
      </c>
      <c r="E890" s="4">
        <v>76.33</v>
      </c>
      <c r="G890" s="3">
        <v>42627</v>
      </c>
      <c r="H890" s="4">
        <v>23.05</v>
      </c>
    </row>
    <row r="891" spans="1:8" x14ac:dyDescent="0.35">
      <c r="A891" s="3">
        <v>42598</v>
      </c>
      <c r="B891" s="4">
        <v>32.630000000000003</v>
      </c>
      <c r="D891" s="3">
        <v>42598</v>
      </c>
      <c r="E891" s="4">
        <v>76.67</v>
      </c>
      <c r="G891" s="3">
        <v>42628</v>
      </c>
      <c r="H891" s="4">
        <v>23.06</v>
      </c>
    </row>
    <row r="892" spans="1:8" x14ac:dyDescent="0.35">
      <c r="A892" s="3">
        <v>42599</v>
      </c>
      <c r="B892" s="4">
        <v>32.64</v>
      </c>
      <c r="D892" s="3">
        <v>42599</v>
      </c>
      <c r="E892" s="4">
        <v>76.790000000000006</v>
      </c>
      <c r="G892" s="3">
        <v>42629</v>
      </c>
      <c r="H892" s="4">
        <v>23.14</v>
      </c>
    </row>
    <row r="893" spans="1:8" x14ac:dyDescent="0.35">
      <c r="A893" s="3">
        <v>42600</v>
      </c>
      <c r="B893" s="4">
        <v>32.86</v>
      </c>
      <c r="D893" s="3">
        <v>42600</v>
      </c>
      <c r="E893" s="4">
        <v>77.41</v>
      </c>
      <c r="G893" s="3">
        <v>42632</v>
      </c>
      <c r="H893" s="4">
        <v>23.19</v>
      </c>
    </row>
    <row r="894" spans="1:8" x14ac:dyDescent="0.35">
      <c r="A894" s="3">
        <v>42601</v>
      </c>
      <c r="B894" s="4">
        <v>32.869999999999997</v>
      </c>
      <c r="D894" s="3">
        <v>42601</v>
      </c>
      <c r="E894" s="4">
        <v>77.900000000000006</v>
      </c>
      <c r="G894" s="3">
        <v>42633</v>
      </c>
      <c r="H894" s="4">
        <v>23.24</v>
      </c>
    </row>
    <row r="895" spans="1:8" x14ac:dyDescent="0.35">
      <c r="A895" s="3">
        <v>42604</v>
      </c>
      <c r="B895" s="4">
        <v>32.729999999999997</v>
      </c>
      <c r="D895" s="3">
        <v>42604</v>
      </c>
      <c r="E895" s="4">
        <v>77.33</v>
      </c>
      <c r="G895" s="3">
        <v>42634</v>
      </c>
      <c r="H895" s="4">
        <v>23.23</v>
      </c>
    </row>
    <row r="896" spans="1:8" x14ac:dyDescent="0.35">
      <c r="A896" s="3">
        <v>42605</v>
      </c>
      <c r="B896" s="4">
        <v>32.68</v>
      </c>
      <c r="D896" s="3">
        <v>42605</v>
      </c>
      <c r="E896" s="4">
        <v>77.11</v>
      </c>
      <c r="G896" s="3">
        <v>42635</v>
      </c>
      <c r="H896" s="4">
        <v>23.49</v>
      </c>
    </row>
    <row r="897" spans="1:8" x14ac:dyDescent="0.35">
      <c r="A897" s="3">
        <v>42606</v>
      </c>
      <c r="B897" s="4">
        <v>32.799999999999997</v>
      </c>
      <c r="D897" s="3">
        <v>42606</v>
      </c>
      <c r="E897" s="4">
        <v>77.86</v>
      </c>
      <c r="G897" s="3">
        <v>42636</v>
      </c>
      <c r="H897" s="4">
        <v>23.51</v>
      </c>
    </row>
    <row r="898" spans="1:8" x14ac:dyDescent="0.35">
      <c r="A898" s="3">
        <v>42607</v>
      </c>
      <c r="B898" s="4">
        <v>32.64</v>
      </c>
      <c r="D898" s="3">
        <v>42607</v>
      </c>
      <c r="E898" s="4">
        <v>77.52</v>
      </c>
      <c r="G898" s="3">
        <v>42639</v>
      </c>
      <c r="H898" s="4">
        <v>23.42</v>
      </c>
    </row>
    <row r="899" spans="1:8" x14ac:dyDescent="0.35">
      <c r="A899" s="3">
        <v>42608</v>
      </c>
      <c r="B899" s="4">
        <v>32.590000000000003</v>
      </c>
      <c r="D899" s="3">
        <v>42608</v>
      </c>
      <c r="E899" s="4">
        <v>77.72</v>
      </c>
      <c r="G899" s="3">
        <v>42640</v>
      </c>
      <c r="H899" s="4">
        <v>23.41</v>
      </c>
    </row>
    <row r="900" spans="1:8" x14ac:dyDescent="0.35">
      <c r="A900" s="3">
        <v>42611</v>
      </c>
      <c r="B900" s="4">
        <v>32.67</v>
      </c>
      <c r="D900" s="3">
        <v>42611</v>
      </c>
      <c r="E900" s="4">
        <v>77.489999999999995</v>
      </c>
      <c r="G900" s="3">
        <v>42641</v>
      </c>
      <c r="H900" s="4">
        <v>23.54</v>
      </c>
    </row>
    <row r="901" spans="1:8" x14ac:dyDescent="0.35">
      <c r="A901" s="3">
        <v>42612</v>
      </c>
      <c r="B901" s="4">
        <v>33.119999999999997</v>
      </c>
      <c r="D901" s="3">
        <v>42612</v>
      </c>
      <c r="E901" s="4">
        <v>78.19</v>
      </c>
      <c r="G901" s="3">
        <v>42642</v>
      </c>
      <c r="H901" s="4">
        <v>23.01</v>
      </c>
    </row>
    <row r="902" spans="1:8" x14ac:dyDescent="0.35">
      <c r="A902" s="3">
        <v>42613</v>
      </c>
      <c r="B902" s="4">
        <v>33.340000000000003</v>
      </c>
      <c r="D902" s="3">
        <v>42613</v>
      </c>
      <c r="E902" s="4">
        <v>78.739999999999995</v>
      </c>
      <c r="G902" s="3">
        <v>42643</v>
      </c>
      <c r="H902" s="4">
        <v>23.16</v>
      </c>
    </row>
    <row r="903" spans="1:8" x14ac:dyDescent="0.35">
      <c r="A903" s="3">
        <v>42614</v>
      </c>
      <c r="B903" s="4">
        <v>33.32</v>
      </c>
      <c r="D903" s="3">
        <v>42614</v>
      </c>
      <c r="E903" s="4">
        <v>78.790000000000006</v>
      </c>
      <c r="G903" s="3">
        <v>42646</v>
      </c>
      <c r="H903" s="4">
        <v>23.5</v>
      </c>
    </row>
    <row r="904" spans="1:8" x14ac:dyDescent="0.35">
      <c r="A904" s="3">
        <v>42615</v>
      </c>
      <c r="B904" s="4">
        <v>33.409999999999997</v>
      </c>
      <c r="D904" s="3">
        <v>42615</v>
      </c>
      <c r="E904" s="4">
        <v>79.239999999999995</v>
      </c>
      <c r="G904" s="3">
        <v>42647</v>
      </c>
      <c r="H904" s="4">
        <v>23.59</v>
      </c>
    </row>
    <row r="905" spans="1:8" x14ac:dyDescent="0.35">
      <c r="A905" s="3">
        <v>42619</v>
      </c>
      <c r="B905" s="4">
        <v>33.97</v>
      </c>
      <c r="D905" s="3">
        <v>42619</v>
      </c>
      <c r="E905" s="4">
        <v>80.209999999999994</v>
      </c>
      <c r="G905" s="3">
        <v>42648</v>
      </c>
      <c r="H905" s="4">
        <v>23.71</v>
      </c>
    </row>
    <row r="906" spans="1:8" x14ac:dyDescent="0.35">
      <c r="A906" s="3">
        <v>42620</v>
      </c>
      <c r="B906" s="4">
        <v>34.020000000000003</v>
      </c>
      <c r="D906" s="3">
        <v>42620</v>
      </c>
      <c r="E906" s="4">
        <v>80.3</v>
      </c>
      <c r="G906" s="3">
        <v>42649</v>
      </c>
      <c r="H906" s="4">
        <v>23.6</v>
      </c>
    </row>
    <row r="907" spans="1:8" x14ac:dyDescent="0.35">
      <c r="A907" s="3">
        <v>42621</v>
      </c>
      <c r="B907" s="4">
        <v>34.19</v>
      </c>
      <c r="D907" s="3">
        <v>42621</v>
      </c>
      <c r="E907" s="4">
        <v>81.489999999999995</v>
      </c>
      <c r="G907" s="3">
        <v>42650</v>
      </c>
      <c r="H907" s="4">
        <v>23.5</v>
      </c>
    </row>
    <row r="908" spans="1:8" x14ac:dyDescent="0.35">
      <c r="A908" s="3">
        <v>42622</v>
      </c>
      <c r="B908" s="4">
        <v>33.85</v>
      </c>
      <c r="D908" s="3">
        <v>42622</v>
      </c>
      <c r="E908" s="4">
        <v>80.81</v>
      </c>
      <c r="G908" s="3">
        <v>42653</v>
      </c>
      <c r="H908" s="4">
        <v>23.58</v>
      </c>
    </row>
    <row r="909" spans="1:8" x14ac:dyDescent="0.35">
      <c r="A909" s="3">
        <v>42625</v>
      </c>
      <c r="B909" s="4">
        <v>33.24</v>
      </c>
      <c r="D909" s="3">
        <v>42625</v>
      </c>
      <c r="E909" s="4">
        <v>78.5</v>
      </c>
      <c r="G909" s="3">
        <v>42656</v>
      </c>
      <c r="H909" s="4">
        <v>23.18</v>
      </c>
    </row>
    <row r="910" spans="1:8" x14ac:dyDescent="0.35">
      <c r="A910" s="3">
        <v>42627</v>
      </c>
      <c r="B910" s="4">
        <v>33.31</v>
      </c>
      <c r="D910" s="3">
        <v>42627</v>
      </c>
      <c r="E910" s="4">
        <v>79.41</v>
      </c>
      <c r="G910" s="3">
        <v>42657</v>
      </c>
      <c r="H910" s="4">
        <v>23.24</v>
      </c>
    </row>
    <row r="911" spans="1:8" x14ac:dyDescent="0.35">
      <c r="A911" s="3">
        <v>42628</v>
      </c>
      <c r="B911" s="4">
        <v>33.340000000000003</v>
      </c>
      <c r="D911" s="3">
        <v>42628</v>
      </c>
      <c r="E911" s="4">
        <v>79.53</v>
      </c>
      <c r="G911" s="3">
        <v>42660</v>
      </c>
      <c r="H911" s="4">
        <v>23.07</v>
      </c>
    </row>
    <row r="912" spans="1:8" x14ac:dyDescent="0.35">
      <c r="A912" s="3">
        <v>42629</v>
      </c>
      <c r="B912" s="4">
        <v>33.450000000000003</v>
      </c>
      <c r="D912" s="3">
        <v>42629</v>
      </c>
      <c r="E912" s="4">
        <v>79.739999999999995</v>
      </c>
      <c r="G912" s="3">
        <v>42661</v>
      </c>
      <c r="H912" s="4">
        <v>23.27</v>
      </c>
    </row>
    <row r="913" spans="1:8" x14ac:dyDescent="0.35">
      <c r="A913" s="3">
        <v>42632</v>
      </c>
      <c r="B913" s="4">
        <v>33.56</v>
      </c>
      <c r="D913" s="3">
        <v>42632</v>
      </c>
      <c r="E913" s="4">
        <v>80.099999999999994</v>
      </c>
      <c r="G913" s="3">
        <v>42662</v>
      </c>
      <c r="H913" s="4">
        <v>23.49</v>
      </c>
    </row>
    <row r="914" spans="1:8" x14ac:dyDescent="0.35">
      <c r="A914" s="3">
        <v>42633</v>
      </c>
      <c r="B914" s="4">
        <v>33.6</v>
      </c>
      <c r="D914" s="3">
        <v>42633</v>
      </c>
      <c r="E914" s="4">
        <v>80.13</v>
      </c>
      <c r="G914" s="3">
        <v>42663</v>
      </c>
      <c r="H914" s="4">
        <v>23.48</v>
      </c>
    </row>
    <row r="915" spans="1:8" x14ac:dyDescent="0.35">
      <c r="A915" s="3">
        <v>42634</v>
      </c>
      <c r="B915" s="4">
        <v>33.61</v>
      </c>
      <c r="D915" s="3">
        <v>42634</v>
      </c>
      <c r="E915" s="4">
        <v>80.05</v>
      </c>
      <c r="G915" s="3">
        <v>42664</v>
      </c>
      <c r="H915" s="4">
        <v>23.55</v>
      </c>
    </row>
    <row r="916" spans="1:8" x14ac:dyDescent="0.35">
      <c r="A916" s="3">
        <v>42635</v>
      </c>
      <c r="B916" s="4">
        <v>33.99</v>
      </c>
      <c r="D916" s="3">
        <v>42635</v>
      </c>
      <c r="E916" s="4">
        <v>81.08</v>
      </c>
      <c r="G916" s="3">
        <v>42667</v>
      </c>
      <c r="H916" s="4">
        <v>23.47</v>
      </c>
    </row>
    <row r="917" spans="1:8" x14ac:dyDescent="0.35">
      <c r="A917" s="3">
        <v>42636</v>
      </c>
      <c r="B917" s="4">
        <v>33.85</v>
      </c>
      <c r="D917" s="3">
        <v>42636</v>
      </c>
      <c r="E917" s="4">
        <v>80.8</v>
      </c>
      <c r="G917" s="3">
        <v>42668</v>
      </c>
      <c r="H917" s="4">
        <v>23.4</v>
      </c>
    </row>
    <row r="918" spans="1:8" x14ac:dyDescent="0.35">
      <c r="A918" s="3">
        <v>42639</v>
      </c>
      <c r="B918" s="4">
        <v>33.5</v>
      </c>
      <c r="D918" s="3">
        <v>42639</v>
      </c>
      <c r="E918" s="4">
        <v>80.459999999999994</v>
      </c>
      <c r="G918" s="3">
        <v>42669</v>
      </c>
      <c r="H918" s="4">
        <v>23.24</v>
      </c>
    </row>
    <row r="919" spans="1:8" x14ac:dyDescent="0.35">
      <c r="A919" s="3">
        <v>42640</v>
      </c>
      <c r="B919" s="4">
        <v>33.43</v>
      </c>
      <c r="D919" s="3">
        <v>42640</v>
      </c>
      <c r="E919" s="4">
        <v>80.239999999999995</v>
      </c>
      <c r="G919" s="3">
        <v>42670</v>
      </c>
      <c r="H919" s="4">
        <v>23.11</v>
      </c>
    </row>
    <row r="920" spans="1:8" x14ac:dyDescent="0.35">
      <c r="A920" s="3">
        <v>42641</v>
      </c>
      <c r="B920" s="4">
        <v>33.51</v>
      </c>
      <c r="D920" s="3">
        <v>42641</v>
      </c>
      <c r="E920" s="4">
        <v>81.05</v>
      </c>
      <c r="G920" s="3">
        <v>42671</v>
      </c>
      <c r="H920" s="4">
        <v>23.19</v>
      </c>
    </row>
    <row r="921" spans="1:8" x14ac:dyDescent="0.35">
      <c r="A921" s="3">
        <v>42642</v>
      </c>
      <c r="B921" s="4">
        <v>32.799999999999997</v>
      </c>
      <c r="D921" s="3">
        <v>42642</v>
      </c>
      <c r="E921" s="4">
        <v>78.510000000000005</v>
      </c>
      <c r="G921" s="3">
        <v>42676</v>
      </c>
      <c r="H921" s="4">
        <v>22.84</v>
      </c>
    </row>
    <row r="922" spans="1:8" x14ac:dyDescent="0.35">
      <c r="A922" s="3">
        <v>42643</v>
      </c>
      <c r="B922" s="4">
        <v>32.92</v>
      </c>
      <c r="D922" s="3">
        <v>42643</v>
      </c>
      <c r="E922" s="4">
        <v>79.709999999999994</v>
      </c>
      <c r="G922" s="3">
        <v>42677</v>
      </c>
      <c r="H922" s="4">
        <v>22.65</v>
      </c>
    </row>
    <row r="923" spans="1:8" x14ac:dyDescent="0.35">
      <c r="A923" s="3">
        <v>42646</v>
      </c>
      <c r="B923" s="4">
        <v>33.47</v>
      </c>
      <c r="D923" s="3">
        <v>42646</v>
      </c>
      <c r="E923" s="4">
        <v>82.03</v>
      </c>
      <c r="G923" s="3">
        <v>42678</v>
      </c>
      <c r="H923" s="4">
        <v>22.41</v>
      </c>
    </row>
    <row r="924" spans="1:8" x14ac:dyDescent="0.35">
      <c r="A924" s="3">
        <v>42647</v>
      </c>
      <c r="B924" s="4">
        <v>33.590000000000003</v>
      </c>
      <c r="D924" s="3">
        <v>42647</v>
      </c>
      <c r="E924" s="4">
        <v>82.75</v>
      </c>
      <c r="G924" s="3">
        <v>42681</v>
      </c>
      <c r="H924" s="4">
        <v>22.54</v>
      </c>
    </row>
    <row r="925" spans="1:8" x14ac:dyDescent="0.35">
      <c r="A925" s="3">
        <v>42648</v>
      </c>
      <c r="B925" s="4">
        <v>33.51</v>
      </c>
      <c r="D925" s="3">
        <v>42648</v>
      </c>
      <c r="E925" s="4">
        <v>82.98</v>
      </c>
      <c r="G925" s="3">
        <v>42682</v>
      </c>
      <c r="H925" s="4">
        <v>22.45</v>
      </c>
    </row>
    <row r="926" spans="1:8" x14ac:dyDescent="0.35">
      <c r="A926" s="3">
        <v>42649</v>
      </c>
      <c r="B926" s="4">
        <v>33.36</v>
      </c>
      <c r="D926" s="3">
        <v>42649</v>
      </c>
      <c r="E926" s="4">
        <v>82.86</v>
      </c>
      <c r="G926" s="3">
        <v>42683</v>
      </c>
      <c r="H926" s="4">
        <v>22.12</v>
      </c>
    </row>
    <row r="927" spans="1:8" x14ac:dyDescent="0.35">
      <c r="A927" s="3">
        <v>42650</v>
      </c>
      <c r="B927" s="4">
        <v>33.340000000000003</v>
      </c>
      <c r="D927" s="3">
        <v>42650</v>
      </c>
      <c r="E927" s="4">
        <v>82.9</v>
      </c>
      <c r="G927" s="3">
        <v>42684</v>
      </c>
      <c r="H927" s="4">
        <v>22.52</v>
      </c>
    </row>
    <row r="928" spans="1:8" x14ac:dyDescent="0.35">
      <c r="A928" s="3">
        <v>42653</v>
      </c>
      <c r="B928" s="4">
        <v>33.36</v>
      </c>
      <c r="D928" s="3">
        <v>42653</v>
      </c>
      <c r="E928" s="4">
        <v>82.88</v>
      </c>
      <c r="G928" s="3">
        <v>42685</v>
      </c>
      <c r="H928" s="4">
        <v>22.05</v>
      </c>
    </row>
    <row r="929" spans="1:8" x14ac:dyDescent="0.35">
      <c r="A929" s="3">
        <v>42656</v>
      </c>
      <c r="B929" s="4">
        <v>32.89</v>
      </c>
      <c r="D929" s="3">
        <v>42656</v>
      </c>
      <c r="E929" s="4">
        <v>81.260000000000005</v>
      </c>
      <c r="G929" s="3">
        <v>42689</v>
      </c>
      <c r="H929" s="4">
        <v>21.53</v>
      </c>
    </row>
    <row r="930" spans="1:8" x14ac:dyDescent="0.35">
      <c r="A930" s="3">
        <v>42657</v>
      </c>
      <c r="B930" s="4">
        <v>32.97</v>
      </c>
      <c r="D930" s="3">
        <v>42657</v>
      </c>
      <c r="E930" s="4">
        <v>81.61</v>
      </c>
      <c r="G930" s="3">
        <v>42690</v>
      </c>
      <c r="H930" s="4">
        <v>21.56</v>
      </c>
    </row>
    <row r="931" spans="1:8" x14ac:dyDescent="0.35">
      <c r="A931" s="3">
        <v>42660</v>
      </c>
      <c r="B931" s="4">
        <v>32.840000000000003</v>
      </c>
      <c r="D931" s="3">
        <v>42660</v>
      </c>
      <c r="E931" s="4">
        <v>80.900000000000006</v>
      </c>
      <c r="G931" s="3">
        <v>42691</v>
      </c>
      <c r="H931" s="4">
        <v>21.48</v>
      </c>
    </row>
    <row r="932" spans="1:8" x14ac:dyDescent="0.35">
      <c r="A932" s="3">
        <v>42661</v>
      </c>
      <c r="B932" s="4">
        <v>33.46</v>
      </c>
      <c r="D932" s="3">
        <v>42661</v>
      </c>
      <c r="E932" s="4">
        <v>82.25</v>
      </c>
      <c r="G932" s="3">
        <v>42692</v>
      </c>
      <c r="H932" s="4">
        <v>21.48</v>
      </c>
    </row>
    <row r="933" spans="1:8" x14ac:dyDescent="0.35">
      <c r="A933" s="3">
        <v>42662</v>
      </c>
      <c r="B933" s="4">
        <v>33.450000000000003</v>
      </c>
      <c r="D933" s="3">
        <v>42662</v>
      </c>
      <c r="E933" s="4">
        <v>82.61</v>
      </c>
      <c r="G933" s="3">
        <v>42695</v>
      </c>
      <c r="H933" s="4">
        <v>21.17</v>
      </c>
    </row>
    <row r="934" spans="1:8" x14ac:dyDescent="0.35">
      <c r="A934" s="3">
        <v>42663</v>
      </c>
      <c r="B934" s="4">
        <v>33.57</v>
      </c>
      <c r="D934" s="3">
        <v>42663</v>
      </c>
      <c r="E934" s="4">
        <v>83.2</v>
      </c>
      <c r="G934" s="3">
        <v>42696</v>
      </c>
      <c r="H934" s="4">
        <v>21.32</v>
      </c>
    </row>
    <row r="935" spans="1:8" x14ac:dyDescent="0.35">
      <c r="A935" s="3">
        <v>42664</v>
      </c>
      <c r="B935" s="4">
        <v>33.590000000000003</v>
      </c>
      <c r="D935" s="3">
        <v>42664</v>
      </c>
      <c r="E935" s="4">
        <v>83.51</v>
      </c>
      <c r="G935" s="3">
        <v>42697</v>
      </c>
      <c r="H935" s="4">
        <v>21.38</v>
      </c>
    </row>
    <row r="936" spans="1:8" x14ac:dyDescent="0.35">
      <c r="A936" s="3">
        <v>42667</v>
      </c>
      <c r="B936" s="4">
        <v>33.61</v>
      </c>
      <c r="D936" s="3">
        <v>42667</v>
      </c>
      <c r="E936" s="4">
        <v>83.46</v>
      </c>
      <c r="G936" s="3">
        <v>42698</v>
      </c>
      <c r="H936" s="4">
        <v>21.39</v>
      </c>
    </row>
    <row r="937" spans="1:8" x14ac:dyDescent="0.35">
      <c r="A937" s="3">
        <v>42668</v>
      </c>
      <c r="B937" s="4">
        <v>33.590000000000003</v>
      </c>
      <c r="D937" s="3">
        <v>42668</v>
      </c>
      <c r="E937" s="4">
        <v>83.45</v>
      </c>
      <c r="G937" s="3">
        <v>42699</v>
      </c>
      <c r="H937" s="4">
        <v>21.63</v>
      </c>
    </row>
    <row r="938" spans="1:8" x14ac:dyDescent="0.35">
      <c r="A938" s="3">
        <v>42669</v>
      </c>
      <c r="B938" s="4">
        <v>33.32</v>
      </c>
      <c r="D938" s="3">
        <v>42669</v>
      </c>
      <c r="E938" s="4">
        <v>82.95</v>
      </c>
      <c r="G938" s="3">
        <v>42702</v>
      </c>
      <c r="H938" s="4">
        <v>21.75</v>
      </c>
    </row>
    <row r="939" spans="1:8" x14ac:dyDescent="0.35">
      <c r="A939" s="3">
        <v>42670</v>
      </c>
      <c r="B939" s="4">
        <v>33.22</v>
      </c>
      <c r="D939" s="3">
        <v>42670</v>
      </c>
      <c r="E939" s="4">
        <v>82.16</v>
      </c>
      <c r="G939" s="3">
        <v>42703</v>
      </c>
      <c r="H939" s="4">
        <v>21.72</v>
      </c>
    </row>
    <row r="940" spans="1:8" x14ac:dyDescent="0.35">
      <c r="A940" s="3">
        <v>42671</v>
      </c>
      <c r="B940" s="4">
        <v>33.36</v>
      </c>
      <c r="D940" s="3">
        <v>42671</v>
      </c>
      <c r="E940" s="4">
        <v>82.89</v>
      </c>
      <c r="G940" s="3">
        <v>42704</v>
      </c>
      <c r="H940" s="4">
        <v>22</v>
      </c>
    </row>
    <row r="941" spans="1:8" x14ac:dyDescent="0.35">
      <c r="A941" s="3">
        <v>42675</v>
      </c>
      <c r="B941" s="4">
        <v>33.35</v>
      </c>
      <c r="D941" s="3">
        <v>42675</v>
      </c>
      <c r="E941" s="4">
        <v>83.33</v>
      </c>
      <c r="G941" s="3">
        <v>42705</v>
      </c>
      <c r="H941" s="4">
        <v>21.76</v>
      </c>
    </row>
    <row r="942" spans="1:8" x14ac:dyDescent="0.35">
      <c r="A942" s="3">
        <v>42676</v>
      </c>
      <c r="B942" s="4">
        <v>32.92</v>
      </c>
      <c r="D942" s="3">
        <v>42676</v>
      </c>
      <c r="E942" s="4">
        <v>81.58</v>
      </c>
      <c r="G942" s="3">
        <v>42706</v>
      </c>
      <c r="H942" s="4">
        <v>21.73</v>
      </c>
    </row>
    <row r="943" spans="1:8" x14ac:dyDescent="0.35">
      <c r="A943" s="3">
        <v>42677</v>
      </c>
      <c r="B943" s="4">
        <v>32.76</v>
      </c>
      <c r="D943" s="3">
        <v>42677</v>
      </c>
      <c r="E943" s="4">
        <v>80.41</v>
      </c>
      <c r="G943" s="3">
        <v>42709</v>
      </c>
      <c r="H943" s="4">
        <v>21.82</v>
      </c>
    </row>
    <row r="944" spans="1:8" x14ac:dyDescent="0.35">
      <c r="A944" s="3">
        <v>42678</v>
      </c>
      <c r="B944" s="4">
        <v>32.49</v>
      </c>
      <c r="D944" s="3">
        <v>42678</v>
      </c>
      <c r="E944" s="4">
        <v>79.28</v>
      </c>
      <c r="G944" s="3">
        <v>42710</v>
      </c>
      <c r="H944" s="4">
        <v>21.91</v>
      </c>
    </row>
    <row r="945" spans="1:8" x14ac:dyDescent="0.35">
      <c r="A945" s="3">
        <v>42681</v>
      </c>
      <c r="B945" s="4">
        <v>32.799999999999997</v>
      </c>
      <c r="D945" s="3">
        <v>42681</v>
      </c>
      <c r="E945" s="4">
        <v>79.900000000000006</v>
      </c>
      <c r="G945" s="3">
        <v>42711</v>
      </c>
      <c r="H945" s="4">
        <v>21.8</v>
      </c>
    </row>
    <row r="946" spans="1:8" x14ac:dyDescent="0.35">
      <c r="A946" s="3">
        <v>42682</v>
      </c>
      <c r="B946" s="4">
        <v>32.880000000000003</v>
      </c>
      <c r="D946" s="3">
        <v>42682</v>
      </c>
      <c r="E946" s="4">
        <v>80.27</v>
      </c>
      <c r="G946" s="3">
        <v>42712</v>
      </c>
      <c r="H946" s="4">
        <v>22.04</v>
      </c>
    </row>
    <row r="947" spans="1:8" x14ac:dyDescent="0.35">
      <c r="A947" s="3">
        <v>42683</v>
      </c>
      <c r="B947" s="4">
        <v>32.57</v>
      </c>
      <c r="D947" s="3">
        <v>42683</v>
      </c>
      <c r="E947" s="4">
        <v>79.06</v>
      </c>
      <c r="G947" s="3">
        <v>42713</v>
      </c>
      <c r="H947" s="4">
        <v>22.07</v>
      </c>
    </row>
    <row r="948" spans="1:8" x14ac:dyDescent="0.35">
      <c r="A948" s="3">
        <v>42684</v>
      </c>
      <c r="B948" s="4">
        <v>33.21</v>
      </c>
      <c r="D948" s="3">
        <v>42684</v>
      </c>
      <c r="E948" s="4">
        <v>80.38</v>
      </c>
      <c r="G948" s="3">
        <v>42716</v>
      </c>
      <c r="H948" s="4">
        <v>21.94</v>
      </c>
    </row>
    <row r="949" spans="1:8" x14ac:dyDescent="0.35">
      <c r="A949" s="3">
        <v>42685</v>
      </c>
      <c r="B949" s="4">
        <v>32.369999999999997</v>
      </c>
      <c r="D949" s="3">
        <v>42685</v>
      </c>
      <c r="E949" s="4">
        <v>78.2</v>
      </c>
      <c r="G949" s="3">
        <v>42717</v>
      </c>
      <c r="H949" s="4">
        <v>21.92</v>
      </c>
    </row>
    <row r="950" spans="1:8" x14ac:dyDescent="0.35">
      <c r="A950" s="3">
        <v>42689</v>
      </c>
      <c r="B950" s="4">
        <v>31.67</v>
      </c>
      <c r="D950" s="3">
        <v>42689</v>
      </c>
      <c r="E950" s="4">
        <v>75.23</v>
      </c>
      <c r="G950" s="3">
        <v>42718</v>
      </c>
      <c r="H950" s="4">
        <v>21.68</v>
      </c>
    </row>
    <row r="951" spans="1:8" x14ac:dyDescent="0.35">
      <c r="A951" s="3">
        <v>42690</v>
      </c>
      <c r="B951" s="4">
        <v>31.69</v>
      </c>
      <c r="D951" s="3">
        <v>42690</v>
      </c>
      <c r="E951" s="4">
        <v>75.27</v>
      </c>
      <c r="G951" s="3">
        <v>42719</v>
      </c>
      <c r="H951" s="4">
        <v>21.63</v>
      </c>
    </row>
    <row r="952" spans="1:8" x14ac:dyDescent="0.35">
      <c r="A952" s="3">
        <v>42691</v>
      </c>
      <c r="B952" s="4">
        <v>31.63</v>
      </c>
      <c r="D952" s="3">
        <v>42691</v>
      </c>
      <c r="E952" s="4">
        <v>75.099999999999994</v>
      </c>
      <c r="G952" s="3">
        <v>42720</v>
      </c>
      <c r="H952" s="4">
        <v>21.6</v>
      </c>
    </row>
    <row r="953" spans="1:8" x14ac:dyDescent="0.35">
      <c r="A953" s="3">
        <v>42692</v>
      </c>
      <c r="B953" s="4">
        <v>31.58</v>
      </c>
      <c r="D953" s="3">
        <v>42692</v>
      </c>
      <c r="E953" s="4">
        <v>76</v>
      </c>
      <c r="G953" s="3">
        <v>42723</v>
      </c>
      <c r="H953" s="4">
        <v>21.53</v>
      </c>
    </row>
    <row r="954" spans="1:8" x14ac:dyDescent="0.35">
      <c r="A954" s="3">
        <v>42695</v>
      </c>
      <c r="B954" s="4">
        <v>30.99</v>
      </c>
      <c r="D954" s="3">
        <v>42695</v>
      </c>
      <c r="E954" s="4">
        <v>73.98</v>
      </c>
      <c r="G954" s="3">
        <v>42724</v>
      </c>
      <c r="H954" s="4">
        <v>21.43</v>
      </c>
    </row>
    <row r="955" spans="1:8" x14ac:dyDescent="0.35">
      <c r="A955" s="3">
        <v>42696</v>
      </c>
      <c r="B955" s="4">
        <v>31.22</v>
      </c>
      <c r="D955" s="3">
        <v>42696</v>
      </c>
      <c r="E955" s="4">
        <v>74.84</v>
      </c>
      <c r="G955" s="3">
        <v>42725</v>
      </c>
      <c r="H955" s="4">
        <v>21.41</v>
      </c>
    </row>
    <row r="956" spans="1:8" x14ac:dyDescent="0.35">
      <c r="A956" s="3">
        <v>42697</v>
      </c>
      <c r="B956" s="4">
        <v>31.4</v>
      </c>
      <c r="D956" s="3">
        <v>42697</v>
      </c>
      <c r="E956" s="4">
        <v>75.17</v>
      </c>
      <c r="G956" s="3">
        <v>42726</v>
      </c>
      <c r="H956" s="4">
        <v>21.13</v>
      </c>
    </row>
    <row r="957" spans="1:8" x14ac:dyDescent="0.35">
      <c r="A957" s="3">
        <v>42698</v>
      </c>
      <c r="B957" s="4">
        <v>31.18</v>
      </c>
      <c r="D957" s="3">
        <v>42698</v>
      </c>
      <c r="E957" s="4">
        <v>74.959999999999994</v>
      </c>
      <c r="G957" s="3">
        <v>42727</v>
      </c>
      <c r="H957" s="4">
        <v>21.11</v>
      </c>
    </row>
    <row r="958" spans="1:8" x14ac:dyDescent="0.35">
      <c r="A958" s="3">
        <v>42699</v>
      </c>
      <c r="B958" s="4">
        <v>31.74</v>
      </c>
      <c r="D958" s="3">
        <v>42699</v>
      </c>
      <c r="E958" s="4">
        <v>75.98</v>
      </c>
      <c r="G958" s="3">
        <v>42731</v>
      </c>
      <c r="H958" s="4">
        <v>21.16</v>
      </c>
    </row>
    <row r="959" spans="1:8" x14ac:dyDescent="0.35">
      <c r="A959" s="3">
        <v>42702</v>
      </c>
      <c r="B959" s="4">
        <v>31.76</v>
      </c>
      <c r="D959" s="3">
        <v>42702</v>
      </c>
      <c r="E959" s="4">
        <v>76.510000000000005</v>
      </c>
      <c r="G959" s="3">
        <v>42732</v>
      </c>
      <c r="H959" s="4">
        <v>21.38</v>
      </c>
    </row>
    <row r="960" spans="1:8" x14ac:dyDescent="0.35">
      <c r="A960" s="3">
        <v>42703</v>
      </c>
      <c r="B960" s="4">
        <v>31.81</v>
      </c>
      <c r="D960" s="3">
        <v>42703</v>
      </c>
      <c r="E960" s="4">
        <v>77.040000000000006</v>
      </c>
      <c r="G960" s="3">
        <v>42733</v>
      </c>
      <c r="H960" s="4">
        <v>21.53</v>
      </c>
    </row>
    <row r="961" spans="1:8" x14ac:dyDescent="0.35">
      <c r="A961" s="3">
        <v>42704</v>
      </c>
      <c r="B961" s="4">
        <v>32.15</v>
      </c>
      <c r="D961" s="3">
        <v>42704</v>
      </c>
      <c r="E961" s="4">
        <v>77.97</v>
      </c>
      <c r="G961" s="3">
        <v>42734</v>
      </c>
      <c r="H961" s="4">
        <v>21.69</v>
      </c>
    </row>
    <row r="962" spans="1:8" x14ac:dyDescent="0.35">
      <c r="A962" s="3">
        <v>42705</v>
      </c>
      <c r="B962" s="4">
        <v>31.97</v>
      </c>
      <c r="D962" s="3">
        <v>42705</v>
      </c>
      <c r="E962" s="4">
        <v>77.44</v>
      </c>
      <c r="G962" s="3">
        <v>42737</v>
      </c>
      <c r="H962" s="4">
        <v>21.79</v>
      </c>
    </row>
    <row r="963" spans="1:8" x14ac:dyDescent="0.35">
      <c r="A963" s="3">
        <v>42706</v>
      </c>
      <c r="B963" s="4">
        <v>31.66</v>
      </c>
      <c r="D963" s="3">
        <v>42706</v>
      </c>
      <c r="E963" s="4">
        <v>76.67</v>
      </c>
      <c r="G963" s="3">
        <v>42738</v>
      </c>
      <c r="H963" s="4">
        <v>21.89</v>
      </c>
    </row>
    <row r="964" spans="1:8" x14ac:dyDescent="0.35">
      <c r="A964" s="3">
        <v>42709</v>
      </c>
      <c r="B964" s="4">
        <v>31.88</v>
      </c>
      <c r="D964" s="3">
        <v>42709</v>
      </c>
      <c r="E964" s="4">
        <v>76.92</v>
      </c>
      <c r="G964" s="3">
        <v>42739</v>
      </c>
      <c r="H964" s="4">
        <v>21.95</v>
      </c>
    </row>
    <row r="965" spans="1:8" x14ac:dyDescent="0.35">
      <c r="A965" s="3">
        <v>42710</v>
      </c>
      <c r="B965" s="4">
        <v>31.85</v>
      </c>
      <c r="D965" s="3">
        <v>42710</v>
      </c>
      <c r="E965" s="4">
        <v>77.209999999999994</v>
      </c>
      <c r="G965" s="3">
        <v>42740</v>
      </c>
      <c r="H965" s="4">
        <v>22.09</v>
      </c>
    </row>
    <row r="966" spans="1:8" x14ac:dyDescent="0.35">
      <c r="A966" s="3">
        <v>42711</v>
      </c>
      <c r="B966" s="4">
        <v>31.66</v>
      </c>
      <c r="D966" s="3">
        <v>42711</v>
      </c>
      <c r="E966" s="4">
        <v>77.040000000000006</v>
      </c>
      <c r="G966" s="3">
        <v>42741</v>
      </c>
      <c r="H966" s="4">
        <v>22.07</v>
      </c>
    </row>
    <row r="967" spans="1:8" x14ac:dyDescent="0.35">
      <c r="A967" s="3">
        <v>42712</v>
      </c>
      <c r="B967" s="4">
        <v>32.18</v>
      </c>
      <c r="D967" s="3">
        <v>42712</v>
      </c>
      <c r="E967" s="4">
        <v>77.790000000000006</v>
      </c>
      <c r="G967" s="3">
        <v>42744</v>
      </c>
      <c r="H967" s="4">
        <v>22.12</v>
      </c>
    </row>
    <row r="968" spans="1:8" x14ac:dyDescent="0.35">
      <c r="A968" s="3">
        <v>42713</v>
      </c>
      <c r="B968" s="4">
        <v>32.26</v>
      </c>
      <c r="D968" s="3">
        <v>42713</v>
      </c>
      <c r="E968" s="4">
        <v>78.16</v>
      </c>
      <c r="G968" s="3">
        <v>42745</v>
      </c>
      <c r="H968" s="4">
        <v>22.12</v>
      </c>
    </row>
    <row r="969" spans="1:8" x14ac:dyDescent="0.35">
      <c r="A969" s="3">
        <v>42716</v>
      </c>
      <c r="B969" s="4">
        <v>31.93</v>
      </c>
      <c r="D969" s="3">
        <v>42716</v>
      </c>
      <c r="E969" s="4">
        <v>77.47</v>
      </c>
      <c r="G969" s="3">
        <v>42746</v>
      </c>
      <c r="H969" s="4">
        <v>22.4</v>
      </c>
    </row>
    <row r="970" spans="1:8" x14ac:dyDescent="0.35">
      <c r="A970" s="3">
        <v>42717</v>
      </c>
      <c r="B970" s="4">
        <v>32.08</v>
      </c>
      <c r="D970" s="3">
        <v>42717</v>
      </c>
      <c r="E970" s="4">
        <v>77.48</v>
      </c>
      <c r="G970" s="3">
        <v>42747</v>
      </c>
      <c r="H970" s="4">
        <v>22.47</v>
      </c>
    </row>
    <row r="971" spans="1:8" x14ac:dyDescent="0.35">
      <c r="A971" s="3">
        <v>42718</v>
      </c>
      <c r="B971" s="4">
        <v>31.85</v>
      </c>
      <c r="D971" s="3">
        <v>42718</v>
      </c>
      <c r="E971" s="4">
        <v>77</v>
      </c>
      <c r="G971" s="3">
        <v>42748</v>
      </c>
      <c r="H971" s="4">
        <v>22.48</v>
      </c>
    </row>
    <row r="972" spans="1:8" x14ac:dyDescent="0.35">
      <c r="A972" s="3">
        <v>42719</v>
      </c>
      <c r="B972" s="4">
        <v>31.72</v>
      </c>
      <c r="D972" s="3">
        <v>42719</v>
      </c>
      <c r="E972" s="4">
        <v>77.02</v>
      </c>
      <c r="G972" s="3">
        <v>42751</v>
      </c>
      <c r="H972" s="4">
        <v>22.45</v>
      </c>
    </row>
    <row r="973" spans="1:8" x14ac:dyDescent="0.35">
      <c r="A973" s="3">
        <v>42720</v>
      </c>
      <c r="B973" s="4">
        <v>31.71</v>
      </c>
      <c r="D973" s="3">
        <v>42720</v>
      </c>
      <c r="E973" s="4">
        <v>77.430000000000007</v>
      </c>
      <c r="G973" s="3">
        <v>42752</v>
      </c>
      <c r="H973" s="4">
        <v>22.46</v>
      </c>
    </row>
    <row r="974" spans="1:8" x14ac:dyDescent="0.35">
      <c r="A974" s="3">
        <v>42723</v>
      </c>
      <c r="B974" s="4">
        <v>31.59</v>
      </c>
      <c r="D974" s="3">
        <v>42723</v>
      </c>
      <c r="E974" s="4">
        <v>77.2</v>
      </c>
      <c r="G974" s="3">
        <v>42753</v>
      </c>
      <c r="H974" s="4">
        <v>22.66</v>
      </c>
    </row>
    <row r="975" spans="1:8" x14ac:dyDescent="0.35">
      <c r="A975" s="3">
        <v>42724</v>
      </c>
      <c r="B975" s="4">
        <v>31.47</v>
      </c>
      <c r="D975" s="3">
        <v>42724</v>
      </c>
      <c r="E975" s="4">
        <v>76.540000000000006</v>
      </c>
      <c r="G975" s="3">
        <v>42754</v>
      </c>
      <c r="H975" s="4">
        <v>22.74</v>
      </c>
    </row>
    <row r="976" spans="1:8" x14ac:dyDescent="0.35">
      <c r="A976" s="3">
        <v>42725</v>
      </c>
      <c r="B976" s="4">
        <v>31.43</v>
      </c>
      <c r="D976" s="3">
        <v>42725</v>
      </c>
      <c r="E976" s="4">
        <v>76.33</v>
      </c>
      <c r="G976" s="3">
        <v>42755</v>
      </c>
      <c r="H976" s="4">
        <v>22.51</v>
      </c>
    </row>
    <row r="977" spans="1:8" x14ac:dyDescent="0.35">
      <c r="A977" s="3">
        <v>42726</v>
      </c>
      <c r="B977" s="4">
        <v>31.08</v>
      </c>
      <c r="D977" s="3">
        <v>42726</v>
      </c>
      <c r="E977" s="4">
        <v>75.58</v>
      </c>
      <c r="G977" s="3">
        <v>42758</v>
      </c>
      <c r="H977" s="4">
        <v>22.51</v>
      </c>
    </row>
    <row r="978" spans="1:8" x14ac:dyDescent="0.35">
      <c r="A978" s="3">
        <v>42727</v>
      </c>
      <c r="B978" s="4">
        <v>31.12</v>
      </c>
      <c r="D978" s="3">
        <v>42727</v>
      </c>
      <c r="E978" s="4">
        <v>75.56</v>
      </c>
      <c r="G978" s="3">
        <v>42759</v>
      </c>
      <c r="H978" s="4">
        <v>22.65</v>
      </c>
    </row>
    <row r="979" spans="1:8" x14ac:dyDescent="0.35">
      <c r="A979" s="3">
        <v>42730</v>
      </c>
      <c r="B979" s="4">
        <v>30.77</v>
      </c>
      <c r="D979" s="3">
        <v>42730</v>
      </c>
      <c r="E979" s="4">
        <v>74.03</v>
      </c>
      <c r="G979" s="3">
        <v>42760</v>
      </c>
      <c r="H979" s="4">
        <v>22.82</v>
      </c>
    </row>
    <row r="980" spans="1:8" x14ac:dyDescent="0.35">
      <c r="A980" s="3">
        <v>42731</v>
      </c>
      <c r="B980" s="4">
        <v>31.22</v>
      </c>
      <c r="D980" s="3">
        <v>42731</v>
      </c>
      <c r="E980" s="4">
        <v>75.22</v>
      </c>
      <c r="G980" s="3">
        <v>42762</v>
      </c>
      <c r="H980" s="4">
        <v>23</v>
      </c>
    </row>
    <row r="981" spans="1:8" x14ac:dyDescent="0.35">
      <c r="A981" s="3">
        <v>42732</v>
      </c>
      <c r="B981" s="4">
        <v>31.28</v>
      </c>
      <c r="D981" s="3">
        <v>42732</v>
      </c>
      <c r="E981" s="4">
        <v>76.17</v>
      </c>
      <c r="G981" s="3">
        <v>42765</v>
      </c>
      <c r="H981" s="4">
        <v>23</v>
      </c>
    </row>
    <row r="982" spans="1:8" x14ac:dyDescent="0.35">
      <c r="A982" s="3">
        <v>42733</v>
      </c>
      <c r="B982" s="4">
        <v>31.6</v>
      </c>
      <c r="D982" s="3">
        <v>42733</v>
      </c>
      <c r="E982" s="4">
        <v>77.069999999999993</v>
      </c>
      <c r="G982" s="3">
        <v>42766</v>
      </c>
      <c r="H982" s="4">
        <v>22.94</v>
      </c>
    </row>
    <row r="983" spans="1:8" x14ac:dyDescent="0.35">
      <c r="A983" s="3">
        <v>42734</v>
      </c>
      <c r="B983" s="4">
        <v>31.87</v>
      </c>
      <c r="D983" s="3">
        <v>42734</v>
      </c>
      <c r="E983" s="4">
        <v>77.13</v>
      </c>
      <c r="G983" s="3">
        <v>42767</v>
      </c>
      <c r="H983" s="4">
        <v>23.1</v>
      </c>
    </row>
    <row r="984" spans="1:8" x14ac:dyDescent="0.35">
      <c r="A984" s="3">
        <v>42737</v>
      </c>
      <c r="B984" s="4">
        <v>31.91</v>
      </c>
      <c r="D984" s="3">
        <v>42737</v>
      </c>
      <c r="E984" s="4">
        <v>77.489999999999995</v>
      </c>
      <c r="G984" s="3">
        <v>42768</v>
      </c>
      <c r="H984" s="4">
        <v>23.27</v>
      </c>
    </row>
    <row r="985" spans="1:8" x14ac:dyDescent="0.35">
      <c r="A985" s="3">
        <v>42738</v>
      </c>
      <c r="B985" s="4">
        <v>32.049999999999997</v>
      </c>
      <c r="D985" s="3">
        <v>42738</v>
      </c>
      <c r="E985" s="4">
        <v>78.03</v>
      </c>
      <c r="G985" s="3">
        <v>42769</v>
      </c>
      <c r="H985" s="4">
        <v>23.37</v>
      </c>
    </row>
    <row r="986" spans="1:8" x14ac:dyDescent="0.35">
      <c r="A986" s="3">
        <v>42739</v>
      </c>
      <c r="B986" s="4">
        <v>31.99</v>
      </c>
      <c r="D986" s="3">
        <v>42739</v>
      </c>
      <c r="E986" s="4">
        <v>78.239999999999995</v>
      </c>
      <c r="G986" s="3">
        <v>42772</v>
      </c>
      <c r="H986" s="4">
        <v>23.29</v>
      </c>
    </row>
    <row r="987" spans="1:8" x14ac:dyDescent="0.35">
      <c r="A987" s="3">
        <v>42740</v>
      </c>
      <c r="B987" s="4">
        <v>32.340000000000003</v>
      </c>
      <c r="D987" s="3">
        <v>42740</v>
      </c>
      <c r="E987" s="4">
        <v>78.59</v>
      </c>
      <c r="G987" s="3">
        <v>42773</v>
      </c>
      <c r="H987" s="4">
        <v>23.15</v>
      </c>
    </row>
    <row r="988" spans="1:8" x14ac:dyDescent="0.35">
      <c r="A988" s="3">
        <v>42741</v>
      </c>
      <c r="B988" s="4">
        <v>32.21</v>
      </c>
      <c r="D988" s="3">
        <v>42741</v>
      </c>
      <c r="E988" s="4">
        <v>78.12</v>
      </c>
      <c r="G988" s="3">
        <v>42774</v>
      </c>
      <c r="H988" s="4">
        <v>23.22</v>
      </c>
    </row>
    <row r="989" spans="1:8" x14ac:dyDescent="0.35">
      <c r="A989" s="3">
        <v>42744</v>
      </c>
      <c r="B989" s="4">
        <v>32.22</v>
      </c>
      <c r="D989" s="3">
        <v>42744</v>
      </c>
      <c r="E989" s="4">
        <v>77.98</v>
      </c>
      <c r="G989" s="3">
        <v>42775</v>
      </c>
      <c r="H989" s="4">
        <v>23.19</v>
      </c>
    </row>
    <row r="990" spans="1:8" x14ac:dyDescent="0.35">
      <c r="A990" s="3">
        <v>42745</v>
      </c>
      <c r="B990" s="4">
        <v>32.369999999999997</v>
      </c>
      <c r="D990" s="3">
        <v>42745</v>
      </c>
      <c r="E990" s="4">
        <v>78.13</v>
      </c>
      <c r="G990" s="3">
        <v>42776</v>
      </c>
      <c r="H990" s="4">
        <v>23.21</v>
      </c>
    </row>
    <row r="991" spans="1:8" x14ac:dyDescent="0.35">
      <c r="A991" s="3">
        <v>42746</v>
      </c>
      <c r="B991" s="4">
        <v>32.76</v>
      </c>
      <c r="D991" s="3">
        <v>42746</v>
      </c>
      <c r="E991" s="4">
        <v>78.86</v>
      </c>
      <c r="G991" s="3">
        <v>42779</v>
      </c>
      <c r="H991" s="4">
        <v>23.17</v>
      </c>
    </row>
    <row r="992" spans="1:8" x14ac:dyDescent="0.35">
      <c r="A992" s="3">
        <v>42747</v>
      </c>
      <c r="B992" s="4">
        <v>32.93</v>
      </c>
      <c r="D992" s="3">
        <v>42747</v>
      </c>
      <c r="E992" s="4">
        <v>79.12</v>
      </c>
      <c r="G992" s="3">
        <v>42780</v>
      </c>
      <c r="H992" s="4">
        <v>23.16</v>
      </c>
    </row>
    <row r="993" spans="1:8" x14ac:dyDescent="0.35">
      <c r="A993" s="3">
        <v>42748</v>
      </c>
      <c r="B993" s="4">
        <v>32.89</v>
      </c>
      <c r="D993" s="3">
        <v>42748</v>
      </c>
      <c r="E993" s="4">
        <v>79.010000000000005</v>
      </c>
      <c r="G993" s="3">
        <v>42781</v>
      </c>
      <c r="H993" s="4">
        <v>23.07</v>
      </c>
    </row>
    <row r="994" spans="1:8" x14ac:dyDescent="0.35">
      <c r="A994" s="3">
        <v>42751</v>
      </c>
      <c r="B994" s="4">
        <v>32.94</v>
      </c>
      <c r="D994" s="3">
        <v>42751</v>
      </c>
      <c r="E994" s="4">
        <v>79.05</v>
      </c>
      <c r="G994" s="3">
        <v>42782</v>
      </c>
      <c r="H994" s="4">
        <v>23.31</v>
      </c>
    </row>
    <row r="995" spans="1:8" x14ac:dyDescent="0.35">
      <c r="A995" s="3">
        <v>42752</v>
      </c>
      <c r="B995" s="4">
        <v>32.9</v>
      </c>
      <c r="D995" s="3">
        <v>42752</v>
      </c>
      <c r="E995" s="4">
        <v>79.12</v>
      </c>
      <c r="G995" s="3">
        <v>42783</v>
      </c>
      <c r="H995" s="4">
        <v>23.39</v>
      </c>
    </row>
    <row r="996" spans="1:8" x14ac:dyDescent="0.35">
      <c r="A996" s="3">
        <v>42753</v>
      </c>
      <c r="B996" s="4">
        <v>32.979999999999997</v>
      </c>
      <c r="D996" s="3">
        <v>42753</v>
      </c>
      <c r="E996" s="4">
        <v>79.739999999999995</v>
      </c>
      <c r="G996" s="3">
        <v>42786</v>
      </c>
      <c r="H996" s="4">
        <v>23.66</v>
      </c>
    </row>
    <row r="997" spans="1:8" x14ac:dyDescent="0.35">
      <c r="A997" s="3">
        <v>42754</v>
      </c>
      <c r="B997" s="4">
        <v>33.07</v>
      </c>
      <c r="D997" s="3">
        <v>42754</v>
      </c>
      <c r="E997" s="4">
        <v>80.040000000000006</v>
      </c>
      <c r="G997" s="3">
        <v>42787</v>
      </c>
      <c r="H997" s="4">
        <v>23.76</v>
      </c>
    </row>
    <row r="998" spans="1:8" x14ac:dyDescent="0.35">
      <c r="A998" s="3">
        <v>42755</v>
      </c>
      <c r="B998" s="4">
        <v>32.700000000000003</v>
      </c>
      <c r="D998" s="3">
        <v>42755</v>
      </c>
      <c r="E998" s="4">
        <v>79.06</v>
      </c>
      <c r="G998" s="3">
        <v>42788</v>
      </c>
      <c r="H998" s="4">
        <v>23.69</v>
      </c>
    </row>
    <row r="999" spans="1:8" x14ac:dyDescent="0.35">
      <c r="A999" s="3">
        <v>42758</v>
      </c>
      <c r="B999" s="4">
        <v>32.82</v>
      </c>
      <c r="D999" s="3">
        <v>42758</v>
      </c>
      <c r="E999" s="4">
        <v>79.290000000000006</v>
      </c>
      <c r="G999" s="3">
        <v>42789</v>
      </c>
      <c r="H999" s="4">
        <v>23.7</v>
      </c>
    </row>
    <row r="1000" spans="1:8" x14ac:dyDescent="0.35">
      <c r="A1000" s="3">
        <v>42759</v>
      </c>
      <c r="B1000" s="4">
        <v>33.090000000000003</v>
      </c>
      <c r="D1000" s="3">
        <v>42759</v>
      </c>
      <c r="E1000" s="4">
        <v>80.14</v>
      </c>
      <c r="G1000" s="3">
        <v>42793</v>
      </c>
      <c r="H1000" s="4">
        <v>23.73</v>
      </c>
    </row>
    <row r="1001" spans="1:8" x14ac:dyDescent="0.35">
      <c r="A1001" s="3">
        <v>42760</v>
      </c>
      <c r="B1001" s="4">
        <v>33.36</v>
      </c>
      <c r="D1001" s="3">
        <v>42760</v>
      </c>
      <c r="E1001" s="4">
        <v>80.84</v>
      </c>
      <c r="G1001" s="3">
        <v>42794</v>
      </c>
      <c r="H1001" s="4">
        <v>23.68</v>
      </c>
    </row>
    <row r="1002" spans="1:8" x14ac:dyDescent="0.35">
      <c r="A1002" s="3">
        <v>42762</v>
      </c>
      <c r="B1002" s="4">
        <v>33.6</v>
      </c>
      <c r="D1002" s="3">
        <v>42762</v>
      </c>
      <c r="E1002" s="4">
        <v>81.62</v>
      </c>
      <c r="G1002" s="3">
        <v>42795</v>
      </c>
      <c r="H1002" s="4">
        <v>23.78</v>
      </c>
    </row>
    <row r="1003" spans="1:8" x14ac:dyDescent="0.35">
      <c r="A1003" s="3">
        <v>42765</v>
      </c>
      <c r="B1003" s="4">
        <v>33.630000000000003</v>
      </c>
      <c r="D1003" s="3">
        <v>42765</v>
      </c>
      <c r="E1003" s="4">
        <v>81.67</v>
      </c>
      <c r="G1003" s="3">
        <v>42796</v>
      </c>
      <c r="H1003" s="4">
        <v>23.69</v>
      </c>
    </row>
    <row r="1004" spans="1:8" x14ac:dyDescent="0.35">
      <c r="A1004" s="3">
        <v>42766</v>
      </c>
      <c r="B1004" s="4">
        <v>33.299999999999997</v>
      </c>
      <c r="D1004" s="3">
        <v>42766</v>
      </c>
      <c r="E1004" s="4">
        <v>80.59</v>
      </c>
      <c r="G1004" s="3">
        <v>42797</v>
      </c>
      <c r="H1004" s="4">
        <v>23.81</v>
      </c>
    </row>
    <row r="1005" spans="1:8" x14ac:dyDescent="0.35">
      <c r="A1005" s="3">
        <v>42767</v>
      </c>
      <c r="B1005" s="4">
        <v>33.840000000000003</v>
      </c>
      <c r="D1005" s="3">
        <v>42767</v>
      </c>
      <c r="E1005" s="4">
        <v>82.1</v>
      </c>
      <c r="G1005" s="3">
        <v>42800</v>
      </c>
      <c r="H1005" s="4">
        <v>23.85</v>
      </c>
    </row>
    <row r="1006" spans="1:8" x14ac:dyDescent="0.35">
      <c r="A1006" s="3">
        <v>42768</v>
      </c>
      <c r="B1006" s="4">
        <v>34.07</v>
      </c>
      <c r="D1006" s="3">
        <v>42768</v>
      </c>
      <c r="E1006" s="4">
        <v>82.99</v>
      </c>
      <c r="G1006" s="3">
        <v>42801</v>
      </c>
      <c r="H1006" s="4">
        <v>24</v>
      </c>
    </row>
    <row r="1007" spans="1:8" x14ac:dyDescent="0.35">
      <c r="A1007" s="3">
        <v>42769</v>
      </c>
      <c r="B1007" s="4">
        <v>34.17</v>
      </c>
      <c r="D1007" s="3">
        <v>42769</v>
      </c>
      <c r="E1007" s="4">
        <v>83.62</v>
      </c>
      <c r="G1007" s="3">
        <v>42802</v>
      </c>
      <c r="H1007" s="4">
        <v>23.84</v>
      </c>
    </row>
    <row r="1008" spans="1:8" x14ac:dyDescent="0.35">
      <c r="A1008" s="3">
        <v>42772</v>
      </c>
      <c r="B1008" s="4">
        <v>34.520000000000003</v>
      </c>
      <c r="D1008" s="3">
        <v>42772</v>
      </c>
      <c r="E1008" s="4">
        <v>84.5</v>
      </c>
      <c r="G1008" s="3">
        <v>42803</v>
      </c>
      <c r="H1008" s="4">
        <v>23.8</v>
      </c>
    </row>
    <row r="1009" spans="1:8" x14ac:dyDescent="0.35">
      <c r="A1009" s="3">
        <v>42773</v>
      </c>
      <c r="B1009" s="4">
        <v>34.35</v>
      </c>
      <c r="D1009" s="3">
        <v>42773</v>
      </c>
      <c r="E1009" s="4">
        <v>84.31</v>
      </c>
      <c r="G1009" s="3">
        <v>42804</v>
      </c>
      <c r="H1009" s="4">
        <v>23.83</v>
      </c>
    </row>
    <row r="1010" spans="1:8" x14ac:dyDescent="0.35">
      <c r="A1010" s="3">
        <v>42774</v>
      </c>
      <c r="B1010" s="4">
        <v>34.380000000000003</v>
      </c>
      <c r="D1010" s="3">
        <v>42774</v>
      </c>
      <c r="E1010" s="4">
        <v>84.83</v>
      </c>
      <c r="G1010" s="3">
        <v>42808</v>
      </c>
      <c r="H1010" s="4">
        <v>24.16</v>
      </c>
    </row>
    <row r="1011" spans="1:8" x14ac:dyDescent="0.35">
      <c r="A1011" s="3">
        <v>42775</v>
      </c>
      <c r="B1011" s="4">
        <v>34.35</v>
      </c>
      <c r="D1011" s="3">
        <v>42775</v>
      </c>
      <c r="E1011" s="4">
        <v>84.91</v>
      </c>
      <c r="G1011" s="3">
        <v>42809</v>
      </c>
      <c r="H1011" s="4">
        <v>24.22</v>
      </c>
    </row>
    <row r="1012" spans="1:8" x14ac:dyDescent="0.35">
      <c r="A1012" s="3">
        <v>42776</v>
      </c>
      <c r="B1012" s="4">
        <v>34.43</v>
      </c>
      <c r="D1012" s="3">
        <v>42776</v>
      </c>
      <c r="E1012" s="4">
        <v>85.22</v>
      </c>
      <c r="G1012" s="3">
        <v>42810</v>
      </c>
      <c r="H1012" s="4">
        <v>24.65</v>
      </c>
    </row>
    <row r="1013" spans="1:8" x14ac:dyDescent="0.35">
      <c r="A1013" s="3">
        <v>42779</v>
      </c>
      <c r="B1013" s="4">
        <v>34.450000000000003</v>
      </c>
      <c r="D1013" s="3">
        <v>42779</v>
      </c>
      <c r="E1013" s="4">
        <v>84.94</v>
      </c>
      <c r="G1013" s="3">
        <v>42811</v>
      </c>
      <c r="H1013" s="4">
        <v>24.59</v>
      </c>
    </row>
    <row r="1014" spans="1:8" x14ac:dyDescent="0.35">
      <c r="A1014" s="3">
        <v>42780</v>
      </c>
      <c r="B1014" s="4">
        <v>34.369999999999997</v>
      </c>
      <c r="D1014" s="3">
        <v>42780</v>
      </c>
      <c r="E1014" s="4">
        <v>84.97</v>
      </c>
      <c r="G1014" s="3">
        <v>42814</v>
      </c>
      <c r="H1014" s="4">
        <v>24.54</v>
      </c>
    </row>
    <row r="1015" spans="1:8" x14ac:dyDescent="0.35">
      <c r="A1015" s="3">
        <v>42781</v>
      </c>
      <c r="B1015" s="4">
        <v>34.06</v>
      </c>
      <c r="D1015" s="3">
        <v>42781</v>
      </c>
      <c r="E1015" s="4">
        <v>84.23</v>
      </c>
      <c r="G1015" s="3">
        <v>42815</v>
      </c>
      <c r="H1015" s="4">
        <v>24.6</v>
      </c>
    </row>
    <row r="1016" spans="1:8" x14ac:dyDescent="0.35">
      <c r="A1016" s="3">
        <v>42782</v>
      </c>
      <c r="B1016" s="4">
        <v>34.369999999999997</v>
      </c>
      <c r="D1016" s="3">
        <v>42782</v>
      </c>
      <c r="E1016" s="4">
        <v>84.98</v>
      </c>
      <c r="G1016" s="3">
        <v>42816</v>
      </c>
      <c r="H1016" s="4">
        <v>24.32</v>
      </c>
    </row>
    <row r="1017" spans="1:8" x14ac:dyDescent="0.35">
      <c r="A1017" s="3">
        <v>42783</v>
      </c>
      <c r="B1017" s="4">
        <v>34.6</v>
      </c>
      <c r="D1017" s="3">
        <v>42783</v>
      </c>
      <c r="E1017" s="4">
        <v>85.81</v>
      </c>
      <c r="G1017" s="3">
        <v>42817</v>
      </c>
      <c r="H1017" s="4">
        <v>24.46</v>
      </c>
    </row>
    <row r="1018" spans="1:8" x14ac:dyDescent="0.35">
      <c r="A1018" s="3">
        <v>42786</v>
      </c>
      <c r="B1018" s="4">
        <v>34.79</v>
      </c>
      <c r="D1018" s="3">
        <v>42786</v>
      </c>
      <c r="E1018" s="4">
        <v>86.24</v>
      </c>
      <c r="G1018" s="3">
        <v>42818</v>
      </c>
      <c r="H1018" s="4">
        <v>24.62</v>
      </c>
    </row>
    <row r="1019" spans="1:8" x14ac:dyDescent="0.35">
      <c r="A1019" s="3">
        <v>42787</v>
      </c>
      <c r="B1019" s="4">
        <v>34.909999999999997</v>
      </c>
      <c r="D1019" s="3">
        <v>42787</v>
      </c>
      <c r="E1019" s="4">
        <v>86.54</v>
      </c>
      <c r="G1019" s="3">
        <v>42821</v>
      </c>
      <c r="H1019" s="4">
        <v>24.51</v>
      </c>
    </row>
    <row r="1020" spans="1:8" x14ac:dyDescent="0.35">
      <c r="A1020" s="3">
        <v>42788</v>
      </c>
      <c r="B1020" s="4">
        <v>34.93</v>
      </c>
      <c r="D1020" s="3">
        <v>42788</v>
      </c>
      <c r="E1020" s="4">
        <v>86.25</v>
      </c>
      <c r="G1020" s="3">
        <v>42822</v>
      </c>
      <c r="H1020" s="4">
        <v>24.66</v>
      </c>
    </row>
    <row r="1021" spans="1:8" x14ac:dyDescent="0.35">
      <c r="A1021" s="3">
        <v>42789</v>
      </c>
      <c r="B1021" s="4">
        <v>34.96</v>
      </c>
      <c r="D1021" s="3">
        <v>42789</v>
      </c>
      <c r="E1021" s="4">
        <v>86.17</v>
      </c>
      <c r="G1021" s="3">
        <v>42823</v>
      </c>
      <c r="H1021" s="4">
        <v>24.89</v>
      </c>
    </row>
    <row r="1022" spans="1:8" x14ac:dyDescent="0.35">
      <c r="A1022" s="3">
        <v>42793</v>
      </c>
      <c r="B1022" s="4">
        <v>34.78</v>
      </c>
      <c r="D1022" s="3">
        <v>42793</v>
      </c>
      <c r="E1022" s="4">
        <v>85.96</v>
      </c>
      <c r="G1022" s="3">
        <v>42824</v>
      </c>
      <c r="H1022" s="4">
        <v>25.05</v>
      </c>
    </row>
    <row r="1023" spans="1:8" x14ac:dyDescent="0.35">
      <c r="A1023" s="3">
        <v>42794</v>
      </c>
      <c r="B1023" s="4">
        <v>34.76</v>
      </c>
      <c r="D1023" s="3">
        <v>42794</v>
      </c>
      <c r="E1023" s="4">
        <v>86.23</v>
      </c>
      <c r="G1023" s="3">
        <v>42825</v>
      </c>
      <c r="H1023" s="4">
        <v>25.18</v>
      </c>
    </row>
    <row r="1024" spans="1:8" x14ac:dyDescent="0.35">
      <c r="A1024" s="3">
        <v>42795</v>
      </c>
      <c r="B1024" s="4">
        <v>34.94</v>
      </c>
      <c r="D1024" s="3">
        <v>42795</v>
      </c>
      <c r="E1024" s="4">
        <v>86.46</v>
      </c>
      <c r="G1024" s="3">
        <v>42828</v>
      </c>
      <c r="H1024" s="4">
        <v>25.55</v>
      </c>
    </row>
    <row r="1025" spans="1:8" x14ac:dyDescent="0.35">
      <c r="A1025" s="3">
        <v>42796</v>
      </c>
      <c r="B1025" s="4">
        <v>34.68</v>
      </c>
      <c r="D1025" s="3">
        <v>42796</v>
      </c>
      <c r="E1025" s="4">
        <v>85.52</v>
      </c>
      <c r="G1025" s="3">
        <v>42830</v>
      </c>
      <c r="H1025" s="4">
        <v>25.88</v>
      </c>
    </row>
    <row r="1026" spans="1:8" x14ac:dyDescent="0.35">
      <c r="A1026" s="3">
        <v>42797</v>
      </c>
      <c r="B1026" s="4">
        <v>34.68</v>
      </c>
      <c r="D1026" s="3">
        <v>42797</v>
      </c>
      <c r="E1026" s="4">
        <v>85.71</v>
      </c>
      <c r="G1026" s="3">
        <v>42831</v>
      </c>
      <c r="H1026" s="4">
        <v>25.68</v>
      </c>
    </row>
    <row r="1027" spans="1:8" x14ac:dyDescent="0.35">
      <c r="A1027" s="3">
        <v>42800</v>
      </c>
      <c r="B1027" s="4">
        <v>34.89</v>
      </c>
      <c r="D1027" s="3">
        <v>42800</v>
      </c>
      <c r="E1027" s="4">
        <v>85.86</v>
      </c>
      <c r="G1027" s="3">
        <v>42832</v>
      </c>
      <c r="H1027" s="4">
        <v>25.51</v>
      </c>
    </row>
    <row r="1028" spans="1:8" x14ac:dyDescent="0.35">
      <c r="A1028" s="3">
        <v>42801</v>
      </c>
      <c r="B1028" s="4">
        <v>34.78</v>
      </c>
      <c r="D1028" s="3">
        <v>42801</v>
      </c>
      <c r="E1028" s="4">
        <v>85.84</v>
      </c>
      <c r="G1028" s="3">
        <v>42835</v>
      </c>
      <c r="H1028" s="4">
        <v>25.57</v>
      </c>
    </row>
    <row r="1029" spans="1:8" x14ac:dyDescent="0.35">
      <c r="A1029" s="3">
        <v>42802</v>
      </c>
      <c r="B1029" s="4">
        <v>34.69</v>
      </c>
      <c r="D1029" s="3">
        <v>42802</v>
      </c>
      <c r="E1029" s="4">
        <v>85.47</v>
      </c>
      <c r="G1029" s="3">
        <v>42836</v>
      </c>
      <c r="H1029" s="4">
        <v>25.73</v>
      </c>
    </row>
    <row r="1030" spans="1:8" x14ac:dyDescent="0.35">
      <c r="A1030" s="3">
        <v>42803</v>
      </c>
      <c r="B1030" s="4">
        <v>34.69</v>
      </c>
      <c r="D1030" s="3">
        <v>42803</v>
      </c>
      <c r="E1030" s="4">
        <v>85.36</v>
      </c>
      <c r="G1030" s="3">
        <v>42837</v>
      </c>
      <c r="H1030" s="4">
        <v>25.69</v>
      </c>
    </row>
    <row r="1031" spans="1:8" x14ac:dyDescent="0.35">
      <c r="A1031" s="3">
        <v>42804</v>
      </c>
      <c r="B1031" s="4">
        <v>34.69</v>
      </c>
      <c r="D1031" s="3">
        <v>42804</v>
      </c>
      <c r="E1031" s="4">
        <v>84.96</v>
      </c>
      <c r="G1031" s="3">
        <v>42838</v>
      </c>
      <c r="H1031" s="4">
        <v>25.6</v>
      </c>
    </row>
    <row r="1032" spans="1:8" x14ac:dyDescent="0.35">
      <c r="A1032" s="3">
        <v>42808</v>
      </c>
      <c r="B1032" s="4">
        <v>35.28</v>
      </c>
      <c r="D1032" s="3">
        <v>42808</v>
      </c>
      <c r="E1032" s="4">
        <v>85.79</v>
      </c>
      <c r="G1032" s="3">
        <v>42843</v>
      </c>
      <c r="H1032" s="4">
        <v>25.5</v>
      </c>
    </row>
    <row r="1033" spans="1:8" x14ac:dyDescent="0.35">
      <c r="A1033" s="3">
        <v>42809</v>
      </c>
      <c r="B1033" s="4">
        <v>35.26</v>
      </c>
      <c r="D1033" s="3">
        <v>42809</v>
      </c>
      <c r="E1033" s="4">
        <v>86.19</v>
      </c>
      <c r="G1033" s="3">
        <v>42844</v>
      </c>
      <c r="H1033" s="4">
        <v>25.59</v>
      </c>
    </row>
    <row r="1034" spans="1:8" x14ac:dyDescent="0.35">
      <c r="A1034" s="3">
        <v>42810</v>
      </c>
      <c r="B1034" s="4">
        <v>35.54</v>
      </c>
      <c r="D1034" s="3">
        <v>42810</v>
      </c>
      <c r="E1034" s="4">
        <v>87.2</v>
      </c>
      <c r="G1034" s="3">
        <v>42845</v>
      </c>
      <c r="H1034" s="4">
        <v>25.72</v>
      </c>
    </row>
    <row r="1035" spans="1:8" x14ac:dyDescent="0.35">
      <c r="A1035" s="3">
        <v>42811</v>
      </c>
      <c r="B1035" s="4">
        <v>35.49</v>
      </c>
      <c r="D1035" s="3">
        <v>42811</v>
      </c>
      <c r="E1035" s="4">
        <v>87.12</v>
      </c>
      <c r="G1035" s="3">
        <v>42846</v>
      </c>
      <c r="H1035" s="4">
        <v>25.63</v>
      </c>
    </row>
    <row r="1036" spans="1:8" x14ac:dyDescent="0.35">
      <c r="A1036" s="3">
        <v>42814</v>
      </c>
      <c r="B1036" s="4">
        <v>35.369999999999997</v>
      </c>
      <c r="D1036" s="3">
        <v>42814</v>
      </c>
      <c r="E1036" s="4">
        <v>87.3</v>
      </c>
      <c r="G1036" s="3">
        <v>42849</v>
      </c>
      <c r="H1036" s="4">
        <v>25.92</v>
      </c>
    </row>
    <row r="1037" spans="1:8" x14ac:dyDescent="0.35">
      <c r="A1037" s="3">
        <v>42815</v>
      </c>
      <c r="B1037" s="4">
        <v>35.35</v>
      </c>
      <c r="D1037" s="3">
        <v>42815</v>
      </c>
      <c r="E1037" s="4">
        <v>88.04</v>
      </c>
      <c r="G1037" s="3">
        <v>42850</v>
      </c>
      <c r="H1037" s="4">
        <v>26.12</v>
      </c>
    </row>
    <row r="1038" spans="1:8" x14ac:dyDescent="0.35">
      <c r="A1038" s="3">
        <v>42816</v>
      </c>
      <c r="B1038" s="4">
        <v>35.049999999999997</v>
      </c>
      <c r="D1038" s="3">
        <v>42816</v>
      </c>
      <c r="E1038" s="4">
        <v>87.34</v>
      </c>
      <c r="G1038" s="3">
        <v>42851</v>
      </c>
      <c r="H1038" s="4">
        <v>26.02</v>
      </c>
    </row>
    <row r="1039" spans="1:8" x14ac:dyDescent="0.35">
      <c r="A1039" s="3">
        <v>42817</v>
      </c>
      <c r="B1039" s="4">
        <v>35.270000000000003</v>
      </c>
      <c r="D1039" s="3">
        <v>42817</v>
      </c>
      <c r="E1039" s="4">
        <v>87.83</v>
      </c>
      <c r="G1039" s="3">
        <v>42852</v>
      </c>
      <c r="H1039" s="4">
        <v>26</v>
      </c>
    </row>
    <row r="1040" spans="1:8" x14ac:dyDescent="0.35">
      <c r="A1040" s="3">
        <v>42818</v>
      </c>
      <c r="B1040" s="4">
        <v>35.369999999999997</v>
      </c>
      <c r="D1040" s="3">
        <v>42818</v>
      </c>
      <c r="E1040" s="4">
        <v>88.08</v>
      </c>
      <c r="G1040" s="3">
        <v>42853</v>
      </c>
      <c r="H1040" s="4">
        <v>26.16</v>
      </c>
    </row>
    <row r="1041" spans="1:8" x14ac:dyDescent="0.35">
      <c r="A1041" s="3">
        <v>42821</v>
      </c>
      <c r="B1041" s="4">
        <v>35.119999999999997</v>
      </c>
      <c r="D1041" s="3">
        <v>42821</v>
      </c>
      <c r="E1041" s="4">
        <v>88.19</v>
      </c>
      <c r="G1041" s="3">
        <v>42857</v>
      </c>
      <c r="H1041" s="4">
        <v>26.05</v>
      </c>
    </row>
    <row r="1042" spans="1:8" x14ac:dyDescent="0.35">
      <c r="A1042" s="3">
        <v>42822</v>
      </c>
      <c r="B1042" s="4">
        <v>35.35</v>
      </c>
      <c r="D1042" s="3">
        <v>42822</v>
      </c>
      <c r="E1042" s="4">
        <v>88.58</v>
      </c>
      <c r="G1042" s="3">
        <v>42858</v>
      </c>
      <c r="H1042" s="4">
        <v>26.03</v>
      </c>
    </row>
    <row r="1043" spans="1:8" x14ac:dyDescent="0.35">
      <c r="A1043" s="3">
        <v>42823</v>
      </c>
      <c r="B1043" s="4">
        <v>35.54</v>
      </c>
      <c r="D1043" s="3">
        <v>42823</v>
      </c>
      <c r="E1043" s="4">
        <v>88.7</v>
      </c>
      <c r="G1043" s="3">
        <v>42859</v>
      </c>
      <c r="H1043" s="4">
        <v>26.34</v>
      </c>
    </row>
    <row r="1044" spans="1:8" x14ac:dyDescent="0.35">
      <c r="A1044" s="3">
        <v>42824</v>
      </c>
      <c r="B1044" s="4">
        <v>35.64</v>
      </c>
      <c r="D1044" s="3">
        <v>42824</v>
      </c>
      <c r="E1044" s="4">
        <v>89.3</v>
      </c>
      <c r="G1044" s="3">
        <v>42860</v>
      </c>
      <c r="H1044" s="4">
        <v>26.13</v>
      </c>
    </row>
    <row r="1045" spans="1:8" x14ac:dyDescent="0.35">
      <c r="A1045" s="3">
        <v>42825</v>
      </c>
      <c r="B1045" s="4">
        <v>35.61</v>
      </c>
      <c r="D1045" s="3">
        <v>42825</v>
      </c>
      <c r="E1045" s="4">
        <v>89.86</v>
      </c>
      <c r="G1045" s="3">
        <v>42863</v>
      </c>
      <c r="H1045" s="4">
        <v>26.16</v>
      </c>
    </row>
    <row r="1046" spans="1:8" x14ac:dyDescent="0.35">
      <c r="A1046" s="3">
        <v>42828</v>
      </c>
      <c r="B1046" s="4">
        <v>35.78</v>
      </c>
      <c r="D1046" s="3">
        <v>42828</v>
      </c>
      <c r="E1046" s="4">
        <v>90.07</v>
      </c>
      <c r="G1046" s="3">
        <v>42864</v>
      </c>
      <c r="H1046" s="4">
        <v>26.32</v>
      </c>
    </row>
    <row r="1047" spans="1:8" x14ac:dyDescent="0.35">
      <c r="A1047" s="3">
        <v>42830</v>
      </c>
      <c r="B1047" s="4">
        <v>35.979999999999997</v>
      </c>
      <c r="D1047" s="3">
        <v>42830</v>
      </c>
      <c r="E1047" s="4">
        <v>90.84</v>
      </c>
      <c r="G1047" s="3">
        <v>42865</v>
      </c>
      <c r="H1047" s="4">
        <v>26.54</v>
      </c>
    </row>
    <row r="1048" spans="1:8" x14ac:dyDescent="0.35">
      <c r="A1048" s="3">
        <v>42831</v>
      </c>
      <c r="B1048" s="4">
        <v>35.979999999999997</v>
      </c>
      <c r="D1048" s="3">
        <v>42831</v>
      </c>
      <c r="E1048" s="4">
        <v>90.88</v>
      </c>
      <c r="G1048" s="3">
        <v>42866</v>
      </c>
      <c r="H1048" s="4">
        <v>26.47</v>
      </c>
    </row>
    <row r="1049" spans="1:8" x14ac:dyDescent="0.35">
      <c r="A1049" s="3">
        <v>42832</v>
      </c>
      <c r="B1049" s="4">
        <v>35.85</v>
      </c>
      <c r="D1049" s="3">
        <v>42832</v>
      </c>
      <c r="E1049" s="4">
        <v>90.98</v>
      </c>
      <c r="G1049" s="3">
        <v>42867</v>
      </c>
      <c r="H1049" s="4">
        <v>26.37</v>
      </c>
    </row>
    <row r="1050" spans="1:8" x14ac:dyDescent="0.35">
      <c r="A1050" s="3">
        <v>42835</v>
      </c>
      <c r="B1050" s="4">
        <v>36</v>
      </c>
      <c r="D1050" s="3">
        <v>42835</v>
      </c>
      <c r="E1050" s="4">
        <v>91.66</v>
      </c>
      <c r="G1050" s="3">
        <v>42870</v>
      </c>
      <c r="H1050" s="4">
        <v>26.64</v>
      </c>
    </row>
    <row r="1051" spans="1:8" x14ac:dyDescent="0.35">
      <c r="A1051" s="3">
        <v>42836</v>
      </c>
      <c r="B1051" s="4">
        <v>36.22</v>
      </c>
      <c r="D1051" s="3">
        <v>42836</v>
      </c>
      <c r="E1051" s="4">
        <v>92.39</v>
      </c>
      <c r="G1051" s="3">
        <v>42871</v>
      </c>
      <c r="H1051" s="4">
        <v>26.83</v>
      </c>
    </row>
    <row r="1052" spans="1:8" x14ac:dyDescent="0.35">
      <c r="A1052" s="3">
        <v>42837</v>
      </c>
      <c r="B1052" s="4">
        <v>36.08</v>
      </c>
      <c r="D1052" s="3">
        <v>42837</v>
      </c>
      <c r="E1052" s="4">
        <v>92.1</v>
      </c>
      <c r="G1052" s="3">
        <v>42872</v>
      </c>
      <c r="H1052" s="4">
        <v>26.83</v>
      </c>
    </row>
    <row r="1053" spans="1:8" x14ac:dyDescent="0.35">
      <c r="A1053" s="3">
        <v>42838</v>
      </c>
      <c r="B1053" s="4">
        <v>35.94</v>
      </c>
      <c r="D1053" s="3">
        <v>42838</v>
      </c>
      <c r="E1053" s="4">
        <v>92.31</v>
      </c>
      <c r="G1053" s="3">
        <v>42873</v>
      </c>
      <c r="H1053" s="4">
        <v>26.37</v>
      </c>
    </row>
    <row r="1054" spans="1:8" x14ac:dyDescent="0.35">
      <c r="A1054" s="3">
        <v>42842</v>
      </c>
      <c r="B1054" s="4">
        <v>35.79</v>
      </c>
      <c r="D1054" s="3">
        <v>42842</v>
      </c>
      <c r="E1054" s="4">
        <v>92.68</v>
      </c>
      <c r="G1054" s="3">
        <v>42874</v>
      </c>
      <c r="H1054" s="4">
        <v>26.25</v>
      </c>
    </row>
    <row r="1055" spans="1:8" x14ac:dyDescent="0.35">
      <c r="A1055" s="3">
        <v>42843</v>
      </c>
      <c r="B1055" s="4">
        <v>35.64</v>
      </c>
      <c r="D1055" s="3">
        <v>42843</v>
      </c>
      <c r="E1055" s="4">
        <v>91.93</v>
      </c>
      <c r="G1055" s="3">
        <v>42877</v>
      </c>
      <c r="H1055" s="4">
        <v>25.9</v>
      </c>
    </row>
    <row r="1056" spans="1:8" x14ac:dyDescent="0.35">
      <c r="A1056" s="3">
        <v>42844</v>
      </c>
      <c r="B1056" s="4">
        <v>35.68</v>
      </c>
      <c r="D1056" s="3">
        <v>42844</v>
      </c>
      <c r="E1056" s="4">
        <v>92.42</v>
      </c>
      <c r="G1056" s="3">
        <v>42878</v>
      </c>
      <c r="H1056" s="4">
        <v>25.87</v>
      </c>
    </row>
    <row r="1057" spans="1:8" x14ac:dyDescent="0.35">
      <c r="A1057" s="3">
        <v>42845</v>
      </c>
      <c r="B1057" s="4">
        <v>35.74</v>
      </c>
      <c r="D1057" s="3">
        <v>42845</v>
      </c>
      <c r="E1057" s="4">
        <v>93.11</v>
      </c>
      <c r="G1057" s="3">
        <v>42879</v>
      </c>
      <c r="H1057" s="4">
        <v>25.64</v>
      </c>
    </row>
    <row r="1058" spans="1:8" x14ac:dyDescent="0.35">
      <c r="A1058" s="3">
        <v>42846</v>
      </c>
      <c r="B1058" s="4">
        <v>35.590000000000003</v>
      </c>
      <c r="D1058" s="3">
        <v>42846</v>
      </c>
      <c r="E1058" s="4">
        <v>93.02</v>
      </c>
      <c r="G1058" s="3">
        <v>42880</v>
      </c>
      <c r="H1058" s="4">
        <v>25.82</v>
      </c>
    </row>
    <row r="1059" spans="1:8" x14ac:dyDescent="0.35">
      <c r="A1059" s="3">
        <v>42849</v>
      </c>
      <c r="B1059" s="4">
        <v>35.880000000000003</v>
      </c>
      <c r="D1059" s="3">
        <v>42849</v>
      </c>
      <c r="E1059" s="4">
        <v>93.7</v>
      </c>
      <c r="G1059" s="3">
        <v>42881</v>
      </c>
      <c r="H1059" s="4">
        <v>26.07</v>
      </c>
    </row>
    <row r="1060" spans="1:8" x14ac:dyDescent="0.35">
      <c r="A1060" s="3">
        <v>42850</v>
      </c>
      <c r="B1060" s="4">
        <v>36.24</v>
      </c>
      <c r="D1060" s="3">
        <v>42850</v>
      </c>
      <c r="E1060" s="4">
        <v>93.71</v>
      </c>
      <c r="G1060" s="3">
        <v>42884</v>
      </c>
      <c r="H1060" s="4">
        <v>26</v>
      </c>
    </row>
    <row r="1061" spans="1:8" x14ac:dyDescent="0.35">
      <c r="A1061" s="3">
        <v>42851</v>
      </c>
      <c r="B1061" s="4">
        <v>36.43</v>
      </c>
      <c r="D1061" s="3">
        <v>42851</v>
      </c>
      <c r="E1061" s="4">
        <v>93.36</v>
      </c>
      <c r="G1061" s="3">
        <v>42885</v>
      </c>
      <c r="H1061" s="4">
        <v>26.18</v>
      </c>
    </row>
    <row r="1062" spans="1:8" x14ac:dyDescent="0.35">
      <c r="A1062" s="3">
        <v>42852</v>
      </c>
      <c r="B1062" s="4">
        <v>36.39</v>
      </c>
      <c r="D1062" s="3">
        <v>42852</v>
      </c>
      <c r="E1062" s="4">
        <v>93.11</v>
      </c>
      <c r="G1062" s="3">
        <v>42886</v>
      </c>
      <c r="H1062" s="4">
        <v>26.23</v>
      </c>
    </row>
    <row r="1063" spans="1:8" x14ac:dyDescent="0.35">
      <c r="A1063" s="3">
        <v>42853</v>
      </c>
      <c r="B1063" s="4">
        <v>36.4</v>
      </c>
      <c r="D1063" s="3">
        <v>42853</v>
      </c>
      <c r="E1063" s="4">
        <v>93.47</v>
      </c>
      <c r="G1063" s="3">
        <v>42887</v>
      </c>
      <c r="H1063" s="4">
        <v>26.28</v>
      </c>
    </row>
    <row r="1064" spans="1:8" x14ac:dyDescent="0.35">
      <c r="A1064" s="3">
        <v>42857</v>
      </c>
      <c r="B1064" s="4">
        <v>36.299999999999997</v>
      </c>
      <c r="D1064" s="3">
        <v>42857</v>
      </c>
      <c r="E1064" s="4">
        <v>93.64</v>
      </c>
      <c r="G1064" s="3">
        <v>42888</v>
      </c>
      <c r="H1064" s="4">
        <v>26.31</v>
      </c>
    </row>
    <row r="1065" spans="1:8" x14ac:dyDescent="0.35">
      <c r="A1065" s="3">
        <v>42858</v>
      </c>
      <c r="B1065" s="4">
        <v>36.229999999999997</v>
      </c>
      <c r="D1065" s="3">
        <v>42858</v>
      </c>
      <c r="E1065" s="4">
        <v>93.65</v>
      </c>
      <c r="G1065" s="3">
        <v>42891</v>
      </c>
      <c r="H1065" s="4">
        <v>26.52</v>
      </c>
    </row>
    <row r="1066" spans="1:8" x14ac:dyDescent="0.35">
      <c r="A1066" s="3">
        <v>42859</v>
      </c>
      <c r="B1066" s="4">
        <v>36.54</v>
      </c>
      <c r="D1066" s="3">
        <v>42859</v>
      </c>
      <c r="E1066" s="4">
        <v>94.02</v>
      </c>
      <c r="G1066" s="3">
        <v>42892</v>
      </c>
      <c r="H1066" s="4">
        <v>26.43</v>
      </c>
    </row>
    <row r="1067" spans="1:8" x14ac:dyDescent="0.35">
      <c r="A1067" s="3">
        <v>42860</v>
      </c>
      <c r="B1067" s="4">
        <v>36.21</v>
      </c>
      <c r="D1067" s="3">
        <v>42860</v>
      </c>
      <c r="E1067" s="4">
        <v>93.13</v>
      </c>
      <c r="G1067" s="3">
        <v>42893</v>
      </c>
      <c r="H1067" s="4">
        <v>26.52</v>
      </c>
    </row>
    <row r="1068" spans="1:8" x14ac:dyDescent="0.35">
      <c r="A1068" s="3">
        <v>42863</v>
      </c>
      <c r="B1068" s="4">
        <v>36.4</v>
      </c>
      <c r="D1068" s="3">
        <v>42863</v>
      </c>
      <c r="E1068" s="4">
        <v>93.09</v>
      </c>
      <c r="G1068" s="3">
        <v>42894</v>
      </c>
      <c r="H1068" s="4">
        <v>26.48</v>
      </c>
    </row>
    <row r="1069" spans="1:8" x14ac:dyDescent="0.35">
      <c r="A1069" s="3">
        <v>42864</v>
      </c>
      <c r="B1069" s="4">
        <v>36.42</v>
      </c>
      <c r="D1069" s="3">
        <v>42864</v>
      </c>
      <c r="E1069" s="4">
        <v>93.19</v>
      </c>
      <c r="G1069" s="3">
        <v>42895</v>
      </c>
      <c r="H1069" s="4">
        <v>26.63</v>
      </c>
    </row>
    <row r="1070" spans="1:8" x14ac:dyDescent="0.35">
      <c r="A1070" s="3">
        <v>42865</v>
      </c>
      <c r="B1070" s="4">
        <v>36.71</v>
      </c>
      <c r="D1070" s="3">
        <v>42865</v>
      </c>
      <c r="E1070" s="4">
        <v>93.75</v>
      </c>
      <c r="G1070" s="3">
        <v>42898</v>
      </c>
      <c r="H1070" s="4">
        <v>26.37</v>
      </c>
    </row>
    <row r="1071" spans="1:8" x14ac:dyDescent="0.35">
      <c r="A1071" s="3">
        <v>42866</v>
      </c>
      <c r="B1071" s="4">
        <v>36.67</v>
      </c>
      <c r="D1071" s="3">
        <v>42866</v>
      </c>
      <c r="E1071" s="4">
        <v>93.98</v>
      </c>
      <c r="G1071" s="3">
        <v>42899</v>
      </c>
      <c r="H1071" s="4">
        <v>26.29</v>
      </c>
    </row>
    <row r="1072" spans="1:8" x14ac:dyDescent="0.35">
      <c r="A1072" s="3">
        <v>42867</v>
      </c>
      <c r="B1072" s="4">
        <v>36.61</v>
      </c>
      <c r="D1072" s="3">
        <v>42867</v>
      </c>
      <c r="E1072" s="4">
        <v>93.58</v>
      </c>
      <c r="G1072" s="3">
        <v>42900</v>
      </c>
      <c r="H1072" s="4">
        <v>26.33</v>
      </c>
    </row>
    <row r="1073" spans="1:8" x14ac:dyDescent="0.35">
      <c r="A1073" s="3">
        <v>42870</v>
      </c>
      <c r="B1073" s="4">
        <v>36.869999999999997</v>
      </c>
      <c r="D1073" s="3">
        <v>42870</v>
      </c>
      <c r="E1073" s="4">
        <v>94.57</v>
      </c>
      <c r="G1073" s="3">
        <v>42901</v>
      </c>
      <c r="H1073" s="4">
        <v>26.39</v>
      </c>
    </row>
    <row r="1074" spans="1:8" x14ac:dyDescent="0.35">
      <c r="A1074" s="3">
        <v>42871</v>
      </c>
      <c r="B1074" s="4">
        <v>37.1</v>
      </c>
      <c r="D1074" s="3">
        <v>42871</v>
      </c>
      <c r="E1074" s="4">
        <v>95.06</v>
      </c>
      <c r="G1074" s="3">
        <v>42902</v>
      </c>
      <c r="H1074" s="4">
        <v>26.32</v>
      </c>
    </row>
    <row r="1075" spans="1:8" x14ac:dyDescent="0.35">
      <c r="A1075" s="3">
        <v>42872</v>
      </c>
      <c r="B1075" s="4">
        <v>37.130000000000003</v>
      </c>
      <c r="D1075" s="3">
        <v>42872</v>
      </c>
      <c r="E1075" s="4">
        <v>94.71</v>
      </c>
      <c r="G1075" s="3">
        <v>42905</v>
      </c>
      <c r="H1075" s="4">
        <v>26.44</v>
      </c>
    </row>
    <row r="1076" spans="1:8" x14ac:dyDescent="0.35">
      <c r="A1076" s="3">
        <v>42873</v>
      </c>
      <c r="B1076" s="4">
        <v>36.71</v>
      </c>
      <c r="D1076" s="3">
        <v>42873</v>
      </c>
      <c r="E1076" s="4">
        <v>92.84</v>
      </c>
      <c r="G1076" s="3">
        <v>42906</v>
      </c>
      <c r="H1076" s="4">
        <v>26.46</v>
      </c>
    </row>
    <row r="1077" spans="1:8" x14ac:dyDescent="0.35">
      <c r="A1077" s="3">
        <v>42874</v>
      </c>
      <c r="B1077" s="4">
        <v>36.72</v>
      </c>
      <c r="D1077" s="3">
        <v>42874</v>
      </c>
      <c r="E1077" s="4">
        <v>92.05</v>
      </c>
      <c r="G1077" s="3">
        <v>42907</v>
      </c>
      <c r="H1077" s="4">
        <v>26.5</v>
      </c>
    </row>
    <row r="1078" spans="1:8" x14ac:dyDescent="0.35">
      <c r="A1078" s="3">
        <v>42877</v>
      </c>
      <c r="B1078" s="4">
        <v>36.6</v>
      </c>
      <c r="D1078" s="3">
        <v>42877</v>
      </c>
      <c r="E1078" s="4">
        <v>91.22</v>
      </c>
      <c r="G1078" s="3">
        <v>42908</v>
      </c>
      <c r="H1078" s="4">
        <v>26.4</v>
      </c>
    </row>
    <row r="1079" spans="1:8" x14ac:dyDescent="0.35">
      <c r="A1079" s="3">
        <v>42878</v>
      </c>
      <c r="B1079" s="4">
        <v>36.42</v>
      </c>
      <c r="D1079" s="3">
        <v>42878</v>
      </c>
      <c r="E1079" s="4">
        <v>89.87</v>
      </c>
      <c r="G1079" s="3">
        <v>42913</v>
      </c>
      <c r="H1079" s="4">
        <v>26.15</v>
      </c>
    </row>
    <row r="1080" spans="1:8" x14ac:dyDescent="0.35">
      <c r="A1080" s="3">
        <v>42879</v>
      </c>
      <c r="B1080" s="4">
        <v>36.26</v>
      </c>
      <c r="D1080" s="3">
        <v>42879</v>
      </c>
      <c r="E1080" s="4">
        <v>88.69</v>
      </c>
      <c r="G1080" s="3">
        <v>42914</v>
      </c>
      <c r="H1080" s="4">
        <v>26.11</v>
      </c>
    </row>
    <row r="1081" spans="1:8" x14ac:dyDescent="0.35">
      <c r="A1081" s="3">
        <v>42880</v>
      </c>
      <c r="B1081" s="4">
        <v>36.81</v>
      </c>
      <c r="D1081" s="3">
        <v>42880</v>
      </c>
      <c r="E1081" s="4">
        <v>89.82</v>
      </c>
      <c r="G1081" s="3">
        <v>42915</v>
      </c>
      <c r="H1081" s="4">
        <v>26.16</v>
      </c>
    </row>
    <row r="1082" spans="1:8" x14ac:dyDescent="0.35">
      <c r="A1082" s="3">
        <v>42881</v>
      </c>
      <c r="B1082" s="4">
        <v>37.14</v>
      </c>
      <c r="D1082" s="3">
        <v>42881</v>
      </c>
      <c r="E1082" s="4">
        <v>91.03</v>
      </c>
      <c r="G1082" s="3">
        <v>42916</v>
      </c>
      <c r="H1082" s="4">
        <v>26.28</v>
      </c>
    </row>
    <row r="1083" spans="1:8" x14ac:dyDescent="0.35">
      <c r="A1083" s="3">
        <v>42884</v>
      </c>
      <c r="B1083" s="4">
        <v>36.97</v>
      </c>
      <c r="D1083" s="3">
        <v>42884</v>
      </c>
      <c r="E1083" s="4">
        <v>90.34</v>
      </c>
      <c r="G1083" s="3">
        <v>42919</v>
      </c>
      <c r="H1083" s="4">
        <v>26.4</v>
      </c>
    </row>
    <row r="1084" spans="1:8" x14ac:dyDescent="0.35">
      <c r="A1084" s="3">
        <v>42885</v>
      </c>
      <c r="B1084" s="4">
        <v>37.14</v>
      </c>
      <c r="D1084" s="3">
        <v>42885</v>
      </c>
      <c r="E1084" s="4">
        <v>90.93</v>
      </c>
      <c r="G1084" s="3">
        <v>42920</v>
      </c>
      <c r="H1084" s="4">
        <v>26.33</v>
      </c>
    </row>
    <row r="1085" spans="1:8" x14ac:dyDescent="0.35">
      <c r="A1085" s="3">
        <v>42886</v>
      </c>
      <c r="B1085" s="4">
        <v>37.270000000000003</v>
      </c>
      <c r="D1085" s="3">
        <v>42886</v>
      </c>
      <c r="E1085" s="4">
        <v>91.54</v>
      </c>
      <c r="G1085" s="3">
        <v>42921</v>
      </c>
      <c r="H1085" s="4">
        <v>26.41</v>
      </c>
    </row>
    <row r="1086" spans="1:8" x14ac:dyDescent="0.35">
      <c r="A1086" s="3">
        <v>42887</v>
      </c>
      <c r="B1086" s="4">
        <v>37.24</v>
      </c>
      <c r="D1086" s="3">
        <v>42887</v>
      </c>
      <c r="E1086" s="4">
        <v>92</v>
      </c>
      <c r="G1086" s="3">
        <v>42922</v>
      </c>
      <c r="H1086" s="4">
        <v>26.53</v>
      </c>
    </row>
    <row r="1087" spans="1:8" x14ac:dyDescent="0.35">
      <c r="A1087" s="3">
        <v>42888</v>
      </c>
      <c r="B1087" s="4">
        <v>37.4</v>
      </c>
      <c r="D1087" s="3">
        <v>42888</v>
      </c>
      <c r="E1087" s="4">
        <v>92.48</v>
      </c>
      <c r="G1087" s="3">
        <v>42923</v>
      </c>
      <c r="H1087" s="4">
        <v>26.56</v>
      </c>
    </row>
    <row r="1088" spans="1:8" x14ac:dyDescent="0.35">
      <c r="A1088" s="3">
        <v>42891</v>
      </c>
      <c r="B1088" s="4">
        <v>37.51</v>
      </c>
      <c r="D1088" s="3">
        <v>42891</v>
      </c>
      <c r="E1088" s="4">
        <v>92.72</v>
      </c>
      <c r="G1088" s="3">
        <v>42926</v>
      </c>
      <c r="H1088" s="4">
        <v>26.76</v>
      </c>
    </row>
    <row r="1089" spans="1:8" x14ac:dyDescent="0.35">
      <c r="A1089" s="3">
        <v>42892</v>
      </c>
      <c r="B1089" s="4">
        <v>37.31</v>
      </c>
      <c r="D1089" s="3">
        <v>42892</v>
      </c>
      <c r="E1089" s="4">
        <v>92.09</v>
      </c>
      <c r="G1089" s="3">
        <v>42927</v>
      </c>
      <c r="H1089" s="4">
        <v>26.57</v>
      </c>
    </row>
    <row r="1090" spans="1:8" x14ac:dyDescent="0.35">
      <c r="A1090" s="3">
        <v>42893</v>
      </c>
      <c r="B1090" s="4">
        <v>37.479999999999997</v>
      </c>
      <c r="D1090" s="3">
        <v>42893</v>
      </c>
      <c r="E1090" s="4">
        <v>92.15</v>
      </c>
      <c r="G1090" s="3">
        <v>42928</v>
      </c>
      <c r="H1090" s="4">
        <v>26.88</v>
      </c>
    </row>
    <row r="1091" spans="1:8" x14ac:dyDescent="0.35">
      <c r="A1091" s="3">
        <v>42894</v>
      </c>
      <c r="B1091" s="4">
        <v>37.520000000000003</v>
      </c>
      <c r="D1091" s="3">
        <v>42894</v>
      </c>
      <c r="E1091" s="4">
        <v>92.1</v>
      </c>
      <c r="G1091" s="3">
        <v>42929</v>
      </c>
      <c r="H1091" s="4">
        <v>27.03</v>
      </c>
    </row>
    <row r="1092" spans="1:8" x14ac:dyDescent="0.35">
      <c r="A1092" s="3">
        <v>42895</v>
      </c>
      <c r="B1092" s="4">
        <v>37.6</v>
      </c>
      <c r="D1092" s="3">
        <v>42895</v>
      </c>
      <c r="E1092" s="4">
        <v>92.33</v>
      </c>
      <c r="G1092" s="3">
        <v>42930</v>
      </c>
      <c r="H1092" s="4">
        <v>26.97</v>
      </c>
    </row>
    <row r="1093" spans="1:8" x14ac:dyDescent="0.35">
      <c r="A1093" s="3">
        <v>42898</v>
      </c>
      <c r="B1093" s="4">
        <v>37.43</v>
      </c>
      <c r="D1093" s="3">
        <v>42898</v>
      </c>
      <c r="E1093" s="4">
        <v>92.25</v>
      </c>
      <c r="G1093" s="3">
        <v>42933</v>
      </c>
      <c r="H1093" s="4">
        <v>27.04</v>
      </c>
    </row>
    <row r="1094" spans="1:8" x14ac:dyDescent="0.35">
      <c r="A1094" s="3">
        <v>42899</v>
      </c>
      <c r="B1094" s="4">
        <v>37.409999999999997</v>
      </c>
      <c r="D1094" s="3">
        <v>42899</v>
      </c>
      <c r="E1094" s="4">
        <v>92.44</v>
      </c>
      <c r="G1094" s="3">
        <v>42934</v>
      </c>
      <c r="H1094" s="4">
        <v>27.11</v>
      </c>
    </row>
    <row r="1095" spans="1:8" x14ac:dyDescent="0.35">
      <c r="A1095" s="3">
        <v>42900</v>
      </c>
      <c r="B1095" s="4">
        <v>37.4</v>
      </c>
      <c r="D1095" s="3">
        <v>42900</v>
      </c>
      <c r="E1095" s="4">
        <v>92.88</v>
      </c>
      <c r="G1095" s="3">
        <v>42935</v>
      </c>
      <c r="H1095" s="4">
        <v>27.14</v>
      </c>
    </row>
    <row r="1096" spans="1:8" x14ac:dyDescent="0.35">
      <c r="A1096" s="3">
        <v>42901</v>
      </c>
      <c r="B1096" s="4">
        <v>37.28</v>
      </c>
      <c r="D1096" s="3">
        <v>42901</v>
      </c>
      <c r="E1096" s="4">
        <v>93.11</v>
      </c>
      <c r="G1096" s="3">
        <v>42936</v>
      </c>
      <c r="H1096" s="4">
        <v>27.07</v>
      </c>
    </row>
    <row r="1097" spans="1:8" x14ac:dyDescent="0.35">
      <c r="A1097" s="3">
        <v>42902</v>
      </c>
      <c r="B1097" s="4">
        <v>37.32</v>
      </c>
      <c r="D1097" s="3">
        <v>42902</v>
      </c>
      <c r="E1097" s="4">
        <v>93.51</v>
      </c>
      <c r="G1097" s="3">
        <v>42937</v>
      </c>
      <c r="H1097" s="4">
        <v>27.05</v>
      </c>
    </row>
    <row r="1098" spans="1:8" x14ac:dyDescent="0.35">
      <c r="A1098" s="3">
        <v>42905</v>
      </c>
      <c r="B1098" s="4">
        <v>37.6</v>
      </c>
      <c r="D1098" s="3">
        <v>42905</v>
      </c>
      <c r="E1098" s="4">
        <v>94.35</v>
      </c>
      <c r="G1098" s="3">
        <v>42940</v>
      </c>
      <c r="H1098" s="4">
        <v>27.15</v>
      </c>
    </row>
    <row r="1099" spans="1:8" x14ac:dyDescent="0.35">
      <c r="A1099" s="3">
        <v>42906</v>
      </c>
      <c r="B1099" s="4">
        <v>37.659999999999997</v>
      </c>
      <c r="D1099" s="3">
        <v>42906</v>
      </c>
      <c r="E1099" s="4">
        <v>94.75</v>
      </c>
      <c r="G1099" s="3">
        <v>42941</v>
      </c>
      <c r="H1099" s="4">
        <v>27.22</v>
      </c>
    </row>
    <row r="1100" spans="1:8" x14ac:dyDescent="0.35">
      <c r="A1100" s="3">
        <v>42907</v>
      </c>
      <c r="B1100" s="4">
        <v>37.58</v>
      </c>
      <c r="D1100" s="3">
        <v>42907</v>
      </c>
      <c r="E1100" s="4">
        <v>94.44</v>
      </c>
      <c r="G1100" s="3">
        <v>42942</v>
      </c>
      <c r="H1100" s="4">
        <v>27.35</v>
      </c>
    </row>
    <row r="1101" spans="1:8" x14ac:dyDescent="0.35">
      <c r="A1101" s="3">
        <v>42908</v>
      </c>
      <c r="B1101" s="4">
        <v>37.479999999999997</v>
      </c>
      <c r="D1101" s="3">
        <v>42908</v>
      </c>
      <c r="E1101" s="4">
        <v>93.58</v>
      </c>
      <c r="G1101" s="3">
        <v>42943</v>
      </c>
      <c r="H1101" s="4">
        <v>27.08</v>
      </c>
    </row>
    <row r="1102" spans="1:8" x14ac:dyDescent="0.35">
      <c r="A1102" s="3">
        <v>42909</v>
      </c>
      <c r="B1102" s="4">
        <v>37.22</v>
      </c>
      <c r="D1102" s="3">
        <v>42909</v>
      </c>
      <c r="E1102" s="4">
        <v>92.5</v>
      </c>
      <c r="G1102" s="3">
        <v>42944</v>
      </c>
      <c r="H1102" s="4">
        <v>27.03</v>
      </c>
    </row>
    <row r="1103" spans="1:8" x14ac:dyDescent="0.35">
      <c r="A1103" s="3">
        <v>42913</v>
      </c>
      <c r="B1103" s="4">
        <v>36.950000000000003</v>
      </c>
      <c r="D1103" s="3">
        <v>42913</v>
      </c>
      <c r="E1103" s="4">
        <v>91.57</v>
      </c>
      <c r="G1103" s="3">
        <v>42947</v>
      </c>
      <c r="H1103" s="4">
        <v>27.38</v>
      </c>
    </row>
    <row r="1104" spans="1:8" x14ac:dyDescent="0.35">
      <c r="A1104" s="3">
        <v>42914</v>
      </c>
      <c r="B1104" s="4">
        <v>37.03</v>
      </c>
      <c r="D1104" s="3">
        <v>42914</v>
      </c>
      <c r="E1104" s="4">
        <v>91.8</v>
      </c>
      <c r="G1104" s="3">
        <v>42948</v>
      </c>
      <c r="H1104" s="4">
        <v>27.29</v>
      </c>
    </row>
    <row r="1105" spans="1:8" x14ac:dyDescent="0.35">
      <c r="A1105" s="3">
        <v>42915</v>
      </c>
      <c r="B1105" s="4">
        <v>37.08</v>
      </c>
      <c r="D1105" s="3">
        <v>42915</v>
      </c>
      <c r="E1105" s="4">
        <v>92.07</v>
      </c>
      <c r="G1105" s="3">
        <v>42949</v>
      </c>
      <c r="H1105" s="4">
        <v>27.23</v>
      </c>
    </row>
    <row r="1106" spans="1:8" x14ac:dyDescent="0.35">
      <c r="A1106" s="3">
        <v>42916</v>
      </c>
      <c r="B1106" s="4">
        <v>37.14</v>
      </c>
      <c r="D1106" s="3">
        <v>42916</v>
      </c>
      <c r="E1106" s="4">
        <v>92.57</v>
      </c>
      <c r="G1106" s="3">
        <v>42950</v>
      </c>
      <c r="H1106" s="4">
        <v>26.87</v>
      </c>
    </row>
    <row r="1107" spans="1:8" x14ac:dyDescent="0.35">
      <c r="A1107" s="3">
        <v>42919</v>
      </c>
      <c r="B1107" s="4">
        <v>37.4</v>
      </c>
      <c r="D1107" s="3">
        <v>42919</v>
      </c>
      <c r="E1107" s="4">
        <v>93.3</v>
      </c>
      <c r="G1107" s="3">
        <v>42951</v>
      </c>
      <c r="H1107" s="4">
        <v>26.95</v>
      </c>
    </row>
    <row r="1108" spans="1:8" x14ac:dyDescent="0.35">
      <c r="A1108" s="3">
        <v>42920</v>
      </c>
      <c r="B1108" s="4">
        <v>37.340000000000003</v>
      </c>
      <c r="D1108" s="3">
        <v>42920</v>
      </c>
      <c r="E1108" s="4">
        <v>93.35</v>
      </c>
      <c r="G1108" s="3">
        <v>42954</v>
      </c>
      <c r="H1108" s="4">
        <v>27.15</v>
      </c>
    </row>
    <row r="1109" spans="1:8" x14ac:dyDescent="0.35">
      <c r="A1109" s="3">
        <v>42921</v>
      </c>
      <c r="B1109" s="4">
        <v>37.450000000000003</v>
      </c>
      <c r="D1109" s="3">
        <v>42921</v>
      </c>
      <c r="E1109" s="4">
        <v>94.06</v>
      </c>
      <c r="G1109" s="3">
        <v>42955</v>
      </c>
      <c r="H1109" s="4">
        <v>27.02</v>
      </c>
    </row>
    <row r="1110" spans="1:8" x14ac:dyDescent="0.35">
      <c r="A1110" s="3">
        <v>42922</v>
      </c>
      <c r="B1110" s="4">
        <v>37.64</v>
      </c>
      <c r="D1110" s="3">
        <v>42922</v>
      </c>
      <c r="E1110" s="4">
        <v>94.19</v>
      </c>
      <c r="G1110" s="3">
        <v>42956</v>
      </c>
      <c r="H1110" s="4">
        <v>26.59</v>
      </c>
    </row>
    <row r="1111" spans="1:8" x14ac:dyDescent="0.35">
      <c r="A1111" s="3">
        <v>42923</v>
      </c>
      <c r="B1111" s="4">
        <v>37.64</v>
      </c>
      <c r="D1111" s="3">
        <v>42923</v>
      </c>
      <c r="E1111" s="4">
        <v>94.27</v>
      </c>
      <c r="G1111" s="3">
        <v>42957</v>
      </c>
      <c r="H1111" s="4">
        <v>26.25</v>
      </c>
    </row>
    <row r="1112" spans="1:8" x14ac:dyDescent="0.35">
      <c r="A1112" s="3">
        <v>42926</v>
      </c>
      <c r="B1112" s="4">
        <v>38.01</v>
      </c>
      <c r="D1112" s="3">
        <v>42926</v>
      </c>
      <c r="E1112" s="4">
        <v>94.9</v>
      </c>
      <c r="G1112" s="3">
        <v>42958</v>
      </c>
      <c r="H1112" s="4">
        <v>26.09</v>
      </c>
    </row>
    <row r="1113" spans="1:8" x14ac:dyDescent="0.35">
      <c r="A1113" s="3">
        <v>42927</v>
      </c>
      <c r="B1113" s="4">
        <v>37.950000000000003</v>
      </c>
      <c r="D1113" s="3">
        <v>42927</v>
      </c>
      <c r="E1113" s="4">
        <v>94.23</v>
      </c>
      <c r="G1113" s="3">
        <v>42961</v>
      </c>
      <c r="H1113" s="4">
        <v>26.54</v>
      </c>
    </row>
    <row r="1114" spans="1:8" x14ac:dyDescent="0.35">
      <c r="A1114" s="3">
        <v>42928</v>
      </c>
      <c r="B1114" s="4">
        <v>38.19</v>
      </c>
      <c r="D1114" s="3">
        <v>42928</v>
      </c>
      <c r="E1114" s="4">
        <v>94.88</v>
      </c>
      <c r="G1114" s="3">
        <v>42963</v>
      </c>
      <c r="H1114" s="4">
        <v>26.82</v>
      </c>
    </row>
    <row r="1115" spans="1:8" x14ac:dyDescent="0.35">
      <c r="A1115" s="3">
        <v>42929</v>
      </c>
      <c r="B1115" s="4">
        <v>38.56</v>
      </c>
      <c r="D1115" s="3">
        <v>42929</v>
      </c>
      <c r="E1115" s="4">
        <v>95.25</v>
      </c>
      <c r="G1115" s="3">
        <v>42964</v>
      </c>
      <c r="H1115" s="4">
        <v>26.68</v>
      </c>
    </row>
    <row r="1116" spans="1:8" x14ac:dyDescent="0.35">
      <c r="A1116" s="3">
        <v>42930</v>
      </c>
      <c r="B1116" s="4">
        <v>38.61</v>
      </c>
      <c r="D1116" s="3">
        <v>42930</v>
      </c>
      <c r="E1116" s="4">
        <v>94.66</v>
      </c>
      <c r="G1116" s="3">
        <v>42965</v>
      </c>
      <c r="H1116" s="4">
        <v>26.7</v>
      </c>
    </row>
    <row r="1117" spans="1:8" x14ac:dyDescent="0.35">
      <c r="A1117" s="3">
        <v>42933</v>
      </c>
      <c r="B1117" s="4">
        <v>38.72</v>
      </c>
      <c r="D1117" s="3">
        <v>42933</v>
      </c>
      <c r="E1117" s="4">
        <v>94.79</v>
      </c>
      <c r="G1117" s="3">
        <v>42968</v>
      </c>
      <c r="H1117" s="4">
        <v>26.59</v>
      </c>
    </row>
    <row r="1118" spans="1:8" x14ac:dyDescent="0.35">
      <c r="A1118" s="3">
        <v>42934</v>
      </c>
      <c r="B1118" s="4">
        <v>38.479999999999997</v>
      </c>
      <c r="D1118" s="3">
        <v>42934</v>
      </c>
      <c r="E1118" s="4">
        <v>94.23</v>
      </c>
      <c r="G1118" s="3">
        <v>42969</v>
      </c>
      <c r="H1118" s="4">
        <v>26.46</v>
      </c>
    </row>
    <row r="1119" spans="1:8" x14ac:dyDescent="0.35">
      <c r="A1119" s="3">
        <v>42935</v>
      </c>
      <c r="B1119" s="4">
        <v>38.85</v>
      </c>
      <c r="D1119" s="3">
        <v>42935</v>
      </c>
      <c r="E1119" s="4">
        <v>94.94</v>
      </c>
      <c r="G1119" s="3">
        <v>42970</v>
      </c>
      <c r="H1119" s="4">
        <v>26.66</v>
      </c>
    </row>
    <row r="1120" spans="1:8" x14ac:dyDescent="0.35">
      <c r="A1120" s="3">
        <v>42936</v>
      </c>
      <c r="B1120" s="4">
        <v>38.78</v>
      </c>
      <c r="D1120" s="3">
        <v>42936</v>
      </c>
      <c r="E1120" s="4">
        <v>95.1</v>
      </c>
      <c r="G1120" s="3">
        <v>42971</v>
      </c>
      <c r="H1120" s="4">
        <v>26.72</v>
      </c>
    </row>
    <row r="1121" spans="1:8" x14ac:dyDescent="0.35">
      <c r="A1121" s="3">
        <v>42937</v>
      </c>
      <c r="B1121" s="4">
        <v>38.93</v>
      </c>
      <c r="D1121" s="3">
        <v>42937</v>
      </c>
      <c r="E1121" s="4">
        <v>95.57</v>
      </c>
      <c r="G1121" s="3">
        <v>42975</v>
      </c>
      <c r="H1121" s="4">
        <v>26.78</v>
      </c>
    </row>
    <row r="1122" spans="1:8" x14ac:dyDescent="0.35">
      <c r="A1122" s="3">
        <v>42940</v>
      </c>
      <c r="B1122" s="4">
        <v>39.08</v>
      </c>
      <c r="D1122" s="3">
        <v>42940</v>
      </c>
      <c r="E1122" s="4">
        <v>95.91</v>
      </c>
      <c r="G1122" s="3">
        <v>42976</v>
      </c>
      <c r="H1122" s="4">
        <v>26.56</v>
      </c>
    </row>
    <row r="1123" spans="1:8" x14ac:dyDescent="0.35">
      <c r="A1123" s="3">
        <v>42941</v>
      </c>
      <c r="B1123" s="4">
        <v>39.06</v>
      </c>
      <c r="D1123" s="3">
        <v>42941</v>
      </c>
      <c r="E1123" s="4">
        <v>96.04</v>
      </c>
      <c r="G1123" s="3">
        <v>42977</v>
      </c>
      <c r="H1123" s="4">
        <v>26.66</v>
      </c>
    </row>
    <row r="1124" spans="1:8" x14ac:dyDescent="0.35">
      <c r="A1124" s="3">
        <v>42942</v>
      </c>
      <c r="B1124" s="4">
        <v>39.22</v>
      </c>
      <c r="D1124" s="3">
        <v>42942</v>
      </c>
      <c r="E1124" s="4">
        <v>96.14</v>
      </c>
      <c r="G1124" s="3">
        <v>42978</v>
      </c>
      <c r="H1124" s="4">
        <v>26.72</v>
      </c>
    </row>
    <row r="1125" spans="1:8" x14ac:dyDescent="0.35">
      <c r="A1125" s="3">
        <v>42943</v>
      </c>
      <c r="B1125" s="4">
        <v>39.159999999999997</v>
      </c>
      <c r="D1125" s="3">
        <v>42943</v>
      </c>
      <c r="E1125" s="4">
        <v>95.65</v>
      </c>
      <c r="G1125" s="3">
        <v>42979</v>
      </c>
      <c r="H1125" s="4">
        <v>27</v>
      </c>
    </row>
    <row r="1126" spans="1:8" x14ac:dyDescent="0.35">
      <c r="A1126" s="3">
        <v>42944</v>
      </c>
      <c r="B1126" s="4">
        <v>39.08</v>
      </c>
      <c r="D1126" s="3">
        <v>42944</v>
      </c>
      <c r="E1126" s="4">
        <v>95.87</v>
      </c>
      <c r="G1126" s="3">
        <v>42982</v>
      </c>
      <c r="H1126" s="4">
        <v>26.76</v>
      </c>
    </row>
    <row r="1127" spans="1:8" x14ac:dyDescent="0.35">
      <c r="A1127" s="3">
        <v>42947</v>
      </c>
      <c r="B1127" s="4">
        <v>39.380000000000003</v>
      </c>
      <c r="D1127" s="3">
        <v>42947</v>
      </c>
      <c r="E1127" s="4">
        <v>95.91</v>
      </c>
      <c r="G1127" s="3">
        <v>42983</v>
      </c>
      <c r="H1127" s="4">
        <v>26.77</v>
      </c>
    </row>
    <row r="1128" spans="1:8" x14ac:dyDescent="0.35">
      <c r="A1128" s="3">
        <v>42948</v>
      </c>
      <c r="B1128" s="4">
        <v>39.549999999999997</v>
      </c>
      <c r="D1128" s="3">
        <v>42948</v>
      </c>
      <c r="E1128" s="4">
        <v>96.31</v>
      </c>
      <c r="G1128" s="3">
        <v>42984</v>
      </c>
      <c r="H1128" s="4">
        <v>26.77</v>
      </c>
    </row>
    <row r="1129" spans="1:8" x14ac:dyDescent="0.35">
      <c r="A1129" s="3">
        <v>42949</v>
      </c>
      <c r="B1129" s="4">
        <v>39.44</v>
      </c>
      <c r="D1129" s="3">
        <v>42949</v>
      </c>
      <c r="E1129" s="4">
        <v>96.11</v>
      </c>
      <c r="G1129" s="3">
        <v>42985</v>
      </c>
      <c r="H1129" s="4">
        <v>26.85</v>
      </c>
    </row>
    <row r="1130" spans="1:8" x14ac:dyDescent="0.35">
      <c r="A1130" s="3">
        <v>42950</v>
      </c>
      <c r="B1130" s="4">
        <v>39.14</v>
      </c>
      <c r="D1130" s="3">
        <v>42950</v>
      </c>
      <c r="E1130" s="4">
        <v>95.27</v>
      </c>
      <c r="G1130" s="3">
        <v>42986</v>
      </c>
      <c r="H1130" s="4">
        <v>26.86</v>
      </c>
    </row>
    <row r="1131" spans="1:8" x14ac:dyDescent="0.35">
      <c r="A1131" s="3">
        <v>42951</v>
      </c>
      <c r="B1131" s="4">
        <v>39.47</v>
      </c>
      <c r="D1131" s="3">
        <v>42951</v>
      </c>
      <c r="E1131" s="4">
        <v>95.56</v>
      </c>
      <c r="G1131" s="3">
        <v>42989</v>
      </c>
      <c r="H1131" s="4">
        <v>26.92</v>
      </c>
    </row>
    <row r="1132" spans="1:8" x14ac:dyDescent="0.35">
      <c r="A1132" s="3">
        <v>42954</v>
      </c>
      <c r="B1132" s="4">
        <v>39.65</v>
      </c>
      <c r="D1132" s="3">
        <v>42954</v>
      </c>
      <c r="E1132" s="4">
        <v>96.16</v>
      </c>
      <c r="G1132" s="3">
        <v>42990</v>
      </c>
      <c r="H1132" s="4">
        <v>27.2</v>
      </c>
    </row>
    <row r="1133" spans="1:8" x14ac:dyDescent="0.35">
      <c r="A1133" s="3">
        <v>42955</v>
      </c>
      <c r="B1133" s="4">
        <v>39.32</v>
      </c>
      <c r="D1133" s="3">
        <v>42955</v>
      </c>
      <c r="E1133" s="4">
        <v>95.44</v>
      </c>
      <c r="G1133" s="3">
        <v>42991</v>
      </c>
      <c r="H1133" s="4">
        <v>27.12</v>
      </c>
    </row>
    <row r="1134" spans="1:8" x14ac:dyDescent="0.35">
      <c r="A1134" s="3">
        <v>42956</v>
      </c>
      <c r="B1134" s="4">
        <v>38.909999999999997</v>
      </c>
      <c r="D1134" s="3">
        <v>42956</v>
      </c>
      <c r="E1134" s="4">
        <v>94.14</v>
      </c>
      <c r="G1134" s="3">
        <v>42992</v>
      </c>
      <c r="H1134" s="4">
        <v>27.26</v>
      </c>
    </row>
    <row r="1135" spans="1:8" x14ac:dyDescent="0.35">
      <c r="A1135" s="3">
        <v>42957</v>
      </c>
      <c r="B1135" s="4">
        <v>38.47</v>
      </c>
      <c r="D1135" s="3">
        <v>42957</v>
      </c>
      <c r="E1135" s="4">
        <v>91.91</v>
      </c>
      <c r="G1135" s="3">
        <v>42993</v>
      </c>
      <c r="H1135" s="4">
        <v>27.32</v>
      </c>
    </row>
    <row r="1136" spans="1:8" x14ac:dyDescent="0.35">
      <c r="A1136" s="3">
        <v>42958</v>
      </c>
      <c r="B1136" s="4">
        <v>38.11</v>
      </c>
      <c r="D1136" s="3">
        <v>42958</v>
      </c>
      <c r="E1136" s="4">
        <v>91.51</v>
      </c>
      <c r="G1136" s="3">
        <v>42996</v>
      </c>
      <c r="H1136" s="4">
        <v>27.37</v>
      </c>
    </row>
    <row r="1137" spans="1:8" x14ac:dyDescent="0.35">
      <c r="A1137" s="3">
        <v>42961</v>
      </c>
      <c r="B1137" s="4">
        <v>38.64</v>
      </c>
      <c r="D1137" s="3">
        <v>42961</v>
      </c>
      <c r="E1137" s="4">
        <v>93.72</v>
      </c>
      <c r="G1137" s="3">
        <v>42997</v>
      </c>
      <c r="H1137" s="4">
        <v>27.45</v>
      </c>
    </row>
    <row r="1138" spans="1:8" x14ac:dyDescent="0.35">
      <c r="A1138" s="3">
        <v>42963</v>
      </c>
      <c r="B1138" s="4">
        <v>39.18</v>
      </c>
      <c r="D1138" s="3">
        <v>42963</v>
      </c>
      <c r="E1138" s="4">
        <v>95.25</v>
      </c>
      <c r="G1138" s="3">
        <v>42998</v>
      </c>
      <c r="H1138" s="4">
        <v>27.42</v>
      </c>
    </row>
    <row r="1139" spans="1:8" x14ac:dyDescent="0.35">
      <c r="A1139" s="3">
        <v>42964</v>
      </c>
      <c r="B1139" s="4">
        <v>39.11</v>
      </c>
      <c r="D1139" s="3">
        <v>42964</v>
      </c>
      <c r="E1139" s="4">
        <v>95.38</v>
      </c>
      <c r="G1139" s="3">
        <v>42999</v>
      </c>
      <c r="H1139" s="4">
        <v>27.5</v>
      </c>
    </row>
    <row r="1140" spans="1:8" x14ac:dyDescent="0.35">
      <c r="A1140" s="3">
        <v>42965</v>
      </c>
      <c r="B1140" s="4">
        <v>38.880000000000003</v>
      </c>
      <c r="D1140" s="3">
        <v>42965</v>
      </c>
      <c r="E1140" s="4">
        <v>95.18</v>
      </c>
      <c r="G1140" s="3">
        <v>43000</v>
      </c>
      <c r="H1140" s="4">
        <v>26.91</v>
      </c>
    </row>
    <row r="1141" spans="1:8" x14ac:dyDescent="0.35">
      <c r="A1141" s="3">
        <v>42968</v>
      </c>
      <c r="B1141" s="4">
        <v>38.5</v>
      </c>
      <c r="D1141" s="3">
        <v>42968</v>
      </c>
      <c r="E1141" s="4">
        <v>93.98</v>
      </c>
      <c r="G1141" s="3">
        <v>43003</v>
      </c>
      <c r="H1141" s="4">
        <v>26.57</v>
      </c>
    </row>
    <row r="1142" spans="1:8" x14ac:dyDescent="0.35">
      <c r="A1142" s="3">
        <v>42969</v>
      </c>
      <c r="B1142" s="4">
        <v>38.56</v>
      </c>
      <c r="D1142" s="3">
        <v>42969</v>
      </c>
      <c r="E1142" s="4">
        <v>93.77</v>
      </c>
      <c r="G1142" s="3">
        <v>43004</v>
      </c>
      <c r="H1142" s="4">
        <v>26.75</v>
      </c>
    </row>
    <row r="1143" spans="1:8" x14ac:dyDescent="0.35">
      <c r="A1143" s="3">
        <v>42970</v>
      </c>
      <c r="B1143" s="4">
        <v>38.93</v>
      </c>
      <c r="D1143" s="3">
        <v>42970</v>
      </c>
      <c r="E1143" s="4">
        <v>94.55</v>
      </c>
      <c r="G1143" s="3">
        <v>43005</v>
      </c>
      <c r="H1143" s="4">
        <v>26.48</v>
      </c>
    </row>
    <row r="1144" spans="1:8" x14ac:dyDescent="0.35">
      <c r="A1144" s="3">
        <v>42971</v>
      </c>
      <c r="B1144" s="4">
        <v>39.07</v>
      </c>
      <c r="D1144" s="3">
        <v>42971</v>
      </c>
      <c r="E1144" s="4">
        <v>94.82</v>
      </c>
      <c r="G1144" s="3">
        <v>43006</v>
      </c>
      <c r="H1144" s="4">
        <v>26.57</v>
      </c>
    </row>
    <row r="1145" spans="1:8" x14ac:dyDescent="0.35">
      <c r="A1145" s="3">
        <v>42975</v>
      </c>
      <c r="B1145" s="4">
        <v>39.299999999999997</v>
      </c>
      <c r="D1145" s="3">
        <v>42975</v>
      </c>
      <c r="E1145" s="4">
        <v>95.48</v>
      </c>
      <c r="G1145" s="3">
        <v>43007</v>
      </c>
      <c r="H1145" s="4">
        <v>26.65</v>
      </c>
    </row>
    <row r="1146" spans="1:8" x14ac:dyDescent="0.35">
      <c r="A1146" s="3">
        <v>42976</v>
      </c>
      <c r="B1146" s="4">
        <v>38.82</v>
      </c>
      <c r="D1146" s="3">
        <v>42976</v>
      </c>
      <c r="E1146" s="4">
        <v>94.35</v>
      </c>
      <c r="G1146" s="3">
        <v>43011</v>
      </c>
      <c r="H1146" s="4">
        <v>26.79</v>
      </c>
    </row>
    <row r="1147" spans="1:8" x14ac:dyDescent="0.35">
      <c r="A1147" s="3">
        <v>42977</v>
      </c>
      <c r="B1147" s="4">
        <v>39.19</v>
      </c>
      <c r="D1147" s="3">
        <v>42977</v>
      </c>
      <c r="E1147" s="4">
        <v>95.66</v>
      </c>
      <c r="G1147" s="3">
        <v>43012</v>
      </c>
      <c r="H1147" s="4">
        <v>26.96</v>
      </c>
    </row>
    <row r="1148" spans="1:8" x14ac:dyDescent="0.35">
      <c r="A1148" s="3">
        <v>42978</v>
      </c>
      <c r="B1148" s="4">
        <v>39.270000000000003</v>
      </c>
      <c r="D1148" s="3">
        <v>42978</v>
      </c>
      <c r="E1148" s="4">
        <v>96.09</v>
      </c>
      <c r="G1148" s="3">
        <v>43013</v>
      </c>
      <c r="H1148" s="4">
        <v>27.04</v>
      </c>
    </row>
    <row r="1149" spans="1:8" x14ac:dyDescent="0.35">
      <c r="A1149" s="3">
        <v>42979</v>
      </c>
      <c r="B1149" s="4">
        <v>39.5</v>
      </c>
      <c r="D1149" s="3">
        <v>42979</v>
      </c>
      <c r="E1149" s="4">
        <v>96.95</v>
      </c>
      <c r="G1149" s="3">
        <v>43014</v>
      </c>
      <c r="H1149" s="4">
        <v>27.24</v>
      </c>
    </row>
    <row r="1150" spans="1:8" x14ac:dyDescent="0.35">
      <c r="A1150" s="3">
        <v>42982</v>
      </c>
      <c r="B1150" s="4">
        <v>39.22</v>
      </c>
      <c r="D1150" s="3">
        <v>42982</v>
      </c>
      <c r="E1150" s="4">
        <v>96.09</v>
      </c>
      <c r="G1150" s="3">
        <v>43017</v>
      </c>
      <c r="H1150" s="4">
        <v>27.36</v>
      </c>
    </row>
    <row r="1151" spans="1:8" x14ac:dyDescent="0.35">
      <c r="A1151" s="3">
        <v>42983</v>
      </c>
      <c r="B1151" s="4">
        <v>39.33</v>
      </c>
      <c r="D1151" s="3">
        <v>42983</v>
      </c>
      <c r="E1151" s="4">
        <v>96.96</v>
      </c>
      <c r="G1151" s="3">
        <v>43018</v>
      </c>
      <c r="H1151" s="4">
        <v>27.22</v>
      </c>
    </row>
    <row r="1152" spans="1:8" x14ac:dyDescent="0.35">
      <c r="A1152" s="3">
        <v>42984</v>
      </c>
      <c r="B1152" s="4">
        <v>39.25</v>
      </c>
      <c r="D1152" s="3">
        <v>42984</v>
      </c>
      <c r="E1152" s="4">
        <v>97.33</v>
      </c>
      <c r="G1152" s="3">
        <v>43019</v>
      </c>
      <c r="H1152" s="4">
        <v>27.03</v>
      </c>
    </row>
    <row r="1153" spans="1:8" x14ac:dyDescent="0.35">
      <c r="A1153" s="3">
        <v>42985</v>
      </c>
      <c r="B1153" s="4">
        <v>39.380000000000003</v>
      </c>
      <c r="D1153" s="3">
        <v>42985</v>
      </c>
      <c r="E1153" s="4">
        <v>97.78</v>
      </c>
      <c r="G1153" s="3">
        <v>43020</v>
      </c>
      <c r="H1153" s="4">
        <v>27.15</v>
      </c>
    </row>
    <row r="1154" spans="1:8" x14ac:dyDescent="0.35">
      <c r="A1154" s="3">
        <v>42986</v>
      </c>
      <c r="B1154" s="4">
        <v>39.380000000000003</v>
      </c>
      <c r="D1154" s="3">
        <v>42986</v>
      </c>
      <c r="E1154" s="4">
        <v>98</v>
      </c>
      <c r="G1154" s="3">
        <v>43021</v>
      </c>
      <c r="H1154" s="4">
        <v>27.26</v>
      </c>
    </row>
    <row r="1155" spans="1:8" x14ac:dyDescent="0.35">
      <c r="A1155" s="3">
        <v>42989</v>
      </c>
      <c r="B1155" s="4">
        <v>39.78</v>
      </c>
      <c r="D1155" s="3">
        <v>42989</v>
      </c>
      <c r="E1155" s="4">
        <v>99.15</v>
      </c>
      <c r="G1155" s="3">
        <v>43024</v>
      </c>
      <c r="H1155" s="4">
        <v>27.5</v>
      </c>
    </row>
    <row r="1156" spans="1:8" x14ac:dyDescent="0.35">
      <c r="A1156" s="3">
        <v>42990</v>
      </c>
      <c r="B1156" s="4">
        <v>40.03</v>
      </c>
      <c r="D1156" s="3">
        <v>42990</v>
      </c>
      <c r="E1156" s="4">
        <v>100.26</v>
      </c>
      <c r="G1156" s="3">
        <v>43025</v>
      </c>
      <c r="H1156" s="4">
        <v>27.82</v>
      </c>
    </row>
    <row r="1157" spans="1:8" x14ac:dyDescent="0.35">
      <c r="A1157" s="3">
        <v>42991</v>
      </c>
      <c r="B1157" s="4">
        <v>39.93</v>
      </c>
      <c r="D1157" s="3">
        <v>42991</v>
      </c>
      <c r="E1157" s="4">
        <v>99.51</v>
      </c>
      <c r="G1157" s="3">
        <v>43026</v>
      </c>
      <c r="H1157" s="4">
        <v>27.59</v>
      </c>
    </row>
    <row r="1158" spans="1:8" x14ac:dyDescent="0.35">
      <c r="A1158" s="3">
        <v>42992</v>
      </c>
      <c r="B1158" s="4">
        <v>40</v>
      </c>
      <c r="D1158" s="3">
        <v>42992</v>
      </c>
      <c r="E1158" s="4">
        <v>99.7</v>
      </c>
      <c r="G1158" s="3">
        <v>43031</v>
      </c>
      <c r="H1158" s="4">
        <v>27.67</v>
      </c>
    </row>
    <row r="1159" spans="1:8" x14ac:dyDescent="0.35">
      <c r="A1159" s="3">
        <v>42993</v>
      </c>
      <c r="B1159" s="4">
        <v>39.979999999999997</v>
      </c>
      <c r="D1159" s="3">
        <v>42993</v>
      </c>
      <c r="E1159" s="4">
        <v>99.6</v>
      </c>
      <c r="G1159" s="3">
        <v>43032</v>
      </c>
      <c r="H1159" s="4">
        <v>28.16</v>
      </c>
    </row>
    <row r="1160" spans="1:8" x14ac:dyDescent="0.35">
      <c r="A1160" s="3">
        <v>42996</v>
      </c>
      <c r="B1160" s="4">
        <v>40.17</v>
      </c>
      <c r="D1160" s="3">
        <v>42996</v>
      </c>
      <c r="E1160" s="4">
        <v>100.08</v>
      </c>
      <c r="G1160" s="3">
        <v>43033</v>
      </c>
      <c r="H1160" s="4">
        <v>29.31</v>
      </c>
    </row>
    <row r="1161" spans="1:8" x14ac:dyDescent="0.35">
      <c r="A1161" s="3">
        <v>42997</v>
      </c>
      <c r="B1161" s="4">
        <v>40.21</v>
      </c>
      <c r="D1161" s="3">
        <v>42997</v>
      </c>
      <c r="E1161" s="4">
        <v>100.58</v>
      </c>
      <c r="G1161" s="3">
        <v>43034</v>
      </c>
      <c r="H1161" s="4">
        <v>29.57</v>
      </c>
    </row>
    <row r="1162" spans="1:8" x14ac:dyDescent="0.35">
      <c r="A1162" s="3">
        <v>42998</v>
      </c>
      <c r="B1162" s="4">
        <v>40.15</v>
      </c>
      <c r="D1162" s="3">
        <v>42998</v>
      </c>
      <c r="E1162" s="4">
        <v>100.44</v>
      </c>
      <c r="G1162" s="3">
        <v>43035</v>
      </c>
      <c r="H1162" s="4">
        <v>29.68</v>
      </c>
    </row>
    <row r="1163" spans="1:8" x14ac:dyDescent="0.35">
      <c r="A1163" s="3">
        <v>42999</v>
      </c>
      <c r="B1163" s="4">
        <v>40.01</v>
      </c>
      <c r="D1163" s="3">
        <v>42999</v>
      </c>
      <c r="E1163" s="4">
        <v>100.24</v>
      </c>
      <c r="G1163" s="3">
        <v>43038</v>
      </c>
      <c r="H1163" s="4">
        <v>29.58</v>
      </c>
    </row>
    <row r="1164" spans="1:8" x14ac:dyDescent="0.35">
      <c r="A1164" s="3">
        <v>43000</v>
      </c>
      <c r="B1164" s="4">
        <v>39.340000000000003</v>
      </c>
      <c r="D1164" s="3">
        <v>43000</v>
      </c>
      <c r="E1164" s="4">
        <v>97.72</v>
      </c>
      <c r="G1164" s="3">
        <v>43039</v>
      </c>
      <c r="H1164" s="4">
        <v>29.72</v>
      </c>
    </row>
    <row r="1165" spans="1:8" x14ac:dyDescent="0.35">
      <c r="A1165" s="3">
        <v>43003</v>
      </c>
      <c r="B1165" s="4">
        <v>38.950000000000003</v>
      </c>
      <c r="D1165" s="3">
        <v>43003</v>
      </c>
      <c r="E1165" s="4">
        <v>96.63</v>
      </c>
      <c r="G1165" s="3">
        <v>43040</v>
      </c>
      <c r="H1165" s="4">
        <v>29.93</v>
      </c>
    </row>
    <row r="1166" spans="1:8" x14ac:dyDescent="0.35">
      <c r="A1166" s="3">
        <v>43004</v>
      </c>
      <c r="B1166" s="4">
        <v>39.11</v>
      </c>
      <c r="D1166" s="3">
        <v>43004</v>
      </c>
      <c r="E1166" s="4">
        <v>97.33</v>
      </c>
      <c r="G1166" s="3">
        <v>43041</v>
      </c>
      <c r="H1166" s="4">
        <v>30.25</v>
      </c>
    </row>
    <row r="1167" spans="1:8" x14ac:dyDescent="0.35">
      <c r="A1167" s="3">
        <v>43005</v>
      </c>
      <c r="B1167" s="4">
        <v>38.58</v>
      </c>
      <c r="D1167" s="3">
        <v>43005</v>
      </c>
      <c r="E1167" s="4">
        <v>95.86</v>
      </c>
      <c r="G1167" s="3">
        <v>43042</v>
      </c>
      <c r="H1167" s="4">
        <v>30.34</v>
      </c>
    </row>
    <row r="1168" spans="1:8" x14ac:dyDescent="0.35">
      <c r="A1168" s="3">
        <v>43006</v>
      </c>
      <c r="B1168" s="4">
        <v>38.83</v>
      </c>
      <c r="D1168" s="3">
        <v>43006</v>
      </c>
      <c r="E1168" s="4">
        <v>96.14</v>
      </c>
      <c r="G1168" s="3">
        <v>43045</v>
      </c>
      <c r="H1168" s="4">
        <v>30.41</v>
      </c>
    </row>
    <row r="1169" spans="1:8" x14ac:dyDescent="0.35">
      <c r="A1169" s="3">
        <v>43007</v>
      </c>
      <c r="B1169" s="4">
        <v>39.06</v>
      </c>
      <c r="D1169" s="3">
        <v>43007</v>
      </c>
      <c r="E1169" s="4">
        <v>96.93</v>
      </c>
      <c r="G1169" s="3">
        <v>43046</v>
      </c>
      <c r="H1169" s="4">
        <v>29.94</v>
      </c>
    </row>
    <row r="1170" spans="1:8" x14ac:dyDescent="0.35">
      <c r="A1170" s="3">
        <v>43011</v>
      </c>
      <c r="B1170" s="4">
        <v>39.229999999999997</v>
      </c>
      <c r="D1170" s="3">
        <v>43011</v>
      </c>
      <c r="E1170" s="4">
        <v>97.42</v>
      </c>
      <c r="G1170" s="3">
        <v>43047</v>
      </c>
      <c r="H1170" s="4">
        <v>29.81</v>
      </c>
    </row>
    <row r="1171" spans="1:8" x14ac:dyDescent="0.35">
      <c r="A1171" s="3">
        <v>43012</v>
      </c>
      <c r="B1171" s="4">
        <v>39.31</v>
      </c>
      <c r="D1171" s="3">
        <v>43012</v>
      </c>
      <c r="E1171" s="4">
        <v>98.05</v>
      </c>
      <c r="G1171" s="3">
        <v>43048</v>
      </c>
      <c r="H1171" s="4">
        <v>29.93</v>
      </c>
    </row>
    <row r="1172" spans="1:8" x14ac:dyDescent="0.35">
      <c r="A1172" s="3">
        <v>43013</v>
      </c>
      <c r="B1172" s="4">
        <v>39.21</v>
      </c>
      <c r="D1172" s="3">
        <v>43013</v>
      </c>
      <c r="E1172" s="4">
        <v>98.81</v>
      </c>
      <c r="G1172" s="3">
        <v>43049</v>
      </c>
      <c r="H1172" s="4">
        <v>30.03</v>
      </c>
    </row>
    <row r="1173" spans="1:8" x14ac:dyDescent="0.35">
      <c r="A1173" s="3">
        <v>43014</v>
      </c>
      <c r="B1173" s="4">
        <v>39.630000000000003</v>
      </c>
      <c r="D1173" s="3">
        <v>43014</v>
      </c>
      <c r="E1173" s="4">
        <v>100.08</v>
      </c>
      <c r="G1173" s="3">
        <v>43052</v>
      </c>
      <c r="H1173" s="4">
        <v>29.74</v>
      </c>
    </row>
    <row r="1174" spans="1:8" x14ac:dyDescent="0.35">
      <c r="A1174" s="3">
        <v>43017</v>
      </c>
      <c r="B1174" s="4">
        <v>39.630000000000003</v>
      </c>
      <c r="D1174" s="3">
        <v>43017</v>
      </c>
      <c r="E1174" s="4">
        <v>100.04</v>
      </c>
      <c r="G1174" s="3">
        <v>43053</v>
      </c>
      <c r="H1174" s="4">
        <v>29.53</v>
      </c>
    </row>
    <row r="1175" spans="1:8" x14ac:dyDescent="0.35">
      <c r="A1175" s="3">
        <v>43018</v>
      </c>
      <c r="B1175" s="4">
        <v>39.83</v>
      </c>
      <c r="D1175" s="3">
        <v>43018</v>
      </c>
      <c r="E1175" s="4">
        <v>100.74</v>
      </c>
      <c r="G1175" s="3">
        <v>43054</v>
      </c>
      <c r="H1175" s="4">
        <v>29.15</v>
      </c>
    </row>
    <row r="1176" spans="1:8" x14ac:dyDescent="0.35">
      <c r="A1176" s="3">
        <v>43019</v>
      </c>
      <c r="B1176" s="4">
        <v>39.72</v>
      </c>
      <c r="D1176" s="3">
        <v>43019</v>
      </c>
      <c r="E1176" s="4">
        <v>100.34</v>
      </c>
      <c r="G1176" s="3">
        <v>43055</v>
      </c>
      <c r="H1176" s="4">
        <v>29.49</v>
      </c>
    </row>
    <row r="1177" spans="1:8" x14ac:dyDescent="0.35">
      <c r="A1177" s="3">
        <v>43020</v>
      </c>
      <c r="B1177" s="4">
        <v>40.159999999999997</v>
      </c>
      <c r="D1177" s="3">
        <v>43020</v>
      </c>
      <c r="E1177" s="4">
        <v>101.18</v>
      </c>
      <c r="G1177" s="3">
        <v>43056</v>
      </c>
      <c r="H1177" s="4">
        <v>29.8</v>
      </c>
    </row>
    <row r="1178" spans="1:8" x14ac:dyDescent="0.35">
      <c r="A1178" s="3">
        <v>43021</v>
      </c>
      <c r="B1178" s="4">
        <v>40.36</v>
      </c>
      <c r="D1178" s="3">
        <v>43021</v>
      </c>
      <c r="E1178" s="4">
        <v>101.17</v>
      </c>
      <c r="G1178" s="3">
        <v>43059</v>
      </c>
      <c r="H1178" s="4">
        <v>29.82</v>
      </c>
    </row>
    <row r="1179" spans="1:8" x14ac:dyDescent="0.35">
      <c r="A1179" s="3">
        <v>43024</v>
      </c>
      <c r="B1179" s="4">
        <v>40.51</v>
      </c>
      <c r="D1179" s="3">
        <v>43024</v>
      </c>
      <c r="E1179" s="4">
        <v>101.23</v>
      </c>
      <c r="G1179" s="3">
        <v>43060</v>
      </c>
      <c r="H1179" s="4">
        <v>29.88</v>
      </c>
    </row>
    <row r="1180" spans="1:8" x14ac:dyDescent="0.35">
      <c r="A1180" s="3">
        <v>43025</v>
      </c>
      <c r="B1180" s="4">
        <v>40.520000000000003</v>
      </c>
      <c r="D1180" s="3">
        <v>43025</v>
      </c>
      <c r="E1180" s="4">
        <v>101.51</v>
      </c>
      <c r="G1180" s="3">
        <v>43061</v>
      </c>
      <c r="H1180" s="4">
        <v>29.98</v>
      </c>
    </row>
    <row r="1181" spans="1:8" x14ac:dyDescent="0.35">
      <c r="A1181" s="3">
        <v>43026</v>
      </c>
      <c r="B1181" s="4">
        <v>40.270000000000003</v>
      </c>
      <c r="D1181" s="3">
        <v>43026</v>
      </c>
      <c r="E1181" s="4">
        <v>101.12</v>
      </c>
      <c r="G1181" s="3">
        <v>43062</v>
      </c>
      <c r="H1181" s="4">
        <v>30</v>
      </c>
    </row>
    <row r="1182" spans="1:8" x14ac:dyDescent="0.35">
      <c r="A1182" s="3">
        <v>43031</v>
      </c>
      <c r="B1182" s="4">
        <v>40.15</v>
      </c>
      <c r="D1182" s="3">
        <v>43031</v>
      </c>
      <c r="E1182" s="4">
        <v>101.27</v>
      </c>
      <c r="G1182" s="3">
        <v>43063</v>
      </c>
      <c r="H1182" s="4">
        <v>30.15</v>
      </c>
    </row>
    <row r="1183" spans="1:8" x14ac:dyDescent="0.35">
      <c r="A1183" s="3">
        <v>43032</v>
      </c>
      <c r="B1183" s="4">
        <v>40.26</v>
      </c>
      <c r="D1183" s="3">
        <v>43032</v>
      </c>
      <c r="E1183" s="4">
        <v>101.62</v>
      </c>
      <c r="G1183" s="3">
        <v>43066</v>
      </c>
      <c r="H1183" s="4">
        <v>30.26</v>
      </c>
    </row>
    <row r="1184" spans="1:8" x14ac:dyDescent="0.35">
      <c r="A1184" s="3">
        <v>43033</v>
      </c>
      <c r="B1184" s="4">
        <v>41.04</v>
      </c>
      <c r="D1184" s="3">
        <v>43033</v>
      </c>
      <c r="E1184" s="4">
        <v>102.45</v>
      </c>
      <c r="G1184" s="3">
        <v>43067</v>
      </c>
      <c r="H1184" s="4">
        <v>30.18</v>
      </c>
    </row>
    <row r="1185" spans="1:8" x14ac:dyDescent="0.35">
      <c r="A1185" s="3">
        <v>43034</v>
      </c>
      <c r="B1185" s="4">
        <v>41.21</v>
      </c>
      <c r="D1185" s="3">
        <v>43034</v>
      </c>
      <c r="E1185" s="4">
        <v>103.36</v>
      </c>
      <c r="G1185" s="3">
        <v>43068</v>
      </c>
      <c r="H1185" s="4">
        <v>30.18</v>
      </c>
    </row>
    <row r="1186" spans="1:8" x14ac:dyDescent="0.35">
      <c r="A1186" s="3">
        <v>43035</v>
      </c>
      <c r="B1186" s="4">
        <v>41.18</v>
      </c>
      <c r="D1186" s="3">
        <v>43035</v>
      </c>
      <c r="E1186" s="4">
        <v>103.67</v>
      </c>
      <c r="G1186" s="3">
        <v>43069</v>
      </c>
      <c r="H1186" s="4">
        <v>29.99</v>
      </c>
    </row>
    <row r="1187" spans="1:8" x14ac:dyDescent="0.35">
      <c r="A1187" s="3">
        <v>43038</v>
      </c>
      <c r="B1187" s="4">
        <v>41.4</v>
      </c>
      <c r="D1187" s="3">
        <v>43038</v>
      </c>
      <c r="E1187" s="4">
        <v>104.59</v>
      </c>
      <c r="G1187" s="3">
        <v>43070</v>
      </c>
      <c r="H1187" s="4">
        <v>29.6</v>
      </c>
    </row>
    <row r="1188" spans="1:8" x14ac:dyDescent="0.35">
      <c r="A1188" s="3">
        <v>43039</v>
      </c>
      <c r="B1188" s="4">
        <v>41.4</v>
      </c>
      <c r="D1188" s="3">
        <v>43039</v>
      </c>
      <c r="E1188" s="4">
        <v>104.94</v>
      </c>
      <c r="G1188" s="3">
        <v>43073</v>
      </c>
      <c r="H1188" s="4">
        <v>29.56</v>
      </c>
    </row>
    <row r="1189" spans="1:8" x14ac:dyDescent="0.35">
      <c r="A1189" s="3">
        <v>43040</v>
      </c>
      <c r="B1189" s="4">
        <v>41.9</v>
      </c>
      <c r="D1189" s="3">
        <v>43040</v>
      </c>
      <c r="E1189" s="4">
        <v>105.56</v>
      </c>
      <c r="G1189" s="3">
        <v>43074</v>
      </c>
      <c r="H1189" s="4">
        <v>29.72</v>
      </c>
    </row>
    <row r="1190" spans="1:8" x14ac:dyDescent="0.35">
      <c r="A1190" s="3">
        <v>43041</v>
      </c>
      <c r="B1190" s="4">
        <v>41.8</v>
      </c>
      <c r="D1190" s="3">
        <v>43041</v>
      </c>
      <c r="E1190" s="4">
        <v>105.54</v>
      </c>
      <c r="G1190" s="3">
        <v>43075</v>
      </c>
      <c r="H1190" s="4">
        <v>29.53</v>
      </c>
    </row>
    <row r="1191" spans="1:8" x14ac:dyDescent="0.35">
      <c r="A1191" s="3">
        <v>43042</v>
      </c>
      <c r="B1191" s="4">
        <v>41.95</v>
      </c>
      <c r="D1191" s="3">
        <v>43042</v>
      </c>
      <c r="E1191" s="4">
        <v>105.8</v>
      </c>
      <c r="G1191" s="3">
        <v>43076</v>
      </c>
      <c r="H1191" s="4">
        <v>29.71</v>
      </c>
    </row>
    <row r="1192" spans="1:8" x14ac:dyDescent="0.35">
      <c r="A1192" s="3">
        <v>43045</v>
      </c>
      <c r="B1192" s="4">
        <v>42.01</v>
      </c>
      <c r="D1192" s="3">
        <v>43045</v>
      </c>
      <c r="E1192" s="4">
        <v>106</v>
      </c>
      <c r="G1192" s="3">
        <v>43077</v>
      </c>
      <c r="H1192" s="4">
        <v>29.85</v>
      </c>
    </row>
    <row r="1193" spans="1:8" x14ac:dyDescent="0.35">
      <c r="A1193" s="3">
        <v>43046</v>
      </c>
      <c r="B1193" s="4">
        <v>41.49</v>
      </c>
      <c r="D1193" s="3">
        <v>43046</v>
      </c>
      <c r="E1193" s="4">
        <v>104.92</v>
      </c>
      <c r="G1193" s="3">
        <v>43080</v>
      </c>
      <c r="H1193" s="4">
        <v>30.09</v>
      </c>
    </row>
    <row r="1194" spans="1:8" x14ac:dyDescent="0.35">
      <c r="A1194" s="3">
        <v>43047</v>
      </c>
      <c r="B1194" s="4">
        <v>41.33</v>
      </c>
      <c r="D1194" s="3">
        <v>43047</v>
      </c>
      <c r="E1194" s="4">
        <v>103.96</v>
      </c>
      <c r="G1194" s="3">
        <v>43081</v>
      </c>
      <c r="H1194" s="4">
        <v>29.9</v>
      </c>
    </row>
    <row r="1195" spans="1:8" x14ac:dyDescent="0.35">
      <c r="A1195" s="3">
        <v>43048</v>
      </c>
      <c r="B1195" s="4">
        <v>41.39</v>
      </c>
      <c r="D1195" s="3">
        <v>43048</v>
      </c>
      <c r="E1195" s="4">
        <v>104.81</v>
      </c>
      <c r="G1195" s="3">
        <v>43082</v>
      </c>
      <c r="H1195" s="4">
        <v>29.67</v>
      </c>
    </row>
    <row r="1196" spans="1:8" x14ac:dyDescent="0.35">
      <c r="A1196" s="3">
        <v>43049</v>
      </c>
      <c r="B1196" s="4">
        <v>41.56</v>
      </c>
      <c r="D1196" s="3">
        <v>43049</v>
      </c>
      <c r="E1196" s="4">
        <v>104.55</v>
      </c>
      <c r="G1196" s="3">
        <v>43083</v>
      </c>
      <c r="H1196" s="4">
        <v>29.92</v>
      </c>
    </row>
    <row r="1197" spans="1:8" x14ac:dyDescent="0.35">
      <c r="A1197" s="3">
        <v>43052</v>
      </c>
      <c r="B1197" s="4">
        <v>41.22</v>
      </c>
      <c r="D1197" s="3">
        <v>43052</v>
      </c>
      <c r="E1197" s="4">
        <v>103.99</v>
      </c>
      <c r="G1197" s="3">
        <v>43084</v>
      </c>
      <c r="H1197" s="4">
        <v>29.88</v>
      </c>
    </row>
    <row r="1198" spans="1:8" x14ac:dyDescent="0.35">
      <c r="A1198" s="3">
        <v>43053</v>
      </c>
      <c r="B1198" s="4">
        <v>41.04</v>
      </c>
      <c r="D1198" s="3">
        <v>43053</v>
      </c>
      <c r="E1198" s="4">
        <v>103.55</v>
      </c>
      <c r="G1198" s="3">
        <v>43087</v>
      </c>
      <c r="H1198" s="4">
        <v>30</v>
      </c>
    </row>
    <row r="1199" spans="1:8" x14ac:dyDescent="0.35">
      <c r="A1199" s="3">
        <v>43054</v>
      </c>
      <c r="B1199" s="4">
        <v>40.72</v>
      </c>
      <c r="D1199" s="3">
        <v>43054</v>
      </c>
      <c r="E1199" s="4">
        <v>102.53</v>
      </c>
      <c r="G1199" s="3">
        <v>43088</v>
      </c>
      <c r="H1199" s="4">
        <v>30.39</v>
      </c>
    </row>
    <row r="1200" spans="1:8" x14ac:dyDescent="0.35">
      <c r="A1200" s="3">
        <v>43055</v>
      </c>
      <c r="B1200" s="4">
        <v>41.13</v>
      </c>
      <c r="D1200" s="3">
        <v>43055</v>
      </c>
      <c r="E1200" s="4">
        <v>102.83</v>
      </c>
      <c r="G1200" s="3">
        <v>43089</v>
      </c>
      <c r="H1200" s="4">
        <v>30.68</v>
      </c>
    </row>
    <row r="1201" spans="1:8" x14ac:dyDescent="0.35">
      <c r="A1201" s="3">
        <v>43056</v>
      </c>
      <c r="B1201" s="4">
        <v>41.46</v>
      </c>
      <c r="D1201" s="3">
        <v>43056</v>
      </c>
      <c r="E1201" s="4">
        <v>103.62</v>
      </c>
      <c r="G1201" s="3">
        <v>43090</v>
      </c>
      <c r="H1201" s="4">
        <v>31.04</v>
      </c>
    </row>
    <row r="1202" spans="1:8" x14ac:dyDescent="0.35">
      <c r="A1202" s="3">
        <v>43059</v>
      </c>
      <c r="B1202" s="4">
        <v>41.5</v>
      </c>
      <c r="D1202" s="3">
        <v>43059</v>
      </c>
      <c r="E1202" s="4">
        <v>104.15</v>
      </c>
      <c r="G1202" s="3">
        <v>43091</v>
      </c>
      <c r="H1202" s="4">
        <v>31.17</v>
      </c>
    </row>
    <row r="1203" spans="1:8" x14ac:dyDescent="0.35">
      <c r="A1203" s="3">
        <v>43060</v>
      </c>
      <c r="B1203" s="4">
        <v>41.65</v>
      </c>
      <c r="D1203" s="3">
        <v>43060</v>
      </c>
      <c r="E1203" s="4">
        <v>104.47</v>
      </c>
      <c r="G1203" s="3">
        <v>43096</v>
      </c>
      <c r="H1203" s="4">
        <v>31.21</v>
      </c>
    </row>
    <row r="1204" spans="1:8" x14ac:dyDescent="0.35">
      <c r="A1204" s="3">
        <v>43061</v>
      </c>
      <c r="B1204" s="4">
        <v>41.64</v>
      </c>
      <c r="D1204" s="3">
        <v>43061</v>
      </c>
      <c r="E1204" s="4">
        <v>104.67</v>
      </c>
      <c r="G1204" s="3">
        <v>43097</v>
      </c>
      <c r="H1204" s="4">
        <v>31.09</v>
      </c>
    </row>
    <row r="1205" spans="1:8" x14ac:dyDescent="0.35">
      <c r="A1205" s="3">
        <v>43062</v>
      </c>
      <c r="B1205" s="4">
        <v>41.67</v>
      </c>
      <c r="D1205" s="3">
        <v>43062</v>
      </c>
      <c r="E1205" s="4">
        <v>105.47</v>
      </c>
      <c r="G1205" s="3">
        <v>43098</v>
      </c>
      <c r="H1205" s="4">
        <v>31.09</v>
      </c>
    </row>
    <row r="1206" spans="1:8" x14ac:dyDescent="0.35">
      <c r="A1206" s="3">
        <v>43063</v>
      </c>
      <c r="B1206" s="4">
        <v>41.81</v>
      </c>
      <c r="D1206" s="3">
        <v>43063</v>
      </c>
      <c r="E1206" s="4">
        <v>106.41</v>
      </c>
      <c r="G1206" s="3">
        <v>43102</v>
      </c>
      <c r="H1206" s="4">
        <v>30.9</v>
      </c>
    </row>
    <row r="1207" spans="1:8" x14ac:dyDescent="0.35">
      <c r="A1207" s="3">
        <v>43066</v>
      </c>
      <c r="B1207" s="4">
        <v>41.97</v>
      </c>
      <c r="D1207" s="3">
        <v>43066</v>
      </c>
      <c r="E1207" s="4">
        <v>106.71</v>
      </c>
      <c r="G1207" s="3">
        <v>43103</v>
      </c>
      <c r="H1207" s="4">
        <v>31.05</v>
      </c>
    </row>
    <row r="1208" spans="1:8" x14ac:dyDescent="0.35">
      <c r="A1208" s="3">
        <v>43067</v>
      </c>
      <c r="B1208" s="4">
        <v>41.84</v>
      </c>
      <c r="D1208" s="3">
        <v>43067</v>
      </c>
      <c r="E1208" s="4">
        <v>106.93</v>
      </c>
      <c r="G1208" s="3">
        <v>43104</v>
      </c>
      <c r="H1208" s="4">
        <v>31.41</v>
      </c>
    </row>
    <row r="1209" spans="1:8" x14ac:dyDescent="0.35">
      <c r="A1209" s="3">
        <v>43068</v>
      </c>
      <c r="B1209" s="4">
        <v>41.82</v>
      </c>
      <c r="D1209" s="3">
        <v>43068</v>
      </c>
      <c r="E1209" s="4">
        <v>107.24</v>
      </c>
      <c r="G1209" s="3">
        <v>43105</v>
      </c>
      <c r="H1209" s="4">
        <v>31.45</v>
      </c>
    </row>
    <row r="1210" spans="1:8" x14ac:dyDescent="0.35">
      <c r="A1210" s="3">
        <v>43069</v>
      </c>
      <c r="B1210" s="4">
        <v>41.32</v>
      </c>
      <c r="D1210" s="3">
        <v>43069</v>
      </c>
      <c r="E1210" s="4">
        <v>106.82</v>
      </c>
      <c r="G1210" s="3">
        <v>43108</v>
      </c>
      <c r="H1210" s="4">
        <v>31.46</v>
      </c>
    </row>
    <row r="1211" spans="1:8" x14ac:dyDescent="0.35">
      <c r="A1211" s="3">
        <v>43070</v>
      </c>
      <c r="B1211" s="4">
        <v>40.9</v>
      </c>
      <c r="D1211" s="3">
        <v>43070</v>
      </c>
      <c r="E1211" s="4">
        <v>105.28</v>
      </c>
      <c r="G1211" s="3">
        <v>43109</v>
      </c>
      <c r="H1211" s="4">
        <v>31.34</v>
      </c>
    </row>
    <row r="1212" spans="1:8" x14ac:dyDescent="0.35">
      <c r="A1212" s="3">
        <v>43073</v>
      </c>
      <c r="B1212" s="4">
        <v>41.01</v>
      </c>
      <c r="D1212" s="3">
        <v>43073</v>
      </c>
      <c r="E1212" s="4">
        <v>105.26</v>
      </c>
      <c r="G1212" s="3">
        <v>43110</v>
      </c>
      <c r="H1212" s="4">
        <v>31.29</v>
      </c>
    </row>
    <row r="1213" spans="1:8" x14ac:dyDescent="0.35">
      <c r="A1213" s="3">
        <v>43074</v>
      </c>
      <c r="B1213" s="4">
        <v>40.94</v>
      </c>
      <c r="D1213" s="3">
        <v>43074</v>
      </c>
      <c r="E1213" s="4">
        <v>105.71</v>
      </c>
      <c r="G1213" s="3">
        <v>43111</v>
      </c>
      <c r="H1213" s="4">
        <v>31.3</v>
      </c>
    </row>
    <row r="1214" spans="1:8" x14ac:dyDescent="0.35">
      <c r="A1214" s="3">
        <v>43075</v>
      </c>
      <c r="B1214" s="4">
        <v>40.619999999999997</v>
      </c>
      <c r="D1214" s="3">
        <v>43075</v>
      </c>
      <c r="E1214" s="4">
        <v>104.74</v>
      </c>
      <c r="G1214" s="3">
        <v>43112</v>
      </c>
      <c r="H1214" s="4">
        <v>31.37</v>
      </c>
    </row>
    <row r="1215" spans="1:8" x14ac:dyDescent="0.35">
      <c r="A1215" s="3">
        <v>43076</v>
      </c>
      <c r="B1215" s="4">
        <v>41.32</v>
      </c>
      <c r="D1215" s="3">
        <v>43076</v>
      </c>
      <c r="E1215" s="4">
        <v>106</v>
      </c>
      <c r="G1215" s="3">
        <v>43115</v>
      </c>
      <c r="H1215" s="4">
        <v>31.55</v>
      </c>
    </row>
    <row r="1216" spans="1:8" x14ac:dyDescent="0.35">
      <c r="A1216" s="3">
        <v>43077</v>
      </c>
      <c r="B1216" s="4">
        <v>41.74</v>
      </c>
      <c r="D1216" s="3">
        <v>43077</v>
      </c>
      <c r="E1216" s="4">
        <v>106.62</v>
      </c>
      <c r="G1216" s="3">
        <v>43116</v>
      </c>
      <c r="H1216" s="4">
        <v>31.26</v>
      </c>
    </row>
    <row r="1217" spans="1:8" x14ac:dyDescent="0.35">
      <c r="A1217" s="3">
        <v>43080</v>
      </c>
      <c r="B1217" s="4">
        <v>41.94</v>
      </c>
      <c r="D1217" s="3">
        <v>43080</v>
      </c>
      <c r="E1217" s="4">
        <v>106.92</v>
      </c>
      <c r="G1217" s="3">
        <v>43117</v>
      </c>
      <c r="H1217" s="4">
        <v>31.58</v>
      </c>
    </row>
    <row r="1218" spans="1:8" x14ac:dyDescent="0.35">
      <c r="A1218" s="3">
        <v>43081</v>
      </c>
      <c r="B1218" s="4">
        <v>41.64</v>
      </c>
      <c r="D1218" s="3">
        <v>43081</v>
      </c>
      <c r="E1218" s="4">
        <v>106.09</v>
      </c>
      <c r="G1218" s="3">
        <v>43118</v>
      </c>
      <c r="H1218" s="4">
        <v>31.32</v>
      </c>
    </row>
    <row r="1219" spans="1:8" x14ac:dyDescent="0.35">
      <c r="A1219" s="3">
        <v>43082</v>
      </c>
      <c r="B1219" s="4">
        <v>41.33</v>
      </c>
      <c r="D1219" s="3">
        <v>43082</v>
      </c>
      <c r="E1219" s="4">
        <v>105.34</v>
      </c>
      <c r="G1219" s="3">
        <v>43119</v>
      </c>
      <c r="H1219" s="4">
        <v>31.46</v>
      </c>
    </row>
    <row r="1220" spans="1:8" x14ac:dyDescent="0.35">
      <c r="A1220" s="3">
        <v>43083</v>
      </c>
      <c r="B1220" s="4">
        <v>41.55</v>
      </c>
      <c r="D1220" s="3">
        <v>43083</v>
      </c>
      <c r="E1220" s="4">
        <v>105.38</v>
      </c>
      <c r="G1220" s="3">
        <v>43122</v>
      </c>
      <c r="H1220" s="4">
        <v>31.54</v>
      </c>
    </row>
    <row r="1221" spans="1:8" x14ac:dyDescent="0.35">
      <c r="A1221" s="3">
        <v>43084</v>
      </c>
      <c r="B1221" s="4">
        <v>41.77</v>
      </c>
      <c r="D1221" s="3">
        <v>43084</v>
      </c>
      <c r="E1221" s="4">
        <v>106.38</v>
      </c>
      <c r="G1221" s="3">
        <v>43123</v>
      </c>
      <c r="H1221" s="4">
        <v>31.84</v>
      </c>
    </row>
    <row r="1222" spans="1:8" x14ac:dyDescent="0.35">
      <c r="A1222" s="3">
        <v>43087</v>
      </c>
      <c r="B1222" s="4">
        <v>42.06</v>
      </c>
      <c r="D1222" s="3">
        <v>43087</v>
      </c>
      <c r="E1222" s="4">
        <v>107.28</v>
      </c>
      <c r="G1222" s="3">
        <v>43124</v>
      </c>
      <c r="H1222" s="4">
        <v>31.85</v>
      </c>
    </row>
    <row r="1223" spans="1:8" x14ac:dyDescent="0.35">
      <c r="A1223" s="3">
        <v>43088</v>
      </c>
      <c r="B1223" s="4">
        <v>42.48</v>
      </c>
      <c r="D1223" s="3">
        <v>43088</v>
      </c>
      <c r="E1223" s="4">
        <v>108.61</v>
      </c>
      <c r="G1223" s="3">
        <v>43125</v>
      </c>
      <c r="H1223" s="4">
        <v>31.64</v>
      </c>
    </row>
    <row r="1224" spans="1:8" x14ac:dyDescent="0.35">
      <c r="A1224" s="3">
        <v>43089</v>
      </c>
      <c r="B1224" s="4">
        <v>42.4</v>
      </c>
      <c r="D1224" s="3">
        <v>43089</v>
      </c>
      <c r="E1224" s="4">
        <v>109.14</v>
      </c>
      <c r="G1224" s="3">
        <v>43129</v>
      </c>
      <c r="H1224" s="4">
        <v>31.47</v>
      </c>
    </row>
    <row r="1225" spans="1:8" x14ac:dyDescent="0.35">
      <c r="A1225" s="3">
        <v>43090</v>
      </c>
      <c r="B1225" s="4">
        <v>42.44</v>
      </c>
      <c r="D1225" s="3">
        <v>43090</v>
      </c>
      <c r="E1225" s="4">
        <v>110.11</v>
      </c>
      <c r="G1225" s="3">
        <v>43130</v>
      </c>
      <c r="H1225" s="4">
        <v>31.38</v>
      </c>
    </row>
    <row r="1226" spans="1:8" x14ac:dyDescent="0.35">
      <c r="A1226" s="3">
        <v>43091</v>
      </c>
      <c r="B1226" s="4">
        <v>42.66</v>
      </c>
      <c r="D1226" s="3">
        <v>43091</v>
      </c>
      <c r="E1226" s="4">
        <v>110.68</v>
      </c>
      <c r="G1226" s="3">
        <v>43131</v>
      </c>
      <c r="H1226" s="4">
        <v>31.18</v>
      </c>
    </row>
    <row r="1227" spans="1:8" x14ac:dyDescent="0.35">
      <c r="A1227" s="3">
        <v>43095</v>
      </c>
      <c r="B1227" s="4">
        <v>42.79</v>
      </c>
      <c r="D1227" s="3">
        <v>43095</v>
      </c>
      <c r="E1227" s="4">
        <v>110.92</v>
      </c>
      <c r="G1227" s="3">
        <v>43132</v>
      </c>
      <c r="H1227" s="4">
        <v>31.14</v>
      </c>
    </row>
    <row r="1228" spans="1:8" x14ac:dyDescent="0.35">
      <c r="A1228" s="3">
        <v>43096</v>
      </c>
      <c r="B1228" s="4">
        <v>42.59</v>
      </c>
      <c r="D1228" s="3">
        <v>43096</v>
      </c>
      <c r="E1228" s="4">
        <v>110.94</v>
      </c>
      <c r="G1228" s="3">
        <v>43133</v>
      </c>
      <c r="H1228" s="4">
        <v>30.34</v>
      </c>
    </row>
    <row r="1229" spans="1:8" x14ac:dyDescent="0.35">
      <c r="A1229" s="3">
        <v>43097</v>
      </c>
      <c r="B1229" s="4">
        <v>42.5</v>
      </c>
      <c r="D1229" s="3">
        <v>43097</v>
      </c>
      <c r="E1229" s="4">
        <v>111</v>
      </c>
      <c r="G1229" s="3">
        <v>43136</v>
      </c>
      <c r="H1229" s="4">
        <v>30.03</v>
      </c>
    </row>
    <row r="1230" spans="1:8" x14ac:dyDescent="0.35">
      <c r="A1230" s="3">
        <v>43098</v>
      </c>
      <c r="B1230" s="4">
        <v>42.68</v>
      </c>
      <c r="D1230" s="3">
        <v>43098</v>
      </c>
      <c r="E1230" s="4">
        <v>111.44</v>
      </c>
      <c r="G1230" s="3">
        <v>43137</v>
      </c>
      <c r="H1230" s="4">
        <v>29.78</v>
      </c>
    </row>
    <row r="1231" spans="1:8" x14ac:dyDescent="0.35">
      <c r="A1231" s="3">
        <v>43101</v>
      </c>
      <c r="B1231" s="4">
        <v>42.44</v>
      </c>
      <c r="D1231" s="3">
        <v>43101</v>
      </c>
      <c r="E1231" s="4">
        <v>111.45</v>
      </c>
      <c r="G1231" s="3">
        <v>43138</v>
      </c>
      <c r="H1231" s="4">
        <v>29.94</v>
      </c>
    </row>
    <row r="1232" spans="1:8" x14ac:dyDescent="0.35">
      <c r="A1232" s="3">
        <v>43102</v>
      </c>
      <c r="B1232" s="4">
        <v>42.4</v>
      </c>
      <c r="D1232" s="3">
        <v>43102</v>
      </c>
      <c r="E1232" s="4">
        <v>110.97</v>
      </c>
      <c r="G1232" s="3">
        <v>43139</v>
      </c>
      <c r="H1232" s="4">
        <v>30.52</v>
      </c>
    </row>
    <row r="1233" spans="1:8" x14ac:dyDescent="0.35">
      <c r="A1233" s="3">
        <v>43103</v>
      </c>
      <c r="B1233" s="4">
        <v>42.4</v>
      </c>
      <c r="D1233" s="3">
        <v>43103</v>
      </c>
      <c r="E1233" s="4">
        <v>112.01</v>
      </c>
      <c r="G1233" s="3">
        <v>43140</v>
      </c>
      <c r="H1233" s="4">
        <v>30.42</v>
      </c>
    </row>
    <row r="1234" spans="1:8" x14ac:dyDescent="0.35">
      <c r="A1234" s="3">
        <v>43104</v>
      </c>
      <c r="B1234" s="4">
        <v>42.63</v>
      </c>
      <c r="D1234" s="3">
        <v>43104</v>
      </c>
      <c r="E1234" s="4">
        <v>112.91</v>
      </c>
      <c r="G1234" s="3">
        <v>43143</v>
      </c>
      <c r="H1234" s="4">
        <v>30.59</v>
      </c>
    </row>
    <row r="1235" spans="1:8" x14ac:dyDescent="0.35">
      <c r="A1235" s="3">
        <v>43105</v>
      </c>
      <c r="B1235" s="4">
        <v>42.85</v>
      </c>
      <c r="D1235" s="3">
        <v>43105</v>
      </c>
      <c r="E1235" s="4">
        <v>114.14</v>
      </c>
      <c r="G1235" s="3">
        <v>43145</v>
      </c>
      <c r="H1235" s="4">
        <v>30.43</v>
      </c>
    </row>
    <row r="1236" spans="1:8" x14ac:dyDescent="0.35">
      <c r="A1236" s="3">
        <v>43108</v>
      </c>
      <c r="B1236" s="4">
        <v>43.02</v>
      </c>
      <c r="D1236" s="3">
        <v>43108</v>
      </c>
      <c r="E1236" s="4">
        <v>115.08</v>
      </c>
      <c r="G1236" s="3">
        <v>43146</v>
      </c>
      <c r="H1236" s="4">
        <v>30.23</v>
      </c>
    </row>
    <row r="1237" spans="1:8" x14ac:dyDescent="0.35">
      <c r="A1237" s="3">
        <v>43109</v>
      </c>
      <c r="B1237" s="4">
        <v>42.97</v>
      </c>
      <c r="D1237" s="3">
        <v>43109</v>
      </c>
      <c r="E1237" s="4">
        <v>114.61</v>
      </c>
      <c r="G1237" s="3">
        <v>43147</v>
      </c>
      <c r="H1237" s="4">
        <v>30.06</v>
      </c>
    </row>
    <row r="1238" spans="1:8" x14ac:dyDescent="0.35">
      <c r="A1238" s="3">
        <v>43110</v>
      </c>
      <c r="B1238" s="4">
        <v>42.91</v>
      </c>
      <c r="D1238" s="3">
        <v>43110</v>
      </c>
      <c r="E1238" s="4">
        <v>114.39</v>
      </c>
      <c r="G1238" s="3">
        <v>43150</v>
      </c>
      <c r="H1238" s="4">
        <v>29.8</v>
      </c>
    </row>
    <row r="1239" spans="1:8" x14ac:dyDescent="0.35">
      <c r="A1239" s="3">
        <v>43111</v>
      </c>
      <c r="B1239" s="4">
        <v>42.96</v>
      </c>
      <c r="D1239" s="3">
        <v>43111</v>
      </c>
      <c r="E1239" s="4">
        <v>114.18</v>
      </c>
      <c r="G1239" s="3">
        <v>43151</v>
      </c>
      <c r="H1239" s="4">
        <v>29.8</v>
      </c>
    </row>
    <row r="1240" spans="1:8" x14ac:dyDescent="0.35">
      <c r="A1240" s="3">
        <v>43112</v>
      </c>
      <c r="B1240" s="4">
        <v>43.05</v>
      </c>
      <c r="D1240" s="3">
        <v>43112</v>
      </c>
      <c r="E1240" s="4">
        <v>114.32</v>
      </c>
      <c r="G1240" s="3">
        <v>43152</v>
      </c>
      <c r="H1240" s="4">
        <v>29.76</v>
      </c>
    </row>
    <row r="1241" spans="1:8" x14ac:dyDescent="0.35">
      <c r="A1241" s="3">
        <v>43115</v>
      </c>
      <c r="B1241" s="4">
        <v>43.13</v>
      </c>
      <c r="D1241" s="3">
        <v>43115</v>
      </c>
      <c r="E1241" s="4">
        <v>114.37</v>
      </c>
      <c r="G1241" s="3">
        <v>43153</v>
      </c>
      <c r="H1241" s="4">
        <v>29.66</v>
      </c>
    </row>
    <row r="1242" spans="1:8" x14ac:dyDescent="0.35">
      <c r="A1242" s="3">
        <v>43116</v>
      </c>
      <c r="B1242" s="4">
        <v>42.92</v>
      </c>
      <c r="D1242" s="3">
        <v>43116</v>
      </c>
      <c r="E1242" s="4">
        <v>112.31</v>
      </c>
      <c r="G1242" s="3">
        <v>43154</v>
      </c>
      <c r="H1242" s="4">
        <v>29.93</v>
      </c>
    </row>
    <row r="1243" spans="1:8" x14ac:dyDescent="0.35">
      <c r="A1243" s="3">
        <v>43117</v>
      </c>
      <c r="B1243" s="4">
        <v>43.33</v>
      </c>
      <c r="D1243" s="3">
        <v>43117</v>
      </c>
      <c r="E1243" s="4">
        <v>112.71</v>
      </c>
      <c r="G1243" s="3">
        <v>43157</v>
      </c>
      <c r="H1243" s="4">
        <v>30.26</v>
      </c>
    </row>
    <row r="1244" spans="1:8" x14ac:dyDescent="0.35">
      <c r="A1244" s="3">
        <v>43118</v>
      </c>
      <c r="B1244" s="4">
        <v>43.27</v>
      </c>
      <c r="D1244" s="3">
        <v>43118</v>
      </c>
      <c r="E1244" s="4">
        <v>110.71</v>
      </c>
      <c r="G1244" s="3">
        <v>43158</v>
      </c>
      <c r="H1244" s="4">
        <v>30.16</v>
      </c>
    </row>
    <row r="1245" spans="1:8" x14ac:dyDescent="0.35">
      <c r="A1245" s="3">
        <v>43119</v>
      </c>
      <c r="B1245" s="4">
        <v>43.55</v>
      </c>
      <c r="D1245" s="3">
        <v>43119</v>
      </c>
      <c r="E1245" s="4">
        <v>111.18</v>
      </c>
      <c r="G1245" s="3">
        <v>43159</v>
      </c>
      <c r="H1245" s="4">
        <v>30.01</v>
      </c>
    </row>
    <row r="1246" spans="1:8" x14ac:dyDescent="0.35">
      <c r="A1246" s="3">
        <v>43122</v>
      </c>
      <c r="B1246" s="4">
        <v>43.67</v>
      </c>
      <c r="D1246" s="3">
        <v>43122</v>
      </c>
      <c r="E1246" s="4">
        <v>111.95</v>
      </c>
      <c r="G1246" s="3">
        <v>43160</v>
      </c>
      <c r="H1246" s="4">
        <v>29.85</v>
      </c>
    </row>
    <row r="1247" spans="1:8" x14ac:dyDescent="0.35">
      <c r="A1247" s="3">
        <v>43123</v>
      </c>
      <c r="B1247" s="4">
        <v>44.22</v>
      </c>
      <c r="D1247" s="3">
        <v>43123</v>
      </c>
      <c r="E1247" s="4">
        <v>112.39</v>
      </c>
      <c r="G1247" s="3">
        <v>43164</v>
      </c>
      <c r="H1247" s="4">
        <v>29.53</v>
      </c>
    </row>
    <row r="1248" spans="1:8" x14ac:dyDescent="0.35">
      <c r="A1248" s="3">
        <v>43124</v>
      </c>
      <c r="B1248" s="4">
        <v>44.14</v>
      </c>
      <c r="D1248" s="3">
        <v>43124</v>
      </c>
      <c r="E1248" s="4">
        <v>111.63</v>
      </c>
      <c r="G1248" s="3">
        <v>43165</v>
      </c>
      <c r="H1248" s="4">
        <v>29.22</v>
      </c>
    </row>
    <row r="1249" spans="1:8" x14ac:dyDescent="0.35">
      <c r="A1249" s="3">
        <v>43125</v>
      </c>
      <c r="B1249" s="4">
        <v>43.97</v>
      </c>
      <c r="D1249" s="3">
        <v>43125</v>
      </c>
      <c r="E1249" s="4">
        <v>110.9</v>
      </c>
      <c r="G1249" s="3">
        <v>43166</v>
      </c>
      <c r="H1249" s="4">
        <v>28.89</v>
      </c>
    </row>
    <row r="1250" spans="1:8" x14ac:dyDescent="0.35">
      <c r="A1250" s="3">
        <v>43129</v>
      </c>
      <c r="B1250" s="4">
        <v>44.04</v>
      </c>
      <c r="D1250" s="3">
        <v>43129</v>
      </c>
      <c r="E1250" s="4">
        <v>110.07</v>
      </c>
      <c r="G1250" s="3">
        <v>43167</v>
      </c>
      <c r="H1250" s="4">
        <v>29.05</v>
      </c>
    </row>
    <row r="1251" spans="1:8" x14ac:dyDescent="0.35">
      <c r="A1251" s="3">
        <v>43130</v>
      </c>
      <c r="B1251" s="4">
        <v>43.8</v>
      </c>
      <c r="D1251" s="3">
        <v>43130</v>
      </c>
      <c r="E1251" s="4">
        <v>109.67</v>
      </c>
      <c r="G1251" s="3">
        <v>43168</v>
      </c>
      <c r="H1251" s="4">
        <v>28.98</v>
      </c>
    </row>
    <row r="1252" spans="1:8" x14ac:dyDescent="0.35">
      <c r="A1252" s="3">
        <v>43131</v>
      </c>
      <c r="B1252" s="4">
        <v>43.68</v>
      </c>
      <c r="D1252" s="3">
        <v>43131</v>
      </c>
      <c r="E1252" s="4">
        <v>108.87</v>
      </c>
      <c r="G1252" s="3">
        <v>43171</v>
      </c>
      <c r="H1252" s="4">
        <v>29.29</v>
      </c>
    </row>
    <row r="1253" spans="1:8" x14ac:dyDescent="0.35">
      <c r="A1253" s="3">
        <v>43132</v>
      </c>
      <c r="B1253" s="4">
        <v>43.58</v>
      </c>
      <c r="D1253" s="3">
        <v>43132</v>
      </c>
      <c r="E1253" s="4">
        <v>108.88</v>
      </c>
      <c r="G1253" s="3">
        <v>43172</v>
      </c>
      <c r="H1253" s="4">
        <v>29.48</v>
      </c>
    </row>
    <row r="1254" spans="1:8" x14ac:dyDescent="0.35">
      <c r="A1254" s="3">
        <v>43133</v>
      </c>
      <c r="B1254" s="4">
        <v>42.56</v>
      </c>
      <c r="D1254" s="3">
        <v>43133</v>
      </c>
      <c r="E1254" s="4">
        <v>105.29</v>
      </c>
      <c r="G1254" s="3">
        <v>43173</v>
      </c>
      <c r="H1254" s="4">
        <v>29.4</v>
      </c>
    </row>
    <row r="1255" spans="1:8" x14ac:dyDescent="0.35">
      <c r="A1255" s="3">
        <v>43136</v>
      </c>
      <c r="B1255" s="4">
        <v>42.4</v>
      </c>
      <c r="D1255" s="3">
        <v>43136</v>
      </c>
      <c r="E1255" s="4">
        <v>105</v>
      </c>
      <c r="G1255" s="3">
        <v>43174</v>
      </c>
      <c r="H1255" s="4">
        <v>29.27</v>
      </c>
    </row>
    <row r="1256" spans="1:8" x14ac:dyDescent="0.35">
      <c r="A1256" s="3">
        <v>43137</v>
      </c>
      <c r="B1256" s="4">
        <v>41.84</v>
      </c>
      <c r="D1256" s="3">
        <v>43137</v>
      </c>
      <c r="E1256" s="4">
        <v>103.7</v>
      </c>
      <c r="G1256" s="3">
        <v>43175</v>
      </c>
      <c r="H1256" s="4">
        <v>28.95</v>
      </c>
    </row>
    <row r="1257" spans="1:8" x14ac:dyDescent="0.35">
      <c r="A1257" s="3">
        <v>43138</v>
      </c>
      <c r="B1257" s="4">
        <v>41.91</v>
      </c>
      <c r="D1257" s="3">
        <v>43138</v>
      </c>
      <c r="E1257" s="4">
        <v>105.41</v>
      </c>
      <c r="G1257" s="3">
        <v>43178</v>
      </c>
      <c r="H1257" s="4">
        <v>28.64</v>
      </c>
    </row>
    <row r="1258" spans="1:8" x14ac:dyDescent="0.35">
      <c r="A1258" s="3">
        <v>43139</v>
      </c>
      <c r="B1258" s="4">
        <v>42.41</v>
      </c>
      <c r="D1258" s="3">
        <v>43139</v>
      </c>
      <c r="E1258" s="4">
        <v>107.79</v>
      </c>
      <c r="G1258" s="3">
        <v>43179</v>
      </c>
      <c r="H1258" s="4">
        <v>28.53</v>
      </c>
    </row>
    <row r="1259" spans="1:8" x14ac:dyDescent="0.35">
      <c r="A1259" s="3">
        <v>43140</v>
      </c>
      <c r="B1259" s="4">
        <v>42</v>
      </c>
      <c r="D1259" s="3">
        <v>43140</v>
      </c>
      <c r="E1259" s="4">
        <v>108.25</v>
      </c>
      <c r="G1259" s="3">
        <v>43180</v>
      </c>
      <c r="H1259" s="4">
        <v>28.59</v>
      </c>
    </row>
    <row r="1260" spans="1:8" x14ac:dyDescent="0.35">
      <c r="A1260" s="3">
        <v>43143</v>
      </c>
      <c r="B1260" s="4">
        <v>42.33</v>
      </c>
      <c r="D1260" s="3">
        <v>43143</v>
      </c>
      <c r="E1260" s="4">
        <v>109.09</v>
      </c>
      <c r="G1260" s="3">
        <v>43181</v>
      </c>
      <c r="H1260" s="4">
        <v>28.38</v>
      </c>
    </row>
    <row r="1261" spans="1:8" x14ac:dyDescent="0.35">
      <c r="A1261" s="3">
        <v>43145</v>
      </c>
      <c r="B1261" s="4">
        <v>42.09</v>
      </c>
      <c r="D1261" s="3">
        <v>43145</v>
      </c>
      <c r="E1261" s="4">
        <v>109.04</v>
      </c>
      <c r="G1261" s="3">
        <v>43182</v>
      </c>
      <c r="H1261" s="4">
        <v>28.21</v>
      </c>
    </row>
    <row r="1262" spans="1:8" x14ac:dyDescent="0.35">
      <c r="A1262" s="3">
        <v>43146</v>
      </c>
      <c r="B1262" s="4">
        <v>42.15</v>
      </c>
      <c r="D1262" s="3">
        <v>43146</v>
      </c>
      <c r="E1262" s="4">
        <v>107.66</v>
      </c>
      <c r="G1262" s="3">
        <v>43185</v>
      </c>
      <c r="H1262" s="4">
        <v>28.39</v>
      </c>
    </row>
    <row r="1263" spans="1:8" x14ac:dyDescent="0.35">
      <c r="A1263" s="3">
        <v>43147</v>
      </c>
      <c r="B1263" s="4">
        <v>41.7</v>
      </c>
      <c r="D1263" s="3">
        <v>43147</v>
      </c>
      <c r="E1263" s="4">
        <v>106.49</v>
      </c>
      <c r="G1263" s="3">
        <v>43186</v>
      </c>
      <c r="H1263" s="4">
        <v>28.64</v>
      </c>
    </row>
    <row r="1264" spans="1:8" x14ac:dyDescent="0.35">
      <c r="A1264" s="3">
        <v>43150</v>
      </c>
      <c r="B1264" s="4">
        <v>41.34</v>
      </c>
      <c r="D1264" s="3">
        <v>43150</v>
      </c>
      <c r="E1264" s="4">
        <v>105.79</v>
      </c>
      <c r="G1264" s="3">
        <v>43187</v>
      </c>
      <c r="H1264" s="4">
        <v>28.6</v>
      </c>
    </row>
    <row r="1265" spans="1:8" x14ac:dyDescent="0.35">
      <c r="A1265" s="3">
        <v>43151</v>
      </c>
      <c r="B1265" s="4">
        <v>41.26</v>
      </c>
      <c r="D1265" s="3">
        <v>43151</v>
      </c>
      <c r="E1265" s="4">
        <v>105.93</v>
      </c>
      <c r="G1265" s="3">
        <v>43193</v>
      </c>
      <c r="H1265" s="4">
        <v>28.82</v>
      </c>
    </row>
    <row r="1266" spans="1:8" x14ac:dyDescent="0.35">
      <c r="A1266" s="3">
        <v>43152</v>
      </c>
      <c r="B1266" s="4">
        <v>41.31</v>
      </c>
      <c r="D1266" s="3">
        <v>43152</v>
      </c>
      <c r="E1266" s="4">
        <v>105.74</v>
      </c>
      <c r="G1266" s="3">
        <v>43194</v>
      </c>
      <c r="H1266" s="4">
        <v>28.67</v>
      </c>
    </row>
    <row r="1267" spans="1:8" x14ac:dyDescent="0.35">
      <c r="A1267" s="3">
        <v>43153</v>
      </c>
      <c r="B1267" s="4">
        <v>41.19</v>
      </c>
      <c r="D1267" s="3">
        <v>43153</v>
      </c>
      <c r="E1267" s="4">
        <v>104.85</v>
      </c>
      <c r="G1267" s="3">
        <v>43195</v>
      </c>
      <c r="H1267" s="4">
        <v>29.02</v>
      </c>
    </row>
    <row r="1268" spans="1:8" x14ac:dyDescent="0.35">
      <c r="A1268" s="3">
        <v>43154</v>
      </c>
      <c r="B1268" s="4">
        <v>41.77</v>
      </c>
      <c r="D1268" s="3">
        <v>43154</v>
      </c>
      <c r="E1268" s="4">
        <v>106.63</v>
      </c>
      <c r="G1268" s="3">
        <v>43196</v>
      </c>
      <c r="H1268" s="4">
        <v>29.22</v>
      </c>
    </row>
    <row r="1269" spans="1:8" x14ac:dyDescent="0.35">
      <c r="A1269" s="3">
        <v>43157</v>
      </c>
      <c r="B1269" s="4">
        <v>42.15</v>
      </c>
      <c r="D1269" s="3">
        <v>43157</v>
      </c>
      <c r="E1269" s="4">
        <v>107.5</v>
      </c>
      <c r="G1269" s="3">
        <v>43199</v>
      </c>
      <c r="H1269" s="4">
        <v>29.27</v>
      </c>
    </row>
    <row r="1270" spans="1:8" x14ac:dyDescent="0.35">
      <c r="A1270" s="3">
        <v>43158</v>
      </c>
      <c r="B1270" s="4">
        <v>42</v>
      </c>
      <c r="D1270" s="3">
        <v>43158</v>
      </c>
      <c r="E1270" s="4">
        <v>107.32</v>
      </c>
      <c r="G1270" s="3">
        <v>43200</v>
      </c>
      <c r="H1270" s="4">
        <v>29.43</v>
      </c>
    </row>
    <row r="1271" spans="1:8" x14ac:dyDescent="0.35">
      <c r="A1271" s="3">
        <v>43159</v>
      </c>
      <c r="B1271" s="4">
        <v>41.82</v>
      </c>
      <c r="D1271" s="3">
        <v>43159</v>
      </c>
      <c r="E1271" s="4">
        <v>107.43</v>
      </c>
      <c r="G1271" s="3">
        <v>43201</v>
      </c>
      <c r="H1271" s="4">
        <v>29.35</v>
      </c>
    </row>
    <row r="1272" spans="1:8" x14ac:dyDescent="0.35">
      <c r="A1272" s="3">
        <v>43160</v>
      </c>
      <c r="B1272" s="4">
        <v>41.55</v>
      </c>
      <c r="D1272" s="3">
        <v>43160</v>
      </c>
      <c r="E1272" s="4">
        <v>106.96</v>
      </c>
      <c r="G1272" s="3">
        <v>43202</v>
      </c>
      <c r="H1272" s="4">
        <v>29.29</v>
      </c>
    </row>
    <row r="1273" spans="1:8" x14ac:dyDescent="0.35">
      <c r="A1273" s="3">
        <v>43164</v>
      </c>
      <c r="B1273" s="4">
        <v>41.2</v>
      </c>
      <c r="D1273" s="3">
        <v>43164</v>
      </c>
      <c r="E1273" s="4">
        <v>105.88</v>
      </c>
      <c r="G1273" s="3">
        <v>43203</v>
      </c>
      <c r="H1273" s="4">
        <v>29.19</v>
      </c>
    </row>
    <row r="1274" spans="1:8" x14ac:dyDescent="0.35">
      <c r="A1274" s="3">
        <v>43165</v>
      </c>
      <c r="B1274" s="4">
        <v>40.75</v>
      </c>
      <c r="D1274" s="3">
        <v>43165</v>
      </c>
      <c r="E1274" s="4">
        <v>105.05</v>
      </c>
      <c r="G1274" s="3">
        <v>43206</v>
      </c>
      <c r="H1274" s="4">
        <v>29.38</v>
      </c>
    </row>
    <row r="1275" spans="1:8" x14ac:dyDescent="0.35">
      <c r="A1275" s="3">
        <v>43166</v>
      </c>
      <c r="B1275" s="4">
        <v>40.380000000000003</v>
      </c>
      <c r="D1275" s="3">
        <v>43166</v>
      </c>
      <c r="E1275" s="4">
        <v>103.51</v>
      </c>
      <c r="G1275" s="3">
        <v>43207</v>
      </c>
      <c r="H1275" s="4">
        <v>29.43</v>
      </c>
    </row>
    <row r="1276" spans="1:8" x14ac:dyDescent="0.35">
      <c r="A1276" s="3">
        <v>43167</v>
      </c>
      <c r="B1276" s="4">
        <v>40.74</v>
      </c>
      <c r="D1276" s="3">
        <v>43167</v>
      </c>
      <c r="E1276" s="4">
        <v>103.8</v>
      </c>
      <c r="G1276" s="3">
        <v>43208</v>
      </c>
      <c r="H1276" s="4">
        <v>29.49</v>
      </c>
    </row>
    <row r="1277" spans="1:8" x14ac:dyDescent="0.35">
      <c r="A1277" s="3">
        <v>43168</v>
      </c>
      <c r="B1277" s="4">
        <v>40.630000000000003</v>
      </c>
      <c r="D1277" s="3">
        <v>43168</v>
      </c>
      <c r="E1277" s="4">
        <v>103.68</v>
      </c>
      <c r="G1277" s="3">
        <v>43209</v>
      </c>
      <c r="H1277" s="4">
        <v>29.6</v>
      </c>
    </row>
    <row r="1278" spans="1:8" x14ac:dyDescent="0.35">
      <c r="A1278" s="3">
        <v>43171</v>
      </c>
      <c r="B1278" s="4">
        <v>41.34</v>
      </c>
      <c r="D1278" s="3">
        <v>43171</v>
      </c>
      <c r="E1278" s="4">
        <v>104.08</v>
      </c>
      <c r="G1278" s="3">
        <v>43210</v>
      </c>
      <c r="H1278" s="4">
        <v>29.46</v>
      </c>
    </row>
    <row r="1279" spans="1:8" x14ac:dyDescent="0.35">
      <c r="A1279" s="3">
        <v>43172</v>
      </c>
      <c r="B1279" s="4">
        <v>41.53</v>
      </c>
      <c r="D1279" s="3">
        <v>43172</v>
      </c>
      <c r="E1279" s="4">
        <v>105.11</v>
      </c>
      <c r="G1279" s="3">
        <v>43213</v>
      </c>
      <c r="H1279" s="4">
        <v>29.43</v>
      </c>
    </row>
    <row r="1280" spans="1:8" x14ac:dyDescent="0.35">
      <c r="A1280" s="3">
        <v>43173</v>
      </c>
      <c r="B1280" s="4">
        <v>41.53</v>
      </c>
      <c r="D1280" s="3">
        <v>43173</v>
      </c>
      <c r="E1280" s="4">
        <v>105.03</v>
      </c>
      <c r="G1280" s="3">
        <v>43214</v>
      </c>
      <c r="H1280" s="4">
        <v>29.64</v>
      </c>
    </row>
    <row r="1281" spans="1:8" x14ac:dyDescent="0.35">
      <c r="A1281" s="3">
        <v>43174</v>
      </c>
      <c r="B1281" s="4">
        <v>41.29</v>
      </c>
      <c r="D1281" s="3">
        <v>43174</v>
      </c>
      <c r="E1281" s="4">
        <v>105.09</v>
      </c>
      <c r="G1281" s="3">
        <v>43215</v>
      </c>
      <c r="H1281" s="4">
        <v>29.46</v>
      </c>
    </row>
    <row r="1282" spans="1:8" x14ac:dyDescent="0.35">
      <c r="A1282" s="3">
        <v>43175</v>
      </c>
      <c r="B1282" s="4">
        <v>40.72</v>
      </c>
      <c r="D1282" s="3">
        <v>43175</v>
      </c>
      <c r="E1282" s="4">
        <v>103.88</v>
      </c>
      <c r="G1282" s="3">
        <v>43216</v>
      </c>
      <c r="H1282" s="4">
        <v>29.43</v>
      </c>
    </row>
    <row r="1283" spans="1:8" x14ac:dyDescent="0.35">
      <c r="A1283" s="3">
        <v>43178</v>
      </c>
      <c r="B1283" s="4">
        <v>40.28</v>
      </c>
      <c r="D1283" s="3">
        <v>43178</v>
      </c>
      <c r="E1283" s="4">
        <v>102.56</v>
      </c>
      <c r="G1283" s="3">
        <v>43217</v>
      </c>
      <c r="H1283" s="4">
        <v>29.85</v>
      </c>
    </row>
    <row r="1284" spans="1:8" x14ac:dyDescent="0.35">
      <c r="A1284" s="3">
        <v>43179</v>
      </c>
      <c r="B1284" s="4">
        <v>40.43</v>
      </c>
      <c r="D1284" s="3">
        <v>43179</v>
      </c>
      <c r="E1284" s="4">
        <v>102.43</v>
      </c>
      <c r="G1284" s="3">
        <v>43220</v>
      </c>
      <c r="H1284" s="4">
        <v>29.92</v>
      </c>
    </row>
    <row r="1285" spans="1:8" x14ac:dyDescent="0.35">
      <c r="A1285" s="3">
        <v>43180</v>
      </c>
      <c r="B1285" s="4">
        <v>40.56</v>
      </c>
      <c r="D1285" s="3">
        <v>43180</v>
      </c>
      <c r="E1285" s="4">
        <v>102.64</v>
      </c>
      <c r="G1285" s="3">
        <v>43222</v>
      </c>
      <c r="H1285" s="4">
        <v>29.64</v>
      </c>
    </row>
    <row r="1286" spans="1:8" x14ac:dyDescent="0.35">
      <c r="A1286" s="3">
        <v>43181</v>
      </c>
      <c r="B1286" s="4">
        <v>40.35</v>
      </c>
      <c r="D1286" s="3">
        <v>43181</v>
      </c>
      <c r="E1286" s="4">
        <v>102.29</v>
      </c>
      <c r="G1286" s="3">
        <v>43223</v>
      </c>
      <c r="H1286" s="4">
        <v>29.55</v>
      </c>
    </row>
    <row r="1287" spans="1:8" x14ac:dyDescent="0.35">
      <c r="A1287" s="3">
        <v>43182</v>
      </c>
      <c r="B1287" s="4">
        <v>39.950000000000003</v>
      </c>
      <c r="D1287" s="3">
        <v>43182</v>
      </c>
      <c r="E1287" s="4">
        <v>101.22</v>
      </c>
      <c r="G1287" s="3">
        <v>43224</v>
      </c>
      <c r="H1287" s="4">
        <v>29.42</v>
      </c>
    </row>
    <row r="1288" spans="1:8" x14ac:dyDescent="0.35">
      <c r="A1288" s="3">
        <v>43185</v>
      </c>
      <c r="B1288" s="4">
        <v>40.43</v>
      </c>
      <c r="D1288" s="3">
        <v>43185</v>
      </c>
      <c r="E1288" s="4">
        <v>102.45</v>
      </c>
      <c r="G1288" s="3">
        <v>43227</v>
      </c>
      <c r="H1288" s="4">
        <v>29.63</v>
      </c>
    </row>
    <row r="1289" spans="1:8" x14ac:dyDescent="0.35">
      <c r="A1289" s="3">
        <v>43186</v>
      </c>
      <c r="B1289" s="4">
        <v>40.770000000000003</v>
      </c>
      <c r="D1289" s="3">
        <v>43186</v>
      </c>
      <c r="E1289" s="4">
        <v>103.79</v>
      </c>
      <c r="G1289" s="3">
        <v>43228</v>
      </c>
      <c r="H1289" s="4">
        <v>29.73</v>
      </c>
    </row>
    <row r="1290" spans="1:8" x14ac:dyDescent="0.35">
      <c r="A1290" s="3">
        <v>43187</v>
      </c>
      <c r="B1290" s="4">
        <v>40.479999999999997</v>
      </c>
      <c r="D1290" s="3">
        <v>43187</v>
      </c>
      <c r="E1290" s="4">
        <v>103.12</v>
      </c>
      <c r="G1290" s="3">
        <v>43229</v>
      </c>
      <c r="H1290" s="4">
        <v>29.66</v>
      </c>
    </row>
    <row r="1291" spans="1:8" x14ac:dyDescent="0.35">
      <c r="A1291" s="3">
        <v>43192</v>
      </c>
      <c r="B1291" s="4">
        <v>40.74</v>
      </c>
      <c r="D1291" s="3">
        <v>43192</v>
      </c>
      <c r="E1291" s="4">
        <v>105.1</v>
      </c>
      <c r="G1291" s="3">
        <v>43230</v>
      </c>
      <c r="H1291" s="4">
        <v>29.44</v>
      </c>
    </row>
    <row r="1292" spans="1:8" x14ac:dyDescent="0.35">
      <c r="A1292" s="3">
        <v>43193</v>
      </c>
      <c r="B1292" s="4">
        <v>40.94</v>
      </c>
      <c r="D1292" s="3">
        <v>43193</v>
      </c>
      <c r="E1292" s="4">
        <v>105.96</v>
      </c>
      <c r="G1292" s="3">
        <v>43231</v>
      </c>
      <c r="H1292" s="4">
        <v>29.47</v>
      </c>
    </row>
    <row r="1293" spans="1:8" x14ac:dyDescent="0.35">
      <c r="A1293" s="3">
        <v>43194</v>
      </c>
      <c r="B1293" s="4">
        <v>40.47</v>
      </c>
      <c r="D1293" s="3">
        <v>43194</v>
      </c>
      <c r="E1293" s="4">
        <v>104.93</v>
      </c>
      <c r="G1293" s="3">
        <v>43234</v>
      </c>
      <c r="H1293" s="4">
        <v>29.31</v>
      </c>
    </row>
    <row r="1294" spans="1:8" x14ac:dyDescent="0.35">
      <c r="A1294" s="3">
        <v>43195</v>
      </c>
      <c r="B1294" s="4">
        <v>41.25</v>
      </c>
      <c r="D1294" s="3">
        <v>43195</v>
      </c>
      <c r="E1294" s="4">
        <v>106.6</v>
      </c>
      <c r="G1294" s="3">
        <v>43235</v>
      </c>
      <c r="H1294" s="4">
        <v>29.13</v>
      </c>
    </row>
    <row r="1295" spans="1:8" x14ac:dyDescent="0.35">
      <c r="A1295" s="3">
        <v>43196</v>
      </c>
      <c r="B1295" s="4">
        <v>41.33</v>
      </c>
      <c r="D1295" s="3">
        <v>43196</v>
      </c>
      <c r="E1295" s="4">
        <v>107.16</v>
      </c>
      <c r="G1295" s="3">
        <v>43236</v>
      </c>
      <c r="H1295" s="4">
        <v>28.92</v>
      </c>
    </row>
    <row r="1296" spans="1:8" x14ac:dyDescent="0.35">
      <c r="A1296" s="3">
        <v>43199</v>
      </c>
      <c r="B1296" s="4">
        <v>41.54</v>
      </c>
      <c r="D1296" s="3">
        <v>43199</v>
      </c>
      <c r="E1296" s="4">
        <v>107.43</v>
      </c>
      <c r="G1296" s="3">
        <v>43237</v>
      </c>
      <c r="H1296" s="4">
        <v>28.84</v>
      </c>
    </row>
    <row r="1297" spans="1:8" x14ac:dyDescent="0.35">
      <c r="A1297" s="3">
        <v>43200</v>
      </c>
      <c r="B1297" s="4">
        <v>41.73</v>
      </c>
      <c r="D1297" s="3">
        <v>43200</v>
      </c>
      <c r="E1297" s="4">
        <v>107.45</v>
      </c>
      <c r="G1297" s="3">
        <v>43238</v>
      </c>
      <c r="H1297" s="4">
        <v>28.5</v>
      </c>
    </row>
    <row r="1298" spans="1:8" x14ac:dyDescent="0.35">
      <c r="A1298" s="3">
        <v>43201</v>
      </c>
      <c r="B1298" s="4">
        <v>41.7</v>
      </c>
      <c r="D1298" s="3">
        <v>43201</v>
      </c>
      <c r="E1298" s="4">
        <v>107.48</v>
      </c>
      <c r="G1298" s="3">
        <v>43242</v>
      </c>
      <c r="H1298" s="4">
        <v>28.27</v>
      </c>
    </row>
    <row r="1299" spans="1:8" x14ac:dyDescent="0.35">
      <c r="A1299" s="3">
        <v>43202</v>
      </c>
      <c r="B1299" s="4">
        <v>41.82</v>
      </c>
      <c r="D1299" s="3">
        <v>43202</v>
      </c>
      <c r="E1299" s="4">
        <v>107.71</v>
      </c>
      <c r="G1299" s="3">
        <v>43243</v>
      </c>
      <c r="H1299" s="4">
        <v>28.23</v>
      </c>
    </row>
    <row r="1300" spans="1:8" x14ac:dyDescent="0.35">
      <c r="A1300" s="3">
        <v>43203</v>
      </c>
      <c r="B1300" s="4">
        <v>41.87</v>
      </c>
      <c r="D1300" s="3">
        <v>43203</v>
      </c>
      <c r="E1300" s="4">
        <v>107.59</v>
      </c>
      <c r="G1300" s="3">
        <v>43244</v>
      </c>
      <c r="H1300" s="4">
        <v>28.25</v>
      </c>
    </row>
    <row r="1301" spans="1:8" x14ac:dyDescent="0.35">
      <c r="A1301" s="3">
        <v>43206</v>
      </c>
      <c r="B1301" s="4">
        <v>42.07</v>
      </c>
      <c r="D1301" s="3">
        <v>43206</v>
      </c>
      <c r="E1301" s="4">
        <v>107.74</v>
      </c>
      <c r="G1301" s="3">
        <v>43245</v>
      </c>
      <c r="H1301" s="4">
        <v>28.23</v>
      </c>
    </row>
    <row r="1302" spans="1:8" x14ac:dyDescent="0.35">
      <c r="A1302" s="3">
        <v>43207</v>
      </c>
      <c r="B1302" s="4">
        <v>42.2</v>
      </c>
      <c r="D1302" s="3">
        <v>43207</v>
      </c>
      <c r="E1302" s="4">
        <v>108.05</v>
      </c>
      <c r="G1302" s="3">
        <v>43248</v>
      </c>
      <c r="H1302" s="4">
        <v>28.37</v>
      </c>
    </row>
    <row r="1303" spans="1:8" x14ac:dyDescent="0.35">
      <c r="A1303" s="3">
        <v>43208</v>
      </c>
      <c r="B1303" s="4">
        <v>42.13</v>
      </c>
      <c r="D1303" s="3">
        <v>43208</v>
      </c>
      <c r="E1303" s="4">
        <v>107.83</v>
      </c>
      <c r="G1303" s="3">
        <v>43249</v>
      </c>
      <c r="H1303" s="4">
        <v>28.23</v>
      </c>
    </row>
    <row r="1304" spans="1:8" x14ac:dyDescent="0.35">
      <c r="A1304" s="3">
        <v>43209</v>
      </c>
      <c r="B1304" s="4">
        <v>42.38</v>
      </c>
      <c r="D1304" s="3">
        <v>43209</v>
      </c>
      <c r="E1304" s="4">
        <v>108.3</v>
      </c>
      <c r="G1304" s="3">
        <v>43250</v>
      </c>
      <c r="H1304" s="4">
        <v>28.15</v>
      </c>
    </row>
    <row r="1305" spans="1:8" x14ac:dyDescent="0.35">
      <c r="A1305" s="3">
        <v>43210</v>
      </c>
      <c r="B1305" s="4">
        <v>42.3</v>
      </c>
      <c r="D1305" s="3">
        <v>43210</v>
      </c>
      <c r="E1305" s="4">
        <v>107.69</v>
      </c>
      <c r="G1305" s="3">
        <v>43251</v>
      </c>
      <c r="H1305" s="4">
        <v>28.1</v>
      </c>
    </row>
    <row r="1306" spans="1:8" x14ac:dyDescent="0.35">
      <c r="A1306" s="3">
        <v>43213</v>
      </c>
      <c r="B1306" s="4">
        <v>42.31</v>
      </c>
      <c r="D1306" s="3">
        <v>43213</v>
      </c>
      <c r="E1306" s="4">
        <v>108.65</v>
      </c>
      <c r="G1306" s="3">
        <v>43252</v>
      </c>
      <c r="H1306" s="4">
        <v>27.64</v>
      </c>
    </row>
    <row r="1307" spans="1:8" x14ac:dyDescent="0.35">
      <c r="A1307" s="3">
        <v>43214</v>
      </c>
      <c r="B1307" s="4">
        <v>42.3</v>
      </c>
      <c r="D1307" s="3">
        <v>43214</v>
      </c>
      <c r="E1307" s="4">
        <v>108.71</v>
      </c>
      <c r="G1307" s="3">
        <v>43255</v>
      </c>
      <c r="H1307" s="4">
        <v>27.02</v>
      </c>
    </row>
    <row r="1308" spans="1:8" x14ac:dyDescent="0.35">
      <c r="A1308" s="3">
        <v>43215</v>
      </c>
      <c r="B1308" s="4">
        <v>42.06</v>
      </c>
      <c r="D1308" s="3">
        <v>43215</v>
      </c>
      <c r="E1308" s="4">
        <v>108.03</v>
      </c>
      <c r="G1308" s="3">
        <v>43256</v>
      </c>
      <c r="H1308" s="4">
        <v>26.51</v>
      </c>
    </row>
    <row r="1309" spans="1:8" x14ac:dyDescent="0.35">
      <c r="A1309" s="3">
        <v>43216</v>
      </c>
      <c r="B1309" s="4">
        <v>42.06</v>
      </c>
      <c r="D1309" s="3">
        <v>43216</v>
      </c>
      <c r="E1309" s="4">
        <v>108.16</v>
      </c>
      <c r="G1309" s="3">
        <v>43257</v>
      </c>
      <c r="H1309" s="4">
        <v>26.68</v>
      </c>
    </row>
    <row r="1310" spans="1:8" x14ac:dyDescent="0.35">
      <c r="A1310" s="3">
        <v>43217</v>
      </c>
      <c r="B1310" s="4">
        <v>42.42</v>
      </c>
      <c r="D1310" s="3">
        <v>43217</v>
      </c>
      <c r="E1310" s="4">
        <v>108.7</v>
      </c>
      <c r="G1310" s="3">
        <v>43258</v>
      </c>
      <c r="H1310" s="4">
        <v>27.21</v>
      </c>
    </row>
    <row r="1311" spans="1:8" x14ac:dyDescent="0.35">
      <c r="A1311" s="3">
        <v>43220</v>
      </c>
      <c r="B1311" s="4">
        <v>42.53</v>
      </c>
      <c r="D1311" s="3">
        <v>43220</v>
      </c>
      <c r="E1311" s="4">
        <v>109.28</v>
      </c>
      <c r="G1311" s="3">
        <v>43259</v>
      </c>
      <c r="H1311" s="4">
        <v>27.37</v>
      </c>
    </row>
    <row r="1312" spans="1:8" x14ac:dyDescent="0.35">
      <c r="A1312" s="3">
        <v>43222</v>
      </c>
      <c r="B1312" s="4">
        <v>42.24</v>
      </c>
      <c r="D1312" s="3">
        <v>43222</v>
      </c>
      <c r="E1312" s="4">
        <v>108.63</v>
      </c>
      <c r="G1312" s="3">
        <v>43262</v>
      </c>
      <c r="H1312" s="4">
        <v>27.51</v>
      </c>
    </row>
    <row r="1313" spans="1:8" x14ac:dyDescent="0.35">
      <c r="A1313" s="3">
        <v>43223</v>
      </c>
      <c r="B1313" s="4">
        <v>42.06</v>
      </c>
      <c r="D1313" s="3">
        <v>43223</v>
      </c>
      <c r="E1313" s="4">
        <v>107.71</v>
      </c>
      <c r="G1313" s="3">
        <v>43263</v>
      </c>
      <c r="H1313" s="4">
        <v>27.72</v>
      </c>
    </row>
    <row r="1314" spans="1:8" x14ac:dyDescent="0.35">
      <c r="A1314" s="3">
        <v>43224</v>
      </c>
      <c r="B1314" s="4">
        <v>41.78</v>
      </c>
      <c r="D1314" s="3">
        <v>43224</v>
      </c>
      <c r="E1314" s="4">
        <v>107.38</v>
      </c>
      <c r="G1314" s="3">
        <v>43264</v>
      </c>
      <c r="H1314" s="4">
        <v>27.72</v>
      </c>
    </row>
    <row r="1315" spans="1:8" x14ac:dyDescent="0.35">
      <c r="A1315" s="3">
        <v>43227</v>
      </c>
      <c r="B1315" s="4">
        <v>42.21</v>
      </c>
      <c r="D1315" s="3">
        <v>43227</v>
      </c>
      <c r="E1315" s="4">
        <v>108.36</v>
      </c>
      <c r="G1315" s="3">
        <v>43265</v>
      </c>
      <c r="H1315" s="4">
        <v>27.6</v>
      </c>
    </row>
    <row r="1316" spans="1:8" x14ac:dyDescent="0.35">
      <c r="A1316" s="3">
        <v>43228</v>
      </c>
      <c r="B1316" s="4">
        <v>42.39</v>
      </c>
      <c r="D1316" s="3">
        <v>43228</v>
      </c>
      <c r="E1316" s="4">
        <v>108.32</v>
      </c>
      <c r="G1316" s="3">
        <v>43266</v>
      </c>
      <c r="H1316" s="4">
        <v>27.42</v>
      </c>
    </row>
    <row r="1317" spans="1:8" x14ac:dyDescent="0.35">
      <c r="A1317" s="3">
        <v>43229</v>
      </c>
      <c r="B1317" s="4">
        <v>42.34</v>
      </c>
      <c r="D1317" s="3">
        <v>43229</v>
      </c>
      <c r="E1317" s="4">
        <v>107.76</v>
      </c>
      <c r="G1317" s="3">
        <v>43269</v>
      </c>
      <c r="H1317" s="4">
        <v>27.14</v>
      </c>
    </row>
    <row r="1318" spans="1:8" x14ac:dyDescent="0.35">
      <c r="A1318" s="3">
        <v>43230</v>
      </c>
      <c r="B1318" s="4">
        <v>42.24</v>
      </c>
      <c r="D1318" s="3">
        <v>43230</v>
      </c>
      <c r="E1318" s="4">
        <v>107.02</v>
      </c>
      <c r="G1318" s="3">
        <v>43270</v>
      </c>
      <c r="H1318" s="4">
        <v>26.82</v>
      </c>
    </row>
    <row r="1319" spans="1:8" x14ac:dyDescent="0.35">
      <c r="A1319" s="3">
        <v>43231</v>
      </c>
      <c r="B1319" s="4">
        <v>42.46</v>
      </c>
      <c r="D1319" s="3">
        <v>43231</v>
      </c>
      <c r="E1319" s="4">
        <v>107.53</v>
      </c>
      <c r="G1319" s="3">
        <v>43271</v>
      </c>
      <c r="H1319" s="4">
        <v>26.57</v>
      </c>
    </row>
    <row r="1320" spans="1:8" x14ac:dyDescent="0.35">
      <c r="A1320" s="3">
        <v>43234</v>
      </c>
      <c r="B1320" s="4">
        <v>42.51</v>
      </c>
      <c r="D1320" s="3">
        <v>43234</v>
      </c>
      <c r="E1320" s="4">
        <v>107.02</v>
      </c>
      <c r="G1320" s="3">
        <v>43272</v>
      </c>
      <c r="H1320" s="4">
        <v>26.42</v>
      </c>
    </row>
    <row r="1321" spans="1:8" x14ac:dyDescent="0.35">
      <c r="A1321" s="3">
        <v>43235</v>
      </c>
      <c r="B1321" s="4">
        <v>42.46</v>
      </c>
      <c r="D1321" s="3">
        <v>43235</v>
      </c>
      <c r="E1321" s="4">
        <v>106.25</v>
      </c>
      <c r="G1321" s="3">
        <v>43273</v>
      </c>
      <c r="H1321" s="4">
        <v>26.43</v>
      </c>
    </row>
    <row r="1322" spans="1:8" x14ac:dyDescent="0.35">
      <c r="A1322" s="3">
        <v>43236</v>
      </c>
      <c r="B1322" s="4">
        <v>42.14</v>
      </c>
      <c r="D1322" s="3">
        <v>43236</v>
      </c>
      <c r="E1322" s="4">
        <v>105.5</v>
      </c>
      <c r="G1322" s="3">
        <v>43276</v>
      </c>
      <c r="H1322" s="4">
        <v>26.2</v>
      </c>
    </row>
    <row r="1323" spans="1:8" x14ac:dyDescent="0.35">
      <c r="A1323" s="3">
        <v>43237</v>
      </c>
      <c r="B1323" s="4">
        <v>41.93</v>
      </c>
      <c r="D1323" s="3">
        <v>43237</v>
      </c>
      <c r="E1323" s="4">
        <v>106.09</v>
      </c>
      <c r="G1323" s="3">
        <v>43277</v>
      </c>
      <c r="H1323" s="4">
        <v>26.04</v>
      </c>
    </row>
    <row r="1324" spans="1:8" x14ac:dyDescent="0.35">
      <c r="A1324" s="3">
        <v>43238</v>
      </c>
      <c r="B1324" s="4">
        <v>41.5</v>
      </c>
      <c r="D1324" s="3">
        <v>43238</v>
      </c>
      <c r="E1324" s="4">
        <v>105.07</v>
      </c>
      <c r="G1324" s="3">
        <v>43278</v>
      </c>
      <c r="H1324" s="4">
        <v>25.64</v>
      </c>
    </row>
    <row r="1325" spans="1:8" x14ac:dyDescent="0.35">
      <c r="A1325" s="3">
        <v>43241</v>
      </c>
      <c r="B1325" s="4">
        <v>41.28</v>
      </c>
      <c r="D1325" s="3">
        <v>43241</v>
      </c>
      <c r="E1325" s="4">
        <v>103.87</v>
      </c>
      <c r="G1325" s="3">
        <v>43279</v>
      </c>
      <c r="H1325" s="4">
        <v>25.42</v>
      </c>
    </row>
    <row r="1326" spans="1:8" x14ac:dyDescent="0.35">
      <c r="A1326" s="3">
        <v>43242</v>
      </c>
      <c r="B1326" s="4">
        <v>41.55</v>
      </c>
      <c r="D1326" s="3">
        <v>43242</v>
      </c>
      <c r="E1326" s="4">
        <v>104.1</v>
      </c>
      <c r="G1326" s="3">
        <v>43280</v>
      </c>
      <c r="H1326" s="4">
        <v>25.72</v>
      </c>
    </row>
    <row r="1327" spans="1:8" x14ac:dyDescent="0.35">
      <c r="A1327" s="3">
        <v>43243</v>
      </c>
      <c r="B1327" s="4">
        <v>41.22</v>
      </c>
      <c r="D1327" s="3">
        <v>43243</v>
      </c>
      <c r="E1327" s="4">
        <v>103.77</v>
      </c>
      <c r="G1327" s="3">
        <v>43283</v>
      </c>
      <c r="H1327" s="4">
        <v>25.76</v>
      </c>
    </row>
    <row r="1328" spans="1:8" x14ac:dyDescent="0.35">
      <c r="A1328" s="3">
        <v>43244</v>
      </c>
      <c r="B1328" s="4">
        <v>41.43</v>
      </c>
      <c r="D1328" s="3">
        <v>43244</v>
      </c>
      <c r="E1328" s="4">
        <v>103.61</v>
      </c>
      <c r="G1328" s="3">
        <v>43284</v>
      </c>
      <c r="H1328" s="4">
        <v>25.78</v>
      </c>
    </row>
    <row r="1329" spans="1:8" x14ac:dyDescent="0.35">
      <c r="A1329" s="3">
        <v>43245</v>
      </c>
      <c r="B1329" s="4">
        <v>42</v>
      </c>
      <c r="D1329" s="3">
        <v>43245</v>
      </c>
      <c r="E1329" s="4">
        <v>104.8</v>
      </c>
      <c r="G1329" s="3">
        <v>43285</v>
      </c>
      <c r="H1329" s="4">
        <v>25.81</v>
      </c>
    </row>
    <row r="1330" spans="1:8" x14ac:dyDescent="0.35">
      <c r="A1330" s="3">
        <v>43248</v>
      </c>
      <c r="B1330" s="4">
        <v>42.36</v>
      </c>
      <c r="D1330" s="3">
        <v>43248</v>
      </c>
      <c r="E1330" s="4">
        <v>105.91</v>
      </c>
      <c r="G1330" s="3">
        <v>43286</v>
      </c>
      <c r="H1330" s="4">
        <v>25.74</v>
      </c>
    </row>
    <row r="1331" spans="1:8" x14ac:dyDescent="0.35">
      <c r="A1331" s="3">
        <v>43249</v>
      </c>
      <c r="B1331" s="4">
        <v>42.17</v>
      </c>
      <c r="D1331" s="3">
        <v>43249</v>
      </c>
      <c r="E1331" s="4">
        <v>105.12</v>
      </c>
      <c r="G1331" s="3">
        <v>43287</v>
      </c>
      <c r="H1331" s="4">
        <v>25.79</v>
      </c>
    </row>
    <row r="1332" spans="1:8" x14ac:dyDescent="0.35">
      <c r="A1332" s="3">
        <v>43250</v>
      </c>
      <c r="B1332" s="4">
        <v>42.02</v>
      </c>
      <c r="D1332" s="3">
        <v>43250</v>
      </c>
      <c r="E1332" s="4">
        <v>104.91</v>
      </c>
      <c r="G1332" s="3">
        <v>43290</v>
      </c>
      <c r="H1332" s="4">
        <v>26.25</v>
      </c>
    </row>
    <row r="1333" spans="1:8" x14ac:dyDescent="0.35">
      <c r="A1333" s="3">
        <v>43251</v>
      </c>
      <c r="B1333" s="4">
        <v>42.35</v>
      </c>
      <c r="D1333" s="3">
        <v>43251</v>
      </c>
      <c r="E1333" s="4">
        <v>104.79</v>
      </c>
      <c r="G1333" s="3">
        <v>43291</v>
      </c>
      <c r="H1333" s="4">
        <v>26.41</v>
      </c>
    </row>
    <row r="1334" spans="1:8" x14ac:dyDescent="0.35">
      <c r="A1334" s="3">
        <v>43252</v>
      </c>
      <c r="B1334" s="4">
        <v>42.1</v>
      </c>
      <c r="D1334" s="3">
        <v>43252</v>
      </c>
      <c r="E1334" s="4">
        <v>103.45</v>
      </c>
      <c r="G1334" s="3">
        <v>43292</v>
      </c>
      <c r="H1334" s="4">
        <v>26.34</v>
      </c>
    </row>
    <row r="1335" spans="1:8" x14ac:dyDescent="0.35">
      <c r="A1335" s="3">
        <v>43255</v>
      </c>
      <c r="B1335" s="4">
        <v>41.75</v>
      </c>
      <c r="D1335" s="3">
        <v>43255</v>
      </c>
      <c r="E1335" s="4">
        <v>102.32</v>
      </c>
      <c r="G1335" s="3">
        <v>43293</v>
      </c>
      <c r="H1335" s="4">
        <v>26.28</v>
      </c>
    </row>
    <row r="1336" spans="1:8" x14ac:dyDescent="0.35">
      <c r="A1336" s="3">
        <v>43256</v>
      </c>
      <c r="B1336" s="4">
        <v>41.63</v>
      </c>
      <c r="D1336" s="3">
        <v>43256</v>
      </c>
      <c r="E1336" s="4">
        <v>101.11</v>
      </c>
      <c r="G1336" s="3">
        <v>43294</v>
      </c>
      <c r="H1336" s="4">
        <v>25.92</v>
      </c>
    </row>
    <row r="1337" spans="1:8" x14ac:dyDescent="0.35">
      <c r="A1337" s="3">
        <v>43257</v>
      </c>
      <c r="B1337" s="4">
        <v>42</v>
      </c>
      <c r="D1337" s="3">
        <v>43257</v>
      </c>
      <c r="E1337" s="4">
        <v>101.98</v>
      </c>
      <c r="G1337" s="3">
        <v>43297</v>
      </c>
      <c r="H1337" s="4">
        <v>25.38</v>
      </c>
    </row>
    <row r="1338" spans="1:8" x14ac:dyDescent="0.35">
      <c r="A1338" s="3">
        <v>43258</v>
      </c>
      <c r="B1338" s="4">
        <v>42.35</v>
      </c>
      <c r="D1338" s="3">
        <v>43258</v>
      </c>
      <c r="E1338" s="4">
        <v>103.49</v>
      </c>
      <c r="G1338" s="3">
        <v>43298</v>
      </c>
      <c r="H1338" s="4">
        <v>25.51</v>
      </c>
    </row>
    <row r="1339" spans="1:8" x14ac:dyDescent="0.35">
      <c r="A1339" s="3">
        <v>43259</v>
      </c>
      <c r="B1339" s="4">
        <v>42.38</v>
      </c>
      <c r="D1339" s="3">
        <v>43259</v>
      </c>
      <c r="E1339" s="4">
        <v>103.92</v>
      </c>
      <c r="G1339" s="3">
        <v>43299</v>
      </c>
      <c r="H1339" s="4">
        <v>25.28</v>
      </c>
    </row>
    <row r="1340" spans="1:8" x14ac:dyDescent="0.35">
      <c r="A1340" s="3">
        <v>43262</v>
      </c>
      <c r="B1340" s="4">
        <v>42.45</v>
      </c>
      <c r="D1340" s="3">
        <v>43262</v>
      </c>
      <c r="E1340" s="4">
        <v>103.56</v>
      </c>
      <c r="G1340" s="3">
        <v>43300</v>
      </c>
      <c r="H1340" s="4">
        <v>25.13</v>
      </c>
    </row>
    <row r="1341" spans="1:8" x14ac:dyDescent="0.35">
      <c r="A1341" s="3">
        <v>43263</v>
      </c>
      <c r="B1341" s="4">
        <v>42.56</v>
      </c>
      <c r="D1341" s="3">
        <v>43263</v>
      </c>
      <c r="E1341" s="4">
        <v>103.91</v>
      </c>
      <c r="G1341" s="3">
        <v>43301</v>
      </c>
      <c r="H1341" s="4">
        <v>25.02</v>
      </c>
    </row>
    <row r="1342" spans="1:8" x14ac:dyDescent="0.35">
      <c r="A1342" s="3">
        <v>43264</v>
      </c>
      <c r="B1342" s="4">
        <v>42.61</v>
      </c>
      <c r="D1342" s="3">
        <v>43264</v>
      </c>
      <c r="E1342" s="4">
        <v>103.65</v>
      </c>
      <c r="G1342" s="3">
        <v>43304</v>
      </c>
      <c r="H1342" s="4">
        <v>25.19</v>
      </c>
    </row>
    <row r="1343" spans="1:8" x14ac:dyDescent="0.35">
      <c r="A1343" s="3">
        <v>43265</v>
      </c>
      <c r="B1343" s="4">
        <v>42.44</v>
      </c>
      <c r="D1343" s="3">
        <v>43265</v>
      </c>
      <c r="E1343" s="4">
        <v>103.36</v>
      </c>
      <c r="G1343" s="3">
        <v>43305</v>
      </c>
      <c r="H1343" s="4">
        <v>25.72</v>
      </c>
    </row>
    <row r="1344" spans="1:8" x14ac:dyDescent="0.35">
      <c r="A1344" s="3">
        <v>43266</v>
      </c>
      <c r="B1344" s="4">
        <v>42.31</v>
      </c>
      <c r="D1344" s="3">
        <v>43266</v>
      </c>
      <c r="E1344" s="4">
        <v>102.75</v>
      </c>
      <c r="G1344" s="3">
        <v>43306</v>
      </c>
      <c r="H1344" s="4">
        <v>25.73</v>
      </c>
    </row>
    <row r="1345" spans="1:8" x14ac:dyDescent="0.35">
      <c r="A1345" s="3">
        <v>43269</v>
      </c>
      <c r="B1345" s="4">
        <v>42.26</v>
      </c>
      <c r="D1345" s="3">
        <v>43269</v>
      </c>
      <c r="E1345" s="4">
        <v>102.31</v>
      </c>
      <c r="G1345" s="3">
        <v>43307</v>
      </c>
      <c r="H1345" s="4">
        <v>26.09</v>
      </c>
    </row>
    <row r="1346" spans="1:8" x14ac:dyDescent="0.35">
      <c r="A1346" s="3">
        <v>43270</v>
      </c>
      <c r="B1346" s="4">
        <v>41.97</v>
      </c>
      <c r="D1346" s="3">
        <v>43270</v>
      </c>
      <c r="E1346" s="4">
        <v>101.48</v>
      </c>
      <c r="G1346" s="3">
        <v>43308</v>
      </c>
      <c r="H1346" s="4">
        <v>26.24</v>
      </c>
    </row>
    <row r="1347" spans="1:8" x14ac:dyDescent="0.35">
      <c r="A1347" s="3">
        <v>43271</v>
      </c>
      <c r="B1347" s="4">
        <v>42.04</v>
      </c>
      <c r="D1347" s="3">
        <v>43271</v>
      </c>
      <c r="E1347" s="4">
        <v>101.54</v>
      </c>
      <c r="G1347" s="3">
        <v>43311</v>
      </c>
      <c r="H1347" s="4">
        <v>26.58</v>
      </c>
    </row>
    <row r="1348" spans="1:8" x14ac:dyDescent="0.35">
      <c r="A1348" s="3">
        <v>43272</v>
      </c>
      <c r="B1348" s="4">
        <v>41.88</v>
      </c>
      <c r="D1348" s="3">
        <v>43272</v>
      </c>
      <c r="E1348" s="4">
        <v>101.12</v>
      </c>
      <c r="G1348" s="3">
        <v>43312</v>
      </c>
      <c r="H1348" s="4">
        <v>26.56</v>
      </c>
    </row>
    <row r="1349" spans="1:8" x14ac:dyDescent="0.35">
      <c r="A1349" s="3">
        <v>43273</v>
      </c>
      <c r="B1349" s="4">
        <v>42.18</v>
      </c>
      <c r="D1349" s="3">
        <v>43273</v>
      </c>
      <c r="E1349" s="4">
        <v>101.11</v>
      </c>
      <c r="G1349" s="3">
        <v>43313</v>
      </c>
      <c r="H1349" s="4">
        <v>26.47</v>
      </c>
    </row>
    <row r="1350" spans="1:8" x14ac:dyDescent="0.35">
      <c r="A1350" s="3">
        <v>43276</v>
      </c>
      <c r="B1350" s="4">
        <v>41.83</v>
      </c>
      <c r="D1350" s="3">
        <v>43276</v>
      </c>
      <c r="E1350" s="4">
        <v>100.37</v>
      </c>
      <c r="G1350" s="3">
        <v>43314</v>
      </c>
      <c r="H1350" s="4">
        <v>26.39</v>
      </c>
    </row>
    <row r="1351" spans="1:8" x14ac:dyDescent="0.35">
      <c r="A1351" s="3">
        <v>43277</v>
      </c>
      <c r="B1351" s="4">
        <v>41.84</v>
      </c>
      <c r="D1351" s="3">
        <v>43277</v>
      </c>
      <c r="E1351" s="4">
        <v>100</v>
      </c>
      <c r="G1351" s="3">
        <v>43315</v>
      </c>
      <c r="H1351" s="4">
        <v>26.65</v>
      </c>
    </row>
    <row r="1352" spans="1:8" x14ac:dyDescent="0.35">
      <c r="A1352" s="3">
        <v>43278</v>
      </c>
      <c r="B1352" s="4">
        <v>41.36</v>
      </c>
      <c r="D1352" s="3">
        <v>43278</v>
      </c>
      <c r="E1352" s="4">
        <v>98.74</v>
      </c>
      <c r="G1352" s="3">
        <v>43318</v>
      </c>
      <c r="H1352" s="4">
        <v>26.79</v>
      </c>
    </row>
    <row r="1353" spans="1:8" x14ac:dyDescent="0.35">
      <c r="A1353" s="3">
        <v>43279</v>
      </c>
      <c r="B1353" s="4">
        <v>41.06</v>
      </c>
      <c r="D1353" s="3">
        <v>43279</v>
      </c>
      <c r="E1353" s="4">
        <v>97.76</v>
      </c>
      <c r="G1353" s="3">
        <v>43319</v>
      </c>
      <c r="H1353" s="4">
        <v>26.78</v>
      </c>
    </row>
    <row r="1354" spans="1:8" x14ac:dyDescent="0.35">
      <c r="A1354" s="3">
        <v>43280</v>
      </c>
      <c r="B1354" s="4">
        <v>41.61</v>
      </c>
      <c r="D1354" s="3">
        <v>43280</v>
      </c>
      <c r="E1354" s="4">
        <v>99.27</v>
      </c>
      <c r="G1354" s="3">
        <v>43320</v>
      </c>
      <c r="H1354" s="4">
        <v>26.83</v>
      </c>
    </row>
    <row r="1355" spans="1:8" x14ac:dyDescent="0.35">
      <c r="A1355" s="3">
        <v>43283</v>
      </c>
      <c r="B1355" s="4">
        <v>41.4</v>
      </c>
      <c r="D1355" s="3">
        <v>43283</v>
      </c>
      <c r="E1355" s="4">
        <v>98.83</v>
      </c>
      <c r="G1355" s="3">
        <v>43321</v>
      </c>
      <c r="H1355" s="4">
        <v>26.9</v>
      </c>
    </row>
    <row r="1356" spans="1:8" x14ac:dyDescent="0.35">
      <c r="A1356" s="3">
        <v>43284</v>
      </c>
      <c r="B1356" s="4">
        <v>41.6</v>
      </c>
      <c r="D1356" s="3">
        <v>43284</v>
      </c>
      <c r="E1356" s="4">
        <v>99.6</v>
      </c>
      <c r="G1356" s="3">
        <v>43322</v>
      </c>
      <c r="H1356" s="4">
        <v>26.64</v>
      </c>
    </row>
    <row r="1357" spans="1:8" x14ac:dyDescent="0.35">
      <c r="A1357" s="3">
        <v>43285</v>
      </c>
      <c r="B1357" s="4">
        <v>41.74</v>
      </c>
      <c r="D1357" s="3">
        <v>43285</v>
      </c>
      <c r="E1357" s="4">
        <v>99.8</v>
      </c>
      <c r="G1357" s="3">
        <v>43325</v>
      </c>
      <c r="H1357" s="4">
        <v>26.47</v>
      </c>
    </row>
    <row r="1358" spans="1:8" x14ac:dyDescent="0.35">
      <c r="A1358" s="3">
        <v>43286</v>
      </c>
      <c r="B1358" s="4">
        <v>41.54</v>
      </c>
      <c r="D1358" s="3">
        <v>43286</v>
      </c>
      <c r="E1358" s="4">
        <v>99.26</v>
      </c>
      <c r="G1358" s="3">
        <v>43326</v>
      </c>
      <c r="H1358" s="4">
        <v>26.56</v>
      </c>
    </row>
    <row r="1359" spans="1:8" x14ac:dyDescent="0.35">
      <c r="A1359" s="3">
        <v>43287</v>
      </c>
      <c r="B1359" s="4">
        <v>41.54</v>
      </c>
      <c r="D1359" s="3">
        <v>43287</v>
      </c>
      <c r="E1359" s="4">
        <v>99.58</v>
      </c>
      <c r="G1359" s="3">
        <v>43328</v>
      </c>
      <c r="H1359" s="4">
        <v>26.43</v>
      </c>
    </row>
    <row r="1360" spans="1:8" x14ac:dyDescent="0.35">
      <c r="A1360" s="3">
        <v>43290</v>
      </c>
      <c r="B1360" s="4">
        <v>41.95</v>
      </c>
      <c r="D1360" s="3">
        <v>43290</v>
      </c>
      <c r="E1360" s="4">
        <v>100.7</v>
      </c>
      <c r="G1360" s="3">
        <v>43329</v>
      </c>
      <c r="H1360" s="4">
        <v>26.7</v>
      </c>
    </row>
    <row r="1361" spans="1:8" x14ac:dyDescent="0.35">
      <c r="A1361" s="3">
        <v>43291</v>
      </c>
      <c r="B1361" s="4">
        <v>42.33</v>
      </c>
      <c r="D1361" s="3">
        <v>43291</v>
      </c>
      <c r="E1361" s="4">
        <v>101.49</v>
      </c>
      <c r="G1361" s="3">
        <v>43332</v>
      </c>
      <c r="H1361" s="4">
        <v>26.82</v>
      </c>
    </row>
    <row r="1362" spans="1:8" x14ac:dyDescent="0.35">
      <c r="A1362" s="3">
        <v>43292</v>
      </c>
      <c r="B1362" s="4">
        <v>42</v>
      </c>
      <c r="D1362" s="3">
        <v>43292</v>
      </c>
      <c r="E1362" s="4">
        <v>100.97</v>
      </c>
      <c r="G1362" s="3">
        <v>43333</v>
      </c>
      <c r="H1362" s="4">
        <v>26.86</v>
      </c>
    </row>
    <row r="1363" spans="1:8" x14ac:dyDescent="0.35">
      <c r="A1363" s="3">
        <v>43293</v>
      </c>
      <c r="B1363" s="4">
        <v>42.14</v>
      </c>
      <c r="D1363" s="3">
        <v>43293</v>
      </c>
      <c r="E1363" s="4">
        <v>101.05</v>
      </c>
      <c r="G1363" s="3">
        <v>43335</v>
      </c>
      <c r="H1363" s="4">
        <v>26.87</v>
      </c>
    </row>
    <row r="1364" spans="1:8" x14ac:dyDescent="0.35">
      <c r="A1364" s="3">
        <v>43294</v>
      </c>
      <c r="B1364" s="4">
        <v>41.91</v>
      </c>
      <c r="D1364" s="3">
        <v>43294</v>
      </c>
      <c r="E1364" s="4">
        <v>100.18</v>
      </c>
      <c r="G1364" s="3">
        <v>43336</v>
      </c>
      <c r="H1364" s="4">
        <v>26.92</v>
      </c>
    </row>
    <row r="1365" spans="1:8" x14ac:dyDescent="0.35">
      <c r="A1365" s="3">
        <v>43297</v>
      </c>
      <c r="B1365" s="4">
        <v>41.51</v>
      </c>
      <c r="D1365" s="3">
        <v>43297</v>
      </c>
      <c r="E1365" s="4">
        <v>98.46</v>
      </c>
      <c r="G1365" s="3">
        <v>43339</v>
      </c>
      <c r="H1365" s="4">
        <v>26.87</v>
      </c>
    </row>
    <row r="1366" spans="1:8" x14ac:dyDescent="0.35">
      <c r="A1366" s="3">
        <v>43298</v>
      </c>
      <c r="B1366" s="4">
        <v>41.95</v>
      </c>
      <c r="D1366" s="3">
        <v>43298</v>
      </c>
      <c r="E1366" s="4">
        <v>99.89</v>
      </c>
      <c r="G1366" s="3">
        <v>43340</v>
      </c>
      <c r="H1366" s="4">
        <v>26.82</v>
      </c>
    </row>
    <row r="1367" spans="1:8" x14ac:dyDescent="0.35">
      <c r="A1367" s="3">
        <v>43299</v>
      </c>
      <c r="B1367" s="4">
        <v>41.74</v>
      </c>
      <c r="D1367" s="3">
        <v>43299</v>
      </c>
      <c r="E1367" s="4">
        <v>99.02</v>
      </c>
      <c r="G1367" s="3">
        <v>43341</v>
      </c>
      <c r="H1367" s="4">
        <v>26.86</v>
      </c>
    </row>
    <row r="1368" spans="1:8" x14ac:dyDescent="0.35">
      <c r="A1368" s="3">
        <v>43300</v>
      </c>
      <c r="B1368" s="4">
        <v>41.61</v>
      </c>
      <c r="D1368" s="3">
        <v>43300</v>
      </c>
      <c r="E1368" s="4">
        <v>98.53</v>
      </c>
      <c r="G1368" s="3">
        <v>43342</v>
      </c>
      <c r="H1368" s="4">
        <v>27.02</v>
      </c>
    </row>
    <row r="1369" spans="1:8" x14ac:dyDescent="0.35">
      <c r="A1369" s="3">
        <v>43301</v>
      </c>
      <c r="B1369" s="4">
        <v>41.9</v>
      </c>
      <c r="D1369" s="3">
        <v>43301</v>
      </c>
      <c r="E1369" s="4">
        <v>98.7</v>
      </c>
      <c r="G1369" s="3">
        <v>43343</v>
      </c>
      <c r="H1369" s="4">
        <v>27.18</v>
      </c>
    </row>
    <row r="1370" spans="1:8" x14ac:dyDescent="0.35">
      <c r="A1370" s="3">
        <v>43304</v>
      </c>
      <c r="B1370" s="4">
        <v>42.35</v>
      </c>
      <c r="D1370" s="3">
        <v>43304</v>
      </c>
      <c r="E1370" s="4">
        <v>99.09</v>
      </c>
      <c r="G1370" s="3">
        <v>43346</v>
      </c>
      <c r="H1370" s="4">
        <v>27.11</v>
      </c>
    </row>
    <row r="1371" spans="1:8" x14ac:dyDescent="0.35">
      <c r="A1371" s="3">
        <v>43305</v>
      </c>
      <c r="B1371" s="4">
        <v>42.68</v>
      </c>
      <c r="D1371" s="3">
        <v>43305</v>
      </c>
      <c r="E1371" s="4">
        <v>100.31</v>
      </c>
      <c r="G1371" s="3">
        <v>43347</v>
      </c>
      <c r="H1371" s="4">
        <v>26.67</v>
      </c>
    </row>
    <row r="1372" spans="1:8" x14ac:dyDescent="0.35">
      <c r="A1372" s="3">
        <v>43306</v>
      </c>
      <c r="B1372" s="4">
        <v>42.52</v>
      </c>
      <c r="D1372" s="3">
        <v>43306</v>
      </c>
      <c r="E1372" s="4">
        <v>100.6</v>
      </c>
      <c r="G1372" s="3">
        <v>43348</v>
      </c>
      <c r="H1372" s="4">
        <v>26.62</v>
      </c>
    </row>
    <row r="1373" spans="1:8" x14ac:dyDescent="0.35">
      <c r="A1373" s="3">
        <v>43307</v>
      </c>
      <c r="B1373" s="4">
        <v>42.93</v>
      </c>
      <c r="D1373" s="3">
        <v>43307</v>
      </c>
      <c r="E1373" s="4">
        <v>101.06</v>
      </c>
      <c r="G1373" s="3">
        <v>43349</v>
      </c>
      <c r="H1373" s="4">
        <v>26.66</v>
      </c>
    </row>
    <row r="1374" spans="1:8" x14ac:dyDescent="0.35">
      <c r="A1374" s="3">
        <v>43308</v>
      </c>
      <c r="B1374" s="4">
        <v>43.41</v>
      </c>
      <c r="D1374" s="3">
        <v>43308</v>
      </c>
      <c r="E1374" s="4">
        <v>102.02</v>
      </c>
      <c r="G1374" s="3">
        <v>43350</v>
      </c>
      <c r="H1374" s="4">
        <v>26.68</v>
      </c>
    </row>
    <row r="1375" spans="1:8" x14ac:dyDescent="0.35">
      <c r="A1375" s="3">
        <v>43311</v>
      </c>
      <c r="B1375" s="4">
        <v>43.81</v>
      </c>
      <c r="D1375" s="3">
        <v>43311</v>
      </c>
      <c r="E1375" s="4">
        <v>102.52</v>
      </c>
      <c r="G1375" s="3">
        <v>43353</v>
      </c>
      <c r="H1375" s="4">
        <v>26.32</v>
      </c>
    </row>
    <row r="1376" spans="1:8" x14ac:dyDescent="0.35">
      <c r="A1376" s="3">
        <v>43312</v>
      </c>
      <c r="B1376" s="4">
        <v>43.82</v>
      </c>
      <c r="D1376" s="3">
        <v>43312</v>
      </c>
      <c r="E1376" s="4">
        <v>103.07</v>
      </c>
      <c r="G1376" s="3">
        <v>43354</v>
      </c>
      <c r="H1376" s="4">
        <v>25.95</v>
      </c>
    </row>
    <row r="1377" spans="1:8" x14ac:dyDescent="0.35">
      <c r="A1377" s="3">
        <v>43313</v>
      </c>
      <c r="B1377" s="4">
        <v>43.64</v>
      </c>
      <c r="D1377" s="3">
        <v>43313</v>
      </c>
      <c r="E1377" s="4">
        <v>102.74</v>
      </c>
      <c r="G1377" s="3">
        <v>43355</v>
      </c>
      <c r="H1377" s="4">
        <v>25.84</v>
      </c>
    </row>
    <row r="1378" spans="1:8" x14ac:dyDescent="0.35">
      <c r="A1378" s="3">
        <v>43314</v>
      </c>
      <c r="B1378" s="4">
        <v>43.35</v>
      </c>
      <c r="D1378" s="3">
        <v>43314</v>
      </c>
      <c r="E1378" s="4">
        <v>102.89</v>
      </c>
      <c r="G1378" s="3">
        <v>43357</v>
      </c>
      <c r="H1378" s="4">
        <v>26.19</v>
      </c>
    </row>
    <row r="1379" spans="1:8" x14ac:dyDescent="0.35">
      <c r="A1379" s="3">
        <v>43315</v>
      </c>
      <c r="B1379" s="4">
        <v>43.8</v>
      </c>
      <c r="D1379" s="3">
        <v>43315</v>
      </c>
      <c r="E1379" s="4">
        <v>103.62</v>
      </c>
      <c r="G1379" s="3">
        <v>43360</v>
      </c>
      <c r="H1379" s="4">
        <v>26.08</v>
      </c>
    </row>
    <row r="1380" spans="1:8" x14ac:dyDescent="0.35">
      <c r="A1380" s="3">
        <v>43318</v>
      </c>
      <c r="B1380" s="4">
        <v>44.16</v>
      </c>
      <c r="D1380" s="3">
        <v>43318</v>
      </c>
      <c r="E1380" s="4">
        <v>103.74</v>
      </c>
      <c r="G1380" s="3">
        <v>43361</v>
      </c>
      <c r="H1380" s="4">
        <v>25.68</v>
      </c>
    </row>
    <row r="1381" spans="1:8" x14ac:dyDescent="0.35">
      <c r="A1381" s="3">
        <v>43319</v>
      </c>
      <c r="B1381" s="4">
        <v>44.12</v>
      </c>
      <c r="D1381" s="3">
        <v>43319</v>
      </c>
      <c r="E1381" s="4">
        <v>103.14</v>
      </c>
      <c r="G1381" s="3">
        <v>43362</v>
      </c>
      <c r="H1381" s="4">
        <v>25.47</v>
      </c>
    </row>
    <row r="1382" spans="1:8" x14ac:dyDescent="0.35">
      <c r="A1382" s="3">
        <v>43320</v>
      </c>
      <c r="B1382" s="4">
        <v>44.27</v>
      </c>
      <c r="D1382" s="3">
        <v>43320</v>
      </c>
      <c r="E1382" s="4">
        <v>103.31</v>
      </c>
      <c r="G1382" s="3">
        <v>43364</v>
      </c>
      <c r="H1382" s="4">
        <v>24.97</v>
      </c>
    </row>
    <row r="1383" spans="1:8" x14ac:dyDescent="0.35">
      <c r="A1383" s="3">
        <v>43321</v>
      </c>
      <c r="B1383" s="4">
        <v>44.52</v>
      </c>
      <c r="D1383" s="3">
        <v>43321</v>
      </c>
      <c r="E1383" s="4">
        <v>103.69</v>
      </c>
      <c r="G1383" s="3">
        <v>43367</v>
      </c>
      <c r="H1383" s="4">
        <v>24.45</v>
      </c>
    </row>
    <row r="1384" spans="1:8" x14ac:dyDescent="0.35">
      <c r="A1384" s="3">
        <v>43322</v>
      </c>
      <c r="B1384" s="4">
        <v>44.23</v>
      </c>
      <c r="D1384" s="3">
        <v>43322</v>
      </c>
      <c r="E1384" s="4">
        <v>103.05</v>
      </c>
      <c r="G1384" s="3">
        <v>43368</v>
      </c>
      <c r="H1384" s="4">
        <v>24.4</v>
      </c>
    </row>
    <row r="1385" spans="1:8" x14ac:dyDescent="0.35">
      <c r="A1385" s="3">
        <v>43325</v>
      </c>
      <c r="B1385" s="4">
        <v>43.83</v>
      </c>
      <c r="D1385" s="3">
        <v>43325</v>
      </c>
      <c r="E1385" s="4">
        <v>102.72</v>
      </c>
      <c r="G1385" s="3">
        <v>43369</v>
      </c>
      <c r="H1385" s="4">
        <v>24.28</v>
      </c>
    </row>
    <row r="1386" spans="1:8" x14ac:dyDescent="0.35">
      <c r="A1386" s="3">
        <v>43326</v>
      </c>
      <c r="B1386" s="4">
        <v>44.14</v>
      </c>
      <c r="D1386" s="3">
        <v>43326</v>
      </c>
      <c r="E1386" s="4">
        <v>103.16</v>
      </c>
      <c r="G1386" s="3">
        <v>43370</v>
      </c>
      <c r="H1386" s="4">
        <v>24.01</v>
      </c>
    </row>
    <row r="1387" spans="1:8" x14ac:dyDescent="0.35">
      <c r="A1387" s="3">
        <v>43328</v>
      </c>
      <c r="B1387" s="4">
        <v>44.06</v>
      </c>
      <c r="D1387" s="3">
        <v>43328</v>
      </c>
      <c r="E1387" s="4">
        <v>102.64</v>
      </c>
      <c r="G1387" s="3">
        <v>43371</v>
      </c>
      <c r="H1387" s="4">
        <v>23.45</v>
      </c>
    </row>
    <row r="1388" spans="1:8" x14ac:dyDescent="0.35">
      <c r="A1388" s="3">
        <v>43329</v>
      </c>
      <c r="B1388" s="4">
        <v>44.4</v>
      </c>
      <c r="D1388" s="3">
        <v>43329</v>
      </c>
      <c r="E1388" s="4">
        <v>103.33</v>
      </c>
      <c r="G1388" s="3">
        <v>43374</v>
      </c>
      <c r="H1388" s="4">
        <v>23.41</v>
      </c>
    </row>
    <row r="1389" spans="1:8" x14ac:dyDescent="0.35">
      <c r="A1389" s="3">
        <v>43332</v>
      </c>
      <c r="B1389" s="4">
        <v>44.71</v>
      </c>
      <c r="D1389" s="3">
        <v>43332</v>
      </c>
      <c r="E1389" s="4">
        <v>103.6</v>
      </c>
      <c r="G1389" s="3">
        <v>43376</v>
      </c>
      <c r="H1389" s="4">
        <v>23.56</v>
      </c>
    </row>
    <row r="1390" spans="1:8" x14ac:dyDescent="0.35">
      <c r="A1390" s="3">
        <v>43333</v>
      </c>
      <c r="B1390" s="4">
        <v>44.86</v>
      </c>
      <c r="D1390" s="3">
        <v>43333</v>
      </c>
      <c r="E1390" s="4">
        <v>104.21</v>
      </c>
      <c r="G1390" s="3">
        <v>43377</v>
      </c>
      <c r="H1390" s="4">
        <v>23.23</v>
      </c>
    </row>
    <row r="1391" spans="1:8" x14ac:dyDescent="0.35">
      <c r="A1391" s="3">
        <v>43335</v>
      </c>
      <c r="B1391" s="4">
        <v>44.84</v>
      </c>
      <c r="D1391" s="3">
        <v>43335</v>
      </c>
      <c r="E1391" s="4">
        <v>104.19</v>
      </c>
      <c r="G1391" s="3">
        <v>43378</v>
      </c>
      <c r="H1391" s="4">
        <v>22.89</v>
      </c>
    </row>
    <row r="1392" spans="1:8" x14ac:dyDescent="0.35">
      <c r="A1392" s="3">
        <v>43336</v>
      </c>
      <c r="B1392" s="4">
        <v>44.76</v>
      </c>
      <c r="D1392" s="3">
        <v>43336</v>
      </c>
      <c r="E1392" s="4">
        <v>103.8</v>
      </c>
      <c r="G1392" s="3">
        <v>43381</v>
      </c>
      <c r="H1392" s="4">
        <v>22.45</v>
      </c>
    </row>
    <row r="1393" spans="1:8" x14ac:dyDescent="0.35">
      <c r="A1393" s="3">
        <v>43339</v>
      </c>
      <c r="B1393" s="4">
        <v>45.36</v>
      </c>
      <c r="D1393" s="3">
        <v>43339</v>
      </c>
      <c r="E1393" s="4">
        <v>104.19</v>
      </c>
      <c r="G1393" s="3">
        <v>43382</v>
      </c>
      <c r="H1393" s="4">
        <v>22.26</v>
      </c>
    </row>
    <row r="1394" spans="1:8" x14ac:dyDescent="0.35">
      <c r="A1394" s="3">
        <v>43340</v>
      </c>
      <c r="B1394" s="4">
        <v>45.45</v>
      </c>
      <c r="D1394" s="3">
        <v>43340</v>
      </c>
      <c r="E1394" s="4">
        <v>103.87</v>
      </c>
      <c r="G1394" s="3">
        <v>43383</v>
      </c>
      <c r="H1394" s="4">
        <v>22.88</v>
      </c>
    </row>
    <row r="1395" spans="1:8" x14ac:dyDescent="0.35">
      <c r="A1395" s="3">
        <v>43341</v>
      </c>
      <c r="B1395" s="4">
        <v>45.35</v>
      </c>
      <c r="D1395" s="3">
        <v>43341</v>
      </c>
      <c r="E1395" s="4">
        <v>103.75</v>
      </c>
      <c r="G1395" s="3">
        <v>43384</v>
      </c>
      <c r="H1395" s="4">
        <v>22.63</v>
      </c>
    </row>
    <row r="1396" spans="1:8" x14ac:dyDescent="0.35">
      <c r="A1396" s="3">
        <v>43342</v>
      </c>
      <c r="B1396" s="4">
        <v>45.47</v>
      </c>
      <c r="D1396" s="3">
        <v>43342</v>
      </c>
      <c r="E1396" s="4">
        <v>104.53</v>
      </c>
      <c r="G1396" s="3">
        <v>43385</v>
      </c>
      <c r="H1396" s="4">
        <v>23.06</v>
      </c>
    </row>
    <row r="1397" spans="1:8" x14ac:dyDescent="0.35">
      <c r="A1397" s="3">
        <v>43343</v>
      </c>
      <c r="B1397" s="4">
        <v>45.63</v>
      </c>
      <c r="D1397" s="3">
        <v>43343</v>
      </c>
      <c r="E1397" s="4">
        <v>104.66</v>
      </c>
      <c r="G1397" s="3">
        <v>43388</v>
      </c>
      <c r="H1397" s="4">
        <v>23.36</v>
      </c>
    </row>
    <row r="1398" spans="1:8" x14ac:dyDescent="0.35">
      <c r="A1398" s="3">
        <v>43346</v>
      </c>
      <c r="B1398" s="4">
        <v>45.29</v>
      </c>
      <c r="D1398" s="3">
        <v>43346</v>
      </c>
      <c r="E1398" s="4">
        <v>104.65</v>
      </c>
      <c r="G1398" s="3">
        <v>43389</v>
      </c>
      <c r="H1398" s="4">
        <v>23.63</v>
      </c>
    </row>
    <row r="1399" spans="1:8" x14ac:dyDescent="0.35">
      <c r="A1399" s="3">
        <v>43347</v>
      </c>
      <c r="B1399" s="4">
        <v>44.8</v>
      </c>
      <c r="D1399" s="3">
        <v>43347</v>
      </c>
      <c r="E1399" s="4">
        <v>102.7</v>
      </c>
      <c r="G1399" s="3">
        <v>43390</v>
      </c>
      <c r="H1399" s="4">
        <v>23.32</v>
      </c>
    </row>
    <row r="1400" spans="1:8" x14ac:dyDescent="0.35">
      <c r="A1400" s="3">
        <v>43348</v>
      </c>
      <c r="B1400" s="4">
        <v>44.8</v>
      </c>
      <c r="D1400" s="3">
        <v>43348</v>
      </c>
      <c r="E1400" s="4">
        <v>102.49</v>
      </c>
      <c r="G1400" s="3">
        <v>43392</v>
      </c>
      <c r="H1400" s="4">
        <v>23.16</v>
      </c>
    </row>
    <row r="1401" spans="1:8" x14ac:dyDescent="0.35">
      <c r="A1401" s="3">
        <v>43349</v>
      </c>
      <c r="B1401" s="4">
        <v>44.92</v>
      </c>
      <c r="D1401" s="3">
        <v>43349</v>
      </c>
      <c r="E1401" s="4">
        <v>102.78</v>
      </c>
      <c r="G1401" s="3">
        <v>43395</v>
      </c>
      <c r="H1401" s="4">
        <v>22.85</v>
      </c>
    </row>
    <row r="1402" spans="1:8" x14ac:dyDescent="0.35">
      <c r="A1402" s="3">
        <v>43350</v>
      </c>
      <c r="B1402" s="4">
        <v>45.22</v>
      </c>
      <c r="D1402" s="3">
        <v>43350</v>
      </c>
      <c r="E1402" s="4">
        <v>103.61</v>
      </c>
      <c r="G1402" s="3">
        <v>43396</v>
      </c>
      <c r="H1402" s="4">
        <v>22.6</v>
      </c>
    </row>
    <row r="1403" spans="1:8" x14ac:dyDescent="0.35">
      <c r="A1403" s="3">
        <v>43353</v>
      </c>
      <c r="B1403" s="4">
        <v>44.75</v>
      </c>
      <c r="D1403" s="3">
        <v>43353</v>
      </c>
      <c r="E1403" s="4">
        <v>102.54</v>
      </c>
      <c r="G1403" s="3">
        <v>43397</v>
      </c>
      <c r="H1403" s="4">
        <v>22.66</v>
      </c>
    </row>
    <row r="1404" spans="1:8" x14ac:dyDescent="0.35">
      <c r="A1404" s="3">
        <v>43354</v>
      </c>
      <c r="B1404" s="4">
        <v>44.21</v>
      </c>
      <c r="D1404" s="3">
        <v>43354</v>
      </c>
      <c r="E1404" s="4">
        <v>101.4</v>
      </c>
      <c r="G1404" s="3">
        <v>43398</v>
      </c>
      <c r="H1404" s="4">
        <v>22.44</v>
      </c>
    </row>
    <row r="1405" spans="1:8" x14ac:dyDescent="0.35">
      <c r="A1405" s="3">
        <v>43355</v>
      </c>
      <c r="B1405" s="4">
        <v>44.43</v>
      </c>
      <c r="D1405" s="3">
        <v>43355</v>
      </c>
      <c r="E1405" s="4">
        <v>101.55</v>
      </c>
      <c r="G1405" s="3">
        <v>43399</v>
      </c>
      <c r="H1405" s="4">
        <v>22.43</v>
      </c>
    </row>
    <row r="1406" spans="1:8" x14ac:dyDescent="0.35">
      <c r="A1406" s="3">
        <v>43357</v>
      </c>
      <c r="B1406" s="4">
        <v>45.07</v>
      </c>
      <c r="D1406" s="3">
        <v>43357</v>
      </c>
      <c r="E1406" s="4">
        <v>102.81</v>
      </c>
      <c r="G1406" s="3">
        <v>43402</v>
      </c>
      <c r="H1406" s="4">
        <v>22.81</v>
      </c>
    </row>
    <row r="1407" spans="1:8" x14ac:dyDescent="0.35">
      <c r="A1407" s="3">
        <v>43360</v>
      </c>
      <c r="B1407" s="4">
        <v>44.69</v>
      </c>
      <c r="D1407" s="3">
        <v>43360</v>
      </c>
      <c r="E1407" s="4">
        <v>102.41</v>
      </c>
      <c r="G1407" s="3">
        <v>43403</v>
      </c>
      <c r="H1407" s="4">
        <v>22.92</v>
      </c>
    </row>
    <row r="1408" spans="1:8" x14ac:dyDescent="0.35">
      <c r="A1408" s="3">
        <v>43361</v>
      </c>
      <c r="B1408" s="4">
        <v>44.13</v>
      </c>
      <c r="D1408" s="3">
        <v>43361</v>
      </c>
      <c r="E1408" s="4">
        <v>101.13</v>
      </c>
      <c r="G1408" s="3">
        <v>43404</v>
      </c>
      <c r="H1408" s="4">
        <v>23.18</v>
      </c>
    </row>
    <row r="1409" spans="1:8" x14ac:dyDescent="0.35">
      <c r="A1409" s="3">
        <v>43362</v>
      </c>
      <c r="B1409" s="4">
        <v>44.08</v>
      </c>
      <c r="D1409" s="3">
        <v>43362</v>
      </c>
      <c r="E1409" s="4">
        <v>100.93</v>
      </c>
      <c r="G1409" s="3">
        <v>43405</v>
      </c>
      <c r="H1409" s="4">
        <v>23.45</v>
      </c>
    </row>
    <row r="1410" spans="1:8" x14ac:dyDescent="0.35">
      <c r="A1410" s="3">
        <v>43364</v>
      </c>
      <c r="B1410" s="4">
        <v>43.87</v>
      </c>
      <c r="D1410" s="3">
        <v>43364</v>
      </c>
      <c r="E1410" s="4">
        <v>99.58</v>
      </c>
      <c r="G1410" s="3">
        <v>43406</v>
      </c>
      <c r="H1410" s="4">
        <v>23.59</v>
      </c>
    </row>
    <row r="1411" spans="1:8" x14ac:dyDescent="0.35">
      <c r="A1411" s="3">
        <v>43367</v>
      </c>
      <c r="B1411" s="4">
        <v>43.02</v>
      </c>
      <c r="D1411" s="3">
        <v>43367</v>
      </c>
      <c r="E1411" s="4">
        <v>98.1</v>
      </c>
      <c r="G1411" s="3">
        <v>43409</v>
      </c>
      <c r="H1411" s="4">
        <v>23.62</v>
      </c>
    </row>
    <row r="1412" spans="1:8" x14ac:dyDescent="0.35">
      <c r="A1412" s="3">
        <v>43368</v>
      </c>
      <c r="B1412" s="4">
        <v>43.51</v>
      </c>
      <c r="D1412" s="3">
        <v>43368</v>
      </c>
      <c r="E1412" s="4">
        <v>98.08</v>
      </c>
      <c r="G1412" s="3">
        <v>43410</v>
      </c>
      <c r="H1412" s="4">
        <v>23.57</v>
      </c>
    </row>
    <row r="1413" spans="1:8" x14ac:dyDescent="0.35">
      <c r="A1413" s="3">
        <v>43369</v>
      </c>
      <c r="B1413" s="4">
        <v>43.37</v>
      </c>
      <c r="D1413" s="3">
        <v>43369</v>
      </c>
      <c r="E1413" s="4">
        <v>98.55</v>
      </c>
      <c r="G1413" s="3">
        <v>43413</v>
      </c>
      <c r="H1413" s="4">
        <v>23.93</v>
      </c>
    </row>
    <row r="1414" spans="1:8" x14ac:dyDescent="0.35">
      <c r="A1414" s="3">
        <v>43370</v>
      </c>
      <c r="B1414" s="4">
        <v>43.03</v>
      </c>
      <c r="D1414" s="3">
        <v>43370</v>
      </c>
      <c r="E1414" s="4">
        <v>97.08</v>
      </c>
      <c r="G1414" s="3">
        <v>43416</v>
      </c>
      <c r="H1414" s="4">
        <v>23.73</v>
      </c>
    </row>
    <row r="1415" spans="1:8" x14ac:dyDescent="0.35">
      <c r="A1415" s="3">
        <v>43371</v>
      </c>
      <c r="B1415" s="4">
        <v>42.65</v>
      </c>
      <c r="D1415" s="3">
        <v>43371</v>
      </c>
      <c r="E1415" s="4">
        <v>96</v>
      </c>
      <c r="G1415" s="3">
        <v>43417</v>
      </c>
      <c r="H1415" s="4">
        <v>23.82</v>
      </c>
    </row>
    <row r="1416" spans="1:8" x14ac:dyDescent="0.35">
      <c r="A1416" s="3">
        <v>43374</v>
      </c>
      <c r="B1416" s="4">
        <v>42.95</v>
      </c>
      <c r="D1416" s="3">
        <v>43374</v>
      </c>
      <c r="E1416" s="4">
        <v>95.8</v>
      </c>
      <c r="G1416" s="3">
        <v>43418</v>
      </c>
      <c r="H1416" s="4">
        <v>23.8</v>
      </c>
    </row>
    <row r="1417" spans="1:8" x14ac:dyDescent="0.35">
      <c r="A1417" s="3">
        <v>43376</v>
      </c>
      <c r="B1417" s="4">
        <v>42.44</v>
      </c>
      <c r="D1417" s="3">
        <v>43376</v>
      </c>
      <c r="E1417" s="4">
        <v>95.22</v>
      </c>
      <c r="G1417" s="3">
        <v>43419</v>
      </c>
      <c r="H1417" s="4">
        <v>23.8</v>
      </c>
    </row>
    <row r="1418" spans="1:8" x14ac:dyDescent="0.35">
      <c r="A1418" s="3">
        <v>43377</v>
      </c>
      <c r="B1418" s="4">
        <v>41.87</v>
      </c>
      <c r="D1418" s="3">
        <v>43377</v>
      </c>
      <c r="E1418" s="4">
        <v>93.75</v>
      </c>
      <c r="G1418" s="3">
        <v>43420</v>
      </c>
      <c r="H1418" s="4">
        <v>23.82</v>
      </c>
    </row>
    <row r="1419" spans="1:8" x14ac:dyDescent="0.35">
      <c r="A1419" s="3">
        <v>43378</v>
      </c>
      <c r="B1419" s="4">
        <v>40.65</v>
      </c>
      <c r="D1419" s="3">
        <v>43378</v>
      </c>
      <c r="E1419" s="4">
        <v>91.86</v>
      </c>
      <c r="G1419" s="3">
        <v>43423</v>
      </c>
      <c r="H1419" s="4">
        <v>24.09</v>
      </c>
    </row>
    <row r="1420" spans="1:8" x14ac:dyDescent="0.35">
      <c r="A1420" s="3">
        <v>43381</v>
      </c>
      <c r="B1420" s="4">
        <v>40.409999999999997</v>
      </c>
      <c r="D1420" s="3">
        <v>43381</v>
      </c>
      <c r="E1420" s="4">
        <v>90.58</v>
      </c>
      <c r="G1420" s="3">
        <v>43424</v>
      </c>
      <c r="H1420" s="4">
        <v>23.82</v>
      </c>
    </row>
    <row r="1421" spans="1:8" x14ac:dyDescent="0.35">
      <c r="A1421" s="3">
        <v>43382</v>
      </c>
      <c r="B1421" s="4">
        <v>40.15</v>
      </c>
      <c r="D1421" s="3">
        <v>43382</v>
      </c>
      <c r="E1421" s="4">
        <v>89.92</v>
      </c>
      <c r="G1421" s="3">
        <v>43425</v>
      </c>
      <c r="H1421" s="4">
        <v>23.83</v>
      </c>
    </row>
    <row r="1422" spans="1:8" x14ac:dyDescent="0.35">
      <c r="A1422" s="3">
        <v>43383</v>
      </c>
      <c r="B1422" s="4">
        <v>40.96</v>
      </c>
      <c r="D1422" s="3">
        <v>43383</v>
      </c>
      <c r="E1422" s="4">
        <v>92.66</v>
      </c>
      <c r="G1422" s="3">
        <v>43426</v>
      </c>
      <c r="H1422" s="4">
        <v>23.83</v>
      </c>
    </row>
    <row r="1423" spans="1:8" x14ac:dyDescent="0.35">
      <c r="A1423" s="3">
        <v>43384</v>
      </c>
      <c r="B1423" s="4">
        <v>40.159999999999997</v>
      </c>
      <c r="D1423" s="3">
        <v>43384</v>
      </c>
      <c r="E1423" s="4">
        <v>91.58</v>
      </c>
      <c r="G1423" s="3">
        <v>43430</v>
      </c>
      <c r="H1423" s="4">
        <v>23.71</v>
      </c>
    </row>
    <row r="1424" spans="1:8" x14ac:dyDescent="0.35">
      <c r="A1424" s="3">
        <v>43385</v>
      </c>
      <c r="B1424" s="4">
        <v>41</v>
      </c>
      <c r="D1424" s="3">
        <v>43385</v>
      </c>
      <c r="E1424" s="4">
        <v>93.79</v>
      </c>
      <c r="G1424" s="3">
        <v>43431</v>
      </c>
      <c r="H1424" s="4">
        <v>23.74</v>
      </c>
    </row>
    <row r="1425" spans="1:8" x14ac:dyDescent="0.35">
      <c r="A1425" s="3">
        <v>43388</v>
      </c>
      <c r="B1425" s="4">
        <v>41.17</v>
      </c>
      <c r="D1425" s="3">
        <v>43388</v>
      </c>
      <c r="E1425" s="4">
        <v>94.96</v>
      </c>
      <c r="G1425" s="3">
        <v>43432</v>
      </c>
      <c r="H1425" s="4">
        <v>23.69</v>
      </c>
    </row>
    <row r="1426" spans="1:8" x14ac:dyDescent="0.35">
      <c r="A1426" s="3">
        <v>43389</v>
      </c>
      <c r="B1426" s="4">
        <v>41.49</v>
      </c>
      <c r="D1426" s="3">
        <v>43389</v>
      </c>
      <c r="E1426" s="4">
        <v>95.68</v>
      </c>
      <c r="G1426" s="3">
        <v>43433</v>
      </c>
      <c r="H1426" s="4">
        <v>23.67</v>
      </c>
    </row>
    <row r="1427" spans="1:8" x14ac:dyDescent="0.35">
      <c r="A1427" s="3">
        <v>43390</v>
      </c>
      <c r="B1427" s="4">
        <v>41.05</v>
      </c>
      <c r="D1427" s="3">
        <v>43390</v>
      </c>
      <c r="E1427" s="4">
        <v>94.52</v>
      </c>
      <c r="G1427" s="3">
        <v>43434</v>
      </c>
      <c r="H1427" s="4">
        <v>23.77</v>
      </c>
    </row>
    <row r="1428" spans="1:8" x14ac:dyDescent="0.35">
      <c r="A1428" s="3">
        <v>43392</v>
      </c>
      <c r="B1428" s="4">
        <v>40.71</v>
      </c>
      <c r="D1428" s="3">
        <v>43392</v>
      </c>
      <c r="E1428" s="4">
        <v>93.31</v>
      </c>
      <c r="G1428" s="3">
        <v>43437</v>
      </c>
      <c r="H1428" s="4">
        <v>23.78</v>
      </c>
    </row>
    <row r="1429" spans="1:8" x14ac:dyDescent="0.35">
      <c r="A1429" s="3">
        <v>43395</v>
      </c>
      <c r="B1429" s="4">
        <v>40.69</v>
      </c>
      <c r="D1429" s="3">
        <v>43395</v>
      </c>
      <c r="E1429" s="4">
        <v>92.73</v>
      </c>
      <c r="G1429" s="3">
        <v>43438</v>
      </c>
      <c r="H1429" s="4">
        <v>23.77</v>
      </c>
    </row>
    <row r="1430" spans="1:8" x14ac:dyDescent="0.35">
      <c r="A1430" s="3">
        <v>43396</v>
      </c>
      <c r="B1430" s="4">
        <v>40.35</v>
      </c>
      <c r="D1430" s="3">
        <v>43396</v>
      </c>
      <c r="E1430" s="4">
        <v>91.77</v>
      </c>
      <c r="G1430" s="3">
        <v>43439</v>
      </c>
      <c r="H1430" s="4">
        <v>23.49</v>
      </c>
    </row>
    <row r="1431" spans="1:8" x14ac:dyDescent="0.35">
      <c r="A1431" s="3">
        <v>43397</v>
      </c>
      <c r="B1431" s="4">
        <v>40.700000000000003</v>
      </c>
      <c r="D1431" s="3">
        <v>43397</v>
      </c>
      <c r="E1431" s="4">
        <v>92.27</v>
      </c>
      <c r="G1431" s="3">
        <v>43440</v>
      </c>
      <c r="H1431" s="4">
        <v>23.23</v>
      </c>
    </row>
    <row r="1432" spans="1:8" x14ac:dyDescent="0.35">
      <c r="A1432" s="3">
        <v>43398</v>
      </c>
      <c r="B1432" s="4">
        <v>40.22</v>
      </c>
      <c r="D1432" s="3">
        <v>43398</v>
      </c>
      <c r="E1432" s="4">
        <v>91.77</v>
      </c>
      <c r="G1432" s="3">
        <v>43441</v>
      </c>
      <c r="H1432" s="4">
        <v>23.24</v>
      </c>
    </row>
    <row r="1433" spans="1:8" x14ac:dyDescent="0.35">
      <c r="A1433" s="3">
        <v>43399</v>
      </c>
      <c r="B1433" s="4">
        <v>39.89</v>
      </c>
      <c r="D1433" s="3">
        <v>43399</v>
      </c>
      <c r="E1433" s="4">
        <v>91.76</v>
      </c>
      <c r="G1433" s="3">
        <v>43444</v>
      </c>
      <c r="H1433" s="4">
        <v>22.94</v>
      </c>
    </row>
    <row r="1434" spans="1:8" x14ac:dyDescent="0.35">
      <c r="A1434" s="3">
        <v>43402</v>
      </c>
      <c r="B1434" s="4">
        <v>40.83</v>
      </c>
      <c r="D1434" s="3">
        <v>43402</v>
      </c>
      <c r="E1434" s="4">
        <v>93.29</v>
      </c>
      <c r="G1434" s="3">
        <v>43445</v>
      </c>
      <c r="H1434" s="4">
        <v>23.07</v>
      </c>
    </row>
    <row r="1435" spans="1:8" x14ac:dyDescent="0.35">
      <c r="A1435" s="3">
        <v>43403</v>
      </c>
      <c r="B1435" s="4">
        <v>40.76</v>
      </c>
      <c r="D1435" s="3">
        <v>43403</v>
      </c>
      <c r="E1435" s="4">
        <v>93.94</v>
      </c>
      <c r="G1435" s="3">
        <v>43446</v>
      </c>
      <c r="H1435" s="4">
        <v>23.57</v>
      </c>
    </row>
    <row r="1436" spans="1:8" x14ac:dyDescent="0.35">
      <c r="A1436" s="3">
        <v>43404</v>
      </c>
      <c r="B1436" s="4">
        <v>41.39</v>
      </c>
      <c r="D1436" s="3">
        <v>43404</v>
      </c>
      <c r="E1436" s="4">
        <v>95.33</v>
      </c>
      <c r="G1436" s="3">
        <v>43447</v>
      </c>
      <c r="H1436" s="4">
        <v>23.72</v>
      </c>
    </row>
    <row r="1437" spans="1:8" x14ac:dyDescent="0.35">
      <c r="A1437" s="3">
        <v>43405</v>
      </c>
      <c r="B1437" s="4">
        <v>41.39</v>
      </c>
      <c r="D1437" s="3">
        <v>43405</v>
      </c>
      <c r="E1437" s="4">
        <v>95.82</v>
      </c>
      <c r="G1437" s="3">
        <v>43448</v>
      </c>
      <c r="H1437" s="4">
        <v>23.65</v>
      </c>
    </row>
    <row r="1438" spans="1:8" x14ac:dyDescent="0.35">
      <c r="A1438" s="3">
        <v>43406</v>
      </c>
      <c r="B1438" s="4">
        <v>42.08</v>
      </c>
      <c r="D1438" s="3">
        <v>43406</v>
      </c>
      <c r="E1438" s="4">
        <v>96.64</v>
      </c>
      <c r="G1438" s="3">
        <v>43451</v>
      </c>
      <c r="H1438" s="4">
        <v>23.78</v>
      </c>
    </row>
    <row r="1439" spans="1:8" x14ac:dyDescent="0.35">
      <c r="A1439" s="3">
        <v>43409</v>
      </c>
      <c r="B1439" s="4">
        <v>41.97</v>
      </c>
      <c r="D1439" s="3">
        <v>43409</v>
      </c>
      <c r="E1439" s="4">
        <v>96.32</v>
      </c>
      <c r="G1439" s="3">
        <v>43452</v>
      </c>
      <c r="H1439" s="4">
        <v>23.83</v>
      </c>
    </row>
    <row r="1440" spans="1:8" x14ac:dyDescent="0.35">
      <c r="A1440" s="3">
        <v>43410</v>
      </c>
      <c r="B1440" s="4">
        <v>41.86</v>
      </c>
      <c r="D1440" s="3">
        <v>43410</v>
      </c>
      <c r="E1440" s="4">
        <v>96.35</v>
      </c>
      <c r="G1440" s="3">
        <v>43453</v>
      </c>
      <c r="H1440" s="4">
        <v>24.17</v>
      </c>
    </row>
    <row r="1441" spans="1:8" x14ac:dyDescent="0.35">
      <c r="A1441" s="3">
        <v>43413</v>
      </c>
      <c r="B1441" s="4">
        <v>42.01</v>
      </c>
      <c r="D1441" s="3">
        <v>43413</v>
      </c>
      <c r="E1441" s="4">
        <v>98.05</v>
      </c>
      <c r="G1441" s="3">
        <v>43454</v>
      </c>
      <c r="H1441" s="4">
        <v>24.21</v>
      </c>
    </row>
    <row r="1442" spans="1:8" x14ac:dyDescent="0.35">
      <c r="A1442" s="3">
        <v>43416</v>
      </c>
      <c r="B1442" s="4">
        <v>41.52</v>
      </c>
      <c r="D1442" s="3">
        <v>43416</v>
      </c>
      <c r="E1442" s="4">
        <v>97.02</v>
      </c>
      <c r="G1442" s="3">
        <v>43455</v>
      </c>
      <c r="H1442" s="4">
        <v>24.02</v>
      </c>
    </row>
    <row r="1443" spans="1:8" x14ac:dyDescent="0.35">
      <c r="A1443" s="3">
        <v>43417</v>
      </c>
      <c r="B1443" s="4">
        <v>41.92</v>
      </c>
      <c r="D1443" s="3">
        <v>43417</v>
      </c>
      <c r="E1443" s="4">
        <v>97.08</v>
      </c>
      <c r="G1443" s="3">
        <v>43458</v>
      </c>
      <c r="H1443" s="4">
        <v>23.87</v>
      </c>
    </row>
    <row r="1444" spans="1:8" x14ac:dyDescent="0.35">
      <c r="A1444" s="3">
        <v>43418</v>
      </c>
      <c r="B1444" s="4">
        <v>41.94</v>
      </c>
      <c r="D1444" s="3">
        <v>43418</v>
      </c>
      <c r="E1444" s="4">
        <v>96.97</v>
      </c>
      <c r="G1444" s="3">
        <v>43460</v>
      </c>
      <c r="H1444" s="4">
        <v>23.96</v>
      </c>
    </row>
    <row r="1445" spans="1:8" x14ac:dyDescent="0.35">
      <c r="A1445" s="3">
        <v>43419</v>
      </c>
      <c r="B1445" s="4">
        <v>42.02</v>
      </c>
      <c r="D1445" s="3">
        <v>43419</v>
      </c>
      <c r="E1445" s="4">
        <v>97.28</v>
      </c>
      <c r="G1445" s="3">
        <v>43461</v>
      </c>
      <c r="H1445" s="4">
        <v>24.07</v>
      </c>
    </row>
    <row r="1446" spans="1:8" x14ac:dyDescent="0.35">
      <c r="A1446" s="3">
        <v>43420</v>
      </c>
      <c r="B1446" s="4">
        <v>42.35</v>
      </c>
      <c r="D1446" s="3">
        <v>43420</v>
      </c>
      <c r="E1446" s="4">
        <v>97.22</v>
      </c>
      <c r="G1446" s="3">
        <v>43462</v>
      </c>
      <c r="H1446" s="4">
        <v>24.17</v>
      </c>
    </row>
    <row r="1447" spans="1:8" x14ac:dyDescent="0.35">
      <c r="A1447" s="3">
        <v>43423</v>
      </c>
      <c r="B1447" s="4">
        <v>42.54</v>
      </c>
      <c r="D1447" s="3">
        <v>43423</v>
      </c>
      <c r="E1447" s="4">
        <v>97.61</v>
      </c>
      <c r="G1447" s="3">
        <v>43465</v>
      </c>
      <c r="H1447" s="4">
        <v>24.31</v>
      </c>
    </row>
    <row r="1448" spans="1:8" x14ac:dyDescent="0.35">
      <c r="A1448" s="3">
        <v>43424</v>
      </c>
      <c r="B1448" s="4">
        <v>42.01</v>
      </c>
      <c r="D1448" s="3">
        <v>43424</v>
      </c>
      <c r="E1448" s="4">
        <v>96.59</v>
      </c>
      <c r="G1448" s="3">
        <v>43466</v>
      </c>
      <c r="H1448" s="4">
        <v>24.38</v>
      </c>
    </row>
    <row r="1449" spans="1:8" x14ac:dyDescent="0.35">
      <c r="A1449" s="3">
        <v>43425</v>
      </c>
      <c r="B1449" s="4">
        <v>41.95</v>
      </c>
      <c r="D1449" s="3">
        <v>43425</v>
      </c>
      <c r="E1449" s="4">
        <v>96.85</v>
      </c>
      <c r="G1449" s="3">
        <v>43467</v>
      </c>
      <c r="H1449" s="4">
        <v>24.26</v>
      </c>
    </row>
    <row r="1450" spans="1:8" x14ac:dyDescent="0.35">
      <c r="A1450" s="3">
        <v>43426</v>
      </c>
      <c r="B1450" s="4">
        <v>41.67</v>
      </c>
      <c r="D1450" s="3">
        <v>43426</v>
      </c>
      <c r="E1450" s="4">
        <v>96.59</v>
      </c>
      <c r="G1450" s="3">
        <v>43468</v>
      </c>
      <c r="H1450" s="4">
        <v>24.14</v>
      </c>
    </row>
    <row r="1451" spans="1:8" x14ac:dyDescent="0.35">
      <c r="A1451" s="3">
        <v>43430</v>
      </c>
      <c r="B1451" s="4">
        <v>41.88</v>
      </c>
      <c r="D1451" s="3">
        <v>43430</v>
      </c>
      <c r="E1451" s="4">
        <v>96.9</v>
      </c>
      <c r="G1451" s="3">
        <v>43469</v>
      </c>
      <c r="H1451" s="4">
        <v>24.12</v>
      </c>
    </row>
    <row r="1452" spans="1:8" x14ac:dyDescent="0.35">
      <c r="A1452" s="3">
        <v>43431</v>
      </c>
      <c r="B1452" s="4">
        <v>42.03</v>
      </c>
      <c r="D1452" s="3">
        <v>43431</v>
      </c>
      <c r="E1452" s="4">
        <v>97.3</v>
      </c>
      <c r="G1452" s="3">
        <v>43472</v>
      </c>
      <c r="H1452" s="4">
        <v>24.05</v>
      </c>
    </row>
    <row r="1453" spans="1:8" x14ac:dyDescent="0.35">
      <c r="A1453" s="3">
        <v>43432</v>
      </c>
      <c r="B1453" s="4">
        <v>41.85</v>
      </c>
      <c r="D1453" s="3">
        <v>43432</v>
      </c>
      <c r="E1453" s="4">
        <v>97.13</v>
      </c>
      <c r="G1453" s="3">
        <v>43473</v>
      </c>
      <c r="H1453" s="4">
        <v>23.98</v>
      </c>
    </row>
    <row r="1454" spans="1:8" x14ac:dyDescent="0.35">
      <c r="A1454" s="3">
        <v>43433</v>
      </c>
      <c r="B1454" s="4">
        <v>42.16</v>
      </c>
      <c r="D1454" s="3">
        <v>43433</v>
      </c>
      <c r="E1454" s="4">
        <v>97.78</v>
      </c>
      <c r="G1454" s="3">
        <v>43474</v>
      </c>
      <c r="H1454" s="4">
        <v>23.99</v>
      </c>
    </row>
    <row r="1455" spans="1:8" x14ac:dyDescent="0.35">
      <c r="A1455" s="3">
        <v>43434</v>
      </c>
      <c r="B1455" s="4">
        <v>42.2</v>
      </c>
      <c r="D1455" s="3">
        <v>43434</v>
      </c>
      <c r="E1455" s="4">
        <v>98.44</v>
      </c>
      <c r="G1455" s="3">
        <v>43475</v>
      </c>
      <c r="H1455" s="4">
        <v>24.02</v>
      </c>
    </row>
    <row r="1456" spans="1:8" x14ac:dyDescent="0.35">
      <c r="A1456" s="3">
        <v>43437</v>
      </c>
      <c r="B1456" s="4">
        <v>42.43</v>
      </c>
      <c r="D1456" s="3">
        <v>43437</v>
      </c>
      <c r="E1456" s="4">
        <v>98.46</v>
      </c>
      <c r="G1456" s="3">
        <v>43476</v>
      </c>
      <c r="H1456" s="4">
        <v>23.9</v>
      </c>
    </row>
    <row r="1457" spans="1:8" x14ac:dyDescent="0.35">
      <c r="A1457" s="3">
        <v>43438</v>
      </c>
      <c r="B1457" s="4">
        <v>42.5</v>
      </c>
      <c r="D1457" s="3">
        <v>43438</v>
      </c>
      <c r="E1457" s="4">
        <v>98.49</v>
      </c>
      <c r="G1457" s="3">
        <v>43479</v>
      </c>
      <c r="H1457" s="4">
        <v>23.85</v>
      </c>
    </row>
    <row r="1458" spans="1:8" x14ac:dyDescent="0.35">
      <c r="A1458" s="3">
        <v>43439</v>
      </c>
      <c r="B1458" s="4">
        <v>41.96</v>
      </c>
      <c r="D1458" s="3">
        <v>43439</v>
      </c>
      <c r="E1458" s="4">
        <v>96.96</v>
      </c>
      <c r="G1458" s="3">
        <v>43480</v>
      </c>
      <c r="H1458" s="4">
        <v>24.07</v>
      </c>
    </row>
    <row r="1459" spans="1:8" x14ac:dyDescent="0.35">
      <c r="A1459" s="3">
        <v>43440</v>
      </c>
      <c r="B1459" s="4">
        <v>41.25</v>
      </c>
      <c r="D1459" s="3">
        <v>43440</v>
      </c>
      <c r="E1459" s="4">
        <v>95.98</v>
      </c>
      <c r="G1459" s="3">
        <v>43481</v>
      </c>
      <c r="H1459" s="4">
        <v>24.21</v>
      </c>
    </row>
    <row r="1460" spans="1:8" x14ac:dyDescent="0.35">
      <c r="A1460" s="3">
        <v>43441</v>
      </c>
      <c r="B1460" s="4">
        <v>41.43</v>
      </c>
      <c r="D1460" s="3">
        <v>43441</v>
      </c>
      <c r="E1460" s="4">
        <v>96.09</v>
      </c>
      <c r="G1460" s="3">
        <v>43482</v>
      </c>
      <c r="H1460" s="4">
        <v>24.12</v>
      </c>
    </row>
    <row r="1461" spans="1:8" x14ac:dyDescent="0.35">
      <c r="A1461" s="3">
        <v>43444</v>
      </c>
      <c r="B1461" s="4">
        <v>40.9</v>
      </c>
      <c r="D1461" s="3">
        <v>43444</v>
      </c>
      <c r="E1461" s="4">
        <v>94.72</v>
      </c>
      <c r="G1461" s="3">
        <v>43483</v>
      </c>
      <c r="H1461" s="4">
        <v>23.99</v>
      </c>
    </row>
    <row r="1462" spans="1:8" x14ac:dyDescent="0.35">
      <c r="A1462" s="3">
        <v>43445</v>
      </c>
      <c r="B1462" s="4">
        <v>41.09</v>
      </c>
      <c r="D1462" s="3">
        <v>43445</v>
      </c>
      <c r="E1462" s="4">
        <v>96.49</v>
      </c>
      <c r="G1462" s="3">
        <v>43486</v>
      </c>
      <c r="H1462" s="4">
        <v>23.78</v>
      </c>
    </row>
    <row r="1463" spans="1:8" x14ac:dyDescent="0.35">
      <c r="A1463" s="3">
        <v>43446</v>
      </c>
      <c r="B1463" s="4">
        <v>41.93</v>
      </c>
      <c r="D1463" s="3">
        <v>43446</v>
      </c>
      <c r="E1463" s="4">
        <v>99.03</v>
      </c>
      <c r="G1463" s="3">
        <v>43487</v>
      </c>
      <c r="H1463" s="4">
        <v>23.6</v>
      </c>
    </row>
    <row r="1464" spans="1:8" x14ac:dyDescent="0.35">
      <c r="A1464" s="3">
        <v>43447</v>
      </c>
      <c r="B1464" s="4">
        <v>42.17</v>
      </c>
      <c r="D1464" s="3">
        <v>43447</v>
      </c>
      <c r="E1464" s="4">
        <v>99.57</v>
      </c>
      <c r="G1464" s="3">
        <v>43488</v>
      </c>
      <c r="H1464" s="4">
        <v>23.59</v>
      </c>
    </row>
    <row r="1465" spans="1:8" x14ac:dyDescent="0.35">
      <c r="A1465" s="3">
        <v>43448</v>
      </c>
      <c r="B1465" s="4">
        <v>42.41</v>
      </c>
      <c r="D1465" s="3">
        <v>43448</v>
      </c>
      <c r="E1465" s="4">
        <v>99.34</v>
      </c>
      <c r="G1465" s="3">
        <v>43489</v>
      </c>
      <c r="H1465" s="4">
        <v>23.52</v>
      </c>
    </row>
    <row r="1466" spans="1:8" x14ac:dyDescent="0.35">
      <c r="A1466" s="3">
        <v>43451</v>
      </c>
      <c r="B1466" s="4">
        <v>42.75</v>
      </c>
      <c r="D1466" s="3">
        <v>43451</v>
      </c>
      <c r="E1466" s="4">
        <v>99.4</v>
      </c>
      <c r="G1466" s="3">
        <v>43490</v>
      </c>
      <c r="H1466" s="4">
        <v>23.32</v>
      </c>
    </row>
    <row r="1467" spans="1:8" x14ac:dyDescent="0.35">
      <c r="A1467" s="3">
        <v>43452</v>
      </c>
      <c r="B1467" s="4">
        <v>42.9</v>
      </c>
      <c r="D1467" s="3">
        <v>43452</v>
      </c>
      <c r="E1467" s="4">
        <v>99.45</v>
      </c>
      <c r="G1467" s="3">
        <v>43493</v>
      </c>
      <c r="H1467" s="4">
        <v>22.94</v>
      </c>
    </row>
    <row r="1468" spans="1:8" x14ac:dyDescent="0.35">
      <c r="A1468" s="3">
        <v>43453</v>
      </c>
      <c r="B1468" s="4">
        <v>43.23</v>
      </c>
      <c r="D1468" s="3">
        <v>43453</v>
      </c>
      <c r="E1468" s="4">
        <v>100.53</v>
      </c>
      <c r="G1468" s="3">
        <v>43494</v>
      </c>
      <c r="H1468" s="4">
        <v>23</v>
      </c>
    </row>
    <row r="1469" spans="1:8" x14ac:dyDescent="0.35">
      <c r="A1469" s="3">
        <v>43454</v>
      </c>
      <c r="B1469" s="4">
        <v>43.06</v>
      </c>
      <c r="D1469" s="3">
        <v>43454</v>
      </c>
      <c r="E1469" s="4">
        <v>100.65</v>
      </c>
      <c r="G1469" s="3">
        <v>43495</v>
      </c>
      <c r="H1469" s="4">
        <v>23.09</v>
      </c>
    </row>
    <row r="1470" spans="1:8" x14ac:dyDescent="0.35">
      <c r="A1470" s="3">
        <v>43455</v>
      </c>
      <c r="B1470" s="4">
        <v>42.48</v>
      </c>
      <c r="D1470" s="3">
        <v>43455</v>
      </c>
      <c r="E1470" s="4">
        <v>99.41</v>
      </c>
      <c r="G1470" s="3">
        <v>43496</v>
      </c>
      <c r="H1470" s="4">
        <v>23.26</v>
      </c>
    </row>
    <row r="1471" spans="1:8" x14ac:dyDescent="0.35">
      <c r="A1471" s="3">
        <v>43458</v>
      </c>
      <c r="B1471" s="4">
        <v>41.99</v>
      </c>
      <c r="D1471" s="3">
        <v>43458</v>
      </c>
      <c r="E1471" s="4">
        <v>99.03</v>
      </c>
      <c r="G1471" s="3">
        <v>43497</v>
      </c>
      <c r="H1471" s="4">
        <v>23.34</v>
      </c>
    </row>
    <row r="1472" spans="1:8" x14ac:dyDescent="0.35">
      <c r="A1472" s="3">
        <v>43460</v>
      </c>
      <c r="B1472" s="4">
        <v>42.22</v>
      </c>
      <c r="D1472" s="3">
        <v>43460</v>
      </c>
      <c r="E1472" s="4">
        <v>99.12</v>
      </c>
      <c r="G1472" s="3">
        <v>43500</v>
      </c>
      <c r="H1472" s="4">
        <v>23.17</v>
      </c>
    </row>
    <row r="1473" spans="1:8" x14ac:dyDescent="0.35">
      <c r="A1473" s="3">
        <v>43461</v>
      </c>
      <c r="B1473" s="4">
        <v>42.34</v>
      </c>
      <c r="D1473" s="3">
        <v>43461</v>
      </c>
      <c r="E1473" s="4">
        <v>99.41</v>
      </c>
      <c r="G1473" s="3">
        <v>43501</v>
      </c>
      <c r="H1473" s="4">
        <v>23.02</v>
      </c>
    </row>
    <row r="1474" spans="1:8" x14ac:dyDescent="0.35">
      <c r="A1474" s="3">
        <v>43462</v>
      </c>
      <c r="B1474" s="4">
        <v>42.73</v>
      </c>
      <c r="D1474" s="3">
        <v>43462</v>
      </c>
      <c r="E1474" s="4">
        <v>100.1</v>
      </c>
      <c r="G1474" s="3">
        <v>43502</v>
      </c>
      <c r="H1474" s="4">
        <v>23</v>
      </c>
    </row>
    <row r="1475" spans="1:8" x14ac:dyDescent="0.35">
      <c r="A1475" s="3">
        <v>43465</v>
      </c>
      <c r="B1475" s="4">
        <v>42.77</v>
      </c>
      <c r="D1475" s="3">
        <v>43465</v>
      </c>
      <c r="E1475" s="4">
        <v>100.57</v>
      </c>
      <c r="G1475" s="3">
        <v>43503</v>
      </c>
      <c r="H1475" s="4">
        <v>23.09</v>
      </c>
    </row>
    <row r="1476" spans="1:8" x14ac:dyDescent="0.35">
      <c r="A1476" s="3">
        <v>43466</v>
      </c>
      <c r="B1476" s="4">
        <v>42.92</v>
      </c>
      <c r="D1476" s="3">
        <v>43466</v>
      </c>
      <c r="E1476" s="4">
        <v>100.47</v>
      </c>
      <c r="G1476" s="3">
        <v>43504</v>
      </c>
      <c r="H1476" s="4">
        <v>22.9</v>
      </c>
    </row>
    <row r="1477" spans="1:8" x14ac:dyDescent="0.35">
      <c r="A1477" s="3">
        <v>43467</v>
      </c>
      <c r="B1477" s="4">
        <v>42.34</v>
      </c>
      <c r="D1477" s="3">
        <v>43467</v>
      </c>
      <c r="E1477" s="4">
        <v>99.54</v>
      </c>
      <c r="G1477" s="3">
        <v>43507</v>
      </c>
      <c r="H1477" s="4">
        <v>22.67</v>
      </c>
    </row>
    <row r="1478" spans="1:8" x14ac:dyDescent="0.35">
      <c r="A1478" s="3">
        <v>43468</v>
      </c>
      <c r="B1478" s="4">
        <v>41.86</v>
      </c>
      <c r="D1478" s="3">
        <v>43468</v>
      </c>
      <c r="E1478" s="4">
        <v>99</v>
      </c>
      <c r="G1478" s="3">
        <v>43508</v>
      </c>
      <c r="H1478" s="4">
        <v>22.45</v>
      </c>
    </row>
    <row r="1479" spans="1:8" x14ac:dyDescent="0.35">
      <c r="A1479" s="3">
        <v>43469</v>
      </c>
      <c r="B1479" s="4">
        <v>42.13</v>
      </c>
      <c r="D1479" s="3">
        <v>43469</v>
      </c>
      <c r="E1479" s="4">
        <v>99.37</v>
      </c>
      <c r="G1479" s="3">
        <v>43509</v>
      </c>
      <c r="H1479" s="4">
        <v>22.39</v>
      </c>
    </row>
    <row r="1480" spans="1:8" x14ac:dyDescent="0.35">
      <c r="A1480" s="3">
        <v>43472</v>
      </c>
      <c r="B1480" s="4">
        <v>42.3</v>
      </c>
      <c r="D1480" s="3">
        <v>43472</v>
      </c>
      <c r="E1480" s="4">
        <v>99.61</v>
      </c>
      <c r="G1480" s="3">
        <v>43510</v>
      </c>
      <c r="H1480" s="4">
        <v>22.4</v>
      </c>
    </row>
    <row r="1481" spans="1:8" x14ac:dyDescent="0.35">
      <c r="A1481" s="3">
        <v>43473</v>
      </c>
      <c r="B1481" s="4">
        <v>42.48</v>
      </c>
      <c r="D1481" s="3">
        <v>43473</v>
      </c>
      <c r="E1481" s="4">
        <v>99.25</v>
      </c>
      <c r="G1481" s="3">
        <v>43511</v>
      </c>
      <c r="H1481" s="4">
        <v>22.26</v>
      </c>
    </row>
    <row r="1482" spans="1:8" x14ac:dyDescent="0.35">
      <c r="A1482" s="3">
        <v>43474</v>
      </c>
      <c r="B1482" s="4">
        <v>42.7</v>
      </c>
      <c r="D1482" s="3">
        <v>43474</v>
      </c>
      <c r="E1482" s="4">
        <v>99.32</v>
      </c>
      <c r="G1482" s="3">
        <v>43514</v>
      </c>
      <c r="H1482" s="4">
        <v>22.17</v>
      </c>
    </row>
    <row r="1483" spans="1:8" x14ac:dyDescent="0.35">
      <c r="A1483" s="3">
        <v>43475</v>
      </c>
      <c r="B1483" s="4">
        <v>42.61</v>
      </c>
      <c r="D1483" s="3">
        <v>43475</v>
      </c>
      <c r="E1483" s="4">
        <v>99.55</v>
      </c>
      <c r="G1483" s="3">
        <v>43515</v>
      </c>
      <c r="H1483" s="4">
        <v>22.21</v>
      </c>
    </row>
    <row r="1484" spans="1:8" x14ac:dyDescent="0.35">
      <c r="A1484" s="3">
        <v>43476</v>
      </c>
      <c r="B1484" s="4">
        <v>42.61</v>
      </c>
      <c r="D1484" s="3">
        <v>43476</v>
      </c>
      <c r="E1484" s="4">
        <v>99</v>
      </c>
      <c r="G1484" s="3">
        <v>43516</v>
      </c>
      <c r="H1484" s="4">
        <v>22.35</v>
      </c>
    </row>
    <row r="1485" spans="1:8" x14ac:dyDescent="0.35">
      <c r="A1485" s="3">
        <v>43479</v>
      </c>
      <c r="B1485" s="4">
        <v>42.34</v>
      </c>
      <c r="D1485" s="3">
        <v>43479</v>
      </c>
      <c r="E1485" s="4">
        <v>98.34</v>
      </c>
      <c r="G1485" s="3">
        <v>43517</v>
      </c>
      <c r="H1485" s="4">
        <v>22.38</v>
      </c>
    </row>
    <row r="1486" spans="1:8" x14ac:dyDescent="0.35">
      <c r="A1486" s="3">
        <v>43480</v>
      </c>
      <c r="B1486" s="4">
        <v>42.76</v>
      </c>
      <c r="D1486" s="3">
        <v>43480</v>
      </c>
      <c r="E1486" s="4">
        <v>99.17</v>
      </c>
      <c r="G1486" s="3">
        <v>43518</v>
      </c>
      <c r="H1486" s="4">
        <v>22.49</v>
      </c>
    </row>
    <row r="1487" spans="1:8" x14ac:dyDescent="0.35">
      <c r="A1487" s="3">
        <v>43481</v>
      </c>
      <c r="B1487" s="4">
        <v>42.8</v>
      </c>
      <c r="D1487" s="3">
        <v>43481</v>
      </c>
      <c r="E1487" s="4">
        <v>99.11</v>
      </c>
      <c r="G1487" s="3">
        <v>43521</v>
      </c>
      <c r="H1487" s="4">
        <v>22.63</v>
      </c>
    </row>
    <row r="1488" spans="1:8" x14ac:dyDescent="0.35">
      <c r="A1488" s="3">
        <v>43482</v>
      </c>
      <c r="B1488" s="4">
        <v>42.77</v>
      </c>
      <c r="D1488" s="3">
        <v>43482</v>
      </c>
      <c r="E1488" s="4">
        <v>98.86</v>
      </c>
      <c r="G1488" s="3">
        <v>43522</v>
      </c>
      <c r="H1488" s="4">
        <v>22.59</v>
      </c>
    </row>
    <row r="1489" spans="1:8" x14ac:dyDescent="0.35">
      <c r="A1489" s="3">
        <v>43483</v>
      </c>
      <c r="B1489" s="4">
        <v>42.53</v>
      </c>
      <c r="D1489" s="3">
        <v>43483</v>
      </c>
      <c r="E1489" s="4">
        <v>98.6</v>
      </c>
      <c r="G1489" s="3">
        <v>43523</v>
      </c>
      <c r="H1489" s="4">
        <v>22.58</v>
      </c>
    </row>
    <row r="1490" spans="1:8" x14ac:dyDescent="0.35">
      <c r="A1490" s="3">
        <v>43486</v>
      </c>
      <c r="B1490" s="4">
        <v>42.57</v>
      </c>
      <c r="D1490" s="3">
        <v>43486</v>
      </c>
      <c r="E1490" s="4">
        <v>97.83</v>
      </c>
      <c r="G1490" s="3">
        <v>43524</v>
      </c>
      <c r="H1490" s="4">
        <v>22.74</v>
      </c>
    </row>
    <row r="1491" spans="1:8" x14ac:dyDescent="0.35">
      <c r="A1491" s="3">
        <v>43487</v>
      </c>
      <c r="B1491" s="4">
        <v>42.42</v>
      </c>
      <c r="D1491" s="3">
        <v>43487</v>
      </c>
      <c r="E1491" s="4">
        <v>97.69</v>
      </c>
      <c r="G1491" s="3">
        <v>43525</v>
      </c>
      <c r="H1491" s="4">
        <v>23.11</v>
      </c>
    </row>
    <row r="1492" spans="1:8" x14ac:dyDescent="0.35">
      <c r="A1492" s="3">
        <v>43488</v>
      </c>
      <c r="B1492" s="4">
        <v>42.1</v>
      </c>
      <c r="D1492" s="3">
        <v>43488</v>
      </c>
      <c r="E1492" s="4">
        <v>97.37</v>
      </c>
      <c r="G1492" s="3">
        <v>43529</v>
      </c>
      <c r="H1492" s="4">
        <v>23.88</v>
      </c>
    </row>
    <row r="1493" spans="1:8" x14ac:dyDescent="0.35">
      <c r="A1493" s="3">
        <v>43489</v>
      </c>
      <c r="B1493" s="4">
        <v>42.06</v>
      </c>
      <c r="D1493" s="3">
        <v>43489</v>
      </c>
      <c r="E1493" s="4">
        <v>96.84</v>
      </c>
      <c r="G1493" s="3">
        <v>43530</v>
      </c>
      <c r="H1493" s="4">
        <v>24.28</v>
      </c>
    </row>
    <row r="1494" spans="1:8" x14ac:dyDescent="0.35">
      <c r="A1494" s="3">
        <v>43490</v>
      </c>
      <c r="B1494" s="4">
        <v>41.75</v>
      </c>
      <c r="D1494" s="3">
        <v>43490</v>
      </c>
      <c r="E1494" s="4">
        <v>95.78</v>
      </c>
      <c r="G1494" s="3">
        <v>43531</v>
      </c>
      <c r="H1494" s="4">
        <v>24.44</v>
      </c>
    </row>
    <row r="1495" spans="1:8" x14ac:dyDescent="0.35">
      <c r="A1495" s="3">
        <v>43493</v>
      </c>
      <c r="B1495" s="4">
        <v>41.28</v>
      </c>
      <c r="D1495" s="3">
        <v>43493</v>
      </c>
      <c r="E1495" s="4">
        <v>94.37</v>
      </c>
      <c r="G1495" s="3">
        <v>43532</v>
      </c>
      <c r="H1495" s="4">
        <v>24.58</v>
      </c>
    </row>
    <row r="1496" spans="1:8" x14ac:dyDescent="0.35">
      <c r="A1496" s="3">
        <v>43494</v>
      </c>
      <c r="B1496" s="4">
        <v>41.25</v>
      </c>
      <c r="D1496" s="3">
        <v>43494</v>
      </c>
      <c r="E1496" s="4">
        <v>94.43</v>
      </c>
      <c r="G1496" s="3">
        <v>43535</v>
      </c>
      <c r="H1496" s="4">
        <v>25.06</v>
      </c>
    </row>
    <row r="1497" spans="1:8" x14ac:dyDescent="0.35">
      <c r="A1497" s="3">
        <v>43495</v>
      </c>
      <c r="B1497" s="4">
        <v>41.41</v>
      </c>
      <c r="D1497" s="3">
        <v>43495</v>
      </c>
      <c r="E1497" s="4">
        <v>94.93</v>
      </c>
      <c r="G1497" s="3">
        <v>43536</v>
      </c>
      <c r="H1497" s="4">
        <v>25.66</v>
      </c>
    </row>
    <row r="1498" spans="1:8" x14ac:dyDescent="0.35">
      <c r="A1498" s="3">
        <v>43496</v>
      </c>
      <c r="B1498" s="4">
        <v>41.97</v>
      </c>
      <c r="D1498" s="3">
        <v>43496</v>
      </c>
      <c r="E1498" s="4">
        <v>95.56</v>
      </c>
      <c r="G1498" s="3">
        <v>43537</v>
      </c>
      <c r="H1498" s="4">
        <v>25.48</v>
      </c>
    </row>
    <row r="1499" spans="1:8" x14ac:dyDescent="0.35">
      <c r="A1499" s="3">
        <v>43497</v>
      </c>
      <c r="B1499" s="4">
        <v>42.03</v>
      </c>
      <c r="D1499" s="3">
        <v>43497</v>
      </c>
      <c r="E1499" s="4">
        <v>95.72</v>
      </c>
      <c r="G1499" s="3">
        <v>43538</v>
      </c>
      <c r="H1499" s="4">
        <v>25.51</v>
      </c>
    </row>
    <row r="1500" spans="1:8" x14ac:dyDescent="0.35">
      <c r="A1500" s="3">
        <v>43500</v>
      </c>
      <c r="B1500" s="4">
        <v>41.92</v>
      </c>
      <c r="D1500" s="3">
        <v>43500</v>
      </c>
      <c r="E1500" s="4">
        <v>95.01</v>
      </c>
      <c r="G1500" s="3">
        <v>43539</v>
      </c>
      <c r="H1500" s="4">
        <v>25.34</v>
      </c>
    </row>
    <row r="1501" spans="1:8" x14ac:dyDescent="0.35">
      <c r="A1501" s="3">
        <v>43501</v>
      </c>
      <c r="B1501" s="4">
        <v>41.89</v>
      </c>
      <c r="D1501" s="3">
        <v>43501</v>
      </c>
      <c r="E1501" s="4">
        <v>94.59</v>
      </c>
      <c r="G1501" s="3">
        <v>43542</v>
      </c>
      <c r="H1501" s="4">
        <v>25.34</v>
      </c>
    </row>
    <row r="1502" spans="1:8" x14ac:dyDescent="0.35">
      <c r="A1502" s="3">
        <v>43502</v>
      </c>
      <c r="B1502" s="4">
        <v>42.4</v>
      </c>
      <c r="D1502" s="3">
        <v>43502</v>
      </c>
      <c r="E1502" s="4">
        <v>94.46</v>
      </c>
      <c r="G1502" s="3">
        <v>43543</v>
      </c>
      <c r="H1502" s="4">
        <v>25.54</v>
      </c>
    </row>
    <row r="1503" spans="1:8" x14ac:dyDescent="0.35">
      <c r="A1503" s="3">
        <v>43503</v>
      </c>
      <c r="B1503" s="4">
        <v>42.52</v>
      </c>
      <c r="D1503" s="3">
        <v>43503</v>
      </c>
      <c r="E1503" s="4">
        <v>94.99</v>
      </c>
      <c r="G1503" s="3">
        <v>43544</v>
      </c>
      <c r="H1503" s="4">
        <v>25.61</v>
      </c>
    </row>
    <row r="1504" spans="1:8" x14ac:dyDescent="0.35">
      <c r="A1504" s="3">
        <v>43504</v>
      </c>
      <c r="B1504" s="4">
        <v>41.96</v>
      </c>
      <c r="D1504" s="3">
        <v>43504</v>
      </c>
      <c r="E1504" s="4">
        <v>94.02</v>
      </c>
      <c r="G1504" s="3">
        <v>43546</v>
      </c>
      <c r="H1504" s="4">
        <v>25.52</v>
      </c>
    </row>
    <row r="1505" spans="1:8" x14ac:dyDescent="0.35">
      <c r="A1505" s="3">
        <v>43507</v>
      </c>
      <c r="B1505" s="4">
        <v>41.7</v>
      </c>
      <c r="D1505" s="3">
        <v>43507</v>
      </c>
      <c r="E1505" s="4">
        <v>92.45</v>
      </c>
      <c r="G1505" s="3">
        <v>43549</v>
      </c>
      <c r="H1505" s="4">
        <v>25.15</v>
      </c>
    </row>
    <row r="1506" spans="1:8" x14ac:dyDescent="0.35">
      <c r="A1506" s="3">
        <v>43508</v>
      </c>
      <c r="B1506" s="4">
        <v>41.5</v>
      </c>
      <c r="D1506" s="3">
        <v>43508</v>
      </c>
      <c r="E1506" s="4">
        <v>92.39</v>
      </c>
      <c r="G1506" s="3">
        <v>43550</v>
      </c>
      <c r="H1506" s="4">
        <v>25.28</v>
      </c>
    </row>
    <row r="1507" spans="1:8" x14ac:dyDescent="0.35">
      <c r="A1507" s="3">
        <v>43509</v>
      </c>
      <c r="B1507" s="4">
        <v>41.24</v>
      </c>
      <c r="D1507" s="3">
        <v>43509</v>
      </c>
      <c r="E1507" s="4">
        <v>92.47</v>
      </c>
      <c r="G1507" s="3">
        <v>43551</v>
      </c>
      <c r="H1507" s="4">
        <v>25.36</v>
      </c>
    </row>
    <row r="1508" spans="1:8" x14ac:dyDescent="0.35">
      <c r="A1508" s="3">
        <v>43510</v>
      </c>
      <c r="B1508" s="4">
        <v>41.03</v>
      </c>
      <c r="D1508" s="3">
        <v>43510</v>
      </c>
      <c r="E1508" s="4">
        <v>92.56</v>
      </c>
      <c r="G1508" s="3">
        <v>43552</v>
      </c>
      <c r="H1508" s="4">
        <v>25.58</v>
      </c>
    </row>
    <row r="1509" spans="1:8" x14ac:dyDescent="0.35">
      <c r="A1509" s="3">
        <v>43511</v>
      </c>
      <c r="B1509" s="4">
        <v>40.89</v>
      </c>
      <c r="D1509" s="3">
        <v>43511</v>
      </c>
      <c r="E1509" s="4">
        <v>92.07</v>
      </c>
      <c r="G1509" s="3">
        <v>43553</v>
      </c>
      <c r="H1509" s="4">
        <v>25.81</v>
      </c>
    </row>
    <row r="1510" spans="1:8" x14ac:dyDescent="0.35">
      <c r="A1510" s="3">
        <v>43514</v>
      </c>
      <c r="B1510" s="4">
        <v>40.700000000000003</v>
      </c>
      <c r="D1510" s="3">
        <v>43514</v>
      </c>
      <c r="E1510" s="4">
        <v>91.26</v>
      </c>
      <c r="G1510" s="3">
        <v>43556</v>
      </c>
      <c r="H1510" s="4">
        <v>26.1</v>
      </c>
    </row>
    <row r="1511" spans="1:8" x14ac:dyDescent="0.35">
      <c r="A1511" s="3">
        <v>43515</v>
      </c>
      <c r="B1511" s="4">
        <v>40.72</v>
      </c>
      <c r="D1511" s="3">
        <v>43515</v>
      </c>
      <c r="E1511" s="4">
        <v>91.66</v>
      </c>
      <c r="G1511" s="3">
        <v>43557</v>
      </c>
      <c r="H1511" s="4">
        <v>26.01</v>
      </c>
    </row>
    <row r="1512" spans="1:8" x14ac:dyDescent="0.35">
      <c r="A1512" s="3">
        <v>43516</v>
      </c>
      <c r="B1512" s="4">
        <v>41.27</v>
      </c>
      <c r="D1512" s="3">
        <v>43516</v>
      </c>
      <c r="E1512" s="4">
        <v>92.21</v>
      </c>
      <c r="G1512" s="3">
        <v>43558</v>
      </c>
      <c r="H1512" s="4">
        <v>25.72</v>
      </c>
    </row>
    <row r="1513" spans="1:8" x14ac:dyDescent="0.35">
      <c r="A1513" s="3">
        <v>43517</v>
      </c>
      <c r="B1513" s="4">
        <v>41.45</v>
      </c>
      <c r="D1513" s="3">
        <v>43517</v>
      </c>
      <c r="E1513" s="4">
        <v>92.89</v>
      </c>
      <c r="G1513" s="3">
        <v>43559</v>
      </c>
      <c r="H1513" s="4">
        <v>25.64</v>
      </c>
    </row>
    <row r="1514" spans="1:8" x14ac:dyDescent="0.35">
      <c r="A1514" s="3">
        <v>43518</v>
      </c>
      <c r="B1514" s="4">
        <v>41.68</v>
      </c>
      <c r="D1514" s="3">
        <v>43518</v>
      </c>
      <c r="E1514" s="4">
        <v>93.28</v>
      </c>
      <c r="G1514" s="3">
        <v>43560</v>
      </c>
      <c r="H1514" s="4">
        <v>25.88</v>
      </c>
    </row>
    <row r="1515" spans="1:8" x14ac:dyDescent="0.35">
      <c r="A1515" s="3">
        <v>43521</v>
      </c>
      <c r="B1515" s="4">
        <v>42.04</v>
      </c>
      <c r="D1515" s="3">
        <v>43521</v>
      </c>
      <c r="E1515" s="4">
        <v>93.6</v>
      </c>
      <c r="G1515" s="3">
        <v>43563</v>
      </c>
      <c r="H1515" s="4">
        <v>25.91</v>
      </c>
    </row>
    <row r="1516" spans="1:8" x14ac:dyDescent="0.35">
      <c r="A1516" s="3">
        <v>43522</v>
      </c>
      <c r="B1516" s="4">
        <v>41.86</v>
      </c>
      <c r="D1516" s="3">
        <v>43522</v>
      </c>
      <c r="E1516" s="4">
        <v>93.38</v>
      </c>
      <c r="G1516" s="3">
        <v>43564</v>
      </c>
      <c r="H1516" s="4">
        <v>25.84</v>
      </c>
    </row>
    <row r="1517" spans="1:8" x14ac:dyDescent="0.35">
      <c r="A1517" s="3">
        <v>43523</v>
      </c>
      <c r="B1517" s="4">
        <v>41.76</v>
      </c>
      <c r="D1517" s="3">
        <v>43523</v>
      </c>
      <c r="E1517" s="4">
        <v>93.46</v>
      </c>
      <c r="G1517" s="3">
        <v>43565</v>
      </c>
      <c r="H1517" s="4">
        <v>25.91</v>
      </c>
    </row>
    <row r="1518" spans="1:8" x14ac:dyDescent="0.35">
      <c r="A1518" s="3">
        <v>43524</v>
      </c>
      <c r="B1518" s="4">
        <v>41.97</v>
      </c>
      <c r="D1518" s="3">
        <v>43524</v>
      </c>
      <c r="E1518" s="4">
        <v>93.91</v>
      </c>
      <c r="G1518" s="3">
        <v>43566</v>
      </c>
      <c r="H1518" s="4">
        <v>25.88</v>
      </c>
    </row>
    <row r="1519" spans="1:8" x14ac:dyDescent="0.35">
      <c r="A1519" s="3">
        <v>43525</v>
      </c>
      <c r="B1519" s="4">
        <v>42.21</v>
      </c>
      <c r="D1519" s="3">
        <v>43525</v>
      </c>
      <c r="E1519" s="4">
        <v>95.16</v>
      </c>
      <c r="G1519" s="3">
        <v>43567</v>
      </c>
      <c r="H1519" s="4">
        <v>26.01</v>
      </c>
    </row>
    <row r="1520" spans="1:8" x14ac:dyDescent="0.35">
      <c r="A1520" s="3">
        <v>43529</v>
      </c>
      <c r="B1520" s="4">
        <v>42.8</v>
      </c>
      <c r="D1520" s="3">
        <v>43529</v>
      </c>
      <c r="E1520" s="4">
        <v>97.13</v>
      </c>
      <c r="G1520" s="3">
        <v>43570</v>
      </c>
      <c r="H1520" s="4">
        <v>26.09</v>
      </c>
    </row>
    <row r="1521" spans="1:8" x14ac:dyDescent="0.35">
      <c r="A1521" s="3">
        <v>43530</v>
      </c>
      <c r="B1521" s="4">
        <v>43.06</v>
      </c>
      <c r="D1521" s="3">
        <v>43530</v>
      </c>
      <c r="E1521" s="4">
        <v>97.98</v>
      </c>
      <c r="G1521" s="3">
        <v>43571</v>
      </c>
      <c r="H1521" s="4">
        <v>26.14</v>
      </c>
    </row>
    <row r="1522" spans="1:8" x14ac:dyDescent="0.35">
      <c r="A1522" s="3">
        <v>43531</v>
      </c>
      <c r="B1522" s="4">
        <v>42.92</v>
      </c>
      <c r="D1522" s="3">
        <v>43531</v>
      </c>
      <c r="E1522" s="4">
        <v>97.95</v>
      </c>
      <c r="G1522" s="3">
        <v>43573</v>
      </c>
      <c r="H1522" s="4">
        <v>25.94</v>
      </c>
    </row>
    <row r="1523" spans="1:8" x14ac:dyDescent="0.35">
      <c r="A1523" s="3">
        <v>43532</v>
      </c>
      <c r="B1523" s="4">
        <v>42.86</v>
      </c>
      <c r="D1523" s="3">
        <v>43532</v>
      </c>
      <c r="E1523" s="4">
        <v>97.96</v>
      </c>
      <c r="G1523" s="3">
        <v>43577</v>
      </c>
      <c r="H1523" s="4">
        <v>25.7</v>
      </c>
    </row>
    <row r="1524" spans="1:8" x14ac:dyDescent="0.35">
      <c r="A1524" s="3">
        <v>43535</v>
      </c>
      <c r="B1524" s="4">
        <v>43.56</v>
      </c>
      <c r="D1524" s="3">
        <v>43535</v>
      </c>
      <c r="E1524" s="4">
        <v>99.64</v>
      </c>
      <c r="G1524" s="3">
        <v>43578</v>
      </c>
      <c r="H1524" s="4">
        <v>25.72</v>
      </c>
    </row>
    <row r="1525" spans="1:8" x14ac:dyDescent="0.35">
      <c r="A1525" s="3">
        <v>43536</v>
      </c>
      <c r="B1525" s="4">
        <v>43.93</v>
      </c>
      <c r="D1525" s="3">
        <v>43536</v>
      </c>
      <c r="E1525" s="4">
        <v>100.66</v>
      </c>
      <c r="G1525" s="3">
        <v>43579</v>
      </c>
      <c r="H1525" s="4">
        <v>25.76</v>
      </c>
    </row>
    <row r="1526" spans="1:8" x14ac:dyDescent="0.35">
      <c r="A1526" s="3">
        <v>43537</v>
      </c>
      <c r="B1526" s="4">
        <v>43.82</v>
      </c>
      <c r="D1526" s="3">
        <v>43537</v>
      </c>
      <c r="E1526" s="4">
        <v>100.46</v>
      </c>
      <c r="G1526" s="3">
        <v>43580</v>
      </c>
      <c r="H1526" s="4">
        <v>25.78</v>
      </c>
    </row>
    <row r="1527" spans="1:8" x14ac:dyDescent="0.35">
      <c r="A1527" s="3">
        <v>43538</v>
      </c>
      <c r="B1527" s="4">
        <v>43.86</v>
      </c>
      <c r="D1527" s="3">
        <v>43538</v>
      </c>
      <c r="E1527" s="4">
        <v>99.98</v>
      </c>
      <c r="G1527" s="3">
        <v>43581</v>
      </c>
      <c r="H1527" s="4">
        <v>25.78</v>
      </c>
    </row>
    <row r="1528" spans="1:8" x14ac:dyDescent="0.35">
      <c r="A1528" s="3">
        <v>43539</v>
      </c>
      <c r="B1528" s="4">
        <v>44.18</v>
      </c>
      <c r="D1528" s="3">
        <v>43539</v>
      </c>
      <c r="E1528" s="4">
        <v>100.11</v>
      </c>
      <c r="G1528" s="3">
        <v>43585</v>
      </c>
      <c r="H1528" s="4">
        <v>25.53</v>
      </c>
    </row>
    <row r="1529" spans="1:8" x14ac:dyDescent="0.35">
      <c r="A1529" s="3">
        <v>43542</v>
      </c>
      <c r="B1529" s="4">
        <v>44.21</v>
      </c>
      <c r="D1529" s="3">
        <v>43542</v>
      </c>
      <c r="E1529" s="4">
        <v>100.09</v>
      </c>
      <c r="G1529" s="3">
        <v>43587</v>
      </c>
      <c r="H1529" s="4">
        <v>25.58</v>
      </c>
    </row>
    <row r="1530" spans="1:8" x14ac:dyDescent="0.35">
      <c r="A1530" s="3">
        <v>43543</v>
      </c>
      <c r="B1530" s="4">
        <v>44.42</v>
      </c>
      <c r="D1530" s="3">
        <v>43543</v>
      </c>
      <c r="E1530" s="4">
        <v>100.6</v>
      </c>
      <c r="G1530" s="3">
        <v>43588</v>
      </c>
      <c r="H1530" s="4">
        <v>25.57</v>
      </c>
    </row>
    <row r="1531" spans="1:8" x14ac:dyDescent="0.35">
      <c r="A1531" s="3">
        <v>43544</v>
      </c>
      <c r="B1531" s="4">
        <v>44.25</v>
      </c>
      <c r="D1531" s="3">
        <v>43544</v>
      </c>
      <c r="E1531" s="4">
        <v>100.39</v>
      </c>
      <c r="G1531" s="3">
        <v>43591</v>
      </c>
      <c r="H1531" s="4">
        <v>25.35</v>
      </c>
    </row>
    <row r="1532" spans="1:8" x14ac:dyDescent="0.35">
      <c r="A1532" s="3">
        <v>43546</v>
      </c>
      <c r="B1532" s="4">
        <v>44.1</v>
      </c>
      <c r="D1532" s="3">
        <v>43546</v>
      </c>
      <c r="E1532" s="4">
        <v>100.03</v>
      </c>
      <c r="G1532" s="3">
        <v>43592</v>
      </c>
      <c r="H1532" s="4">
        <v>25.37</v>
      </c>
    </row>
    <row r="1533" spans="1:8" x14ac:dyDescent="0.35">
      <c r="A1533" s="3">
        <v>43549</v>
      </c>
      <c r="B1533" s="4">
        <v>43.84</v>
      </c>
      <c r="D1533" s="3">
        <v>43549</v>
      </c>
      <c r="E1533" s="4">
        <v>99.18</v>
      </c>
      <c r="G1533" s="3">
        <v>43593</v>
      </c>
      <c r="H1533" s="4">
        <v>25.17</v>
      </c>
    </row>
    <row r="1534" spans="1:8" x14ac:dyDescent="0.35">
      <c r="A1534" s="3">
        <v>43550</v>
      </c>
      <c r="B1534" s="4">
        <v>44.23</v>
      </c>
      <c r="D1534" s="3">
        <v>43550</v>
      </c>
      <c r="E1534" s="4">
        <v>100.12</v>
      </c>
      <c r="G1534" s="3">
        <v>43594</v>
      </c>
      <c r="H1534" s="4">
        <v>25.16</v>
      </c>
    </row>
    <row r="1535" spans="1:8" x14ac:dyDescent="0.35">
      <c r="A1535" s="3">
        <v>43551</v>
      </c>
      <c r="B1535" s="4">
        <v>44.04</v>
      </c>
      <c r="D1535" s="3">
        <v>43551</v>
      </c>
      <c r="E1535" s="4">
        <v>100.8</v>
      </c>
      <c r="G1535" s="3">
        <v>43595</v>
      </c>
      <c r="H1535" s="4">
        <v>25.19</v>
      </c>
    </row>
    <row r="1536" spans="1:8" x14ac:dyDescent="0.35">
      <c r="A1536" s="3">
        <v>43552</v>
      </c>
      <c r="B1536" s="4">
        <v>44.41</v>
      </c>
      <c r="D1536" s="3">
        <v>43552</v>
      </c>
      <c r="E1536" s="4">
        <v>101.49</v>
      </c>
      <c r="G1536" s="3">
        <v>43598</v>
      </c>
      <c r="H1536" s="4">
        <v>24.75</v>
      </c>
    </row>
    <row r="1537" spans="1:8" x14ac:dyDescent="0.35">
      <c r="A1537" s="3">
        <v>43553</v>
      </c>
      <c r="B1537" s="4">
        <v>44.62</v>
      </c>
      <c r="D1537" s="3">
        <v>43553</v>
      </c>
      <c r="E1537" s="4">
        <v>102.22</v>
      </c>
      <c r="G1537" s="3">
        <v>43599</v>
      </c>
      <c r="H1537" s="4">
        <v>24.91</v>
      </c>
    </row>
    <row r="1538" spans="1:8" x14ac:dyDescent="0.35">
      <c r="A1538" s="3">
        <v>43556</v>
      </c>
      <c r="B1538" s="4">
        <v>44.84</v>
      </c>
      <c r="D1538" s="3">
        <v>43556</v>
      </c>
      <c r="E1538" s="4">
        <v>102.6</v>
      </c>
      <c r="G1538" s="3">
        <v>43600</v>
      </c>
      <c r="H1538" s="4">
        <v>24.85</v>
      </c>
    </row>
    <row r="1539" spans="1:8" x14ac:dyDescent="0.35">
      <c r="A1539" s="3">
        <v>43557</v>
      </c>
      <c r="B1539" s="4">
        <v>44.97</v>
      </c>
      <c r="D1539" s="3">
        <v>43557</v>
      </c>
      <c r="E1539" s="4">
        <v>102.61</v>
      </c>
      <c r="G1539" s="3">
        <v>43601</v>
      </c>
      <c r="H1539" s="4">
        <v>24.88</v>
      </c>
    </row>
    <row r="1540" spans="1:8" x14ac:dyDescent="0.35">
      <c r="A1540" s="3">
        <v>43558</v>
      </c>
      <c r="B1540" s="4">
        <v>44.63</v>
      </c>
      <c r="D1540" s="3">
        <v>43558</v>
      </c>
      <c r="E1540" s="4">
        <v>101.61</v>
      </c>
      <c r="G1540" s="3">
        <v>43602</v>
      </c>
      <c r="H1540" s="4">
        <v>24.99</v>
      </c>
    </row>
    <row r="1541" spans="1:8" x14ac:dyDescent="0.35">
      <c r="A1541" s="3">
        <v>43559</v>
      </c>
      <c r="B1541" s="4">
        <v>44.59</v>
      </c>
      <c r="D1541" s="3">
        <v>43559</v>
      </c>
      <c r="E1541" s="4">
        <v>101.47</v>
      </c>
      <c r="G1541" s="3">
        <v>43605</v>
      </c>
      <c r="H1541" s="4">
        <v>25.77</v>
      </c>
    </row>
    <row r="1542" spans="1:8" x14ac:dyDescent="0.35">
      <c r="A1542" s="3">
        <v>43560</v>
      </c>
      <c r="B1542" s="4">
        <v>44.84</v>
      </c>
      <c r="D1542" s="3">
        <v>43560</v>
      </c>
      <c r="E1542" s="4">
        <v>102.29</v>
      </c>
      <c r="G1542" s="3">
        <v>43606</v>
      </c>
      <c r="H1542" s="4">
        <v>25.76</v>
      </c>
    </row>
    <row r="1543" spans="1:8" x14ac:dyDescent="0.35">
      <c r="A1543" s="3">
        <v>43563</v>
      </c>
      <c r="B1543" s="4">
        <v>44.67</v>
      </c>
      <c r="D1543" s="3">
        <v>43563</v>
      </c>
      <c r="E1543" s="4">
        <v>101.77</v>
      </c>
      <c r="G1543" s="3">
        <v>43607</v>
      </c>
      <c r="H1543" s="4">
        <v>25.88</v>
      </c>
    </row>
    <row r="1544" spans="1:8" x14ac:dyDescent="0.35">
      <c r="A1544" s="3">
        <v>43564</v>
      </c>
      <c r="B1544" s="4">
        <v>44.89</v>
      </c>
      <c r="D1544" s="3">
        <v>43564</v>
      </c>
      <c r="E1544" s="4">
        <v>101.71</v>
      </c>
      <c r="G1544" s="3">
        <v>43608</v>
      </c>
      <c r="H1544" s="4">
        <v>25.94</v>
      </c>
    </row>
    <row r="1545" spans="1:8" x14ac:dyDescent="0.35">
      <c r="A1545" s="3">
        <v>43565</v>
      </c>
      <c r="B1545" s="4">
        <v>44.57</v>
      </c>
      <c r="D1545" s="3">
        <v>43565</v>
      </c>
      <c r="E1545" s="4">
        <v>101.94</v>
      </c>
      <c r="G1545" s="3">
        <v>43609</v>
      </c>
      <c r="H1545" s="4">
        <v>26.69</v>
      </c>
    </row>
    <row r="1546" spans="1:8" x14ac:dyDescent="0.35">
      <c r="A1546" s="3">
        <v>43566</v>
      </c>
      <c r="B1546" s="4">
        <v>44.58</v>
      </c>
      <c r="D1546" s="3">
        <v>43566</v>
      </c>
      <c r="E1546" s="4">
        <v>101.96</v>
      </c>
      <c r="G1546" s="3">
        <v>43612</v>
      </c>
      <c r="H1546" s="4">
        <v>27.29</v>
      </c>
    </row>
    <row r="1547" spans="1:8" x14ac:dyDescent="0.35">
      <c r="A1547" s="3">
        <v>43567</v>
      </c>
      <c r="B1547" s="4">
        <v>44.78</v>
      </c>
      <c r="D1547" s="3">
        <v>43567</v>
      </c>
      <c r="E1547" s="4">
        <v>102.31</v>
      </c>
      <c r="G1547" s="3">
        <v>43613</v>
      </c>
      <c r="H1547" s="4">
        <v>27.42</v>
      </c>
    </row>
    <row r="1548" spans="1:8" x14ac:dyDescent="0.35">
      <c r="A1548" s="3">
        <v>43570</v>
      </c>
      <c r="B1548" s="4">
        <v>44.93</v>
      </c>
      <c r="D1548" s="3">
        <v>43570</v>
      </c>
      <c r="E1548" s="4">
        <v>102.97</v>
      </c>
      <c r="G1548" s="3">
        <v>43614</v>
      </c>
      <c r="H1548" s="4">
        <v>27.27</v>
      </c>
    </row>
    <row r="1549" spans="1:8" x14ac:dyDescent="0.35">
      <c r="A1549" s="3">
        <v>43571</v>
      </c>
      <c r="B1549" s="4">
        <v>45.28</v>
      </c>
      <c r="D1549" s="3">
        <v>43571</v>
      </c>
      <c r="E1549" s="4">
        <v>103.05</v>
      </c>
      <c r="G1549" s="3">
        <v>43615</v>
      </c>
      <c r="H1549" s="4">
        <v>27.32</v>
      </c>
    </row>
    <row r="1550" spans="1:8" x14ac:dyDescent="0.35">
      <c r="A1550" s="3">
        <v>43573</v>
      </c>
      <c r="B1550" s="4">
        <v>45.03</v>
      </c>
      <c r="D1550" s="3">
        <v>43573</v>
      </c>
      <c r="E1550" s="4">
        <v>102.37</v>
      </c>
      <c r="G1550" s="3">
        <v>43616</v>
      </c>
      <c r="H1550" s="4">
        <v>27.3</v>
      </c>
    </row>
    <row r="1551" spans="1:8" x14ac:dyDescent="0.35">
      <c r="A1551" s="3">
        <v>43577</v>
      </c>
      <c r="B1551" s="4">
        <v>44.55</v>
      </c>
      <c r="D1551" s="3">
        <v>43577</v>
      </c>
      <c r="E1551" s="4">
        <v>101.05</v>
      </c>
      <c r="G1551" s="3">
        <v>43619</v>
      </c>
      <c r="H1551" s="4">
        <v>27.41</v>
      </c>
    </row>
    <row r="1552" spans="1:8" x14ac:dyDescent="0.35">
      <c r="A1552" s="3">
        <v>43578</v>
      </c>
      <c r="B1552" s="4">
        <v>44.43</v>
      </c>
      <c r="D1552" s="3">
        <v>43578</v>
      </c>
      <c r="E1552" s="4">
        <v>101.25</v>
      </c>
      <c r="G1552" s="3">
        <v>43620</v>
      </c>
      <c r="H1552" s="4">
        <v>27.42</v>
      </c>
    </row>
    <row r="1553" spans="1:8" x14ac:dyDescent="0.35">
      <c r="A1553" s="3">
        <v>43579</v>
      </c>
      <c r="B1553" s="4">
        <v>44.91</v>
      </c>
      <c r="D1553" s="3">
        <v>43579</v>
      </c>
      <c r="E1553" s="4">
        <v>101.41</v>
      </c>
      <c r="G1553" s="3">
        <v>43622</v>
      </c>
      <c r="H1553" s="4">
        <v>27.16</v>
      </c>
    </row>
    <row r="1554" spans="1:8" x14ac:dyDescent="0.35">
      <c r="A1554" s="3">
        <v>43580</v>
      </c>
      <c r="B1554" s="4">
        <v>44.67</v>
      </c>
      <c r="D1554" s="3">
        <v>43580</v>
      </c>
      <c r="E1554" s="4">
        <v>101.44</v>
      </c>
      <c r="G1554" s="3">
        <v>43623</v>
      </c>
      <c r="H1554" s="4">
        <v>27.15</v>
      </c>
    </row>
    <row r="1555" spans="1:8" x14ac:dyDescent="0.35">
      <c r="A1555" s="3">
        <v>43581</v>
      </c>
      <c r="B1555" s="4">
        <v>44.98</v>
      </c>
      <c r="D1555" s="3">
        <v>43581</v>
      </c>
      <c r="E1555" s="4">
        <v>101.65</v>
      </c>
      <c r="G1555" s="3">
        <v>43626</v>
      </c>
      <c r="H1555" s="4">
        <v>26.96</v>
      </c>
    </row>
    <row r="1556" spans="1:8" x14ac:dyDescent="0.35">
      <c r="A1556" s="3">
        <v>43585</v>
      </c>
      <c r="B1556" s="4">
        <v>45.07</v>
      </c>
      <c r="D1556" s="3">
        <v>43585</v>
      </c>
      <c r="E1556" s="4">
        <v>100.86</v>
      </c>
      <c r="G1556" s="3">
        <v>43627</v>
      </c>
      <c r="H1556" s="4">
        <v>26.91</v>
      </c>
    </row>
    <row r="1557" spans="1:8" x14ac:dyDescent="0.35">
      <c r="A1557" s="3">
        <v>43587</v>
      </c>
      <c r="B1557" s="4">
        <v>44.88</v>
      </c>
      <c r="D1557" s="3">
        <v>43587</v>
      </c>
      <c r="E1557" s="4">
        <v>100.38</v>
      </c>
      <c r="G1557" s="3">
        <v>43628</v>
      </c>
      <c r="H1557" s="4">
        <v>26.86</v>
      </c>
    </row>
    <row r="1558" spans="1:8" x14ac:dyDescent="0.35">
      <c r="A1558" s="3">
        <v>43588</v>
      </c>
      <c r="B1558" s="4">
        <v>44.98</v>
      </c>
      <c r="D1558" s="3">
        <v>43588</v>
      </c>
      <c r="E1558" s="4">
        <v>100.26</v>
      </c>
      <c r="G1558" s="3">
        <v>43629</v>
      </c>
      <c r="H1558" s="4">
        <v>26.8</v>
      </c>
    </row>
    <row r="1559" spans="1:8" x14ac:dyDescent="0.35">
      <c r="A1559" s="3">
        <v>43591</v>
      </c>
      <c r="B1559" s="4">
        <v>44.6</v>
      </c>
      <c r="D1559" s="3">
        <v>43591</v>
      </c>
      <c r="E1559" s="4">
        <v>99.94</v>
      </c>
      <c r="G1559" s="3">
        <v>43630</v>
      </c>
      <c r="H1559" s="4">
        <v>26.66</v>
      </c>
    </row>
    <row r="1560" spans="1:8" x14ac:dyDescent="0.35">
      <c r="A1560" s="3">
        <v>43592</v>
      </c>
      <c r="B1560" s="4">
        <v>44.29</v>
      </c>
      <c r="D1560" s="3">
        <v>43592</v>
      </c>
      <c r="E1560" s="4">
        <v>99.18</v>
      </c>
      <c r="G1560" s="3">
        <v>43633</v>
      </c>
      <c r="H1560" s="4">
        <v>26.39</v>
      </c>
    </row>
    <row r="1561" spans="1:8" x14ac:dyDescent="0.35">
      <c r="A1561" s="3">
        <v>43593</v>
      </c>
      <c r="B1561" s="4">
        <v>43.86</v>
      </c>
      <c r="D1561" s="3">
        <v>43593</v>
      </c>
      <c r="E1561" s="4">
        <v>98.04</v>
      </c>
      <c r="G1561" s="3">
        <v>43634</v>
      </c>
      <c r="H1561" s="4">
        <v>26.29</v>
      </c>
    </row>
    <row r="1562" spans="1:8" x14ac:dyDescent="0.35">
      <c r="A1562" s="3">
        <v>43594</v>
      </c>
      <c r="B1562" s="4">
        <v>43.61</v>
      </c>
      <c r="D1562" s="3">
        <v>43594</v>
      </c>
      <c r="E1562" s="4">
        <v>97.87</v>
      </c>
      <c r="G1562" s="3">
        <v>43635</v>
      </c>
      <c r="H1562" s="4">
        <v>26.07</v>
      </c>
    </row>
    <row r="1563" spans="1:8" x14ac:dyDescent="0.35">
      <c r="A1563" s="3">
        <v>43595</v>
      </c>
      <c r="B1563" s="4">
        <v>43.54</v>
      </c>
      <c r="D1563" s="3">
        <v>43595</v>
      </c>
      <c r="E1563" s="4">
        <v>98.03</v>
      </c>
      <c r="G1563" s="3">
        <v>43636</v>
      </c>
      <c r="H1563" s="4">
        <v>26.26</v>
      </c>
    </row>
    <row r="1564" spans="1:8" x14ac:dyDescent="0.35">
      <c r="A1564" s="3">
        <v>43598</v>
      </c>
      <c r="B1564" s="4">
        <v>42.97</v>
      </c>
      <c r="D1564" s="3">
        <v>43598</v>
      </c>
      <c r="E1564" s="4">
        <v>96.47</v>
      </c>
      <c r="G1564" s="3">
        <v>43637</v>
      </c>
      <c r="H1564" s="4">
        <v>26.31</v>
      </c>
    </row>
    <row r="1565" spans="1:8" x14ac:dyDescent="0.35">
      <c r="A1565" s="3">
        <v>43599</v>
      </c>
      <c r="B1565" s="4">
        <v>43.28</v>
      </c>
      <c r="D1565" s="3">
        <v>43599</v>
      </c>
      <c r="E1565" s="4">
        <v>96.83</v>
      </c>
      <c r="G1565" s="3">
        <v>43640</v>
      </c>
      <c r="H1565" s="4">
        <v>26.26</v>
      </c>
    </row>
    <row r="1566" spans="1:8" x14ac:dyDescent="0.35">
      <c r="A1566" s="3">
        <v>43600</v>
      </c>
      <c r="B1566" s="4">
        <v>43.08</v>
      </c>
      <c r="D1566" s="3">
        <v>43600</v>
      </c>
      <c r="E1566" s="4">
        <v>96.47</v>
      </c>
      <c r="G1566" s="3">
        <v>43641</v>
      </c>
      <c r="H1566" s="4">
        <v>26.27</v>
      </c>
    </row>
    <row r="1567" spans="1:8" x14ac:dyDescent="0.35">
      <c r="A1567" s="3">
        <v>43601</v>
      </c>
      <c r="B1567" s="4">
        <v>43.37</v>
      </c>
      <c r="D1567" s="3">
        <v>43601</v>
      </c>
      <c r="E1567" s="4">
        <v>96.89</v>
      </c>
      <c r="G1567" s="3">
        <v>43642</v>
      </c>
      <c r="H1567" s="4">
        <v>26.32</v>
      </c>
    </row>
    <row r="1568" spans="1:8" x14ac:dyDescent="0.35">
      <c r="A1568" s="3">
        <v>43602</v>
      </c>
      <c r="B1568" s="4">
        <v>43.75</v>
      </c>
      <c r="D1568" s="3">
        <v>43602</v>
      </c>
      <c r="E1568" s="4">
        <v>97.64</v>
      </c>
      <c r="G1568" s="3">
        <v>43643</v>
      </c>
      <c r="H1568" s="4">
        <v>26.4</v>
      </c>
    </row>
    <row r="1569" spans="1:8" x14ac:dyDescent="0.35">
      <c r="A1569" s="3">
        <v>43605</v>
      </c>
      <c r="B1569" s="4">
        <v>45.26</v>
      </c>
      <c r="D1569" s="3">
        <v>43605</v>
      </c>
      <c r="E1569" s="4">
        <v>100.08</v>
      </c>
      <c r="G1569" s="3">
        <v>43644</v>
      </c>
      <c r="H1569" s="4">
        <v>26.48</v>
      </c>
    </row>
    <row r="1570" spans="1:8" x14ac:dyDescent="0.35">
      <c r="A1570" s="3">
        <v>43606</v>
      </c>
      <c r="B1570" s="4">
        <v>44.77</v>
      </c>
      <c r="D1570" s="3">
        <v>43606</v>
      </c>
      <c r="E1570" s="4">
        <v>99.5</v>
      </c>
      <c r="G1570" s="3">
        <v>43647</v>
      </c>
      <c r="H1570" s="4">
        <v>26.53</v>
      </c>
    </row>
    <row r="1571" spans="1:8" x14ac:dyDescent="0.35">
      <c r="A1571" s="3">
        <v>43607</v>
      </c>
      <c r="B1571" s="4">
        <v>44.92</v>
      </c>
      <c r="D1571" s="3">
        <v>43607</v>
      </c>
      <c r="E1571" s="4">
        <v>99.75</v>
      </c>
      <c r="G1571" s="3">
        <v>43648</v>
      </c>
      <c r="H1571" s="4">
        <v>26.55</v>
      </c>
    </row>
    <row r="1572" spans="1:8" x14ac:dyDescent="0.35">
      <c r="A1572" s="3">
        <v>43608</v>
      </c>
      <c r="B1572" s="4">
        <v>44.64</v>
      </c>
      <c r="D1572" s="3">
        <v>43608</v>
      </c>
      <c r="E1572" s="4">
        <v>99.59</v>
      </c>
      <c r="G1572" s="3">
        <v>43649</v>
      </c>
      <c r="H1572" s="4">
        <v>26.57</v>
      </c>
    </row>
    <row r="1573" spans="1:8" x14ac:dyDescent="0.35">
      <c r="A1573" s="3">
        <v>43609</v>
      </c>
      <c r="B1573" s="4">
        <v>45.47</v>
      </c>
      <c r="D1573" s="3">
        <v>43609</v>
      </c>
      <c r="E1573" s="4">
        <v>101.98</v>
      </c>
      <c r="G1573" s="3">
        <v>43650</v>
      </c>
      <c r="H1573" s="4">
        <v>26.61</v>
      </c>
    </row>
    <row r="1574" spans="1:8" x14ac:dyDescent="0.35">
      <c r="A1574" s="3">
        <v>43612</v>
      </c>
      <c r="B1574" s="4">
        <v>45.92</v>
      </c>
      <c r="D1574" s="3">
        <v>43612</v>
      </c>
      <c r="E1574" s="4">
        <v>103.56</v>
      </c>
      <c r="G1574" s="3">
        <v>43651</v>
      </c>
      <c r="H1574" s="4">
        <v>26.45</v>
      </c>
    </row>
    <row r="1575" spans="1:8" x14ac:dyDescent="0.35">
      <c r="A1575" s="3">
        <v>43613</v>
      </c>
      <c r="B1575" s="4">
        <v>46.01</v>
      </c>
      <c r="D1575" s="3">
        <v>43613</v>
      </c>
      <c r="E1575" s="4">
        <v>103.45</v>
      </c>
      <c r="G1575" s="3">
        <v>43654</v>
      </c>
      <c r="H1575" s="4">
        <v>26.16</v>
      </c>
    </row>
    <row r="1576" spans="1:8" x14ac:dyDescent="0.35">
      <c r="A1576" s="3">
        <v>43614</v>
      </c>
      <c r="B1576" s="4">
        <v>45.58</v>
      </c>
      <c r="D1576" s="3">
        <v>43614</v>
      </c>
      <c r="E1576" s="4">
        <v>102.49</v>
      </c>
      <c r="G1576" s="3">
        <v>43655</v>
      </c>
      <c r="H1576" s="4">
        <v>26.21</v>
      </c>
    </row>
    <row r="1577" spans="1:8" x14ac:dyDescent="0.35">
      <c r="A1577" s="3">
        <v>43615</v>
      </c>
      <c r="B1577" s="4">
        <v>45.82</v>
      </c>
      <c r="D1577" s="3">
        <v>43615</v>
      </c>
      <c r="E1577" s="4">
        <v>103.2</v>
      </c>
      <c r="G1577" s="3">
        <v>43656</v>
      </c>
      <c r="H1577" s="4">
        <v>26.13</v>
      </c>
    </row>
    <row r="1578" spans="1:8" x14ac:dyDescent="0.35">
      <c r="A1578" s="3">
        <v>43616</v>
      </c>
      <c r="B1578" s="4">
        <v>45.78</v>
      </c>
      <c r="D1578" s="3">
        <v>43616</v>
      </c>
      <c r="E1578" s="4">
        <v>103.49</v>
      </c>
      <c r="G1578" s="3">
        <v>43657</v>
      </c>
      <c r="H1578" s="4">
        <v>26.2</v>
      </c>
    </row>
    <row r="1579" spans="1:8" x14ac:dyDescent="0.35">
      <c r="A1579" s="3">
        <v>43619</v>
      </c>
      <c r="B1579" s="4">
        <v>46.22</v>
      </c>
      <c r="D1579" s="3">
        <v>43619</v>
      </c>
      <c r="E1579" s="4">
        <v>103.88</v>
      </c>
      <c r="G1579" s="3">
        <v>43658</v>
      </c>
      <c r="H1579" s="4">
        <v>26.19</v>
      </c>
    </row>
    <row r="1580" spans="1:8" x14ac:dyDescent="0.35">
      <c r="A1580" s="3">
        <v>43620</v>
      </c>
      <c r="B1580" s="4">
        <v>46.07</v>
      </c>
      <c r="D1580" s="3">
        <v>43620</v>
      </c>
      <c r="E1580" s="4">
        <v>103.63</v>
      </c>
      <c r="G1580" s="3">
        <v>43661</v>
      </c>
      <c r="H1580" s="4">
        <v>26.07</v>
      </c>
    </row>
    <row r="1581" spans="1:8" x14ac:dyDescent="0.35">
      <c r="A1581" s="3">
        <v>43622</v>
      </c>
      <c r="B1581" s="4">
        <v>45.54</v>
      </c>
      <c r="D1581" s="3">
        <v>43622</v>
      </c>
      <c r="E1581" s="4">
        <v>102.11</v>
      </c>
      <c r="G1581" s="3">
        <v>43662</v>
      </c>
      <c r="H1581" s="4">
        <v>26.08</v>
      </c>
    </row>
    <row r="1582" spans="1:8" x14ac:dyDescent="0.35">
      <c r="A1582" s="3">
        <v>43623</v>
      </c>
      <c r="B1582" s="4">
        <v>45.61</v>
      </c>
      <c r="D1582" s="3">
        <v>43623</v>
      </c>
      <c r="E1582" s="4">
        <v>101.96</v>
      </c>
      <c r="G1582" s="3">
        <v>43663</v>
      </c>
      <c r="H1582" s="4">
        <v>26.11</v>
      </c>
    </row>
    <row r="1583" spans="1:8" x14ac:dyDescent="0.35">
      <c r="A1583" s="3">
        <v>43626</v>
      </c>
      <c r="B1583" s="4">
        <v>45.82</v>
      </c>
      <c r="D1583" s="3">
        <v>43626</v>
      </c>
      <c r="E1583" s="4">
        <v>101.41</v>
      </c>
      <c r="G1583" s="3">
        <v>43664</v>
      </c>
      <c r="H1583" s="4">
        <v>25.98</v>
      </c>
    </row>
    <row r="1584" spans="1:8" x14ac:dyDescent="0.35">
      <c r="A1584" s="3">
        <v>43627</v>
      </c>
      <c r="B1584" s="4">
        <v>45.98</v>
      </c>
      <c r="D1584" s="3">
        <v>43627</v>
      </c>
      <c r="E1584" s="4">
        <v>101.8</v>
      </c>
      <c r="G1584" s="3">
        <v>43665</v>
      </c>
      <c r="H1584" s="4">
        <v>25.57</v>
      </c>
    </row>
    <row r="1585" spans="1:8" x14ac:dyDescent="0.35">
      <c r="A1585" s="3">
        <v>43628</v>
      </c>
      <c r="B1585" s="4">
        <v>45.83</v>
      </c>
      <c r="D1585" s="3">
        <v>43628</v>
      </c>
      <c r="E1585" s="4">
        <v>101.11</v>
      </c>
      <c r="G1585" s="3">
        <v>43668</v>
      </c>
      <c r="H1585" s="4">
        <v>25.37</v>
      </c>
    </row>
    <row r="1586" spans="1:8" x14ac:dyDescent="0.35">
      <c r="A1586" s="3">
        <v>43629</v>
      </c>
      <c r="B1586" s="4">
        <v>45.94</v>
      </c>
      <c r="D1586" s="3">
        <v>43629</v>
      </c>
      <c r="E1586" s="4">
        <v>100.81</v>
      </c>
      <c r="G1586" s="3">
        <v>43669</v>
      </c>
      <c r="H1586" s="4">
        <v>25.62</v>
      </c>
    </row>
    <row r="1587" spans="1:8" x14ac:dyDescent="0.35">
      <c r="A1587" s="3">
        <v>43630</v>
      </c>
      <c r="B1587" s="4">
        <v>45.58</v>
      </c>
      <c r="D1587" s="3">
        <v>43630</v>
      </c>
      <c r="E1587" s="4">
        <v>100.29</v>
      </c>
      <c r="G1587" s="3">
        <v>43670</v>
      </c>
      <c r="H1587" s="4">
        <v>25.39</v>
      </c>
    </row>
    <row r="1588" spans="1:8" x14ac:dyDescent="0.35">
      <c r="A1588" s="3">
        <v>43633</v>
      </c>
      <c r="B1588" s="4">
        <v>45.03</v>
      </c>
      <c r="D1588" s="3">
        <v>43633</v>
      </c>
      <c r="E1588" s="4">
        <v>99.34</v>
      </c>
      <c r="G1588" s="3">
        <v>43671</v>
      </c>
      <c r="H1588" s="4">
        <v>25.39</v>
      </c>
    </row>
    <row r="1589" spans="1:8" x14ac:dyDescent="0.35">
      <c r="A1589" s="3">
        <v>43634</v>
      </c>
      <c r="B1589" s="4">
        <v>45.16</v>
      </c>
      <c r="D1589" s="3">
        <v>43634</v>
      </c>
      <c r="E1589" s="4">
        <v>99.23</v>
      </c>
      <c r="G1589" s="3">
        <v>43672</v>
      </c>
      <c r="H1589" s="4">
        <v>25.38</v>
      </c>
    </row>
    <row r="1590" spans="1:8" x14ac:dyDescent="0.35">
      <c r="A1590" s="3">
        <v>43635</v>
      </c>
      <c r="B1590" s="4">
        <v>45.12</v>
      </c>
      <c r="D1590" s="3">
        <v>43635</v>
      </c>
      <c r="E1590" s="4">
        <v>98.42</v>
      </c>
      <c r="G1590" s="3">
        <v>43675</v>
      </c>
      <c r="H1590" s="4">
        <v>25.13</v>
      </c>
    </row>
    <row r="1591" spans="1:8" x14ac:dyDescent="0.35">
      <c r="A1591" s="3">
        <v>43636</v>
      </c>
      <c r="B1591" s="4">
        <v>45.67</v>
      </c>
      <c r="D1591" s="3">
        <v>43636</v>
      </c>
      <c r="E1591" s="4">
        <v>99.6</v>
      </c>
      <c r="G1591" s="3">
        <v>43676</v>
      </c>
      <c r="H1591" s="4">
        <v>24.66</v>
      </c>
    </row>
    <row r="1592" spans="1:8" x14ac:dyDescent="0.35">
      <c r="A1592" s="3">
        <v>43637</v>
      </c>
      <c r="B1592" s="4">
        <v>45.41</v>
      </c>
      <c r="D1592" s="3">
        <v>43637</v>
      </c>
      <c r="E1592" s="4">
        <v>99.9</v>
      </c>
      <c r="G1592" s="3">
        <v>43677</v>
      </c>
      <c r="H1592" s="4">
        <v>24.66</v>
      </c>
    </row>
    <row r="1593" spans="1:8" x14ac:dyDescent="0.35">
      <c r="A1593" s="3">
        <v>43640</v>
      </c>
      <c r="B1593" s="4">
        <v>45.28</v>
      </c>
      <c r="D1593" s="3">
        <v>43640</v>
      </c>
      <c r="E1593" s="4">
        <v>99.76</v>
      </c>
      <c r="G1593" s="3">
        <v>43678</v>
      </c>
      <c r="H1593" s="4">
        <v>24.4</v>
      </c>
    </row>
    <row r="1594" spans="1:8" x14ac:dyDescent="0.35">
      <c r="A1594" s="3">
        <v>43641</v>
      </c>
      <c r="B1594" s="4">
        <v>45.5</v>
      </c>
      <c r="D1594" s="3">
        <v>43641</v>
      </c>
      <c r="E1594" s="4">
        <v>100.52</v>
      </c>
      <c r="G1594" s="3">
        <v>43679</v>
      </c>
      <c r="H1594" s="4">
        <v>24.41</v>
      </c>
    </row>
    <row r="1595" spans="1:8" x14ac:dyDescent="0.35">
      <c r="A1595" s="3">
        <v>43642</v>
      </c>
      <c r="B1595" s="4">
        <v>45.81</v>
      </c>
      <c r="D1595" s="3">
        <v>43642</v>
      </c>
      <c r="E1595" s="4">
        <v>101.08</v>
      </c>
      <c r="G1595" s="3">
        <v>43682</v>
      </c>
      <c r="H1595" s="4">
        <v>24.09</v>
      </c>
    </row>
    <row r="1596" spans="1:8" x14ac:dyDescent="0.35">
      <c r="A1596" s="3">
        <v>43643</v>
      </c>
      <c r="B1596" s="4">
        <v>45.84</v>
      </c>
      <c r="D1596" s="3">
        <v>43643</v>
      </c>
      <c r="E1596" s="4">
        <v>101.35</v>
      </c>
      <c r="G1596" s="3">
        <v>43683</v>
      </c>
      <c r="H1596" s="4">
        <v>24.38</v>
      </c>
    </row>
    <row r="1597" spans="1:8" x14ac:dyDescent="0.35">
      <c r="A1597" s="3">
        <v>43644</v>
      </c>
      <c r="B1597" s="4">
        <v>45.75</v>
      </c>
      <c r="D1597" s="3">
        <v>43644</v>
      </c>
      <c r="E1597" s="4">
        <v>101.29</v>
      </c>
      <c r="G1597" s="3">
        <v>43684</v>
      </c>
      <c r="H1597" s="4">
        <v>24.49</v>
      </c>
    </row>
    <row r="1598" spans="1:8" x14ac:dyDescent="0.35">
      <c r="A1598" s="3">
        <v>43647</v>
      </c>
      <c r="B1598" s="4">
        <v>45.98</v>
      </c>
      <c r="D1598" s="3">
        <v>43647</v>
      </c>
      <c r="E1598" s="4">
        <v>101.55</v>
      </c>
      <c r="G1598" s="3">
        <v>43685</v>
      </c>
      <c r="H1598" s="4">
        <v>24.64</v>
      </c>
    </row>
    <row r="1599" spans="1:8" x14ac:dyDescent="0.35">
      <c r="A1599" s="3">
        <v>43648</v>
      </c>
      <c r="B1599" s="4">
        <v>46.18</v>
      </c>
      <c r="D1599" s="3">
        <v>43648</v>
      </c>
      <c r="E1599" s="4">
        <v>101.68</v>
      </c>
      <c r="G1599" s="3">
        <v>43686</v>
      </c>
      <c r="H1599" s="4">
        <v>24.86</v>
      </c>
    </row>
    <row r="1600" spans="1:8" x14ac:dyDescent="0.35">
      <c r="A1600" s="3">
        <v>43649</v>
      </c>
      <c r="B1600" s="4">
        <v>46.21</v>
      </c>
      <c r="D1600" s="3">
        <v>43649</v>
      </c>
      <c r="E1600" s="4">
        <v>101.73</v>
      </c>
      <c r="G1600" s="3">
        <v>43690</v>
      </c>
      <c r="H1600" s="4">
        <v>24.39</v>
      </c>
    </row>
    <row r="1601" spans="1:8" x14ac:dyDescent="0.35">
      <c r="A1601" s="3">
        <v>43650</v>
      </c>
      <c r="B1601" s="4">
        <v>46.31</v>
      </c>
      <c r="D1601" s="3">
        <v>43650</v>
      </c>
      <c r="E1601" s="4">
        <v>101.4</v>
      </c>
      <c r="G1601" s="3">
        <v>43691</v>
      </c>
      <c r="H1601" s="4">
        <v>24.48</v>
      </c>
    </row>
    <row r="1602" spans="1:8" x14ac:dyDescent="0.35">
      <c r="A1602" s="3">
        <v>43651</v>
      </c>
      <c r="B1602" s="4">
        <v>45.73</v>
      </c>
      <c r="D1602" s="3">
        <v>43651</v>
      </c>
      <c r="E1602" s="4">
        <v>100.14</v>
      </c>
      <c r="G1602" s="3">
        <v>43693</v>
      </c>
      <c r="H1602" s="4">
        <v>24.47</v>
      </c>
    </row>
    <row r="1603" spans="1:8" x14ac:dyDescent="0.35">
      <c r="A1603" s="3">
        <v>43654</v>
      </c>
      <c r="B1603" s="4">
        <v>44.74</v>
      </c>
      <c r="D1603" s="3">
        <v>43654</v>
      </c>
      <c r="E1603" s="4">
        <v>98.21</v>
      </c>
      <c r="G1603" s="3">
        <v>43696</v>
      </c>
      <c r="H1603" s="4">
        <v>24.66</v>
      </c>
    </row>
    <row r="1604" spans="1:8" x14ac:dyDescent="0.35">
      <c r="A1604" s="3">
        <v>43655</v>
      </c>
      <c r="B1604" s="4">
        <v>44.77</v>
      </c>
      <c r="D1604" s="3">
        <v>43655</v>
      </c>
      <c r="E1604" s="4">
        <v>98.61</v>
      </c>
      <c r="G1604" s="3">
        <v>43697</v>
      </c>
      <c r="H1604" s="4">
        <v>24.5</v>
      </c>
    </row>
    <row r="1605" spans="1:8" x14ac:dyDescent="0.35">
      <c r="A1605" s="3">
        <v>43656</v>
      </c>
      <c r="B1605" s="4">
        <v>44.49</v>
      </c>
      <c r="D1605" s="3">
        <v>43656</v>
      </c>
      <c r="E1605" s="4">
        <v>98.06</v>
      </c>
      <c r="G1605" s="3">
        <v>43698</v>
      </c>
      <c r="H1605" s="4">
        <v>24.22</v>
      </c>
    </row>
    <row r="1606" spans="1:8" x14ac:dyDescent="0.35">
      <c r="A1606" s="3">
        <v>43657</v>
      </c>
      <c r="B1606" s="4">
        <v>44.75</v>
      </c>
      <c r="D1606" s="3">
        <v>43657</v>
      </c>
      <c r="E1606" s="4">
        <v>98.6</v>
      </c>
      <c r="G1606" s="3">
        <v>43699</v>
      </c>
      <c r="H1606" s="4">
        <v>23.83</v>
      </c>
    </row>
    <row r="1607" spans="1:8" x14ac:dyDescent="0.35">
      <c r="A1607" s="3">
        <v>43658</v>
      </c>
      <c r="B1607" s="4">
        <v>44.72</v>
      </c>
      <c r="D1607" s="3">
        <v>43658</v>
      </c>
      <c r="E1607" s="4">
        <v>98.95</v>
      </c>
      <c r="G1607" s="3">
        <v>43700</v>
      </c>
      <c r="H1607" s="4">
        <v>23.81</v>
      </c>
    </row>
    <row r="1608" spans="1:8" x14ac:dyDescent="0.35">
      <c r="A1608" s="3">
        <v>43661</v>
      </c>
      <c r="B1608" s="4">
        <v>44.82</v>
      </c>
      <c r="D1608" s="3">
        <v>43661</v>
      </c>
      <c r="E1608" s="4">
        <v>98.61</v>
      </c>
      <c r="G1608" s="3">
        <v>43703</v>
      </c>
      <c r="H1608" s="4">
        <v>24.26</v>
      </c>
    </row>
    <row r="1609" spans="1:8" x14ac:dyDescent="0.35">
      <c r="A1609" s="3">
        <v>43662</v>
      </c>
      <c r="B1609" s="4">
        <v>45.05</v>
      </c>
      <c r="D1609" s="3">
        <v>43662</v>
      </c>
      <c r="E1609" s="4">
        <v>99.26</v>
      </c>
      <c r="G1609" s="3">
        <v>43704</v>
      </c>
      <c r="H1609" s="4">
        <v>24.63</v>
      </c>
    </row>
    <row r="1610" spans="1:8" x14ac:dyDescent="0.35">
      <c r="A1610" s="3">
        <v>43663</v>
      </c>
      <c r="B1610" s="4">
        <v>45.11</v>
      </c>
      <c r="D1610" s="3">
        <v>43663</v>
      </c>
      <c r="E1610" s="4">
        <v>99.39</v>
      </c>
      <c r="G1610" s="3">
        <v>43705</v>
      </c>
      <c r="H1610" s="4">
        <v>24.55</v>
      </c>
    </row>
    <row r="1611" spans="1:8" x14ac:dyDescent="0.35">
      <c r="A1611" s="3">
        <v>43664</v>
      </c>
      <c r="B1611" s="4">
        <v>44.71</v>
      </c>
      <c r="D1611" s="3">
        <v>43664</v>
      </c>
      <c r="E1611" s="4">
        <v>98.33</v>
      </c>
      <c r="G1611" s="3">
        <v>43706</v>
      </c>
      <c r="H1611" s="4">
        <v>24.36</v>
      </c>
    </row>
    <row r="1612" spans="1:8" x14ac:dyDescent="0.35">
      <c r="A1612" s="3">
        <v>43665</v>
      </c>
      <c r="B1612" s="4">
        <v>44.13</v>
      </c>
      <c r="D1612" s="3">
        <v>43665</v>
      </c>
      <c r="E1612" s="4">
        <v>96.81</v>
      </c>
      <c r="G1612" s="3">
        <v>43707</v>
      </c>
      <c r="H1612" s="4">
        <v>24.61</v>
      </c>
    </row>
    <row r="1613" spans="1:8" x14ac:dyDescent="0.35">
      <c r="A1613" s="3">
        <v>43668</v>
      </c>
      <c r="B1613" s="4">
        <v>44.01</v>
      </c>
      <c r="D1613" s="3">
        <v>43668</v>
      </c>
      <c r="E1613" s="4">
        <v>96.91</v>
      </c>
      <c r="G1613" s="3">
        <v>43711</v>
      </c>
      <c r="H1613" s="4">
        <v>24.24</v>
      </c>
    </row>
    <row r="1614" spans="1:8" x14ac:dyDescent="0.35">
      <c r="A1614" s="3">
        <v>43669</v>
      </c>
      <c r="B1614" s="4">
        <v>44.03</v>
      </c>
      <c r="D1614" s="3">
        <v>43669</v>
      </c>
      <c r="E1614" s="4">
        <v>96.73</v>
      </c>
      <c r="G1614" s="3">
        <v>43712</v>
      </c>
      <c r="H1614" s="4">
        <v>24.3</v>
      </c>
    </row>
    <row r="1615" spans="1:8" x14ac:dyDescent="0.35">
      <c r="A1615" s="3">
        <v>43670</v>
      </c>
      <c r="B1615" s="4">
        <v>43.79</v>
      </c>
      <c r="D1615" s="3">
        <v>43670</v>
      </c>
      <c r="E1615" s="4">
        <v>95.53</v>
      </c>
      <c r="G1615" s="3">
        <v>43713</v>
      </c>
      <c r="H1615" s="4">
        <v>24.37</v>
      </c>
    </row>
    <row r="1616" spans="1:8" x14ac:dyDescent="0.35">
      <c r="A1616" s="3">
        <v>43671</v>
      </c>
      <c r="B1616" s="4">
        <v>43.87</v>
      </c>
      <c r="D1616" s="3">
        <v>43671</v>
      </c>
      <c r="E1616" s="4">
        <v>95.7</v>
      </c>
      <c r="G1616" s="3">
        <v>43714</v>
      </c>
      <c r="H1616" s="4">
        <v>24.75</v>
      </c>
    </row>
    <row r="1617" spans="1:8" x14ac:dyDescent="0.35">
      <c r="A1617" s="3">
        <v>43672</v>
      </c>
      <c r="B1617" s="4">
        <v>43.88</v>
      </c>
      <c r="D1617" s="3">
        <v>43672</v>
      </c>
      <c r="E1617" s="4">
        <v>95.9</v>
      </c>
      <c r="G1617" s="3">
        <v>43717</v>
      </c>
      <c r="H1617" s="4">
        <v>24.79</v>
      </c>
    </row>
    <row r="1618" spans="1:8" x14ac:dyDescent="0.35">
      <c r="A1618" s="3">
        <v>43675</v>
      </c>
      <c r="B1618" s="4">
        <v>43.46</v>
      </c>
      <c r="D1618" s="3">
        <v>43675</v>
      </c>
      <c r="E1618" s="4">
        <v>94.88</v>
      </c>
      <c r="G1618" s="3">
        <v>43719</v>
      </c>
      <c r="H1618" s="4">
        <v>24.91</v>
      </c>
    </row>
    <row r="1619" spans="1:8" x14ac:dyDescent="0.35">
      <c r="A1619" s="3">
        <v>43676</v>
      </c>
      <c r="B1619" s="4">
        <v>43.16</v>
      </c>
      <c r="D1619" s="3">
        <v>43676</v>
      </c>
      <c r="E1619" s="4">
        <v>93.87</v>
      </c>
      <c r="G1619" s="3">
        <v>43720</v>
      </c>
      <c r="H1619" s="4">
        <v>24.99</v>
      </c>
    </row>
    <row r="1620" spans="1:8" x14ac:dyDescent="0.35">
      <c r="A1620" s="3">
        <v>43677</v>
      </c>
      <c r="B1620" s="4">
        <v>43.24</v>
      </c>
      <c r="D1620" s="3">
        <v>43677</v>
      </c>
      <c r="E1620" s="4">
        <v>94.85</v>
      </c>
      <c r="G1620" s="3">
        <v>43721</v>
      </c>
      <c r="H1620" s="4">
        <v>25.03</v>
      </c>
    </row>
    <row r="1621" spans="1:8" x14ac:dyDescent="0.35">
      <c r="A1621" s="3">
        <v>43678</v>
      </c>
      <c r="B1621" s="4">
        <v>42.61</v>
      </c>
      <c r="D1621" s="3">
        <v>43678</v>
      </c>
      <c r="E1621" s="4">
        <v>93.86</v>
      </c>
      <c r="G1621" s="3">
        <v>43724</v>
      </c>
      <c r="H1621" s="4">
        <v>25.11</v>
      </c>
    </row>
    <row r="1622" spans="1:8" x14ac:dyDescent="0.35">
      <c r="A1622" s="3">
        <v>43679</v>
      </c>
      <c r="B1622" s="4">
        <v>42.68</v>
      </c>
      <c r="D1622" s="3">
        <v>43679</v>
      </c>
      <c r="E1622" s="4">
        <v>93.45</v>
      </c>
      <c r="G1622" s="3">
        <v>43725</v>
      </c>
      <c r="H1622" s="4">
        <v>24.75</v>
      </c>
    </row>
    <row r="1623" spans="1:8" x14ac:dyDescent="0.35">
      <c r="A1623" s="3">
        <v>43682</v>
      </c>
      <c r="B1623" s="4">
        <v>42.27</v>
      </c>
      <c r="D1623" s="3">
        <v>43682</v>
      </c>
      <c r="E1623" s="4">
        <v>92.42</v>
      </c>
      <c r="G1623" s="3">
        <v>43726</v>
      </c>
      <c r="H1623" s="4">
        <v>24.84</v>
      </c>
    </row>
    <row r="1624" spans="1:8" x14ac:dyDescent="0.35">
      <c r="A1624" s="3">
        <v>43683</v>
      </c>
      <c r="B1624" s="4">
        <v>42.63</v>
      </c>
      <c r="D1624" s="3">
        <v>43683</v>
      </c>
      <c r="E1624" s="4">
        <v>93.86</v>
      </c>
      <c r="G1624" s="3">
        <v>43727</v>
      </c>
      <c r="H1624" s="4">
        <v>24.54</v>
      </c>
    </row>
    <row r="1625" spans="1:8" x14ac:dyDescent="0.35">
      <c r="A1625" s="3">
        <v>43684</v>
      </c>
      <c r="B1625" s="4">
        <v>42.28</v>
      </c>
      <c r="D1625" s="3">
        <v>43684</v>
      </c>
      <c r="E1625" s="4">
        <v>93.43</v>
      </c>
      <c r="G1625" s="3">
        <v>43728</v>
      </c>
      <c r="H1625" s="4">
        <v>25.39</v>
      </c>
    </row>
    <row r="1626" spans="1:8" x14ac:dyDescent="0.35">
      <c r="A1626" s="3">
        <v>43685</v>
      </c>
      <c r="B1626" s="4">
        <v>42.86</v>
      </c>
      <c r="D1626" s="3">
        <v>43685</v>
      </c>
      <c r="E1626" s="4">
        <v>94.01</v>
      </c>
      <c r="G1626" s="3">
        <v>43731</v>
      </c>
      <c r="H1626" s="4">
        <v>26.2</v>
      </c>
    </row>
    <row r="1627" spans="1:8" x14ac:dyDescent="0.35">
      <c r="A1627" s="3">
        <v>43686</v>
      </c>
      <c r="B1627" s="4">
        <v>43.11</v>
      </c>
      <c r="D1627" s="3">
        <v>43686</v>
      </c>
      <c r="E1627" s="4">
        <v>94.67</v>
      </c>
      <c r="G1627" s="3">
        <v>43732</v>
      </c>
      <c r="H1627" s="4">
        <v>26.11</v>
      </c>
    </row>
    <row r="1628" spans="1:8" x14ac:dyDescent="0.35">
      <c r="A1628" s="3">
        <v>43690</v>
      </c>
      <c r="B1628" s="4">
        <v>42.1</v>
      </c>
      <c r="D1628" s="3">
        <v>43690</v>
      </c>
      <c r="E1628" s="4">
        <v>92.86</v>
      </c>
      <c r="G1628" s="3">
        <v>43733</v>
      </c>
      <c r="H1628" s="4">
        <v>25.78</v>
      </c>
    </row>
    <row r="1629" spans="1:8" x14ac:dyDescent="0.35">
      <c r="A1629" s="3">
        <v>43691</v>
      </c>
      <c r="B1629" s="4">
        <v>42.68</v>
      </c>
      <c r="D1629" s="3">
        <v>43691</v>
      </c>
      <c r="E1629" s="4">
        <v>93.64</v>
      </c>
      <c r="G1629" s="3">
        <v>43734</v>
      </c>
      <c r="H1629" s="4">
        <v>25.94</v>
      </c>
    </row>
    <row r="1630" spans="1:8" x14ac:dyDescent="0.35">
      <c r="A1630" s="3">
        <v>43693</v>
      </c>
      <c r="B1630" s="4">
        <v>42.8</v>
      </c>
      <c r="D1630" s="3">
        <v>43693</v>
      </c>
      <c r="E1630" s="4">
        <v>93.63</v>
      </c>
      <c r="G1630" s="3">
        <v>43735</v>
      </c>
      <c r="H1630" s="4">
        <v>25.83</v>
      </c>
    </row>
    <row r="1631" spans="1:8" x14ac:dyDescent="0.35">
      <c r="A1631" s="3">
        <v>43696</v>
      </c>
      <c r="B1631" s="4">
        <v>42.86</v>
      </c>
      <c r="D1631" s="3">
        <v>43696</v>
      </c>
      <c r="E1631" s="4">
        <v>93.69</v>
      </c>
      <c r="G1631" s="3">
        <v>43738</v>
      </c>
      <c r="H1631" s="4">
        <v>25.69</v>
      </c>
    </row>
    <row r="1632" spans="1:8" x14ac:dyDescent="0.35">
      <c r="A1632" s="3">
        <v>43697</v>
      </c>
      <c r="B1632" s="4">
        <v>42.71</v>
      </c>
      <c r="D1632" s="3">
        <v>43697</v>
      </c>
      <c r="E1632" s="4">
        <v>93.07</v>
      </c>
      <c r="G1632" s="3">
        <v>43739</v>
      </c>
      <c r="H1632" s="4">
        <v>25.35</v>
      </c>
    </row>
    <row r="1633" spans="1:8" x14ac:dyDescent="0.35">
      <c r="A1633" s="3">
        <v>43698</v>
      </c>
      <c r="B1633" s="4">
        <v>42.35</v>
      </c>
      <c r="D1633" s="3">
        <v>43698</v>
      </c>
      <c r="E1633" s="4">
        <v>91.62</v>
      </c>
      <c r="G1633" s="3">
        <v>43741</v>
      </c>
      <c r="H1633" s="4">
        <v>25.25</v>
      </c>
    </row>
    <row r="1634" spans="1:8" x14ac:dyDescent="0.35">
      <c r="A1634" s="3">
        <v>43699</v>
      </c>
      <c r="B1634" s="4">
        <v>41.74</v>
      </c>
      <c r="D1634" s="3">
        <v>43699</v>
      </c>
      <c r="E1634" s="4">
        <v>89.91</v>
      </c>
      <c r="G1634" s="3">
        <v>43742</v>
      </c>
      <c r="H1634" s="4">
        <v>25.11</v>
      </c>
    </row>
    <row r="1635" spans="1:8" x14ac:dyDescent="0.35">
      <c r="A1635" s="3">
        <v>43700</v>
      </c>
      <c r="B1635" s="4">
        <v>42.1</v>
      </c>
      <c r="D1635" s="3">
        <v>43700</v>
      </c>
      <c r="E1635" s="4">
        <v>91.12</v>
      </c>
      <c r="G1635" s="3">
        <v>43745</v>
      </c>
      <c r="H1635" s="4">
        <v>24.97</v>
      </c>
    </row>
    <row r="1636" spans="1:8" x14ac:dyDescent="0.35">
      <c r="A1636" s="3">
        <v>43703</v>
      </c>
      <c r="B1636" s="4">
        <v>42.85</v>
      </c>
      <c r="D1636" s="3">
        <v>43703</v>
      </c>
      <c r="E1636" s="4">
        <v>92.05</v>
      </c>
      <c r="G1636" s="3">
        <v>43747</v>
      </c>
      <c r="H1636" s="4">
        <v>25.23</v>
      </c>
    </row>
    <row r="1637" spans="1:8" x14ac:dyDescent="0.35">
      <c r="A1637" s="3">
        <v>43704</v>
      </c>
      <c r="B1637" s="4">
        <v>43.03</v>
      </c>
      <c r="D1637" s="3">
        <v>43704</v>
      </c>
      <c r="E1637" s="4">
        <v>92.66</v>
      </c>
      <c r="G1637" s="3">
        <v>43748</v>
      </c>
      <c r="H1637" s="4">
        <v>25.15</v>
      </c>
    </row>
    <row r="1638" spans="1:8" x14ac:dyDescent="0.35">
      <c r="A1638" s="3">
        <v>43705</v>
      </c>
      <c r="B1638" s="4">
        <v>42.74</v>
      </c>
      <c r="D1638" s="3">
        <v>43705</v>
      </c>
      <c r="E1638" s="4">
        <v>91.99</v>
      </c>
      <c r="G1638" s="3">
        <v>43749</v>
      </c>
      <c r="H1638" s="4">
        <v>25.21</v>
      </c>
    </row>
    <row r="1639" spans="1:8" x14ac:dyDescent="0.35">
      <c r="A1639" s="3">
        <v>43706</v>
      </c>
      <c r="B1639" s="4">
        <v>42.56</v>
      </c>
      <c r="D1639" s="3">
        <v>43706</v>
      </c>
      <c r="E1639" s="4">
        <v>91.55</v>
      </c>
      <c r="G1639" s="3">
        <v>43752</v>
      </c>
      <c r="H1639" s="4">
        <v>25.21</v>
      </c>
    </row>
    <row r="1640" spans="1:8" x14ac:dyDescent="0.35">
      <c r="A1640" s="3">
        <v>43707</v>
      </c>
      <c r="B1640" s="4">
        <v>42.79</v>
      </c>
      <c r="D1640" s="3">
        <v>43707</v>
      </c>
      <c r="E1640" s="4">
        <v>92.51</v>
      </c>
      <c r="G1640" s="3">
        <v>43753</v>
      </c>
      <c r="H1640" s="4">
        <v>25.17</v>
      </c>
    </row>
    <row r="1641" spans="1:8" x14ac:dyDescent="0.35">
      <c r="A1641" s="3">
        <v>43711</v>
      </c>
      <c r="B1641" s="4">
        <v>41.92</v>
      </c>
      <c r="D1641" s="3">
        <v>43711</v>
      </c>
      <c r="E1641" s="4">
        <v>91.15</v>
      </c>
      <c r="G1641" s="3">
        <v>43754</v>
      </c>
      <c r="H1641" s="4">
        <v>25.38</v>
      </c>
    </row>
    <row r="1642" spans="1:8" x14ac:dyDescent="0.35">
      <c r="A1642" s="3">
        <v>43712</v>
      </c>
      <c r="B1642" s="4">
        <v>42.23</v>
      </c>
      <c r="D1642" s="3">
        <v>43712</v>
      </c>
      <c r="E1642" s="4">
        <v>91.46</v>
      </c>
      <c r="G1642" s="3">
        <v>43755</v>
      </c>
      <c r="H1642" s="4">
        <v>25.64</v>
      </c>
    </row>
    <row r="1643" spans="1:8" x14ac:dyDescent="0.35">
      <c r="A1643" s="3">
        <v>43713</v>
      </c>
      <c r="B1643" s="4">
        <v>42.4</v>
      </c>
      <c r="D1643" s="3">
        <v>43713</v>
      </c>
      <c r="E1643" s="4">
        <v>91.85</v>
      </c>
      <c r="G1643" s="3">
        <v>43756</v>
      </c>
      <c r="H1643" s="4">
        <v>26.05</v>
      </c>
    </row>
    <row r="1644" spans="1:8" x14ac:dyDescent="0.35">
      <c r="A1644" s="3">
        <v>43714</v>
      </c>
      <c r="B1644" s="4">
        <v>42.82</v>
      </c>
      <c r="D1644" s="3">
        <v>43714</v>
      </c>
      <c r="E1644" s="4">
        <v>92.61</v>
      </c>
      <c r="G1644" s="3">
        <v>43760</v>
      </c>
      <c r="H1644" s="4">
        <v>26.02</v>
      </c>
    </row>
    <row r="1645" spans="1:8" x14ac:dyDescent="0.35">
      <c r="A1645" s="3">
        <v>43717</v>
      </c>
      <c r="B1645" s="4">
        <v>42.96</v>
      </c>
      <c r="D1645" s="3">
        <v>43717</v>
      </c>
      <c r="E1645" s="4">
        <v>93.34</v>
      </c>
      <c r="G1645" s="3">
        <v>43761</v>
      </c>
      <c r="H1645" s="4">
        <v>25.97</v>
      </c>
    </row>
    <row r="1646" spans="1:8" x14ac:dyDescent="0.35">
      <c r="A1646" s="3">
        <v>43719</v>
      </c>
      <c r="B1646" s="4">
        <v>43.06</v>
      </c>
      <c r="D1646" s="3">
        <v>43719</v>
      </c>
      <c r="E1646" s="4">
        <v>94.37</v>
      </c>
      <c r="G1646" s="3">
        <v>43762</v>
      </c>
      <c r="H1646" s="4">
        <v>25.79</v>
      </c>
    </row>
    <row r="1647" spans="1:8" x14ac:dyDescent="0.35">
      <c r="A1647" s="3">
        <v>43720</v>
      </c>
      <c r="B1647" s="4">
        <v>42.9</v>
      </c>
      <c r="D1647" s="3">
        <v>43720</v>
      </c>
      <c r="E1647" s="4">
        <v>94.31</v>
      </c>
      <c r="G1647" s="3">
        <v>43763</v>
      </c>
      <c r="H1647" s="4">
        <v>25.72</v>
      </c>
    </row>
    <row r="1648" spans="1:8" x14ac:dyDescent="0.35">
      <c r="A1648" s="3">
        <v>43721</v>
      </c>
      <c r="B1648" s="4">
        <v>43.29</v>
      </c>
      <c r="D1648" s="3">
        <v>43721</v>
      </c>
      <c r="E1648" s="4">
        <v>94.83</v>
      </c>
      <c r="G1648" s="3">
        <v>43767</v>
      </c>
      <c r="H1648" s="4">
        <v>25.97</v>
      </c>
    </row>
    <row r="1649" spans="1:8" x14ac:dyDescent="0.35">
      <c r="A1649" s="3">
        <v>43724</v>
      </c>
      <c r="B1649" s="4">
        <v>43.09</v>
      </c>
      <c r="D1649" s="3">
        <v>43724</v>
      </c>
      <c r="E1649" s="4">
        <v>94.57</v>
      </c>
      <c r="G1649" s="3">
        <v>43768</v>
      </c>
      <c r="H1649" s="4">
        <v>26.07</v>
      </c>
    </row>
    <row r="1650" spans="1:8" x14ac:dyDescent="0.35">
      <c r="A1650" s="3">
        <v>43725</v>
      </c>
      <c r="B1650" s="4">
        <v>42.47</v>
      </c>
      <c r="D1650" s="3">
        <v>43725</v>
      </c>
      <c r="E1650" s="4">
        <v>93.18</v>
      </c>
      <c r="G1650" s="3">
        <v>43769</v>
      </c>
      <c r="H1650" s="4">
        <v>26.27</v>
      </c>
    </row>
    <row r="1651" spans="1:8" x14ac:dyDescent="0.35">
      <c r="A1651" s="3">
        <v>43726</v>
      </c>
      <c r="B1651" s="4">
        <v>42.51</v>
      </c>
      <c r="D1651" s="3">
        <v>43726</v>
      </c>
      <c r="E1651" s="4">
        <v>93.59</v>
      </c>
      <c r="G1651" s="3">
        <v>43770</v>
      </c>
      <c r="H1651" s="4">
        <v>26.37</v>
      </c>
    </row>
    <row r="1652" spans="1:8" x14ac:dyDescent="0.35">
      <c r="A1652" s="3">
        <v>43727</v>
      </c>
      <c r="B1652" s="4">
        <v>42.14</v>
      </c>
      <c r="D1652" s="3">
        <v>43727</v>
      </c>
      <c r="E1652" s="4">
        <v>92.62</v>
      </c>
      <c r="G1652" s="3">
        <v>43773</v>
      </c>
      <c r="H1652" s="4">
        <v>26.46</v>
      </c>
    </row>
    <row r="1653" spans="1:8" x14ac:dyDescent="0.35">
      <c r="A1653" s="3">
        <v>43728</v>
      </c>
      <c r="B1653" s="4">
        <v>44.14</v>
      </c>
      <c r="D1653" s="3">
        <v>43728</v>
      </c>
      <c r="E1653" s="4">
        <v>97.38</v>
      </c>
      <c r="G1653" s="3">
        <v>43774</v>
      </c>
      <c r="H1653" s="4">
        <v>26.26</v>
      </c>
    </row>
    <row r="1654" spans="1:8" x14ac:dyDescent="0.35">
      <c r="A1654" s="3">
        <v>43731</v>
      </c>
      <c r="B1654" s="4">
        <v>45.15</v>
      </c>
      <c r="D1654" s="3">
        <v>43731</v>
      </c>
      <c r="E1654" s="4">
        <v>100.17</v>
      </c>
      <c r="G1654" s="3">
        <v>43775</v>
      </c>
      <c r="H1654" s="4">
        <v>26.12</v>
      </c>
    </row>
    <row r="1655" spans="1:8" x14ac:dyDescent="0.35">
      <c r="A1655" s="3">
        <v>43732</v>
      </c>
      <c r="B1655" s="4">
        <v>45.03</v>
      </c>
      <c r="D1655" s="3">
        <v>43732</v>
      </c>
      <c r="E1655" s="4">
        <v>99.57</v>
      </c>
      <c r="G1655" s="3">
        <v>43776</v>
      </c>
      <c r="H1655" s="4">
        <v>26.23</v>
      </c>
    </row>
    <row r="1656" spans="1:8" x14ac:dyDescent="0.35">
      <c r="A1656" s="3">
        <v>43733</v>
      </c>
      <c r="B1656" s="4">
        <v>44.41</v>
      </c>
      <c r="D1656" s="3">
        <v>43733</v>
      </c>
      <c r="E1656" s="4">
        <v>97.73</v>
      </c>
      <c r="G1656" s="3">
        <v>43777</v>
      </c>
      <c r="H1656" s="4">
        <v>26.16</v>
      </c>
    </row>
    <row r="1657" spans="1:8" x14ac:dyDescent="0.35">
      <c r="A1657" s="3">
        <v>43734</v>
      </c>
      <c r="B1657" s="4">
        <v>45.03</v>
      </c>
      <c r="D1657" s="3">
        <v>43734</v>
      </c>
      <c r="E1657" s="4">
        <v>98.6</v>
      </c>
      <c r="G1657" s="3">
        <v>43780</v>
      </c>
      <c r="H1657" s="4">
        <v>26.23</v>
      </c>
    </row>
    <row r="1658" spans="1:8" x14ac:dyDescent="0.35">
      <c r="A1658" s="3">
        <v>43735</v>
      </c>
      <c r="B1658" s="4">
        <v>44.9</v>
      </c>
      <c r="D1658" s="3">
        <v>43735</v>
      </c>
      <c r="E1658" s="4">
        <v>98.44</v>
      </c>
      <c r="G1658" s="3">
        <v>43782</v>
      </c>
      <c r="H1658" s="4">
        <v>26.04</v>
      </c>
    </row>
    <row r="1659" spans="1:8" x14ac:dyDescent="0.35">
      <c r="A1659" s="3">
        <v>43738</v>
      </c>
      <c r="B1659" s="4">
        <v>44.88</v>
      </c>
      <c r="D1659" s="3">
        <v>43738</v>
      </c>
      <c r="E1659" s="4">
        <v>97.7</v>
      </c>
      <c r="G1659" s="3">
        <v>43783</v>
      </c>
      <c r="H1659" s="4">
        <v>26.07</v>
      </c>
    </row>
    <row r="1660" spans="1:8" x14ac:dyDescent="0.35">
      <c r="A1660" s="3">
        <v>43739</v>
      </c>
      <c r="B1660" s="4">
        <v>44.47</v>
      </c>
      <c r="D1660" s="3">
        <v>43739</v>
      </c>
      <c r="E1660" s="4">
        <v>96.12</v>
      </c>
      <c r="G1660" s="3">
        <v>43784</v>
      </c>
      <c r="H1660" s="4">
        <v>26.06</v>
      </c>
    </row>
    <row r="1661" spans="1:8" x14ac:dyDescent="0.35">
      <c r="A1661" s="3">
        <v>43741</v>
      </c>
      <c r="B1661" s="4">
        <v>44.17</v>
      </c>
      <c r="D1661" s="3">
        <v>43741</v>
      </c>
      <c r="E1661" s="4">
        <v>95.89</v>
      </c>
      <c r="G1661" s="3">
        <v>43787</v>
      </c>
      <c r="H1661" s="4">
        <v>26.12</v>
      </c>
    </row>
    <row r="1662" spans="1:8" x14ac:dyDescent="0.35">
      <c r="A1662" s="3">
        <v>43742</v>
      </c>
      <c r="B1662" s="4">
        <v>43.63</v>
      </c>
      <c r="D1662" s="3">
        <v>43742</v>
      </c>
      <c r="E1662" s="4">
        <v>95.05</v>
      </c>
      <c r="G1662" s="3">
        <v>43788</v>
      </c>
      <c r="H1662" s="4">
        <v>26.14</v>
      </c>
    </row>
    <row r="1663" spans="1:8" x14ac:dyDescent="0.35">
      <c r="A1663" s="3">
        <v>43745</v>
      </c>
      <c r="B1663" s="4">
        <v>43.48</v>
      </c>
      <c r="D1663" s="3">
        <v>43745</v>
      </c>
      <c r="E1663" s="4">
        <v>94.83</v>
      </c>
      <c r="G1663" s="3">
        <v>43789</v>
      </c>
      <c r="H1663" s="4">
        <v>26.13</v>
      </c>
    </row>
    <row r="1664" spans="1:8" x14ac:dyDescent="0.35">
      <c r="A1664" s="3">
        <v>43747</v>
      </c>
      <c r="B1664" s="4">
        <v>44.16</v>
      </c>
      <c r="D1664" s="3">
        <v>43747</v>
      </c>
      <c r="E1664" s="4">
        <v>95.88</v>
      </c>
      <c r="G1664" s="3">
        <v>43790</v>
      </c>
      <c r="H1664" s="4">
        <v>26.13</v>
      </c>
    </row>
    <row r="1665" spans="1:8" x14ac:dyDescent="0.35">
      <c r="A1665" s="3">
        <v>43748</v>
      </c>
      <c r="B1665" s="4">
        <v>43.87</v>
      </c>
      <c r="D1665" s="3">
        <v>43748</v>
      </c>
      <c r="E1665" s="4">
        <v>94.76</v>
      </c>
      <c r="G1665" s="3">
        <v>43791</v>
      </c>
      <c r="H1665" s="4">
        <v>26.14</v>
      </c>
    </row>
    <row r="1666" spans="1:8" x14ac:dyDescent="0.35">
      <c r="A1666" s="3">
        <v>43749</v>
      </c>
      <c r="B1666" s="4">
        <v>44.21</v>
      </c>
      <c r="D1666" s="3">
        <v>43749</v>
      </c>
      <c r="E1666" s="4">
        <v>95.17</v>
      </c>
      <c r="G1666" s="3">
        <v>43794</v>
      </c>
      <c r="H1666" s="4">
        <v>26.34</v>
      </c>
    </row>
    <row r="1667" spans="1:8" x14ac:dyDescent="0.35">
      <c r="A1667" s="3">
        <v>43752</v>
      </c>
      <c r="B1667" s="4">
        <v>44.36</v>
      </c>
      <c r="D1667" s="3">
        <v>43752</v>
      </c>
      <c r="E1667" s="4">
        <v>95.01</v>
      </c>
      <c r="G1667" s="3">
        <v>43795</v>
      </c>
      <c r="H1667" s="4">
        <v>26.29</v>
      </c>
    </row>
    <row r="1668" spans="1:8" x14ac:dyDescent="0.35">
      <c r="A1668" s="3">
        <v>43753</v>
      </c>
      <c r="B1668" s="4">
        <v>44.69</v>
      </c>
      <c r="D1668" s="3">
        <v>43753</v>
      </c>
      <c r="E1668" s="4">
        <v>95.07</v>
      </c>
      <c r="G1668" s="3">
        <v>43796</v>
      </c>
      <c r="H1668" s="4">
        <v>26.24</v>
      </c>
    </row>
    <row r="1669" spans="1:8" x14ac:dyDescent="0.35">
      <c r="A1669" s="3">
        <v>43754</v>
      </c>
      <c r="B1669" s="4">
        <v>44.79</v>
      </c>
      <c r="D1669" s="3">
        <v>43754</v>
      </c>
      <c r="E1669" s="4">
        <v>95.1</v>
      </c>
      <c r="G1669" s="3">
        <v>43797</v>
      </c>
      <c r="H1669" s="4">
        <v>26.38</v>
      </c>
    </row>
    <row r="1670" spans="1:8" x14ac:dyDescent="0.35">
      <c r="A1670" s="3">
        <v>43755</v>
      </c>
      <c r="B1670" s="4">
        <v>45.29</v>
      </c>
      <c r="D1670" s="3">
        <v>43755</v>
      </c>
      <c r="E1670" s="4">
        <v>96.15</v>
      </c>
      <c r="G1670" s="3">
        <v>43798</v>
      </c>
      <c r="H1670" s="4">
        <v>26.57</v>
      </c>
    </row>
    <row r="1671" spans="1:8" x14ac:dyDescent="0.35">
      <c r="A1671" s="3">
        <v>43756</v>
      </c>
      <c r="B1671" s="4">
        <v>45.53</v>
      </c>
      <c r="D1671" s="3">
        <v>43756</v>
      </c>
      <c r="E1671" s="4">
        <v>97.26</v>
      </c>
      <c r="G1671" s="3">
        <v>43801</v>
      </c>
      <c r="H1671" s="4">
        <v>26.41</v>
      </c>
    </row>
    <row r="1672" spans="1:8" x14ac:dyDescent="0.35">
      <c r="A1672" s="3">
        <v>43760</v>
      </c>
      <c r="B1672" s="4">
        <v>45.13</v>
      </c>
      <c r="D1672" s="3">
        <v>43760</v>
      </c>
      <c r="E1672" s="4">
        <v>97.75</v>
      </c>
      <c r="G1672" s="3">
        <v>43802</v>
      </c>
      <c r="H1672" s="4">
        <v>26.25</v>
      </c>
    </row>
    <row r="1673" spans="1:8" x14ac:dyDescent="0.35">
      <c r="A1673" s="3">
        <v>43761</v>
      </c>
      <c r="B1673" s="4">
        <v>45.25</v>
      </c>
      <c r="D1673" s="3">
        <v>43761</v>
      </c>
      <c r="E1673" s="4">
        <v>98.04</v>
      </c>
      <c r="G1673" s="3">
        <v>43803</v>
      </c>
      <c r="H1673" s="4">
        <v>26.4</v>
      </c>
    </row>
    <row r="1674" spans="1:8" x14ac:dyDescent="0.35">
      <c r="A1674" s="3">
        <v>43762</v>
      </c>
      <c r="B1674" s="4">
        <v>45.12</v>
      </c>
      <c r="D1674" s="3">
        <v>43762</v>
      </c>
      <c r="E1674" s="4">
        <v>97.51</v>
      </c>
      <c r="G1674" s="3">
        <v>43804</v>
      </c>
      <c r="H1674" s="4">
        <v>26.43</v>
      </c>
    </row>
    <row r="1675" spans="1:8" x14ac:dyDescent="0.35">
      <c r="A1675" s="3">
        <v>43763</v>
      </c>
      <c r="B1675" s="4">
        <v>45.1</v>
      </c>
      <c r="D1675" s="3">
        <v>43763</v>
      </c>
      <c r="E1675" s="4">
        <v>97.13</v>
      </c>
      <c r="G1675" s="3">
        <v>43805</v>
      </c>
      <c r="H1675" s="4">
        <v>26.25</v>
      </c>
    </row>
    <row r="1676" spans="1:8" x14ac:dyDescent="0.35">
      <c r="A1676" s="3">
        <v>43767</v>
      </c>
      <c r="B1676" s="4">
        <v>45.82</v>
      </c>
      <c r="D1676" s="3">
        <v>43767</v>
      </c>
      <c r="E1676" s="4">
        <v>98.98</v>
      </c>
      <c r="G1676" s="3">
        <v>43808</v>
      </c>
      <c r="H1676" s="4">
        <v>26.11</v>
      </c>
    </row>
    <row r="1677" spans="1:8" x14ac:dyDescent="0.35">
      <c r="A1677" s="3">
        <v>43768</v>
      </c>
      <c r="B1677" s="4">
        <v>46.06</v>
      </c>
      <c r="D1677" s="3">
        <v>43768</v>
      </c>
      <c r="E1677" s="4">
        <v>99.39</v>
      </c>
      <c r="G1677" s="3">
        <v>43809</v>
      </c>
      <c r="H1677" s="4">
        <v>25.95</v>
      </c>
    </row>
    <row r="1678" spans="1:8" x14ac:dyDescent="0.35">
      <c r="A1678" s="3">
        <v>43769</v>
      </c>
      <c r="B1678" s="4">
        <v>46.08</v>
      </c>
      <c r="D1678" s="3">
        <v>43769</v>
      </c>
      <c r="E1678" s="4">
        <v>101.02</v>
      </c>
      <c r="G1678" s="3">
        <v>43810</v>
      </c>
      <c r="H1678" s="4">
        <v>25.93</v>
      </c>
    </row>
    <row r="1679" spans="1:8" x14ac:dyDescent="0.35">
      <c r="A1679" s="3">
        <v>43770</v>
      </c>
      <c r="B1679" s="4">
        <v>46.14</v>
      </c>
      <c r="D1679" s="3">
        <v>43770</v>
      </c>
      <c r="E1679" s="4">
        <v>101.2</v>
      </c>
      <c r="G1679" s="3">
        <v>43811</v>
      </c>
      <c r="H1679" s="4">
        <v>26.22</v>
      </c>
    </row>
    <row r="1680" spans="1:8" x14ac:dyDescent="0.35">
      <c r="A1680" s="3">
        <v>43773</v>
      </c>
      <c r="B1680" s="4">
        <v>46.36</v>
      </c>
      <c r="D1680" s="3">
        <v>43773</v>
      </c>
      <c r="E1680" s="4">
        <v>101.12</v>
      </c>
      <c r="G1680" s="3">
        <v>43812</v>
      </c>
      <c r="H1680" s="4">
        <v>26.39</v>
      </c>
    </row>
    <row r="1681" spans="1:8" x14ac:dyDescent="0.35">
      <c r="A1681" s="3">
        <v>43774</v>
      </c>
      <c r="B1681" s="4">
        <v>46.21</v>
      </c>
      <c r="D1681" s="3">
        <v>43774</v>
      </c>
      <c r="E1681" s="4">
        <v>100.23</v>
      </c>
      <c r="G1681" s="3">
        <v>43815</v>
      </c>
      <c r="H1681" s="4">
        <v>26.45</v>
      </c>
    </row>
    <row r="1682" spans="1:8" x14ac:dyDescent="0.35">
      <c r="A1682" s="3">
        <v>43775</v>
      </c>
      <c r="B1682" s="4">
        <v>46.44</v>
      </c>
      <c r="D1682" s="3">
        <v>43775</v>
      </c>
      <c r="E1682" s="4">
        <v>99.97</v>
      </c>
      <c r="G1682" s="3">
        <v>43816</v>
      </c>
      <c r="H1682" s="4">
        <v>26.63</v>
      </c>
    </row>
    <row r="1683" spans="1:8" x14ac:dyDescent="0.35">
      <c r="A1683" s="3">
        <v>43776</v>
      </c>
      <c r="B1683" s="4">
        <v>46.55</v>
      </c>
      <c r="D1683" s="3">
        <v>43776</v>
      </c>
      <c r="E1683" s="4">
        <v>100.27</v>
      </c>
      <c r="G1683" s="3">
        <v>43817</v>
      </c>
      <c r="H1683" s="4">
        <v>26.64</v>
      </c>
    </row>
    <row r="1684" spans="1:8" x14ac:dyDescent="0.35">
      <c r="A1684" s="3">
        <v>43777</v>
      </c>
      <c r="B1684" s="4">
        <v>46.21</v>
      </c>
      <c r="D1684" s="3">
        <v>43777</v>
      </c>
      <c r="E1684" s="4">
        <v>99.68</v>
      </c>
      <c r="G1684" s="3">
        <v>43818</v>
      </c>
      <c r="H1684" s="4">
        <v>26.58</v>
      </c>
    </row>
    <row r="1685" spans="1:8" x14ac:dyDescent="0.35">
      <c r="A1685" s="3">
        <v>43780</v>
      </c>
      <c r="B1685" s="4">
        <v>46.25</v>
      </c>
      <c r="D1685" s="3">
        <v>43780</v>
      </c>
      <c r="E1685" s="4">
        <v>100.07</v>
      </c>
      <c r="G1685" s="3">
        <v>43819</v>
      </c>
      <c r="H1685" s="4">
        <v>26.56</v>
      </c>
    </row>
    <row r="1686" spans="1:8" x14ac:dyDescent="0.35">
      <c r="A1686" s="3">
        <v>43782</v>
      </c>
      <c r="B1686" s="4">
        <v>45.9</v>
      </c>
      <c r="D1686" s="3">
        <v>43782</v>
      </c>
      <c r="E1686" s="4">
        <v>99.65</v>
      </c>
      <c r="G1686" s="3">
        <v>43822</v>
      </c>
      <c r="H1686" s="4">
        <v>26.57</v>
      </c>
    </row>
    <row r="1687" spans="1:8" x14ac:dyDescent="0.35">
      <c r="A1687" s="3">
        <v>43783</v>
      </c>
      <c r="B1687" s="4">
        <v>46.05</v>
      </c>
      <c r="D1687" s="3">
        <v>43783</v>
      </c>
      <c r="E1687" s="4">
        <v>99.87</v>
      </c>
      <c r="G1687" s="3">
        <v>43823</v>
      </c>
      <c r="H1687" s="4">
        <v>26.56</v>
      </c>
    </row>
    <row r="1688" spans="1:8" x14ac:dyDescent="0.35">
      <c r="A1688" s="3">
        <v>43784</v>
      </c>
      <c r="B1688" s="4">
        <v>46.13</v>
      </c>
      <c r="D1688" s="3">
        <v>43784</v>
      </c>
      <c r="E1688" s="4">
        <v>99.7</v>
      </c>
      <c r="G1688" s="3">
        <v>43825</v>
      </c>
      <c r="H1688" s="4">
        <v>26.58</v>
      </c>
    </row>
    <row r="1689" spans="1:8" x14ac:dyDescent="0.35">
      <c r="A1689" s="3">
        <v>43787</v>
      </c>
      <c r="B1689" s="4">
        <v>46.18</v>
      </c>
      <c r="D1689" s="3">
        <v>43787</v>
      </c>
      <c r="E1689" s="4">
        <v>100.2</v>
      </c>
      <c r="G1689" s="3">
        <v>43826</v>
      </c>
      <c r="H1689" s="4">
        <v>26.81</v>
      </c>
    </row>
    <row r="1690" spans="1:8" x14ac:dyDescent="0.35">
      <c r="A1690" s="3">
        <v>43788</v>
      </c>
      <c r="B1690" s="4">
        <v>46.35</v>
      </c>
      <c r="D1690" s="3">
        <v>43788</v>
      </c>
      <c r="E1690" s="4">
        <v>100.66</v>
      </c>
      <c r="G1690" s="3">
        <v>43829</v>
      </c>
      <c r="H1690" s="4">
        <v>26.97</v>
      </c>
    </row>
    <row r="1691" spans="1:8" x14ac:dyDescent="0.35">
      <c r="A1691" s="3">
        <v>43789</v>
      </c>
      <c r="B1691" s="4">
        <v>46.44</v>
      </c>
      <c r="D1691" s="3">
        <v>43789</v>
      </c>
      <c r="E1691" s="4">
        <v>100.52</v>
      </c>
      <c r="G1691" s="3">
        <v>43830</v>
      </c>
      <c r="H1691" s="4">
        <v>27.07</v>
      </c>
    </row>
    <row r="1692" spans="1:8" x14ac:dyDescent="0.35">
      <c r="A1692" s="3">
        <v>43790</v>
      </c>
      <c r="B1692" s="4">
        <v>46.17</v>
      </c>
      <c r="D1692" s="3">
        <v>43790</v>
      </c>
      <c r="E1692" s="4">
        <v>99.85</v>
      </c>
      <c r="G1692" s="3">
        <v>43831</v>
      </c>
      <c r="H1692" s="4">
        <v>27.21</v>
      </c>
    </row>
    <row r="1693" spans="1:8" x14ac:dyDescent="0.35">
      <c r="A1693" s="3">
        <v>43791</v>
      </c>
      <c r="B1693" s="4">
        <v>46.06</v>
      </c>
      <c r="D1693" s="3">
        <v>43791</v>
      </c>
      <c r="E1693" s="4">
        <v>99.87</v>
      </c>
      <c r="G1693" s="3">
        <v>43832</v>
      </c>
      <c r="H1693" s="4">
        <v>27.44</v>
      </c>
    </row>
    <row r="1694" spans="1:8" x14ac:dyDescent="0.35">
      <c r="A1694" s="3">
        <v>43794</v>
      </c>
      <c r="B1694" s="4">
        <v>46.71</v>
      </c>
      <c r="D1694" s="3">
        <v>43794</v>
      </c>
      <c r="E1694" s="4">
        <v>101.24</v>
      </c>
      <c r="G1694" s="3">
        <v>43833</v>
      </c>
      <c r="H1694" s="4">
        <v>27.49</v>
      </c>
    </row>
    <row r="1695" spans="1:8" x14ac:dyDescent="0.35">
      <c r="A1695" s="3">
        <v>43795</v>
      </c>
      <c r="B1695" s="4">
        <v>46.57</v>
      </c>
      <c r="D1695" s="3">
        <v>43795</v>
      </c>
      <c r="E1695" s="4">
        <v>100.47</v>
      </c>
      <c r="G1695" s="3">
        <v>43836</v>
      </c>
      <c r="H1695" s="4">
        <v>27.16</v>
      </c>
    </row>
    <row r="1696" spans="1:8" x14ac:dyDescent="0.35">
      <c r="A1696" s="3">
        <v>43796</v>
      </c>
      <c r="B1696" s="4">
        <v>46.77</v>
      </c>
      <c r="D1696" s="3">
        <v>43796</v>
      </c>
      <c r="E1696" s="4">
        <v>100.99</v>
      </c>
      <c r="G1696" s="3">
        <v>43837</v>
      </c>
      <c r="H1696" s="4">
        <v>27.38</v>
      </c>
    </row>
    <row r="1697" spans="1:8" x14ac:dyDescent="0.35">
      <c r="A1697" s="3">
        <v>43797</v>
      </c>
      <c r="B1697" s="4">
        <v>47.02</v>
      </c>
      <c r="D1697" s="3">
        <v>43797</v>
      </c>
      <c r="E1697" s="4">
        <v>101.89</v>
      </c>
      <c r="G1697" s="3">
        <v>43838</v>
      </c>
      <c r="H1697" s="4">
        <v>27.35</v>
      </c>
    </row>
    <row r="1698" spans="1:8" x14ac:dyDescent="0.35">
      <c r="A1698" s="3">
        <v>43798</v>
      </c>
      <c r="B1698" s="4">
        <v>46.7</v>
      </c>
      <c r="D1698" s="3">
        <v>43798</v>
      </c>
      <c r="E1698" s="4">
        <v>101.91</v>
      </c>
      <c r="G1698" s="3">
        <v>43839</v>
      </c>
      <c r="H1698" s="4">
        <v>27.63</v>
      </c>
    </row>
    <row r="1699" spans="1:8" x14ac:dyDescent="0.35">
      <c r="A1699" s="3">
        <v>43801</v>
      </c>
      <c r="B1699" s="4">
        <v>46.68</v>
      </c>
      <c r="D1699" s="3">
        <v>43801</v>
      </c>
      <c r="E1699" s="4">
        <v>101.38</v>
      </c>
      <c r="G1699" s="3">
        <v>43840</v>
      </c>
      <c r="H1699" s="4">
        <v>27.79</v>
      </c>
    </row>
    <row r="1700" spans="1:8" x14ac:dyDescent="0.35">
      <c r="A1700" s="3">
        <v>43802</v>
      </c>
      <c r="B1700" s="4">
        <v>46.44</v>
      </c>
      <c r="D1700" s="3">
        <v>43802</v>
      </c>
      <c r="E1700" s="4">
        <v>100.44</v>
      </c>
      <c r="G1700" s="3">
        <v>43843</v>
      </c>
      <c r="H1700" s="4">
        <v>27.97</v>
      </c>
    </row>
    <row r="1701" spans="1:8" x14ac:dyDescent="0.35">
      <c r="A1701" s="3">
        <v>43803</v>
      </c>
      <c r="B1701" s="4">
        <v>46.68</v>
      </c>
      <c r="D1701" s="3">
        <v>43803</v>
      </c>
      <c r="E1701" s="4">
        <v>100.76</v>
      </c>
      <c r="G1701" s="3">
        <v>43844</v>
      </c>
      <c r="H1701" s="4">
        <v>28.06</v>
      </c>
    </row>
    <row r="1702" spans="1:8" x14ac:dyDescent="0.35">
      <c r="A1702" s="3">
        <v>43804</v>
      </c>
      <c r="B1702" s="4">
        <v>46.49</v>
      </c>
      <c r="D1702" s="3">
        <v>43804</v>
      </c>
      <c r="E1702" s="4">
        <v>100.57</v>
      </c>
      <c r="G1702" s="3">
        <v>43845</v>
      </c>
      <c r="H1702" s="4">
        <v>28.29</v>
      </c>
    </row>
    <row r="1703" spans="1:8" x14ac:dyDescent="0.35">
      <c r="A1703" s="3">
        <v>43805</v>
      </c>
      <c r="B1703" s="4">
        <v>46.16</v>
      </c>
      <c r="D1703" s="3">
        <v>43805</v>
      </c>
      <c r="E1703" s="4">
        <v>99.42</v>
      </c>
      <c r="G1703" s="3">
        <v>43846</v>
      </c>
      <c r="H1703" s="4">
        <v>28.41</v>
      </c>
    </row>
    <row r="1704" spans="1:8" x14ac:dyDescent="0.35">
      <c r="A1704" s="3">
        <v>43808</v>
      </c>
      <c r="B1704" s="4">
        <v>46.19</v>
      </c>
      <c r="D1704" s="3">
        <v>43808</v>
      </c>
      <c r="E1704" s="4">
        <v>99.24</v>
      </c>
      <c r="G1704" s="3">
        <v>43847</v>
      </c>
      <c r="H1704" s="4">
        <v>28.59</v>
      </c>
    </row>
    <row r="1705" spans="1:8" x14ac:dyDescent="0.35">
      <c r="A1705" s="3">
        <v>43809</v>
      </c>
      <c r="B1705" s="4">
        <v>45.95</v>
      </c>
      <c r="D1705" s="3">
        <v>43809</v>
      </c>
      <c r="E1705" s="4">
        <v>98.3</v>
      </c>
      <c r="G1705" s="3">
        <v>43850</v>
      </c>
      <c r="H1705" s="4">
        <v>28.5</v>
      </c>
    </row>
    <row r="1706" spans="1:8" x14ac:dyDescent="0.35">
      <c r="A1706" s="3">
        <v>43810</v>
      </c>
      <c r="B1706" s="4">
        <v>46.17</v>
      </c>
      <c r="D1706" s="3">
        <v>43810</v>
      </c>
      <c r="E1706" s="4">
        <v>98.65</v>
      </c>
      <c r="G1706" s="3">
        <v>43851</v>
      </c>
      <c r="H1706" s="4">
        <v>28.59</v>
      </c>
    </row>
    <row r="1707" spans="1:8" x14ac:dyDescent="0.35">
      <c r="A1707" s="3">
        <v>43811</v>
      </c>
      <c r="B1707" s="4">
        <v>46.37</v>
      </c>
      <c r="D1707" s="3">
        <v>43811</v>
      </c>
      <c r="E1707" s="4">
        <v>99.28</v>
      </c>
      <c r="G1707" s="3">
        <v>43852</v>
      </c>
      <c r="H1707" s="4">
        <v>28.53</v>
      </c>
    </row>
    <row r="1708" spans="1:8" x14ac:dyDescent="0.35">
      <c r="A1708" s="3">
        <v>43812</v>
      </c>
      <c r="B1708" s="4">
        <v>46.83</v>
      </c>
      <c r="D1708" s="3">
        <v>43812</v>
      </c>
      <c r="E1708" s="4">
        <v>100.2</v>
      </c>
      <c r="G1708" s="3">
        <v>43853</v>
      </c>
      <c r="H1708" s="4">
        <v>28.69</v>
      </c>
    </row>
    <row r="1709" spans="1:8" x14ac:dyDescent="0.35">
      <c r="A1709" s="3">
        <v>43815</v>
      </c>
      <c r="B1709" s="4">
        <v>46.65</v>
      </c>
      <c r="D1709" s="3">
        <v>43815</v>
      </c>
      <c r="E1709" s="4">
        <v>99.46</v>
      </c>
      <c r="G1709" s="3">
        <v>43854</v>
      </c>
      <c r="H1709" s="4">
        <v>28.9</v>
      </c>
    </row>
    <row r="1710" spans="1:8" x14ac:dyDescent="0.35">
      <c r="A1710" s="3">
        <v>43816</v>
      </c>
      <c r="B1710" s="4">
        <v>47.1</v>
      </c>
      <c r="D1710" s="3">
        <v>43816</v>
      </c>
      <c r="E1710" s="4">
        <v>100.13</v>
      </c>
      <c r="G1710" s="3">
        <v>43857</v>
      </c>
      <c r="H1710" s="4">
        <v>28.84</v>
      </c>
    </row>
    <row r="1711" spans="1:8" x14ac:dyDescent="0.35">
      <c r="A1711" s="3">
        <v>43817</v>
      </c>
      <c r="B1711" s="4">
        <v>47.23</v>
      </c>
      <c r="D1711" s="3">
        <v>43817</v>
      </c>
      <c r="E1711" s="4">
        <v>99.67</v>
      </c>
      <c r="G1711" s="3">
        <v>43858</v>
      </c>
      <c r="H1711" s="4">
        <v>28.83</v>
      </c>
    </row>
    <row r="1712" spans="1:8" x14ac:dyDescent="0.35">
      <c r="A1712" s="3">
        <v>43818</v>
      </c>
      <c r="B1712" s="4">
        <v>47.35</v>
      </c>
      <c r="D1712" s="3">
        <v>43818</v>
      </c>
      <c r="E1712" s="4">
        <v>99.74</v>
      </c>
      <c r="G1712" s="3">
        <v>43859</v>
      </c>
      <c r="H1712" s="4">
        <v>29.01</v>
      </c>
    </row>
    <row r="1713" spans="1:8" x14ac:dyDescent="0.35">
      <c r="A1713" s="3">
        <v>43819</v>
      </c>
      <c r="B1713" s="4">
        <v>47.43</v>
      </c>
      <c r="D1713" s="3">
        <v>43819</v>
      </c>
      <c r="E1713" s="4">
        <v>99.82</v>
      </c>
      <c r="G1713" s="3">
        <v>43860</v>
      </c>
      <c r="H1713" s="4">
        <v>28.97</v>
      </c>
    </row>
    <row r="1714" spans="1:8" x14ac:dyDescent="0.35">
      <c r="A1714" s="3">
        <v>43822</v>
      </c>
      <c r="B1714" s="4">
        <v>47.45</v>
      </c>
      <c r="D1714" s="3">
        <v>43822</v>
      </c>
      <c r="E1714" s="4">
        <v>99.73</v>
      </c>
      <c r="G1714" s="3">
        <v>43861</v>
      </c>
      <c r="H1714" s="4">
        <v>29.05</v>
      </c>
    </row>
    <row r="1715" spans="1:8" x14ac:dyDescent="0.35">
      <c r="A1715" s="3">
        <v>43823</v>
      </c>
      <c r="B1715" s="4">
        <v>47.36</v>
      </c>
      <c r="D1715" s="3">
        <v>43823</v>
      </c>
      <c r="E1715" s="4">
        <v>99.85</v>
      </c>
      <c r="G1715" s="3">
        <v>43864</v>
      </c>
      <c r="H1715" s="4">
        <v>28.39</v>
      </c>
    </row>
    <row r="1716" spans="1:8" x14ac:dyDescent="0.35">
      <c r="A1716" s="3">
        <v>43825</v>
      </c>
      <c r="B1716" s="4">
        <v>47.08</v>
      </c>
      <c r="D1716" s="3">
        <v>43825</v>
      </c>
      <c r="E1716" s="4">
        <v>99.69</v>
      </c>
      <c r="G1716" s="3">
        <v>43865</v>
      </c>
      <c r="H1716" s="4">
        <v>28.64</v>
      </c>
    </row>
    <row r="1717" spans="1:8" x14ac:dyDescent="0.35">
      <c r="A1717" s="3">
        <v>43826</v>
      </c>
      <c r="B1717" s="4">
        <v>47.54</v>
      </c>
      <c r="D1717" s="3">
        <v>43826</v>
      </c>
      <c r="E1717" s="4">
        <v>100.73</v>
      </c>
      <c r="G1717" s="3">
        <v>43866</v>
      </c>
      <c r="H1717" s="4">
        <v>28.82</v>
      </c>
    </row>
    <row r="1718" spans="1:8" x14ac:dyDescent="0.35">
      <c r="A1718" s="3">
        <v>43829</v>
      </c>
      <c r="B1718" s="4">
        <v>47.57</v>
      </c>
      <c r="D1718" s="3">
        <v>43829</v>
      </c>
      <c r="E1718" s="4">
        <v>100.8</v>
      </c>
      <c r="G1718" s="3">
        <v>43867</v>
      </c>
      <c r="H1718" s="4">
        <v>29.04</v>
      </c>
    </row>
    <row r="1719" spans="1:8" x14ac:dyDescent="0.35">
      <c r="A1719" s="3">
        <v>43830</v>
      </c>
      <c r="B1719" s="4">
        <v>47.26</v>
      </c>
      <c r="D1719" s="3">
        <v>43830</v>
      </c>
      <c r="E1719" s="4">
        <v>100.95</v>
      </c>
      <c r="G1719" s="3">
        <v>43868</v>
      </c>
      <c r="H1719" s="4">
        <v>29.02</v>
      </c>
    </row>
    <row r="1720" spans="1:8" x14ac:dyDescent="0.35">
      <c r="A1720" s="3">
        <v>43831</v>
      </c>
      <c r="B1720" s="4">
        <v>47.33</v>
      </c>
      <c r="D1720" s="3">
        <v>43831</v>
      </c>
      <c r="E1720" s="4">
        <v>101.13</v>
      </c>
      <c r="G1720" s="3">
        <v>43871</v>
      </c>
      <c r="H1720" s="4">
        <v>28.84</v>
      </c>
    </row>
    <row r="1721" spans="1:8" x14ac:dyDescent="0.35">
      <c r="A1721" s="3">
        <v>43832</v>
      </c>
      <c r="B1721" s="4">
        <v>47.65</v>
      </c>
      <c r="D1721" s="3">
        <v>43832</v>
      </c>
      <c r="E1721" s="4">
        <v>102.5</v>
      </c>
      <c r="G1721" s="3">
        <v>43872</v>
      </c>
      <c r="H1721" s="4">
        <v>29.04</v>
      </c>
    </row>
    <row r="1722" spans="1:8" x14ac:dyDescent="0.35">
      <c r="A1722" s="3">
        <v>43833</v>
      </c>
      <c r="B1722" s="4">
        <v>47.43</v>
      </c>
      <c r="D1722" s="3">
        <v>43833</v>
      </c>
      <c r="E1722" s="4">
        <v>102.13</v>
      </c>
      <c r="G1722" s="3">
        <v>43873</v>
      </c>
      <c r="H1722" s="4">
        <v>29.1</v>
      </c>
    </row>
    <row r="1723" spans="1:8" x14ac:dyDescent="0.35">
      <c r="A1723" s="3">
        <v>43836</v>
      </c>
      <c r="B1723" s="4">
        <v>46.62</v>
      </c>
      <c r="D1723" s="3">
        <v>43836</v>
      </c>
      <c r="E1723" s="4">
        <v>100.17</v>
      </c>
      <c r="G1723" s="3">
        <v>43874</v>
      </c>
      <c r="H1723" s="4">
        <v>29.06</v>
      </c>
    </row>
    <row r="1724" spans="1:8" x14ac:dyDescent="0.35">
      <c r="A1724" s="3">
        <v>43837</v>
      </c>
      <c r="B1724" s="4">
        <v>46.81</v>
      </c>
      <c r="D1724" s="3">
        <v>43837</v>
      </c>
      <c r="E1724" s="4">
        <v>100.52</v>
      </c>
      <c r="G1724" s="3">
        <v>43875</v>
      </c>
      <c r="H1724" s="4">
        <v>28.88</v>
      </c>
    </row>
    <row r="1725" spans="1:8" x14ac:dyDescent="0.35">
      <c r="A1725" s="3">
        <v>43838</v>
      </c>
      <c r="B1725" s="4">
        <v>46.73</v>
      </c>
      <c r="D1725" s="3">
        <v>43838</v>
      </c>
      <c r="E1725" s="4">
        <v>100.44</v>
      </c>
      <c r="G1725" s="3">
        <v>43878</v>
      </c>
      <c r="H1725" s="4">
        <v>28.62</v>
      </c>
    </row>
    <row r="1726" spans="1:8" x14ac:dyDescent="0.35">
      <c r="A1726" s="3">
        <v>43839</v>
      </c>
      <c r="B1726" s="4">
        <v>47.39</v>
      </c>
      <c r="D1726" s="3">
        <v>43839</v>
      </c>
      <c r="E1726" s="4">
        <v>101.77</v>
      </c>
      <c r="G1726" s="3">
        <v>43879</v>
      </c>
      <c r="H1726" s="4">
        <v>28.53</v>
      </c>
    </row>
    <row r="1727" spans="1:8" x14ac:dyDescent="0.35">
      <c r="A1727" s="3">
        <v>43840</v>
      </c>
      <c r="B1727" s="4">
        <v>47.54</v>
      </c>
      <c r="D1727" s="3">
        <v>43840</v>
      </c>
      <c r="E1727" s="4">
        <v>101.97</v>
      </c>
      <c r="G1727" s="3">
        <v>43880</v>
      </c>
      <c r="H1727" s="4">
        <v>28.91</v>
      </c>
    </row>
    <row r="1728" spans="1:8" x14ac:dyDescent="0.35">
      <c r="A1728" s="3">
        <v>43843</v>
      </c>
      <c r="B1728" s="4">
        <v>47.86</v>
      </c>
      <c r="D1728" s="3">
        <v>43843</v>
      </c>
      <c r="E1728" s="4">
        <v>102.77</v>
      </c>
      <c r="G1728" s="3">
        <v>43881</v>
      </c>
      <c r="H1728" s="4">
        <v>29.06</v>
      </c>
    </row>
    <row r="1729" spans="1:8" x14ac:dyDescent="0.35">
      <c r="A1729" s="3">
        <v>43844</v>
      </c>
      <c r="B1729" s="4">
        <v>48.03</v>
      </c>
      <c r="D1729" s="3">
        <v>43844</v>
      </c>
      <c r="E1729" s="4">
        <v>103.48</v>
      </c>
      <c r="G1729" s="3">
        <v>43885</v>
      </c>
      <c r="H1729" s="4">
        <v>28.65</v>
      </c>
    </row>
    <row r="1730" spans="1:8" x14ac:dyDescent="0.35">
      <c r="A1730" s="3">
        <v>43845</v>
      </c>
      <c r="B1730" s="4">
        <v>48.01</v>
      </c>
      <c r="D1730" s="3">
        <v>43845</v>
      </c>
      <c r="E1730" s="4">
        <v>104.16</v>
      </c>
      <c r="G1730" s="3">
        <v>43886</v>
      </c>
      <c r="H1730" s="4">
        <v>28.49</v>
      </c>
    </row>
    <row r="1731" spans="1:8" x14ac:dyDescent="0.35">
      <c r="A1731" s="3">
        <v>43846</v>
      </c>
      <c r="B1731" s="4">
        <v>48.03</v>
      </c>
      <c r="D1731" s="3">
        <v>43846</v>
      </c>
      <c r="E1731" s="4">
        <v>104.93</v>
      </c>
      <c r="G1731" s="3">
        <v>43887</v>
      </c>
      <c r="H1731" s="4">
        <v>28.4</v>
      </c>
    </row>
    <row r="1732" spans="1:8" x14ac:dyDescent="0.35">
      <c r="A1732" s="3">
        <v>43847</v>
      </c>
      <c r="B1732" s="4">
        <v>48.04</v>
      </c>
      <c r="D1732" s="3">
        <v>43847</v>
      </c>
      <c r="E1732" s="4">
        <v>105.08</v>
      </c>
      <c r="G1732" s="3">
        <v>43888</v>
      </c>
      <c r="H1732" s="4">
        <v>28.26</v>
      </c>
    </row>
    <row r="1733" spans="1:8" x14ac:dyDescent="0.35">
      <c r="A1733" s="3">
        <v>43850</v>
      </c>
      <c r="B1733" s="4">
        <v>47.67</v>
      </c>
      <c r="D1733" s="3">
        <v>43850</v>
      </c>
      <c r="E1733" s="4">
        <v>104.45</v>
      </c>
      <c r="G1733" s="3">
        <v>43889</v>
      </c>
      <c r="H1733" s="4">
        <v>27.55</v>
      </c>
    </row>
    <row r="1734" spans="1:8" x14ac:dyDescent="0.35">
      <c r="A1734" s="3">
        <v>43851</v>
      </c>
      <c r="B1734" s="4">
        <v>47.39</v>
      </c>
      <c r="D1734" s="3">
        <v>43851</v>
      </c>
      <c r="E1734" s="4">
        <v>104.82</v>
      </c>
      <c r="G1734" s="3">
        <v>43892</v>
      </c>
      <c r="H1734" s="4">
        <v>27.08</v>
      </c>
    </row>
    <row r="1735" spans="1:8" x14ac:dyDescent="0.35">
      <c r="A1735" s="3">
        <v>43852</v>
      </c>
      <c r="B1735" s="4">
        <v>47.17</v>
      </c>
      <c r="D1735" s="3">
        <v>43852</v>
      </c>
      <c r="E1735" s="4">
        <v>104.78</v>
      </c>
      <c r="G1735" s="3">
        <v>43893</v>
      </c>
      <c r="H1735" s="4">
        <v>27.4</v>
      </c>
    </row>
    <row r="1736" spans="1:8" x14ac:dyDescent="0.35">
      <c r="A1736" s="3">
        <v>43853</v>
      </c>
      <c r="B1736" s="4">
        <v>47.53</v>
      </c>
      <c r="D1736" s="3">
        <v>43853</v>
      </c>
      <c r="E1736" s="4">
        <v>105.6</v>
      </c>
      <c r="G1736" s="3">
        <v>43894</v>
      </c>
      <c r="H1736" s="4">
        <v>27</v>
      </c>
    </row>
    <row r="1737" spans="1:8" x14ac:dyDescent="0.35">
      <c r="A1737" s="3">
        <v>43854</v>
      </c>
      <c r="B1737" s="4">
        <v>47.88</v>
      </c>
      <c r="D1737" s="3">
        <v>43854</v>
      </c>
      <c r="E1737" s="4">
        <v>106.36</v>
      </c>
      <c r="G1737" s="3">
        <v>43895</v>
      </c>
      <c r="H1737" s="4">
        <v>27.11</v>
      </c>
    </row>
    <row r="1738" spans="1:8" x14ac:dyDescent="0.35">
      <c r="A1738" s="3">
        <v>43857</v>
      </c>
      <c r="B1738" s="4">
        <v>47.42</v>
      </c>
      <c r="D1738" s="3">
        <v>43857</v>
      </c>
      <c r="E1738" s="4">
        <v>105.81</v>
      </c>
      <c r="G1738" s="3">
        <v>43896</v>
      </c>
      <c r="H1738" s="4">
        <v>26.56</v>
      </c>
    </row>
    <row r="1739" spans="1:8" x14ac:dyDescent="0.35">
      <c r="A1739" s="3">
        <v>43858</v>
      </c>
      <c r="B1739" s="4">
        <v>47.1</v>
      </c>
      <c r="D1739" s="3">
        <v>43858</v>
      </c>
      <c r="E1739" s="4">
        <v>105.61</v>
      </c>
      <c r="G1739" s="3">
        <v>43899</v>
      </c>
      <c r="H1739" s="4">
        <v>25.5</v>
      </c>
    </row>
    <row r="1740" spans="1:8" x14ac:dyDescent="0.35">
      <c r="A1740" s="3">
        <v>43859</v>
      </c>
      <c r="B1740" s="4">
        <v>47.38</v>
      </c>
      <c r="D1740" s="3">
        <v>43859</v>
      </c>
      <c r="E1740" s="4">
        <v>105.94</v>
      </c>
      <c r="G1740" s="3">
        <v>43901</v>
      </c>
      <c r="H1740" s="4">
        <v>25.41</v>
      </c>
    </row>
    <row r="1741" spans="1:8" x14ac:dyDescent="0.35">
      <c r="A1741" s="3">
        <v>43860</v>
      </c>
      <c r="B1741" s="4">
        <v>47.05</v>
      </c>
      <c r="D1741" s="3">
        <v>43860</v>
      </c>
      <c r="E1741" s="4">
        <v>105.25</v>
      </c>
      <c r="G1741" s="3">
        <v>43902</v>
      </c>
      <c r="H1741" s="4">
        <v>23.45</v>
      </c>
    </row>
    <row r="1742" spans="1:8" x14ac:dyDescent="0.35">
      <c r="A1742" s="3">
        <v>43861</v>
      </c>
      <c r="B1742" s="4">
        <v>46.73</v>
      </c>
      <c r="D1742" s="3">
        <v>43861</v>
      </c>
      <c r="E1742" s="4">
        <v>104.74</v>
      </c>
      <c r="G1742" s="3">
        <v>43903</v>
      </c>
      <c r="H1742" s="4">
        <v>23.49</v>
      </c>
    </row>
    <row r="1743" spans="1:8" x14ac:dyDescent="0.35">
      <c r="A1743" s="3">
        <v>43864</v>
      </c>
      <c r="B1743" s="4">
        <v>45.66</v>
      </c>
      <c r="D1743" s="3">
        <v>43864</v>
      </c>
      <c r="E1743" s="4">
        <v>102.61</v>
      </c>
      <c r="G1743" s="3">
        <v>43906</v>
      </c>
      <c r="H1743" s="4">
        <v>22.26</v>
      </c>
    </row>
    <row r="1744" spans="1:8" x14ac:dyDescent="0.35">
      <c r="A1744" s="3">
        <v>43865</v>
      </c>
      <c r="B1744" s="4">
        <v>46.62</v>
      </c>
      <c r="D1744" s="3">
        <v>43865</v>
      </c>
      <c r="E1744" s="4">
        <v>103.43</v>
      </c>
      <c r="G1744" s="3">
        <v>43907</v>
      </c>
      <c r="H1744" s="4">
        <v>21.69</v>
      </c>
    </row>
    <row r="1745" spans="1:8" x14ac:dyDescent="0.35">
      <c r="A1745" s="3">
        <v>43866</v>
      </c>
      <c r="B1745" s="4">
        <v>47.09</v>
      </c>
      <c r="D1745" s="3">
        <v>43866</v>
      </c>
      <c r="E1745" s="4">
        <v>104.12</v>
      </c>
      <c r="G1745" s="3">
        <v>43908</v>
      </c>
      <c r="H1745" s="4">
        <v>20.5</v>
      </c>
    </row>
    <row r="1746" spans="1:8" x14ac:dyDescent="0.35">
      <c r="A1746" s="3">
        <v>43867</v>
      </c>
      <c r="B1746" s="4">
        <v>47.28</v>
      </c>
      <c r="D1746" s="3">
        <v>43867</v>
      </c>
      <c r="E1746" s="4">
        <v>105.03</v>
      </c>
      <c r="G1746" s="3">
        <v>43909</v>
      </c>
      <c r="H1746" s="4">
        <v>19.48</v>
      </c>
    </row>
    <row r="1747" spans="1:8" x14ac:dyDescent="0.35">
      <c r="A1747" s="3">
        <v>43868</v>
      </c>
      <c r="B1747" s="4">
        <v>47.29</v>
      </c>
      <c r="D1747" s="3">
        <v>43868</v>
      </c>
      <c r="E1747" s="4">
        <v>105.8</v>
      </c>
      <c r="G1747" s="3">
        <v>43910</v>
      </c>
      <c r="H1747" s="4">
        <v>20.04</v>
      </c>
    </row>
    <row r="1748" spans="1:8" x14ac:dyDescent="0.35">
      <c r="A1748" s="3">
        <v>43871</v>
      </c>
      <c r="B1748" s="4">
        <v>46.92</v>
      </c>
      <c r="D1748" s="3">
        <v>43871</v>
      </c>
      <c r="E1748" s="4">
        <v>104.44</v>
      </c>
      <c r="G1748" s="3">
        <v>43913</v>
      </c>
      <c r="H1748" s="4">
        <v>17.63</v>
      </c>
    </row>
    <row r="1749" spans="1:8" x14ac:dyDescent="0.35">
      <c r="A1749" s="3">
        <v>43872</v>
      </c>
      <c r="B1749" s="4">
        <v>47.2</v>
      </c>
      <c r="D1749" s="3">
        <v>43872</v>
      </c>
      <c r="E1749" s="4">
        <v>104.01</v>
      </c>
      <c r="G1749" s="3">
        <v>43914</v>
      </c>
      <c r="H1749" s="4">
        <v>17.48</v>
      </c>
    </row>
    <row r="1750" spans="1:8" x14ac:dyDescent="0.35">
      <c r="A1750" s="3">
        <v>43873</v>
      </c>
      <c r="B1750" s="4">
        <v>47.52</v>
      </c>
      <c r="D1750" s="3">
        <v>43873</v>
      </c>
      <c r="E1750" s="4">
        <v>103.32</v>
      </c>
      <c r="G1750" s="3">
        <v>43915</v>
      </c>
      <c r="H1750" s="4">
        <v>17.93</v>
      </c>
    </row>
    <row r="1751" spans="1:8" x14ac:dyDescent="0.35">
      <c r="A1751" s="3">
        <v>43874</v>
      </c>
      <c r="B1751" s="4">
        <v>47.39</v>
      </c>
      <c r="D1751" s="3">
        <v>43874</v>
      </c>
      <c r="E1751" s="4">
        <v>103.09</v>
      </c>
      <c r="G1751" s="3">
        <v>43916</v>
      </c>
      <c r="H1751" s="4">
        <v>18.48</v>
      </c>
    </row>
    <row r="1752" spans="1:8" x14ac:dyDescent="0.35">
      <c r="A1752" s="3">
        <v>43875</v>
      </c>
      <c r="B1752" s="4">
        <v>47.13</v>
      </c>
      <c r="D1752" s="3">
        <v>43875</v>
      </c>
      <c r="E1752" s="4">
        <v>102.43</v>
      </c>
      <c r="G1752" s="3">
        <v>43917</v>
      </c>
      <c r="H1752" s="4">
        <v>18.690000000000001</v>
      </c>
    </row>
    <row r="1753" spans="1:8" x14ac:dyDescent="0.35">
      <c r="A1753" s="3">
        <v>43878</v>
      </c>
      <c r="B1753" s="4">
        <v>46.79</v>
      </c>
      <c r="D1753" s="3">
        <v>43878</v>
      </c>
      <c r="E1753" s="4">
        <v>101.72</v>
      </c>
      <c r="G1753" s="3">
        <v>43920</v>
      </c>
      <c r="H1753" s="4">
        <v>18.149999999999999</v>
      </c>
    </row>
    <row r="1754" spans="1:8" x14ac:dyDescent="0.35">
      <c r="A1754" s="3">
        <v>43879</v>
      </c>
      <c r="B1754" s="4">
        <v>46.63</v>
      </c>
      <c r="D1754" s="3">
        <v>43879</v>
      </c>
      <c r="E1754" s="4">
        <v>101</v>
      </c>
      <c r="G1754" s="3">
        <v>43921</v>
      </c>
      <c r="H1754" s="4">
        <v>18.75</v>
      </c>
    </row>
    <row r="1755" spans="1:8" x14ac:dyDescent="0.35">
      <c r="A1755" s="3">
        <v>43880</v>
      </c>
      <c r="B1755" s="4">
        <v>47.13</v>
      </c>
      <c r="D1755" s="3">
        <v>43880</v>
      </c>
      <c r="E1755" s="4">
        <v>102.69</v>
      </c>
      <c r="G1755" s="3">
        <v>43922</v>
      </c>
      <c r="H1755" s="4">
        <v>18.5</v>
      </c>
    </row>
    <row r="1756" spans="1:8" x14ac:dyDescent="0.35">
      <c r="A1756" s="3">
        <v>43881</v>
      </c>
      <c r="B1756" s="4">
        <v>47.02</v>
      </c>
      <c r="D1756" s="3">
        <v>43881</v>
      </c>
      <c r="E1756" s="4">
        <v>103.56</v>
      </c>
      <c r="G1756" s="3">
        <v>43924</v>
      </c>
      <c r="H1756" s="4">
        <v>18.170000000000002</v>
      </c>
    </row>
    <row r="1757" spans="1:8" x14ac:dyDescent="0.35">
      <c r="A1757" s="3">
        <v>43885</v>
      </c>
      <c r="B1757" s="4">
        <v>46.01</v>
      </c>
      <c r="D1757" s="3">
        <v>43885</v>
      </c>
      <c r="E1757" s="4">
        <v>102.12</v>
      </c>
      <c r="G1757" s="3">
        <v>43928</v>
      </c>
      <c r="H1757" s="4">
        <v>18.559999999999999</v>
      </c>
    </row>
    <row r="1758" spans="1:8" x14ac:dyDescent="0.35">
      <c r="A1758" s="3">
        <v>43886</v>
      </c>
      <c r="B1758" s="4">
        <v>45.83</v>
      </c>
      <c r="D1758" s="3">
        <v>43886</v>
      </c>
      <c r="E1758" s="4">
        <v>101.76</v>
      </c>
      <c r="G1758" s="3">
        <v>43929</v>
      </c>
      <c r="H1758" s="4">
        <v>18.739999999999998</v>
      </c>
    </row>
    <row r="1759" spans="1:8" x14ac:dyDescent="0.35">
      <c r="A1759" s="3">
        <v>43887</v>
      </c>
      <c r="B1759" s="4">
        <v>45.35</v>
      </c>
      <c r="D1759" s="3">
        <v>43887</v>
      </c>
      <c r="E1759" s="4">
        <v>100.71</v>
      </c>
      <c r="G1759" s="3">
        <v>43930</v>
      </c>
      <c r="H1759" s="4">
        <v>19.239999999999998</v>
      </c>
    </row>
    <row r="1760" spans="1:8" x14ac:dyDescent="0.35">
      <c r="A1760" s="3">
        <v>43888</v>
      </c>
      <c r="B1760" s="4">
        <v>45.18</v>
      </c>
      <c r="D1760" s="3">
        <v>43888</v>
      </c>
      <c r="E1760" s="4">
        <v>100.38</v>
      </c>
      <c r="G1760" s="3">
        <v>43934</v>
      </c>
      <c r="H1760" s="4">
        <v>19.010000000000002</v>
      </c>
    </row>
    <row r="1761" spans="1:8" x14ac:dyDescent="0.35">
      <c r="A1761" s="3">
        <v>43889</v>
      </c>
      <c r="B1761" s="4">
        <v>43.73</v>
      </c>
      <c r="D1761" s="3">
        <v>43889</v>
      </c>
      <c r="E1761" s="4">
        <v>97.33</v>
      </c>
      <c r="G1761" s="3">
        <v>43936</v>
      </c>
      <c r="H1761" s="4">
        <v>19.239999999999998</v>
      </c>
    </row>
    <row r="1762" spans="1:8" x14ac:dyDescent="0.35">
      <c r="A1762" s="3">
        <v>43892</v>
      </c>
      <c r="B1762" s="4">
        <v>43.38</v>
      </c>
      <c r="D1762" s="3">
        <v>43892</v>
      </c>
      <c r="E1762" s="4">
        <v>95.3</v>
      </c>
      <c r="G1762" s="3">
        <v>43937</v>
      </c>
      <c r="H1762" s="4">
        <v>19.5</v>
      </c>
    </row>
    <row r="1763" spans="1:8" x14ac:dyDescent="0.35">
      <c r="A1763" s="3">
        <v>43893</v>
      </c>
      <c r="B1763" s="4">
        <v>44.06</v>
      </c>
      <c r="D1763" s="3">
        <v>43893</v>
      </c>
      <c r="E1763" s="4">
        <v>97.05</v>
      </c>
      <c r="G1763" s="3">
        <v>43938</v>
      </c>
      <c r="H1763" s="4">
        <v>20.23</v>
      </c>
    </row>
    <row r="1764" spans="1:8" x14ac:dyDescent="0.35">
      <c r="A1764" s="3">
        <v>43894</v>
      </c>
      <c r="B1764" s="4">
        <v>43.74</v>
      </c>
      <c r="D1764" s="3">
        <v>43894</v>
      </c>
      <c r="E1764" s="4">
        <v>95.89</v>
      </c>
      <c r="G1764" s="3">
        <v>43941</v>
      </c>
      <c r="H1764" s="4">
        <v>20.5</v>
      </c>
    </row>
    <row r="1765" spans="1:8" x14ac:dyDescent="0.35">
      <c r="A1765" s="3">
        <v>43895</v>
      </c>
      <c r="B1765" s="4">
        <v>43.77</v>
      </c>
      <c r="D1765" s="3">
        <v>43895</v>
      </c>
      <c r="E1765" s="4">
        <v>95.81</v>
      </c>
      <c r="G1765" s="3">
        <v>43942</v>
      </c>
      <c r="H1765" s="4">
        <v>19.77</v>
      </c>
    </row>
    <row r="1766" spans="1:8" x14ac:dyDescent="0.35">
      <c r="A1766" s="3">
        <v>43896</v>
      </c>
      <c r="B1766" s="4">
        <v>42.82</v>
      </c>
      <c r="D1766" s="3">
        <v>43896</v>
      </c>
      <c r="E1766" s="4">
        <v>93.84</v>
      </c>
      <c r="G1766" s="3">
        <v>43943</v>
      </c>
      <c r="H1766" s="4">
        <v>19.82</v>
      </c>
    </row>
    <row r="1767" spans="1:8" x14ac:dyDescent="0.35">
      <c r="A1767" s="3">
        <v>43899</v>
      </c>
      <c r="B1767" s="4">
        <v>41.05</v>
      </c>
      <c r="D1767" s="3">
        <v>43899</v>
      </c>
      <c r="E1767" s="4">
        <v>89.81</v>
      </c>
      <c r="G1767" s="3">
        <v>43944</v>
      </c>
      <c r="H1767" s="4">
        <v>20.04</v>
      </c>
    </row>
    <row r="1768" spans="1:8" x14ac:dyDescent="0.35">
      <c r="A1768" s="3">
        <v>43901</v>
      </c>
      <c r="B1768" s="4">
        <v>40.85</v>
      </c>
      <c r="D1768" s="3">
        <v>43901</v>
      </c>
      <c r="E1768" s="4">
        <v>88.83</v>
      </c>
      <c r="G1768" s="3">
        <v>43945</v>
      </c>
      <c r="H1768" s="4">
        <v>19.61</v>
      </c>
    </row>
    <row r="1769" spans="1:8" x14ac:dyDescent="0.35">
      <c r="A1769" s="3">
        <v>43902</v>
      </c>
      <c r="B1769" s="4">
        <v>37.53</v>
      </c>
      <c r="D1769" s="3">
        <v>43902</v>
      </c>
      <c r="E1769" s="4">
        <v>82.33</v>
      </c>
      <c r="G1769" s="3">
        <v>43948</v>
      </c>
      <c r="H1769" s="4">
        <v>19.579999999999998</v>
      </c>
    </row>
    <row r="1770" spans="1:8" x14ac:dyDescent="0.35">
      <c r="A1770" s="3">
        <v>43903</v>
      </c>
      <c r="B1770" s="4">
        <v>38.85</v>
      </c>
      <c r="D1770" s="3">
        <v>43903</v>
      </c>
      <c r="E1770" s="4">
        <v>84.97</v>
      </c>
      <c r="G1770" s="3">
        <v>43949</v>
      </c>
      <c r="H1770" s="4">
        <v>19.66</v>
      </c>
    </row>
    <row r="1771" spans="1:8" x14ac:dyDescent="0.35">
      <c r="A1771" s="3">
        <v>43906</v>
      </c>
      <c r="B1771" s="4">
        <v>36.270000000000003</v>
      </c>
      <c r="D1771" s="3">
        <v>43906</v>
      </c>
      <c r="E1771" s="4">
        <v>79.97</v>
      </c>
      <c r="G1771" s="3">
        <v>43950</v>
      </c>
      <c r="H1771" s="4">
        <v>19.78</v>
      </c>
    </row>
    <row r="1772" spans="1:8" x14ac:dyDescent="0.35">
      <c r="A1772" s="3">
        <v>43907</v>
      </c>
      <c r="B1772" s="4">
        <v>35.39</v>
      </c>
      <c r="D1772" s="3">
        <v>43907</v>
      </c>
      <c r="E1772" s="4">
        <v>77.55</v>
      </c>
      <c r="G1772" s="3">
        <v>43951</v>
      </c>
      <c r="H1772" s="4">
        <v>20.12</v>
      </c>
    </row>
    <row r="1773" spans="1:8" x14ac:dyDescent="0.35">
      <c r="A1773" s="3">
        <v>43908</v>
      </c>
      <c r="B1773" s="4">
        <v>33.549999999999997</v>
      </c>
      <c r="D1773" s="3">
        <v>43908</v>
      </c>
      <c r="E1773" s="4">
        <v>73.14</v>
      </c>
      <c r="G1773" s="3">
        <v>43955</v>
      </c>
      <c r="H1773" s="4">
        <v>19.440000000000001</v>
      </c>
    </row>
    <row r="1774" spans="1:8" x14ac:dyDescent="0.35">
      <c r="A1774" s="3">
        <v>43909</v>
      </c>
      <c r="B1774" s="4">
        <v>32.83</v>
      </c>
      <c r="D1774" s="3">
        <v>43909</v>
      </c>
      <c r="E1774" s="4">
        <v>70.930000000000007</v>
      </c>
      <c r="G1774" s="3">
        <v>43956</v>
      </c>
      <c r="H1774" s="4">
        <v>19.2</v>
      </c>
    </row>
    <row r="1775" spans="1:8" x14ac:dyDescent="0.35">
      <c r="A1775" s="3">
        <v>43910</v>
      </c>
      <c r="B1775" s="4">
        <v>34.43</v>
      </c>
      <c r="D1775" s="3">
        <v>43910</v>
      </c>
      <c r="E1775" s="4">
        <v>73.8</v>
      </c>
      <c r="G1775" s="3">
        <v>43957</v>
      </c>
      <c r="H1775" s="4">
        <v>19.260000000000002</v>
      </c>
    </row>
    <row r="1776" spans="1:8" x14ac:dyDescent="0.35">
      <c r="A1776" s="3">
        <v>43913</v>
      </c>
      <c r="B1776" s="4">
        <v>30.12</v>
      </c>
      <c r="D1776" s="3">
        <v>43913</v>
      </c>
      <c r="E1776" s="4">
        <v>64.400000000000006</v>
      </c>
      <c r="G1776" s="3">
        <v>43958</v>
      </c>
      <c r="H1776" s="4">
        <v>19.27</v>
      </c>
    </row>
    <row r="1777" spans="1:8" x14ac:dyDescent="0.35">
      <c r="A1777" s="3">
        <v>43914</v>
      </c>
      <c r="B1777" s="4">
        <v>30.82</v>
      </c>
      <c r="D1777" s="3">
        <v>43914</v>
      </c>
      <c r="E1777" s="4">
        <v>65.42</v>
      </c>
      <c r="G1777" s="3">
        <v>43959</v>
      </c>
      <c r="H1777" s="4">
        <v>19.059999999999999</v>
      </c>
    </row>
    <row r="1778" spans="1:8" x14ac:dyDescent="0.35">
      <c r="A1778" s="3">
        <v>43915</v>
      </c>
      <c r="B1778" s="4">
        <v>32.6</v>
      </c>
      <c r="D1778" s="3">
        <v>43915</v>
      </c>
      <c r="E1778" s="4">
        <v>67.31</v>
      </c>
      <c r="G1778" s="3">
        <v>43962</v>
      </c>
      <c r="H1778" s="4">
        <v>19</v>
      </c>
    </row>
    <row r="1779" spans="1:8" x14ac:dyDescent="0.35">
      <c r="A1779" s="3">
        <v>43916</v>
      </c>
      <c r="B1779" s="4">
        <v>33.75</v>
      </c>
      <c r="D1779" s="3">
        <v>43916</v>
      </c>
      <c r="E1779" s="4">
        <v>69.2</v>
      </c>
      <c r="G1779" s="3">
        <v>43963</v>
      </c>
      <c r="H1779" s="4">
        <v>18.91</v>
      </c>
    </row>
    <row r="1780" spans="1:8" x14ac:dyDescent="0.35">
      <c r="A1780" s="3">
        <v>43917</v>
      </c>
      <c r="B1780" s="4">
        <v>33.74</v>
      </c>
      <c r="D1780" s="3">
        <v>43917</v>
      </c>
      <c r="E1780" s="4">
        <v>68.77</v>
      </c>
      <c r="G1780" s="3">
        <v>43964</v>
      </c>
      <c r="H1780" s="4">
        <v>19.3</v>
      </c>
    </row>
    <row r="1781" spans="1:8" x14ac:dyDescent="0.35">
      <c r="A1781" s="3">
        <v>43920</v>
      </c>
      <c r="B1781" s="4">
        <v>32.659999999999997</v>
      </c>
      <c r="D1781" s="3">
        <v>43920</v>
      </c>
      <c r="E1781" s="4">
        <v>67.08</v>
      </c>
      <c r="G1781" s="3">
        <v>43965</v>
      </c>
      <c r="H1781" s="4">
        <v>19.100000000000001</v>
      </c>
    </row>
    <row r="1782" spans="1:8" x14ac:dyDescent="0.35">
      <c r="A1782" s="3">
        <v>43921</v>
      </c>
      <c r="B1782" s="4">
        <v>33.81</v>
      </c>
      <c r="D1782" s="3">
        <v>43921</v>
      </c>
      <c r="E1782" s="4">
        <v>68.959999999999994</v>
      </c>
      <c r="G1782" s="3">
        <v>43966</v>
      </c>
      <c r="H1782" s="4">
        <v>19.059999999999999</v>
      </c>
    </row>
    <row r="1783" spans="1:8" x14ac:dyDescent="0.35">
      <c r="A1783" s="3">
        <v>43922</v>
      </c>
      <c r="B1783" s="4">
        <v>32.520000000000003</v>
      </c>
      <c r="D1783" s="3">
        <v>43922</v>
      </c>
      <c r="E1783" s="4">
        <v>67.59</v>
      </c>
      <c r="G1783" s="3">
        <v>43969</v>
      </c>
      <c r="H1783" s="4">
        <v>18.43</v>
      </c>
    </row>
    <row r="1784" spans="1:8" x14ac:dyDescent="0.35">
      <c r="A1784" s="3">
        <v>43924</v>
      </c>
      <c r="B1784" s="4">
        <v>31.94</v>
      </c>
      <c r="D1784" s="3">
        <v>43924</v>
      </c>
      <c r="E1784" s="4">
        <v>65.87</v>
      </c>
      <c r="G1784" s="3">
        <v>43970</v>
      </c>
      <c r="H1784" s="4">
        <v>18.45</v>
      </c>
    </row>
    <row r="1785" spans="1:8" x14ac:dyDescent="0.35">
      <c r="A1785" s="3">
        <v>43928</v>
      </c>
      <c r="B1785" s="4">
        <v>34.619999999999997</v>
      </c>
      <c r="D1785" s="3">
        <v>43928</v>
      </c>
      <c r="E1785" s="4">
        <v>69.27</v>
      </c>
      <c r="G1785" s="3">
        <v>43971</v>
      </c>
      <c r="H1785" s="4">
        <v>18.7</v>
      </c>
    </row>
    <row r="1786" spans="1:8" x14ac:dyDescent="0.35">
      <c r="A1786" s="3">
        <v>43929</v>
      </c>
      <c r="B1786" s="4">
        <v>34.630000000000003</v>
      </c>
      <c r="D1786" s="3">
        <v>43929</v>
      </c>
      <c r="E1786" s="4">
        <v>70.61</v>
      </c>
      <c r="G1786" s="3">
        <v>43972</v>
      </c>
      <c r="H1786" s="4">
        <v>18.71</v>
      </c>
    </row>
    <row r="1787" spans="1:8" x14ac:dyDescent="0.35">
      <c r="A1787" s="3">
        <v>43930</v>
      </c>
      <c r="B1787" s="4">
        <v>36.1</v>
      </c>
      <c r="D1787" s="3">
        <v>43930</v>
      </c>
      <c r="E1787" s="4">
        <v>72.92</v>
      </c>
      <c r="G1787" s="3">
        <v>43973</v>
      </c>
      <c r="H1787" s="4">
        <v>18.63</v>
      </c>
    </row>
    <row r="1788" spans="1:8" x14ac:dyDescent="0.35">
      <c r="A1788" s="3">
        <v>43934</v>
      </c>
      <c r="B1788" s="4">
        <v>35.82</v>
      </c>
      <c r="D1788" s="3">
        <v>43934</v>
      </c>
      <c r="E1788" s="4">
        <v>72.14</v>
      </c>
      <c r="G1788" s="3">
        <v>43977</v>
      </c>
      <c r="H1788" s="4">
        <v>18.84</v>
      </c>
    </row>
    <row r="1789" spans="1:8" x14ac:dyDescent="0.35">
      <c r="A1789" s="3">
        <v>43936</v>
      </c>
      <c r="B1789" s="4">
        <v>35.65</v>
      </c>
      <c r="D1789" s="3">
        <v>43936</v>
      </c>
      <c r="E1789" s="4">
        <v>73.17</v>
      </c>
      <c r="G1789" s="3">
        <v>43978</v>
      </c>
      <c r="H1789" s="4">
        <v>19.010000000000002</v>
      </c>
    </row>
    <row r="1790" spans="1:8" x14ac:dyDescent="0.35">
      <c r="A1790" s="3">
        <v>43937</v>
      </c>
      <c r="B1790" s="4">
        <v>35.97</v>
      </c>
      <c r="D1790" s="3">
        <v>43937</v>
      </c>
      <c r="E1790" s="4">
        <v>74.150000000000006</v>
      </c>
      <c r="G1790" s="3">
        <v>43979</v>
      </c>
      <c r="H1790" s="4">
        <v>19.23</v>
      </c>
    </row>
    <row r="1791" spans="1:8" x14ac:dyDescent="0.35">
      <c r="A1791" s="3">
        <v>43938</v>
      </c>
      <c r="B1791" s="4">
        <v>37.11</v>
      </c>
      <c r="D1791" s="3">
        <v>43938</v>
      </c>
      <c r="E1791" s="4">
        <v>75.650000000000006</v>
      </c>
      <c r="G1791" s="3">
        <v>43980</v>
      </c>
      <c r="H1791" s="4">
        <v>19.5</v>
      </c>
    </row>
    <row r="1792" spans="1:8" x14ac:dyDescent="0.35">
      <c r="A1792" s="3">
        <v>43941</v>
      </c>
      <c r="B1792" s="4">
        <v>36.96</v>
      </c>
      <c r="D1792" s="3">
        <v>43941</v>
      </c>
      <c r="E1792" s="4">
        <v>76.260000000000005</v>
      </c>
      <c r="G1792" s="3">
        <v>43983</v>
      </c>
      <c r="H1792" s="4">
        <v>20.02</v>
      </c>
    </row>
    <row r="1793" spans="1:8" x14ac:dyDescent="0.35">
      <c r="A1793" s="3">
        <v>43942</v>
      </c>
      <c r="B1793" s="4">
        <v>35.840000000000003</v>
      </c>
      <c r="D1793" s="3">
        <v>43942</v>
      </c>
      <c r="E1793" s="4">
        <v>73.77</v>
      </c>
      <c r="G1793" s="3">
        <v>43984</v>
      </c>
      <c r="H1793" s="4">
        <v>20.59</v>
      </c>
    </row>
    <row r="1794" spans="1:8" x14ac:dyDescent="0.35">
      <c r="A1794" s="3">
        <v>43943</v>
      </c>
      <c r="B1794" s="4">
        <v>36.35</v>
      </c>
      <c r="D1794" s="3">
        <v>43943</v>
      </c>
      <c r="E1794" s="4">
        <v>74.87</v>
      </c>
      <c r="G1794" s="3">
        <v>43985</v>
      </c>
      <c r="H1794" s="4">
        <v>20.82</v>
      </c>
    </row>
    <row r="1795" spans="1:8" x14ac:dyDescent="0.35">
      <c r="A1795" s="3">
        <v>43944</v>
      </c>
      <c r="B1795" s="4">
        <v>36.729999999999997</v>
      </c>
      <c r="D1795" s="3">
        <v>43944</v>
      </c>
      <c r="E1795" s="4">
        <v>75.739999999999995</v>
      </c>
      <c r="G1795" s="3">
        <v>43986</v>
      </c>
      <c r="H1795" s="4">
        <v>20.76</v>
      </c>
    </row>
    <row r="1796" spans="1:8" x14ac:dyDescent="0.35">
      <c r="A1796" s="3">
        <v>43945</v>
      </c>
      <c r="B1796" s="4">
        <v>36.06</v>
      </c>
      <c r="D1796" s="3">
        <v>43945</v>
      </c>
      <c r="E1796" s="4">
        <v>73.69</v>
      </c>
      <c r="G1796" s="3">
        <v>43987</v>
      </c>
      <c r="H1796" s="4">
        <v>21.25</v>
      </c>
    </row>
    <row r="1797" spans="1:8" x14ac:dyDescent="0.35">
      <c r="A1797" s="3">
        <v>43948</v>
      </c>
      <c r="B1797" s="4">
        <v>36.549999999999997</v>
      </c>
      <c r="D1797" s="3">
        <v>43948</v>
      </c>
      <c r="E1797" s="4">
        <v>74.040000000000006</v>
      </c>
      <c r="G1797" s="3">
        <v>43990</v>
      </c>
      <c r="H1797" s="4">
        <v>21.49</v>
      </c>
    </row>
    <row r="1798" spans="1:8" x14ac:dyDescent="0.35">
      <c r="A1798" s="3">
        <v>43949</v>
      </c>
      <c r="B1798" s="4">
        <v>36.76</v>
      </c>
      <c r="D1798" s="3">
        <v>43949</v>
      </c>
      <c r="E1798" s="4">
        <v>74.599999999999994</v>
      </c>
      <c r="G1798" s="3">
        <v>43991</v>
      </c>
      <c r="H1798" s="4">
        <v>21.28</v>
      </c>
    </row>
    <row r="1799" spans="1:8" x14ac:dyDescent="0.35">
      <c r="A1799" s="3">
        <v>43950</v>
      </c>
      <c r="B1799" s="4">
        <v>37.35</v>
      </c>
      <c r="D1799" s="3">
        <v>43950</v>
      </c>
      <c r="E1799" s="4">
        <v>75.510000000000005</v>
      </c>
      <c r="G1799" s="3">
        <v>43992</v>
      </c>
      <c r="H1799" s="4">
        <v>21.37</v>
      </c>
    </row>
    <row r="1800" spans="1:8" x14ac:dyDescent="0.35">
      <c r="A1800" s="3">
        <v>43951</v>
      </c>
      <c r="B1800" s="4">
        <v>38.56</v>
      </c>
      <c r="D1800" s="3">
        <v>43951</v>
      </c>
      <c r="E1800" s="4">
        <v>77.510000000000005</v>
      </c>
      <c r="G1800" s="3">
        <v>43993</v>
      </c>
      <c r="H1800" s="4">
        <v>21.17</v>
      </c>
    </row>
    <row r="1801" spans="1:8" x14ac:dyDescent="0.35">
      <c r="A1801" s="3">
        <v>43955</v>
      </c>
      <c r="B1801" s="4">
        <v>36.549999999999997</v>
      </c>
      <c r="D1801" s="3">
        <v>43955</v>
      </c>
      <c r="E1801" s="4">
        <v>73.959999999999994</v>
      </c>
      <c r="G1801" s="3">
        <v>43994</v>
      </c>
      <c r="H1801" s="4">
        <v>21.15</v>
      </c>
    </row>
    <row r="1802" spans="1:8" x14ac:dyDescent="0.35">
      <c r="A1802" s="3">
        <v>43956</v>
      </c>
      <c r="B1802" s="4">
        <v>36.25</v>
      </c>
      <c r="D1802" s="3">
        <v>43956</v>
      </c>
      <c r="E1802" s="4">
        <v>73.16</v>
      </c>
      <c r="G1802" s="3">
        <v>43997</v>
      </c>
      <c r="H1802" s="4">
        <v>21.09</v>
      </c>
    </row>
    <row r="1803" spans="1:8" x14ac:dyDescent="0.35">
      <c r="A1803" s="3">
        <v>43957</v>
      </c>
      <c r="B1803" s="4">
        <v>36.58</v>
      </c>
      <c r="D1803" s="3">
        <v>43957</v>
      </c>
      <c r="E1803" s="4">
        <v>73.650000000000006</v>
      </c>
      <c r="G1803" s="3">
        <v>43998</v>
      </c>
      <c r="H1803" s="4">
        <v>21.11</v>
      </c>
    </row>
    <row r="1804" spans="1:8" x14ac:dyDescent="0.35">
      <c r="A1804" s="3">
        <v>43958</v>
      </c>
      <c r="B1804" s="4">
        <v>36.229999999999997</v>
      </c>
      <c r="D1804" s="3">
        <v>43958</v>
      </c>
      <c r="E1804" s="4">
        <v>73.38</v>
      </c>
      <c r="G1804" s="3">
        <v>43999</v>
      </c>
      <c r="H1804" s="4">
        <v>21.4</v>
      </c>
    </row>
    <row r="1805" spans="1:8" x14ac:dyDescent="0.35">
      <c r="A1805" s="3">
        <v>43959</v>
      </c>
      <c r="B1805" s="4">
        <v>36.380000000000003</v>
      </c>
      <c r="D1805" s="3">
        <v>43959</v>
      </c>
      <c r="E1805" s="4">
        <v>73.319999999999993</v>
      </c>
      <c r="G1805" s="3">
        <v>44000</v>
      </c>
      <c r="H1805" s="4">
        <v>21.7</v>
      </c>
    </row>
    <row r="1806" spans="1:8" x14ac:dyDescent="0.35">
      <c r="A1806" s="3">
        <v>43962</v>
      </c>
      <c r="B1806" s="4">
        <v>36.450000000000003</v>
      </c>
      <c r="D1806" s="3">
        <v>43962</v>
      </c>
      <c r="E1806" s="4">
        <v>73.44</v>
      </c>
      <c r="G1806" s="3">
        <v>44001</v>
      </c>
      <c r="H1806" s="4">
        <v>22.04</v>
      </c>
    </row>
    <row r="1807" spans="1:8" x14ac:dyDescent="0.35">
      <c r="A1807" s="3">
        <v>43963</v>
      </c>
      <c r="B1807" s="4">
        <v>36.51</v>
      </c>
      <c r="D1807" s="3">
        <v>43963</v>
      </c>
      <c r="E1807" s="4">
        <v>73.33</v>
      </c>
      <c r="G1807" s="3">
        <v>44004</v>
      </c>
      <c r="H1807" s="4">
        <v>22.38</v>
      </c>
    </row>
    <row r="1808" spans="1:8" x14ac:dyDescent="0.35">
      <c r="A1808" s="3">
        <v>43964</v>
      </c>
      <c r="B1808" s="4">
        <v>37.21</v>
      </c>
      <c r="D1808" s="3">
        <v>43964</v>
      </c>
      <c r="E1808" s="4">
        <v>74.739999999999995</v>
      </c>
      <c r="G1808" s="3">
        <v>44005</v>
      </c>
      <c r="H1808" s="4">
        <v>22.91</v>
      </c>
    </row>
    <row r="1809" spans="1:8" x14ac:dyDescent="0.35">
      <c r="A1809" s="3">
        <v>43965</v>
      </c>
      <c r="B1809" s="4">
        <v>36.29</v>
      </c>
      <c r="D1809" s="3">
        <v>43965</v>
      </c>
      <c r="E1809" s="4">
        <v>74.069999999999993</v>
      </c>
      <c r="G1809" s="3">
        <v>44006</v>
      </c>
      <c r="H1809" s="4">
        <v>22.53</v>
      </c>
    </row>
    <row r="1810" spans="1:8" x14ac:dyDescent="0.35">
      <c r="A1810" s="3">
        <v>43966</v>
      </c>
      <c r="B1810" s="4">
        <v>36.35</v>
      </c>
      <c r="D1810" s="3">
        <v>43966</v>
      </c>
      <c r="E1810" s="4">
        <v>73.900000000000006</v>
      </c>
      <c r="G1810" s="3">
        <v>44007</v>
      </c>
      <c r="H1810" s="4">
        <v>22.67</v>
      </c>
    </row>
    <row r="1811" spans="1:8" x14ac:dyDescent="0.35">
      <c r="A1811" s="3">
        <v>43969</v>
      </c>
      <c r="B1811" s="4">
        <v>35.04</v>
      </c>
      <c r="D1811" s="3">
        <v>43969</v>
      </c>
      <c r="E1811" s="4">
        <v>70.77</v>
      </c>
      <c r="G1811" s="3">
        <v>44008</v>
      </c>
      <c r="H1811" s="4">
        <v>22.67</v>
      </c>
    </row>
    <row r="1812" spans="1:8" x14ac:dyDescent="0.35">
      <c r="A1812" s="3">
        <v>43970</v>
      </c>
      <c r="B1812" s="4">
        <v>35.43</v>
      </c>
      <c r="D1812" s="3">
        <v>43970</v>
      </c>
      <c r="E1812" s="4">
        <v>71.430000000000007</v>
      </c>
      <c r="G1812" s="3">
        <v>44011</v>
      </c>
      <c r="H1812" s="4">
        <v>22.26</v>
      </c>
    </row>
    <row r="1813" spans="1:8" x14ac:dyDescent="0.35">
      <c r="A1813" s="3">
        <v>43971</v>
      </c>
      <c r="B1813" s="4">
        <v>36.130000000000003</v>
      </c>
      <c r="D1813" s="3">
        <v>43971</v>
      </c>
      <c r="E1813" s="4">
        <v>72.45</v>
      </c>
      <c r="G1813" s="3">
        <v>44012</v>
      </c>
      <c r="H1813" s="4">
        <v>22.2</v>
      </c>
    </row>
    <row r="1814" spans="1:8" x14ac:dyDescent="0.35">
      <c r="A1814" s="3">
        <v>43972</v>
      </c>
      <c r="B1814" s="4">
        <v>36.43</v>
      </c>
      <c r="D1814" s="3">
        <v>43972</v>
      </c>
      <c r="E1814" s="4">
        <v>73.42</v>
      </c>
      <c r="G1814" s="3">
        <v>44013</v>
      </c>
      <c r="H1814" s="4">
        <v>22.28</v>
      </c>
    </row>
    <row r="1815" spans="1:8" x14ac:dyDescent="0.35">
      <c r="A1815" s="3">
        <v>43973</v>
      </c>
      <c r="B1815" s="4">
        <v>36.18</v>
      </c>
      <c r="D1815" s="3">
        <v>43973</v>
      </c>
      <c r="E1815" s="4">
        <v>73.09</v>
      </c>
      <c r="G1815" s="3">
        <v>44014</v>
      </c>
      <c r="H1815" s="4">
        <v>22.49</v>
      </c>
    </row>
    <row r="1816" spans="1:8" x14ac:dyDescent="0.35">
      <c r="A1816" s="3">
        <v>43977</v>
      </c>
      <c r="B1816" s="4">
        <v>36.25</v>
      </c>
      <c r="D1816" s="3">
        <v>43977</v>
      </c>
      <c r="E1816" s="4">
        <v>73.95</v>
      </c>
      <c r="G1816" s="3">
        <v>44015</v>
      </c>
      <c r="H1816" s="4">
        <v>22.57</v>
      </c>
    </row>
    <row r="1817" spans="1:8" x14ac:dyDescent="0.35">
      <c r="A1817" s="3">
        <v>43978</v>
      </c>
      <c r="B1817" s="4">
        <v>37.130000000000003</v>
      </c>
      <c r="D1817" s="3">
        <v>43978</v>
      </c>
      <c r="E1817" s="4">
        <v>74.23</v>
      </c>
      <c r="G1817" s="3">
        <v>44018</v>
      </c>
      <c r="H1817" s="4">
        <v>22.92</v>
      </c>
    </row>
    <row r="1818" spans="1:8" x14ac:dyDescent="0.35">
      <c r="A1818" s="3">
        <v>43979</v>
      </c>
      <c r="B1818" s="4">
        <v>37.83</v>
      </c>
      <c r="D1818" s="3">
        <v>43979</v>
      </c>
      <c r="E1818" s="4">
        <v>75.709999999999994</v>
      </c>
      <c r="G1818" s="3">
        <v>44019</v>
      </c>
      <c r="H1818" s="4">
        <v>23.11</v>
      </c>
    </row>
    <row r="1819" spans="1:8" x14ac:dyDescent="0.35">
      <c r="A1819" s="3">
        <v>43980</v>
      </c>
      <c r="B1819" s="4">
        <v>38.25</v>
      </c>
      <c r="D1819" s="3">
        <v>43980</v>
      </c>
      <c r="E1819" s="4">
        <v>76.41</v>
      </c>
      <c r="G1819" s="3">
        <v>44020</v>
      </c>
      <c r="H1819" s="4">
        <v>23.12</v>
      </c>
    </row>
    <row r="1820" spans="1:8" x14ac:dyDescent="0.35">
      <c r="A1820" s="3">
        <v>43983</v>
      </c>
      <c r="B1820" s="4">
        <v>39.04</v>
      </c>
      <c r="D1820" s="3">
        <v>43983</v>
      </c>
      <c r="E1820" s="4">
        <v>79.72</v>
      </c>
      <c r="G1820" s="3">
        <v>44021</v>
      </c>
      <c r="H1820" s="4">
        <v>23.49</v>
      </c>
    </row>
    <row r="1821" spans="1:8" x14ac:dyDescent="0.35">
      <c r="A1821" s="3">
        <v>43984</v>
      </c>
      <c r="B1821" s="4">
        <v>39.51</v>
      </c>
      <c r="D1821" s="3">
        <v>43984</v>
      </c>
      <c r="E1821" s="4">
        <v>80.959999999999994</v>
      </c>
      <c r="G1821" s="3">
        <v>44022</v>
      </c>
      <c r="H1821" s="4">
        <v>23.42</v>
      </c>
    </row>
    <row r="1822" spans="1:8" x14ac:dyDescent="0.35">
      <c r="A1822" s="3">
        <v>43985</v>
      </c>
      <c r="B1822" s="4">
        <v>39.75</v>
      </c>
      <c r="D1822" s="3">
        <v>43985</v>
      </c>
      <c r="E1822" s="4">
        <v>81.08</v>
      </c>
      <c r="G1822" s="3">
        <v>44025</v>
      </c>
      <c r="H1822" s="4">
        <v>23.37</v>
      </c>
    </row>
    <row r="1823" spans="1:8" x14ac:dyDescent="0.35">
      <c r="A1823" s="3">
        <v>43986</v>
      </c>
      <c r="B1823" s="4">
        <v>39.81</v>
      </c>
      <c r="D1823" s="3">
        <v>43986</v>
      </c>
      <c r="E1823" s="4">
        <v>80.97</v>
      </c>
      <c r="G1823" s="3">
        <v>44026</v>
      </c>
      <c r="H1823" s="4">
        <v>23.03</v>
      </c>
    </row>
    <row r="1824" spans="1:8" x14ac:dyDescent="0.35">
      <c r="A1824" s="3">
        <v>43987</v>
      </c>
      <c r="B1824" s="4">
        <v>40.46</v>
      </c>
      <c r="D1824" s="3">
        <v>43987</v>
      </c>
      <c r="E1824" s="4">
        <v>82.96</v>
      </c>
      <c r="G1824" s="3">
        <v>44027</v>
      </c>
      <c r="H1824" s="4">
        <v>23.07</v>
      </c>
    </row>
    <row r="1825" spans="1:8" x14ac:dyDescent="0.35">
      <c r="A1825" s="3">
        <v>43990</v>
      </c>
      <c r="B1825" s="4">
        <v>40.5</v>
      </c>
      <c r="D1825" s="3">
        <v>43990</v>
      </c>
      <c r="E1825" s="4">
        <v>82.53</v>
      </c>
      <c r="G1825" s="3">
        <v>44028</v>
      </c>
      <c r="H1825" s="4">
        <v>23.06</v>
      </c>
    </row>
    <row r="1826" spans="1:8" x14ac:dyDescent="0.35">
      <c r="A1826" s="3">
        <v>43991</v>
      </c>
      <c r="B1826" s="4">
        <v>39.909999999999997</v>
      </c>
      <c r="D1826" s="3">
        <v>43991</v>
      </c>
      <c r="E1826" s="4">
        <v>81.88</v>
      </c>
      <c r="G1826" s="3">
        <v>44029</v>
      </c>
      <c r="H1826" s="4">
        <v>23.21</v>
      </c>
    </row>
    <row r="1827" spans="1:8" x14ac:dyDescent="0.35">
      <c r="A1827" s="3">
        <v>43992</v>
      </c>
      <c r="B1827" s="4">
        <v>39.99</v>
      </c>
      <c r="D1827" s="3">
        <v>43992</v>
      </c>
      <c r="E1827" s="4">
        <v>82.7</v>
      </c>
      <c r="G1827" s="3">
        <v>44032</v>
      </c>
      <c r="H1827" s="4">
        <v>23.5</v>
      </c>
    </row>
    <row r="1828" spans="1:8" x14ac:dyDescent="0.35">
      <c r="A1828" s="3">
        <v>43993</v>
      </c>
      <c r="B1828" s="4">
        <v>39.19</v>
      </c>
      <c r="D1828" s="3">
        <v>43993</v>
      </c>
      <c r="E1828" s="4">
        <v>81.41</v>
      </c>
      <c r="G1828" s="3">
        <v>44033</v>
      </c>
      <c r="H1828" s="4">
        <v>23.64</v>
      </c>
    </row>
    <row r="1829" spans="1:8" x14ac:dyDescent="0.35">
      <c r="A1829" s="3">
        <v>43994</v>
      </c>
      <c r="B1829" s="4">
        <v>39.44</v>
      </c>
      <c r="D1829" s="3">
        <v>43994</v>
      </c>
      <c r="E1829" s="4">
        <v>81.86</v>
      </c>
      <c r="G1829" s="3">
        <v>44034</v>
      </c>
      <c r="H1829" s="4">
        <v>23.65</v>
      </c>
    </row>
    <row r="1830" spans="1:8" x14ac:dyDescent="0.35">
      <c r="A1830" s="3">
        <v>43997</v>
      </c>
      <c r="B1830" s="4">
        <v>38.83</v>
      </c>
      <c r="D1830" s="3">
        <v>43997</v>
      </c>
      <c r="E1830" s="4">
        <v>81</v>
      </c>
      <c r="G1830" s="3">
        <v>44035</v>
      </c>
      <c r="H1830" s="4">
        <v>23.97</v>
      </c>
    </row>
    <row r="1831" spans="1:8" x14ac:dyDescent="0.35">
      <c r="A1831" s="3">
        <v>43998</v>
      </c>
      <c r="B1831" s="4">
        <v>39.17</v>
      </c>
      <c r="D1831" s="3">
        <v>43998</v>
      </c>
      <c r="E1831" s="4">
        <v>81.25</v>
      </c>
      <c r="G1831" s="3">
        <v>44036</v>
      </c>
      <c r="H1831" s="4">
        <v>23.9</v>
      </c>
    </row>
    <row r="1832" spans="1:8" x14ac:dyDescent="0.35">
      <c r="A1832" s="3">
        <v>43999</v>
      </c>
      <c r="B1832" s="4">
        <v>39.24</v>
      </c>
      <c r="D1832" s="3">
        <v>43999</v>
      </c>
      <c r="E1832" s="4">
        <v>81.3</v>
      </c>
      <c r="G1832" s="3">
        <v>44039</v>
      </c>
      <c r="H1832" s="4">
        <v>23.61</v>
      </c>
    </row>
    <row r="1833" spans="1:8" x14ac:dyDescent="0.35">
      <c r="A1833" s="3">
        <v>44000</v>
      </c>
      <c r="B1833" s="4">
        <v>39.85</v>
      </c>
      <c r="D1833" s="3">
        <v>44000</v>
      </c>
      <c r="E1833" s="4">
        <v>82.39</v>
      </c>
      <c r="G1833" s="3">
        <v>44040</v>
      </c>
      <c r="H1833" s="4">
        <v>23.8</v>
      </c>
    </row>
    <row r="1834" spans="1:8" x14ac:dyDescent="0.35">
      <c r="A1834" s="3">
        <v>44001</v>
      </c>
      <c r="B1834" s="4">
        <v>40.340000000000003</v>
      </c>
      <c r="D1834" s="3">
        <v>44001</v>
      </c>
      <c r="E1834" s="4">
        <v>83.5</v>
      </c>
      <c r="G1834" s="3">
        <v>44041</v>
      </c>
      <c r="H1834" s="4">
        <v>23.75</v>
      </c>
    </row>
    <row r="1835" spans="1:8" x14ac:dyDescent="0.35">
      <c r="A1835" s="3">
        <v>44004</v>
      </c>
      <c r="B1835" s="4">
        <v>40.64</v>
      </c>
      <c r="D1835" s="3">
        <v>44004</v>
      </c>
      <c r="E1835" s="4">
        <v>84.56</v>
      </c>
      <c r="G1835" s="3">
        <v>44042</v>
      </c>
      <c r="H1835" s="4">
        <v>23.69</v>
      </c>
    </row>
    <row r="1836" spans="1:8" x14ac:dyDescent="0.35">
      <c r="A1836" s="3">
        <v>44005</v>
      </c>
      <c r="B1836" s="4">
        <v>41.28</v>
      </c>
      <c r="D1836" s="3">
        <v>44005</v>
      </c>
      <c r="E1836" s="4">
        <v>85.36</v>
      </c>
      <c r="G1836" s="3">
        <v>44043</v>
      </c>
      <c r="H1836" s="4">
        <v>23.75</v>
      </c>
    </row>
    <row r="1837" spans="1:8" x14ac:dyDescent="0.35">
      <c r="A1837" s="3">
        <v>44006</v>
      </c>
      <c r="B1837" s="4">
        <v>40.56</v>
      </c>
      <c r="D1837" s="3">
        <v>44006</v>
      </c>
      <c r="E1837" s="4">
        <v>84.08</v>
      </c>
      <c r="G1837" s="3">
        <v>44046</v>
      </c>
      <c r="H1837" s="4">
        <v>23.86</v>
      </c>
    </row>
    <row r="1838" spans="1:8" x14ac:dyDescent="0.35">
      <c r="A1838" s="3">
        <v>44007</v>
      </c>
      <c r="B1838" s="4">
        <v>40.47</v>
      </c>
      <c r="D1838" s="3">
        <v>44007</v>
      </c>
      <c r="E1838" s="4">
        <v>84.84</v>
      </c>
      <c r="G1838" s="3">
        <v>44047</v>
      </c>
      <c r="H1838" s="4">
        <v>24.09</v>
      </c>
    </row>
    <row r="1839" spans="1:8" x14ac:dyDescent="0.35">
      <c r="A1839" s="3">
        <v>44008</v>
      </c>
      <c r="B1839" s="4">
        <v>40.89</v>
      </c>
      <c r="D1839" s="3">
        <v>44008</v>
      </c>
      <c r="E1839" s="4">
        <v>85.22</v>
      </c>
      <c r="G1839" s="3">
        <v>44048</v>
      </c>
      <c r="H1839" s="4">
        <v>24.13</v>
      </c>
    </row>
    <row r="1840" spans="1:8" x14ac:dyDescent="0.35">
      <c r="A1840" s="3">
        <v>44011</v>
      </c>
      <c r="B1840" s="4">
        <v>40.549999999999997</v>
      </c>
      <c r="D1840" s="3">
        <v>44011</v>
      </c>
      <c r="E1840" s="4">
        <v>84.07</v>
      </c>
      <c r="G1840" s="3">
        <v>44049</v>
      </c>
      <c r="H1840" s="4">
        <v>24.37</v>
      </c>
    </row>
    <row r="1841" spans="1:8" x14ac:dyDescent="0.35">
      <c r="A1841" s="3">
        <v>44012</v>
      </c>
      <c r="B1841" s="4">
        <v>40.56</v>
      </c>
      <c r="D1841" s="3">
        <v>44012</v>
      </c>
      <c r="E1841" s="4">
        <v>84.06</v>
      </c>
      <c r="G1841" s="3">
        <v>44050</v>
      </c>
      <c r="H1841" s="4">
        <v>24.44</v>
      </c>
    </row>
    <row r="1842" spans="1:8" x14ac:dyDescent="0.35">
      <c r="A1842" s="3">
        <v>44013</v>
      </c>
      <c r="B1842" s="4">
        <v>40.9</v>
      </c>
      <c r="D1842" s="3">
        <v>44013</v>
      </c>
      <c r="E1842" s="4">
        <v>84.58</v>
      </c>
      <c r="G1842" s="3">
        <v>44053</v>
      </c>
      <c r="H1842" s="4">
        <v>24.84</v>
      </c>
    </row>
    <row r="1843" spans="1:8" x14ac:dyDescent="0.35">
      <c r="A1843" s="3">
        <v>44014</v>
      </c>
      <c r="B1843" s="4">
        <v>41.35</v>
      </c>
      <c r="D1843" s="3">
        <v>44014</v>
      </c>
      <c r="E1843" s="4">
        <v>86.05</v>
      </c>
      <c r="G1843" s="3">
        <v>44054</v>
      </c>
      <c r="H1843" s="4">
        <v>24.86</v>
      </c>
    </row>
    <row r="1844" spans="1:8" x14ac:dyDescent="0.35">
      <c r="A1844" s="3">
        <v>44015</v>
      </c>
      <c r="B1844" s="4">
        <v>41.59</v>
      </c>
      <c r="D1844" s="3">
        <v>44015</v>
      </c>
      <c r="E1844" s="4">
        <v>86.54</v>
      </c>
      <c r="G1844" s="3">
        <v>44055</v>
      </c>
      <c r="H1844" s="4">
        <v>24.96</v>
      </c>
    </row>
    <row r="1845" spans="1:8" x14ac:dyDescent="0.35">
      <c r="A1845" s="3">
        <v>44018</v>
      </c>
      <c r="B1845" s="4">
        <v>42.12</v>
      </c>
      <c r="D1845" s="3">
        <v>44018</v>
      </c>
      <c r="E1845" s="4">
        <v>87.66</v>
      </c>
      <c r="G1845" s="3">
        <v>44056</v>
      </c>
      <c r="H1845" s="4">
        <v>25.26</v>
      </c>
    </row>
    <row r="1846" spans="1:8" x14ac:dyDescent="0.35">
      <c r="A1846" s="3">
        <v>44019</v>
      </c>
      <c r="B1846" s="4">
        <v>42.22</v>
      </c>
      <c r="D1846" s="3">
        <v>44019</v>
      </c>
      <c r="E1846" s="4">
        <v>88.54</v>
      </c>
      <c r="G1846" s="3">
        <v>44057</v>
      </c>
      <c r="H1846" s="4">
        <v>25.21</v>
      </c>
    </row>
    <row r="1847" spans="1:8" x14ac:dyDescent="0.35">
      <c r="A1847" s="3">
        <v>44020</v>
      </c>
      <c r="B1847" s="4">
        <v>41.85</v>
      </c>
      <c r="D1847" s="3">
        <v>44020</v>
      </c>
      <c r="E1847" s="4">
        <v>87.93</v>
      </c>
      <c r="G1847" s="3">
        <v>44060</v>
      </c>
      <c r="H1847" s="4">
        <v>25.54</v>
      </c>
    </row>
    <row r="1848" spans="1:8" x14ac:dyDescent="0.35">
      <c r="A1848" s="3">
        <v>44021</v>
      </c>
      <c r="B1848" s="4">
        <v>42.21</v>
      </c>
      <c r="D1848" s="3">
        <v>44021</v>
      </c>
      <c r="E1848" s="4">
        <v>88.73</v>
      </c>
      <c r="G1848" s="3">
        <v>44061</v>
      </c>
      <c r="H1848" s="4">
        <v>25.91</v>
      </c>
    </row>
    <row r="1849" spans="1:8" x14ac:dyDescent="0.35">
      <c r="A1849" s="3">
        <v>44022</v>
      </c>
      <c r="B1849" s="4">
        <v>42.02</v>
      </c>
      <c r="D1849" s="3">
        <v>44022</v>
      </c>
      <c r="E1849" s="4">
        <v>88.39</v>
      </c>
      <c r="G1849" s="3">
        <v>44062</v>
      </c>
      <c r="H1849" s="4">
        <v>26.24</v>
      </c>
    </row>
    <row r="1850" spans="1:8" x14ac:dyDescent="0.35">
      <c r="A1850" s="3">
        <v>44025</v>
      </c>
      <c r="B1850" s="4">
        <v>42.18</v>
      </c>
      <c r="D1850" s="3">
        <v>44025</v>
      </c>
      <c r="E1850" s="4">
        <v>88.29</v>
      </c>
      <c r="G1850" s="3">
        <v>44063</v>
      </c>
      <c r="H1850" s="4">
        <v>26.57</v>
      </c>
    </row>
    <row r="1851" spans="1:8" x14ac:dyDescent="0.35">
      <c r="A1851" s="3">
        <v>44026</v>
      </c>
      <c r="B1851" s="4">
        <v>41.46</v>
      </c>
      <c r="D1851" s="3">
        <v>44026</v>
      </c>
      <c r="E1851" s="4">
        <v>87.53</v>
      </c>
      <c r="G1851" s="3">
        <v>44064</v>
      </c>
      <c r="H1851" s="4">
        <v>26.99</v>
      </c>
    </row>
    <row r="1852" spans="1:8" x14ac:dyDescent="0.35">
      <c r="A1852" s="3">
        <v>44027</v>
      </c>
      <c r="B1852" s="4">
        <v>41.51</v>
      </c>
      <c r="D1852" s="3">
        <v>44027</v>
      </c>
      <c r="E1852" s="4">
        <v>87.06</v>
      </c>
      <c r="G1852" s="3">
        <v>44067</v>
      </c>
      <c r="H1852" s="4">
        <v>27.44</v>
      </c>
    </row>
    <row r="1853" spans="1:8" x14ac:dyDescent="0.35">
      <c r="A1853" s="3">
        <v>44028</v>
      </c>
      <c r="B1853" s="4">
        <v>41.94</v>
      </c>
      <c r="D1853" s="3">
        <v>44028</v>
      </c>
      <c r="E1853" s="4">
        <v>87.72</v>
      </c>
      <c r="G1853" s="3">
        <v>44068</v>
      </c>
      <c r="H1853" s="4">
        <v>27.43</v>
      </c>
    </row>
    <row r="1854" spans="1:8" x14ac:dyDescent="0.35">
      <c r="A1854" s="3">
        <v>44029</v>
      </c>
      <c r="B1854" s="4">
        <v>42.55</v>
      </c>
      <c r="D1854" s="3">
        <v>44029</v>
      </c>
      <c r="E1854" s="4">
        <v>88.91</v>
      </c>
      <c r="G1854" s="3">
        <v>44069</v>
      </c>
      <c r="H1854" s="4">
        <v>27.73</v>
      </c>
    </row>
    <row r="1855" spans="1:8" x14ac:dyDescent="0.35">
      <c r="A1855" s="3">
        <v>44032</v>
      </c>
      <c r="B1855" s="4">
        <v>42.93</v>
      </c>
      <c r="D1855" s="3">
        <v>44032</v>
      </c>
      <c r="E1855" s="4">
        <v>89.97</v>
      </c>
      <c r="G1855" s="3">
        <v>44070</v>
      </c>
      <c r="H1855" s="4">
        <v>27.89</v>
      </c>
    </row>
    <row r="1856" spans="1:8" x14ac:dyDescent="0.35">
      <c r="A1856" s="3">
        <v>44033</v>
      </c>
      <c r="B1856" s="4">
        <v>43.5</v>
      </c>
      <c r="D1856" s="3">
        <v>44033</v>
      </c>
      <c r="E1856" s="4">
        <v>89.96</v>
      </c>
      <c r="G1856" s="3">
        <v>44071</v>
      </c>
      <c r="H1856" s="4">
        <v>27.85</v>
      </c>
    </row>
    <row r="1857" spans="1:8" x14ac:dyDescent="0.35">
      <c r="A1857" s="3">
        <v>44034</v>
      </c>
      <c r="B1857" s="4">
        <v>43.42</v>
      </c>
      <c r="D1857" s="3">
        <v>44034</v>
      </c>
      <c r="E1857" s="4">
        <v>90.24</v>
      </c>
      <c r="G1857" s="3">
        <v>44074</v>
      </c>
      <c r="H1857" s="4">
        <v>26.81</v>
      </c>
    </row>
    <row r="1858" spans="1:8" x14ac:dyDescent="0.35">
      <c r="A1858" s="3">
        <v>44035</v>
      </c>
      <c r="B1858" s="4">
        <v>43.71</v>
      </c>
      <c r="D1858" s="3">
        <v>44035</v>
      </c>
      <c r="E1858" s="4">
        <v>91.58</v>
      </c>
      <c r="G1858" s="3">
        <v>44075</v>
      </c>
      <c r="H1858" s="4">
        <v>26.6</v>
      </c>
    </row>
    <row r="1859" spans="1:8" x14ac:dyDescent="0.35">
      <c r="A1859" s="3">
        <v>44036</v>
      </c>
      <c r="B1859" s="4">
        <v>43.46</v>
      </c>
      <c r="D1859" s="3">
        <v>44036</v>
      </c>
      <c r="E1859" s="4">
        <v>91.18</v>
      </c>
      <c r="G1859" s="3">
        <v>44076</v>
      </c>
      <c r="H1859" s="4">
        <v>26.8</v>
      </c>
    </row>
    <row r="1860" spans="1:8" x14ac:dyDescent="0.35">
      <c r="A1860" s="3">
        <v>44039</v>
      </c>
      <c r="B1860" s="4">
        <v>43.18</v>
      </c>
      <c r="D1860" s="3">
        <v>44039</v>
      </c>
      <c r="E1860" s="4">
        <v>90.53</v>
      </c>
      <c r="G1860" s="3">
        <v>44077</v>
      </c>
      <c r="H1860" s="4">
        <v>26.94</v>
      </c>
    </row>
    <row r="1861" spans="1:8" x14ac:dyDescent="0.35">
      <c r="A1861" s="3">
        <v>44040</v>
      </c>
      <c r="B1861" s="4">
        <v>43.68</v>
      </c>
      <c r="D1861" s="3">
        <v>44040</v>
      </c>
      <c r="E1861" s="4">
        <v>90.96</v>
      </c>
      <c r="G1861" s="3">
        <v>44078</v>
      </c>
      <c r="H1861" s="4">
        <v>26.64</v>
      </c>
    </row>
    <row r="1862" spans="1:8" x14ac:dyDescent="0.35">
      <c r="A1862" s="3">
        <v>44041</v>
      </c>
      <c r="B1862" s="4">
        <v>43.39</v>
      </c>
      <c r="D1862" s="3">
        <v>44041</v>
      </c>
      <c r="E1862" s="4">
        <v>91.31</v>
      </c>
      <c r="G1862" s="3">
        <v>44081</v>
      </c>
      <c r="H1862" s="4">
        <v>26.5</v>
      </c>
    </row>
    <row r="1863" spans="1:8" x14ac:dyDescent="0.35">
      <c r="A1863" s="3">
        <v>44042</v>
      </c>
      <c r="B1863" s="4">
        <v>43.07</v>
      </c>
      <c r="D1863" s="3">
        <v>44042</v>
      </c>
      <c r="E1863" s="4">
        <v>90.96</v>
      </c>
      <c r="G1863" s="3">
        <v>44082</v>
      </c>
      <c r="H1863" s="4">
        <v>26.37</v>
      </c>
    </row>
    <row r="1864" spans="1:8" x14ac:dyDescent="0.35">
      <c r="A1864" s="3">
        <v>44043</v>
      </c>
      <c r="B1864" s="4">
        <v>43.06</v>
      </c>
      <c r="D1864" s="3">
        <v>44043</v>
      </c>
      <c r="E1864" s="4">
        <v>91.16</v>
      </c>
      <c r="G1864" s="3">
        <v>44083</v>
      </c>
      <c r="H1864" s="4">
        <v>26.07</v>
      </c>
    </row>
    <row r="1865" spans="1:8" x14ac:dyDescent="0.35">
      <c r="A1865" s="3">
        <v>44046</v>
      </c>
      <c r="B1865" s="4">
        <v>42.54</v>
      </c>
      <c r="D1865" s="3">
        <v>44046</v>
      </c>
      <c r="E1865" s="4">
        <v>91.31</v>
      </c>
      <c r="G1865" s="3">
        <v>44084</v>
      </c>
      <c r="H1865" s="4">
        <v>26.36</v>
      </c>
    </row>
    <row r="1866" spans="1:8" x14ac:dyDescent="0.35">
      <c r="A1866" s="3">
        <v>44047</v>
      </c>
      <c r="B1866" s="4">
        <v>43.1</v>
      </c>
      <c r="D1866" s="3">
        <v>44047</v>
      </c>
      <c r="E1866" s="4">
        <v>91.69</v>
      </c>
      <c r="G1866" s="3">
        <v>44085</v>
      </c>
      <c r="H1866" s="4">
        <v>26.4</v>
      </c>
    </row>
    <row r="1867" spans="1:8" x14ac:dyDescent="0.35">
      <c r="A1867" s="3">
        <v>44048</v>
      </c>
      <c r="B1867" s="4">
        <v>43.26</v>
      </c>
      <c r="D1867" s="3">
        <v>44048</v>
      </c>
      <c r="E1867" s="4">
        <v>92.32</v>
      </c>
      <c r="G1867" s="3">
        <v>44088</v>
      </c>
      <c r="H1867" s="4">
        <v>27.75</v>
      </c>
    </row>
    <row r="1868" spans="1:8" x14ac:dyDescent="0.35">
      <c r="A1868" s="3">
        <v>44049</v>
      </c>
      <c r="B1868" s="4">
        <v>43.61</v>
      </c>
      <c r="D1868" s="3">
        <v>44049</v>
      </c>
      <c r="E1868" s="4">
        <v>93.24</v>
      </c>
      <c r="G1868" s="3">
        <v>44089</v>
      </c>
      <c r="H1868" s="4">
        <v>28.21</v>
      </c>
    </row>
    <row r="1869" spans="1:8" x14ac:dyDescent="0.35">
      <c r="A1869" s="3">
        <v>44050</v>
      </c>
      <c r="B1869" s="4">
        <v>43.61</v>
      </c>
      <c r="D1869" s="3">
        <v>44050</v>
      </c>
      <c r="E1869" s="4">
        <v>93.28</v>
      </c>
      <c r="G1869" s="3">
        <v>44090</v>
      </c>
      <c r="H1869" s="4">
        <v>28.22</v>
      </c>
    </row>
    <row r="1870" spans="1:8" x14ac:dyDescent="0.35">
      <c r="A1870" s="3">
        <v>44053</v>
      </c>
      <c r="B1870" s="4">
        <v>43.85</v>
      </c>
      <c r="D1870" s="3">
        <v>44053</v>
      </c>
      <c r="E1870" s="4">
        <v>94.59</v>
      </c>
      <c r="G1870" s="3">
        <v>44091</v>
      </c>
      <c r="H1870" s="4">
        <v>28.29</v>
      </c>
    </row>
    <row r="1871" spans="1:8" x14ac:dyDescent="0.35">
      <c r="A1871" s="3">
        <v>44054</v>
      </c>
      <c r="B1871" s="4">
        <v>44.04</v>
      </c>
      <c r="D1871" s="3">
        <v>44054</v>
      </c>
      <c r="E1871" s="4">
        <v>94.57</v>
      </c>
      <c r="G1871" s="3">
        <v>44092</v>
      </c>
      <c r="H1871" s="4">
        <v>28.36</v>
      </c>
    </row>
    <row r="1872" spans="1:8" x14ac:dyDescent="0.35">
      <c r="A1872" s="3">
        <v>44055</v>
      </c>
      <c r="B1872" s="4">
        <v>44.15</v>
      </c>
      <c r="D1872" s="3">
        <v>44055</v>
      </c>
      <c r="E1872" s="4">
        <v>94.8</v>
      </c>
      <c r="G1872" s="3">
        <v>44095</v>
      </c>
      <c r="H1872" s="4">
        <v>27.4</v>
      </c>
    </row>
    <row r="1873" spans="1:8" x14ac:dyDescent="0.35">
      <c r="A1873" s="3">
        <v>44056</v>
      </c>
      <c r="B1873" s="4">
        <v>44.36</v>
      </c>
      <c r="D1873" s="3">
        <v>44056</v>
      </c>
      <c r="E1873" s="4">
        <v>96.6</v>
      </c>
      <c r="G1873" s="3">
        <v>44096</v>
      </c>
      <c r="H1873" s="4">
        <v>26.87</v>
      </c>
    </row>
    <row r="1874" spans="1:8" x14ac:dyDescent="0.35">
      <c r="A1874" s="3">
        <v>44057</v>
      </c>
      <c r="B1874" s="4">
        <v>43.84</v>
      </c>
      <c r="D1874" s="3">
        <v>44057</v>
      </c>
      <c r="E1874" s="4">
        <v>96.32</v>
      </c>
      <c r="G1874" s="3">
        <v>44097</v>
      </c>
      <c r="H1874" s="4">
        <v>26.85</v>
      </c>
    </row>
    <row r="1875" spans="1:8" x14ac:dyDescent="0.35">
      <c r="A1875" s="3">
        <v>44060</v>
      </c>
      <c r="B1875" s="4">
        <v>44.24</v>
      </c>
      <c r="D1875" s="3">
        <v>44060</v>
      </c>
      <c r="E1875" s="4">
        <v>96.8</v>
      </c>
      <c r="G1875" s="3">
        <v>44098</v>
      </c>
      <c r="H1875" s="4">
        <v>26.31</v>
      </c>
    </row>
    <row r="1876" spans="1:8" x14ac:dyDescent="0.35">
      <c r="A1876" s="3">
        <v>44061</v>
      </c>
      <c r="B1876" s="4">
        <v>44.76</v>
      </c>
      <c r="D1876" s="3">
        <v>44061</v>
      </c>
      <c r="E1876" s="4">
        <v>98.19</v>
      </c>
      <c r="G1876" s="3">
        <v>44099</v>
      </c>
      <c r="H1876" s="4">
        <v>26.78</v>
      </c>
    </row>
    <row r="1877" spans="1:8" x14ac:dyDescent="0.35">
      <c r="A1877" s="3">
        <v>44062</v>
      </c>
      <c r="B1877" s="4">
        <v>44.9</v>
      </c>
      <c r="D1877" s="3">
        <v>44062</v>
      </c>
      <c r="E1877" s="4">
        <v>98.73</v>
      </c>
      <c r="G1877" s="3">
        <v>44102</v>
      </c>
      <c r="H1877" s="4">
        <v>27.41</v>
      </c>
    </row>
    <row r="1878" spans="1:8" x14ac:dyDescent="0.35">
      <c r="A1878" s="3">
        <v>44063</v>
      </c>
      <c r="B1878" s="4">
        <v>44.67</v>
      </c>
      <c r="D1878" s="3">
        <v>44063</v>
      </c>
      <c r="E1878" s="4">
        <v>99.86</v>
      </c>
      <c r="G1878" s="3">
        <v>44103</v>
      </c>
      <c r="H1878" s="4">
        <v>27.43</v>
      </c>
    </row>
    <row r="1879" spans="1:8" x14ac:dyDescent="0.35">
      <c r="A1879" s="3">
        <v>44064</v>
      </c>
      <c r="B1879" s="4">
        <v>44.87</v>
      </c>
      <c r="D1879" s="3">
        <v>44064</v>
      </c>
      <c r="E1879" s="4">
        <v>100.36</v>
      </c>
      <c r="G1879" s="3">
        <v>44104</v>
      </c>
      <c r="H1879" s="4">
        <v>27.44</v>
      </c>
    </row>
    <row r="1880" spans="1:8" x14ac:dyDescent="0.35">
      <c r="A1880" s="3">
        <v>44067</v>
      </c>
      <c r="B1880" s="4">
        <v>45.1</v>
      </c>
      <c r="D1880" s="3">
        <v>44067</v>
      </c>
      <c r="E1880" s="4">
        <v>101.89</v>
      </c>
      <c r="G1880" s="3">
        <v>44105</v>
      </c>
      <c r="H1880" s="4">
        <v>27.56</v>
      </c>
    </row>
    <row r="1881" spans="1:8" x14ac:dyDescent="0.35">
      <c r="A1881" s="3">
        <v>44068</v>
      </c>
      <c r="B1881" s="4">
        <v>45.13</v>
      </c>
      <c r="D1881" s="3">
        <v>44068</v>
      </c>
      <c r="E1881" s="4">
        <v>102.09</v>
      </c>
      <c r="G1881" s="3">
        <v>44109</v>
      </c>
      <c r="H1881" s="4">
        <v>27.81</v>
      </c>
    </row>
    <row r="1882" spans="1:8" x14ac:dyDescent="0.35">
      <c r="A1882" s="3">
        <v>44069</v>
      </c>
      <c r="B1882" s="4">
        <v>45.31</v>
      </c>
      <c r="D1882" s="3">
        <v>44069</v>
      </c>
      <c r="E1882" s="4">
        <v>102.55</v>
      </c>
      <c r="G1882" s="3">
        <v>44110</v>
      </c>
      <c r="H1882" s="4">
        <v>27.94</v>
      </c>
    </row>
    <row r="1883" spans="1:8" x14ac:dyDescent="0.35">
      <c r="A1883" s="3">
        <v>44070</v>
      </c>
      <c r="B1883" s="4">
        <v>45.32</v>
      </c>
      <c r="D1883" s="3">
        <v>44070</v>
      </c>
      <c r="E1883" s="4">
        <v>102.56</v>
      </c>
      <c r="G1883" s="3">
        <v>44111</v>
      </c>
      <c r="H1883" s="4">
        <v>27.81</v>
      </c>
    </row>
    <row r="1884" spans="1:8" x14ac:dyDescent="0.35">
      <c r="A1884" s="3">
        <v>44071</v>
      </c>
      <c r="B1884" s="4">
        <v>45.67</v>
      </c>
      <c r="D1884" s="3">
        <v>44071</v>
      </c>
      <c r="E1884" s="4">
        <v>102.8</v>
      </c>
      <c r="G1884" s="3">
        <v>44112</v>
      </c>
      <c r="H1884" s="4">
        <v>27.69</v>
      </c>
    </row>
    <row r="1885" spans="1:8" x14ac:dyDescent="0.35">
      <c r="A1885" s="3">
        <v>44074</v>
      </c>
      <c r="B1885" s="4">
        <v>44.59</v>
      </c>
      <c r="D1885" s="3">
        <v>44074</v>
      </c>
      <c r="E1885" s="4">
        <v>99.02</v>
      </c>
      <c r="G1885" s="3">
        <v>44113</v>
      </c>
      <c r="H1885" s="4">
        <v>27.72</v>
      </c>
    </row>
    <row r="1886" spans="1:8" x14ac:dyDescent="0.35">
      <c r="A1886" s="3">
        <v>44075</v>
      </c>
      <c r="B1886" s="4">
        <v>44.98</v>
      </c>
      <c r="D1886" s="3">
        <v>44075</v>
      </c>
      <c r="E1886" s="4">
        <v>99.72</v>
      </c>
      <c r="G1886" s="3">
        <v>44116</v>
      </c>
      <c r="H1886" s="4">
        <v>27.5</v>
      </c>
    </row>
    <row r="1887" spans="1:8" x14ac:dyDescent="0.35">
      <c r="A1887" s="3">
        <v>44076</v>
      </c>
      <c r="B1887" s="4">
        <v>45.27</v>
      </c>
      <c r="D1887" s="3">
        <v>44076</v>
      </c>
      <c r="E1887" s="4">
        <v>100.56</v>
      </c>
      <c r="G1887" s="3">
        <v>44117</v>
      </c>
      <c r="H1887" s="4">
        <v>27.5</v>
      </c>
    </row>
    <row r="1888" spans="1:8" x14ac:dyDescent="0.35">
      <c r="A1888" s="3">
        <v>44077</v>
      </c>
      <c r="B1888" s="4">
        <v>45.3</v>
      </c>
      <c r="D1888" s="3">
        <v>44077</v>
      </c>
      <c r="E1888" s="4">
        <v>100.91</v>
      </c>
      <c r="G1888" s="3">
        <v>44118</v>
      </c>
      <c r="H1888" s="4">
        <v>27.57</v>
      </c>
    </row>
    <row r="1889" spans="1:8" x14ac:dyDescent="0.35">
      <c r="A1889" s="3">
        <v>44078</v>
      </c>
      <c r="B1889" s="4">
        <v>44.49</v>
      </c>
      <c r="D1889" s="3">
        <v>44078</v>
      </c>
      <c r="E1889" s="4">
        <v>99.32</v>
      </c>
      <c r="G1889" s="3">
        <v>44119</v>
      </c>
      <c r="H1889" s="4">
        <v>27.13</v>
      </c>
    </row>
    <row r="1890" spans="1:8" x14ac:dyDescent="0.35">
      <c r="A1890" s="3">
        <v>44081</v>
      </c>
      <c r="B1890" s="4">
        <v>44.49</v>
      </c>
      <c r="D1890" s="3">
        <v>44081</v>
      </c>
      <c r="E1890" s="4">
        <v>98.63</v>
      </c>
      <c r="G1890" s="3">
        <v>44120</v>
      </c>
      <c r="H1890" s="4">
        <v>27.42</v>
      </c>
    </row>
    <row r="1891" spans="1:8" x14ac:dyDescent="0.35">
      <c r="A1891" s="3">
        <v>44082</v>
      </c>
      <c r="B1891" s="4">
        <v>44.25</v>
      </c>
      <c r="D1891" s="3">
        <v>44082</v>
      </c>
      <c r="E1891" s="4">
        <v>97.23</v>
      </c>
      <c r="G1891" s="3">
        <v>44123</v>
      </c>
      <c r="H1891" s="4">
        <v>27.5</v>
      </c>
    </row>
    <row r="1892" spans="1:8" x14ac:dyDescent="0.35">
      <c r="A1892" s="3">
        <v>44083</v>
      </c>
      <c r="B1892" s="4">
        <v>44.02</v>
      </c>
      <c r="D1892" s="3">
        <v>44083</v>
      </c>
      <c r="E1892" s="4">
        <v>97.01</v>
      </c>
      <c r="G1892" s="3">
        <v>44124</v>
      </c>
      <c r="H1892" s="4">
        <v>27.63</v>
      </c>
    </row>
    <row r="1893" spans="1:8" x14ac:dyDescent="0.35">
      <c r="A1893" s="3">
        <v>44084</v>
      </c>
      <c r="B1893" s="4">
        <v>44.53</v>
      </c>
      <c r="D1893" s="3">
        <v>44084</v>
      </c>
      <c r="E1893" s="4">
        <v>97.59</v>
      </c>
      <c r="G1893" s="3">
        <v>44125</v>
      </c>
      <c r="H1893" s="4">
        <v>27.73</v>
      </c>
    </row>
    <row r="1894" spans="1:8" x14ac:dyDescent="0.35">
      <c r="A1894" s="3">
        <v>44085</v>
      </c>
      <c r="B1894" s="4">
        <v>44.6</v>
      </c>
      <c r="D1894" s="3">
        <v>44085</v>
      </c>
      <c r="E1894" s="4">
        <v>97.83</v>
      </c>
      <c r="G1894" s="3">
        <v>44126</v>
      </c>
      <c r="H1894" s="4">
        <v>27.83</v>
      </c>
    </row>
    <row r="1895" spans="1:8" x14ac:dyDescent="0.35">
      <c r="A1895" s="3">
        <v>44088</v>
      </c>
      <c r="B1895" s="4">
        <v>44.5</v>
      </c>
      <c r="D1895" s="3">
        <v>44088</v>
      </c>
      <c r="E1895" s="4">
        <v>100.93</v>
      </c>
      <c r="G1895" s="3">
        <v>44127</v>
      </c>
      <c r="H1895" s="4">
        <v>27.98</v>
      </c>
    </row>
    <row r="1896" spans="1:8" x14ac:dyDescent="0.35">
      <c r="A1896" s="3">
        <v>44089</v>
      </c>
      <c r="B1896" s="4">
        <v>44.84</v>
      </c>
      <c r="D1896" s="3">
        <v>44089</v>
      </c>
      <c r="E1896" s="4">
        <v>102.54</v>
      </c>
      <c r="G1896" s="3">
        <v>44130</v>
      </c>
      <c r="H1896" s="4">
        <v>27.81</v>
      </c>
    </row>
    <row r="1897" spans="1:8" x14ac:dyDescent="0.35">
      <c r="A1897" s="3">
        <v>44090</v>
      </c>
      <c r="B1897" s="4">
        <v>45.09</v>
      </c>
      <c r="D1897" s="3">
        <v>44090</v>
      </c>
      <c r="E1897" s="4">
        <v>102.57</v>
      </c>
      <c r="G1897" s="3">
        <v>44131</v>
      </c>
      <c r="H1897" s="4">
        <v>27.83</v>
      </c>
    </row>
    <row r="1898" spans="1:8" x14ac:dyDescent="0.35">
      <c r="A1898" s="3">
        <v>44091</v>
      </c>
      <c r="B1898" s="4">
        <v>44.8</v>
      </c>
      <c r="D1898" s="3">
        <v>44091</v>
      </c>
      <c r="E1898" s="4">
        <v>102.06</v>
      </c>
      <c r="G1898" s="3">
        <v>44132</v>
      </c>
      <c r="H1898" s="4">
        <v>27.66</v>
      </c>
    </row>
    <row r="1899" spans="1:8" x14ac:dyDescent="0.35">
      <c r="A1899" s="3">
        <v>44092</v>
      </c>
      <c r="B1899" s="4">
        <v>44.82</v>
      </c>
      <c r="D1899" s="3">
        <v>44092</v>
      </c>
      <c r="E1899" s="4">
        <v>102.06</v>
      </c>
      <c r="G1899" s="3">
        <v>44133</v>
      </c>
      <c r="H1899" s="4">
        <v>27.5</v>
      </c>
    </row>
    <row r="1900" spans="1:8" x14ac:dyDescent="0.35">
      <c r="A1900" s="3">
        <v>44095</v>
      </c>
      <c r="B1900" s="4">
        <v>43.69</v>
      </c>
      <c r="D1900" s="3">
        <v>44095</v>
      </c>
      <c r="E1900" s="4">
        <v>98.89</v>
      </c>
      <c r="G1900" s="3">
        <v>44134</v>
      </c>
      <c r="H1900" s="4">
        <v>27.62</v>
      </c>
    </row>
    <row r="1901" spans="1:8" x14ac:dyDescent="0.35">
      <c r="A1901" s="3">
        <v>44096</v>
      </c>
      <c r="B1901" s="4">
        <v>43.28</v>
      </c>
      <c r="D1901" s="3">
        <v>44096</v>
      </c>
      <c r="E1901" s="4">
        <v>97.49</v>
      </c>
      <c r="G1901" s="3">
        <v>44137</v>
      </c>
      <c r="H1901" s="4">
        <v>27.48</v>
      </c>
    </row>
    <row r="1902" spans="1:8" x14ac:dyDescent="0.35">
      <c r="A1902" s="3">
        <v>44097</v>
      </c>
      <c r="B1902" s="4">
        <v>43.14</v>
      </c>
      <c r="D1902" s="3">
        <v>44097</v>
      </c>
      <c r="E1902" s="4">
        <v>97.22</v>
      </c>
      <c r="G1902" s="3">
        <v>44138</v>
      </c>
      <c r="H1902" s="4">
        <v>27.48</v>
      </c>
    </row>
    <row r="1903" spans="1:8" x14ac:dyDescent="0.35">
      <c r="A1903" s="3">
        <v>44098</v>
      </c>
      <c r="B1903" s="4">
        <v>41.92</v>
      </c>
      <c r="D1903" s="3">
        <v>44098</v>
      </c>
      <c r="E1903" s="4">
        <v>95.44</v>
      </c>
      <c r="G1903" s="3">
        <v>44139</v>
      </c>
      <c r="H1903" s="4">
        <v>27.49</v>
      </c>
    </row>
    <row r="1904" spans="1:8" x14ac:dyDescent="0.35">
      <c r="A1904" s="3">
        <v>44099</v>
      </c>
      <c r="B1904" s="4">
        <v>42.96</v>
      </c>
      <c r="D1904" s="3">
        <v>44099</v>
      </c>
      <c r="E1904" s="4">
        <v>97.64</v>
      </c>
      <c r="G1904" s="3">
        <v>44140</v>
      </c>
      <c r="H1904" s="4">
        <v>28.01</v>
      </c>
    </row>
    <row r="1905" spans="1:8" x14ac:dyDescent="0.35">
      <c r="A1905" s="3">
        <v>44102</v>
      </c>
      <c r="B1905" s="4">
        <v>43.73</v>
      </c>
      <c r="D1905" s="3">
        <v>44102</v>
      </c>
      <c r="E1905" s="4">
        <v>99.73</v>
      </c>
      <c r="G1905" s="3">
        <v>44141</v>
      </c>
      <c r="H1905" s="4">
        <v>28.1</v>
      </c>
    </row>
    <row r="1906" spans="1:8" x14ac:dyDescent="0.35">
      <c r="A1906" s="3">
        <v>44103</v>
      </c>
      <c r="B1906" s="4">
        <v>43.61</v>
      </c>
      <c r="D1906" s="3">
        <v>44103</v>
      </c>
      <c r="E1906" s="4">
        <v>99.6</v>
      </c>
      <c r="G1906" s="3">
        <v>44144</v>
      </c>
      <c r="H1906" s="4">
        <v>28.25</v>
      </c>
    </row>
    <row r="1907" spans="1:8" x14ac:dyDescent="0.35">
      <c r="A1907" s="3">
        <v>44104</v>
      </c>
      <c r="B1907" s="4">
        <v>43.58</v>
      </c>
      <c r="D1907" s="3">
        <v>44104</v>
      </c>
      <c r="E1907" s="4">
        <v>99.82</v>
      </c>
      <c r="G1907" s="3">
        <v>44145</v>
      </c>
      <c r="H1907" s="4">
        <v>28.26</v>
      </c>
    </row>
    <row r="1908" spans="1:8" x14ac:dyDescent="0.35">
      <c r="A1908" s="3">
        <v>44105</v>
      </c>
      <c r="B1908" s="4">
        <v>44.15</v>
      </c>
      <c r="D1908" s="3">
        <v>44105</v>
      </c>
      <c r="E1908" s="4">
        <v>100.48</v>
      </c>
      <c r="G1908" s="3">
        <v>44146</v>
      </c>
      <c r="H1908" s="4">
        <v>28.34</v>
      </c>
    </row>
    <row r="1909" spans="1:8" x14ac:dyDescent="0.35">
      <c r="A1909" s="3">
        <v>44109</v>
      </c>
      <c r="B1909" s="4">
        <v>44.36</v>
      </c>
      <c r="D1909" s="3">
        <v>44109</v>
      </c>
      <c r="E1909" s="4">
        <v>101.12</v>
      </c>
      <c r="G1909" s="3">
        <v>44147</v>
      </c>
      <c r="H1909" s="4">
        <v>28.53</v>
      </c>
    </row>
    <row r="1910" spans="1:8" x14ac:dyDescent="0.35">
      <c r="A1910" s="3">
        <v>44110</v>
      </c>
      <c r="B1910" s="4">
        <v>44.79</v>
      </c>
      <c r="D1910" s="3">
        <v>44110</v>
      </c>
      <c r="E1910" s="4">
        <v>101.85</v>
      </c>
      <c r="G1910" s="3">
        <v>44148</v>
      </c>
      <c r="H1910" s="4">
        <v>28.86</v>
      </c>
    </row>
    <row r="1911" spans="1:8" x14ac:dyDescent="0.35">
      <c r="A1911" s="3">
        <v>44111</v>
      </c>
      <c r="B1911" s="4">
        <v>44.9</v>
      </c>
      <c r="D1911" s="3">
        <v>44111</v>
      </c>
      <c r="E1911" s="4">
        <v>101.25</v>
      </c>
      <c r="G1911" s="3">
        <v>44152</v>
      </c>
      <c r="H1911" s="4">
        <v>29.34</v>
      </c>
    </row>
    <row r="1912" spans="1:8" x14ac:dyDescent="0.35">
      <c r="A1912" s="3">
        <v>44112</v>
      </c>
      <c r="B1912" s="4">
        <v>45.23</v>
      </c>
      <c r="D1912" s="3">
        <v>44112</v>
      </c>
      <c r="E1912" s="4">
        <v>100.71</v>
      </c>
      <c r="G1912" s="3">
        <v>44153</v>
      </c>
      <c r="H1912" s="4">
        <v>29.53</v>
      </c>
    </row>
    <row r="1913" spans="1:8" x14ac:dyDescent="0.35">
      <c r="A1913" s="3">
        <v>44113</v>
      </c>
      <c r="B1913" s="4">
        <v>45.59</v>
      </c>
      <c r="D1913" s="3">
        <v>44113</v>
      </c>
      <c r="E1913" s="4">
        <v>100.45</v>
      </c>
      <c r="G1913" s="3">
        <v>44154</v>
      </c>
      <c r="H1913" s="4">
        <v>29.47</v>
      </c>
    </row>
    <row r="1914" spans="1:8" x14ac:dyDescent="0.35">
      <c r="A1914" s="3">
        <v>44116</v>
      </c>
      <c r="B1914" s="4">
        <v>45.42</v>
      </c>
      <c r="D1914" s="3">
        <v>44116</v>
      </c>
      <c r="E1914" s="4">
        <v>99.18</v>
      </c>
      <c r="G1914" s="3">
        <v>44155</v>
      </c>
      <c r="H1914" s="4">
        <v>29.71</v>
      </c>
    </row>
    <row r="1915" spans="1:8" x14ac:dyDescent="0.35">
      <c r="A1915" s="3">
        <v>44117</v>
      </c>
      <c r="B1915" s="4">
        <v>45.35</v>
      </c>
      <c r="D1915" s="3">
        <v>44117</v>
      </c>
      <c r="E1915" s="4">
        <v>98.89</v>
      </c>
      <c r="G1915" s="3">
        <v>44158</v>
      </c>
      <c r="H1915" s="4">
        <v>30.17</v>
      </c>
    </row>
    <row r="1916" spans="1:8" x14ac:dyDescent="0.35">
      <c r="A1916" s="3">
        <v>44118</v>
      </c>
      <c r="B1916" s="4">
        <v>45.4</v>
      </c>
      <c r="D1916" s="3">
        <v>44118</v>
      </c>
      <c r="E1916" s="4">
        <v>99.08</v>
      </c>
      <c r="G1916" s="3">
        <v>44159</v>
      </c>
      <c r="H1916" s="4">
        <v>30.63</v>
      </c>
    </row>
    <row r="1917" spans="1:8" x14ac:dyDescent="0.35">
      <c r="A1917" s="3">
        <v>44119</v>
      </c>
      <c r="B1917" s="4">
        <v>44.4</v>
      </c>
      <c r="D1917" s="3">
        <v>44119</v>
      </c>
      <c r="E1917" s="4">
        <v>97.74</v>
      </c>
      <c r="G1917" s="3">
        <v>44160</v>
      </c>
      <c r="H1917" s="4">
        <v>30.43</v>
      </c>
    </row>
    <row r="1918" spans="1:8" x14ac:dyDescent="0.35">
      <c r="A1918" s="3">
        <v>44120</v>
      </c>
      <c r="B1918" s="4">
        <v>44.82</v>
      </c>
      <c r="D1918" s="3">
        <v>44120</v>
      </c>
      <c r="E1918" s="4">
        <v>99.06</v>
      </c>
      <c r="G1918" s="3">
        <v>44161</v>
      </c>
      <c r="H1918" s="4">
        <v>30.66</v>
      </c>
    </row>
    <row r="1919" spans="1:8" x14ac:dyDescent="0.35">
      <c r="A1919" s="3">
        <v>44123</v>
      </c>
      <c r="B1919" s="4">
        <v>45.31</v>
      </c>
      <c r="D1919" s="3">
        <v>44123</v>
      </c>
      <c r="E1919" s="4">
        <v>99.53</v>
      </c>
      <c r="G1919" s="3">
        <v>44162</v>
      </c>
      <c r="H1919" s="4">
        <v>31.27</v>
      </c>
    </row>
    <row r="1920" spans="1:8" x14ac:dyDescent="0.35">
      <c r="A1920" s="3">
        <v>44124</v>
      </c>
      <c r="B1920" s="4">
        <v>45.47</v>
      </c>
      <c r="D1920" s="3">
        <v>44124</v>
      </c>
      <c r="E1920" s="4">
        <v>99.84</v>
      </c>
      <c r="G1920" s="3">
        <v>44166</v>
      </c>
      <c r="H1920" s="4">
        <v>31.49</v>
      </c>
    </row>
    <row r="1921" spans="1:8" x14ac:dyDescent="0.35">
      <c r="A1921" s="3">
        <v>44125</v>
      </c>
      <c r="B1921" s="4">
        <v>45.73</v>
      </c>
      <c r="D1921" s="3">
        <v>44125</v>
      </c>
      <c r="E1921" s="4">
        <v>100.3</v>
      </c>
      <c r="G1921" s="3">
        <v>44167</v>
      </c>
      <c r="H1921" s="4">
        <v>31.53</v>
      </c>
    </row>
    <row r="1922" spans="1:8" x14ac:dyDescent="0.35">
      <c r="A1922" s="3">
        <v>44126</v>
      </c>
      <c r="B1922" s="4">
        <v>45.67</v>
      </c>
      <c r="D1922" s="3">
        <v>44126</v>
      </c>
      <c r="E1922" s="4">
        <v>100.65</v>
      </c>
      <c r="G1922" s="3">
        <v>44168</v>
      </c>
      <c r="H1922" s="4">
        <v>31.93</v>
      </c>
    </row>
    <row r="1923" spans="1:8" x14ac:dyDescent="0.35">
      <c r="A1923" s="3">
        <v>44127</v>
      </c>
      <c r="B1923" s="4">
        <v>45.86</v>
      </c>
      <c r="D1923" s="3">
        <v>44127</v>
      </c>
      <c r="E1923" s="4">
        <v>101.34</v>
      </c>
      <c r="G1923" s="3">
        <v>44169</v>
      </c>
      <c r="H1923" s="4">
        <v>32.21</v>
      </c>
    </row>
    <row r="1924" spans="1:8" x14ac:dyDescent="0.35">
      <c r="A1924" s="3">
        <v>44130</v>
      </c>
      <c r="B1924" s="4">
        <v>45.21</v>
      </c>
      <c r="D1924" s="3">
        <v>44130</v>
      </c>
      <c r="E1924" s="4">
        <v>100.14</v>
      </c>
      <c r="G1924" s="3">
        <v>44172</v>
      </c>
      <c r="H1924" s="4">
        <v>32.56</v>
      </c>
    </row>
    <row r="1925" spans="1:8" x14ac:dyDescent="0.35">
      <c r="A1925" s="3">
        <v>44131</v>
      </c>
      <c r="B1925" s="4">
        <v>45.53</v>
      </c>
      <c r="D1925" s="3">
        <v>44131</v>
      </c>
      <c r="E1925" s="4">
        <v>100.76</v>
      </c>
      <c r="G1925" s="3">
        <v>44173</v>
      </c>
      <c r="H1925" s="4">
        <v>32.369999999999997</v>
      </c>
    </row>
    <row r="1926" spans="1:8" x14ac:dyDescent="0.35">
      <c r="A1926" s="3">
        <v>44132</v>
      </c>
      <c r="B1926" s="4">
        <v>45.07</v>
      </c>
      <c r="D1926" s="3">
        <v>44132</v>
      </c>
      <c r="E1926" s="4">
        <v>100.36</v>
      </c>
      <c r="G1926" s="3">
        <v>44174</v>
      </c>
      <c r="H1926" s="4">
        <v>32.380000000000003</v>
      </c>
    </row>
    <row r="1927" spans="1:8" x14ac:dyDescent="0.35">
      <c r="A1927" s="3">
        <v>44133</v>
      </c>
      <c r="B1927" s="4">
        <v>44.83</v>
      </c>
      <c r="D1927" s="3">
        <v>44133</v>
      </c>
      <c r="E1927" s="4">
        <v>100.11</v>
      </c>
      <c r="G1927" s="3">
        <v>44175</v>
      </c>
      <c r="H1927" s="4">
        <v>32.22</v>
      </c>
    </row>
    <row r="1928" spans="1:8" x14ac:dyDescent="0.35">
      <c r="A1928" s="3">
        <v>44134</v>
      </c>
      <c r="B1928" s="4">
        <v>44.74</v>
      </c>
      <c r="D1928" s="3">
        <v>44134</v>
      </c>
      <c r="E1928" s="4">
        <v>100.38</v>
      </c>
      <c r="G1928" s="3">
        <v>44176</v>
      </c>
      <c r="H1928" s="4">
        <v>32.43</v>
      </c>
    </row>
    <row r="1929" spans="1:8" x14ac:dyDescent="0.35">
      <c r="A1929" s="3">
        <v>44137</v>
      </c>
      <c r="B1929" s="4">
        <v>45.11</v>
      </c>
      <c r="D1929" s="3">
        <v>44137</v>
      </c>
      <c r="E1929" s="4">
        <v>100.64</v>
      </c>
      <c r="G1929" s="3">
        <v>44179</v>
      </c>
      <c r="H1929" s="4">
        <v>32.590000000000003</v>
      </c>
    </row>
    <row r="1930" spans="1:8" x14ac:dyDescent="0.35">
      <c r="A1930" s="3">
        <v>44138</v>
      </c>
      <c r="B1930" s="4">
        <v>45.68</v>
      </c>
      <c r="D1930" s="3">
        <v>44138</v>
      </c>
      <c r="E1930" s="4">
        <v>101.07</v>
      </c>
      <c r="G1930" s="3">
        <v>44180</v>
      </c>
      <c r="H1930" s="4">
        <v>32.61</v>
      </c>
    </row>
    <row r="1931" spans="1:8" x14ac:dyDescent="0.35">
      <c r="A1931" s="3">
        <v>44139</v>
      </c>
      <c r="B1931" s="4">
        <v>45.91</v>
      </c>
      <c r="D1931" s="3">
        <v>44139</v>
      </c>
      <c r="E1931" s="4">
        <v>101.11</v>
      </c>
      <c r="G1931" s="3">
        <v>44181</v>
      </c>
      <c r="H1931" s="4">
        <v>32.909999999999997</v>
      </c>
    </row>
    <row r="1932" spans="1:8" x14ac:dyDescent="0.35">
      <c r="A1932" s="3">
        <v>44140</v>
      </c>
      <c r="B1932" s="4">
        <v>46.72</v>
      </c>
      <c r="D1932" s="3">
        <v>44140</v>
      </c>
      <c r="E1932" s="4">
        <v>102.97</v>
      </c>
      <c r="G1932" s="3">
        <v>44182</v>
      </c>
      <c r="H1932" s="4">
        <v>33.06</v>
      </c>
    </row>
    <row r="1933" spans="1:8" x14ac:dyDescent="0.35">
      <c r="A1933" s="3">
        <v>44141</v>
      </c>
      <c r="B1933" s="4">
        <v>47.07</v>
      </c>
      <c r="D1933" s="3">
        <v>44141</v>
      </c>
      <c r="E1933" s="4">
        <v>103.1</v>
      </c>
      <c r="G1933" s="3">
        <v>44183</v>
      </c>
      <c r="H1933" s="4">
        <v>32.94</v>
      </c>
    </row>
    <row r="1934" spans="1:8" x14ac:dyDescent="0.35">
      <c r="A1934" s="3">
        <v>44144</v>
      </c>
      <c r="B1934" s="4">
        <v>48</v>
      </c>
      <c r="D1934" s="3">
        <v>44144</v>
      </c>
      <c r="E1934" s="4">
        <v>104.33</v>
      </c>
      <c r="G1934" s="3">
        <v>44186</v>
      </c>
      <c r="H1934" s="4">
        <v>31.87</v>
      </c>
    </row>
    <row r="1935" spans="1:8" x14ac:dyDescent="0.35">
      <c r="A1935" s="3">
        <v>44145</v>
      </c>
      <c r="B1935" s="4">
        <v>48.63</v>
      </c>
      <c r="D1935" s="3">
        <v>44145</v>
      </c>
      <c r="E1935" s="4">
        <v>104.32</v>
      </c>
      <c r="G1935" s="3">
        <v>44187</v>
      </c>
      <c r="H1935" s="4">
        <v>32.200000000000003</v>
      </c>
    </row>
    <row r="1936" spans="1:8" x14ac:dyDescent="0.35">
      <c r="A1936" s="3">
        <v>44146</v>
      </c>
      <c r="B1936" s="4">
        <v>49.29</v>
      </c>
      <c r="D1936" s="3">
        <v>44146</v>
      </c>
      <c r="E1936" s="4">
        <v>104.49</v>
      </c>
      <c r="G1936" s="3">
        <v>44188</v>
      </c>
      <c r="H1936" s="4">
        <v>32.92</v>
      </c>
    </row>
    <row r="1937" spans="1:8" x14ac:dyDescent="0.35">
      <c r="A1937" s="3">
        <v>44147</v>
      </c>
      <c r="B1937" s="4">
        <v>49.13</v>
      </c>
      <c r="D1937" s="3">
        <v>44147</v>
      </c>
      <c r="E1937" s="4">
        <v>105.1</v>
      </c>
      <c r="G1937" s="3">
        <v>44189</v>
      </c>
      <c r="H1937" s="4">
        <v>33.090000000000003</v>
      </c>
    </row>
    <row r="1938" spans="1:8" x14ac:dyDescent="0.35">
      <c r="A1938" s="3">
        <v>44148</v>
      </c>
      <c r="B1938" s="4">
        <v>49.23</v>
      </c>
      <c r="D1938" s="3">
        <v>44148</v>
      </c>
      <c r="E1938" s="4">
        <v>105.64</v>
      </c>
      <c r="G1938" s="3">
        <v>44193</v>
      </c>
      <c r="H1938" s="4">
        <v>33.42</v>
      </c>
    </row>
    <row r="1939" spans="1:8" x14ac:dyDescent="0.35">
      <c r="A1939" s="3">
        <v>44152</v>
      </c>
      <c r="B1939" s="4">
        <v>49.79</v>
      </c>
      <c r="D1939" s="3">
        <v>44152</v>
      </c>
      <c r="E1939" s="4">
        <v>108.05</v>
      </c>
      <c r="G1939" s="3">
        <v>44194</v>
      </c>
      <c r="H1939" s="4">
        <v>33.630000000000003</v>
      </c>
    </row>
    <row r="1940" spans="1:8" x14ac:dyDescent="0.35">
      <c r="A1940" s="3">
        <v>44153</v>
      </c>
      <c r="B1940" s="4">
        <v>49.98</v>
      </c>
      <c r="D1940" s="3">
        <v>44153</v>
      </c>
      <c r="E1940" s="4">
        <v>109.29</v>
      </c>
      <c r="G1940" s="3">
        <v>44195</v>
      </c>
      <c r="H1940" s="4">
        <v>33.78</v>
      </c>
    </row>
    <row r="1941" spans="1:8" x14ac:dyDescent="0.35">
      <c r="A1941" s="3">
        <v>44154</v>
      </c>
      <c r="B1941" s="4">
        <v>49.33</v>
      </c>
      <c r="D1941" s="3">
        <v>44154</v>
      </c>
      <c r="E1941" s="4">
        <v>108.6</v>
      </c>
      <c r="G1941" s="3">
        <v>44196</v>
      </c>
      <c r="H1941" s="4">
        <v>33.75</v>
      </c>
    </row>
    <row r="1942" spans="1:8" x14ac:dyDescent="0.35">
      <c r="A1942" s="3">
        <v>44155</v>
      </c>
      <c r="B1942" s="4">
        <v>49.63</v>
      </c>
      <c r="D1942" s="3">
        <v>44155</v>
      </c>
      <c r="E1942" s="4">
        <v>109.62</v>
      </c>
      <c r="G1942" s="3">
        <v>44197</v>
      </c>
      <c r="H1942" s="4">
        <v>34.08</v>
      </c>
    </row>
    <row r="1943" spans="1:8" x14ac:dyDescent="0.35">
      <c r="A1943" s="3">
        <v>44158</v>
      </c>
      <c r="B1943" s="4">
        <v>49.79</v>
      </c>
      <c r="D1943" s="3">
        <v>44158</v>
      </c>
      <c r="E1943" s="4">
        <v>110.53</v>
      </c>
      <c r="G1943" s="3">
        <v>44200</v>
      </c>
      <c r="H1943" s="4">
        <v>34.549999999999997</v>
      </c>
    </row>
    <row r="1944" spans="1:8" x14ac:dyDescent="0.35">
      <c r="A1944" s="3">
        <v>44159</v>
      </c>
      <c r="B1944" s="4">
        <v>50.29</v>
      </c>
      <c r="D1944" s="3">
        <v>44159</v>
      </c>
      <c r="E1944" s="4">
        <v>111.61</v>
      </c>
      <c r="G1944" s="3">
        <v>44201</v>
      </c>
      <c r="H1944" s="4">
        <v>34.840000000000003</v>
      </c>
    </row>
    <row r="1945" spans="1:8" x14ac:dyDescent="0.35">
      <c r="A1945" s="3">
        <v>44160</v>
      </c>
      <c r="B1945" s="4">
        <v>49.57</v>
      </c>
      <c r="D1945" s="3">
        <v>44160</v>
      </c>
      <c r="E1945" s="4">
        <v>110.33</v>
      </c>
      <c r="G1945" s="3">
        <v>44202</v>
      </c>
      <c r="H1945" s="4">
        <v>34.78</v>
      </c>
    </row>
    <row r="1946" spans="1:8" x14ac:dyDescent="0.35">
      <c r="A1946" s="3">
        <v>44161</v>
      </c>
      <c r="B1946" s="4">
        <v>49.95</v>
      </c>
      <c r="D1946" s="3">
        <v>44161</v>
      </c>
      <c r="E1946" s="4">
        <v>111.35</v>
      </c>
      <c r="G1946" s="3">
        <v>44203</v>
      </c>
      <c r="H1946" s="4">
        <v>35.08</v>
      </c>
    </row>
    <row r="1947" spans="1:8" x14ac:dyDescent="0.35">
      <c r="A1947" s="3">
        <v>44162</v>
      </c>
      <c r="B1947" s="4">
        <v>49.84</v>
      </c>
      <c r="D1947" s="3">
        <v>44162</v>
      </c>
      <c r="E1947" s="4">
        <v>114.06</v>
      </c>
      <c r="G1947" s="3">
        <v>44204</v>
      </c>
      <c r="H1947" s="4">
        <v>35.450000000000003</v>
      </c>
    </row>
    <row r="1948" spans="1:8" x14ac:dyDescent="0.35">
      <c r="A1948" s="3">
        <v>44166</v>
      </c>
      <c r="B1948" s="4">
        <v>50.63</v>
      </c>
      <c r="D1948" s="3">
        <v>44166</v>
      </c>
      <c r="E1948" s="4">
        <v>115.02</v>
      </c>
      <c r="G1948" s="3">
        <v>44207</v>
      </c>
      <c r="H1948" s="4">
        <v>35.299999999999997</v>
      </c>
    </row>
    <row r="1949" spans="1:8" x14ac:dyDescent="0.35">
      <c r="A1949" s="3">
        <v>44167</v>
      </c>
      <c r="B1949" s="4">
        <v>50.72</v>
      </c>
      <c r="D1949" s="3">
        <v>44167</v>
      </c>
      <c r="E1949" s="4">
        <v>115.99</v>
      </c>
      <c r="G1949" s="3">
        <v>44208</v>
      </c>
      <c r="H1949" s="4">
        <v>35.380000000000003</v>
      </c>
    </row>
    <row r="1950" spans="1:8" x14ac:dyDescent="0.35">
      <c r="A1950" s="3">
        <v>44168</v>
      </c>
      <c r="B1950" s="4">
        <v>50.91</v>
      </c>
      <c r="D1950" s="3">
        <v>44168</v>
      </c>
      <c r="E1950" s="4">
        <v>116.44</v>
      </c>
      <c r="G1950" s="3">
        <v>44209</v>
      </c>
      <c r="H1950" s="4">
        <v>35.24</v>
      </c>
    </row>
    <row r="1951" spans="1:8" x14ac:dyDescent="0.35">
      <c r="A1951" s="3">
        <v>44169</v>
      </c>
      <c r="B1951" s="4">
        <v>51.52</v>
      </c>
      <c r="D1951" s="3">
        <v>44169</v>
      </c>
      <c r="E1951" s="4">
        <v>117.23</v>
      </c>
      <c r="G1951" s="3">
        <v>44210</v>
      </c>
      <c r="H1951" s="4">
        <v>35.200000000000003</v>
      </c>
    </row>
    <row r="1952" spans="1:8" x14ac:dyDescent="0.35">
      <c r="A1952" s="3">
        <v>44172</v>
      </c>
      <c r="B1952" s="4">
        <v>51.96</v>
      </c>
      <c r="D1952" s="3">
        <v>44172</v>
      </c>
      <c r="E1952" s="4">
        <v>118.18</v>
      </c>
      <c r="G1952" s="3">
        <v>44211</v>
      </c>
      <c r="H1952" s="4">
        <v>34.85</v>
      </c>
    </row>
    <row r="1953" spans="1:8" x14ac:dyDescent="0.35">
      <c r="A1953" s="3">
        <v>44173</v>
      </c>
      <c r="B1953" s="4">
        <v>52.07</v>
      </c>
      <c r="D1953" s="3">
        <v>44173</v>
      </c>
      <c r="E1953" s="4">
        <v>117.85</v>
      </c>
      <c r="G1953" s="3">
        <v>44214</v>
      </c>
      <c r="H1953" s="4">
        <v>34.31</v>
      </c>
    </row>
    <row r="1954" spans="1:8" x14ac:dyDescent="0.35">
      <c r="A1954" s="3">
        <v>44174</v>
      </c>
      <c r="B1954" s="4">
        <v>52.48</v>
      </c>
      <c r="D1954" s="3">
        <v>44174</v>
      </c>
      <c r="E1954" s="4">
        <v>118.17</v>
      </c>
      <c r="G1954" s="3">
        <v>44215</v>
      </c>
      <c r="H1954" s="4">
        <v>34.76</v>
      </c>
    </row>
    <row r="1955" spans="1:8" x14ac:dyDescent="0.35">
      <c r="A1955" s="3">
        <v>44175</v>
      </c>
      <c r="B1955" s="4">
        <v>52.26</v>
      </c>
      <c r="D1955" s="3">
        <v>44175</v>
      </c>
      <c r="E1955" s="4">
        <v>117.22</v>
      </c>
      <c r="G1955" s="3">
        <v>44216</v>
      </c>
      <c r="H1955" s="4">
        <v>34.99</v>
      </c>
    </row>
    <row r="1956" spans="1:8" x14ac:dyDescent="0.35">
      <c r="A1956" s="3">
        <v>44176</v>
      </c>
      <c r="B1956" s="4">
        <v>52.42</v>
      </c>
      <c r="D1956" s="3">
        <v>44176</v>
      </c>
      <c r="E1956" s="4">
        <v>117.27</v>
      </c>
      <c r="G1956" s="3">
        <v>44217</v>
      </c>
      <c r="H1956" s="4">
        <v>34.86</v>
      </c>
    </row>
    <row r="1957" spans="1:8" x14ac:dyDescent="0.35">
      <c r="A1957" s="3">
        <v>44179</v>
      </c>
      <c r="B1957" s="4">
        <v>52.68</v>
      </c>
      <c r="D1957" s="3">
        <v>44179</v>
      </c>
      <c r="E1957" s="4">
        <v>119.26</v>
      </c>
      <c r="G1957" s="3">
        <v>44218</v>
      </c>
      <c r="H1957" s="4">
        <v>34.700000000000003</v>
      </c>
    </row>
    <row r="1958" spans="1:8" x14ac:dyDescent="0.35">
      <c r="A1958" s="3">
        <v>44180</v>
      </c>
      <c r="B1958" s="4">
        <v>52.63</v>
      </c>
      <c r="D1958" s="3">
        <v>44180</v>
      </c>
      <c r="E1958" s="4">
        <v>120.12</v>
      </c>
      <c r="G1958" s="3">
        <v>44221</v>
      </c>
      <c r="H1958" s="4">
        <v>34.46</v>
      </c>
    </row>
    <row r="1959" spans="1:8" x14ac:dyDescent="0.35">
      <c r="A1959" s="3">
        <v>44181</v>
      </c>
      <c r="B1959" s="4">
        <v>52.97</v>
      </c>
      <c r="D1959" s="3">
        <v>44181</v>
      </c>
      <c r="E1959" s="4">
        <v>121.43</v>
      </c>
      <c r="G1959" s="3">
        <v>44223</v>
      </c>
      <c r="H1959" s="4">
        <v>34.28</v>
      </c>
    </row>
    <row r="1960" spans="1:8" x14ac:dyDescent="0.35">
      <c r="A1960" s="3">
        <v>44182</v>
      </c>
      <c r="B1960" s="4">
        <v>52.97</v>
      </c>
      <c r="D1960" s="3">
        <v>44182</v>
      </c>
      <c r="E1960" s="4">
        <v>120.9</v>
      </c>
      <c r="G1960" s="3">
        <v>44224</v>
      </c>
      <c r="H1960" s="4">
        <v>34.159999999999997</v>
      </c>
    </row>
    <row r="1961" spans="1:8" x14ac:dyDescent="0.35">
      <c r="A1961" s="3">
        <v>44183</v>
      </c>
      <c r="B1961" s="4">
        <v>53.08</v>
      </c>
      <c r="D1961" s="3">
        <v>44183</v>
      </c>
      <c r="E1961" s="4">
        <v>120.55</v>
      </c>
      <c r="G1961" s="3">
        <v>44225</v>
      </c>
      <c r="H1961" s="4">
        <v>34.1</v>
      </c>
    </row>
    <row r="1962" spans="1:8" x14ac:dyDescent="0.35">
      <c r="A1962" s="3">
        <v>44186</v>
      </c>
      <c r="B1962" s="4">
        <v>51.25</v>
      </c>
      <c r="D1962" s="3">
        <v>44186</v>
      </c>
      <c r="E1962" s="4">
        <v>115.72</v>
      </c>
      <c r="G1962" s="3">
        <v>44228</v>
      </c>
      <c r="H1962" s="4">
        <v>34.71</v>
      </c>
    </row>
    <row r="1963" spans="1:8" x14ac:dyDescent="0.35">
      <c r="A1963" s="3">
        <v>44187</v>
      </c>
      <c r="B1963" s="4">
        <v>51.84</v>
      </c>
      <c r="D1963" s="3">
        <v>44187</v>
      </c>
      <c r="E1963" s="4">
        <v>116.45</v>
      </c>
      <c r="G1963" s="3">
        <v>44229</v>
      </c>
      <c r="H1963" s="4">
        <v>35.49</v>
      </c>
    </row>
    <row r="1964" spans="1:8" x14ac:dyDescent="0.35">
      <c r="A1964" s="3">
        <v>44188</v>
      </c>
      <c r="B1964" s="4">
        <v>52.47</v>
      </c>
      <c r="D1964" s="3">
        <v>44188</v>
      </c>
      <c r="E1964" s="4">
        <v>119.8</v>
      </c>
      <c r="G1964" s="3">
        <v>44230</v>
      </c>
      <c r="H1964" s="4">
        <v>35.99</v>
      </c>
    </row>
    <row r="1965" spans="1:8" x14ac:dyDescent="0.35">
      <c r="A1965" s="3">
        <v>44189</v>
      </c>
      <c r="B1965" s="4">
        <v>53.02</v>
      </c>
      <c r="D1965" s="3">
        <v>44189</v>
      </c>
      <c r="E1965" s="4">
        <v>119.91</v>
      </c>
      <c r="G1965" s="3">
        <v>44231</v>
      </c>
      <c r="H1965" s="4">
        <v>36.6</v>
      </c>
    </row>
    <row r="1966" spans="1:8" x14ac:dyDescent="0.35">
      <c r="A1966" s="3">
        <v>44193</v>
      </c>
      <c r="B1966" s="4">
        <v>53.51</v>
      </c>
      <c r="D1966" s="3">
        <v>44193</v>
      </c>
      <c r="E1966" s="4">
        <v>121.28</v>
      </c>
      <c r="G1966" s="3">
        <v>44232</v>
      </c>
      <c r="H1966" s="4">
        <v>36.799999999999997</v>
      </c>
    </row>
    <row r="1967" spans="1:8" x14ac:dyDescent="0.35">
      <c r="A1967" s="3">
        <v>44194</v>
      </c>
      <c r="B1967" s="4">
        <v>53.69</v>
      </c>
      <c r="D1967" s="3">
        <v>44194</v>
      </c>
      <c r="E1967" s="4">
        <v>121.38</v>
      </c>
      <c r="G1967" s="3">
        <v>44235</v>
      </c>
      <c r="H1967" s="4">
        <v>37.49</v>
      </c>
    </row>
    <row r="1968" spans="1:8" x14ac:dyDescent="0.35">
      <c r="A1968" s="3">
        <v>44195</v>
      </c>
      <c r="B1968" s="4">
        <v>53.82</v>
      </c>
      <c r="D1968" s="3">
        <v>44195</v>
      </c>
      <c r="E1968" s="4">
        <v>121.38</v>
      </c>
      <c r="G1968" s="3">
        <v>44236</v>
      </c>
      <c r="H1968" s="4">
        <v>37.33</v>
      </c>
    </row>
    <row r="1969" spans="1:12" x14ac:dyDescent="0.35">
      <c r="A1969" s="3">
        <v>44196</v>
      </c>
      <c r="B1969" s="4">
        <v>53.97</v>
      </c>
      <c r="D1969" s="3">
        <v>44196</v>
      </c>
      <c r="E1969" s="4">
        <v>121.35</v>
      </c>
      <c r="G1969" s="3">
        <v>44237</v>
      </c>
      <c r="H1969" s="4">
        <v>37.44</v>
      </c>
      <c r="L1969" s="7">
        <v>44166</v>
      </c>
    </row>
    <row r="1970" spans="1:12" x14ac:dyDescent="0.35">
      <c r="A1970" s="3">
        <v>44197</v>
      </c>
      <c r="B1970" s="4">
        <v>54.08</v>
      </c>
      <c r="D1970" s="3">
        <v>44197</v>
      </c>
      <c r="E1970" s="4">
        <v>123.21</v>
      </c>
      <c r="G1970" s="3">
        <v>44238</v>
      </c>
      <c r="H1970" s="4">
        <v>38.049999999999997</v>
      </c>
    </row>
    <row r="1971" spans="1:12" x14ac:dyDescent="0.35">
      <c r="A1971" s="3">
        <v>44200</v>
      </c>
      <c r="B1971" s="4">
        <v>54.73</v>
      </c>
      <c r="D1971" s="3">
        <v>44200</v>
      </c>
      <c r="E1971" s="4">
        <v>125.25</v>
      </c>
      <c r="G1971" s="3">
        <v>44239</v>
      </c>
      <c r="H1971" s="4">
        <v>37.93</v>
      </c>
    </row>
    <row r="1972" spans="1:12" x14ac:dyDescent="0.35">
      <c r="A1972" s="3">
        <v>44201</v>
      </c>
      <c r="B1972" s="4">
        <v>55.03</v>
      </c>
      <c r="D1972" s="3">
        <v>44201</v>
      </c>
      <c r="E1972" s="4">
        <v>125.9</v>
      </c>
      <c r="G1972" s="3">
        <v>44242</v>
      </c>
      <c r="H1972" s="4">
        <v>37.99</v>
      </c>
    </row>
    <row r="1973" spans="1:12" ht="15" thickBot="1" x14ac:dyDescent="0.4">
      <c r="A1973" s="3">
        <v>44202</v>
      </c>
      <c r="B1973" s="4">
        <v>55.02</v>
      </c>
      <c r="D1973" s="3">
        <v>44202</v>
      </c>
      <c r="E1973" s="4">
        <v>126.27</v>
      </c>
      <c r="G1973" s="5">
        <v>44243</v>
      </c>
      <c r="H1973" s="6">
        <v>37.83</v>
      </c>
    </row>
    <row r="1974" spans="1:12" x14ac:dyDescent="0.35">
      <c r="A1974" s="3">
        <v>44203</v>
      </c>
      <c r="B1974" s="4">
        <v>55.26</v>
      </c>
      <c r="D1974" s="3">
        <v>44203</v>
      </c>
      <c r="E1974" s="4">
        <v>127.49</v>
      </c>
    </row>
    <row r="1975" spans="1:12" x14ac:dyDescent="0.35">
      <c r="A1975" s="3">
        <v>44204</v>
      </c>
      <c r="B1975" s="4">
        <v>56.01</v>
      </c>
      <c r="D1975" s="3">
        <v>44204</v>
      </c>
      <c r="E1975" s="4">
        <v>128.66999999999999</v>
      </c>
    </row>
    <row r="1976" spans="1:12" x14ac:dyDescent="0.35">
      <c r="A1976" s="3">
        <v>44207</v>
      </c>
      <c r="B1976" s="4">
        <v>56.48</v>
      </c>
      <c r="D1976" s="3">
        <v>44207</v>
      </c>
      <c r="E1976" s="4">
        <v>128.28</v>
      </c>
    </row>
    <row r="1977" spans="1:12" x14ac:dyDescent="0.35">
      <c r="A1977" s="3">
        <v>44208</v>
      </c>
      <c r="B1977" s="4">
        <v>56.89</v>
      </c>
      <c r="D1977" s="3">
        <v>44208</v>
      </c>
      <c r="E1977" s="4">
        <v>129.13</v>
      </c>
    </row>
    <row r="1978" spans="1:12" x14ac:dyDescent="0.35">
      <c r="A1978" s="3">
        <v>44209</v>
      </c>
      <c r="B1978" s="4">
        <v>57.04</v>
      </c>
      <c r="D1978" s="3">
        <v>44209</v>
      </c>
      <c r="E1978" s="4">
        <v>128.72999999999999</v>
      </c>
    </row>
    <row r="1979" spans="1:12" x14ac:dyDescent="0.35">
      <c r="A1979" s="3">
        <v>44210</v>
      </c>
      <c r="B1979" s="4">
        <v>56.99</v>
      </c>
      <c r="D1979" s="3">
        <v>44210</v>
      </c>
      <c r="E1979" s="4">
        <v>129</v>
      </c>
    </row>
    <row r="1980" spans="1:12" x14ac:dyDescent="0.35">
      <c r="A1980" s="3">
        <v>44211</v>
      </c>
      <c r="B1980" s="4">
        <v>56.4</v>
      </c>
      <c r="D1980" s="3">
        <v>44211</v>
      </c>
      <c r="E1980" s="4">
        <v>127.66</v>
      </c>
    </row>
    <row r="1981" spans="1:12" x14ac:dyDescent="0.35">
      <c r="A1981" s="3">
        <v>44214</v>
      </c>
      <c r="B1981" s="4">
        <v>55.58</v>
      </c>
      <c r="D1981" s="3">
        <v>44214</v>
      </c>
      <c r="E1981" s="4">
        <v>124.99</v>
      </c>
    </row>
    <row r="1982" spans="1:12" x14ac:dyDescent="0.35">
      <c r="A1982" s="3">
        <v>44215</v>
      </c>
      <c r="B1982" s="4">
        <v>56.39</v>
      </c>
      <c r="D1982" s="3">
        <v>44215</v>
      </c>
      <c r="E1982" s="4">
        <v>127.37</v>
      </c>
    </row>
    <row r="1983" spans="1:12" x14ac:dyDescent="0.35">
      <c r="A1983" s="3">
        <v>44216</v>
      </c>
      <c r="B1983" s="4">
        <v>56.74</v>
      </c>
      <c r="D1983" s="3">
        <v>44216</v>
      </c>
      <c r="E1983" s="4">
        <v>128.29</v>
      </c>
    </row>
    <row r="1984" spans="1:12" x14ac:dyDescent="0.35">
      <c r="A1984" s="3">
        <v>44217</v>
      </c>
      <c r="B1984" s="4">
        <v>56.31</v>
      </c>
      <c r="D1984" s="3">
        <v>44217</v>
      </c>
      <c r="E1984" s="4">
        <v>127</v>
      </c>
    </row>
    <row r="1985" spans="1:5" x14ac:dyDescent="0.35">
      <c r="A1985" s="3">
        <v>44218</v>
      </c>
      <c r="B1985" s="4">
        <v>55.54</v>
      </c>
      <c r="D1985" s="3">
        <v>44218</v>
      </c>
      <c r="E1985" s="4">
        <v>125.47</v>
      </c>
    </row>
    <row r="1986" spans="1:5" x14ac:dyDescent="0.35">
      <c r="A1986" s="3">
        <v>44221</v>
      </c>
      <c r="B1986" s="4">
        <v>55.24</v>
      </c>
      <c r="D1986" s="3">
        <v>44221</v>
      </c>
      <c r="E1986" s="4">
        <v>124.16</v>
      </c>
    </row>
    <row r="1987" spans="1:5" x14ac:dyDescent="0.35">
      <c r="A1987" s="3">
        <v>44223</v>
      </c>
      <c r="B1987" s="4">
        <v>54.34</v>
      </c>
      <c r="D1987" s="3">
        <v>44223</v>
      </c>
      <c r="E1987" s="4">
        <v>122.58</v>
      </c>
    </row>
    <row r="1988" spans="1:5" x14ac:dyDescent="0.35">
      <c r="A1988" s="3">
        <v>44224</v>
      </c>
      <c r="B1988" s="4">
        <v>54.03</v>
      </c>
      <c r="D1988" s="3">
        <v>44224</v>
      </c>
      <c r="E1988" s="4">
        <v>121.94</v>
      </c>
    </row>
    <row r="1989" spans="1:5" x14ac:dyDescent="0.35">
      <c r="A1989" s="3">
        <v>44225</v>
      </c>
      <c r="B1989" s="4">
        <v>53.44</v>
      </c>
      <c r="D1989" s="3">
        <v>44225</v>
      </c>
      <c r="E1989" s="4">
        <v>121.59</v>
      </c>
    </row>
    <row r="1990" spans="1:5" x14ac:dyDescent="0.35">
      <c r="A1990" s="3">
        <v>44228</v>
      </c>
      <c r="B1990" s="4">
        <v>55.91</v>
      </c>
      <c r="D1990" s="3">
        <v>44228</v>
      </c>
      <c r="E1990" s="4">
        <v>125.14</v>
      </c>
    </row>
    <row r="1991" spans="1:5" x14ac:dyDescent="0.35">
      <c r="A1991" s="3">
        <v>44229</v>
      </c>
      <c r="B1991" s="4">
        <v>57.32</v>
      </c>
      <c r="D1991" s="3">
        <v>44229</v>
      </c>
      <c r="E1991" s="4">
        <v>128.51</v>
      </c>
    </row>
    <row r="1992" spans="1:5" x14ac:dyDescent="0.35">
      <c r="A1992" s="3">
        <v>44230</v>
      </c>
      <c r="B1992" s="4">
        <v>57.94</v>
      </c>
      <c r="D1992" s="3">
        <v>44230</v>
      </c>
      <c r="E1992" s="4">
        <v>130.4</v>
      </c>
    </row>
    <row r="1993" spans="1:5" x14ac:dyDescent="0.35">
      <c r="A1993" s="3">
        <v>44231</v>
      </c>
      <c r="B1993" s="4">
        <v>58.33</v>
      </c>
      <c r="D1993" s="3">
        <v>44231</v>
      </c>
      <c r="E1993" s="4">
        <v>131.80000000000001</v>
      </c>
    </row>
    <row r="1994" spans="1:5" x14ac:dyDescent="0.35">
      <c r="A1994" s="3">
        <v>44232</v>
      </c>
      <c r="B1994" s="4">
        <v>58.02</v>
      </c>
      <c r="D1994" s="3">
        <v>44232</v>
      </c>
      <c r="E1994" s="4">
        <v>130.62</v>
      </c>
    </row>
    <row r="1995" spans="1:5" x14ac:dyDescent="0.35">
      <c r="A1995" s="3">
        <v>44235</v>
      </c>
      <c r="B1995" s="4">
        <v>58.88</v>
      </c>
      <c r="D1995" s="3">
        <v>44235</v>
      </c>
      <c r="E1995" s="4">
        <v>132.4</v>
      </c>
    </row>
    <row r="1996" spans="1:5" x14ac:dyDescent="0.35">
      <c r="A1996" s="3">
        <v>44236</v>
      </c>
      <c r="B1996" s="4">
        <v>59.02</v>
      </c>
      <c r="D1996" s="3">
        <v>44236</v>
      </c>
      <c r="E1996" s="4">
        <v>132.78</v>
      </c>
    </row>
    <row r="1997" spans="1:5" x14ac:dyDescent="0.35">
      <c r="A1997" s="3">
        <v>44237</v>
      </c>
      <c r="B1997" s="4">
        <v>58.9</v>
      </c>
      <c r="D1997" s="3">
        <v>44237</v>
      </c>
      <c r="E1997" s="4">
        <v>133.88999999999999</v>
      </c>
    </row>
    <row r="1998" spans="1:5" x14ac:dyDescent="0.35">
      <c r="A1998" s="3">
        <v>44238</v>
      </c>
      <c r="B1998" s="4">
        <v>59.1</v>
      </c>
      <c r="D1998" s="3">
        <v>44238</v>
      </c>
      <c r="E1998" s="4">
        <v>134.79</v>
      </c>
    </row>
    <row r="1999" spans="1:5" x14ac:dyDescent="0.35">
      <c r="A1999" s="3">
        <v>44239</v>
      </c>
      <c r="B1999" s="4">
        <v>59.09</v>
      </c>
      <c r="D1999" s="3">
        <v>44239</v>
      </c>
      <c r="E1999" s="4">
        <v>134.66999999999999</v>
      </c>
    </row>
    <row r="2000" spans="1:5" x14ac:dyDescent="0.35">
      <c r="A2000" s="3">
        <v>44242</v>
      </c>
      <c r="B2000" s="4">
        <v>59.77</v>
      </c>
      <c r="D2000" s="3">
        <v>44242</v>
      </c>
      <c r="E2000" s="4">
        <v>135.87</v>
      </c>
    </row>
    <row r="2001" spans="1:5" ht="15" thickBot="1" x14ac:dyDescent="0.4">
      <c r="A2001" s="5">
        <v>44243</v>
      </c>
      <c r="B2001" s="6">
        <v>59.78</v>
      </c>
      <c r="D2001" s="5">
        <v>44243</v>
      </c>
      <c r="E2001" s="6">
        <v>135.85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FDC5-3464-4382-89FC-ADA0B3E06162}">
  <dimension ref="B1:I80"/>
  <sheetViews>
    <sheetView topLeftCell="H1" workbookViewId="0"/>
  </sheetViews>
  <sheetFormatPr defaultColWidth="9.1796875" defaultRowHeight="13" x14ac:dyDescent="0.3"/>
  <cols>
    <col min="1" max="1" width="10" style="8" bestFit="1" customWidth="1"/>
    <col min="2" max="2" width="48" style="8" customWidth="1"/>
    <col min="3" max="3" width="28.1796875" style="8" customWidth="1"/>
    <col min="4" max="4" width="11.1796875" style="8" customWidth="1"/>
    <col min="5" max="5" width="47.1796875" style="8" customWidth="1"/>
    <col min="6" max="6" width="19.1796875" style="8" customWidth="1"/>
    <col min="7" max="7" width="9.1796875" style="8"/>
    <col min="8" max="8" width="47.81640625" style="8" customWidth="1"/>
    <col min="9" max="9" width="16.54296875" style="8" customWidth="1"/>
    <col min="10" max="16384" width="9.1796875" style="8"/>
  </cols>
  <sheetData>
    <row r="1" spans="2:9" ht="13.5" thickBot="1" x14ac:dyDescent="0.35">
      <c r="B1" s="34" t="s">
        <v>67</v>
      </c>
      <c r="C1" s="35" t="s">
        <v>133</v>
      </c>
      <c r="E1" s="34" t="s">
        <v>67</v>
      </c>
      <c r="F1" s="35" t="s">
        <v>3</v>
      </c>
      <c r="H1" s="34" t="s">
        <v>67</v>
      </c>
      <c r="I1" s="35" t="s">
        <v>4</v>
      </c>
    </row>
    <row r="2" spans="2:9" ht="13.5" thickBot="1" x14ac:dyDescent="0.35">
      <c r="B2" s="36" t="s">
        <v>60</v>
      </c>
      <c r="C2" s="37" t="s">
        <v>61</v>
      </c>
      <c r="E2" s="38" t="s">
        <v>135</v>
      </c>
      <c r="F2" s="39" t="s">
        <v>136</v>
      </c>
      <c r="H2" s="38" t="s">
        <v>135</v>
      </c>
      <c r="I2" s="39" t="s">
        <v>136</v>
      </c>
    </row>
    <row r="3" spans="2:9" ht="13.5" thickBot="1" x14ac:dyDescent="0.35">
      <c r="B3" s="40" t="s">
        <v>62</v>
      </c>
      <c r="C3" s="41">
        <v>7.9399999999999998E-2</v>
      </c>
      <c r="E3" s="8" t="s">
        <v>137</v>
      </c>
      <c r="F3" s="42">
        <v>5.1299999999999998E-2</v>
      </c>
      <c r="H3" s="8" t="s">
        <v>187</v>
      </c>
      <c r="I3" s="79">
        <v>3.9100000000000003E-2</v>
      </c>
    </row>
    <row r="4" spans="2:9" ht="13.5" thickBot="1" x14ac:dyDescent="0.35">
      <c r="B4" s="43" t="s">
        <v>63</v>
      </c>
      <c r="C4" s="44">
        <v>7.7899999999999997E-2</v>
      </c>
      <c r="E4" s="8" t="s">
        <v>138</v>
      </c>
      <c r="F4" s="42">
        <v>4.2999999999999997E-2</v>
      </c>
      <c r="H4" s="8" t="s">
        <v>15419</v>
      </c>
      <c r="I4" s="42">
        <v>3.8899999999999997E-2</v>
      </c>
    </row>
    <row r="5" spans="2:9" ht="13.5" thickBot="1" x14ac:dyDescent="0.35">
      <c r="B5" s="40" t="s">
        <v>64</v>
      </c>
      <c r="C5" s="41">
        <v>7.2599999999999998E-2</v>
      </c>
      <c r="E5" s="8" t="s">
        <v>139</v>
      </c>
      <c r="F5" s="42">
        <v>3.78E-2</v>
      </c>
      <c r="H5" s="8" t="s">
        <v>15420</v>
      </c>
      <c r="I5" s="42">
        <v>3.5900000000000001E-2</v>
      </c>
    </row>
    <row r="6" spans="2:9" ht="13.5" thickBot="1" x14ac:dyDescent="0.35">
      <c r="B6" s="43" t="s">
        <v>65</v>
      </c>
      <c r="C6" s="44">
        <v>5.3800000000000001E-2</v>
      </c>
      <c r="E6" s="8" t="s">
        <v>140</v>
      </c>
      <c r="F6" s="42">
        <v>3.4700000000000002E-2</v>
      </c>
      <c r="H6" s="8" t="s">
        <v>15421</v>
      </c>
      <c r="I6" s="42">
        <v>3.3500000000000002E-2</v>
      </c>
    </row>
    <row r="7" spans="2:9" ht="13.5" thickBot="1" x14ac:dyDescent="0.35">
      <c r="B7" s="40" t="s">
        <v>66</v>
      </c>
      <c r="C7" s="41">
        <v>4.1599999999999998E-2</v>
      </c>
      <c r="E7" s="8" t="s">
        <v>141</v>
      </c>
      <c r="F7" s="42">
        <v>3.4500000000000003E-2</v>
      </c>
      <c r="H7" s="8" t="s">
        <v>15422</v>
      </c>
      <c r="I7" s="42">
        <v>2.9499999999999998E-2</v>
      </c>
    </row>
    <row r="8" spans="2:9" ht="13.5" thickBot="1" x14ac:dyDescent="0.35">
      <c r="B8" s="43" t="s">
        <v>68</v>
      </c>
      <c r="C8" s="44">
        <v>4.1200000000000001E-2</v>
      </c>
      <c r="E8" s="8" t="s">
        <v>142</v>
      </c>
      <c r="F8" s="42">
        <v>3.3500000000000002E-2</v>
      </c>
      <c r="H8" s="8" t="s">
        <v>154</v>
      </c>
      <c r="I8" s="42">
        <v>2.75E-2</v>
      </c>
    </row>
    <row r="9" spans="2:9" ht="13.5" thickBot="1" x14ac:dyDescent="0.35">
      <c r="B9" s="40" t="s">
        <v>69</v>
      </c>
      <c r="C9" s="41">
        <v>3.78E-2</v>
      </c>
      <c r="E9" s="8" t="s">
        <v>143</v>
      </c>
      <c r="F9" s="42">
        <v>2.93E-2</v>
      </c>
      <c r="H9" s="8" t="s">
        <v>186</v>
      </c>
      <c r="I9" s="42">
        <v>2.7199999999999998E-2</v>
      </c>
    </row>
    <row r="10" spans="2:9" ht="13.5" thickBot="1" x14ac:dyDescent="0.35">
      <c r="B10" s="43" t="s">
        <v>70</v>
      </c>
      <c r="C10" s="44">
        <v>3.6700000000000003E-2</v>
      </c>
      <c r="E10" s="8" t="s">
        <v>144</v>
      </c>
      <c r="F10" s="42">
        <v>2.4899999999999999E-2</v>
      </c>
      <c r="H10" s="8" t="s">
        <v>151</v>
      </c>
      <c r="I10" s="42">
        <v>2.5999999999999999E-2</v>
      </c>
    </row>
    <row r="11" spans="2:9" ht="13.5" thickBot="1" x14ac:dyDescent="0.35">
      <c r="B11" s="40" t="s">
        <v>71</v>
      </c>
      <c r="C11" s="41">
        <v>3.5900000000000001E-2</v>
      </c>
      <c r="E11" s="8" t="s">
        <v>145</v>
      </c>
      <c r="F11" s="42">
        <v>2.47E-2</v>
      </c>
      <c r="H11" s="8" t="s">
        <v>15423</v>
      </c>
      <c r="I11" s="42">
        <v>2.58E-2</v>
      </c>
    </row>
    <row r="12" spans="2:9" ht="13.5" thickBot="1" x14ac:dyDescent="0.35">
      <c r="B12" s="43" t="s">
        <v>72</v>
      </c>
      <c r="C12" s="44">
        <v>3.4000000000000002E-2</v>
      </c>
      <c r="E12" s="8" t="s">
        <v>146</v>
      </c>
      <c r="F12" s="42">
        <v>2.4500000000000001E-2</v>
      </c>
      <c r="H12" s="8" t="s">
        <v>15424</v>
      </c>
      <c r="I12" s="42">
        <v>2.5499999999999998E-2</v>
      </c>
    </row>
    <row r="13" spans="2:9" ht="13.5" thickBot="1" x14ac:dyDescent="0.35">
      <c r="B13" s="40" t="s">
        <v>73</v>
      </c>
      <c r="C13" s="41">
        <v>3.27E-2</v>
      </c>
      <c r="E13" s="8" t="s">
        <v>147</v>
      </c>
      <c r="F13" s="42">
        <v>2.35E-2</v>
      </c>
      <c r="H13" s="8" t="s">
        <v>15425</v>
      </c>
      <c r="I13" s="42">
        <v>2.52E-2</v>
      </c>
    </row>
    <row r="14" spans="2:9" ht="13.5" thickBot="1" x14ac:dyDescent="0.35">
      <c r="B14" s="43" t="s">
        <v>74</v>
      </c>
      <c r="C14" s="44">
        <v>2.9100000000000001E-2</v>
      </c>
      <c r="E14" s="8" t="s">
        <v>148</v>
      </c>
      <c r="F14" s="42">
        <v>2.3199999999999998E-2</v>
      </c>
      <c r="H14" s="8" t="s">
        <v>178</v>
      </c>
      <c r="I14" s="42">
        <v>2.41E-2</v>
      </c>
    </row>
    <row r="15" spans="2:9" ht="13.5" thickBot="1" x14ac:dyDescent="0.35">
      <c r="B15" s="40" t="s">
        <v>75</v>
      </c>
      <c r="C15" s="41">
        <v>2.9000000000000001E-2</v>
      </c>
      <c r="E15" s="8" t="s">
        <v>149</v>
      </c>
      <c r="F15" s="42">
        <v>2.29E-2</v>
      </c>
      <c r="H15" s="8" t="s">
        <v>177</v>
      </c>
      <c r="I15" s="42">
        <v>2.3599999999999999E-2</v>
      </c>
    </row>
    <row r="16" spans="2:9" ht="13.5" thickBot="1" x14ac:dyDescent="0.35">
      <c r="B16" s="43" t="s">
        <v>76</v>
      </c>
      <c r="C16" s="44">
        <v>2.46E-2</v>
      </c>
      <c r="E16" s="8" t="s">
        <v>150</v>
      </c>
      <c r="F16" s="42">
        <v>2.07E-2</v>
      </c>
      <c r="H16" s="8" t="s">
        <v>15426</v>
      </c>
      <c r="I16" s="42">
        <v>2.3099999999999999E-2</v>
      </c>
    </row>
    <row r="17" spans="2:9" ht="13.5" thickBot="1" x14ac:dyDescent="0.35">
      <c r="B17" s="40" t="s">
        <v>77</v>
      </c>
      <c r="C17" s="41">
        <v>1.9099999999999999E-2</v>
      </c>
      <c r="E17" s="8" t="s">
        <v>151</v>
      </c>
      <c r="F17" s="42">
        <v>2.0400000000000001E-2</v>
      </c>
      <c r="H17" s="8" t="s">
        <v>142</v>
      </c>
      <c r="I17" s="42">
        <v>2.2499999999999999E-2</v>
      </c>
    </row>
    <row r="18" spans="2:9" ht="13.5" thickBot="1" x14ac:dyDescent="0.35">
      <c r="B18" s="43" t="s">
        <v>78</v>
      </c>
      <c r="C18" s="44">
        <v>1.6500000000000001E-2</v>
      </c>
      <c r="E18" s="8" t="s">
        <v>152</v>
      </c>
      <c r="F18" s="42">
        <v>1.9900000000000001E-2</v>
      </c>
      <c r="H18" s="8" t="s">
        <v>15427</v>
      </c>
      <c r="I18" s="42">
        <v>2.18E-2</v>
      </c>
    </row>
    <row r="19" spans="2:9" ht="13.5" thickBot="1" x14ac:dyDescent="0.35">
      <c r="B19" s="40" t="s">
        <v>79</v>
      </c>
      <c r="C19" s="41">
        <v>1.61E-2</v>
      </c>
      <c r="E19" s="8" t="s">
        <v>153</v>
      </c>
      <c r="F19" s="42">
        <v>1.9800000000000002E-2</v>
      </c>
      <c r="H19" s="8" t="s">
        <v>15428</v>
      </c>
      <c r="I19" s="42">
        <v>2.18E-2</v>
      </c>
    </row>
    <row r="20" spans="2:9" ht="13.5" thickBot="1" x14ac:dyDescent="0.35">
      <c r="B20" s="43" t="s">
        <v>80</v>
      </c>
      <c r="C20" s="44">
        <v>1.54E-2</v>
      </c>
      <c r="E20" s="8" t="s">
        <v>154</v>
      </c>
      <c r="F20" s="42">
        <v>1.9400000000000001E-2</v>
      </c>
      <c r="H20" s="8" t="s">
        <v>15429</v>
      </c>
      <c r="I20" s="42">
        <v>2.1399999999999999E-2</v>
      </c>
    </row>
    <row r="21" spans="2:9" ht="13.5" thickBot="1" x14ac:dyDescent="0.35">
      <c r="B21" s="40" t="s">
        <v>81</v>
      </c>
      <c r="C21" s="41">
        <v>1.4800000000000001E-2</v>
      </c>
      <c r="E21" s="8" t="s">
        <v>155</v>
      </c>
      <c r="F21" s="42">
        <v>1.7399999999999999E-2</v>
      </c>
      <c r="H21" s="8" t="s">
        <v>15430</v>
      </c>
      <c r="I21" s="42">
        <v>2.12E-2</v>
      </c>
    </row>
    <row r="22" spans="2:9" ht="13.5" thickBot="1" x14ac:dyDescent="0.35">
      <c r="B22" s="43" t="s">
        <v>82</v>
      </c>
      <c r="C22" s="44">
        <v>1.26E-2</v>
      </c>
      <c r="E22" s="8" t="s">
        <v>156</v>
      </c>
      <c r="F22" s="42">
        <v>1.6400000000000001E-2</v>
      </c>
      <c r="H22" s="8" t="s">
        <v>15431</v>
      </c>
      <c r="I22" s="42">
        <v>2.07E-2</v>
      </c>
    </row>
    <row r="23" spans="2:9" ht="13.5" thickBot="1" x14ac:dyDescent="0.35">
      <c r="B23" s="40" t="s">
        <v>83</v>
      </c>
      <c r="C23" s="41">
        <v>1.2E-2</v>
      </c>
      <c r="E23" s="8" t="s">
        <v>157</v>
      </c>
      <c r="F23" s="42">
        <v>1.6400000000000001E-2</v>
      </c>
      <c r="H23" s="8" t="s">
        <v>147</v>
      </c>
      <c r="I23" s="42">
        <v>2.0400000000000001E-2</v>
      </c>
    </row>
    <row r="24" spans="2:9" ht="13.5" thickBot="1" x14ac:dyDescent="0.35">
      <c r="B24" s="43" t="s">
        <v>84</v>
      </c>
      <c r="C24" s="44">
        <v>1.11E-2</v>
      </c>
      <c r="E24" s="8" t="s">
        <v>158</v>
      </c>
      <c r="F24" s="42">
        <v>1.6299999999999999E-2</v>
      </c>
      <c r="H24" s="8" t="s">
        <v>15432</v>
      </c>
      <c r="I24" s="42">
        <v>0.02</v>
      </c>
    </row>
    <row r="25" spans="2:9" ht="13.5" thickBot="1" x14ac:dyDescent="0.35">
      <c r="B25" s="40" t="s">
        <v>85</v>
      </c>
      <c r="C25" s="41">
        <v>1.06E-2</v>
      </c>
      <c r="E25" s="8" t="s">
        <v>159</v>
      </c>
      <c r="F25" s="42">
        <v>1.5900000000000001E-2</v>
      </c>
      <c r="H25" s="8" t="s">
        <v>15433</v>
      </c>
      <c r="I25" s="42">
        <v>0.02</v>
      </c>
    </row>
    <row r="26" spans="2:9" ht="13.5" thickBot="1" x14ac:dyDescent="0.35">
      <c r="B26" s="43" t="s">
        <v>86</v>
      </c>
      <c r="C26" s="44">
        <v>1.04E-2</v>
      </c>
      <c r="E26" s="8" t="s">
        <v>160</v>
      </c>
      <c r="F26" s="42">
        <v>1.5599999999999999E-2</v>
      </c>
      <c r="H26" s="8" t="s">
        <v>15434</v>
      </c>
      <c r="I26" s="42">
        <v>1.9800000000000002E-2</v>
      </c>
    </row>
    <row r="27" spans="2:9" ht="13.5" thickBot="1" x14ac:dyDescent="0.35">
      <c r="B27" s="40" t="s">
        <v>87</v>
      </c>
      <c r="C27" s="41">
        <v>9.2999999999999992E-3</v>
      </c>
      <c r="E27" s="8" t="s">
        <v>161</v>
      </c>
      <c r="F27" s="42">
        <v>1.52E-2</v>
      </c>
      <c r="H27" s="8" t="s">
        <v>152</v>
      </c>
      <c r="I27" s="42">
        <v>1.9400000000000001E-2</v>
      </c>
    </row>
    <row r="28" spans="2:9" ht="13.5" thickBot="1" x14ac:dyDescent="0.35">
      <c r="B28" s="43" t="s">
        <v>88</v>
      </c>
      <c r="C28" s="44">
        <v>8.9999999999999993E-3</v>
      </c>
      <c r="E28" s="8" t="s">
        <v>162</v>
      </c>
      <c r="F28" s="42">
        <v>1.52E-2</v>
      </c>
      <c r="H28" s="8" t="s">
        <v>195</v>
      </c>
      <c r="I28" s="42">
        <v>1.89E-2</v>
      </c>
    </row>
    <row r="29" spans="2:9" ht="13.5" thickBot="1" x14ac:dyDescent="0.35">
      <c r="B29" s="40" t="s">
        <v>89</v>
      </c>
      <c r="C29" s="41">
        <v>8.8999999999999999E-3</v>
      </c>
      <c r="E29" s="8" t="s">
        <v>163</v>
      </c>
      <c r="F29" s="42">
        <v>1.49E-2</v>
      </c>
      <c r="H29" s="8" t="s">
        <v>15435</v>
      </c>
      <c r="I29" s="42">
        <v>1.8800000000000001E-2</v>
      </c>
    </row>
    <row r="30" spans="2:9" ht="13.5" thickBot="1" x14ac:dyDescent="0.35">
      <c r="B30" s="43" t="s">
        <v>90</v>
      </c>
      <c r="C30" s="44">
        <v>8.6999999999999994E-3</v>
      </c>
      <c r="E30" s="8" t="s">
        <v>164</v>
      </c>
      <c r="F30" s="42">
        <v>1.47E-2</v>
      </c>
      <c r="H30" s="8" t="s">
        <v>163</v>
      </c>
      <c r="I30" s="42">
        <v>1.8599999999999998E-2</v>
      </c>
    </row>
    <row r="31" spans="2:9" ht="13.5" thickBot="1" x14ac:dyDescent="0.35">
      <c r="B31" s="40" t="s">
        <v>91</v>
      </c>
      <c r="C31" s="41">
        <v>8.6E-3</v>
      </c>
      <c r="E31" s="8" t="s">
        <v>165</v>
      </c>
      <c r="F31" s="42">
        <v>1.4200000000000001E-2</v>
      </c>
      <c r="H31" s="8" t="s">
        <v>149</v>
      </c>
      <c r="I31" s="42">
        <v>1.7999999999999999E-2</v>
      </c>
    </row>
    <row r="32" spans="2:9" ht="13.5" thickBot="1" x14ac:dyDescent="0.35">
      <c r="B32" s="43" t="s">
        <v>92</v>
      </c>
      <c r="C32" s="44">
        <v>8.3999999999999995E-3</v>
      </c>
      <c r="E32" s="8" t="s">
        <v>166</v>
      </c>
      <c r="F32" s="42">
        <v>1.32E-2</v>
      </c>
      <c r="H32" s="8" t="s">
        <v>15436</v>
      </c>
      <c r="I32" s="42">
        <v>1.7100000000000001E-2</v>
      </c>
    </row>
    <row r="33" spans="2:9" ht="13.5" thickBot="1" x14ac:dyDescent="0.35">
      <c r="B33" s="40" t="s">
        <v>93</v>
      </c>
      <c r="C33" s="41">
        <v>8.3000000000000001E-3</v>
      </c>
      <c r="E33" s="8" t="s">
        <v>167</v>
      </c>
      <c r="F33" s="42">
        <v>1.3100000000000001E-2</v>
      </c>
      <c r="H33" s="8" t="s">
        <v>15437</v>
      </c>
      <c r="I33" s="42">
        <v>1.6E-2</v>
      </c>
    </row>
    <row r="34" spans="2:9" ht="13.5" thickBot="1" x14ac:dyDescent="0.35">
      <c r="B34" s="43" t="s">
        <v>94</v>
      </c>
      <c r="C34" s="44">
        <v>8.2000000000000007E-3</v>
      </c>
      <c r="E34" s="8" t="s">
        <v>168</v>
      </c>
      <c r="F34" s="42">
        <v>1.2999999999999999E-2</v>
      </c>
      <c r="H34" s="8" t="s">
        <v>156</v>
      </c>
      <c r="I34" s="42">
        <v>1.5699999999999999E-2</v>
      </c>
    </row>
    <row r="35" spans="2:9" ht="13.5" thickBot="1" x14ac:dyDescent="0.35">
      <c r="B35" s="40" t="s">
        <v>95</v>
      </c>
      <c r="C35" s="41">
        <v>7.9000000000000008E-3</v>
      </c>
      <c r="E35" s="8" t="s">
        <v>169</v>
      </c>
      <c r="F35" s="42">
        <v>1.2800000000000001E-2</v>
      </c>
      <c r="H35" s="8" t="s">
        <v>158</v>
      </c>
      <c r="I35" s="42">
        <v>1.46E-2</v>
      </c>
    </row>
    <row r="36" spans="2:9" ht="13.5" thickBot="1" x14ac:dyDescent="0.35">
      <c r="B36" s="43" t="s">
        <v>96</v>
      </c>
      <c r="C36" s="44">
        <v>7.4999999999999997E-3</v>
      </c>
      <c r="E36" s="8" t="s">
        <v>170</v>
      </c>
      <c r="F36" s="42">
        <v>1.18E-2</v>
      </c>
      <c r="H36" s="8" t="s">
        <v>15438</v>
      </c>
      <c r="I36" s="42">
        <v>1.37E-2</v>
      </c>
    </row>
    <row r="37" spans="2:9" ht="13.5" thickBot="1" x14ac:dyDescent="0.35">
      <c r="B37" s="40" t="s">
        <v>97</v>
      </c>
      <c r="C37" s="41">
        <v>7.4999999999999997E-3</v>
      </c>
      <c r="E37" s="8" t="s">
        <v>171</v>
      </c>
      <c r="F37" s="42">
        <v>1.18E-2</v>
      </c>
      <c r="H37" s="8" t="s">
        <v>15439</v>
      </c>
      <c r="I37" s="42">
        <v>1.35E-2</v>
      </c>
    </row>
    <row r="38" spans="2:9" ht="13.5" thickBot="1" x14ac:dyDescent="0.35">
      <c r="B38" s="43" t="s">
        <v>98</v>
      </c>
      <c r="C38" s="44">
        <v>7.3000000000000001E-3</v>
      </c>
      <c r="E38" s="8" t="s">
        <v>172</v>
      </c>
      <c r="F38" s="42">
        <v>1.17E-2</v>
      </c>
      <c r="H38" s="8" t="s">
        <v>15440</v>
      </c>
      <c r="I38" s="42">
        <v>1.3299999999999999E-2</v>
      </c>
    </row>
    <row r="39" spans="2:9" ht="13.5" thickBot="1" x14ac:dyDescent="0.35">
      <c r="B39" s="40" t="s">
        <v>99</v>
      </c>
      <c r="C39" s="41">
        <v>7.1999999999999998E-3</v>
      </c>
      <c r="E39" s="8" t="s">
        <v>173</v>
      </c>
      <c r="F39" s="42">
        <v>1.14E-2</v>
      </c>
      <c r="H39" s="8" t="s">
        <v>202</v>
      </c>
      <c r="I39" s="42">
        <v>1.32E-2</v>
      </c>
    </row>
    <row r="40" spans="2:9" ht="13.5" thickBot="1" x14ac:dyDescent="0.35">
      <c r="B40" s="43" t="s">
        <v>100</v>
      </c>
      <c r="C40" s="44">
        <v>6.7999999999999996E-3</v>
      </c>
      <c r="E40" s="8" t="s">
        <v>174</v>
      </c>
      <c r="F40" s="42">
        <v>1.12E-2</v>
      </c>
      <c r="H40" s="8" t="s">
        <v>166</v>
      </c>
      <c r="I40" s="42">
        <v>1.26E-2</v>
      </c>
    </row>
    <row r="41" spans="2:9" ht="13.5" thickBot="1" x14ac:dyDescent="0.35">
      <c r="B41" s="40" t="s">
        <v>101</v>
      </c>
      <c r="C41" s="41">
        <v>6.3E-3</v>
      </c>
      <c r="E41" s="8" t="s">
        <v>175</v>
      </c>
      <c r="F41" s="42">
        <v>1.11E-2</v>
      </c>
      <c r="H41" s="8" t="s">
        <v>15441</v>
      </c>
      <c r="I41" s="42">
        <v>1.21E-2</v>
      </c>
    </row>
    <row r="42" spans="2:9" ht="13.5" thickBot="1" x14ac:dyDescent="0.35">
      <c r="B42" s="43" t="s">
        <v>102</v>
      </c>
      <c r="C42" s="44">
        <v>6.3E-3</v>
      </c>
      <c r="E42" s="8" t="s">
        <v>176</v>
      </c>
      <c r="F42" s="42">
        <v>1.06E-2</v>
      </c>
      <c r="H42" s="8" t="s">
        <v>15442</v>
      </c>
      <c r="I42" s="42">
        <v>1.12E-2</v>
      </c>
    </row>
    <row r="43" spans="2:9" ht="13.5" thickBot="1" x14ac:dyDescent="0.35">
      <c r="B43" s="40" t="s">
        <v>103</v>
      </c>
      <c r="C43" s="41">
        <v>5.8999999999999999E-3</v>
      </c>
      <c r="E43" s="8" t="s">
        <v>177</v>
      </c>
      <c r="F43" s="42">
        <v>1.0500000000000001E-2</v>
      </c>
      <c r="H43" s="8" t="s">
        <v>15443</v>
      </c>
      <c r="I43" s="42">
        <v>1.11E-2</v>
      </c>
    </row>
    <row r="44" spans="2:9" ht="13.5" thickBot="1" x14ac:dyDescent="0.35">
      <c r="B44" s="43" t="s">
        <v>104</v>
      </c>
      <c r="C44" s="44">
        <v>5.4999999999999997E-3</v>
      </c>
      <c r="E44" s="8" t="s">
        <v>178</v>
      </c>
      <c r="F44" s="42">
        <v>9.7999999999999997E-3</v>
      </c>
      <c r="H44" s="8" t="s">
        <v>15444</v>
      </c>
      <c r="I44" s="42">
        <v>1.04E-2</v>
      </c>
    </row>
    <row r="45" spans="2:9" ht="13.5" thickBot="1" x14ac:dyDescent="0.35">
      <c r="B45" s="40" t="s">
        <v>105</v>
      </c>
      <c r="C45" s="41">
        <v>5.3E-3</v>
      </c>
      <c r="E45" s="8" t="s">
        <v>179</v>
      </c>
      <c r="F45" s="42">
        <v>9.1000000000000004E-3</v>
      </c>
      <c r="H45" s="8" t="s">
        <v>15445</v>
      </c>
      <c r="I45" s="42">
        <v>8.3000000000000001E-3</v>
      </c>
    </row>
    <row r="46" spans="2:9" ht="13.5" thickBot="1" x14ac:dyDescent="0.35">
      <c r="B46" s="43" t="s">
        <v>106</v>
      </c>
      <c r="C46" s="44">
        <v>5.1999999999999998E-3</v>
      </c>
      <c r="E46" s="8" t="s">
        <v>180</v>
      </c>
      <c r="F46" s="42">
        <v>8.9999999999999993E-3</v>
      </c>
      <c r="H46" s="8" t="s">
        <v>15446</v>
      </c>
      <c r="I46" s="42">
        <v>8.2000000000000007E-3</v>
      </c>
    </row>
    <row r="47" spans="2:9" ht="13.5" thickBot="1" x14ac:dyDescent="0.35">
      <c r="B47" s="40" t="s">
        <v>107</v>
      </c>
      <c r="C47" s="41">
        <v>5.0000000000000001E-3</v>
      </c>
      <c r="E47" s="8" t="s">
        <v>181</v>
      </c>
      <c r="F47" s="42">
        <v>8.6999999999999994E-3</v>
      </c>
      <c r="H47" s="8" t="s">
        <v>15447</v>
      </c>
      <c r="I47" s="42">
        <v>7.7999999999999996E-3</v>
      </c>
    </row>
    <row r="48" spans="2:9" ht="13.5" thickBot="1" x14ac:dyDescent="0.35">
      <c r="B48" s="43" t="s">
        <v>108</v>
      </c>
      <c r="C48" s="44">
        <v>4.7000000000000002E-3</v>
      </c>
      <c r="E48" s="8" t="s">
        <v>182</v>
      </c>
      <c r="F48" s="42">
        <v>8.5000000000000006E-3</v>
      </c>
      <c r="H48" s="8" t="s">
        <v>15448</v>
      </c>
      <c r="I48" s="42">
        <v>7.1999999999999998E-3</v>
      </c>
    </row>
    <row r="49" spans="2:9" ht="13.5" thickBot="1" x14ac:dyDescent="0.35">
      <c r="B49" s="40" t="s">
        <v>109</v>
      </c>
      <c r="C49" s="41">
        <v>4.4000000000000003E-3</v>
      </c>
      <c r="E49" s="8" t="s">
        <v>183</v>
      </c>
      <c r="F49" s="42">
        <v>8.5000000000000006E-3</v>
      </c>
      <c r="H49" s="8" t="s">
        <v>15449</v>
      </c>
      <c r="I49" s="42">
        <v>6.6E-3</v>
      </c>
    </row>
    <row r="50" spans="2:9" ht="13.5" thickBot="1" x14ac:dyDescent="0.35">
      <c r="B50" s="43" t="s">
        <v>110</v>
      </c>
      <c r="C50" s="44">
        <v>4.1999999999999997E-3</v>
      </c>
      <c r="E50" s="8" t="s">
        <v>184</v>
      </c>
      <c r="F50" s="42">
        <v>8.0000000000000002E-3</v>
      </c>
      <c r="H50" s="8" t="s">
        <v>15450</v>
      </c>
      <c r="I50" s="42">
        <v>6.4000000000000003E-3</v>
      </c>
    </row>
    <row r="51" spans="2:9" ht="13.5" thickBot="1" x14ac:dyDescent="0.35">
      <c r="B51" s="40" t="s">
        <v>111</v>
      </c>
      <c r="C51" s="41">
        <v>4.1999999999999997E-3</v>
      </c>
      <c r="E51" s="8" t="s">
        <v>185</v>
      </c>
      <c r="F51" s="42">
        <v>7.6E-3</v>
      </c>
      <c r="H51" s="8" t="s">
        <v>15451</v>
      </c>
      <c r="I51" s="42">
        <v>6.4000000000000003E-3</v>
      </c>
    </row>
    <row r="52" spans="2:9" ht="13.5" thickBot="1" x14ac:dyDescent="0.35">
      <c r="B52" s="43" t="s">
        <v>112</v>
      </c>
      <c r="C52" s="44">
        <v>4.1000000000000003E-3</v>
      </c>
      <c r="E52" s="8" t="s">
        <v>186</v>
      </c>
      <c r="F52" s="42">
        <v>7.4999999999999997E-3</v>
      </c>
      <c r="H52" s="8" t="s">
        <v>147</v>
      </c>
      <c r="I52" s="42">
        <v>6.3E-3</v>
      </c>
    </row>
    <row r="53" spans="2:9" ht="13.5" thickBot="1" x14ac:dyDescent="0.35">
      <c r="B53" s="40" t="s">
        <v>113</v>
      </c>
      <c r="C53" s="41">
        <v>3.8999999999999998E-3</v>
      </c>
      <c r="E53" s="8" t="s">
        <v>187</v>
      </c>
      <c r="F53" s="42">
        <v>7.4000000000000003E-3</v>
      </c>
      <c r="H53" s="8" t="s">
        <v>15452</v>
      </c>
      <c r="I53" s="42">
        <v>5.8999999999999999E-3</v>
      </c>
    </row>
    <row r="54" spans="2:9" ht="13.5" thickBot="1" x14ac:dyDescent="0.35">
      <c r="B54" s="43" t="s">
        <v>114</v>
      </c>
      <c r="C54" s="44">
        <v>3.8E-3</v>
      </c>
      <c r="E54" s="8" t="s">
        <v>188</v>
      </c>
      <c r="F54" s="42">
        <v>7.0000000000000001E-3</v>
      </c>
      <c r="H54" s="8" t="s">
        <v>190</v>
      </c>
      <c r="I54" s="42">
        <v>4.7000000000000002E-3</v>
      </c>
    </row>
    <row r="55" spans="2:9" ht="13.5" thickBot="1" x14ac:dyDescent="0.35">
      <c r="B55" s="40" t="s">
        <v>115</v>
      </c>
      <c r="C55" s="41">
        <v>3.3999999999999998E-3</v>
      </c>
      <c r="E55" s="8" t="s">
        <v>189</v>
      </c>
      <c r="F55" s="42">
        <v>6.7999999999999996E-3</v>
      </c>
      <c r="H55" s="8" t="s">
        <v>198</v>
      </c>
      <c r="I55" s="42">
        <v>4.4999999999999997E-3</v>
      </c>
    </row>
    <row r="56" spans="2:9" ht="13.5" thickBot="1" x14ac:dyDescent="0.35">
      <c r="B56" s="43" t="s">
        <v>116</v>
      </c>
      <c r="C56" s="44">
        <v>2.8999999999999998E-3</v>
      </c>
      <c r="E56" s="8" t="s">
        <v>190</v>
      </c>
      <c r="F56" s="42">
        <v>5.5999999999999999E-3</v>
      </c>
      <c r="H56" s="8" t="s">
        <v>15453</v>
      </c>
      <c r="I56" s="42">
        <v>3.8E-3</v>
      </c>
    </row>
    <row r="57" spans="2:9" ht="13.5" thickBot="1" x14ac:dyDescent="0.35">
      <c r="B57" s="40" t="s">
        <v>117</v>
      </c>
      <c r="C57" s="41">
        <v>2.5999999999999999E-3</v>
      </c>
      <c r="E57" s="8" t="s">
        <v>191</v>
      </c>
      <c r="F57" s="42">
        <v>4.7999999999999996E-3</v>
      </c>
      <c r="H57" s="8" t="s">
        <v>15454</v>
      </c>
      <c r="I57" s="42">
        <v>3.3999999999999998E-3</v>
      </c>
    </row>
    <row r="58" spans="2:9" ht="13.5" thickBot="1" x14ac:dyDescent="0.35">
      <c r="B58" s="43" t="s">
        <v>118</v>
      </c>
      <c r="C58" s="44">
        <v>2.3999999999999998E-3</v>
      </c>
      <c r="E58" s="8" t="s">
        <v>192</v>
      </c>
      <c r="F58" s="42">
        <v>4.7999999999999996E-3</v>
      </c>
      <c r="H58" s="8" t="s">
        <v>15455</v>
      </c>
      <c r="I58" s="42">
        <v>3.2000000000000002E-3</v>
      </c>
    </row>
    <row r="59" spans="2:9" ht="13.5" thickBot="1" x14ac:dyDescent="0.35">
      <c r="B59" s="40" t="s">
        <v>119</v>
      </c>
      <c r="C59" s="41">
        <v>2.3E-3</v>
      </c>
      <c r="E59" s="8" t="s">
        <v>193</v>
      </c>
      <c r="F59" s="42">
        <v>4.7000000000000002E-3</v>
      </c>
      <c r="H59" s="8" t="s">
        <v>15456</v>
      </c>
      <c r="I59" s="42">
        <v>3.0999999999999999E-3</v>
      </c>
    </row>
    <row r="60" spans="2:9" ht="13.5" thickBot="1" x14ac:dyDescent="0.35">
      <c r="B60" s="43" t="s">
        <v>120</v>
      </c>
      <c r="C60" s="44">
        <v>2.3E-3</v>
      </c>
      <c r="E60" s="8" t="s">
        <v>194</v>
      </c>
      <c r="F60" s="42">
        <v>4.5999999999999999E-3</v>
      </c>
    </row>
    <row r="61" spans="2:9" ht="13.5" thickBot="1" x14ac:dyDescent="0.35">
      <c r="B61" s="40" t="s">
        <v>121</v>
      </c>
      <c r="C61" s="41">
        <v>2.3E-3</v>
      </c>
      <c r="E61" s="8" t="s">
        <v>195</v>
      </c>
      <c r="F61" s="42">
        <v>4.4999999999999997E-3</v>
      </c>
    </row>
    <row r="62" spans="2:9" ht="13.5" thickBot="1" x14ac:dyDescent="0.35">
      <c r="B62" s="43" t="s">
        <v>122</v>
      </c>
      <c r="C62" s="44">
        <v>1.9E-3</v>
      </c>
      <c r="E62" s="8" t="s">
        <v>196</v>
      </c>
      <c r="F62" s="42">
        <v>4.4999999999999997E-3</v>
      </c>
    </row>
    <row r="63" spans="2:9" ht="13.5" thickBot="1" x14ac:dyDescent="0.35">
      <c r="B63" s="40" t="s">
        <v>123</v>
      </c>
      <c r="C63" s="41">
        <v>1.6999999999999999E-3</v>
      </c>
      <c r="E63" s="8" t="s">
        <v>197</v>
      </c>
      <c r="F63" s="42">
        <v>4.0000000000000001E-3</v>
      </c>
    </row>
    <row r="64" spans="2:9" ht="13.5" thickBot="1" x14ac:dyDescent="0.35">
      <c r="B64" s="43" t="s">
        <v>124</v>
      </c>
      <c r="C64" s="44">
        <v>1.6000000000000001E-3</v>
      </c>
      <c r="E64" s="8" t="s">
        <v>198</v>
      </c>
      <c r="F64" s="42">
        <v>3.8E-3</v>
      </c>
    </row>
    <row r="65" spans="2:9" ht="15.75" customHeight="1" thickBot="1" x14ac:dyDescent="0.35">
      <c r="B65" s="40" t="s">
        <v>125</v>
      </c>
      <c r="C65" s="41">
        <v>1.5E-3</v>
      </c>
      <c r="E65" s="8" t="s">
        <v>199</v>
      </c>
      <c r="F65" s="42">
        <v>3.3E-3</v>
      </c>
    </row>
    <row r="66" spans="2:9" ht="13.5" thickBot="1" x14ac:dyDescent="0.35">
      <c r="B66" s="43" t="s">
        <v>126</v>
      </c>
      <c r="C66" s="44">
        <v>1.1999999999999999E-3</v>
      </c>
      <c r="E66" s="8" t="s">
        <v>200</v>
      </c>
      <c r="F66" s="42">
        <v>3.3E-3</v>
      </c>
    </row>
    <row r="67" spans="2:9" ht="13.5" thickBot="1" x14ac:dyDescent="0.35">
      <c r="B67" s="40" t="s">
        <v>127</v>
      </c>
      <c r="C67" s="41">
        <v>2.9999999999999997E-4</v>
      </c>
      <c r="E67" s="8" t="s">
        <v>201</v>
      </c>
      <c r="F67" s="42">
        <v>2.5999999999999999E-3</v>
      </c>
    </row>
    <row r="68" spans="2:9" ht="13.5" thickBot="1" x14ac:dyDescent="0.35">
      <c r="B68" s="43" t="s">
        <v>128</v>
      </c>
      <c r="C68" s="44">
        <v>0</v>
      </c>
      <c r="E68" s="8" t="s">
        <v>202</v>
      </c>
      <c r="F68" s="42">
        <v>2.2000000000000001E-3</v>
      </c>
    </row>
    <row r="69" spans="2:9" ht="13.5" thickBot="1" x14ac:dyDescent="0.35">
      <c r="B69" s="40" t="s">
        <v>129</v>
      </c>
      <c r="C69" s="41">
        <v>0</v>
      </c>
      <c r="E69" s="8" t="s">
        <v>203</v>
      </c>
      <c r="F69" s="42">
        <v>6.9999999999999999E-4</v>
      </c>
    </row>
    <row r="70" spans="2:9" ht="13.5" thickBot="1" x14ac:dyDescent="0.35">
      <c r="E70" s="8" t="s">
        <v>204</v>
      </c>
      <c r="F70" s="42">
        <v>6.9999999999999999E-4</v>
      </c>
    </row>
    <row r="71" spans="2:9" ht="13.5" thickBot="1" x14ac:dyDescent="0.35">
      <c r="E71" s="8" t="s">
        <v>205</v>
      </c>
      <c r="F71" s="42">
        <v>1E-4</v>
      </c>
    </row>
    <row r="73" spans="2:9" x14ac:dyDescent="0.3">
      <c r="B73" s="45" t="s">
        <v>130</v>
      </c>
      <c r="C73" s="44">
        <f>SUM(C3:C72)</f>
        <v>0.97369999999999957</v>
      </c>
      <c r="E73" s="45" t="s">
        <v>130</v>
      </c>
      <c r="F73" s="44">
        <f>SUM(F3:F72)</f>
        <v>0.97450000000000014</v>
      </c>
      <c r="H73" s="45" t="s">
        <v>130</v>
      </c>
      <c r="I73" s="44">
        <f>SUM(I3:I72)</f>
        <v>0.96849999999999992</v>
      </c>
    </row>
    <row r="74" spans="2:9" x14ac:dyDescent="0.3">
      <c r="B74" s="40"/>
      <c r="C74" s="46"/>
    </row>
    <row r="75" spans="2:9" x14ac:dyDescent="0.3">
      <c r="B75" s="45" t="s">
        <v>131</v>
      </c>
      <c r="C75" s="44">
        <f>C77-C73</f>
        <v>2.6300000000000434E-2</v>
      </c>
      <c r="E75" s="45" t="s">
        <v>131</v>
      </c>
      <c r="F75" s="44">
        <f>F77-F73</f>
        <v>2.5499999999999856E-2</v>
      </c>
      <c r="H75" s="45" t="s">
        <v>131</v>
      </c>
      <c r="I75" s="44">
        <f>I77-I73</f>
        <v>3.1500000000000083E-2</v>
      </c>
    </row>
    <row r="77" spans="2:9" x14ac:dyDescent="0.3">
      <c r="B77" s="47" t="s">
        <v>132</v>
      </c>
      <c r="C77" s="41">
        <v>1</v>
      </c>
      <c r="E77" s="47" t="s">
        <v>132</v>
      </c>
      <c r="F77" s="41">
        <v>1</v>
      </c>
      <c r="H77" s="47" t="s">
        <v>132</v>
      </c>
      <c r="I77" s="41">
        <v>1</v>
      </c>
    </row>
    <row r="80" spans="2:9" x14ac:dyDescent="0.3">
      <c r="B80" s="11" t="s">
        <v>134</v>
      </c>
      <c r="C80" s="48">
        <v>0.81200000000000006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F40C-81FB-4FEB-95AC-9FA7321A0C09}">
  <dimension ref="A1:H1234"/>
  <sheetViews>
    <sheetView workbookViewId="0">
      <selection activeCell="J13" sqref="J13"/>
    </sheetView>
  </sheetViews>
  <sheetFormatPr defaultColWidth="9.1796875" defaultRowHeight="13" x14ac:dyDescent="0.3"/>
  <cols>
    <col min="1" max="1" width="14" style="8" customWidth="1"/>
    <col min="2" max="3" width="9.1796875" style="8"/>
    <col min="4" max="4" width="13.54296875" style="8" customWidth="1"/>
    <col min="5" max="6" width="9.1796875" style="8"/>
    <col min="7" max="7" width="12.81640625" style="8" customWidth="1"/>
    <col min="8" max="16384" width="9.1796875" style="8"/>
  </cols>
  <sheetData>
    <row r="1" spans="1:8" x14ac:dyDescent="0.3">
      <c r="A1" s="8" t="s">
        <v>2</v>
      </c>
      <c r="D1" s="8" t="s">
        <v>3</v>
      </c>
      <c r="G1" s="8" t="s">
        <v>4</v>
      </c>
    </row>
    <row r="2" spans="1:8" x14ac:dyDescent="0.3">
      <c r="A2" s="1" t="s">
        <v>0</v>
      </c>
      <c r="B2" s="2" t="s">
        <v>1</v>
      </c>
      <c r="D2" s="1" t="s">
        <v>0</v>
      </c>
      <c r="E2" s="2" t="s">
        <v>1</v>
      </c>
      <c r="G2" s="1" t="s">
        <v>0</v>
      </c>
      <c r="H2" s="2" t="s">
        <v>1</v>
      </c>
    </row>
    <row r="3" spans="1:8" x14ac:dyDescent="0.3">
      <c r="A3" s="3">
        <v>42370</v>
      </c>
      <c r="B3" s="4">
        <v>29.4</v>
      </c>
      <c r="D3" s="3">
        <v>42370</v>
      </c>
      <c r="E3" s="4">
        <v>73.430000000000007</v>
      </c>
      <c r="G3" s="9">
        <v>42370</v>
      </c>
      <c r="H3" s="10">
        <v>20.25</v>
      </c>
    </row>
    <row r="4" spans="1:8" x14ac:dyDescent="0.3">
      <c r="A4" s="3">
        <v>42373</v>
      </c>
      <c r="B4" s="4">
        <v>28.81</v>
      </c>
      <c r="D4" s="3">
        <v>42373</v>
      </c>
      <c r="E4" s="4">
        <v>71.989999999999995</v>
      </c>
      <c r="G4" s="3">
        <v>42373</v>
      </c>
      <c r="H4" s="4">
        <v>20.25</v>
      </c>
    </row>
    <row r="5" spans="1:8" x14ac:dyDescent="0.3">
      <c r="A5" s="3">
        <v>42374</v>
      </c>
      <c r="B5" s="4">
        <v>28.79</v>
      </c>
      <c r="D5" s="3">
        <v>42374</v>
      </c>
      <c r="E5" s="4">
        <v>72.03</v>
      </c>
      <c r="G5" s="3">
        <v>42374</v>
      </c>
      <c r="H5" s="4">
        <v>20.190000000000001</v>
      </c>
    </row>
    <row r="6" spans="1:8" x14ac:dyDescent="0.3">
      <c r="A6" s="3">
        <v>42375</v>
      </c>
      <c r="B6" s="4">
        <v>28.62</v>
      </c>
      <c r="D6" s="3">
        <v>42375</v>
      </c>
      <c r="E6" s="4">
        <v>71.81</v>
      </c>
      <c r="G6" s="3">
        <v>42375</v>
      </c>
      <c r="H6" s="4">
        <v>20.12</v>
      </c>
    </row>
    <row r="7" spans="1:8" x14ac:dyDescent="0.3">
      <c r="A7" s="3">
        <v>42376</v>
      </c>
      <c r="B7" s="4">
        <v>28.01</v>
      </c>
      <c r="D7" s="3">
        <v>42376</v>
      </c>
      <c r="E7" s="4">
        <v>69.760000000000005</v>
      </c>
      <c r="G7" s="3">
        <v>42376</v>
      </c>
      <c r="H7" s="4">
        <v>19.739999999999998</v>
      </c>
    </row>
    <row r="8" spans="1:8" x14ac:dyDescent="0.3">
      <c r="A8" s="3">
        <v>42377</v>
      </c>
      <c r="B8" s="4">
        <v>28.21</v>
      </c>
      <c r="D8" s="3">
        <v>42377</v>
      </c>
      <c r="E8" s="4">
        <v>70.540000000000006</v>
      </c>
      <c r="G8" s="3">
        <v>42377</v>
      </c>
      <c r="H8" s="4">
        <v>19.8</v>
      </c>
    </row>
    <row r="9" spans="1:8" x14ac:dyDescent="0.3">
      <c r="A9" s="3">
        <v>42380</v>
      </c>
      <c r="B9" s="4">
        <v>28.01</v>
      </c>
      <c r="D9" s="3">
        <v>42380</v>
      </c>
      <c r="E9" s="4">
        <v>69.95</v>
      </c>
      <c r="G9" s="3">
        <v>42380</v>
      </c>
      <c r="H9" s="4">
        <v>19.64</v>
      </c>
    </row>
    <row r="10" spans="1:8" x14ac:dyDescent="0.3">
      <c r="A10" s="3">
        <v>42381</v>
      </c>
      <c r="B10" s="4">
        <v>27.82</v>
      </c>
      <c r="D10" s="3">
        <v>42381</v>
      </c>
      <c r="E10" s="4">
        <v>69.31</v>
      </c>
      <c r="G10" s="3">
        <v>42381</v>
      </c>
      <c r="H10" s="4">
        <v>19.5</v>
      </c>
    </row>
    <row r="11" spans="1:8" x14ac:dyDescent="0.3">
      <c r="A11" s="3">
        <v>42382</v>
      </c>
      <c r="B11" s="4">
        <v>28</v>
      </c>
      <c r="D11" s="3">
        <v>42382</v>
      </c>
      <c r="E11" s="4">
        <v>68.569999999999993</v>
      </c>
      <c r="G11" s="3">
        <v>42382</v>
      </c>
      <c r="H11" s="4">
        <v>19.420000000000002</v>
      </c>
    </row>
    <row r="12" spans="1:8" x14ac:dyDescent="0.3">
      <c r="A12" s="3">
        <v>42383</v>
      </c>
      <c r="B12" s="4">
        <v>27.86</v>
      </c>
      <c r="D12" s="3">
        <v>42383</v>
      </c>
      <c r="E12" s="4">
        <v>67.88</v>
      </c>
      <c r="G12" s="3">
        <v>42383</v>
      </c>
      <c r="H12" s="4">
        <v>19.29</v>
      </c>
    </row>
    <row r="13" spans="1:8" x14ac:dyDescent="0.3">
      <c r="A13" s="3">
        <v>42384</v>
      </c>
      <c r="B13" s="4">
        <v>27.47</v>
      </c>
      <c r="D13" s="3">
        <v>42384</v>
      </c>
      <c r="E13" s="4">
        <v>66.11</v>
      </c>
      <c r="G13" s="3">
        <v>42384</v>
      </c>
      <c r="H13" s="4">
        <v>19</v>
      </c>
    </row>
    <row r="14" spans="1:8" x14ac:dyDescent="0.3">
      <c r="A14" s="3">
        <v>42387</v>
      </c>
      <c r="B14" s="4">
        <v>27.11</v>
      </c>
      <c r="D14" s="3">
        <v>42387</v>
      </c>
      <c r="E14" s="4">
        <v>64.23</v>
      </c>
      <c r="G14" s="3">
        <v>42387</v>
      </c>
      <c r="H14" s="4">
        <v>18.64</v>
      </c>
    </row>
    <row r="15" spans="1:8" x14ac:dyDescent="0.3">
      <c r="A15" s="3">
        <v>42388</v>
      </c>
      <c r="B15" s="4">
        <v>27.41</v>
      </c>
      <c r="D15" s="3">
        <v>42388</v>
      </c>
      <c r="E15" s="4">
        <v>64.84</v>
      </c>
      <c r="G15" s="3">
        <v>42388</v>
      </c>
      <c r="H15" s="4">
        <v>18.690000000000001</v>
      </c>
    </row>
    <row r="16" spans="1:8" x14ac:dyDescent="0.3">
      <c r="A16" s="3">
        <v>42389</v>
      </c>
      <c r="B16" s="4">
        <v>27.05</v>
      </c>
      <c r="D16" s="3">
        <v>42389</v>
      </c>
      <c r="E16" s="4">
        <v>63.72</v>
      </c>
      <c r="G16" s="3">
        <v>42389</v>
      </c>
      <c r="H16" s="4">
        <v>18.46</v>
      </c>
    </row>
    <row r="17" spans="1:8" x14ac:dyDescent="0.3">
      <c r="A17" s="3">
        <v>42390</v>
      </c>
      <c r="B17" s="4">
        <v>27.01</v>
      </c>
      <c r="D17" s="3">
        <v>42390</v>
      </c>
      <c r="E17" s="4">
        <v>64.010000000000005</v>
      </c>
      <c r="G17" s="3">
        <v>42390</v>
      </c>
      <c r="H17" s="4">
        <v>18.239999999999998</v>
      </c>
    </row>
    <row r="18" spans="1:8" x14ac:dyDescent="0.3">
      <c r="A18" s="3">
        <v>42391</v>
      </c>
      <c r="B18" s="4">
        <v>27.5</v>
      </c>
      <c r="D18" s="3">
        <v>42391</v>
      </c>
      <c r="E18" s="4">
        <v>65.540000000000006</v>
      </c>
      <c r="G18" s="3">
        <v>42391</v>
      </c>
      <c r="H18" s="4">
        <v>18.510000000000002</v>
      </c>
    </row>
    <row r="19" spans="1:8" x14ac:dyDescent="0.3">
      <c r="A19" s="3">
        <v>42394</v>
      </c>
      <c r="B19" s="4">
        <v>27.55</v>
      </c>
      <c r="D19" s="3">
        <v>42394</v>
      </c>
      <c r="E19" s="4">
        <v>65.95</v>
      </c>
      <c r="G19" s="3">
        <v>42394</v>
      </c>
      <c r="H19" s="4">
        <v>18.68</v>
      </c>
    </row>
    <row r="20" spans="1:8" x14ac:dyDescent="0.3">
      <c r="A20" s="3">
        <v>42396</v>
      </c>
      <c r="B20" s="4">
        <v>27.57</v>
      </c>
      <c r="D20" s="3">
        <v>42396</v>
      </c>
      <c r="E20" s="4">
        <v>65.87</v>
      </c>
      <c r="G20" s="3">
        <v>42396</v>
      </c>
      <c r="H20" s="4">
        <v>18.68</v>
      </c>
    </row>
    <row r="21" spans="1:8" x14ac:dyDescent="0.3">
      <c r="A21" s="3">
        <v>42397</v>
      </c>
      <c r="B21" s="4">
        <v>27.47</v>
      </c>
      <c r="D21" s="3">
        <v>42397</v>
      </c>
      <c r="E21" s="4">
        <v>65.28</v>
      </c>
      <c r="G21" s="3">
        <v>42397</v>
      </c>
      <c r="H21" s="4">
        <v>18.71</v>
      </c>
    </row>
    <row r="22" spans="1:8" x14ac:dyDescent="0.3">
      <c r="A22" s="3">
        <v>42398</v>
      </c>
      <c r="B22" s="4">
        <v>27.84</v>
      </c>
      <c r="D22" s="3">
        <v>42398</v>
      </c>
      <c r="E22" s="4">
        <v>65.849999999999994</v>
      </c>
      <c r="G22" s="3">
        <v>42398</v>
      </c>
      <c r="H22" s="4">
        <v>18.98</v>
      </c>
    </row>
    <row r="23" spans="1:8" x14ac:dyDescent="0.3">
      <c r="A23" s="3">
        <v>42401</v>
      </c>
      <c r="B23" s="4">
        <v>27.82</v>
      </c>
      <c r="D23" s="3">
        <v>42401</v>
      </c>
      <c r="E23" s="4">
        <v>66.040000000000006</v>
      </c>
      <c r="G23" s="3">
        <v>42401</v>
      </c>
      <c r="H23" s="4">
        <v>19.07</v>
      </c>
    </row>
    <row r="24" spans="1:8" x14ac:dyDescent="0.3">
      <c r="A24" s="3">
        <v>42402</v>
      </c>
      <c r="B24" s="4">
        <v>27.38</v>
      </c>
      <c r="D24" s="3">
        <v>42402</v>
      </c>
      <c r="E24" s="4">
        <v>65.39</v>
      </c>
      <c r="G24" s="3">
        <v>42402</v>
      </c>
      <c r="H24" s="4">
        <v>18.760000000000002</v>
      </c>
    </row>
    <row r="25" spans="1:8" x14ac:dyDescent="0.3">
      <c r="A25" s="3">
        <v>42403</v>
      </c>
      <c r="B25" s="4">
        <v>27.02</v>
      </c>
      <c r="D25" s="3">
        <v>42403</v>
      </c>
      <c r="E25" s="4">
        <v>64.430000000000007</v>
      </c>
      <c r="G25" s="3">
        <v>42403</v>
      </c>
      <c r="H25" s="4">
        <v>18.559999999999999</v>
      </c>
    </row>
    <row r="26" spans="1:8" x14ac:dyDescent="0.3">
      <c r="A26" s="3">
        <v>42404</v>
      </c>
      <c r="B26" s="4">
        <v>27.2</v>
      </c>
      <c r="D26" s="3">
        <v>42404</v>
      </c>
      <c r="E26" s="4">
        <v>64.75</v>
      </c>
      <c r="G26" s="3">
        <v>42404</v>
      </c>
      <c r="H26" s="4">
        <v>18.7</v>
      </c>
    </row>
    <row r="27" spans="1:8" x14ac:dyDescent="0.3">
      <c r="A27" s="3">
        <v>42405</v>
      </c>
      <c r="B27" s="4">
        <v>27.58</v>
      </c>
      <c r="D27" s="3">
        <v>42405</v>
      </c>
      <c r="E27" s="4">
        <v>65.510000000000005</v>
      </c>
      <c r="G27" s="3">
        <v>42405</v>
      </c>
      <c r="H27" s="4">
        <v>18.87</v>
      </c>
    </row>
    <row r="28" spans="1:8" x14ac:dyDescent="0.3">
      <c r="A28" s="3">
        <v>42408</v>
      </c>
      <c r="B28" s="4">
        <v>27.25</v>
      </c>
      <c r="D28" s="3">
        <v>42408</v>
      </c>
      <c r="E28" s="4">
        <v>65.23</v>
      </c>
      <c r="G28" s="3">
        <v>42408</v>
      </c>
      <c r="H28" s="4">
        <v>18.7</v>
      </c>
    </row>
    <row r="29" spans="1:8" x14ac:dyDescent="0.3">
      <c r="A29" s="3">
        <v>42409</v>
      </c>
      <c r="B29" s="4">
        <v>26.79</v>
      </c>
      <c r="D29" s="3">
        <v>42409</v>
      </c>
      <c r="E29" s="4">
        <v>64.38</v>
      </c>
      <c r="G29" s="3">
        <v>42409</v>
      </c>
      <c r="H29" s="4">
        <v>18.420000000000002</v>
      </c>
    </row>
    <row r="30" spans="1:8" x14ac:dyDescent="0.3">
      <c r="A30" s="3">
        <v>42410</v>
      </c>
      <c r="B30" s="4">
        <v>26.5</v>
      </c>
      <c r="D30" s="3">
        <v>42410</v>
      </c>
      <c r="E30" s="4">
        <v>63.64</v>
      </c>
      <c r="G30" s="3">
        <v>42410</v>
      </c>
      <c r="H30" s="4">
        <v>18.260000000000002</v>
      </c>
    </row>
    <row r="31" spans="1:8" x14ac:dyDescent="0.3">
      <c r="A31" s="3">
        <v>42411</v>
      </c>
      <c r="B31" s="4">
        <v>25.69</v>
      </c>
      <c r="D31" s="3">
        <v>42411</v>
      </c>
      <c r="E31" s="4">
        <v>61.38</v>
      </c>
      <c r="G31" s="3">
        <v>42411</v>
      </c>
      <c r="H31" s="4">
        <v>17.75</v>
      </c>
    </row>
    <row r="32" spans="1:8" x14ac:dyDescent="0.3">
      <c r="A32" s="3">
        <v>42412</v>
      </c>
      <c r="B32" s="4">
        <v>25.61</v>
      </c>
      <c r="D32" s="3">
        <v>42412</v>
      </c>
      <c r="E32" s="4">
        <v>60.79</v>
      </c>
      <c r="G32" s="3">
        <v>42412</v>
      </c>
      <c r="H32" s="4">
        <v>17.559999999999999</v>
      </c>
    </row>
    <row r="33" spans="1:8" x14ac:dyDescent="0.3">
      <c r="A33" s="3">
        <v>42415</v>
      </c>
      <c r="B33" s="4">
        <v>26.35</v>
      </c>
      <c r="D33" s="3">
        <v>42415</v>
      </c>
      <c r="E33" s="4">
        <v>63.42</v>
      </c>
      <c r="G33" s="3">
        <v>42415</v>
      </c>
      <c r="H33" s="4">
        <v>18.010000000000002</v>
      </c>
    </row>
    <row r="34" spans="1:8" x14ac:dyDescent="0.3">
      <c r="A34" s="3">
        <v>42416</v>
      </c>
      <c r="B34" s="4">
        <v>25.89</v>
      </c>
      <c r="D34" s="3">
        <v>42416</v>
      </c>
      <c r="E34" s="4">
        <v>62.07</v>
      </c>
      <c r="G34" s="3">
        <v>42416</v>
      </c>
      <c r="H34" s="4">
        <v>17.850000000000001</v>
      </c>
    </row>
    <row r="35" spans="1:8" x14ac:dyDescent="0.3">
      <c r="A35" s="3">
        <v>42417</v>
      </c>
      <c r="B35" s="4">
        <v>26</v>
      </c>
      <c r="D35" s="3">
        <v>42417</v>
      </c>
      <c r="E35" s="4">
        <v>62.33</v>
      </c>
      <c r="G35" s="3">
        <v>42417</v>
      </c>
      <c r="H35" s="4">
        <v>17.87</v>
      </c>
    </row>
    <row r="36" spans="1:8" x14ac:dyDescent="0.3">
      <c r="A36" s="3">
        <v>42418</v>
      </c>
      <c r="B36" s="4">
        <v>26.29</v>
      </c>
      <c r="D36" s="3">
        <v>42418</v>
      </c>
      <c r="E36" s="4">
        <v>62.93</v>
      </c>
      <c r="G36" s="3">
        <v>42418</v>
      </c>
      <c r="H36" s="4">
        <v>18.07</v>
      </c>
    </row>
    <row r="37" spans="1:8" x14ac:dyDescent="0.3">
      <c r="A37" s="3">
        <v>42419</v>
      </c>
      <c r="B37" s="4">
        <v>26.37</v>
      </c>
      <c r="D37" s="3">
        <v>42419</v>
      </c>
      <c r="E37" s="4">
        <v>62.81</v>
      </c>
      <c r="G37" s="3">
        <v>42419</v>
      </c>
      <c r="H37" s="4">
        <v>18.07</v>
      </c>
    </row>
    <row r="38" spans="1:8" x14ac:dyDescent="0.3">
      <c r="A38" s="3">
        <v>42422</v>
      </c>
      <c r="B38" s="4">
        <v>26.39</v>
      </c>
      <c r="D38" s="3">
        <v>42422</v>
      </c>
      <c r="E38" s="4">
        <v>63.17</v>
      </c>
      <c r="G38" s="3">
        <v>42422</v>
      </c>
      <c r="H38" s="4">
        <v>18.07</v>
      </c>
    </row>
    <row r="39" spans="1:8" x14ac:dyDescent="0.3">
      <c r="A39" s="3">
        <v>42423</v>
      </c>
      <c r="B39" s="4">
        <v>25.92</v>
      </c>
      <c r="D39" s="3">
        <v>42423</v>
      </c>
      <c r="E39" s="4">
        <v>62.33</v>
      </c>
      <c r="G39" s="3">
        <v>42423</v>
      </c>
      <c r="H39" s="4">
        <v>17.829999999999998</v>
      </c>
    </row>
    <row r="40" spans="1:8" x14ac:dyDescent="0.3">
      <c r="A40" s="3">
        <v>42424</v>
      </c>
      <c r="B40" s="4">
        <v>25.66</v>
      </c>
      <c r="D40" s="3">
        <v>42424</v>
      </c>
      <c r="E40" s="4">
        <v>61.78</v>
      </c>
      <c r="G40" s="3">
        <v>42424</v>
      </c>
      <c r="H40" s="4">
        <v>17.68</v>
      </c>
    </row>
    <row r="41" spans="1:8" x14ac:dyDescent="0.3">
      <c r="A41" s="3">
        <v>42425</v>
      </c>
      <c r="B41" s="4">
        <v>25.42</v>
      </c>
      <c r="D41" s="3">
        <v>42425</v>
      </c>
      <c r="E41" s="4">
        <v>60.89</v>
      </c>
      <c r="G41" s="3">
        <v>42425</v>
      </c>
      <c r="H41" s="4">
        <v>17.47</v>
      </c>
    </row>
    <row r="42" spans="1:8" x14ac:dyDescent="0.3">
      <c r="A42" s="3">
        <v>42426</v>
      </c>
      <c r="B42" s="4">
        <v>25.65</v>
      </c>
      <c r="D42" s="3">
        <v>42426</v>
      </c>
      <c r="E42" s="4">
        <v>60.96</v>
      </c>
      <c r="G42" s="3">
        <v>42426</v>
      </c>
      <c r="H42" s="4">
        <v>17.57</v>
      </c>
    </row>
    <row r="43" spans="1:8" x14ac:dyDescent="0.3">
      <c r="A43" s="3">
        <v>42429</v>
      </c>
      <c r="B43" s="4">
        <v>25.55</v>
      </c>
      <c r="D43" s="3">
        <v>42429</v>
      </c>
      <c r="E43" s="4">
        <v>60.61</v>
      </c>
      <c r="G43" s="3">
        <v>42429</v>
      </c>
      <c r="H43" s="4">
        <v>17.46</v>
      </c>
    </row>
    <row r="44" spans="1:8" x14ac:dyDescent="0.3">
      <c r="A44" s="3">
        <v>42430</v>
      </c>
      <c r="B44" s="4">
        <v>26.34</v>
      </c>
      <c r="D44" s="3">
        <v>42430</v>
      </c>
      <c r="E44" s="4">
        <v>62.39</v>
      </c>
      <c r="G44" s="3">
        <v>42430</v>
      </c>
      <c r="H44" s="4">
        <v>17.75</v>
      </c>
    </row>
    <row r="45" spans="1:8" x14ac:dyDescent="0.3">
      <c r="A45" s="3">
        <v>42431</v>
      </c>
      <c r="B45" s="4">
        <v>26.89</v>
      </c>
      <c r="D45" s="3">
        <v>42431</v>
      </c>
      <c r="E45" s="4">
        <v>63.44</v>
      </c>
      <c r="G45" s="3">
        <v>42431</v>
      </c>
      <c r="H45" s="4">
        <v>18.02</v>
      </c>
    </row>
    <row r="46" spans="1:8" x14ac:dyDescent="0.3">
      <c r="A46" s="3">
        <v>42432</v>
      </c>
      <c r="B46" s="4">
        <v>27.17</v>
      </c>
      <c r="D46" s="3">
        <v>42432</v>
      </c>
      <c r="E46" s="4">
        <v>64.12</v>
      </c>
      <c r="G46" s="3">
        <v>42432</v>
      </c>
      <c r="H46" s="4">
        <v>18.25</v>
      </c>
    </row>
    <row r="47" spans="1:8" x14ac:dyDescent="0.3">
      <c r="A47" s="3">
        <v>42433</v>
      </c>
      <c r="B47" s="4">
        <v>27.28</v>
      </c>
      <c r="D47" s="3">
        <v>42433</v>
      </c>
      <c r="E47" s="4">
        <v>64.39</v>
      </c>
      <c r="G47" s="3">
        <v>42433</v>
      </c>
      <c r="H47" s="4">
        <v>18.420000000000002</v>
      </c>
    </row>
    <row r="48" spans="1:8" x14ac:dyDescent="0.3">
      <c r="A48" s="3">
        <v>42437</v>
      </c>
      <c r="B48" s="4">
        <v>27.22</v>
      </c>
      <c r="D48" s="3">
        <v>42437</v>
      </c>
      <c r="E48" s="4">
        <v>64.33</v>
      </c>
      <c r="G48" s="3">
        <v>42437</v>
      </c>
      <c r="H48" s="4">
        <v>18.510000000000002</v>
      </c>
    </row>
    <row r="49" spans="1:8" x14ac:dyDescent="0.3">
      <c r="A49" s="3">
        <v>42438</v>
      </c>
      <c r="B49" s="4">
        <v>27.38</v>
      </c>
      <c r="D49" s="3">
        <v>42438</v>
      </c>
      <c r="E49" s="4">
        <v>64.75</v>
      </c>
      <c r="G49" s="3">
        <v>42438</v>
      </c>
      <c r="H49" s="4">
        <v>18.55</v>
      </c>
    </row>
    <row r="50" spans="1:8" x14ac:dyDescent="0.3">
      <c r="A50" s="3">
        <v>42439</v>
      </c>
      <c r="B50" s="4">
        <v>27.17</v>
      </c>
      <c r="D50" s="3">
        <v>42439</v>
      </c>
      <c r="E50" s="4">
        <v>64.59</v>
      </c>
      <c r="G50" s="3">
        <v>42439</v>
      </c>
      <c r="H50" s="4">
        <v>18.55</v>
      </c>
    </row>
    <row r="51" spans="1:8" x14ac:dyDescent="0.3">
      <c r="A51" s="3">
        <v>42440</v>
      </c>
      <c r="B51" s="4">
        <v>27.18</v>
      </c>
      <c r="D51" s="3">
        <v>42440</v>
      </c>
      <c r="E51" s="4">
        <v>64.53</v>
      </c>
      <c r="G51" s="3">
        <v>42440</v>
      </c>
      <c r="H51" s="4">
        <v>18.5</v>
      </c>
    </row>
    <row r="52" spans="1:8" x14ac:dyDescent="0.3">
      <c r="A52" s="3">
        <v>42443</v>
      </c>
      <c r="B52" s="4">
        <v>27.36</v>
      </c>
      <c r="D52" s="3">
        <v>42443</v>
      </c>
      <c r="E52" s="4">
        <v>64.77</v>
      </c>
      <c r="G52" s="3">
        <v>42443</v>
      </c>
      <c r="H52" s="4">
        <v>18.59</v>
      </c>
    </row>
    <row r="53" spans="1:8" x14ac:dyDescent="0.3">
      <c r="A53" s="3">
        <v>42444</v>
      </c>
      <c r="B53" s="4">
        <v>27.21</v>
      </c>
      <c r="D53" s="3">
        <v>42444</v>
      </c>
      <c r="E53" s="4">
        <v>64.42</v>
      </c>
      <c r="G53" s="3">
        <v>42444</v>
      </c>
      <c r="H53" s="4">
        <v>18.53</v>
      </c>
    </row>
    <row r="54" spans="1:8" x14ac:dyDescent="0.3">
      <c r="A54" s="3">
        <v>42445</v>
      </c>
      <c r="B54" s="4">
        <v>27.35</v>
      </c>
      <c r="D54" s="3">
        <v>42445</v>
      </c>
      <c r="E54" s="4">
        <v>64.58</v>
      </c>
      <c r="G54" s="3">
        <v>42445</v>
      </c>
      <c r="H54" s="4">
        <v>18.559999999999999</v>
      </c>
    </row>
    <row r="55" spans="1:8" x14ac:dyDescent="0.3">
      <c r="A55" s="3">
        <v>42446</v>
      </c>
      <c r="B55" s="4">
        <v>27.47</v>
      </c>
      <c r="D55" s="3">
        <v>42446</v>
      </c>
      <c r="E55" s="4">
        <v>64.959999999999994</v>
      </c>
      <c r="G55" s="3">
        <v>42446</v>
      </c>
      <c r="H55" s="4">
        <v>18.64</v>
      </c>
    </row>
    <row r="56" spans="1:8" x14ac:dyDescent="0.3">
      <c r="A56" s="3">
        <v>42447</v>
      </c>
      <c r="B56" s="4">
        <v>27.74</v>
      </c>
      <c r="D56" s="3">
        <v>42447</v>
      </c>
      <c r="E56" s="4">
        <v>65.819999999999993</v>
      </c>
      <c r="G56" s="3">
        <v>42447</v>
      </c>
      <c r="H56" s="4">
        <v>18.79</v>
      </c>
    </row>
    <row r="57" spans="1:8" x14ac:dyDescent="0.3">
      <c r="A57" s="3">
        <v>42450</v>
      </c>
      <c r="B57" s="4">
        <v>28.07</v>
      </c>
      <c r="D57" s="3">
        <v>42450</v>
      </c>
      <c r="E57" s="4">
        <v>66.77</v>
      </c>
      <c r="G57" s="3">
        <v>42450</v>
      </c>
      <c r="H57" s="4">
        <v>18.96</v>
      </c>
    </row>
    <row r="58" spans="1:8" x14ac:dyDescent="0.3">
      <c r="A58" s="3">
        <v>42451</v>
      </c>
      <c r="B58" s="4">
        <v>28.07</v>
      </c>
      <c r="D58" s="3">
        <v>42451</v>
      </c>
      <c r="E58" s="4">
        <v>67.040000000000006</v>
      </c>
      <c r="G58" s="3">
        <v>42451</v>
      </c>
      <c r="H58" s="4">
        <v>18.95</v>
      </c>
    </row>
    <row r="59" spans="1:8" x14ac:dyDescent="0.3">
      <c r="A59" s="3">
        <v>42452</v>
      </c>
      <c r="B59" s="4">
        <v>28.09</v>
      </c>
      <c r="D59" s="3">
        <v>42452</v>
      </c>
      <c r="E59" s="4">
        <v>67.459999999999994</v>
      </c>
      <c r="G59" s="3">
        <v>42452</v>
      </c>
      <c r="H59" s="4">
        <v>19.04</v>
      </c>
    </row>
    <row r="60" spans="1:8" x14ac:dyDescent="0.3">
      <c r="A60" s="3">
        <v>42457</v>
      </c>
      <c r="B60" s="4">
        <v>27.73</v>
      </c>
      <c r="D60" s="3">
        <v>42457</v>
      </c>
      <c r="E60" s="4">
        <v>66.2</v>
      </c>
      <c r="G60" s="9">
        <v>42457</v>
      </c>
      <c r="H60" s="10">
        <v>18.71</v>
      </c>
    </row>
    <row r="61" spans="1:8" x14ac:dyDescent="0.3">
      <c r="A61" s="3">
        <v>42458</v>
      </c>
      <c r="B61" s="4">
        <v>27.66</v>
      </c>
      <c r="D61" s="3">
        <v>42458</v>
      </c>
      <c r="E61" s="4">
        <v>65.81</v>
      </c>
      <c r="G61" s="3">
        <v>42458</v>
      </c>
      <c r="H61" s="4">
        <v>18.71</v>
      </c>
    </row>
    <row r="62" spans="1:8" x14ac:dyDescent="0.3">
      <c r="A62" s="3">
        <v>42459</v>
      </c>
      <c r="B62" s="4">
        <v>28.23</v>
      </c>
      <c r="D62" s="3">
        <v>42459</v>
      </c>
      <c r="E62" s="4">
        <v>66.739999999999995</v>
      </c>
      <c r="G62" s="3">
        <v>42459</v>
      </c>
      <c r="H62" s="4">
        <v>18.989999999999998</v>
      </c>
    </row>
    <row r="63" spans="1:8" x14ac:dyDescent="0.3">
      <c r="A63" s="3">
        <v>42460</v>
      </c>
      <c r="B63" s="4">
        <v>28.28</v>
      </c>
      <c r="D63" s="3">
        <v>42460</v>
      </c>
      <c r="E63" s="4">
        <v>66.89</v>
      </c>
      <c r="G63" s="3">
        <v>42460</v>
      </c>
      <c r="H63" s="4">
        <v>19.04</v>
      </c>
    </row>
    <row r="64" spans="1:8" x14ac:dyDescent="0.3">
      <c r="A64" s="3">
        <v>42461</v>
      </c>
      <c r="B64" s="4">
        <v>28.26</v>
      </c>
      <c r="D64" s="3">
        <v>42461</v>
      </c>
      <c r="E64" s="4">
        <v>66.959999999999994</v>
      </c>
      <c r="G64" s="3">
        <v>42461</v>
      </c>
      <c r="H64" s="4">
        <v>19.079999999999998</v>
      </c>
    </row>
    <row r="65" spans="1:8" x14ac:dyDescent="0.3">
      <c r="A65" s="3">
        <v>42464</v>
      </c>
      <c r="B65" s="4">
        <v>28.44</v>
      </c>
      <c r="D65" s="3">
        <v>42464</v>
      </c>
      <c r="E65" s="4">
        <v>67.010000000000005</v>
      </c>
      <c r="G65" s="3">
        <v>42464</v>
      </c>
      <c r="H65" s="4">
        <v>19.09</v>
      </c>
    </row>
    <row r="66" spans="1:8" x14ac:dyDescent="0.3">
      <c r="A66" s="3">
        <v>42465</v>
      </c>
      <c r="B66" s="4">
        <v>27.87</v>
      </c>
      <c r="D66" s="3">
        <v>42465</v>
      </c>
      <c r="E66" s="4">
        <v>65.87</v>
      </c>
      <c r="G66" s="3">
        <v>42465</v>
      </c>
      <c r="H66" s="4">
        <v>18.850000000000001</v>
      </c>
    </row>
    <row r="67" spans="1:8" x14ac:dyDescent="0.3">
      <c r="A67" s="3">
        <v>42466</v>
      </c>
      <c r="B67" s="4">
        <v>27.86</v>
      </c>
      <c r="D67" s="3">
        <v>42466</v>
      </c>
      <c r="E67" s="4">
        <v>65.319999999999993</v>
      </c>
      <c r="G67" s="3">
        <v>42466</v>
      </c>
      <c r="H67" s="4">
        <v>18.89</v>
      </c>
    </row>
    <row r="68" spans="1:8" x14ac:dyDescent="0.3">
      <c r="A68" s="3">
        <v>42467</v>
      </c>
      <c r="B68" s="4">
        <v>27.72</v>
      </c>
      <c r="D68" s="3">
        <v>42467</v>
      </c>
      <c r="E68" s="4">
        <v>64.930000000000007</v>
      </c>
      <c r="G68" s="3">
        <v>42467</v>
      </c>
      <c r="H68" s="4">
        <v>18.87</v>
      </c>
    </row>
    <row r="69" spans="1:8" x14ac:dyDescent="0.3">
      <c r="A69" s="3">
        <v>42468</v>
      </c>
      <c r="B69" s="4">
        <v>27.81</v>
      </c>
      <c r="D69" s="3">
        <v>42468</v>
      </c>
      <c r="E69" s="4">
        <v>65.17</v>
      </c>
      <c r="G69" s="3">
        <v>42468</v>
      </c>
      <c r="H69" s="4">
        <v>18.97</v>
      </c>
    </row>
    <row r="70" spans="1:8" x14ac:dyDescent="0.3">
      <c r="A70" s="3">
        <v>42471</v>
      </c>
      <c r="B70" s="4">
        <v>28.18</v>
      </c>
      <c r="D70" s="3">
        <v>42471</v>
      </c>
      <c r="E70" s="4">
        <v>65.77</v>
      </c>
      <c r="G70" s="3">
        <v>42471</v>
      </c>
      <c r="H70" s="4">
        <v>19.059999999999999</v>
      </c>
    </row>
    <row r="71" spans="1:8" x14ac:dyDescent="0.3">
      <c r="A71" s="3">
        <v>42472</v>
      </c>
      <c r="B71" s="4">
        <v>28.3</v>
      </c>
      <c r="D71" s="3">
        <v>42472</v>
      </c>
      <c r="E71" s="4">
        <v>66.209999999999994</v>
      </c>
      <c r="G71" s="3">
        <v>42472</v>
      </c>
      <c r="H71" s="4">
        <v>19.12</v>
      </c>
    </row>
    <row r="72" spans="1:8" x14ac:dyDescent="0.3">
      <c r="A72" s="3">
        <v>42473</v>
      </c>
      <c r="B72" s="4">
        <v>28.82</v>
      </c>
      <c r="D72" s="3">
        <v>42473</v>
      </c>
      <c r="E72" s="4">
        <v>67.069999999999993</v>
      </c>
      <c r="G72" s="3">
        <v>42473</v>
      </c>
      <c r="H72" s="4">
        <v>19.440000000000001</v>
      </c>
    </row>
    <row r="73" spans="1:8" x14ac:dyDescent="0.3">
      <c r="A73" s="3">
        <v>42478</v>
      </c>
      <c r="B73" s="4">
        <v>29.09</v>
      </c>
      <c r="D73" s="3">
        <v>42478</v>
      </c>
      <c r="E73" s="4">
        <v>67.790000000000006</v>
      </c>
      <c r="G73" s="3">
        <v>42478</v>
      </c>
      <c r="H73" s="4">
        <v>19.57</v>
      </c>
    </row>
    <row r="74" spans="1:8" x14ac:dyDescent="0.3">
      <c r="A74" s="3">
        <v>42480</v>
      </c>
      <c r="B74" s="4">
        <v>29.22</v>
      </c>
      <c r="D74" s="3">
        <v>42480</v>
      </c>
      <c r="E74" s="4">
        <v>68.209999999999994</v>
      </c>
      <c r="G74" s="3">
        <v>42480</v>
      </c>
      <c r="H74" s="4">
        <v>19.72</v>
      </c>
    </row>
    <row r="75" spans="1:8" x14ac:dyDescent="0.3">
      <c r="A75" s="3">
        <v>42481</v>
      </c>
      <c r="B75" s="4">
        <v>29.24</v>
      </c>
      <c r="D75" s="3">
        <v>42481</v>
      </c>
      <c r="E75" s="4">
        <v>68.17</v>
      </c>
      <c r="G75" s="3">
        <v>42481</v>
      </c>
      <c r="H75" s="4">
        <v>19.63</v>
      </c>
    </row>
    <row r="76" spans="1:8" x14ac:dyDescent="0.3">
      <c r="A76" s="3">
        <v>42482</v>
      </c>
      <c r="B76" s="4">
        <v>29.28</v>
      </c>
      <c r="D76" s="3">
        <v>42482</v>
      </c>
      <c r="E76" s="4">
        <v>68.709999999999994</v>
      </c>
      <c r="G76" s="3">
        <v>42482</v>
      </c>
      <c r="H76" s="4">
        <v>19.670000000000002</v>
      </c>
    </row>
    <row r="77" spans="1:8" x14ac:dyDescent="0.3">
      <c r="A77" s="3">
        <v>42485</v>
      </c>
      <c r="B77" s="4">
        <v>29.17</v>
      </c>
      <c r="D77" s="3">
        <v>42485</v>
      </c>
      <c r="E77" s="4">
        <v>68.39</v>
      </c>
      <c r="G77" s="3">
        <v>42485</v>
      </c>
      <c r="H77" s="4">
        <v>19.63</v>
      </c>
    </row>
    <row r="78" spans="1:8" x14ac:dyDescent="0.3">
      <c r="A78" s="3">
        <v>42486</v>
      </c>
      <c r="B78" s="4">
        <v>29.53</v>
      </c>
      <c r="D78" s="3">
        <v>42486</v>
      </c>
      <c r="E78" s="4">
        <v>69</v>
      </c>
      <c r="G78" s="3">
        <v>42486</v>
      </c>
      <c r="H78" s="4">
        <v>19.75</v>
      </c>
    </row>
    <row r="79" spans="1:8" x14ac:dyDescent="0.3">
      <c r="A79" s="3">
        <v>42487</v>
      </c>
      <c r="B79" s="4">
        <v>29.53</v>
      </c>
      <c r="D79" s="3">
        <v>42487</v>
      </c>
      <c r="E79" s="4">
        <v>69.31</v>
      </c>
      <c r="G79" s="3">
        <v>42487</v>
      </c>
      <c r="H79" s="4">
        <v>19.84</v>
      </c>
    </row>
    <row r="80" spans="1:8" x14ac:dyDescent="0.3">
      <c r="A80" s="3">
        <v>42488</v>
      </c>
      <c r="B80" s="4">
        <v>29.14</v>
      </c>
      <c r="D80" s="3">
        <v>42488</v>
      </c>
      <c r="E80" s="4">
        <v>68.459999999999994</v>
      </c>
      <c r="G80" s="3">
        <v>42488</v>
      </c>
      <c r="H80" s="4">
        <v>19.600000000000001</v>
      </c>
    </row>
    <row r="81" spans="1:8" x14ac:dyDescent="0.3">
      <c r="A81" s="3">
        <v>42489</v>
      </c>
      <c r="B81" s="4">
        <v>29.19</v>
      </c>
      <c r="D81" s="3">
        <v>42489</v>
      </c>
      <c r="E81" s="4">
        <v>68.59</v>
      </c>
      <c r="G81" s="3">
        <v>42489</v>
      </c>
      <c r="H81" s="4">
        <v>19.68</v>
      </c>
    </row>
    <row r="82" spans="1:8" x14ac:dyDescent="0.3">
      <c r="A82" s="3">
        <v>42492</v>
      </c>
      <c r="B82" s="4">
        <v>29.1</v>
      </c>
      <c r="D82" s="3">
        <v>42492</v>
      </c>
      <c r="E82" s="4">
        <v>68.62</v>
      </c>
      <c r="G82" s="3">
        <v>42492</v>
      </c>
      <c r="H82" s="4">
        <v>19.7</v>
      </c>
    </row>
    <row r="83" spans="1:8" x14ac:dyDescent="0.3">
      <c r="A83" s="3">
        <v>42493</v>
      </c>
      <c r="B83" s="4">
        <v>28.89</v>
      </c>
      <c r="D83" s="3">
        <v>42493</v>
      </c>
      <c r="E83" s="4">
        <v>68.38</v>
      </c>
      <c r="G83" s="3">
        <v>42493</v>
      </c>
      <c r="H83" s="4">
        <v>19.649999999999999</v>
      </c>
    </row>
    <row r="84" spans="1:8" x14ac:dyDescent="0.3">
      <c r="A84" s="3">
        <v>42494</v>
      </c>
      <c r="B84" s="4">
        <v>28.65</v>
      </c>
      <c r="D84" s="3">
        <v>42494</v>
      </c>
      <c r="E84" s="4">
        <v>67.72</v>
      </c>
      <c r="G84" s="3">
        <v>42494</v>
      </c>
      <c r="H84" s="4">
        <v>19.45</v>
      </c>
    </row>
    <row r="85" spans="1:8" x14ac:dyDescent="0.3">
      <c r="A85" s="3">
        <v>42495</v>
      </c>
      <c r="B85" s="4">
        <v>28.73</v>
      </c>
      <c r="D85" s="3">
        <v>42495</v>
      </c>
      <c r="E85" s="4">
        <v>67.83</v>
      </c>
      <c r="G85" s="9">
        <v>42495</v>
      </c>
      <c r="H85" s="10">
        <v>19.3</v>
      </c>
    </row>
    <row r="86" spans="1:8" x14ac:dyDescent="0.3">
      <c r="A86" s="3">
        <v>42496</v>
      </c>
      <c r="B86" s="4">
        <v>28.7</v>
      </c>
      <c r="D86" s="3">
        <v>42496</v>
      </c>
      <c r="E86" s="4">
        <v>67.88</v>
      </c>
      <c r="G86" s="3">
        <v>42496</v>
      </c>
      <c r="H86" s="4">
        <v>19.3</v>
      </c>
    </row>
    <row r="87" spans="1:8" x14ac:dyDescent="0.3">
      <c r="A87" s="3">
        <v>42499</v>
      </c>
      <c r="B87" s="4">
        <v>29.1</v>
      </c>
      <c r="D87" s="3">
        <v>42499</v>
      </c>
      <c r="E87" s="4">
        <v>68.56</v>
      </c>
      <c r="G87" s="3">
        <v>42499</v>
      </c>
      <c r="H87" s="4">
        <v>19.43</v>
      </c>
    </row>
    <row r="88" spans="1:8" x14ac:dyDescent="0.3">
      <c r="A88" s="3">
        <v>42500</v>
      </c>
      <c r="B88" s="4">
        <v>29.16</v>
      </c>
      <c r="D88" s="3">
        <v>42500</v>
      </c>
      <c r="E88" s="4">
        <v>68.44</v>
      </c>
      <c r="G88" s="3">
        <v>42500</v>
      </c>
      <c r="H88" s="4">
        <v>19.39</v>
      </c>
    </row>
    <row r="89" spans="1:8" x14ac:dyDescent="0.3">
      <c r="A89" s="3">
        <v>42501</v>
      </c>
      <c r="B89" s="4">
        <v>29.07</v>
      </c>
      <c r="D89" s="3">
        <v>42501</v>
      </c>
      <c r="E89" s="4">
        <v>68.33</v>
      </c>
      <c r="G89" s="3">
        <v>42501</v>
      </c>
      <c r="H89" s="4">
        <v>19.37</v>
      </c>
    </row>
    <row r="90" spans="1:8" x14ac:dyDescent="0.3">
      <c r="A90" s="3">
        <v>42502</v>
      </c>
      <c r="B90" s="4">
        <v>29.27</v>
      </c>
      <c r="D90" s="3">
        <v>42502</v>
      </c>
      <c r="E90" s="4">
        <v>68.760000000000005</v>
      </c>
      <c r="G90" s="3">
        <v>42502</v>
      </c>
      <c r="H90" s="4">
        <v>19.45</v>
      </c>
    </row>
    <row r="91" spans="1:8" x14ac:dyDescent="0.3">
      <c r="A91" s="3">
        <v>42503</v>
      </c>
      <c r="B91" s="4">
        <v>29.06</v>
      </c>
      <c r="D91" s="3">
        <v>42503</v>
      </c>
      <c r="E91" s="4">
        <v>68.44</v>
      </c>
      <c r="G91" s="3">
        <v>42503</v>
      </c>
      <c r="H91" s="4">
        <v>19.399999999999999</v>
      </c>
    </row>
    <row r="92" spans="1:8" x14ac:dyDescent="0.3">
      <c r="A92" s="3">
        <v>42506</v>
      </c>
      <c r="B92" s="4">
        <v>29.08</v>
      </c>
      <c r="D92" s="3">
        <v>42506</v>
      </c>
      <c r="E92" s="4">
        <v>68.010000000000005</v>
      </c>
      <c r="G92" s="9">
        <v>42506</v>
      </c>
      <c r="H92" s="10">
        <v>19.440000000000001</v>
      </c>
    </row>
    <row r="93" spans="1:8" x14ac:dyDescent="0.3">
      <c r="A93" s="3">
        <v>42507</v>
      </c>
      <c r="B93" s="4">
        <v>29.2</v>
      </c>
      <c r="D93" s="3">
        <v>42507</v>
      </c>
      <c r="E93" s="4">
        <v>68.040000000000006</v>
      </c>
      <c r="G93" s="3">
        <v>42507</v>
      </c>
      <c r="H93" s="4">
        <v>19.440000000000001</v>
      </c>
    </row>
    <row r="94" spans="1:8" x14ac:dyDescent="0.3">
      <c r="A94" s="3">
        <v>42508</v>
      </c>
      <c r="B94" s="4">
        <v>29.13</v>
      </c>
      <c r="D94" s="3">
        <v>42508</v>
      </c>
      <c r="E94" s="4">
        <v>68.12</v>
      </c>
      <c r="G94" s="3">
        <v>42508</v>
      </c>
      <c r="H94" s="4">
        <v>19.45</v>
      </c>
    </row>
    <row r="95" spans="1:8" x14ac:dyDescent="0.3">
      <c r="A95" s="3">
        <v>42509</v>
      </c>
      <c r="B95" s="4">
        <v>28.86</v>
      </c>
      <c r="D95" s="3">
        <v>42509</v>
      </c>
      <c r="E95" s="4">
        <v>67.41</v>
      </c>
      <c r="G95" s="3">
        <v>42509</v>
      </c>
      <c r="H95" s="4">
        <v>19.32</v>
      </c>
    </row>
    <row r="96" spans="1:8" x14ac:dyDescent="0.3">
      <c r="A96" s="3">
        <v>42510</v>
      </c>
      <c r="B96" s="4">
        <v>28.67</v>
      </c>
      <c r="D96" s="3">
        <v>42510</v>
      </c>
      <c r="E96" s="4">
        <v>67.010000000000005</v>
      </c>
      <c r="G96" s="3">
        <v>42510</v>
      </c>
      <c r="H96" s="4">
        <v>19.29</v>
      </c>
    </row>
    <row r="97" spans="1:8" x14ac:dyDescent="0.3">
      <c r="A97" s="3">
        <v>42513</v>
      </c>
      <c r="B97" s="4">
        <v>28.62</v>
      </c>
      <c r="D97" s="3">
        <v>42513</v>
      </c>
      <c r="E97" s="4">
        <v>66.84</v>
      </c>
      <c r="G97" s="3">
        <v>42513</v>
      </c>
      <c r="H97" s="4">
        <v>19.27</v>
      </c>
    </row>
    <row r="98" spans="1:8" x14ac:dyDescent="0.3">
      <c r="A98" s="3">
        <v>42514</v>
      </c>
      <c r="B98" s="4">
        <v>28.63</v>
      </c>
      <c r="D98" s="3">
        <v>42514</v>
      </c>
      <c r="E98" s="4">
        <v>66.510000000000005</v>
      </c>
      <c r="G98" s="3">
        <v>42514</v>
      </c>
      <c r="H98" s="4">
        <v>19.309999999999999</v>
      </c>
    </row>
    <row r="99" spans="1:8" x14ac:dyDescent="0.3">
      <c r="A99" s="3">
        <v>42515</v>
      </c>
      <c r="B99" s="4">
        <v>29.25</v>
      </c>
      <c r="D99" s="3">
        <v>42515</v>
      </c>
      <c r="E99" s="4">
        <v>67.349999999999994</v>
      </c>
      <c r="G99" s="3">
        <v>42515</v>
      </c>
      <c r="H99" s="4">
        <v>19.47</v>
      </c>
    </row>
    <row r="100" spans="1:8" x14ac:dyDescent="0.3">
      <c r="A100" s="3">
        <v>42516</v>
      </c>
      <c r="B100" s="4">
        <v>29.68</v>
      </c>
      <c r="D100" s="3">
        <v>42516</v>
      </c>
      <c r="E100" s="4">
        <v>67.7</v>
      </c>
      <c r="G100" s="3">
        <v>42516</v>
      </c>
      <c r="H100" s="4">
        <v>19.57</v>
      </c>
    </row>
    <row r="101" spans="1:8" x14ac:dyDescent="0.3">
      <c r="A101" s="3">
        <v>42517</v>
      </c>
      <c r="B101" s="4">
        <v>29.94</v>
      </c>
      <c r="D101" s="3">
        <v>42517</v>
      </c>
      <c r="E101" s="4">
        <v>68.209999999999994</v>
      </c>
      <c r="G101" s="3">
        <v>42517</v>
      </c>
      <c r="H101" s="4">
        <v>19.649999999999999</v>
      </c>
    </row>
    <row r="102" spans="1:8" x14ac:dyDescent="0.3">
      <c r="A102" s="3">
        <v>42520</v>
      </c>
      <c r="B102" s="4">
        <v>30.09</v>
      </c>
      <c r="D102" s="3">
        <v>42520</v>
      </c>
      <c r="E102" s="4">
        <v>68.56</v>
      </c>
      <c r="G102" s="3">
        <v>42520</v>
      </c>
      <c r="H102" s="4">
        <v>19.66</v>
      </c>
    </row>
    <row r="103" spans="1:8" x14ac:dyDescent="0.3">
      <c r="A103" s="3">
        <v>42521</v>
      </c>
      <c r="B103" s="4">
        <v>30.06</v>
      </c>
      <c r="D103" s="3">
        <v>42521</v>
      </c>
      <c r="E103" s="4">
        <v>68.599999999999994</v>
      </c>
      <c r="G103" s="3">
        <v>42521</v>
      </c>
      <c r="H103" s="4">
        <v>19.59</v>
      </c>
    </row>
    <row r="104" spans="1:8" x14ac:dyDescent="0.3">
      <c r="A104" s="3">
        <v>42522</v>
      </c>
      <c r="B104" s="4">
        <v>30.01</v>
      </c>
      <c r="D104" s="3">
        <v>42522</v>
      </c>
      <c r="E104" s="4">
        <v>68.239999999999995</v>
      </c>
      <c r="G104" s="3">
        <v>42522</v>
      </c>
      <c r="H104" s="4">
        <v>19.62</v>
      </c>
    </row>
    <row r="105" spans="1:8" x14ac:dyDescent="0.3">
      <c r="A105" s="3">
        <v>42523</v>
      </c>
      <c r="B105" s="4">
        <v>30.16</v>
      </c>
      <c r="D105" s="3">
        <v>42523</v>
      </c>
      <c r="E105" s="4">
        <v>68.67</v>
      </c>
      <c r="G105" s="3">
        <v>42523</v>
      </c>
      <c r="H105" s="4">
        <v>19.649999999999999</v>
      </c>
    </row>
    <row r="106" spans="1:8" x14ac:dyDescent="0.3">
      <c r="A106" s="3">
        <v>42524</v>
      </c>
      <c r="B106" s="4">
        <v>30.23</v>
      </c>
      <c r="D106" s="3">
        <v>42524</v>
      </c>
      <c r="E106" s="4">
        <v>68.319999999999993</v>
      </c>
      <c r="G106" s="3">
        <v>42524</v>
      </c>
      <c r="H106" s="4">
        <v>19.61</v>
      </c>
    </row>
    <row r="107" spans="1:8" x14ac:dyDescent="0.3">
      <c r="A107" s="3">
        <v>42527</v>
      </c>
      <c r="B107" s="4">
        <v>30.16</v>
      </c>
      <c r="D107" s="3">
        <v>42527</v>
      </c>
      <c r="E107" s="4">
        <v>68.569999999999993</v>
      </c>
      <c r="G107" s="3">
        <v>42527</v>
      </c>
      <c r="H107" s="4">
        <v>19.559999999999999</v>
      </c>
    </row>
    <row r="108" spans="1:8" x14ac:dyDescent="0.3">
      <c r="A108" s="3">
        <v>42528</v>
      </c>
      <c r="B108" s="4">
        <v>30.36</v>
      </c>
      <c r="D108" s="3">
        <v>42528</v>
      </c>
      <c r="E108" s="4">
        <v>69.42</v>
      </c>
      <c r="G108" s="3">
        <v>42528</v>
      </c>
      <c r="H108" s="4">
        <v>19.670000000000002</v>
      </c>
    </row>
    <row r="109" spans="1:8" x14ac:dyDescent="0.3">
      <c r="A109" s="3">
        <v>42529</v>
      </c>
      <c r="B109" s="4">
        <v>30.43</v>
      </c>
      <c r="D109" s="3">
        <v>42529</v>
      </c>
      <c r="E109" s="4">
        <v>69.72</v>
      </c>
      <c r="G109" s="3">
        <v>42529</v>
      </c>
      <c r="H109" s="4">
        <v>19.760000000000002</v>
      </c>
    </row>
    <row r="110" spans="1:8" x14ac:dyDescent="0.3">
      <c r="A110" s="3">
        <v>42530</v>
      </c>
      <c r="B110" s="4">
        <v>30.35</v>
      </c>
      <c r="D110" s="3">
        <v>42530</v>
      </c>
      <c r="E110" s="4">
        <v>69.790000000000006</v>
      </c>
      <c r="G110" s="3">
        <v>42530</v>
      </c>
      <c r="H110" s="4">
        <v>19.899999999999999</v>
      </c>
    </row>
    <row r="111" spans="1:8" x14ac:dyDescent="0.3">
      <c r="A111" s="3">
        <v>42531</v>
      </c>
      <c r="B111" s="4">
        <v>30.26</v>
      </c>
      <c r="D111" s="3">
        <v>42531</v>
      </c>
      <c r="E111" s="4">
        <v>69.64</v>
      </c>
      <c r="G111" s="3">
        <v>42531</v>
      </c>
      <c r="H111" s="4">
        <v>19.850000000000001</v>
      </c>
    </row>
    <row r="112" spans="1:8" x14ac:dyDescent="0.3">
      <c r="A112" s="3">
        <v>42534</v>
      </c>
      <c r="B112" s="4">
        <v>30.01</v>
      </c>
      <c r="D112" s="3">
        <v>42534</v>
      </c>
      <c r="E112" s="4">
        <v>69.260000000000005</v>
      </c>
      <c r="G112" s="3">
        <v>42534</v>
      </c>
      <c r="H112" s="4">
        <v>19.73</v>
      </c>
    </row>
    <row r="113" spans="1:8" x14ac:dyDescent="0.3">
      <c r="A113" s="3">
        <v>42535</v>
      </c>
      <c r="B113" s="4">
        <v>30.11</v>
      </c>
      <c r="D113" s="3">
        <v>42535</v>
      </c>
      <c r="E113" s="4">
        <v>70.11</v>
      </c>
      <c r="G113" s="3">
        <v>42535</v>
      </c>
      <c r="H113" s="4">
        <v>19.760000000000002</v>
      </c>
    </row>
    <row r="114" spans="1:8" x14ac:dyDescent="0.3">
      <c r="A114" s="3">
        <v>42536</v>
      </c>
      <c r="B114" s="4">
        <v>30.49</v>
      </c>
      <c r="D114" s="3">
        <v>42536</v>
      </c>
      <c r="E114" s="4">
        <v>70.72</v>
      </c>
      <c r="G114" s="3">
        <v>42536</v>
      </c>
      <c r="H114" s="4">
        <v>19.98</v>
      </c>
    </row>
    <row r="115" spans="1:8" x14ac:dyDescent="0.3">
      <c r="A115" s="3">
        <v>42537</v>
      </c>
      <c r="B115" s="4">
        <v>30.32</v>
      </c>
      <c r="D115" s="3">
        <v>42537</v>
      </c>
      <c r="E115" s="4">
        <v>70.62</v>
      </c>
      <c r="G115" s="3">
        <v>42537</v>
      </c>
      <c r="H115" s="4">
        <v>20.04</v>
      </c>
    </row>
    <row r="116" spans="1:8" x14ac:dyDescent="0.3">
      <c r="A116" s="3">
        <v>42538</v>
      </c>
      <c r="B116" s="4">
        <v>30.41</v>
      </c>
      <c r="D116" s="3">
        <v>42538</v>
      </c>
      <c r="E116" s="4">
        <v>70.849999999999994</v>
      </c>
      <c r="G116" s="3">
        <v>42538</v>
      </c>
      <c r="H116" s="4">
        <v>20.14</v>
      </c>
    </row>
    <row r="117" spans="1:8" x14ac:dyDescent="0.3">
      <c r="A117" s="3">
        <v>42541</v>
      </c>
      <c r="B117" s="4">
        <v>30.59</v>
      </c>
      <c r="D117" s="3">
        <v>42541</v>
      </c>
      <c r="E117" s="4">
        <v>70.91</v>
      </c>
      <c r="G117" s="3">
        <v>42541</v>
      </c>
      <c r="H117" s="4">
        <v>20.14</v>
      </c>
    </row>
    <row r="118" spans="1:8" x14ac:dyDescent="0.3">
      <c r="A118" s="3">
        <v>42542</v>
      </c>
      <c r="B118" s="4">
        <v>30.51</v>
      </c>
      <c r="D118" s="3">
        <v>42542</v>
      </c>
      <c r="E118" s="4">
        <v>71.040000000000006</v>
      </c>
      <c r="G118" s="3">
        <v>42542</v>
      </c>
      <c r="H118" s="4">
        <v>20.260000000000002</v>
      </c>
    </row>
    <row r="119" spans="1:8" x14ac:dyDescent="0.3">
      <c r="A119" s="3">
        <v>42543</v>
      </c>
      <c r="B119" s="4">
        <v>30.48</v>
      </c>
      <c r="D119" s="3">
        <v>42543</v>
      </c>
      <c r="E119" s="4">
        <v>70.989999999999995</v>
      </c>
      <c r="G119" s="3">
        <v>42543</v>
      </c>
      <c r="H119" s="4">
        <v>20.34</v>
      </c>
    </row>
    <row r="120" spans="1:8" x14ac:dyDescent="0.3">
      <c r="A120" s="3">
        <v>42544</v>
      </c>
      <c r="B120" s="4">
        <v>30.7</v>
      </c>
      <c r="D120" s="3">
        <v>42544</v>
      </c>
      <c r="E120" s="4">
        <v>71.06</v>
      </c>
      <c r="G120" s="9">
        <v>42544</v>
      </c>
      <c r="H120" s="10">
        <v>20.149999999999999</v>
      </c>
    </row>
    <row r="121" spans="1:8" x14ac:dyDescent="0.3">
      <c r="A121" s="3">
        <v>42545</v>
      </c>
      <c r="B121" s="4">
        <v>30.12</v>
      </c>
      <c r="D121" s="3">
        <v>42545</v>
      </c>
      <c r="E121" s="4">
        <v>70.489999999999995</v>
      </c>
      <c r="G121" s="3">
        <v>42545</v>
      </c>
      <c r="H121" s="4">
        <v>20.149999999999999</v>
      </c>
    </row>
    <row r="122" spans="1:8" x14ac:dyDescent="0.3">
      <c r="A122" s="3">
        <v>42548</v>
      </c>
      <c r="B122" s="4">
        <v>30.26</v>
      </c>
      <c r="D122" s="3">
        <v>42548</v>
      </c>
      <c r="E122" s="4">
        <v>71.489999999999995</v>
      </c>
      <c r="G122" s="3">
        <v>42548</v>
      </c>
      <c r="H122" s="4">
        <v>20.2</v>
      </c>
    </row>
    <row r="123" spans="1:8" x14ac:dyDescent="0.3">
      <c r="A123" s="3">
        <v>42549</v>
      </c>
      <c r="B123" s="4">
        <v>30.37</v>
      </c>
      <c r="D123" s="3">
        <v>42549</v>
      </c>
      <c r="E123" s="4">
        <v>71.760000000000005</v>
      </c>
      <c r="G123" s="3">
        <v>42549</v>
      </c>
      <c r="H123" s="4">
        <v>20.309999999999999</v>
      </c>
    </row>
    <row r="124" spans="1:8" x14ac:dyDescent="0.3">
      <c r="A124" s="3">
        <v>42550</v>
      </c>
      <c r="B124" s="4">
        <v>30.69</v>
      </c>
      <c r="D124" s="3">
        <v>42550</v>
      </c>
      <c r="E124" s="4">
        <v>72.72</v>
      </c>
      <c r="G124" s="3">
        <v>42550</v>
      </c>
      <c r="H124" s="4">
        <v>20.51</v>
      </c>
    </row>
    <row r="125" spans="1:8" x14ac:dyDescent="0.3">
      <c r="A125" s="3">
        <v>42551</v>
      </c>
      <c r="B125" s="4">
        <v>31.07</v>
      </c>
      <c r="D125" s="3">
        <v>42551</v>
      </c>
      <c r="E125" s="4">
        <v>73.33</v>
      </c>
      <c r="G125" s="3">
        <v>42551</v>
      </c>
      <c r="H125" s="4">
        <v>20.74</v>
      </c>
    </row>
    <row r="126" spans="1:8" x14ac:dyDescent="0.3">
      <c r="A126" s="3">
        <v>42552</v>
      </c>
      <c r="B126" s="4">
        <v>31.3</v>
      </c>
      <c r="D126" s="3">
        <v>42552</v>
      </c>
      <c r="E126" s="4">
        <v>73.94</v>
      </c>
      <c r="G126" s="3">
        <v>42552</v>
      </c>
      <c r="H126" s="4">
        <v>20.88</v>
      </c>
    </row>
    <row r="127" spans="1:8" x14ac:dyDescent="0.3">
      <c r="A127" s="3">
        <v>42555</v>
      </c>
      <c r="B127" s="4">
        <v>31.5</v>
      </c>
      <c r="D127" s="3">
        <v>42555</v>
      </c>
      <c r="E127" s="4">
        <v>74.37</v>
      </c>
      <c r="G127" s="3">
        <v>42555</v>
      </c>
      <c r="H127" s="4">
        <v>20.96</v>
      </c>
    </row>
    <row r="128" spans="1:8" x14ac:dyDescent="0.3">
      <c r="A128" s="3">
        <v>42556</v>
      </c>
      <c r="B128" s="4">
        <v>31.34</v>
      </c>
      <c r="D128" s="3">
        <v>42556</v>
      </c>
      <c r="E128" s="4">
        <v>74.349999999999994</v>
      </c>
      <c r="G128" s="3">
        <v>42556</v>
      </c>
      <c r="H128" s="4">
        <v>20.97</v>
      </c>
    </row>
    <row r="129" spans="1:8" x14ac:dyDescent="0.3">
      <c r="A129" s="3">
        <v>42558</v>
      </c>
      <c r="B129" s="4">
        <v>31.36</v>
      </c>
      <c r="D129" s="3">
        <v>42558</v>
      </c>
      <c r="E129" s="4">
        <v>74.400000000000006</v>
      </c>
      <c r="G129" s="3">
        <v>42558</v>
      </c>
      <c r="H129" s="4">
        <v>20.82</v>
      </c>
    </row>
    <row r="130" spans="1:8" x14ac:dyDescent="0.3">
      <c r="A130" s="3">
        <v>42559</v>
      </c>
      <c r="B130" s="4">
        <v>31.32</v>
      </c>
      <c r="D130" s="3">
        <v>42559</v>
      </c>
      <c r="E130" s="4">
        <v>74.040000000000006</v>
      </c>
      <c r="G130" s="3">
        <v>42559</v>
      </c>
      <c r="H130" s="4">
        <v>20.75</v>
      </c>
    </row>
    <row r="131" spans="1:8" x14ac:dyDescent="0.3">
      <c r="A131" s="3">
        <v>42562</v>
      </c>
      <c r="B131" s="4">
        <v>31.82</v>
      </c>
      <c r="D131" s="3">
        <v>42562</v>
      </c>
      <c r="E131" s="4">
        <v>75.08</v>
      </c>
      <c r="G131" s="3">
        <v>42562</v>
      </c>
      <c r="H131" s="4">
        <v>20.94</v>
      </c>
    </row>
    <row r="132" spans="1:8" x14ac:dyDescent="0.3">
      <c r="A132" s="3">
        <v>42563</v>
      </c>
      <c r="B132" s="4">
        <v>32.090000000000003</v>
      </c>
      <c r="D132" s="3">
        <v>42563</v>
      </c>
      <c r="E132" s="4">
        <v>75.91</v>
      </c>
      <c r="G132" s="3">
        <v>42563</v>
      </c>
      <c r="H132" s="4">
        <v>20.99</v>
      </c>
    </row>
    <row r="133" spans="1:8" x14ac:dyDescent="0.3">
      <c r="A133" s="3">
        <v>42564</v>
      </c>
      <c r="B133" s="4">
        <v>31.97</v>
      </c>
      <c r="D133" s="3">
        <v>42564</v>
      </c>
      <c r="E133" s="4">
        <v>75.06</v>
      </c>
      <c r="G133" s="3">
        <v>42564</v>
      </c>
      <c r="H133" s="4">
        <v>20.95</v>
      </c>
    </row>
    <row r="134" spans="1:8" x14ac:dyDescent="0.3">
      <c r="A134" s="3">
        <v>42565</v>
      </c>
      <c r="B134" s="4">
        <v>32.21</v>
      </c>
      <c r="D134" s="3">
        <v>42565</v>
      </c>
      <c r="E134" s="4">
        <v>75.67</v>
      </c>
      <c r="G134" s="3">
        <v>42565</v>
      </c>
      <c r="H134" s="4">
        <v>21.14</v>
      </c>
    </row>
    <row r="135" spans="1:8" x14ac:dyDescent="0.3">
      <c r="A135" s="3">
        <v>42566</v>
      </c>
      <c r="B135" s="4">
        <v>32.18</v>
      </c>
      <c r="D135" s="3">
        <v>42566</v>
      </c>
      <c r="E135" s="4">
        <v>75.47</v>
      </c>
      <c r="G135" s="3">
        <v>42566</v>
      </c>
      <c r="H135" s="4">
        <v>21.13</v>
      </c>
    </row>
    <row r="136" spans="1:8" x14ac:dyDescent="0.3">
      <c r="A136" s="3">
        <v>42569</v>
      </c>
      <c r="B136" s="4">
        <v>32.11</v>
      </c>
      <c r="D136" s="3">
        <v>42569</v>
      </c>
      <c r="E136" s="4">
        <v>75.11</v>
      </c>
      <c r="G136" s="3">
        <v>42569</v>
      </c>
      <c r="H136" s="4">
        <v>21.08</v>
      </c>
    </row>
    <row r="137" spans="1:8" x14ac:dyDescent="0.3">
      <c r="A137" s="3">
        <v>42570</v>
      </c>
      <c r="B137" s="4">
        <v>32.21</v>
      </c>
      <c r="D137" s="3">
        <v>42570</v>
      </c>
      <c r="E137" s="4">
        <v>75.180000000000007</v>
      </c>
      <c r="G137" s="3">
        <v>42570</v>
      </c>
      <c r="H137" s="4">
        <v>21.12</v>
      </c>
    </row>
    <row r="138" spans="1:8" x14ac:dyDescent="0.3">
      <c r="A138" s="3">
        <v>42571</v>
      </c>
      <c r="B138" s="4">
        <v>32.36</v>
      </c>
      <c r="D138" s="3">
        <v>42571</v>
      </c>
      <c r="E138" s="4">
        <v>75.77</v>
      </c>
      <c r="G138" s="3">
        <v>42571</v>
      </c>
      <c r="H138" s="4">
        <v>21.36</v>
      </c>
    </row>
    <row r="139" spans="1:8" x14ac:dyDescent="0.3">
      <c r="A139" s="3">
        <v>42572</v>
      </c>
      <c r="B139" s="4">
        <v>32.159999999999997</v>
      </c>
      <c r="D139" s="3">
        <v>42572</v>
      </c>
      <c r="E139" s="4">
        <v>75.66</v>
      </c>
      <c r="G139" s="3">
        <v>42572</v>
      </c>
      <c r="H139" s="4">
        <v>21.32</v>
      </c>
    </row>
    <row r="140" spans="1:8" x14ac:dyDescent="0.3">
      <c r="A140" s="3">
        <v>42573</v>
      </c>
      <c r="B140" s="4">
        <v>32.229999999999997</v>
      </c>
      <c r="D140" s="3">
        <v>42573</v>
      </c>
      <c r="E140" s="4">
        <v>76.069999999999993</v>
      </c>
      <c r="G140" s="3">
        <v>42573</v>
      </c>
      <c r="H140" s="4">
        <v>21.43</v>
      </c>
    </row>
    <row r="141" spans="1:8" x14ac:dyDescent="0.3">
      <c r="A141" s="3">
        <v>42576</v>
      </c>
      <c r="B141" s="4">
        <v>32.590000000000003</v>
      </c>
      <c r="D141" s="3">
        <v>42576</v>
      </c>
      <c r="E141" s="4">
        <v>76.709999999999994</v>
      </c>
      <c r="G141" s="3">
        <v>42576</v>
      </c>
      <c r="H141" s="4">
        <v>21.54</v>
      </c>
    </row>
    <row r="142" spans="1:8" x14ac:dyDescent="0.3">
      <c r="A142" s="3">
        <v>42577</v>
      </c>
      <c r="B142" s="4">
        <v>32.520000000000003</v>
      </c>
      <c r="D142" s="3">
        <v>42577</v>
      </c>
      <c r="E142" s="4">
        <v>76.260000000000005</v>
      </c>
      <c r="G142" s="3">
        <v>42577</v>
      </c>
      <c r="H142" s="4">
        <v>21.51</v>
      </c>
    </row>
    <row r="143" spans="1:8" x14ac:dyDescent="0.3">
      <c r="A143" s="3">
        <v>42578</v>
      </c>
      <c r="B143" s="4">
        <v>32.61</v>
      </c>
      <c r="D143" s="3">
        <v>42578</v>
      </c>
      <c r="E143" s="4">
        <v>76.61</v>
      </c>
      <c r="G143" s="3">
        <v>42578</v>
      </c>
      <c r="H143" s="4">
        <v>21.54</v>
      </c>
    </row>
    <row r="144" spans="1:8" x14ac:dyDescent="0.3">
      <c r="A144" s="3">
        <v>42579</v>
      </c>
      <c r="B144" s="4">
        <v>32.75</v>
      </c>
      <c r="D144" s="3">
        <v>42579</v>
      </c>
      <c r="E144" s="4">
        <v>76.83</v>
      </c>
      <c r="G144" s="3">
        <v>42579</v>
      </c>
      <c r="H144" s="4">
        <v>21.7</v>
      </c>
    </row>
    <row r="145" spans="1:8" x14ac:dyDescent="0.3">
      <c r="A145" s="3">
        <v>42580</v>
      </c>
      <c r="B145" s="4">
        <v>32.69</v>
      </c>
      <c r="D145" s="3">
        <v>42580</v>
      </c>
      <c r="E145" s="4">
        <v>77.03</v>
      </c>
      <c r="G145" s="3">
        <v>42580</v>
      </c>
      <c r="H145" s="4">
        <v>21.77</v>
      </c>
    </row>
    <row r="146" spans="1:8" x14ac:dyDescent="0.3">
      <c r="A146" s="3">
        <v>42583</v>
      </c>
      <c r="B146" s="4">
        <v>32.71</v>
      </c>
      <c r="D146" s="3">
        <v>42583</v>
      </c>
      <c r="E146" s="4">
        <v>77.33</v>
      </c>
      <c r="G146" s="3">
        <v>42583</v>
      </c>
      <c r="H146" s="4">
        <v>21.91</v>
      </c>
    </row>
    <row r="147" spans="1:8" x14ac:dyDescent="0.3">
      <c r="A147" s="3">
        <v>42584</v>
      </c>
      <c r="B147" s="4">
        <v>32.630000000000003</v>
      </c>
      <c r="D147" s="3">
        <v>42584</v>
      </c>
      <c r="E147" s="4">
        <v>76.790000000000006</v>
      </c>
      <c r="G147" s="3">
        <v>42584</v>
      </c>
      <c r="H147" s="4">
        <v>21.93</v>
      </c>
    </row>
    <row r="148" spans="1:8" x14ac:dyDescent="0.3">
      <c r="A148" s="3">
        <v>42585</v>
      </c>
      <c r="B148" s="4">
        <v>32.340000000000003</v>
      </c>
      <c r="D148" s="3">
        <v>42585</v>
      </c>
      <c r="E148" s="4">
        <v>75.88</v>
      </c>
      <c r="G148" s="3">
        <v>42585</v>
      </c>
      <c r="H148" s="4">
        <v>21.85</v>
      </c>
    </row>
    <row r="149" spans="1:8" x14ac:dyDescent="0.3">
      <c r="A149" s="3">
        <v>42586</v>
      </c>
      <c r="B149" s="4">
        <v>32.369999999999997</v>
      </c>
      <c r="D149" s="3">
        <v>42586</v>
      </c>
      <c r="E149" s="4">
        <v>76.27</v>
      </c>
      <c r="G149" s="3">
        <v>42586</v>
      </c>
      <c r="H149" s="4">
        <v>21.93</v>
      </c>
    </row>
    <row r="150" spans="1:8" x14ac:dyDescent="0.3">
      <c r="A150" s="3">
        <v>42587</v>
      </c>
      <c r="B150" s="4">
        <v>32.82</v>
      </c>
      <c r="D150" s="3">
        <v>42587</v>
      </c>
      <c r="E150" s="4">
        <v>77.13</v>
      </c>
      <c r="G150" s="3">
        <v>42587</v>
      </c>
      <c r="H150" s="4">
        <v>22.22</v>
      </c>
    </row>
    <row r="151" spans="1:8" x14ac:dyDescent="0.3">
      <c r="A151" s="3">
        <v>42590</v>
      </c>
      <c r="B151" s="4">
        <v>32.89</v>
      </c>
      <c r="D151" s="3">
        <v>42590</v>
      </c>
      <c r="E151" s="4">
        <v>77.59</v>
      </c>
      <c r="G151" s="3">
        <v>42590</v>
      </c>
      <c r="H151" s="4">
        <v>22.25</v>
      </c>
    </row>
    <row r="152" spans="1:8" x14ac:dyDescent="0.3">
      <c r="A152" s="3">
        <v>42591</v>
      </c>
      <c r="B152" s="4">
        <v>32.78</v>
      </c>
      <c r="D152" s="3">
        <v>42591</v>
      </c>
      <c r="E152" s="4">
        <v>77.53</v>
      </c>
      <c r="G152" s="3">
        <v>42591</v>
      </c>
      <c r="H152" s="4">
        <v>22.13</v>
      </c>
    </row>
    <row r="153" spans="1:8" x14ac:dyDescent="0.3">
      <c r="A153" s="3">
        <v>42592</v>
      </c>
      <c r="B153" s="4">
        <v>32.33</v>
      </c>
      <c r="D153" s="3">
        <v>42592</v>
      </c>
      <c r="E153" s="4">
        <v>76.41</v>
      </c>
      <c r="G153" s="3">
        <v>42592</v>
      </c>
      <c r="H153" s="4">
        <v>22.07</v>
      </c>
    </row>
    <row r="154" spans="1:8" x14ac:dyDescent="0.3">
      <c r="A154" s="3">
        <v>42593</v>
      </c>
      <c r="B154" s="4">
        <v>32.369999999999997</v>
      </c>
      <c r="D154" s="3">
        <v>42593</v>
      </c>
      <c r="E154" s="4">
        <v>76.069999999999993</v>
      </c>
      <c r="G154" s="3">
        <v>42593</v>
      </c>
      <c r="H154" s="4">
        <v>21.97</v>
      </c>
    </row>
    <row r="155" spans="1:8" x14ac:dyDescent="0.3">
      <c r="A155" s="3">
        <v>42594</v>
      </c>
      <c r="B155" s="4">
        <v>32.619999999999997</v>
      </c>
      <c r="D155" s="3">
        <v>42594</v>
      </c>
      <c r="E155" s="4">
        <v>76.33</v>
      </c>
      <c r="G155" s="3">
        <v>42594</v>
      </c>
      <c r="H155" s="4">
        <v>22</v>
      </c>
    </row>
    <row r="156" spans="1:8" x14ac:dyDescent="0.3">
      <c r="A156" s="3">
        <v>42598</v>
      </c>
      <c r="B156" s="4">
        <v>32.630000000000003</v>
      </c>
      <c r="D156" s="3">
        <v>42598</v>
      </c>
      <c r="E156" s="4">
        <v>76.67</v>
      </c>
      <c r="G156" s="3">
        <v>42598</v>
      </c>
      <c r="H156" s="4">
        <v>22.07</v>
      </c>
    </row>
    <row r="157" spans="1:8" x14ac:dyDescent="0.3">
      <c r="A157" s="3">
        <v>42599</v>
      </c>
      <c r="B157" s="4">
        <v>32.64</v>
      </c>
      <c r="D157" s="3">
        <v>42599</v>
      </c>
      <c r="E157" s="4">
        <v>76.790000000000006</v>
      </c>
      <c r="G157" s="3">
        <v>42599</v>
      </c>
      <c r="H157" s="4">
        <v>22.26</v>
      </c>
    </row>
    <row r="158" spans="1:8" x14ac:dyDescent="0.3">
      <c r="A158" s="3">
        <v>42600</v>
      </c>
      <c r="B158" s="4">
        <v>32.86</v>
      </c>
      <c r="D158" s="3">
        <v>42600</v>
      </c>
      <c r="E158" s="4">
        <v>77.41</v>
      </c>
      <c r="G158" s="3">
        <v>42600</v>
      </c>
      <c r="H158" s="4">
        <v>22.46</v>
      </c>
    </row>
    <row r="159" spans="1:8" x14ac:dyDescent="0.3">
      <c r="A159" s="3">
        <v>42601</v>
      </c>
      <c r="B159" s="4">
        <v>32.869999999999997</v>
      </c>
      <c r="D159" s="3">
        <v>42601</v>
      </c>
      <c r="E159" s="4">
        <v>77.900000000000006</v>
      </c>
      <c r="G159" s="3">
        <v>42601</v>
      </c>
      <c r="H159" s="4">
        <v>22.52</v>
      </c>
    </row>
    <row r="160" spans="1:8" x14ac:dyDescent="0.3">
      <c r="A160" s="3">
        <v>42604</v>
      </c>
      <c r="B160" s="4">
        <v>32.729999999999997</v>
      </c>
      <c r="D160" s="3">
        <v>42604</v>
      </c>
      <c r="E160" s="4">
        <v>77.33</v>
      </c>
      <c r="G160" s="3">
        <v>42604</v>
      </c>
      <c r="H160" s="4">
        <v>22.45</v>
      </c>
    </row>
    <row r="161" spans="1:8" x14ac:dyDescent="0.3">
      <c r="A161" s="3">
        <v>42605</v>
      </c>
      <c r="B161" s="4">
        <v>32.68</v>
      </c>
      <c r="D161" s="3">
        <v>42605</v>
      </c>
      <c r="E161" s="4">
        <v>77.11</v>
      </c>
      <c r="G161" s="3">
        <v>42605</v>
      </c>
      <c r="H161" s="4">
        <v>22.54</v>
      </c>
    </row>
    <row r="162" spans="1:8" x14ac:dyDescent="0.3">
      <c r="A162" s="3">
        <v>42606</v>
      </c>
      <c r="B162" s="4">
        <v>32.799999999999997</v>
      </c>
      <c r="D162" s="3">
        <v>42606</v>
      </c>
      <c r="E162" s="4">
        <v>77.86</v>
      </c>
      <c r="G162" s="3">
        <v>42606</v>
      </c>
      <c r="H162" s="4">
        <v>22.72</v>
      </c>
    </row>
    <row r="163" spans="1:8" x14ac:dyDescent="0.3">
      <c r="A163" s="3">
        <v>42607</v>
      </c>
      <c r="B163" s="4">
        <v>32.64</v>
      </c>
      <c r="D163" s="3">
        <v>42607</v>
      </c>
      <c r="E163" s="4">
        <v>77.52</v>
      </c>
      <c r="G163" s="3">
        <v>42607</v>
      </c>
      <c r="H163" s="4">
        <v>22.74</v>
      </c>
    </row>
    <row r="164" spans="1:8" x14ac:dyDescent="0.3">
      <c r="A164" s="3">
        <v>42608</v>
      </c>
      <c r="B164" s="4">
        <v>32.590000000000003</v>
      </c>
      <c r="D164" s="3">
        <v>42608</v>
      </c>
      <c r="E164" s="4">
        <v>77.72</v>
      </c>
      <c r="G164" s="3">
        <v>42608</v>
      </c>
      <c r="H164" s="4">
        <v>22.79</v>
      </c>
    </row>
    <row r="165" spans="1:8" x14ac:dyDescent="0.3">
      <c r="A165" s="3">
        <v>42611</v>
      </c>
      <c r="B165" s="4">
        <v>32.67</v>
      </c>
      <c r="D165" s="3">
        <v>42611</v>
      </c>
      <c r="E165" s="4">
        <v>77.489999999999995</v>
      </c>
      <c r="G165" s="3">
        <v>42611</v>
      </c>
      <c r="H165" s="4">
        <v>22.71</v>
      </c>
    </row>
    <row r="166" spans="1:8" x14ac:dyDescent="0.3">
      <c r="A166" s="3">
        <v>42612</v>
      </c>
      <c r="B166" s="4">
        <v>33.119999999999997</v>
      </c>
      <c r="D166" s="3">
        <v>42612</v>
      </c>
      <c r="E166" s="4">
        <v>78.19</v>
      </c>
      <c r="G166" s="3">
        <v>42612</v>
      </c>
      <c r="H166" s="4">
        <v>22.95</v>
      </c>
    </row>
    <row r="167" spans="1:8" x14ac:dyDescent="0.3">
      <c r="A167" s="3">
        <v>42613</v>
      </c>
      <c r="B167" s="4">
        <v>33.340000000000003</v>
      </c>
      <c r="D167" s="3">
        <v>42613</v>
      </c>
      <c r="E167" s="4">
        <v>78.739999999999995</v>
      </c>
      <c r="G167" s="3">
        <v>42613</v>
      </c>
      <c r="H167" s="4">
        <v>23.1</v>
      </c>
    </row>
    <row r="168" spans="1:8" x14ac:dyDescent="0.3">
      <c r="A168" s="3">
        <v>42614</v>
      </c>
      <c r="B168" s="4">
        <v>33.32</v>
      </c>
      <c r="D168" s="3">
        <v>42614</v>
      </c>
      <c r="E168" s="4">
        <v>78.790000000000006</v>
      </c>
      <c r="G168" s="3">
        <v>42614</v>
      </c>
      <c r="H168" s="4">
        <v>22.96</v>
      </c>
    </row>
    <row r="169" spans="1:8" x14ac:dyDescent="0.3">
      <c r="A169" s="3">
        <v>42615</v>
      </c>
      <c r="B169" s="4">
        <v>33.409999999999997</v>
      </c>
      <c r="D169" s="3">
        <v>42615</v>
      </c>
      <c r="E169" s="4">
        <v>79.239999999999995</v>
      </c>
      <c r="G169" s="3">
        <v>42615</v>
      </c>
      <c r="H169" s="4">
        <v>23.11</v>
      </c>
    </row>
    <row r="170" spans="1:8" x14ac:dyDescent="0.3">
      <c r="A170" s="3">
        <v>42619</v>
      </c>
      <c r="B170" s="4">
        <v>33.97</v>
      </c>
      <c r="D170" s="3">
        <v>42619</v>
      </c>
      <c r="E170" s="4">
        <v>80.209999999999994</v>
      </c>
      <c r="G170" s="3">
        <v>42619</v>
      </c>
      <c r="H170" s="4">
        <v>23.22</v>
      </c>
    </row>
    <row r="171" spans="1:8" x14ac:dyDescent="0.3">
      <c r="A171" s="3">
        <v>42620</v>
      </c>
      <c r="B171" s="4">
        <v>34.020000000000003</v>
      </c>
      <c r="D171" s="3">
        <v>42620</v>
      </c>
      <c r="E171" s="4">
        <v>80.3</v>
      </c>
      <c r="G171" s="3">
        <v>42620</v>
      </c>
      <c r="H171" s="4">
        <v>23.19</v>
      </c>
    </row>
    <row r="172" spans="1:8" x14ac:dyDescent="0.3">
      <c r="A172" s="3">
        <v>42621</v>
      </c>
      <c r="B172" s="4">
        <v>34.19</v>
      </c>
      <c r="D172" s="3">
        <v>42621</v>
      </c>
      <c r="E172" s="4">
        <v>81.489999999999995</v>
      </c>
      <c r="G172" s="3">
        <v>42621</v>
      </c>
      <c r="H172" s="4">
        <v>23.44</v>
      </c>
    </row>
    <row r="173" spans="1:8" x14ac:dyDescent="0.3">
      <c r="A173" s="3">
        <v>42622</v>
      </c>
      <c r="B173" s="4">
        <v>33.85</v>
      </c>
      <c r="D173" s="3">
        <v>42622</v>
      </c>
      <c r="E173" s="4">
        <v>80.81</v>
      </c>
      <c r="G173" s="3">
        <v>42622</v>
      </c>
      <c r="H173" s="4">
        <v>23.3</v>
      </c>
    </row>
    <row r="174" spans="1:8" x14ac:dyDescent="0.3">
      <c r="A174" s="3">
        <v>42625</v>
      </c>
      <c r="B174" s="4">
        <v>33.24</v>
      </c>
      <c r="D174" s="3">
        <v>42625</v>
      </c>
      <c r="E174" s="4">
        <v>78.5</v>
      </c>
      <c r="G174" s="3">
        <v>42625</v>
      </c>
      <c r="H174" s="4">
        <v>22.9</v>
      </c>
    </row>
    <row r="175" spans="1:8" x14ac:dyDescent="0.3">
      <c r="A175" s="3">
        <v>42627</v>
      </c>
      <c r="B175" s="4">
        <v>33.31</v>
      </c>
      <c r="D175" s="3">
        <v>42627</v>
      </c>
      <c r="E175" s="4">
        <v>79.41</v>
      </c>
      <c r="G175" s="3">
        <v>42627</v>
      </c>
      <c r="H175" s="4">
        <v>23.05</v>
      </c>
    </row>
    <row r="176" spans="1:8" x14ac:dyDescent="0.3">
      <c r="A176" s="3">
        <v>42628</v>
      </c>
      <c r="B176" s="4">
        <v>33.340000000000003</v>
      </c>
      <c r="D176" s="3">
        <v>42628</v>
      </c>
      <c r="E176" s="4">
        <v>79.53</v>
      </c>
      <c r="G176" s="3">
        <v>42628</v>
      </c>
      <c r="H176" s="4">
        <v>23.06</v>
      </c>
    </row>
    <row r="177" spans="1:8" x14ac:dyDescent="0.3">
      <c r="A177" s="3">
        <v>42629</v>
      </c>
      <c r="B177" s="4">
        <v>33.450000000000003</v>
      </c>
      <c r="D177" s="3">
        <v>42629</v>
      </c>
      <c r="E177" s="4">
        <v>79.739999999999995</v>
      </c>
      <c r="G177" s="3">
        <v>42629</v>
      </c>
      <c r="H177" s="4">
        <v>23.14</v>
      </c>
    </row>
    <row r="178" spans="1:8" x14ac:dyDescent="0.3">
      <c r="A178" s="3">
        <v>42632</v>
      </c>
      <c r="B178" s="4">
        <v>33.56</v>
      </c>
      <c r="D178" s="3">
        <v>42632</v>
      </c>
      <c r="E178" s="4">
        <v>80.099999999999994</v>
      </c>
      <c r="G178" s="3">
        <v>42632</v>
      </c>
      <c r="H178" s="4">
        <v>23.19</v>
      </c>
    </row>
    <row r="179" spans="1:8" x14ac:dyDescent="0.3">
      <c r="A179" s="3">
        <v>42633</v>
      </c>
      <c r="B179" s="4">
        <v>33.6</v>
      </c>
      <c r="D179" s="3">
        <v>42633</v>
      </c>
      <c r="E179" s="4">
        <v>80.13</v>
      </c>
      <c r="G179" s="3">
        <v>42633</v>
      </c>
      <c r="H179" s="4">
        <v>23.24</v>
      </c>
    </row>
    <row r="180" spans="1:8" x14ac:dyDescent="0.3">
      <c r="A180" s="3">
        <v>42634</v>
      </c>
      <c r="B180" s="4">
        <v>33.61</v>
      </c>
      <c r="D180" s="3">
        <v>42634</v>
      </c>
      <c r="E180" s="4">
        <v>80.05</v>
      </c>
      <c r="G180" s="3">
        <v>42634</v>
      </c>
      <c r="H180" s="4">
        <v>23.23</v>
      </c>
    </row>
    <row r="181" spans="1:8" x14ac:dyDescent="0.3">
      <c r="A181" s="3">
        <v>42635</v>
      </c>
      <c r="B181" s="4">
        <v>33.99</v>
      </c>
      <c r="D181" s="3">
        <v>42635</v>
      </c>
      <c r="E181" s="4">
        <v>81.08</v>
      </c>
      <c r="G181" s="3">
        <v>42635</v>
      </c>
      <c r="H181" s="4">
        <v>23.49</v>
      </c>
    </row>
    <row r="182" spans="1:8" x14ac:dyDescent="0.3">
      <c r="A182" s="3">
        <v>42636</v>
      </c>
      <c r="B182" s="4">
        <v>33.85</v>
      </c>
      <c r="D182" s="3">
        <v>42636</v>
      </c>
      <c r="E182" s="4">
        <v>80.8</v>
      </c>
      <c r="G182" s="3">
        <v>42636</v>
      </c>
      <c r="H182" s="4">
        <v>23.51</v>
      </c>
    </row>
    <row r="183" spans="1:8" x14ac:dyDescent="0.3">
      <c r="A183" s="3">
        <v>42639</v>
      </c>
      <c r="B183" s="4">
        <v>33.5</v>
      </c>
      <c r="D183" s="3">
        <v>42639</v>
      </c>
      <c r="E183" s="4">
        <v>80.459999999999994</v>
      </c>
      <c r="G183" s="3">
        <v>42639</v>
      </c>
      <c r="H183" s="4">
        <v>23.42</v>
      </c>
    </row>
    <row r="184" spans="1:8" x14ac:dyDescent="0.3">
      <c r="A184" s="3">
        <v>42640</v>
      </c>
      <c r="B184" s="4">
        <v>33.43</v>
      </c>
      <c r="D184" s="3">
        <v>42640</v>
      </c>
      <c r="E184" s="4">
        <v>80.239999999999995</v>
      </c>
      <c r="G184" s="3">
        <v>42640</v>
      </c>
      <c r="H184" s="4">
        <v>23.41</v>
      </c>
    </row>
    <row r="185" spans="1:8" x14ac:dyDescent="0.3">
      <c r="A185" s="3">
        <v>42641</v>
      </c>
      <c r="B185" s="4">
        <v>33.51</v>
      </c>
      <c r="D185" s="3">
        <v>42641</v>
      </c>
      <c r="E185" s="4">
        <v>81.05</v>
      </c>
      <c r="G185" s="3">
        <v>42641</v>
      </c>
      <c r="H185" s="4">
        <v>23.54</v>
      </c>
    </row>
    <row r="186" spans="1:8" x14ac:dyDescent="0.3">
      <c r="A186" s="3">
        <v>42642</v>
      </c>
      <c r="B186" s="4">
        <v>32.799999999999997</v>
      </c>
      <c r="D186" s="3">
        <v>42642</v>
      </c>
      <c r="E186" s="4">
        <v>78.510000000000005</v>
      </c>
      <c r="G186" s="3">
        <v>42642</v>
      </c>
      <c r="H186" s="4">
        <v>23.01</v>
      </c>
    </row>
    <row r="187" spans="1:8" x14ac:dyDescent="0.3">
      <c r="A187" s="3">
        <v>42643</v>
      </c>
      <c r="B187" s="4">
        <v>32.92</v>
      </c>
      <c r="D187" s="3">
        <v>42643</v>
      </c>
      <c r="E187" s="4">
        <v>79.709999999999994</v>
      </c>
      <c r="G187" s="3">
        <v>42643</v>
      </c>
      <c r="H187" s="4">
        <v>23.16</v>
      </c>
    </row>
    <row r="188" spans="1:8" x14ac:dyDescent="0.3">
      <c r="A188" s="3">
        <v>42646</v>
      </c>
      <c r="B188" s="4">
        <v>33.47</v>
      </c>
      <c r="D188" s="3">
        <v>42646</v>
      </c>
      <c r="E188" s="4">
        <v>82.03</v>
      </c>
      <c r="G188" s="3">
        <v>42646</v>
      </c>
      <c r="H188" s="4">
        <v>23.5</v>
      </c>
    </row>
    <row r="189" spans="1:8" x14ac:dyDescent="0.3">
      <c r="A189" s="3">
        <v>42647</v>
      </c>
      <c r="B189" s="4">
        <v>33.590000000000003</v>
      </c>
      <c r="D189" s="3">
        <v>42647</v>
      </c>
      <c r="E189" s="4">
        <v>82.75</v>
      </c>
      <c r="G189" s="3">
        <v>42647</v>
      </c>
      <c r="H189" s="4">
        <v>23.59</v>
      </c>
    </row>
    <row r="190" spans="1:8" x14ac:dyDescent="0.3">
      <c r="A190" s="3">
        <v>42648</v>
      </c>
      <c r="B190" s="4">
        <v>33.51</v>
      </c>
      <c r="D190" s="3">
        <v>42648</v>
      </c>
      <c r="E190" s="4">
        <v>82.98</v>
      </c>
      <c r="G190" s="3">
        <v>42648</v>
      </c>
      <c r="H190" s="4">
        <v>23.71</v>
      </c>
    </row>
    <row r="191" spans="1:8" x14ac:dyDescent="0.3">
      <c r="A191" s="3">
        <v>42649</v>
      </c>
      <c r="B191" s="4">
        <v>33.36</v>
      </c>
      <c r="D191" s="3">
        <v>42649</v>
      </c>
      <c r="E191" s="4">
        <v>82.86</v>
      </c>
      <c r="G191" s="3">
        <v>42649</v>
      </c>
      <c r="H191" s="4">
        <v>23.6</v>
      </c>
    </row>
    <row r="192" spans="1:8" x14ac:dyDescent="0.3">
      <c r="A192" s="3">
        <v>42650</v>
      </c>
      <c r="B192" s="4">
        <v>33.340000000000003</v>
      </c>
      <c r="D192" s="3">
        <v>42650</v>
      </c>
      <c r="E192" s="4">
        <v>82.9</v>
      </c>
      <c r="G192" s="3">
        <v>42650</v>
      </c>
      <c r="H192" s="4">
        <v>23.5</v>
      </c>
    </row>
    <row r="193" spans="1:8" x14ac:dyDescent="0.3">
      <c r="A193" s="3">
        <v>42653</v>
      </c>
      <c r="B193" s="4">
        <v>33.36</v>
      </c>
      <c r="D193" s="3">
        <v>42653</v>
      </c>
      <c r="E193" s="4">
        <v>82.88</v>
      </c>
      <c r="G193" s="3">
        <v>42653</v>
      </c>
      <c r="H193" s="4">
        <v>23.58</v>
      </c>
    </row>
    <row r="194" spans="1:8" x14ac:dyDescent="0.3">
      <c r="A194" s="3">
        <v>42656</v>
      </c>
      <c r="B194" s="4">
        <v>32.89</v>
      </c>
      <c r="D194" s="3">
        <v>42656</v>
      </c>
      <c r="E194" s="4">
        <v>81.260000000000005</v>
      </c>
      <c r="G194" s="3">
        <v>42656</v>
      </c>
      <c r="H194" s="4">
        <v>23.18</v>
      </c>
    </row>
    <row r="195" spans="1:8" x14ac:dyDescent="0.3">
      <c r="A195" s="3">
        <v>42657</v>
      </c>
      <c r="B195" s="4">
        <v>32.97</v>
      </c>
      <c r="D195" s="3">
        <v>42657</v>
      </c>
      <c r="E195" s="4">
        <v>81.61</v>
      </c>
      <c r="G195" s="3">
        <v>42657</v>
      </c>
      <c r="H195" s="4">
        <v>23.24</v>
      </c>
    </row>
    <row r="196" spans="1:8" x14ac:dyDescent="0.3">
      <c r="A196" s="3">
        <v>42660</v>
      </c>
      <c r="B196" s="4">
        <v>32.840000000000003</v>
      </c>
      <c r="D196" s="3">
        <v>42660</v>
      </c>
      <c r="E196" s="4">
        <v>80.900000000000006</v>
      </c>
      <c r="G196" s="3">
        <v>42660</v>
      </c>
      <c r="H196" s="4">
        <v>23.07</v>
      </c>
    </row>
    <row r="197" spans="1:8" x14ac:dyDescent="0.3">
      <c r="A197" s="3">
        <v>42661</v>
      </c>
      <c r="B197" s="4">
        <v>33.46</v>
      </c>
      <c r="D197" s="3">
        <v>42661</v>
      </c>
      <c r="E197" s="4">
        <v>82.25</v>
      </c>
      <c r="G197" s="3">
        <v>42661</v>
      </c>
      <c r="H197" s="4">
        <v>23.27</v>
      </c>
    </row>
    <row r="198" spans="1:8" x14ac:dyDescent="0.3">
      <c r="A198" s="3">
        <v>42662</v>
      </c>
      <c r="B198" s="4">
        <v>33.450000000000003</v>
      </c>
      <c r="D198" s="3">
        <v>42662</v>
      </c>
      <c r="E198" s="4">
        <v>82.61</v>
      </c>
      <c r="G198" s="3">
        <v>42662</v>
      </c>
      <c r="H198" s="4">
        <v>23.49</v>
      </c>
    </row>
    <row r="199" spans="1:8" x14ac:dyDescent="0.3">
      <c r="A199" s="3">
        <v>42663</v>
      </c>
      <c r="B199" s="4">
        <v>33.57</v>
      </c>
      <c r="D199" s="3">
        <v>42663</v>
      </c>
      <c r="E199" s="4">
        <v>83.2</v>
      </c>
      <c r="G199" s="3">
        <v>42663</v>
      </c>
      <c r="H199" s="4">
        <v>23.48</v>
      </c>
    </row>
    <row r="200" spans="1:8" x14ac:dyDescent="0.3">
      <c r="A200" s="3">
        <v>42664</v>
      </c>
      <c r="B200" s="4">
        <v>33.590000000000003</v>
      </c>
      <c r="D200" s="3">
        <v>42664</v>
      </c>
      <c r="E200" s="4">
        <v>83.51</v>
      </c>
      <c r="G200" s="3">
        <v>42664</v>
      </c>
      <c r="H200" s="4">
        <v>23.55</v>
      </c>
    </row>
    <row r="201" spans="1:8" x14ac:dyDescent="0.3">
      <c r="A201" s="3">
        <v>42667</v>
      </c>
      <c r="B201" s="4">
        <v>33.61</v>
      </c>
      <c r="D201" s="3">
        <v>42667</v>
      </c>
      <c r="E201" s="4">
        <v>83.46</v>
      </c>
      <c r="G201" s="3">
        <v>42667</v>
      </c>
      <c r="H201" s="4">
        <v>23.47</v>
      </c>
    </row>
    <row r="202" spans="1:8" x14ac:dyDescent="0.3">
      <c r="A202" s="3">
        <v>42668</v>
      </c>
      <c r="B202" s="4">
        <v>33.590000000000003</v>
      </c>
      <c r="D202" s="3">
        <v>42668</v>
      </c>
      <c r="E202" s="4">
        <v>83.45</v>
      </c>
      <c r="G202" s="3">
        <v>42668</v>
      </c>
      <c r="H202" s="4">
        <v>23.4</v>
      </c>
    </row>
    <row r="203" spans="1:8" x14ac:dyDescent="0.3">
      <c r="A203" s="3">
        <v>42669</v>
      </c>
      <c r="B203" s="4">
        <v>33.32</v>
      </c>
      <c r="D203" s="3">
        <v>42669</v>
      </c>
      <c r="E203" s="4">
        <v>82.95</v>
      </c>
      <c r="G203" s="3">
        <v>42669</v>
      </c>
      <c r="H203" s="4">
        <v>23.24</v>
      </c>
    </row>
    <row r="204" spans="1:8" x14ac:dyDescent="0.3">
      <c r="A204" s="3">
        <v>42670</v>
      </c>
      <c r="B204" s="4">
        <v>33.22</v>
      </c>
      <c r="D204" s="3">
        <v>42670</v>
      </c>
      <c r="E204" s="4">
        <v>82.16</v>
      </c>
      <c r="G204" s="3">
        <v>42670</v>
      </c>
      <c r="H204" s="4">
        <v>23.11</v>
      </c>
    </row>
    <row r="205" spans="1:8" x14ac:dyDescent="0.3">
      <c r="A205" s="3">
        <v>42671</v>
      </c>
      <c r="B205" s="4">
        <v>33.36</v>
      </c>
      <c r="D205" s="3">
        <v>42671</v>
      </c>
      <c r="E205" s="4">
        <v>82.89</v>
      </c>
      <c r="G205" s="3">
        <v>42671</v>
      </c>
      <c r="H205" s="4">
        <v>23.19</v>
      </c>
    </row>
    <row r="206" spans="1:8" x14ac:dyDescent="0.3">
      <c r="A206" s="3">
        <v>42675</v>
      </c>
      <c r="B206" s="4">
        <v>33.35</v>
      </c>
      <c r="D206" s="3">
        <v>42675</v>
      </c>
      <c r="E206" s="4">
        <v>83.33</v>
      </c>
      <c r="G206" s="9">
        <v>42675</v>
      </c>
      <c r="H206" s="10">
        <v>22.84</v>
      </c>
    </row>
    <row r="207" spans="1:8" x14ac:dyDescent="0.3">
      <c r="A207" s="3">
        <v>42676</v>
      </c>
      <c r="B207" s="4">
        <v>32.92</v>
      </c>
      <c r="D207" s="3">
        <v>42676</v>
      </c>
      <c r="E207" s="4">
        <v>81.58</v>
      </c>
      <c r="G207" s="3">
        <v>42676</v>
      </c>
      <c r="H207" s="4">
        <v>22.84</v>
      </c>
    </row>
    <row r="208" spans="1:8" x14ac:dyDescent="0.3">
      <c r="A208" s="3">
        <v>42677</v>
      </c>
      <c r="B208" s="4">
        <v>32.76</v>
      </c>
      <c r="D208" s="3">
        <v>42677</v>
      </c>
      <c r="E208" s="4">
        <v>80.41</v>
      </c>
      <c r="G208" s="3">
        <v>42677</v>
      </c>
      <c r="H208" s="4">
        <v>22.65</v>
      </c>
    </row>
    <row r="209" spans="1:8" x14ac:dyDescent="0.3">
      <c r="A209" s="3">
        <v>42678</v>
      </c>
      <c r="B209" s="4">
        <v>32.49</v>
      </c>
      <c r="D209" s="3">
        <v>42678</v>
      </c>
      <c r="E209" s="4">
        <v>79.28</v>
      </c>
      <c r="G209" s="3">
        <v>42678</v>
      </c>
      <c r="H209" s="4">
        <v>22.41</v>
      </c>
    </row>
    <row r="210" spans="1:8" x14ac:dyDescent="0.3">
      <c r="A210" s="3">
        <v>42681</v>
      </c>
      <c r="B210" s="4">
        <v>32.799999999999997</v>
      </c>
      <c r="D210" s="3">
        <v>42681</v>
      </c>
      <c r="E210" s="4">
        <v>79.900000000000006</v>
      </c>
      <c r="G210" s="3">
        <v>42681</v>
      </c>
      <c r="H210" s="4">
        <v>22.54</v>
      </c>
    </row>
    <row r="211" spans="1:8" x14ac:dyDescent="0.3">
      <c r="A211" s="3">
        <v>42682</v>
      </c>
      <c r="B211" s="4">
        <v>32.880000000000003</v>
      </c>
      <c r="D211" s="3">
        <v>42682</v>
      </c>
      <c r="E211" s="4">
        <v>80.27</v>
      </c>
      <c r="G211" s="3">
        <v>42682</v>
      </c>
      <c r="H211" s="4">
        <v>22.45</v>
      </c>
    </row>
    <row r="212" spans="1:8" x14ac:dyDescent="0.3">
      <c r="A212" s="3">
        <v>42683</v>
      </c>
      <c r="B212" s="4">
        <v>32.57</v>
      </c>
      <c r="D212" s="3">
        <v>42683</v>
      </c>
      <c r="E212" s="4">
        <v>79.06</v>
      </c>
      <c r="G212" s="3">
        <v>42683</v>
      </c>
      <c r="H212" s="4">
        <v>22.12</v>
      </c>
    </row>
    <row r="213" spans="1:8" x14ac:dyDescent="0.3">
      <c r="A213" s="3">
        <v>42684</v>
      </c>
      <c r="B213" s="4">
        <v>33.21</v>
      </c>
      <c r="D213" s="3">
        <v>42684</v>
      </c>
      <c r="E213" s="4">
        <v>80.38</v>
      </c>
      <c r="G213" s="3">
        <v>42684</v>
      </c>
      <c r="H213" s="4">
        <v>22.52</v>
      </c>
    </row>
    <row r="214" spans="1:8" x14ac:dyDescent="0.3">
      <c r="A214" s="3">
        <v>42685</v>
      </c>
      <c r="B214" s="4">
        <v>32.369999999999997</v>
      </c>
      <c r="D214" s="3">
        <v>42685</v>
      </c>
      <c r="E214" s="4">
        <v>78.2</v>
      </c>
      <c r="G214" s="3">
        <v>42685</v>
      </c>
      <c r="H214" s="4">
        <v>22.05</v>
      </c>
    </row>
    <row r="215" spans="1:8" x14ac:dyDescent="0.3">
      <c r="A215" s="3">
        <v>42689</v>
      </c>
      <c r="B215" s="4">
        <v>31.67</v>
      </c>
      <c r="D215" s="3">
        <v>42689</v>
      </c>
      <c r="E215" s="4">
        <v>75.23</v>
      </c>
      <c r="G215" s="3">
        <v>42689</v>
      </c>
      <c r="H215" s="4">
        <v>21.53</v>
      </c>
    </row>
    <row r="216" spans="1:8" x14ac:dyDescent="0.3">
      <c r="A216" s="3">
        <v>42690</v>
      </c>
      <c r="B216" s="4">
        <v>31.69</v>
      </c>
      <c r="D216" s="3">
        <v>42690</v>
      </c>
      <c r="E216" s="4">
        <v>75.27</v>
      </c>
      <c r="G216" s="3">
        <v>42690</v>
      </c>
      <c r="H216" s="4">
        <v>21.56</v>
      </c>
    </row>
    <row r="217" spans="1:8" x14ac:dyDescent="0.3">
      <c r="A217" s="3">
        <v>42691</v>
      </c>
      <c r="B217" s="4">
        <v>31.63</v>
      </c>
      <c r="D217" s="3">
        <v>42691</v>
      </c>
      <c r="E217" s="4">
        <v>75.099999999999994</v>
      </c>
      <c r="G217" s="3">
        <v>42691</v>
      </c>
      <c r="H217" s="4">
        <v>21.48</v>
      </c>
    </row>
    <row r="218" spans="1:8" x14ac:dyDescent="0.3">
      <c r="A218" s="3">
        <v>42692</v>
      </c>
      <c r="B218" s="4">
        <v>31.58</v>
      </c>
      <c r="D218" s="3">
        <v>42692</v>
      </c>
      <c r="E218" s="4">
        <v>76</v>
      </c>
      <c r="G218" s="3">
        <v>42692</v>
      </c>
      <c r="H218" s="4">
        <v>21.48</v>
      </c>
    </row>
    <row r="219" spans="1:8" x14ac:dyDescent="0.3">
      <c r="A219" s="3">
        <v>42695</v>
      </c>
      <c r="B219" s="4">
        <v>30.99</v>
      </c>
      <c r="D219" s="3">
        <v>42695</v>
      </c>
      <c r="E219" s="4">
        <v>73.98</v>
      </c>
      <c r="G219" s="3">
        <v>42695</v>
      </c>
      <c r="H219" s="4">
        <v>21.17</v>
      </c>
    </row>
    <row r="220" spans="1:8" x14ac:dyDescent="0.3">
      <c r="A220" s="3">
        <v>42696</v>
      </c>
      <c r="B220" s="4">
        <v>31.22</v>
      </c>
      <c r="D220" s="3">
        <v>42696</v>
      </c>
      <c r="E220" s="4">
        <v>74.84</v>
      </c>
      <c r="G220" s="3">
        <v>42696</v>
      </c>
      <c r="H220" s="4">
        <v>21.32</v>
      </c>
    </row>
    <row r="221" spans="1:8" x14ac:dyDescent="0.3">
      <c r="A221" s="3">
        <v>42697</v>
      </c>
      <c r="B221" s="4">
        <v>31.4</v>
      </c>
      <c r="D221" s="3">
        <v>42697</v>
      </c>
      <c r="E221" s="4">
        <v>75.17</v>
      </c>
      <c r="G221" s="3">
        <v>42697</v>
      </c>
      <c r="H221" s="4">
        <v>21.38</v>
      </c>
    </row>
    <row r="222" spans="1:8" x14ac:dyDescent="0.3">
      <c r="A222" s="3">
        <v>42698</v>
      </c>
      <c r="B222" s="4">
        <v>31.18</v>
      </c>
      <c r="D222" s="3">
        <v>42698</v>
      </c>
      <c r="E222" s="4">
        <v>74.959999999999994</v>
      </c>
      <c r="G222" s="3">
        <v>42698</v>
      </c>
      <c r="H222" s="4">
        <v>21.39</v>
      </c>
    </row>
    <row r="223" spans="1:8" x14ac:dyDescent="0.3">
      <c r="A223" s="3">
        <v>42699</v>
      </c>
      <c r="B223" s="4">
        <v>31.74</v>
      </c>
      <c r="D223" s="3">
        <v>42699</v>
      </c>
      <c r="E223" s="4">
        <v>75.98</v>
      </c>
      <c r="G223" s="3">
        <v>42699</v>
      </c>
      <c r="H223" s="4">
        <v>21.63</v>
      </c>
    </row>
    <row r="224" spans="1:8" x14ac:dyDescent="0.3">
      <c r="A224" s="3">
        <v>42702</v>
      </c>
      <c r="B224" s="4">
        <v>31.76</v>
      </c>
      <c r="D224" s="3">
        <v>42702</v>
      </c>
      <c r="E224" s="4">
        <v>76.510000000000005</v>
      </c>
      <c r="G224" s="3">
        <v>42702</v>
      </c>
      <c r="H224" s="4">
        <v>21.75</v>
      </c>
    </row>
    <row r="225" spans="1:8" x14ac:dyDescent="0.3">
      <c r="A225" s="3">
        <v>42703</v>
      </c>
      <c r="B225" s="4">
        <v>31.81</v>
      </c>
      <c r="D225" s="3">
        <v>42703</v>
      </c>
      <c r="E225" s="4">
        <v>77.040000000000006</v>
      </c>
      <c r="G225" s="3">
        <v>42703</v>
      </c>
      <c r="H225" s="4">
        <v>21.72</v>
      </c>
    </row>
    <row r="226" spans="1:8" x14ac:dyDescent="0.3">
      <c r="A226" s="3">
        <v>42704</v>
      </c>
      <c r="B226" s="4">
        <v>32.15</v>
      </c>
      <c r="D226" s="3">
        <v>42704</v>
      </c>
      <c r="E226" s="4">
        <v>77.97</v>
      </c>
      <c r="G226" s="3">
        <v>42704</v>
      </c>
      <c r="H226" s="4">
        <v>22</v>
      </c>
    </row>
    <row r="227" spans="1:8" x14ac:dyDescent="0.3">
      <c r="A227" s="3">
        <v>42705</v>
      </c>
      <c r="B227" s="4">
        <v>31.97</v>
      </c>
      <c r="D227" s="3">
        <v>42705</v>
      </c>
      <c r="E227" s="4">
        <v>77.44</v>
      </c>
      <c r="G227" s="3">
        <v>42705</v>
      </c>
      <c r="H227" s="4">
        <v>21.76</v>
      </c>
    </row>
    <row r="228" spans="1:8" x14ac:dyDescent="0.3">
      <c r="A228" s="3">
        <v>42706</v>
      </c>
      <c r="B228" s="4">
        <v>31.66</v>
      </c>
      <c r="D228" s="3">
        <v>42706</v>
      </c>
      <c r="E228" s="4">
        <v>76.67</v>
      </c>
      <c r="G228" s="3">
        <v>42706</v>
      </c>
      <c r="H228" s="4">
        <v>21.73</v>
      </c>
    </row>
    <row r="229" spans="1:8" x14ac:dyDescent="0.3">
      <c r="A229" s="3">
        <v>42709</v>
      </c>
      <c r="B229" s="4">
        <v>31.88</v>
      </c>
      <c r="D229" s="3">
        <v>42709</v>
      </c>
      <c r="E229" s="4">
        <v>76.92</v>
      </c>
      <c r="G229" s="3">
        <v>42709</v>
      </c>
      <c r="H229" s="4">
        <v>21.82</v>
      </c>
    </row>
    <row r="230" spans="1:8" x14ac:dyDescent="0.3">
      <c r="A230" s="3">
        <v>42710</v>
      </c>
      <c r="B230" s="4">
        <v>31.85</v>
      </c>
      <c r="D230" s="3">
        <v>42710</v>
      </c>
      <c r="E230" s="4">
        <v>77.209999999999994</v>
      </c>
      <c r="G230" s="3">
        <v>42710</v>
      </c>
      <c r="H230" s="4">
        <v>21.91</v>
      </c>
    </row>
    <row r="231" spans="1:8" x14ac:dyDescent="0.3">
      <c r="A231" s="3">
        <v>42711</v>
      </c>
      <c r="B231" s="4">
        <v>31.66</v>
      </c>
      <c r="D231" s="3">
        <v>42711</v>
      </c>
      <c r="E231" s="4">
        <v>77.040000000000006</v>
      </c>
      <c r="G231" s="3">
        <v>42711</v>
      </c>
      <c r="H231" s="4">
        <v>21.8</v>
      </c>
    </row>
    <row r="232" spans="1:8" x14ac:dyDescent="0.3">
      <c r="A232" s="3">
        <v>42712</v>
      </c>
      <c r="B232" s="4">
        <v>32.18</v>
      </c>
      <c r="D232" s="3">
        <v>42712</v>
      </c>
      <c r="E232" s="4">
        <v>77.790000000000006</v>
      </c>
      <c r="G232" s="3">
        <v>42712</v>
      </c>
      <c r="H232" s="4">
        <v>22.04</v>
      </c>
    </row>
    <row r="233" spans="1:8" x14ac:dyDescent="0.3">
      <c r="A233" s="3">
        <v>42713</v>
      </c>
      <c r="B233" s="4">
        <v>32.26</v>
      </c>
      <c r="D233" s="3">
        <v>42713</v>
      </c>
      <c r="E233" s="4">
        <v>78.16</v>
      </c>
      <c r="G233" s="3">
        <v>42713</v>
      </c>
      <c r="H233" s="4">
        <v>22.07</v>
      </c>
    </row>
    <row r="234" spans="1:8" x14ac:dyDescent="0.3">
      <c r="A234" s="3">
        <v>42716</v>
      </c>
      <c r="B234" s="4">
        <v>31.93</v>
      </c>
      <c r="D234" s="3">
        <v>42716</v>
      </c>
      <c r="E234" s="4">
        <v>77.47</v>
      </c>
      <c r="G234" s="3">
        <v>42716</v>
      </c>
      <c r="H234" s="4">
        <v>21.94</v>
      </c>
    </row>
    <row r="235" spans="1:8" x14ac:dyDescent="0.3">
      <c r="A235" s="3">
        <v>42717</v>
      </c>
      <c r="B235" s="4">
        <v>32.08</v>
      </c>
      <c r="D235" s="3">
        <v>42717</v>
      </c>
      <c r="E235" s="4">
        <v>77.48</v>
      </c>
      <c r="G235" s="3">
        <v>42717</v>
      </c>
      <c r="H235" s="4">
        <v>21.92</v>
      </c>
    </row>
    <row r="236" spans="1:8" x14ac:dyDescent="0.3">
      <c r="A236" s="3">
        <v>42718</v>
      </c>
      <c r="B236" s="4">
        <v>31.85</v>
      </c>
      <c r="D236" s="3">
        <v>42718</v>
      </c>
      <c r="E236" s="4">
        <v>77</v>
      </c>
      <c r="G236" s="3">
        <v>42718</v>
      </c>
      <c r="H236" s="4">
        <v>21.68</v>
      </c>
    </row>
    <row r="237" spans="1:8" x14ac:dyDescent="0.3">
      <c r="A237" s="3">
        <v>42719</v>
      </c>
      <c r="B237" s="4">
        <v>31.72</v>
      </c>
      <c r="D237" s="3">
        <v>42719</v>
      </c>
      <c r="E237" s="4">
        <v>77.02</v>
      </c>
      <c r="G237" s="3">
        <v>42719</v>
      </c>
      <c r="H237" s="4">
        <v>21.63</v>
      </c>
    </row>
    <row r="238" spans="1:8" x14ac:dyDescent="0.3">
      <c r="A238" s="3">
        <v>42720</v>
      </c>
      <c r="B238" s="4">
        <v>31.71</v>
      </c>
      <c r="D238" s="3">
        <v>42720</v>
      </c>
      <c r="E238" s="4">
        <v>77.430000000000007</v>
      </c>
      <c r="G238" s="3">
        <v>42720</v>
      </c>
      <c r="H238" s="4">
        <v>21.6</v>
      </c>
    </row>
    <row r="239" spans="1:8" x14ac:dyDescent="0.3">
      <c r="A239" s="3">
        <v>42723</v>
      </c>
      <c r="B239" s="4">
        <v>31.59</v>
      </c>
      <c r="D239" s="3">
        <v>42723</v>
      </c>
      <c r="E239" s="4">
        <v>77.2</v>
      </c>
      <c r="G239" s="3">
        <v>42723</v>
      </c>
      <c r="H239" s="4">
        <v>21.53</v>
      </c>
    </row>
    <row r="240" spans="1:8" x14ac:dyDescent="0.3">
      <c r="A240" s="3">
        <v>42724</v>
      </c>
      <c r="B240" s="4">
        <v>31.47</v>
      </c>
      <c r="D240" s="3">
        <v>42724</v>
      </c>
      <c r="E240" s="4">
        <v>76.540000000000006</v>
      </c>
      <c r="G240" s="3">
        <v>42724</v>
      </c>
      <c r="H240" s="4">
        <v>21.43</v>
      </c>
    </row>
    <row r="241" spans="1:8" x14ac:dyDescent="0.3">
      <c r="A241" s="3">
        <v>42725</v>
      </c>
      <c r="B241" s="4">
        <v>31.43</v>
      </c>
      <c r="D241" s="3">
        <v>42725</v>
      </c>
      <c r="E241" s="4">
        <v>76.33</v>
      </c>
      <c r="G241" s="3">
        <v>42725</v>
      </c>
      <c r="H241" s="4">
        <v>21.41</v>
      </c>
    </row>
    <row r="242" spans="1:8" x14ac:dyDescent="0.3">
      <c r="A242" s="3">
        <v>42726</v>
      </c>
      <c r="B242" s="4">
        <v>31.08</v>
      </c>
      <c r="D242" s="3">
        <v>42726</v>
      </c>
      <c r="E242" s="4">
        <v>75.58</v>
      </c>
      <c r="G242" s="3">
        <v>42726</v>
      </c>
      <c r="H242" s="4">
        <v>21.13</v>
      </c>
    </row>
    <row r="243" spans="1:8" x14ac:dyDescent="0.3">
      <c r="A243" s="3">
        <v>42727</v>
      </c>
      <c r="B243" s="4">
        <v>31.12</v>
      </c>
      <c r="D243" s="3">
        <v>42727</v>
      </c>
      <c r="E243" s="4">
        <v>75.56</v>
      </c>
      <c r="G243" s="3">
        <v>42727</v>
      </c>
      <c r="H243" s="4">
        <v>21.11</v>
      </c>
    </row>
    <row r="244" spans="1:8" x14ac:dyDescent="0.3">
      <c r="A244" s="3">
        <v>42730</v>
      </c>
      <c r="B244" s="4">
        <v>30.77</v>
      </c>
      <c r="D244" s="3">
        <v>42730</v>
      </c>
      <c r="E244" s="4">
        <v>74.03</v>
      </c>
      <c r="G244" s="9">
        <v>42730</v>
      </c>
      <c r="H244" s="10">
        <v>21.16</v>
      </c>
    </row>
    <row r="245" spans="1:8" x14ac:dyDescent="0.3">
      <c r="A245" s="3">
        <v>42731</v>
      </c>
      <c r="B245" s="4">
        <v>31.22</v>
      </c>
      <c r="D245" s="3">
        <v>42731</v>
      </c>
      <c r="E245" s="4">
        <v>75.22</v>
      </c>
      <c r="G245" s="3">
        <v>42731</v>
      </c>
      <c r="H245" s="4">
        <v>21.16</v>
      </c>
    </row>
    <row r="246" spans="1:8" x14ac:dyDescent="0.3">
      <c r="A246" s="3">
        <v>42732</v>
      </c>
      <c r="B246" s="4">
        <v>31.28</v>
      </c>
      <c r="D246" s="3">
        <v>42732</v>
      </c>
      <c r="E246" s="4">
        <v>76.17</v>
      </c>
      <c r="G246" s="3">
        <v>42732</v>
      </c>
      <c r="H246" s="4">
        <v>21.38</v>
      </c>
    </row>
    <row r="247" spans="1:8" x14ac:dyDescent="0.3">
      <c r="A247" s="3">
        <v>42733</v>
      </c>
      <c r="B247" s="4">
        <v>31.6</v>
      </c>
      <c r="D247" s="3">
        <v>42733</v>
      </c>
      <c r="E247" s="4">
        <v>77.069999999999993</v>
      </c>
      <c r="G247" s="3">
        <v>42733</v>
      </c>
      <c r="H247" s="4">
        <v>21.53</v>
      </c>
    </row>
    <row r="248" spans="1:8" x14ac:dyDescent="0.3">
      <c r="A248" s="3">
        <v>42734</v>
      </c>
      <c r="B248" s="4">
        <v>31.87</v>
      </c>
      <c r="D248" s="3">
        <v>42734</v>
      </c>
      <c r="E248" s="4">
        <v>77.13</v>
      </c>
      <c r="G248" s="3">
        <v>42734</v>
      </c>
      <c r="H248" s="4">
        <v>21.69</v>
      </c>
    </row>
    <row r="249" spans="1:8" x14ac:dyDescent="0.3">
      <c r="A249" s="3">
        <v>42737</v>
      </c>
      <c r="B249" s="4">
        <v>31.91</v>
      </c>
      <c r="D249" s="3">
        <v>42737</v>
      </c>
      <c r="E249" s="4">
        <v>77.489999999999995</v>
      </c>
      <c r="G249" s="3">
        <v>42737</v>
      </c>
      <c r="H249" s="4">
        <v>21.79</v>
      </c>
    </row>
    <row r="250" spans="1:8" x14ac:dyDescent="0.3">
      <c r="A250" s="3">
        <v>42738</v>
      </c>
      <c r="B250" s="4">
        <v>32.049999999999997</v>
      </c>
      <c r="D250" s="3">
        <v>42738</v>
      </c>
      <c r="E250" s="4">
        <v>78.03</v>
      </c>
      <c r="G250" s="3">
        <v>42738</v>
      </c>
      <c r="H250" s="4">
        <v>21.89</v>
      </c>
    </row>
    <row r="251" spans="1:8" x14ac:dyDescent="0.3">
      <c r="A251" s="3">
        <v>42739</v>
      </c>
      <c r="B251" s="4">
        <v>31.99</v>
      </c>
      <c r="D251" s="3">
        <v>42739</v>
      </c>
      <c r="E251" s="4">
        <v>78.239999999999995</v>
      </c>
      <c r="G251" s="3">
        <v>42739</v>
      </c>
      <c r="H251" s="4">
        <v>21.95</v>
      </c>
    </row>
    <row r="252" spans="1:8" x14ac:dyDescent="0.3">
      <c r="A252" s="3">
        <v>42740</v>
      </c>
      <c r="B252" s="4">
        <v>32.340000000000003</v>
      </c>
      <c r="D252" s="3">
        <v>42740</v>
      </c>
      <c r="E252" s="4">
        <v>78.59</v>
      </c>
      <c r="G252" s="3">
        <v>42740</v>
      </c>
      <c r="H252" s="4">
        <v>22.09</v>
      </c>
    </row>
    <row r="253" spans="1:8" x14ac:dyDescent="0.3">
      <c r="A253" s="3">
        <v>42741</v>
      </c>
      <c r="B253" s="4">
        <v>32.21</v>
      </c>
      <c r="D253" s="3">
        <v>42741</v>
      </c>
      <c r="E253" s="4">
        <v>78.12</v>
      </c>
      <c r="G253" s="3">
        <v>42741</v>
      </c>
      <c r="H253" s="4">
        <v>22.07</v>
      </c>
    </row>
    <row r="254" spans="1:8" x14ac:dyDescent="0.3">
      <c r="A254" s="3">
        <v>42744</v>
      </c>
      <c r="B254" s="4">
        <v>32.22</v>
      </c>
      <c r="D254" s="3">
        <v>42744</v>
      </c>
      <c r="E254" s="4">
        <v>77.98</v>
      </c>
      <c r="G254" s="3">
        <v>42744</v>
      </c>
      <c r="H254" s="4">
        <v>22.12</v>
      </c>
    </row>
    <row r="255" spans="1:8" x14ac:dyDescent="0.3">
      <c r="A255" s="3">
        <v>42745</v>
      </c>
      <c r="B255" s="4">
        <v>32.369999999999997</v>
      </c>
      <c r="D255" s="3">
        <v>42745</v>
      </c>
      <c r="E255" s="4">
        <v>78.13</v>
      </c>
      <c r="G255" s="3">
        <v>42745</v>
      </c>
      <c r="H255" s="4">
        <v>22.12</v>
      </c>
    </row>
    <row r="256" spans="1:8" x14ac:dyDescent="0.3">
      <c r="A256" s="3">
        <v>42746</v>
      </c>
      <c r="B256" s="4">
        <v>32.76</v>
      </c>
      <c r="D256" s="3">
        <v>42746</v>
      </c>
      <c r="E256" s="4">
        <v>78.86</v>
      </c>
      <c r="G256" s="3">
        <v>42746</v>
      </c>
      <c r="H256" s="4">
        <v>22.4</v>
      </c>
    </row>
    <row r="257" spans="1:8" x14ac:dyDescent="0.3">
      <c r="A257" s="3">
        <v>42747</v>
      </c>
      <c r="B257" s="4">
        <v>32.93</v>
      </c>
      <c r="D257" s="3">
        <v>42747</v>
      </c>
      <c r="E257" s="4">
        <v>79.12</v>
      </c>
      <c r="G257" s="3">
        <v>42747</v>
      </c>
      <c r="H257" s="4">
        <v>22.47</v>
      </c>
    </row>
    <row r="258" spans="1:8" x14ac:dyDescent="0.3">
      <c r="A258" s="3">
        <v>42748</v>
      </c>
      <c r="B258" s="4">
        <v>32.89</v>
      </c>
      <c r="D258" s="3">
        <v>42748</v>
      </c>
      <c r="E258" s="4">
        <v>79.010000000000005</v>
      </c>
      <c r="G258" s="3">
        <v>42748</v>
      </c>
      <c r="H258" s="4">
        <v>22.48</v>
      </c>
    </row>
    <row r="259" spans="1:8" x14ac:dyDescent="0.3">
      <c r="A259" s="3">
        <v>42751</v>
      </c>
      <c r="B259" s="4">
        <v>32.94</v>
      </c>
      <c r="D259" s="3">
        <v>42751</v>
      </c>
      <c r="E259" s="4">
        <v>79.05</v>
      </c>
      <c r="G259" s="3">
        <v>42751</v>
      </c>
      <c r="H259" s="4">
        <v>22.45</v>
      </c>
    </row>
    <row r="260" spans="1:8" x14ac:dyDescent="0.3">
      <c r="A260" s="3">
        <v>42752</v>
      </c>
      <c r="B260" s="4">
        <v>32.9</v>
      </c>
      <c r="D260" s="3">
        <v>42752</v>
      </c>
      <c r="E260" s="4">
        <v>79.12</v>
      </c>
      <c r="G260" s="3">
        <v>42752</v>
      </c>
      <c r="H260" s="4">
        <v>22.46</v>
      </c>
    </row>
    <row r="261" spans="1:8" x14ac:dyDescent="0.3">
      <c r="A261" s="3">
        <v>42753</v>
      </c>
      <c r="B261" s="4">
        <v>32.979999999999997</v>
      </c>
      <c r="D261" s="3">
        <v>42753</v>
      </c>
      <c r="E261" s="4">
        <v>79.739999999999995</v>
      </c>
      <c r="G261" s="3">
        <v>42753</v>
      </c>
      <c r="H261" s="4">
        <v>22.66</v>
      </c>
    </row>
    <row r="262" spans="1:8" x14ac:dyDescent="0.3">
      <c r="A262" s="3">
        <v>42754</v>
      </c>
      <c r="B262" s="4">
        <v>33.07</v>
      </c>
      <c r="D262" s="3">
        <v>42754</v>
      </c>
      <c r="E262" s="4">
        <v>80.040000000000006</v>
      </c>
      <c r="G262" s="3">
        <v>42754</v>
      </c>
      <c r="H262" s="4">
        <v>22.74</v>
      </c>
    </row>
    <row r="263" spans="1:8" x14ac:dyDescent="0.3">
      <c r="A263" s="3">
        <v>42755</v>
      </c>
      <c r="B263" s="4">
        <v>32.700000000000003</v>
      </c>
      <c r="D263" s="3">
        <v>42755</v>
      </c>
      <c r="E263" s="4">
        <v>79.06</v>
      </c>
      <c r="G263" s="3">
        <v>42755</v>
      </c>
      <c r="H263" s="4">
        <v>22.51</v>
      </c>
    </row>
    <row r="264" spans="1:8" x14ac:dyDescent="0.3">
      <c r="A264" s="3">
        <v>42758</v>
      </c>
      <c r="B264" s="4">
        <v>32.82</v>
      </c>
      <c r="D264" s="3">
        <v>42758</v>
      </c>
      <c r="E264" s="4">
        <v>79.290000000000006</v>
      </c>
      <c r="G264" s="3">
        <v>42758</v>
      </c>
      <c r="H264" s="4">
        <v>22.51</v>
      </c>
    </row>
    <row r="265" spans="1:8" x14ac:dyDescent="0.3">
      <c r="A265" s="3">
        <v>42759</v>
      </c>
      <c r="B265" s="4">
        <v>33.090000000000003</v>
      </c>
      <c r="D265" s="3">
        <v>42759</v>
      </c>
      <c r="E265" s="4">
        <v>80.14</v>
      </c>
      <c r="G265" s="3">
        <v>42759</v>
      </c>
      <c r="H265" s="4">
        <v>22.65</v>
      </c>
    </row>
    <row r="266" spans="1:8" x14ac:dyDescent="0.3">
      <c r="A266" s="3">
        <v>42760</v>
      </c>
      <c r="B266" s="4">
        <v>33.36</v>
      </c>
      <c r="D266" s="3">
        <v>42760</v>
      </c>
      <c r="E266" s="4">
        <v>80.84</v>
      </c>
      <c r="G266" s="3">
        <v>42760</v>
      </c>
      <c r="H266" s="4">
        <v>22.82</v>
      </c>
    </row>
    <row r="267" spans="1:8" x14ac:dyDescent="0.3">
      <c r="A267" s="3">
        <v>42762</v>
      </c>
      <c r="B267" s="4">
        <v>33.6</v>
      </c>
      <c r="D267" s="3">
        <v>42762</v>
      </c>
      <c r="E267" s="4">
        <v>81.62</v>
      </c>
      <c r="G267" s="3">
        <v>42762</v>
      </c>
      <c r="H267" s="4">
        <v>23</v>
      </c>
    </row>
    <row r="268" spans="1:8" x14ac:dyDescent="0.3">
      <c r="A268" s="3">
        <v>42765</v>
      </c>
      <c r="B268" s="4">
        <v>33.630000000000003</v>
      </c>
      <c r="D268" s="3">
        <v>42765</v>
      </c>
      <c r="E268" s="4">
        <v>81.67</v>
      </c>
      <c r="G268" s="3">
        <v>42765</v>
      </c>
      <c r="H268" s="4">
        <v>23</v>
      </c>
    </row>
    <row r="269" spans="1:8" x14ac:dyDescent="0.3">
      <c r="A269" s="3">
        <v>42766</v>
      </c>
      <c r="B269" s="4">
        <v>33.299999999999997</v>
      </c>
      <c r="D269" s="3">
        <v>42766</v>
      </c>
      <c r="E269" s="4">
        <v>80.59</v>
      </c>
      <c r="G269" s="3">
        <v>42766</v>
      </c>
      <c r="H269" s="4">
        <v>22.94</v>
      </c>
    </row>
    <row r="270" spans="1:8" x14ac:dyDescent="0.3">
      <c r="A270" s="3">
        <v>42767</v>
      </c>
      <c r="B270" s="4">
        <v>33.840000000000003</v>
      </c>
      <c r="D270" s="3">
        <v>42767</v>
      </c>
      <c r="E270" s="4">
        <v>82.1</v>
      </c>
      <c r="G270" s="3">
        <v>42767</v>
      </c>
      <c r="H270" s="4">
        <v>23.1</v>
      </c>
    </row>
    <row r="271" spans="1:8" x14ac:dyDescent="0.3">
      <c r="A271" s="3">
        <v>42768</v>
      </c>
      <c r="B271" s="4">
        <v>34.07</v>
      </c>
      <c r="D271" s="3">
        <v>42768</v>
      </c>
      <c r="E271" s="4">
        <v>82.99</v>
      </c>
      <c r="G271" s="3">
        <v>42768</v>
      </c>
      <c r="H271" s="4">
        <v>23.27</v>
      </c>
    </row>
    <row r="272" spans="1:8" x14ac:dyDescent="0.3">
      <c r="A272" s="3">
        <v>42769</v>
      </c>
      <c r="B272" s="4">
        <v>34.17</v>
      </c>
      <c r="D272" s="3">
        <v>42769</v>
      </c>
      <c r="E272" s="4">
        <v>83.62</v>
      </c>
      <c r="G272" s="3">
        <v>42769</v>
      </c>
      <c r="H272" s="4">
        <v>23.37</v>
      </c>
    </row>
    <row r="273" spans="1:8" x14ac:dyDescent="0.3">
      <c r="A273" s="3">
        <v>42772</v>
      </c>
      <c r="B273" s="4">
        <v>34.520000000000003</v>
      </c>
      <c r="D273" s="3">
        <v>42772</v>
      </c>
      <c r="E273" s="4">
        <v>84.5</v>
      </c>
      <c r="G273" s="3">
        <v>42772</v>
      </c>
      <c r="H273" s="4">
        <v>23.29</v>
      </c>
    </row>
    <row r="274" spans="1:8" x14ac:dyDescent="0.3">
      <c r="A274" s="3">
        <v>42773</v>
      </c>
      <c r="B274" s="4">
        <v>34.35</v>
      </c>
      <c r="D274" s="3">
        <v>42773</v>
      </c>
      <c r="E274" s="4">
        <v>84.31</v>
      </c>
      <c r="G274" s="3">
        <v>42773</v>
      </c>
      <c r="H274" s="4">
        <v>23.15</v>
      </c>
    </row>
    <row r="275" spans="1:8" x14ac:dyDescent="0.3">
      <c r="A275" s="3">
        <v>42774</v>
      </c>
      <c r="B275" s="4">
        <v>34.380000000000003</v>
      </c>
      <c r="D275" s="3">
        <v>42774</v>
      </c>
      <c r="E275" s="4">
        <v>84.83</v>
      </c>
      <c r="G275" s="3">
        <v>42774</v>
      </c>
      <c r="H275" s="4">
        <v>23.22</v>
      </c>
    </row>
    <row r="276" spans="1:8" x14ac:dyDescent="0.3">
      <c r="A276" s="3">
        <v>42775</v>
      </c>
      <c r="B276" s="4">
        <v>34.35</v>
      </c>
      <c r="D276" s="3">
        <v>42775</v>
      </c>
      <c r="E276" s="4">
        <v>84.91</v>
      </c>
      <c r="G276" s="3">
        <v>42775</v>
      </c>
      <c r="H276" s="4">
        <v>23.19</v>
      </c>
    </row>
    <row r="277" spans="1:8" x14ac:dyDescent="0.3">
      <c r="A277" s="3">
        <v>42776</v>
      </c>
      <c r="B277" s="4">
        <v>34.43</v>
      </c>
      <c r="D277" s="3">
        <v>42776</v>
      </c>
      <c r="E277" s="4">
        <v>85.22</v>
      </c>
      <c r="G277" s="3">
        <v>42776</v>
      </c>
      <c r="H277" s="4">
        <v>23.21</v>
      </c>
    </row>
    <row r="278" spans="1:8" x14ac:dyDescent="0.3">
      <c r="A278" s="3">
        <v>42779</v>
      </c>
      <c r="B278" s="4">
        <v>34.450000000000003</v>
      </c>
      <c r="D278" s="3">
        <v>42779</v>
      </c>
      <c r="E278" s="4">
        <v>84.94</v>
      </c>
      <c r="G278" s="3">
        <v>42779</v>
      </c>
      <c r="H278" s="4">
        <v>23.17</v>
      </c>
    </row>
    <row r="279" spans="1:8" x14ac:dyDescent="0.3">
      <c r="A279" s="3">
        <v>42780</v>
      </c>
      <c r="B279" s="4">
        <v>34.369999999999997</v>
      </c>
      <c r="D279" s="3">
        <v>42780</v>
      </c>
      <c r="E279" s="4">
        <v>84.97</v>
      </c>
      <c r="G279" s="3">
        <v>42780</v>
      </c>
      <c r="H279" s="4">
        <v>23.16</v>
      </c>
    </row>
    <row r="280" spans="1:8" x14ac:dyDescent="0.3">
      <c r="A280" s="3">
        <v>42781</v>
      </c>
      <c r="B280" s="4">
        <v>34.06</v>
      </c>
      <c r="D280" s="3">
        <v>42781</v>
      </c>
      <c r="E280" s="4">
        <v>84.23</v>
      </c>
      <c r="G280" s="3">
        <v>42781</v>
      </c>
      <c r="H280" s="4">
        <v>23.07</v>
      </c>
    </row>
    <row r="281" spans="1:8" x14ac:dyDescent="0.3">
      <c r="A281" s="3">
        <v>42782</v>
      </c>
      <c r="B281" s="4">
        <v>34.369999999999997</v>
      </c>
      <c r="D281" s="3">
        <v>42782</v>
      </c>
      <c r="E281" s="4">
        <v>84.98</v>
      </c>
      <c r="G281" s="3">
        <v>42782</v>
      </c>
      <c r="H281" s="4">
        <v>23.31</v>
      </c>
    </row>
    <row r="282" spans="1:8" x14ac:dyDescent="0.3">
      <c r="A282" s="3">
        <v>42783</v>
      </c>
      <c r="B282" s="4">
        <v>34.6</v>
      </c>
      <c r="D282" s="3">
        <v>42783</v>
      </c>
      <c r="E282" s="4">
        <v>85.81</v>
      </c>
      <c r="G282" s="3">
        <v>42783</v>
      </c>
      <c r="H282" s="4">
        <v>23.39</v>
      </c>
    </row>
    <row r="283" spans="1:8" x14ac:dyDescent="0.3">
      <c r="A283" s="3">
        <v>42786</v>
      </c>
      <c r="B283" s="4">
        <v>34.79</v>
      </c>
      <c r="D283" s="3">
        <v>42786</v>
      </c>
      <c r="E283" s="4">
        <v>86.24</v>
      </c>
      <c r="G283" s="3">
        <v>42786</v>
      </c>
      <c r="H283" s="4">
        <v>23.66</v>
      </c>
    </row>
    <row r="284" spans="1:8" x14ac:dyDescent="0.3">
      <c r="A284" s="3">
        <v>42787</v>
      </c>
      <c r="B284" s="4">
        <v>34.909999999999997</v>
      </c>
      <c r="D284" s="3">
        <v>42787</v>
      </c>
      <c r="E284" s="4">
        <v>86.54</v>
      </c>
      <c r="G284" s="3">
        <v>42787</v>
      </c>
      <c r="H284" s="4">
        <v>23.76</v>
      </c>
    </row>
    <row r="285" spans="1:8" x14ac:dyDescent="0.3">
      <c r="A285" s="3">
        <v>42788</v>
      </c>
      <c r="B285" s="4">
        <v>34.93</v>
      </c>
      <c r="D285" s="3">
        <v>42788</v>
      </c>
      <c r="E285" s="4">
        <v>86.25</v>
      </c>
      <c r="G285" s="3">
        <v>42788</v>
      </c>
      <c r="H285" s="4">
        <v>23.69</v>
      </c>
    </row>
    <row r="286" spans="1:8" x14ac:dyDescent="0.3">
      <c r="A286" s="3">
        <v>42789</v>
      </c>
      <c r="B286" s="4">
        <v>34.96</v>
      </c>
      <c r="D286" s="3">
        <v>42789</v>
      </c>
      <c r="E286" s="4">
        <v>86.17</v>
      </c>
      <c r="G286" s="3">
        <v>42789</v>
      </c>
      <c r="H286" s="4">
        <v>23.7</v>
      </c>
    </row>
    <row r="287" spans="1:8" x14ac:dyDescent="0.3">
      <c r="A287" s="3">
        <v>42793</v>
      </c>
      <c r="B287" s="4">
        <v>34.78</v>
      </c>
      <c r="D287" s="3">
        <v>42793</v>
      </c>
      <c r="E287" s="4">
        <v>85.96</v>
      </c>
      <c r="G287" s="3">
        <v>42793</v>
      </c>
      <c r="H287" s="4">
        <v>23.73</v>
      </c>
    </row>
    <row r="288" spans="1:8" x14ac:dyDescent="0.3">
      <c r="A288" s="3">
        <v>42794</v>
      </c>
      <c r="B288" s="4">
        <v>34.76</v>
      </c>
      <c r="D288" s="3">
        <v>42794</v>
      </c>
      <c r="E288" s="4">
        <v>86.23</v>
      </c>
      <c r="G288" s="3">
        <v>42794</v>
      </c>
      <c r="H288" s="4">
        <v>23.68</v>
      </c>
    </row>
    <row r="289" spans="1:8" x14ac:dyDescent="0.3">
      <c r="A289" s="3">
        <v>42795</v>
      </c>
      <c r="B289" s="4">
        <v>34.94</v>
      </c>
      <c r="D289" s="3">
        <v>42795</v>
      </c>
      <c r="E289" s="4">
        <v>86.46</v>
      </c>
      <c r="G289" s="3">
        <v>42795</v>
      </c>
      <c r="H289" s="4">
        <v>23.78</v>
      </c>
    </row>
    <row r="290" spans="1:8" x14ac:dyDescent="0.3">
      <c r="A290" s="3">
        <v>42796</v>
      </c>
      <c r="B290" s="4">
        <v>34.68</v>
      </c>
      <c r="D290" s="3">
        <v>42796</v>
      </c>
      <c r="E290" s="4">
        <v>85.52</v>
      </c>
      <c r="G290" s="3">
        <v>42796</v>
      </c>
      <c r="H290" s="4">
        <v>23.69</v>
      </c>
    </row>
    <row r="291" spans="1:8" x14ac:dyDescent="0.3">
      <c r="A291" s="3">
        <v>42797</v>
      </c>
      <c r="B291" s="4">
        <v>34.68</v>
      </c>
      <c r="D291" s="3">
        <v>42797</v>
      </c>
      <c r="E291" s="4">
        <v>85.71</v>
      </c>
      <c r="G291" s="3">
        <v>42797</v>
      </c>
      <c r="H291" s="4">
        <v>23.81</v>
      </c>
    </row>
    <row r="292" spans="1:8" x14ac:dyDescent="0.3">
      <c r="A292" s="3">
        <v>42800</v>
      </c>
      <c r="B292" s="4">
        <v>34.89</v>
      </c>
      <c r="D292" s="3">
        <v>42800</v>
      </c>
      <c r="E292" s="4">
        <v>85.86</v>
      </c>
      <c r="G292" s="3">
        <v>42800</v>
      </c>
      <c r="H292" s="4">
        <v>23.85</v>
      </c>
    </row>
    <row r="293" spans="1:8" x14ac:dyDescent="0.3">
      <c r="A293" s="3">
        <v>42801</v>
      </c>
      <c r="B293" s="4">
        <v>34.78</v>
      </c>
      <c r="D293" s="3">
        <v>42801</v>
      </c>
      <c r="E293" s="4">
        <v>85.84</v>
      </c>
      <c r="G293" s="3">
        <v>42801</v>
      </c>
      <c r="H293" s="4">
        <v>24</v>
      </c>
    </row>
    <row r="294" spans="1:8" x14ac:dyDescent="0.3">
      <c r="A294" s="3">
        <v>42802</v>
      </c>
      <c r="B294" s="4">
        <v>34.69</v>
      </c>
      <c r="D294" s="3">
        <v>42802</v>
      </c>
      <c r="E294" s="4">
        <v>85.47</v>
      </c>
      <c r="G294" s="3">
        <v>42802</v>
      </c>
      <c r="H294" s="4">
        <v>23.84</v>
      </c>
    </row>
    <row r="295" spans="1:8" x14ac:dyDescent="0.3">
      <c r="A295" s="3">
        <v>42803</v>
      </c>
      <c r="B295" s="4">
        <v>34.69</v>
      </c>
      <c r="D295" s="3">
        <v>42803</v>
      </c>
      <c r="E295" s="4">
        <v>85.36</v>
      </c>
      <c r="G295" s="3">
        <v>42803</v>
      </c>
      <c r="H295" s="4">
        <v>23.8</v>
      </c>
    </row>
    <row r="296" spans="1:8" x14ac:dyDescent="0.3">
      <c r="A296" s="3">
        <v>42804</v>
      </c>
      <c r="B296" s="4">
        <v>34.69</v>
      </c>
      <c r="D296" s="3">
        <v>42804</v>
      </c>
      <c r="E296" s="4">
        <v>84.96</v>
      </c>
      <c r="G296" s="3">
        <v>42804</v>
      </c>
      <c r="H296" s="4">
        <v>23.83</v>
      </c>
    </row>
    <row r="297" spans="1:8" x14ac:dyDescent="0.3">
      <c r="A297" s="3">
        <v>42808</v>
      </c>
      <c r="B297" s="4">
        <v>35.28</v>
      </c>
      <c r="D297" s="3">
        <v>42808</v>
      </c>
      <c r="E297" s="4">
        <v>85.79</v>
      </c>
      <c r="G297" s="3">
        <v>42808</v>
      </c>
      <c r="H297" s="4">
        <v>24.16</v>
      </c>
    </row>
    <row r="298" spans="1:8" x14ac:dyDescent="0.3">
      <c r="A298" s="3">
        <v>42809</v>
      </c>
      <c r="B298" s="4">
        <v>35.26</v>
      </c>
      <c r="D298" s="3">
        <v>42809</v>
      </c>
      <c r="E298" s="4">
        <v>86.19</v>
      </c>
      <c r="G298" s="3">
        <v>42809</v>
      </c>
      <c r="H298" s="4">
        <v>24.22</v>
      </c>
    </row>
    <row r="299" spans="1:8" x14ac:dyDescent="0.3">
      <c r="A299" s="3">
        <v>42810</v>
      </c>
      <c r="B299" s="4">
        <v>35.54</v>
      </c>
      <c r="D299" s="3">
        <v>42810</v>
      </c>
      <c r="E299" s="4">
        <v>87.2</v>
      </c>
      <c r="G299" s="3">
        <v>42810</v>
      </c>
      <c r="H299" s="4">
        <v>24.65</v>
      </c>
    </row>
    <row r="300" spans="1:8" x14ac:dyDescent="0.3">
      <c r="A300" s="3">
        <v>42811</v>
      </c>
      <c r="B300" s="4">
        <v>35.49</v>
      </c>
      <c r="D300" s="3">
        <v>42811</v>
      </c>
      <c r="E300" s="4">
        <v>87.12</v>
      </c>
      <c r="G300" s="3">
        <v>42811</v>
      </c>
      <c r="H300" s="4">
        <v>24.59</v>
      </c>
    </row>
    <row r="301" spans="1:8" x14ac:dyDescent="0.3">
      <c r="A301" s="3">
        <v>42814</v>
      </c>
      <c r="B301" s="4">
        <v>35.369999999999997</v>
      </c>
      <c r="D301" s="3">
        <v>42814</v>
      </c>
      <c r="E301" s="4">
        <v>87.3</v>
      </c>
      <c r="G301" s="3">
        <v>42814</v>
      </c>
      <c r="H301" s="4">
        <v>24.54</v>
      </c>
    </row>
    <row r="302" spans="1:8" x14ac:dyDescent="0.3">
      <c r="A302" s="3">
        <v>42815</v>
      </c>
      <c r="B302" s="4">
        <v>35.35</v>
      </c>
      <c r="D302" s="3">
        <v>42815</v>
      </c>
      <c r="E302" s="4">
        <v>88.04</v>
      </c>
      <c r="G302" s="3">
        <v>42815</v>
      </c>
      <c r="H302" s="4">
        <v>24.6</v>
      </c>
    </row>
    <row r="303" spans="1:8" x14ac:dyDescent="0.3">
      <c r="A303" s="3">
        <v>42816</v>
      </c>
      <c r="B303" s="4">
        <v>35.049999999999997</v>
      </c>
      <c r="D303" s="3">
        <v>42816</v>
      </c>
      <c r="E303" s="4">
        <v>87.34</v>
      </c>
      <c r="G303" s="3">
        <v>42816</v>
      </c>
      <c r="H303" s="4">
        <v>24.32</v>
      </c>
    </row>
    <row r="304" spans="1:8" x14ac:dyDescent="0.3">
      <c r="A304" s="3">
        <v>42817</v>
      </c>
      <c r="B304" s="4">
        <v>35.270000000000003</v>
      </c>
      <c r="D304" s="3">
        <v>42817</v>
      </c>
      <c r="E304" s="4">
        <v>87.83</v>
      </c>
      <c r="G304" s="3">
        <v>42817</v>
      </c>
      <c r="H304" s="4">
        <v>24.46</v>
      </c>
    </row>
    <row r="305" spans="1:8" x14ac:dyDescent="0.3">
      <c r="A305" s="3">
        <v>42818</v>
      </c>
      <c r="B305" s="4">
        <v>35.369999999999997</v>
      </c>
      <c r="D305" s="3">
        <v>42818</v>
      </c>
      <c r="E305" s="4">
        <v>88.08</v>
      </c>
      <c r="G305" s="3">
        <v>42818</v>
      </c>
      <c r="H305" s="4">
        <v>24.62</v>
      </c>
    </row>
    <row r="306" spans="1:8" x14ac:dyDescent="0.3">
      <c r="A306" s="3">
        <v>42821</v>
      </c>
      <c r="B306" s="4">
        <v>35.119999999999997</v>
      </c>
      <c r="D306" s="3">
        <v>42821</v>
      </c>
      <c r="E306" s="4">
        <v>88.19</v>
      </c>
      <c r="G306" s="3">
        <v>42821</v>
      </c>
      <c r="H306" s="4">
        <v>24.51</v>
      </c>
    </row>
    <row r="307" spans="1:8" x14ac:dyDescent="0.3">
      <c r="A307" s="3">
        <v>42822</v>
      </c>
      <c r="B307" s="4">
        <v>35.35</v>
      </c>
      <c r="D307" s="3">
        <v>42822</v>
      </c>
      <c r="E307" s="4">
        <v>88.58</v>
      </c>
      <c r="G307" s="3">
        <v>42822</v>
      </c>
      <c r="H307" s="4">
        <v>24.66</v>
      </c>
    </row>
    <row r="308" spans="1:8" x14ac:dyDescent="0.3">
      <c r="A308" s="3">
        <v>42823</v>
      </c>
      <c r="B308" s="4">
        <v>35.54</v>
      </c>
      <c r="D308" s="3">
        <v>42823</v>
      </c>
      <c r="E308" s="4">
        <v>88.7</v>
      </c>
      <c r="G308" s="3">
        <v>42823</v>
      </c>
      <c r="H308" s="4">
        <v>24.89</v>
      </c>
    </row>
    <row r="309" spans="1:8" x14ac:dyDescent="0.3">
      <c r="A309" s="3">
        <v>42824</v>
      </c>
      <c r="B309" s="4">
        <v>35.64</v>
      </c>
      <c r="D309" s="3">
        <v>42824</v>
      </c>
      <c r="E309" s="4">
        <v>89.3</v>
      </c>
      <c r="G309" s="3">
        <v>42824</v>
      </c>
      <c r="H309" s="4">
        <v>25.05</v>
      </c>
    </row>
    <row r="310" spans="1:8" x14ac:dyDescent="0.3">
      <c r="A310" s="3">
        <v>42825</v>
      </c>
      <c r="B310" s="4">
        <v>35.61</v>
      </c>
      <c r="D310" s="3">
        <v>42825</v>
      </c>
      <c r="E310" s="4">
        <v>89.86</v>
      </c>
      <c r="G310" s="3">
        <v>42825</v>
      </c>
      <c r="H310" s="4">
        <v>25.18</v>
      </c>
    </row>
    <row r="311" spans="1:8" x14ac:dyDescent="0.3">
      <c r="A311" s="3">
        <v>42828</v>
      </c>
      <c r="B311" s="4">
        <v>35.78</v>
      </c>
      <c r="D311" s="3">
        <v>42828</v>
      </c>
      <c r="E311" s="4">
        <v>90.07</v>
      </c>
      <c r="G311" s="3">
        <v>42828</v>
      </c>
      <c r="H311" s="4">
        <v>25.55</v>
      </c>
    </row>
    <row r="312" spans="1:8" x14ac:dyDescent="0.3">
      <c r="A312" s="3">
        <v>42830</v>
      </c>
      <c r="B312" s="4">
        <v>35.979999999999997</v>
      </c>
      <c r="D312" s="3">
        <v>42830</v>
      </c>
      <c r="E312" s="4">
        <v>90.84</v>
      </c>
      <c r="G312" s="3">
        <v>42830</v>
      </c>
      <c r="H312" s="4">
        <v>25.88</v>
      </c>
    </row>
    <row r="313" spans="1:8" x14ac:dyDescent="0.3">
      <c r="A313" s="3">
        <v>42831</v>
      </c>
      <c r="B313" s="4">
        <v>35.979999999999997</v>
      </c>
      <c r="D313" s="3">
        <v>42831</v>
      </c>
      <c r="E313" s="4">
        <v>90.88</v>
      </c>
      <c r="G313" s="3">
        <v>42831</v>
      </c>
      <c r="H313" s="4">
        <v>25.68</v>
      </c>
    </row>
    <row r="314" spans="1:8" x14ac:dyDescent="0.3">
      <c r="A314" s="3">
        <v>42832</v>
      </c>
      <c r="B314" s="4">
        <v>35.85</v>
      </c>
      <c r="D314" s="3">
        <v>42832</v>
      </c>
      <c r="E314" s="4">
        <v>90.98</v>
      </c>
      <c r="G314" s="3">
        <v>42832</v>
      </c>
      <c r="H314" s="4">
        <v>25.51</v>
      </c>
    </row>
    <row r="315" spans="1:8" x14ac:dyDescent="0.3">
      <c r="A315" s="3">
        <v>42835</v>
      </c>
      <c r="B315" s="4">
        <v>36</v>
      </c>
      <c r="D315" s="3">
        <v>42835</v>
      </c>
      <c r="E315" s="4">
        <v>91.66</v>
      </c>
      <c r="G315" s="3">
        <v>42835</v>
      </c>
      <c r="H315" s="4">
        <v>25.57</v>
      </c>
    </row>
    <row r="316" spans="1:8" x14ac:dyDescent="0.3">
      <c r="A316" s="3">
        <v>42836</v>
      </c>
      <c r="B316" s="4">
        <v>36.22</v>
      </c>
      <c r="D316" s="3">
        <v>42836</v>
      </c>
      <c r="E316" s="4">
        <v>92.39</v>
      </c>
      <c r="G316" s="3">
        <v>42836</v>
      </c>
      <c r="H316" s="4">
        <v>25.73</v>
      </c>
    </row>
    <row r="317" spans="1:8" x14ac:dyDescent="0.3">
      <c r="A317" s="3">
        <v>42837</v>
      </c>
      <c r="B317" s="4">
        <v>36.08</v>
      </c>
      <c r="D317" s="3">
        <v>42837</v>
      </c>
      <c r="E317" s="4">
        <v>92.1</v>
      </c>
      <c r="G317" s="3">
        <v>42837</v>
      </c>
      <c r="H317" s="4">
        <v>25.69</v>
      </c>
    </row>
    <row r="318" spans="1:8" x14ac:dyDescent="0.3">
      <c r="A318" s="3">
        <v>42838</v>
      </c>
      <c r="B318" s="4">
        <v>35.94</v>
      </c>
      <c r="D318" s="3">
        <v>42838</v>
      </c>
      <c r="E318" s="4">
        <v>92.31</v>
      </c>
      <c r="G318" s="3">
        <v>42838</v>
      </c>
      <c r="H318" s="4">
        <v>25.6</v>
      </c>
    </row>
    <row r="319" spans="1:8" x14ac:dyDescent="0.3">
      <c r="A319" s="3">
        <v>42842</v>
      </c>
      <c r="B319" s="4">
        <v>35.79</v>
      </c>
      <c r="D319" s="3">
        <v>42842</v>
      </c>
      <c r="E319" s="4">
        <v>92.68</v>
      </c>
      <c r="G319" s="9">
        <v>42842</v>
      </c>
      <c r="H319" s="10">
        <v>25.5</v>
      </c>
    </row>
    <row r="320" spans="1:8" x14ac:dyDescent="0.3">
      <c r="A320" s="3">
        <v>42843</v>
      </c>
      <c r="B320" s="4">
        <v>35.64</v>
      </c>
      <c r="D320" s="3">
        <v>42843</v>
      </c>
      <c r="E320" s="4">
        <v>91.93</v>
      </c>
      <c r="G320" s="3">
        <v>42843</v>
      </c>
      <c r="H320" s="4">
        <v>25.5</v>
      </c>
    </row>
    <row r="321" spans="1:8" x14ac:dyDescent="0.3">
      <c r="A321" s="3">
        <v>42844</v>
      </c>
      <c r="B321" s="4">
        <v>35.68</v>
      </c>
      <c r="D321" s="3">
        <v>42844</v>
      </c>
      <c r="E321" s="4">
        <v>92.42</v>
      </c>
      <c r="G321" s="3">
        <v>42844</v>
      </c>
      <c r="H321" s="4">
        <v>25.59</v>
      </c>
    </row>
    <row r="322" spans="1:8" x14ac:dyDescent="0.3">
      <c r="A322" s="3">
        <v>42845</v>
      </c>
      <c r="B322" s="4">
        <v>35.74</v>
      </c>
      <c r="D322" s="3">
        <v>42845</v>
      </c>
      <c r="E322" s="4">
        <v>93.11</v>
      </c>
      <c r="G322" s="3">
        <v>42845</v>
      </c>
      <c r="H322" s="4">
        <v>25.72</v>
      </c>
    </row>
    <row r="323" spans="1:8" x14ac:dyDescent="0.3">
      <c r="A323" s="3">
        <v>42846</v>
      </c>
      <c r="B323" s="4">
        <v>35.590000000000003</v>
      </c>
      <c r="D323" s="3">
        <v>42846</v>
      </c>
      <c r="E323" s="4">
        <v>93.02</v>
      </c>
      <c r="G323" s="3">
        <v>42846</v>
      </c>
      <c r="H323" s="4">
        <v>25.63</v>
      </c>
    </row>
    <row r="324" spans="1:8" x14ac:dyDescent="0.3">
      <c r="A324" s="3">
        <v>42849</v>
      </c>
      <c r="B324" s="4">
        <v>35.880000000000003</v>
      </c>
      <c r="D324" s="3">
        <v>42849</v>
      </c>
      <c r="E324" s="4">
        <v>93.7</v>
      </c>
      <c r="G324" s="3">
        <v>42849</v>
      </c>
      <c r="H324" s="4">
        <v>25.92</v>
      </c>
    </row>
    <row r="325" spans="1:8" x14ac:dyDescent="0.3">
      <c r="A325" s="3">
        <v>42850</v>
      </c>
      <c r="B325" s="4">
        <v>36.24</v>
      </c>
      <c r="D325" s="3">
        <v>42850</v>
      </c>
      <c r="E325" s="4">
        <v>93.71</v>
      </c>
      <c r="G325" s="3">
        <v>42850</v>
      </c>
      <c r="H325" s="4">
        <v>26.12</v>
      </c>
    </row>
    <row r="326" spans="1:8" x14ac:dyDescent="0.3">
      <c r="A326" s="3">
        <v>42851</v>
      </c>
      <c r="B326" s="4">
        <v>36.43</v>
      </c>
      <c r="D326" s="3">
        <v>42851</v>
      </c>
      <c r="E326" s="4">
        <v>93.36</v>
      </c>
      <c r="G326" s="3">
        <v>42851</v>
      </c>
      <c r="H326" s="4">
        <v>26.02</v>
      </c>
    </row>
    <row r="327" spans="1:8" x14ac:dyDescent="0.3">
      <c r="A327" s="3">
        <v>42852</v>
      </c>
      <c r="B327" s="4">
        <v>36.39</v>
      </c>
      <c r="D327" s="3">
        <v>42852</v>
      </c>
      <c r="E327" s="4">
        <v>93.11</v>
      </c>
      <c r="G327" s="3">
        <v>42852</v>
      </c>
      <c r="H327" s="4">
        <v>26</v>
      </c>
    </row>
    <row r="328" spans="1:8" x14ac:dyDescent="0.3">
      <c r="A328" s="3">
        <v>42853</v>
      </c>
      <c r="B328" s="4">
        <v>36.4</v>
      </c>
      <c r="D328" s="3">
        <v>42853</v>
      </c>
      <c r="E328" s="4">
        <v>93.47</v>
      </c>
      <c r="G328" s="3">
        <v>42853</v>
      </c>
      <c r="H328" s="4">
        <v>26.16</v>
      </c>
    </row>
    <row r="329" spans="1:8" x14ac:dyDescent="0.3">
      <c r="A329" s="3">
        <v>42857</v>
      </c>
      <c r="B329" s="4">
        <v>36.299999999999997</v>
      </c>
      <c r="D329" s="3">
        <v>42857</v>
      </c>
      <c r="E329" s="4">
        <v>93.64</v>
      </c>
      <c r="G329" s="3">
        <v>42857</v>
      </c>
      <c r="H329" s="4">
        <v>26.05</v>
      </c>
    </row>
    <row r="330" spans="1:8" x14ac:dyDescent="0.3">
      <c r="A330" s="3">
        <v>42858</v>
      </c>
      <c r="B330" s="4">
        <v>36.229999999999997</v>
      </c>
      <c r="D330" s="3">
        <v>42858</v>
      </c>
      <c r="E330" s="4">
        <v>93.65</v>
      </c>
      <c r="G330" s="3">
        <v>42858</v>
      </c>
      <c r="H330" s="4">
        <v>26.03</v>
      </c>
    </row>
    <row r="331" spans="1:8" x14ac:dyDescent="0.3">
      <c r="A331" s="3">
        <v>42859</v>
      </c>
      <c r="B331" s="4">
        <v>36.54</v>
      </c>
      <c r="D331" s="3">
        <v>42859</v>
      </c>
      <c r="E331" s="4">
        <v>94.02</v>
      </c>
      <c r="G331" s="3">
        <v>42859</v>
      </c>
      <c r="H331" s="4">
        <v>26.34</v>
      </c>
    </row>
    <row r="332" spans="1:8" x14ac:dyDescent="0.3">
      <c r="A332" s="3">
        <v>42860</v>
      </c>
      <c r="B332" s="4">
        <v>36.21</v>
      </c>
      <c r="D332" s="3">
        <v>42860</v>
      </c>
      <c r="E332" s="4">
        <v>93.13</v>
      </c>
      <c r="G332" s="3">
        <v>42860</v>
      </c>
      <c r="H332" s="4">
        <v>26.13</v>
      </c>
    </row>
    <row r="333" spans="1:8" x14ac:dyDescent="0.3">
      <c r="A333" s="3">
        <v>42863</v>
      </c>
      <c r="B333" s="4">
        <v>36.4</v>
      </c>
      <c r="D333" s="3">
        <v>42863</v>
      </c>
      <c r="E333" s="4">
        <v>93.09</v>
      </c>
      <c r="G333" s="3">
        <v>42863</v>
      </c>
      <c r="H333" s="4">
        <v>26.16</v>
      </c>
    </row>
    <row r="334" spans="1:8" x14ac:dyDescent="0.3">
      <c r="A334" s="3">
        <v>42864</v>
      </c>
      <c r="B334" s="4">
        <v>36.42</v>
      </c>
      <c r="D334" s="3">
        <v>42864</v>
      </c>
      <c r="E334" s="4">
        <v>93.19</v>
      </c>
      <c r="G334" s="3">
        <v>42864</v>
      </c>
      <c r="H334" s="4">
        <v>26.32</v>
      </c>
    </row>
    <row r="335" spans="1:8" x14ac:dyDescent="0.3">
      <c r="A335" s="3">
        <v>42865</v>
      </c>
      <c r="B335" s="4">
        <v>36.71</v>
      </c>
      <c r="D335" s="3">
        <v>42865</v>
      </c>
      <c r="E335" s="4">
        <v>93.75</v>
      </c>
      <c r="G335" s="3">
        <v>42865</v>
      </c>
      <c r="H335" s="4">
        <v>26.54</v>
      </c>
    </row>
    <row r="336" spans="1:8" x14ac:dyDescent="0.3">
      <c r="A336" s="3">
        <v>42866</v>
      </c>
      <c r="B336" s="4">
        <v>36.67</v>
      </c>
      <c r="D336" s="3">
        <v>42866</v>
      </c>
      <c r="E336" s="4">
        <v>93.98</v>
      </c>
      <c r="G336" s="3">
        <v>42866</v>
      </c>
      <c r="H336" s="4">
        <v>26.47</v>
      </c>
    </row>
    <row r="337" spans="1:8" x14ac:dyDescent="0.3">
      <c r="A337" s="3">
        <v>42867</v>
      </c>
      <c r="B337" s="4">
        <v>36.61</v>
      </c>
      <c r="D337" s="3">
        <v>42867</v>
      </c>
      <c r="E337" s="4">
        <v>93.58</v>
      </c>
      <c r="G337" s="3">
        <v>42867</v>
      </c>
      <c r="H337" s="4">
        <v>26.37</v>
      </c>
    </row>
    <row r="338" spans="1:8" x14ac:dyDescent="0.3">
      <c r="A338" s="3">
        <v>42870</v>
      </c>
      <c r="B338" s="4">
        <v>36.869999999999997</v>
      </c>
      <c r="D338" s="3">
        <v>42870</v>
      </c>
      <c r="E338" s="4">
        <v>94.57</v>
      </c>
      <c r="G338" s="3">
        <v>42870</v>
      </c>
      <c r="H338" s="4">
        <v>26.64</v>
      </c>
    </row>
    <row r="339" spans="1:8" x14ac:dyDescent="0.3">
      <c r="A339" s="3">
        <v>42871</v>
      </c>
      <c r="B339" s="4">
        <v>37.1</v>
      </c>
      <c r="D339" s="3">
        <v>42871</v>
      </c>
      <c r="E339" s="4">
        <v>95.06</v>
      </c>
      <c r="G339" s="3">
        <v>42871</v>
      </c>
      <c r="H339" s="4">
        <v>26.83</v>
      </c>
    </row>
    <row r="340" spans="1:8" x14ac:dyDescent="0.3">
      <c r="A340" s="3">
        <v>42872</v>
      </c>
      <c r="B340" s="4">
        <v>37.130000000000003</v>
      </c>
      <c r="D340" s="3">
        <v>42872</v>
      </c>
      <c r="E340" s="4">
        <v>94.71</v>
      </c>
      <c r="G340" s="3">
        <v>42872</v>
      </c>
      <c r="H340" s="4">
        <v>26.83</v>
      </c>
    </row>
    <row r="341" spans="1:8" x14ac:dyDescent="0.3">
      <c r="A341" s="3">
        <v>42873</v>
      </c>
      <c r="B341" s="4">
        <v>36.71</v>
      </c>
      <c r="D341" s="3">
        <v>42873</v>
      </c>
      <c r="E341" s="4">
        <v>92.84</v>
      </c>
      <c r="G341" s="3">
        <v>42873</v>
      </c>
      <c r="H341" s="4">
        <v>26.37</v>
      </c>
    </row>
    <row r="342" spans="1:8" x14ac:dyDescent="0.3">
      <c r="A342" s="3">
        <v>42874</v>
      </c>
      <c r="B342" s="4">
        <v>36.72</v>
      </c>
      <c r="D342" s="3">
        <v>42874</v>
      </c>
      <c r="E342" s="4">
        <v>92.05</v>
      </c>
      <c r="G342" s="3">
        <v>42874</v>
      </c>
      <c r="H342" s="4">
        <v>26.25</v>
      </c>
    </row>
    <row r="343" spans="1:8" x14ac:dyDescent="0.3">
      <c r="A343" s="3">
        <v>42877</v>
      </c>
      <c r="B343" s="4">
        <v>36.6</v>
      </c>
      <c r="D343" s="3">
        <v>42877</v>
      </c>
      <c r="E343" s="4">
        <v>91.22</v>
      </c>
      <c r="G343" s="3">
        <v>42877</v>
      </c>
      <c r="H343" s="4">
        <v>25.9</v>
      </c>
    </row>
    <row r="344" spans="1:8" x14ac:dyDescent="0.3">
      <c r="A344" s="3">
        <v>42878</v>
      </c>
      <c r="B344" s="4">
        <v>36.42</v>
      </c>
      <c r="D344" s="3">
        <v>42878</v>
      </c>
      <c r="E344" s="4">
        <v>89.87</v>
      </c>
      <c r="G344" s="3">
        <v>42878</v>
      </c>
      <c r="H344" s="4">
        <v>25.87</v>
      </c>
    </row>
    <row r="345" spans="1:8" x14ac:dyDescent="0.3">
      <c r="A345" s="3">
        <v>42879</v>
      </c>
      <c r="B345" s="4">
        <v>36.26</v>
      </c>
      <c r="D345" s="3">
        <v>42879</v>
      </c>
      <c r="E345" s="4">
        <v>88.69</v>
      </c>
      <c r="G345" s="3">
        <v>42879</v>
      </c>
      <c r="H345" s="4">
        <v>25.64</v>
      </c>
    </row>
    <row r="346" spans="1:8" x14ac:dyDescent="0.3">
      <c r="A346" s="3">
        <v>42880</v>
      </c>
      <c r="B346" s="4">
        <v>36.81</v>
      </c>
      <c r="D346" s="3">
        <v>42880</v>
      </c>
      <c r="E346" s="4">
        <v>89.82</v>
      </c>
      <c r="G346" s="3">
        <v>42880</v>
      </c>
      <c r="H346" s="4">
        <v>25.82</v>
      </c>
    </row>
    <row r="347" spans="1:8" x14ac:dyDescent="0.3">
      <c r="A347" s="3">
        <v>42881</v>
      </c>
      <c r="B347" s="4">
        <v>37.14</v>
      </c>
      <c r="D347" s="3">
        <v>42881</v>
      </c>
      <c r="E347" s="4">
        <v>91.03</v>
      </c>
      <c r="G347" s="3">
        <v>42881</v>
      </c>
      <c r="H347" s="4">
        <v>26.07</v>
      </c>
    </row>
    <row r="348" spans="1:8" x14ac:dyDescent="0.3">
      <c r="A348" s="3">
        <v>42884</v>
      </c>
      <c r="B348" s="4">
        <v>36.97</v>
      </c>
      <c r="D348" s="3">
        <v>42884</v>
      </c>
      <c r="E348" s="4">
        <v>90.34</v>
      </c>
      <c r="G348" s="3">
        <v>42884</v>
      </c>
      <c r="H348" s="4">
        <v>26</v>
      </c>
    </row>
    <row r="349" spans="1:8" x14ac:dyDescent="0.3">
      <c r="A349" s="3">
        <v>42885</v>
      </c>
      <c r="B349" s="4">
        <v>37.14</v>
      </c>
      <c r="D349" s="3">
        <v>42885</v>
      </c>
      <c r="E349" s="4">
        <v>90.93</v>
      </c>
      <c r="G349" s="3">
        <v>42885</v>
      </c>
      <c r="H349" s="4">
        <v>26.18</v>
      </c>
    </row>
    <row r="350" spans="1:8" x14ac:dyDescent="0.3">
      <c r="A350" s="3">
        <v>42886</v>
      </c>
      <c r="B350" s="4">
        <v>37.270000000000003</v>
      </c>
      <c r="D350" s="3">
        <v>42886</v>
      </c>
      <c r="E350" s="4">
        <v>91.54</v>
      </c>
      <c r="G350" s="3">
        <v>42886</v>
      </c>
      <c r="H350" s="4">
        <v>26.23</v>
      </c>
    </row>
    <row r="351" spans="1:8" x14ac:dyDescent="0.3">
      <c r="A351" s="3">
        <v>42887</v>
      </c>
      <c r="B351" s="4">
        <v>37.24</v>
      </c>
      <c r="D351" s="3">
        <v>42887</v>
      </c>
      <c r="E351" s="4">
        <v>92</v>
      </c>
      <c r="G351" s="3">
        <v>42887</v>
      </c>
      <c r="H351" s="4">
        <v>26.28</v>
      </c>
    </row>
    <row r="352" spans="1:8" x14ac:dyDescent="0.3">
      <c r="A352" s="3">
        <v>42888</v>
      </c>
      <c r="B352" s="4">
        <v>37.4</v>
      </c>
      <c r="D352" s="3">
        <v>42888</v>
      </c>
      <c r="E352" s="4">
        <v>92.48</v>
      </c>
      <c r="G352" s="3">
        <v>42888</v>
      </c>
      <c r="H352" s="4">
        <v>26.31</v>
      </c>
    </row>
    <row r="353" spans="1:8" x14ac:dyDescent="0.3">
      <c r="A353" s="3">
        <v>42891</v>
      </c>
      <c r="B353" s="4">
        <v>37.51</v>
      </c>
      <c r="D353" s="3">
        <v>42891</v>
      </c>
      <c r="E353" s="4">
        <v>92.72</v>
      </c>
      <c r="G353" s="3">
        <v>42891</v>
      </c>
      <c r="H353" s="4">
        <v>26.52</v>
      </c>
    </row>
    <row r="354" spans="1:8" x14ac:dyDescent="0.3">
      <c r="A354" s="3">
        <v>42892</v>
      </c>
      <c r="B354" s="4">
        <v>37.31</v>
      </c>
      <c r="D354" s="3">
        <v>42892</v>
      </c>
      <c r="E354" s="4">
        <v>92.09</v>
      </c>
      <c r="G354" s="3">
        <v>42892</v>
      </c>
      <c r="H354" s="4">
        <v>26.43</v>
      </c>
    </row>
    <row r="355" spans="1:8" x14ac:dyDescent="0.3">
      <c r="A355" s="3">
        <v>42893</v>
      </c>
      <c r="B355" s="4">
        <v>37.479999999999997</v>
      </c>
      <c r="D355" s="3">
        <v>42893</v>
      </c>
      <c r="E355" s="4">
        <v>92.15</v>
      </c>
      <c r="G355" s="3">
        <v>42893</v>
      </c>
      <c r="H355" s="4">
        <v>26.52</v>
      </c>
    </row>
    <row r="356" spans="1:8" x14ac:dyDescent="0.3">
      <c r="A356" s="3">
        <v>42894</v>
      </c>
      <c r="B356" s="4">
        <v>37.520000000000003</v>
      </c>
      <c r="D356" s="3">
        <v>42894</v>
      </c>
      <c r="E356" s="4">
        <v>92.1</v>
      </c>
      <c r="G356" s="3">
        <v>42894</v>
      </c>
      <c r="H356" s="4">
        <v>26.48</v>
      </c>
    </row>
    <row r="357" spans="1:8" x14ac:dyDescent="0.3">
      <c r="A357" s="3">
        <v>42895</v>
      </c>
      <c r="B357" s="4">
        <v>37.6</v>
      </c>
      <c r="D357" s="3">
        <v>42895</v>
      </c>
      <c r="E357" s="4">
        <v>92.33</v>
      </c>
      <c r="G357" s="3">
        <v>42895</v>
      </c>
      <c r="H357" s="4">
        <v>26.63</v>
      </c>
    </row>
    <row r="358" spans="1:8" x14ac:dyDescent="0.3">
      <c r="A358" s="3">
        <v>42898</v>
      </c>
      <c r="B358" s="4">
        <v>37.43</v>
      </c>
      <c r="D358" s="3">
        <v>42898</v>
      </c>
      <c r="E358" s="4">
        <v>92.25</v>
      </c>
      <c r="G358" s="3">
        <v>42898</v>
      </c>
      <c r="H358" s="4">
        <v>26.37</v>
      </c>
    </row>
    <row r="359" spans="1:8" x14ac:dyDescent="0.3">
      <c r="A359" s="3">
        <v>42899</v>
      </c>
      <c r="B359" s="4">
        <v>37.409999999999997</v>
      </c>
      <c r="D359" s="3">
        <v>42899</v>
      </c>
      <c r="E359" s="4">
        <v>92.44</v>
      </c>
      <c r="G359" s="3">
        <v>42899</v>
      </c>
      <c r="H359" s="4">
        <v>26.29</v>
      </c>
    </row>
    <row r="360" spans="1:8" x14ac:dyDescent="0.3">
      <c r="A360" s="3">
        <v>42900</v>
      </c>
      <c r="B360" s="4">
        <v>37.4</v>
      </c>
      <c r="D360" s="3">
        <v>42900</v>
      </c>
      <c r="E360" s="4">
        <v>92.88</v>
      </c>
      <c r="G360" s="3">
        <v>42900</v>
      </c>
      <c r="H360" s="4">
        <v>26.33</v>
      </c>
    </row>
    <row r="361" spans="1:8" x14ac:dyDescent="0.3">
      <c r="A361" s="3">
        <v>42901</v>
      </c>
      <c r="B361" s="4">
        <v>37.28</v>
      </c>
      <c r="D361" s="3">
        <v>42901</v>
      </c>
      <c r="E361" s="4">
        <v>93.11</v>
      </c>
      <c r="G361" s="3">
        <v>42901</v>
      </c>
      <c r="H361" s="4">
        <v>26.39</v>
      </c>
    </row>
    <row r="362" spans="1:8" x14ac:dyDescent="0.3">
      <c r="A362" s="3">
        <v>42902</v>
      </c>
      <c r="B362" s="4">
        <v>37.32</v>
      </c>
      <c r="D362" s="3">
        <v>42902</v>
      </c>
      <c r="E362" s="4">
        <v>93.51</v>
      </c>
      <c r="G362" s="3">
        <v>42902</v>
      </c>
      <c r="H362" s="4">
        <v>26.32</v>
      </c>
    </row>
    <row r="363" spans="1:8" x14ac:dyDescent="0.3">
      <c r="A363" s="3">
        <v>42905</v>
      </c>
      <c r="B363" s="4">
        <v>37.6</v>
      </c>
      <c r="D363" s="3">
        <v>42905</v>
      </c>
      <c r="E363" s="4">
        <v>94.35</v>
      </c>
      <c r="G363" s="3">
        <v>42905</v>
      </c>
      <c r="H363" s="4">
        <v>26.44</v>
      </c>
    </row>
    <row r="364" spans="1:8" x14ac:dyDescent="0.3">
      <c r="A364" s="3">
        <v>42906</v>
      </c>
      <c r="B364" s="4">
        <v>37.659999999999997</v>
      </c>
      <c r="D364" s="3">
        <v>42906</v>
      </c>
      <c r="E364" s="4">
        <v>94.75</v>
      </c>
      <c r="G364" s="3">
        <v>42906</v>
      </c>
      <c r="H364" s="4">
        <v>26.46</v>
      </c>
    </row>
    <row r="365" spans="1:8" x14ac:dyDescent="0.3">
      <c r="A365" s="3">
        <v>42907</v>
      </c>
      <c r="B365" s="4">
        <v>37.58</v>
      </c>
      <c r="D365" s="3">
        <v>42907</v>
      </c>
      <c r="E365" s="4">
        <v>94.44</v>
      </c>
      <c r="G365" s="3">
        <v>42907</v>
      </c>
      <c r="H365" s="4">
        <v>26.5</v>
      </c>
    </row>
    <row r="366" spans="1:8" x14ac:dyDescent="0.3">
      <c r="A366" s="3">
        <v>42908</v>
      </c>
      <c r="B366" s="4">
        <v>37.479999999999997</v>
      </c>
      <c r="D366" s="3">
        <v>42908</v>
      </c>
      <c r="E366" s="4">
        <v>93.58</v>
      </c>
      <c r="G366" s="3">
        <v>42908</v>
      </c>
      <c r="H366" s="4">
        <v>26.4</v>
      </c>
    </row>
    <row r="367" spans="1:8" x14ac:dyDescent="0.3">
      <c r="A367" s="3">
        <v>42909</v>
      </c>
      <c r="B367" s="4">
        <v>37.22</v>
      </c>
      <c r="D367" s="3">
        <v>42909</v>
      </c>
      <c r="E367" s="4">
        <v>92.5</v>
      </c>
      <c r="G367" s="9">
        <v>42909</v>
      </c>
      <c r="H367" s="10">
        <v>26.15</v>
      </c>
    </row>
    <row r="368" spans="1:8" x14ac:dyDescent="0.3">
      <c r="A368" s="3">
        <v>42913</v>
      </c>
      <c r="B368" s="4">
        <v>36.950000000000003</v>
      </c>
      <c r="D368" s="3">
        <v>42913</v>
      </c>
      <c r="E368" s="4">
        <v>91.57</v>
      </c>
      <c r="G368" s="3">
        <v>42913</v>
      </c>
      <c r="H368" s="4">
        <v>26.15</v>
      </c>
    </row>
    <row r="369" spans="1:8" x14ac:dyDescent="0.3">
      <c r="A369" s="3">
        <v>42914</v>
      </c>
      <c r="B369" s="4">
        <v>37.03</v>
      </c>
      <c r="D369" s="3">
        <v>42914</v>
      </c>
      <c r="E369" s="4">
        <v>91.8</v>
      </c>
      <c r="G369" s="3">
        <v>42914</v>
      </c>
      <c r="H369" s="4">
        <v>26.11</v>
      </c>
    </row>
    <row r="370" spans="1:8" x14ac:dyDescent="0.3">
      <c r="A370" s="3">
        <v>42915</v>
      </c>
      <c r="B370" s="4">
        <v>37.08</v>
      </c>
      <c r="D370" s="3">
        <v>42915</v>
      </c>
      <c r="E370" s="4">
        <v>92.07</v>
      </c>
      <c r="G370" s="3">
        <v>42915</v>
      </c>
      <c r="H370" s="4">
        <v>26.16</v>
      </c>
    </row>
    <row r="371" spans="1:8" x14ac:dyDescent="0.3">
      <c r="A371" s="3">
        <v>42916</v>
      </c>
      <c r="B371" s="4">
        <v>37.14</v>
      </c>
      <c r="D371" s="3">
        <v>42916</v>
      </c>
      <c r="E371" s="4">
        <v>92.57</v>
      </c>
      <c r="G371" s="3">
        <v>42916</v>
      </c>
      <c r="H371" s="4">
        <v>26.28</v>
      </c>
    </row>
    <row r="372" spans="1:8" x14ac:dyDescent="0.3">
      <c r="A372" s="3">
        <v>42919</v>
      </c>
      <c r="B372" s="4">
        <v>37.4</v>
      </c>
      <c r="D372" s="3">
        <v>42919</v>
      </c>
      <c r="E372" s="4">
        <v>93.3</v>
      </c>
      <c r="G372" s="3">
        <v>42919</v>
      </c>
      <c r="H372" s="4">
        <v>26.4</v>
      </c>
    </row>
    <row r="373" spans="1:8" x14ac:dyDescent="0.3">
      <c r="A373" s="3">
        <v>42920</v>
      </c>
      <c r="B373" s="4">
        <v>37.340000000000003</v>
      </c>
      <c r="D373" s="3">
        <v>42920</v>
      </c>
      <c r="E373" s="4">
        <v>93.35</v>
      </c>
      <c r="G373" s="3">
        <v>42920</v>
      </c>
      <c r="H373" s="4">
        <v>26.33</v>
      </c>
    </row>
    <row r="374" spans="1:8" x14ac:dyDescent="0.3">
      <c r="A374" s="3">
        <v>42921</v>
      </c>
      <c r="B374" s="4">
        <v>37.450000000000003</v>
      </c>
      <c r="D374" s="3">
        <v>42921</v>
      </c>
      <c r="E374" s="4">
        <v>94.06</v>
      </c>
      <c r="G374" s="3">
        <v>42921</v>
      </c>
      <c r="H374" s="4">
        <v>26.41</v>
      </c>
    </row>
    <row r="375" spans="1:8" x14ac:dyDescent="0.3">
      <c r="A375" s="3">
        <v>42922</v>
      </c>
      <c r="B375" s="4">
        <v>37.64</v>
      </c>
      <c r="D375" s="3">
        <v>42922</v>
      </c>
      <c r="E375" s="4">
        <v>94.19</v>
      </c>
      <c r="G375" s="3">
        <v>42922</v>
      </c>
      <c r="H375" s="4">
        <v>26.53</v>
      </c>
    </row>
    <row r="376" spans="1:8" x14ac:dyDescent="0.3">
      <c r="A376" s="3">
        <v>42923</v>
      </c>
      <c r="B376" s="4">
        <v>37.64</v>
      </c>
      <c r="D376" s="3">
        <v>42923</v>
      </c>
      <c r="E376" s="4">
        <v>94.27</v>
      </c>
      <c r="G376" s="3">
        <v>42923</v>
      </c>
      <c r="H376" s="4">
        <v>26.56</v>
      </c>
    </row>
    <row r="377" spans="1:8" x14ac:dyDescent="0.3">
      <c r="A377" s="3">
        <v>42926</v>
      </c>
      <c r="B377" s="4">
        <v>38.01</v>
      </c>
      <c r="D377" s="3">
        <v>42926</v>
      </c>
      <c r="E377" s="4">
        <v>94.9</v>
      </c>
      <c r="G377" s="3">
        <v>42926</v>
      </c>
      <c r="H377" s="4">
        <v>26.76</v>
      </c>
    </row>
    <row r="378" spans="1:8" x14ac:dyDescent="0.3">
      <c r="A378" s="3">
        <v>42927</v>
      </c>
      <c r="B378" s="4">
        <v>37.950000000000003</v>
      </c>
      <c r="D378" s="3">
        <v>42927</v>
      </c>
      <c r="E378" s="4">
        <v>94.23</v>
      </c>
      <c r="G378" s="3">
        <v>42927</v>
      </c>
      <c r="H378" s="4">
        <v>26.57</v>
      </c>
    </row>
    <row r="379" spans="1:8" x14ac:dyDescent="0.3">
      <c r="A379" s="3">
        <v>42928</v>
      </c>
      <c r="B379" s="4">
        <v>38.19</v>
      </c>
      <c r="D379" s="3">
        <v>42928</v>
      </c>
      <c r="E379" s="4">
        <v>94.88</v>
      </c>
      <c r="G379" s="3">
        <v>42928</v>
      </c>
      <c r="H379" s="4">
        <v>26.88</v>
      </c>
    </row>
    <row r="380" spans="1:8" x14ac:dyDescent="0.3">
      <c r="A380" s="3">
        <v>42929</v>
      </c>
      <c r="B380" s="4">
        <v>38.56</v>
      </c>
      <c r="D380" s="3">
        <v>42929</v>
      </c>
      <c r="E380" s="4">
        <v>95.25</v>
      </c>
      <c r="G380" s="3">
        <v>42929</v>
      </c>
      <c r="H380" s="4">
        <v>27.03</v>
      </c>
    </row>
    <row r="381" spans="1:8" x14ac:dyDescent="0.3">
      <c r="A381" s="3">
        <v>42930</v>
      </c>
      <c r="B381" s="4">
        <v>38.61</v>
      </c>
      <c r="D381" s="3">
        <v>42930</v>
      </c>
      <c r="E381" s="4">
        <v>94.66</v>
      </c>
      <c r="G381" s="3">
        <v>42930</v>
      </c>
      <c r="H381" s="4">
        <v>26.97</v>
      </c>
    </row>
    <row r="382" spans="1:8" x14ac:dyDescent="0.3">
      <c r="A382" s="3">
        <v>42933</v>
      </c>
      <c r="B382" s="4">
        <v>38.72</v>
      </c>
      <c r="D382" s="3">
        <v>42933</v>
      </c>
      <c r="E382" s="4">
        <v>94.79</v>
      </c>
      <c r="G382" s="3">
        <v>42933</v>
      </c>
      <c r="H382" s="4">
        <v>27.04</v>
      </c>
    </row>
    <row r="383" spans="1:8" x14ac:dyDescent="0.3">
      <c r="A383" s="3">
        <v>42934</v>
      </c>
      <c r="B383" s="4">
        <v>38.479999999999997</v>
      </c>
      <c r="D383" s="3">
        <v>42934</v>
      </c>
      <c r="E383" s="4">
        <v>94.23</v>
      </c>
      <c r="G383" s="3">
        <v>42934</v>
      </c>
      <c r="H383" s="4">
        <v>27.11</v>
      </c>
    </row>
    <row r="384" spans="1:8" x14ac:dyDescent="0.3">
      <c r="A384" s="3">
        <v>42935</v>
      </c>
      <c r="B384" s="4">
        <v>38.85</v>
      </c>
      <c r="D384" s="3">
        <v>42935</v>
      </c>
      <c r="E384" s="4">
        <v>94.94</v>
      </c>
      <c r="G384" s="3">
        <v>42935</v>
      </c>
      <c r="H384" s="4">
        <v>27.14</v>
      </c>
    </row>
    <row r="385" spans="1:8" x14ac:dyDescent="0.3">
      <c r="A385" s="3">
        <v>42936</v>
      </c>
      <c r="B385" s="4">
        <v>38.78</v>
      </c>
      <c r="D385" s="3">
        <v>42936</v>
      </c>
      <c r="E385" s="4">
        <v>95.1</v>
      </c>
      <c r="G385" s="3">
        <v>42936</v>
      </c>
      <c r="H385" s="4">
        <v>27.07</v>
      </c>
    </row>
    <row r="386" spans="1:8" x14ac:dyDescent="0.3">
      <c r="A386" s="3">
        <v>42937</v>
      </c>
      <c r="B386" s="4">
        <v>38.93</v>
      </c>
      <c r="D386" s="3">
        <v>42937</v>
      </c>
      <c r="E386" s="4">
        <v>95.57</v>
      </c>
      <c r="G386" s="3">
        <v>42937</v>
      </c>
      <c r="H386" s="4">
        <v>27.05</v>
      </c>
    </row>
    <row r="387" spans="1:8" x14ac:dyDescent="0.3">
      <c r="A387" s="3">
        <v>42940</v>
      </c>
      <c r="B387" s="4">
        <v>39.08</v>
      </c>
      <c r="D387" s="3">
        <v>42940</v>
      </c>
      <c r="E387" s="4">
        <v>95.91</v>
      </c>
      <c r="G387" s="3">
        <v>42940</v>
      </c>
      <c r="H387" s="4">
        <v>27.15</v>
      </c>
    </row>
    <row r="388" spans="1:8" x14ac:dyDescent="0.3">
      <c r="A388" s="3">
        <v>42941</v>
      </c>
      <c r="B388" s="4">
        <v>39.06</v>
      </c>
      <c r="D388" s="3">
        <v>42941</v>
      </c>
      <c r="E388" s="4">
        <v>96.04</v>
      </c>
      <c r="G388" s="3">
        <v>42941</v>
      </c>
      <c r="H388" s="4">
        <v>27.22</v>
      </c>
    </row>
    <row r="389" spans="1:8" x14ac:dyDescent="0.3">
      <c r="A389" s="3">
        <v>42942</v>
      </c>
      <c r="B389" s="4">
        <v>39.22</v>
      </c>
      <c r="D389" s="3">
        <v>42942</v>
      </c>
      <c r="E389" s="4">
        <v>96.14</v>
      </c>
      <c r="G389" s="3">
        <v>42942</v>
      </c>
      <c r="H389" s="4">
        <v>27.35</v>
      </c>
    </row>
    <row r="390" spans="1:8" x14ac:dyDescent="0.3">
      <c r="A390" s="3">
        <v>42943</v>
      </c>
      <c r="B390" s="4">
        <v>39.159999999999997</v>
      </c>
      <c r="D390" s="3">
        <v>42943</v>
      </c>
      <c r="E390" s="4">
        <v>95.65</v>
      </c>
      <c r="G390" s="3">
        <v>42943</v>
      </c>
      <c r="H390" s="4">
        <v>27.08</v>
      </c>
    </row>
    <row r="391" spans="1:8" x14ac:dyDescent="0.3">
      <c r="A391" s="3">
        <v>42944</v>
      </c>
      <c r="B391" s="4">
        <v>39.08</v>
      </c>
      <c r="D391" s="3">
        <v>42944</v>
      </c>
      <c r="E391" s="4">
        <v>95.87</v>
      </c>
      <c r="G391" s="3">
        <v>42944</v>
      </c>
      <c r="H391" s="4">
        <v>27.03</v>
      </c>
    </row>
    <row r="392" spans="1:8" x14ac:dyDescent="0.3">
      <c r="A392" s="3">
        <v>42947</v>
      </c>
      <c r="B392" s="4">
        <v>39.380000000000003</v>
      </c>
      <c r="D392" s="3">
        <v>42947</v>
      </c>
      <c r="E392" s="4">
        <v>95.91</v>
      </c>
      <c r="G392" s="3">
        <v>42947</v>
      </c>
      <c r="H392" s="4">
        <v>27.38</v>
      </c>
    </row>
    <row r="393" spans="1:8" x14ac:dyDescent="0.3">
      <c r="A393" s="3">
        <v>42948</v>
      </c>
      <c r="B393" s="4">
        <v>39.549999999999997</v>
      </c>
      <c r="D393" s="3">
        <v>42948</v>
      </c>
      <c r="E393" s="4">
        <v>96.31</v>
      </c>
      <c r="G393" s="3">
        <v>42948</v>
      </c>
      <c r="H393" s="4">
        <v>27.29</v>
      </c>
    </row>
    <row r="394" spans="1:8" x14ac:dyDescent="0.3">
      <c r="A394" s="3">
        <v>42949</v>
      </c>
      <c r="B394" s="4">
        <v>39.44</v>
      </c>
      <c r="D394" s="3">
        <v>42949</v>
      </c>
      <c r="E394" s="4">
        <v>96.11</v>
      </c>
      <c r="G394" s="3">
        <v>42949</v>
      </c>
      <c r="H394" s="4">
        <v>27.23</v>
      </c>
    </row>
    <row r="395" spans="1:8" x14ac:dyDescent="0.3">
      <c r="A395" s="3">
        <v>42950</v>
      </c>
      <c r="B395" s="4">
        <v>39.14</v>
      </c>
      <c r="D395" s="3">
        <v>42950</v>
      </c>
      <c r="E395" s="4">
        <v>95.27</v>
      </c>
      <c r="G395" s="3">
        <v>42950</v>
      </c>
      <c r="H395" s="4">
        <v>26.87</v>
      </c>
    </row>
    <row r="396" spans="1:8" x14ac:dyDescent="0.3">
      <c r="A396" s="3">
        <v>42951</v>
      </c>
      <c r="B396" s="4">
        <v>39.47</v>
      </c>
      <c r="D396" s="3">
        <v>42951</v>
      </c>
      <c r="E396" s="4">
        <v>95.56</v>
      </c>
      <c r="G396" s="3">
        <v>42951</v>
      </c>
      <c r="H396" s="4">
        <v>26.95</v>
      </c>
    </row>
    <row r="397" spans="1:8" x14ac:dyDescent="0.3">
      <c r="A397" s="3">
        <v>42954</v>
      </c>
      <c r="B397" s="4">
        <v>39.65</v>
      </c>
      <c r="D397" s="3">
        <v>42954</v>
      </c>
      <c r="E397" s="4">
        <v>96.16</v>
      </c>
      <c r="G397" s="3">
        <v>42954</v>
      </c>
      <c r="H397" s="4">
        <v>27.15</v>
      </c>
    </row>
    <row r="398" spans="1:8" x14ac:dyDescent="0.3">
      <c r="A398" s="3">
        <v>42955</v>
      </c>
      <c r="B398" s="4">
        <v>39.32</v>
      </c>
      <c r="D398" s="3">
        <v>42955</v>
      </c>
      <c r="E398" s="4">
        <v>95.44</v>
      </c>
      <c r="G398" s="3">
        <v>42955</v>
      </c>
      <c r="H398" s="4">
        <v>27.02</v>
      </c>
    </row>
    <row r="399" spans="1:8" x14ac:dyDescent="0.3">
      <c r="A399" s="3">
        <v>42956</v>
      </c>
      <c r="B399" s="4">
        <v>38.909999999999997</v>
      </c>
      <c r="D399" s="3">
        <v>42956</v>
      </c>
      <c r="E399" s="4">
        <v>94.14</v>
      </c>
      <c r="G399" s="3">
        <v>42956</v>
      </c>
      <c r="H399" s="4">
        <v>26.59</v>
      </c>
    </row>
    <row r="400" spans="1:8" x14ac:dyDescent="0.3">
      <c r="A400" s="3">
        <v>42957</v>
      </c>
      <c r="B400" s="4">
        <v>38.47</v>
      </c>
      <c r="D400" s="3">
        <v>42957</v>
      </c>
      <c r="E400" s="4">
        <v>91.91</v>
      </c>
      <c r="G400" s="3">
        <v>42957</v>
      </c>
      <c r="H400" s="4">
        <v>26.25</v>
      </c>
    </row>
    <row r="401" spans="1:8" x14ac:dyDescent="0.3">
      <c r="A401" s="3">
        <v>42958</v>
      </c>
      <c r="B401" s="4">
        <v>38.11</v>
      </c>
      <c r="D401" s="3">
        <v>42958</v>
      </c>
      <c r="E401" s="4">
        <v>91.51</v>
      </c>
      <c r="G401" s="3">
        <v>42958</v>
      </c>
      <c r="H401" s="4">
        <v>26.09</v>
      </c>
    </row>
    <row r="402" spans="1:8" x14ac:dyDescent="0.3">
      <c r="A402" s="3">
        <v>42961</v>
      </c>
      <c r="B402" s="4">
        <v>38.64</v>
      </c>
      <c r="D402" s="3">
        <v>42961</v>
      </c>
      <c r="E402" s="4">
        <v>93.72</v>
      </c>
      <c r="G402" s="3">
        <v>42961</v>
      </c>
      <c r="H402" s="4">
        <v>26.54</v>
      </c>
    </row>
    <row r="403" spans="1:8" x14ac:dyDescent="0.3">
      <c r="A403" s="3">
        <v>42963</v>
      </c>
      <c r="B403" s="4">
        <v>39.18</v>
      </c>
      <c r="D403" s="3">
        <v>42963</v>
      </c>
      <c r="E403" s="4">
        <v>95.25</v>
      </c>
      <c r="G403" s="3">
        <v>42963</v>
      </c>
      <c r="H403" s="4">
        <v>26.82</v>
      </c>
    </row>
    <row r="404" spans="1:8" x14ac:dyDescent="0.3">
      <c r="A404" s="3">
        <v>42964</v>
      </c>
      <c r="B404" s="4">
        <v>39.11</v>
      </c>
      <c r="D404" s="3">
        <v>42964</v>
      </c>
      <c r="E404" s="4">
        <v>95.38</v>
      </c>
      <c r="G404" s="3">
        <v>42964</v>
      </c>
      <c r="H404" s="4">
        <v>26.68</v>
      </c>
    </row>
    <row r="405" spans="1:8" x14ac:dyDescent="0.3">
      <c r="A405" s="3">
        <v>42965</v>
      </c>
      <c r="B405" s="4">
        <v>38.880000000000003</v>
      </c>
      <c r="D405" s="3">
        <v>42965</v>
      </c>
      <c r="E405" s="4">
        <v>95.18</v>
      </c>
      <c r="G405" s="3">
        <v>42965</v>
      </c>
      <c r="H405" s="4">
        <v>26.7</v>
      </c>
    </row>
    <row r="406" spans="1:8" x14ac:dyDescent="0.3">
      <c r="A406" s="3">
        <v>42968</v>
      </c>
      <c r="B406" s="4">
        <v>38.5</v>
      </c>
      <c r="D406" s="3">
        <v>42968</v>
      </c>
      <c r="E406" s="4">
        <v>93.98</v>
      </c>
      <c r="G406" s="3">
        <v>42968</v>
      </c>
      <c r="H406" s="4">
        <v>26.59</v>
      </c>
    </row>
    <row r="407" spans="1:8" x14ac:dyDescent="0.3">
      <c r="A407" s="3">
        <v>42969</v>
      </c>
      <c r="B407" s="4">
        <v>38.56</v>
      </c>
      <c r="D407" s="3">
        <v>42969</v>
      </c>
      <c r="E407" s="4">
        <v>93.77</v>
      </c>
      <c r="G407" s="3">
        <v>42969</v>
      </c>
      <c r="H407" s="4">
        <v>26.46</v>
      </c>
    </row>
    <row r="408" spans="1:8" x14ac:dyDescent="0.3">
      <c r="A408" s="3">
        <v>42970</v>
      </c>
      <c r="B408" s="4">
        <v>38.93</v>
      </c>
      <c r="D408" s="3">
        <v>42970</v>
      </c>
      <c r="E408" s="4">
        <v>94.55</v>
      </c>
      <c r="G408" s="3">
        <v>42970</v>
      </c>
      <c r="H408" s="4">
        <v>26.66</v>
      </c>
    </row>
    <row r="409" spans="1:8" x14ac:dyDescent="0.3">
      <c r="A409" s="3">
        <v>42971</v>
      </c>
      <c r="B409" s="4">
        <v>39.07</v>
      </c>
      <c r="D409" s="3">
        <v>42971</v>
      </c>
      <c r="E409" s="4">
        <v>94.82</v>
      </c>
      <c r="G409" s="3">
        <v>42971</v>
      </c>
      <c r="H409" s="4">
        <v>26.72</v>
      </c>
    </row>
    <row r="410" spans="1:8" x14ac:dyDescent="0.3">
      <c r="A410" s="3">
        <v>42975</v>
      </c>
      <c r="B410" s="4">
        <v>39.299999999999997</v>
      </c>
      <c r="D410" s="3">
        <v>42975</v>
      </c>
      <c r="E410" s="4">
        <v>95.48</v>
      </c>
      <c r="G410" s="3">
        <v>42975</v>
      </c>
      <c r="H410" s="4">
        <v>26.78</v>
      </c>
    </row>
    <row r="411" spans="1:8" x14ac:dyDescent="0.3">
      <c r="A411" s="3">
        <v>42976</v>
      </c>
      <c r="B411" s="4">
        <v>38.82</v>
      </c>
      <c r="D411" s="3">
        <v>42976</v>
      </c>
      <c r="E411" s="4">
        <v>94.35</v>
      </c>
      <c r="G411" s="3">
        <v>42976</v>
      </c>
      <c r="H411" s="4">
        <v>26.56</v>
      </c>
    </row>
    <row r="412" spans="1:8" x14ac:dyDescent="0.3">
      <c r="A412" s="3">
        <v>42977</v>
      </c>
      <c r="B412" s="4">
        <v>39.19</v>
      </c>
      <c r="D412" s="3">
        <v>42977</v>
      </c>
      <c r="E412" s="4">
        <v>95.66</v>
      </c>
      <c r="G412" s="3">
        <v>42977</v>
      </c>
      <c r="H412" s="4">
        <v>26.66</v>
      </c>
    </row>
    <row r="413" spans="1:8" x14ac:dyDescent="0.3">
      <c r="A413" s="3">
        <v>42978</v>
      </c>
      <c r="B413" s="4">
        <v>39.270000000000003</v>
      </c>
      <c r="D413" s="3">
        <v>42978</v>
      </c>
      <c r="E413" s="4">
        <v>96.09</v>
      </c>
      <c r="G413" s="3">
        <v>42978</v>
      </c>
      <c r="H413" s="4">
        <v>26.72</v>
      </c>
    </row>
    <row r="414" spans="1:8" x14ac:dyDescent="0.3">
      <c r="A414" s="3">
        <v>42979</v>
      </c>
      <c r="B414" s="4">
        <v>39.5</v>
      </c>
      <c r="D414" s="3">
        <v>42979</v>
      </c>
      <c r="E414" s="4">
        <v>96.95</v>
      </c>
      <c r="G414" s="3">
        <v>42979</v>
      </c>
      <c r="H414" s="4">
        <v>27</v>
      </c>
    </row>
    <row r="415" spans="1:8" x14ac:dyDescent="0.3">
      <c r="A415" s="3">
        <v>42982</v>
      </c>
      <c r="B415" s="4">
        <v>39.22</v>
      </c>
      <c r="D415" s="3">
        <v>42982</v>
      </c>
      <c r="E415" s="4">
        <v>96.09</v>
      </c>
      <c r="G415" s="3">
        <v>42982</v>
      </c>
      <c r="H415" s="4">
        <v>26.76</v>
      </c>
    </row>
    <row r="416" spans="1:8" x14ac:dyDescent="0.3">
      <c r="A416" s="3">
        <v>42983</v>
      </c>
      <c r="B416" s="4">
        <v>39.33</v>
      </c>
      <c r="D416" s="3">
        <v>42983</v>
      </c>
      <c r="E416" s="4">
        <v>96.96</v>
      </c>
      <c r="G416" s="3">
        <v>42983</v>
      </c>
      <c r="H416" s="4">
        <v>26.77</v>
      </c>
    </row>
    <row r="417" spans="1:8" x14ac:dyDescent="0.3">
      <c r="A417" s="3">
        <v>42984</v>
      </c>
      <c r="B417" s="4">
        <v>39.25</v>
      </c>
      <c r="D417" s="3">
        <v>42984</v>
      </c>
      <c r="E417" s="4">
        <v>97.33</v>
      </c>
      <c r="G417" s="3">
        <v>42984</v>
      </c>
      <c r="H417" s="4">
        <v>26.77</v>
      </c>
    </row>
    <row r="418" spans="1:8" x14ac:dyDescent="0.3">
      <c r="A418" s="3">
        <v>42985</v>
      </c>
      <c r="B418" s="4">
        <v>39.380000000000003</v>
      </c>
      <c r="D418" s="3">
        <v>42985</v>
      </c>
      <c r="E418" s="4">
        <v>97.78</v>
      </c>
      <c r="G418" s="3">
        <v>42985</v>
      </c>
      <c r="H418" s="4">
        <v>26.85</v>
      </c>
    </row>
    <row r="419" spans="1:8" x14ac:dyDescent="0.3">
      <c r="A419" s="3">
        <v>42986</v>
      </c>
      <c r="B419" s="4">
        <v>39.380000000000003</v>
      </c>
      <c r="D419" s="3">
        <v>42986</v>
      </c>
      <c r="E419" s="4">
        <v>98</v>
      </c>
      <c r="G419" s="3">
        <v>42986</v>
      </c>
      <c r="H419" s="4">
        <v>26.86</v>
      </c>
    </row>
    <row r="420" spans="1:8" x14ac:dyDescent="0.3">
      <c r="A420" s="3">
        <v>42989</v>
      </c>
      <c r="B420" s="4">
        <v>39.78</v>
      </c>
      <c r="D420" s="3">
        <v>42989</v>
      </c>
      <c r="E420" s="4">
        <v>99.15</v>
      </c>
      <c r="G420" s="3">
        <v>42989</v>
      </c>
      <c r="H420" s="4">
        <v>26.92</v>
      </c>
    </row>
    <row r="421" spans="1:8" x14ac:dyDescent="0.3">
      <c r="A421" s="3">
        <v>42990</v>
      </c>
      <c r="B421" s="4">
        <v>40.03</v>
      </c>
      <c r="D421" s="3">
        <v>42990</v>
      </c>
      <c r="E421" s="4">
        <v>100.26</v>
      </c>
      <c r="G421" s="3">
        <v>42990</v>
      </c>
      <c r="H421" s="4">
        <v>27.2</v>
      </c>
    </row>
    <row r="422" spans="1:8" x14ac:dyDescent="0.3">
      <c r="A422" s="3">
        <v>42991</v>
      </c>
      <c r="B422" s="4">
        <v>39.93</v>
      </c>
      <c r="D422" s="3">
        <v>42991</v>
      </c>
      <c r="E422" s="4">
        <v>99.51</v>
      </c>
      <c r="G422" s="3">
        <v>42991</v>
      </c>
      <c r="H422" s="4">
        <v>27.12</v>
      </c>
    </row>
    <row r="423" spans="1:8" x14ac:dyDescent="0.3">
      <c r="A423" s="3">
        <v>42992</v>
      </c>
      <c r="B423" s="4">
        <v>40</v>
      </c>
      <c r="D423" s="3">
        <v>42992</v>
      </c>
      <c r="E423" s="4">
        <v>99.7</v>
      </c>
      <c r="G423" s="3">
        <v>42992</v>
      </c>
      <c r="H423" s="4">
        <v>27.26</v>
      </c>
    </row>
    <row r="424" spans="1:8" x14ac:dyDescent="0.3">
      <c r="A424" s="3">
        <v>42993</v>
      </c>
      <c r="B424" s="4">
        <v>39.979999999999997</v>
      </c>
      <c r="D424" s="3">
        <v>42993</v>
      </c>
      <c r="E424" s="4">
        <v>99.6</v>
      </c>
      <c r="G424" s="3">
        <v>42993</v>
      </c>
      <c r="H424" s="4">
        <v>27.32</v>
      </c>
    </row>
    <row r="425" spans="1:8" x14ac:dyDescent="0.3">
      <c r="A425" s="3">
        <v>42996</v>
      </c>
      <c r="B425" s="4">
        <v>40.17</v>
      </c>
      <c r="D425" s="3">
        <v>42996</v>
      </c>
      <c r="E425" s="4">
        <v>100.08</v>
      </c>
      <c r="G425" s="3">
        <v>42996</v>
      </c>
      <c r="H425" s="4">
        <v>27.37</v>
      </c>
    </row>
    <row r="426" spans="1:8" x14ac:dyDescent="0.3">
      <c r="A426" s="3">
        <v>42997</v>
      </c>
      <c r="B426" s="4">
        <v>40.21</v>
      </c>
      <c r="D426" s="3">
        <v>42997</v>
      </c>
      <c r="E426" s="4">
        <v>100.58</v>
      </c>
      <c r="G426" s="3">
        <v>42997</v>
      </c>
      <c r="H426" s="4">
        <v>27.45</v>
      </c>
    </row>
    <row r="427" spans="1:8" x14ac:dyDescent="0.3">
      <c r="A427" s="3">
        <v>42998</v>
      </c>
      <c r="B427" s="4">
        <v>40.15</v>
      </c>
      <c r="D427" s="3">
        <v>42998</v>
      </c>
      <c r="E427" s="4">
        <v>100.44</v>
      </c>
      <c r="G427" s="3">
        <v>42998</v>
      </c>
      <c r="H427" s="4">
        <v>27.42</v>
      </c>
    </row>
    <row r="428" spans="1:8" x14ac:dyDescent="0.3">
      <c r="A428" s="3">
        <v>42999</v>
      </c>
      <c r="B428" s="4">
        <v>40.01</v>
      </c>
      <c r="D428" s="3">
        <v>42999</v>
      </c>
      <c r="E428" s="4">
        <v>100.24</v>
      </c>
      <c r="G428" s="3">
        <v>42999</v>
      </c>
      <c r="H428" s="4">
        <v>27.5</v>
      </c>
    </row>
    <row r="429" spans="1:8" x14ac:dyDescent="0.3">
      <c r="A429" s="3">
        <v>43000</v>
      </c>
      <c r="B429" s="4">
        <v>39.340000000000003</v>
      </c>
      <c r="D429" s="3">
        <v>43000</v>
      </c>
      <c r="E429" s="4">
        <v>97.72</v>
      </c>
      <c r="G429" s="3">
        <v>43000</v>
      </c>
      <c r="H429" s="4">
        <v>26.91</v>
      </c>
    </row>
    <row r="430" spans="1:8" x14ac:dyDescent="0.3">
      <c r="A430" s="3">
        <v>43003</v>
      </c>
      <c r="B430" s="4">
        <v>38.950000000000003</v>
      </c>
      <c r="D430" s="3">
        <v>43003</v>
      </c>
      <c r="E430" s="4">
        <v>96.63</v>
      </c>
      <c r="G430" s="3">
        <v>43003</v>
      </c>
      <c r="H430" s="4">
        <v>26.57</v>
      </c>
    </row>
    <row r="431" spans="1:8" x14ac:dyDescent="0.3">
      <c r="A431" s="3">
        <v>43004</v>
      </c>
      <c r="B431" s="4">
        <v>39.11</v>
      </c>
      <c r="D431" s="3">
        <v>43004</v>
      </c>
      <c r="E431" s="4">
        <v>97.33</v>
      </c>
      <c r="G431" s="3">
        <v>43004</v>
      </c>
      <c r="H431" s="4">
        <v>26.75</v>
      </c>
    </row>
    <row r="432" spans="1:8" x14ac:dyDescent="0.3">
      <c r="A432" s="3">
        <v>43005</v>
      </c>
      <c r="B432" s="4">
        <v>38.58</v>
      </c>
      <c r="D432" s="3">
        <v>43005</v>
      </c>
      <c r="E432" s="4">
        <v>95.86</v>
      </c>
      <c r="G432" s="3">
        <v>43005</v>
      </c>
      <c r="H432" s="4">
        <v>26.48</v>
      </c>
    </row>
    <row r="433" spans="1:8" x14ac:dyDescent="0.3">
      <c r="A433" s="3">
        <v>43006</v>
      </c>
      <c r="B433" s="4">
        <v>38.83</v>
      </c>
      <c r="D433" s="3">
        <v>43006</v>
      </c>
      <c r="E433" s="4">
        <v>96.14</v>
      </c>
      <c r="G433" s="3">
        <v>43006</v>
      </c>
      <c r="H433" s="4">
        <v>26.57</v>
      </c>
    </row>
    <row r="434" spans="1:8" x14ac:dyDescent="0.3">
      <c r="A434" s="3">
        <v>43007</v>
      </c>
      <c r="B434" s="4">
        <v>39.06</v>
      </c>
      <c r="D434" s="3">
        <v>43007</v>
      </c>
      <c r="E434" s="4">
        <v>96.93</v>
      </c>
      <c r="G434" s="3">
        <v>43007</v>
      </c>
      <c r="H434" s="4">
        <v>26.65</v>
      </c>
    </row>
    <row r="435" spans="1:8" x14ac:dyDescent="0.3">
      <c r="A435" s="3">
        <v>43011</v>
      </c>
      <c r="B435" s="4">
        <v>39.229999999999997</v>
      </c>
      <c r="D435" s="3">
        <v>43011</v>
      </c>
      <c r="E435" s="4">
        <v>97.42</v>
      </c>
      <c r="G435" s="3">
        <v>43011</v>
      </c>
      <c r="H435" s="4">
        <v>26.79</v>
      </c>
    </row>
    <row r="436" spans="1:8" x14ac:dyDescent="0.3">
      <c r="A436" s="3">
        <v>43012</v>
      </c>
      <c r="B436" s="4">
        <v>39.31</v>
      </c>
      <c r="D436" s="3">
        <v>43012</v>
      </c>
      <c r="E436" s="4">
        <v>98.05</v>
      </c>
      <c r="G436" s="3">
        <v>43012</v>
      </c>
      <c r="H436" s="4">
        <v>26.96</v>
      </c>
    </row>
    <row r="437" spans="1:8" x14ac:dyDescent="0.3">
      <c r="A437" s="3">
        <v>43013</v>
      </c>
      <c r="B437" s="4">
        <v>39.21</v>
      </c>
      <c r="D437" s="3">
        <v>43013</v>
      </c>
      <c r="E437" s="4">
        <v>98.81</v>
      </c>
      <c r="G437" s="3">
        <v>43013</v>
      </c>
      <c r="H437" s="4">
        <v>27.04</v>
      </c>
    </row>
    <row r="438" spans="1:8" x14ac:dyDescent="0.3">
      <c r="A438" s="3">
        <v>43014</v>
      </c>
      <c r="B438" s="4">
        <v>39.630000000000003</v>
      </c>
      <c r="D438" s="3">
        <v>43014</v>
      </c>
      <c r="E438" s="4">
        <v>100.08</v>
      </c>
      <c r="G438" s="3">
        <v>43014</v>
      </c>
      <c r="H438" s="4">
        <v>27.24</v>
      </c>
    </row>
    <row r="439" spans="1:8" x14ac:dyDescent="0.3">
      <c r="A439" s="3">
        <v>43017</v>
      </c>
      <c r="B439" s="4">
        <v>39.630000000000003</v>
      </c>
      <c r="D439" s="3">
        <v>43017</v>
      </c>
      <c r="E439" s="4">
        <v>100.04</v>
      </c>
      <c r="G439" s="3">
        <v>43017</v>
      </c>
      <c r="H439" s="4">
        <v>27.36</v>
      </c>
    </row>
    <row r="440" spans="1:8" x14ac:dyDescent="0.3">
      <c r="A440" s="3">
        <v>43018</v>
      </c>
      <c r="B440" s="4">
        <v>39.83</v>
      </c>
      <c r="D440" s="3">
        <v>43018</v>
      </c>
      <c r="E440" s="4">
        <v>100.74</v>
      </c>
      <c r="G440" s="3">
        <v>43018</v>
      </c>
      <c r="H440" s="4">
        <v>27.22</v>
      </c>
    </row>
    <row r="441" spans="1:8" x14ac:dyDescent="0.3">
      <c r="A441" s="3">
        <v>43019</v>
      </c>
      <c r="B441" s="4">
        <v>39.72</v>
      </c>
      <c r="D441" s="3">
        <v>43019</v>
      </c>
      <c r="E441" s="4">
        <v>100.34</v>
      </c>
      <c r="G441" s="3">
        <v>43019</v>
      </c>
      <c r="H441" s="4">
        <v>27.03</v>
      </c>
    </row>
    <row r="442" spans="1:8" x14ac:dyDescent="0.3">
      <c r="A442" s="3">
        <v>43020</v>
      </c>
      <c r="B442" s="4">
        <v>40.159999999999997</v>
      </c>
      <c r="D442" s="3">
        <v>43020</v>
      </c>
      <c r="E442" s="4">
        <v>101.18</v>
      </c>
      <c r="G442" s="3">
        <v>43020</v>
      </c>
      <c r="H442" s="4">
        <v>27.15</v>
      </c>
    </row>
    <row r="443" spans="1:8" x14ac:dyDescent="0.3">
      <c r="A443" s="3">
        <v>43021</v>
      </c>
      <c r="B443" s="4">
        <v>40.36</v>
      </c>
      <c r="D443" s="3">
        <v>43021</v>
      </c>
      <c r="E443" s="4">
        <v>101.17</v>
      </c>
      <c r="G443" s="3">
        <v>43021</v>
      </c>
      <c r="H443" s="4">
        <v>27.26</v>
      </c>
    </row>
    <row r="444" spans="1:8" x14ac:dyDescent="0.3">
      <c r="A444" s="3">
        <v>43024</v>
      </c>
      <c r="B444" s="4">
        <v>40.51</v>
      </c>
      <c r="D444" s="3">
        <v>43024</v>
      </c>
      <c r="E444" s="4">
        <v>101.23</v>
      </c>
      <c r="G444" s="3">
        <v>43024</v>
      </c>
      <c r="H444" s="4">
        <v>27.5</v>
      </c>
    </row>
    <row r="445" spans="1:8" x14ac:dyDescent="0.3">
      <c r="A445" s="3">
        <v>43025</v>
      </c>
      <c r="B445" s="4">
        <v>40.520000000000003</v>
      </c>
      <c r="D445" s="3">
        <v>43025</v>
      </c>
      <c r="E445" s="4">
        <v>101.51</v>
      </c>
      <c r="G445" s="3">
        <v>43025</v>
      </c>
      <c r="H445" s="4">
        <v>27.82</v>
      </c>
    </row>
    <row r="446" spans="1:8" x14ac:dyDescent="0.3">
      <c r="A446" s="3">
        <v>43026</v>
      </c>
      <c r="B446" s="4">
        <v>40.270000000000003</v>
      </c>
      <c r="D446" s="3">
        <v>43026</v>
      </c>
      <c r="E446" s="4">
        <v>101.12</v>
      </c>
      <c r="G446" s="3">
        <v>43026</v>
      </c>
      <c r="H446" s="4">
        <v>27.59</v>
      </c>
    </row>
    <row r="447" spans="1:8" x14ac:dyDescent="0.3">
      <c r="A447" s="3">
        <v>43031</v>
      </c>
      <c r="B447" s="4">
        <v>40.15</v>
      </c>
      <c r="D447" s="3">
        <v>43031</v>
      </c>
      <c r="E447" s="4">
        <v>101.27</v>
      </c>
      <c r="G447" s="3">
        <v>43031</v>
      </c>
      <c r="H447" s="4">
        <v>27.67</v>
      </c>
    </row>
    <row r="448" spans="1:8" x14ac:dyDescent="0.3">
      <c r="A448" s="3">
        <v>43032</v>
      </c>
      <c r="B448" s="4">
        <v>40.26</v>
      </c>
      <c r="D448" s="3">
        <v>43032</v>
      </c>
      <c r="E448" s="4">
        <v>101.62</v>
      </c>
      <c r="G448" s="3">
        <v>43032</v>
      </c>
      <c r="H448" s="4">
        <v>28.16</v>
      </c>
    </row>
    <row r="449" spans="1:8" x14ac:dyDescent="0.3">
      <c r="A449" s="3">
        <v>43033</v>
      </c>
      <c r="B449" s="4">
        <v>41.04</v>
      </c>
      <c r="D449" s="3">
        <v>43033</v>
      </c>
      <c r="E449" s="4">
        <v>102.45</v>
      </c>
      <c r="G449" s="3">
        <v>43033</v>
      </c>
      <c r="H449" s="4">
        <v>29.31</v>
      </c>
    </row>
    <row r="450" spans="1:8" x14ac:dyDescent="0.3">
      <c r="A450" s="3">
        <v>43034</v>
      </c>
      <c r="B450" s="4">
        <v>41.21</v>
      </c>
      <c r="D450" s="3">
        <v>43034</v>
      </c>
      <c r="E450" s="4">
        <v>103.36</v>
      </c>
      <c r="G450" s="3">
        <v>43034</v>
      </c>
      <c r="H450" s="4">
        <v>29.57</v>
      </c>
    </row>
    <row r="451" spans="1:8" x14ac:dyDescent="0.3">
      <c r="A451" s="3">
        <v>43035</v>
      </c>
      <c r="B451" s="4">
        <v>41.18</v>
      </c>
      <c r="D451" s="3">
        <v>43035</v>
      </c>
      <c r="E451" s="4">
        <v>103.67</v>
      </c>
      <c r="G451" s="3">
        <v>43035</v>
      </c>
      <c r="H451" s="4">
        <v>29.68</v>
      </c>
    </row>
    <row r="452" spans="1:8" x14ac:dyDescent="0.3">
      <c r="A452" s="3">
        <v>43038</v>
      </c>
      <c r="B452" s="4">
        <v>41.4</v>
      </c>
      <c r="D452" s="3">
        <v>43038</v>
      </c>
      <c r="E452" s="4">
        <v>104.59</v>
      </c>
      <c r="G452" s="3">
        <v>43038</v>
      </c>
      <c r="H452" s="4">
        <v>29.58</v>
      </c>
    </row>
    <row r="453" spans="1:8" x14ac:dyDescent="0.3">
      <c r="A453" s="3">
        <v>43039</v>
      </c>
      <c r="B453" s="4">
        <v>41.4</v>
      </c>
      <c r="D453" s="3">
        <v>43039</v>
      </c>
      <c r="E453" s="4">
        <v>104.94</v>
      </c>
      <c r="G453" s="3">
        <v>43039</v>
      </c>
      <c r="H453" s="4">
        <v>29.72</v>
      </c>
    </row>
    <row r="454" spans="1:8" x14ac:dyDescent="0.3">
      <c r="A454" s="3">
        <v>43040</v>
      </c>
      <c r="B454" s="4">
        <v>41.9</v>
      </c>
      <c r="D454" s="3">
        <v>43040</v>
      </c>
      <c r="E454" s="4">
        <v>105.56</v>
      </c>
      <c r="G454" s="3">
        <v>43040</v>
      </c>
      <c r="H454" s="4">
        <v>29.93</v>
      </c>
    </row>
    <row r="455" spans="1:8" x14ac:dyDescent="0.3">
      <c r="A455" s="3">
        <v>43041</v>
      </c>
      <c r="B455" s="4">
        <v>41.8</v>
      </c>
      <c r="D455" s="3">
        <v>43041</v>
      </c>
      <c r="E455" s="4">
        <v>105.54</v>
      </c>
      <c r="G455" s="3">
        <v>43041</v>
      </c>
      <c r="H455" s="4">
        <v>30.25</v>
      </c>
    </row>
    <row r="456" spans="1:8" x14ac:dyDescent="0.3">
      <c r="A456" s="3">
        <v>43042</v>
      </c>
      <c r="B456" s="4">
        <v>41.95</v>
      </c>
      <c r="D456" s="3">
        <v>43042</v>
      </c>
      <c r="E456" s="4">
        <v>105.8</v>
      </c>
      <c r="G456" s="3">
        <v>43042</v>
      </c>
      <c r="H456" s="4">
        <v>30.34</v>
      </c>
    </row>
    <row r="457" spans="1:8" x14ac:dyDescent="0.3">
      <c r="A457" s="3">
        <v>43045</v>
      </c>
      <c r="B457" s="4">
        <v>42.01</v>
      </c>
      <c r="D457" s="3">
        <v>43045</v>
      </c>
      <c r="E457" s="4">
        <v>106</v>
      </c>
      <c r="G457" s="3">
        <v>43045</v>
      </c>
      <c r="H457" s="4">
        <v>30.41</v>
      </c>
    </row>
    <row r="458" spans="1:8" x14ac:dyDescent="0.3">
      <c r="A458" s="3">
        <v>43046</v>
      </c>
      <c r="B458" s="4">
        <v>41.49</v>
      </c>
      <c r="D458" s="3">
        <v>43046</v>
      </c>
      <c r="E458" s="4">
        <v>104.92</v>
      </c>
      <c r="G458" s="3">
        <v>43046</v>
      </c>
      <c r="H458" s="4">
        <v>29.94</v>
      </c>
    </row>
    <row r="459" spans="1:8" x14ac:dyDescent="0.3">
      <c r="A459" s="3">
        <v>43047</v>
      </c>
      <c r="B459" s="4">
        <v>41.33</v>
      </c>
      <c r="D459" s="3">
        <v>43047</v>
      </c>
      <c r="E459" s="4">
        <v>103.96</v>
      </c>
      <c r="G459" s="3">
        <v>43047</v>
      </c>
      <c r="H459" s="4">
        <v>29.81</v>
      </c>
    </row>
    <row r="460" spans="1:8" x14ac:dyDescent="0.3">
      <c r="A460" s="3">
        <v>43048</v>
      </c>
      <c r="B460" s="4">
        <v>41.39</v>
      </c>
      <c r="D460" s="3">
        <v>43048</v>
      </c>
      <c r="E460" s="4">
        <v>104.81</v>
      </c>
      <c r="G460" s="3">
        <v>43048</v>
      </c>
      <c r="H460" s="4">
        <v>29.93</v>
      </c>
    </row>
    <row r="461" spans="1:8" x14ac:dyDescent="0.3">
      <c r="A461" s="3">
        <v>43049</v>
      </c>
      <c r="B461" s="4">
        <v>41.56</v>
      </c>
      <c r="D461" s="3">
        <v>43049</v>
      </c>
      <c r="E461" s="4">
        <v>104.55</v>
      </c>
      <c r="G461" s="3">
        <v>43049</v>
      </c>
      <c r="H461" s="4">
        <v>30.03</v>
      </c>
    </row>
    <row r="462" spans="1:8" x14ac:dyDescent="0.3">
      <c r="A462" s="3">
        <v>43052</v>
      </c>
      <c r="B462" s="4">
        <v>41.22</v>
      </c>
      <c r="D462" s="3">
        <v>43052</v>
      </c>
      <c r="E462" s="4">
        <v>103.99</v>
      </c>
      <c r="G462" s="3">
        <v>43052</v>
      </c>
      <c r="H462" s="4">
        <v>29.74</v>
      </c>
    </row>
    <row r="463" spans="1:8" x14ac:dyDescent="0.3">
      <c r="A463" s="3">
        <v>43053</v>
      </c>
      <c r="B463" s="4">
        <v>41.04</v>
      </c>
      <c r="D463" s="3">
        <v>43053</v>
      </c>
      <c r="E463" s="4">
        <v>103.55</v>
      </c>
      <c r="G463" s="3">
        <v>43053</v>
      </c>
      <c r="H463" s="4">
        <v>29.53</v>
      </c>
    </row>
    <row r="464" spans="1:8" x14ac:dyDescent="0.3">
      <c r="A464" s="3">
        <v>43054</v>
      </c>
      <c r="B464" s="4">
        <v>40.72</v>
      </c>
      <c r="D464" s="3">
        <v>43054</v>
      </c>
      <c r="E464" s="4">
        <v>102.53</v>
      </c>
      <c r="G464" s="3">
        <v>43054</v>
      </c>
      <c r="H464" s="4">
        <v>29.15</v>
      </c>
    </row>
    <row r="465" spans="1:8" x14ac:dyDescent="0.3">
      <c r="A465" s="3">
        <v>43055</v>
      </c>
      <c r="B465" s="4">
        <v>41.13</v>
      </c>
      <c r="D465" s="3">
        <v>43055</v>
      </c>
      <c r="E465" s="4">
        <v>102.83</v>
      </c>
      <c r="G465" s="3">
        <v>43055</v>
      </c>
      <c r="H465" s="4">
        <v>29.49</v>
      </c>
    </row>
    <row r="466" spans="1:8" x14ac:dyDescent="0.3">
      <c r="A466" s="3">
        <v>43056</v>
      </c>
      <c r="B466" s="4">
        <v>41.46</v>
      </c>
      <c r="D466" s="3">
        <v>43056</v>
      </c>
      <c r="E466" s="4">
        <v>103.62</v>
      </c>
      <c r="G466" s="3">
        <v>43056</v>
      </c>
      <c r="H466" s="4">
        <v>29.8</v>
      </c>
    </row>
    <row r="467" spans="1:8" x14ac:dyDescent="0.3">
      <c r="A467" s="3">
        <v>43059</v>
      </c>
      <c r="B467" s="4">
        <v>41.5</v>
      </c>
      <c r="D467" s="3">
        <v>43059</v>
      </c>
      <c r="E467" s="4">
        <v>104.15</v>
      </c>
      <c r="G467" s="3">
        <v>43059</v>
      </c>
      <c r="H467" s="4">
        <v>29.82</v>
      </c>
    </row>
    <row r="468" spans="1:8" x14ac:dyDescent="0.3">
      <c r="A468" s="3">
        <v>43060</v>
      </c>
      <c r="B468" s="4">
        <v>41.65</v>
      </c>
      <c r="D468" s="3">
        <v>43060</v>
      </c>
      <c r="E468" s="4">
        <v>104.47</v>
      </c>
      <c r="G468" s="3">
        <v>43060</v>
      </c>
      <c r="H468" s="4">
        <v>29.88</v>
      </c>
    </row>
    <row r="469" spans="1:8" x14ac:dyDescent="0.3">
      <c r="A469" s="3">
        <v>43061</v>
      </c>
      <c r="B469" s="4">
        <v>41.64</v>
      </c>
      <c r="D469" s="3">
        <v>43061</v>
      </c>
      <c r="E469" s="4">
        <v>104.67</v>
      </c>
      <c r="G469" s="3">
        <v>43061</v>
      </c>
      <c r="H469" s="4">
        <v>29.98</v>
      </c>
    </row>
    <row r="470" spans="1:8" x14ac:dyDescent="0.3">
      <c r="A470" s="3">
        <v>43062</v>
      </c>
      <c r="B470" s="4">
        <v>41.67</v>
      </c>
      <c r="D470" s="3">
        <v>43062</v>
      </c>
      <c r="E470" s="4">
        <v>105.47</v>
      </c>
      <c r="G470" s="3">
        <v>43062</v>
      </c>
      <c r="H470" s="4">
        <v>30</v>
      </c>
    </row>
    <row r="471" spans="1:8" x14ac:dyDescent="0.3">
      <c r="A471" s="3">
        <v>43063</v>
      </c>
      <c r="B471" s="4">
        <v>41.81</v>
      </c>
      <c r="D471" s="3">
        <v>43063</v>
      </c>
      <c r="E471" s="4">
        <v>106.41</v>
      </c>
      <c r="G471" s="3">
        <v>43063</v>
      </c>
      <c r="H471" s="4">
        <v>30.15</v>
      </c>
    </row>
    <row r="472" spans="1:8" x14ac:dyDescent="0.3">
      <c r="A472" s="3">
        <v>43066</v>
      </c>
      <c r="B472" s="4">
        <v>41.97</v>
      </c>
      <c r="D472" s="3">
        <v>43066</v>
      </c>
      <c r="E472" s="4">
        <v>106.71</v>
      </c>
      <c r="G472" s="3">
        <v>43066</v>
      </c>
      <c r="H472" s="4">
        <v>30.26</v>
      </c>
    </row>
    <row r="473" spans="1:8" x14ac:dyDescent="0.3">
      <c r="A473" s="3">
        <v>43067</v>
      </c>
      <c r="B473" s="4">
        <v>41.84</v>
      </c>
      <c r="D473" s="3">
        <v>43067</v>
      </c>
      <c r="E473" s="4">
        <v>106.93</v>
      </c>
      <c r="G473" s="3">
        <v>43067</v>
      </c>
      <c r="H473" s="4">
        <v>30.18</v>
      </c>
    </row>
    <row r="474" spans="1:8" x14ac:dyDescent="0.3">
      <c r="A474" s="3">
        <v>43068</v>
      </c>
      <c r="B474" s="4">
        <v>41.82</v>
      </c>
      <c r="D474" s="3">
        <v>43068</v>
      </c>
      <c r="E474" s="4">
        <v>107.24</v>
      </c>
      <c r="G474" s="3">
        <v>43068</v>
      </c>
      <c r="H474" s="4">
        <v>30.18</v>
      </c>
    </row>
    <row r="475" spans="1:8" x14ac:dyDescent="0.3">
      <c r="A475" s="3">
        <v>43069</v>
      </c>
      <c r="B475" s="4">
        <v>41.32</v>
      </c>
      <c r="D475" s="3">
        <v>43069</v>
      </c>
      <c r="E475" s="4">
        <v>106.82</v>
      </c>
      <c r="G475" s="3">
        <v>43069</v>
      </c>
      <c r="H475" s="4">
        <v>29.99</v>
      </c>
    </row>
    <row r="476" spans="1:8" x14ac:dyDescent="0.3">
      <c r="A476" s="3">
        <v>43070</v>
      </c>
      <c r="B476" s="4">
        <v>40.9</v>
      </c>
      <c r="D476" s="3">
        <v>43070</v>
      </c>
      <c r="E476" s="4">
        <v>105.28</v>
      </c>
      <c r="G476" s="3">
        <v>43070</v>
      </c>
      <c r="H476" s="4">
        <v>29.6</v>
      </c>
    </row>
    <row r="477" spans="1:8" x14ac:dyDescent="0.3">
      <c r="A477" s="3">
        <v>43073</v>
      </c>
      <c r="B477" s="4">
        <v>41.01</v>
      </c>
      <c r="D477" s="3">
        <v>43073</v>
      </c>
      <c r="E477" s="4">
        <v>105.26</v>
      </c>
      <c r="G477" s="3">
        <v>43073</v>
      </c>
      <c r="H477" s="4">
        <v>29.56</v>
      </c>
    </row>
    <row r="478" spans="1:8" x14ac:dyDescent="0.3">
      <c r="A478" s="3">
        <v>43074</v>
      </c>
      <c r="B478" s="4">
        <v>40.94</v>
      </c>
      <c r="D478" s="3">
        <v>43074</v>
      </c>
      <c r="E478" s="4">
        <v>105.71</v>
      </c>
      <c r="G478" s="3">
        <v>43074</v>
      </c>
      <c r="H478" s="4">
        <v>29.72</v>
      </c>
    </row>
    <row r="479" spans="1:8" x14ac:dyDescent="0.3">
      <c r="A479" s="3">
        <v>43075</v>
      </c>
      <c r="B479" s="4">
        <v>40.619999999999997</v>
      </c>
      <c r="D479" s="3">
        <v>43075</v>
      </c>
      <c r="E479" s="4">
        <v>104.74</v>
      </c>
      <c r="G479" s="3">
        <v>43075</v>
      </c>
      <c r="H479" s="4">
        <v>29.53</v>
      </c>
    </row>
    <row r="480" spans="1:8" x14ac:dyDescent="0.3">
      <c r="A480" s="3">
        <v>43076</v>
      </c>
      <c r="B480" s="4">
        <v>41.32</v>
      </c>
      <c r="D480" s="3">
        <v>43076</v>
      </c>
      <c r="E480" s="4">
        <v>106</v>
      </c>
      <c r="G480" s="3">
        <v>43076</v>
      </c>
      <c r="H480" s="4">
        <v>29.71</v>
      </c>
    </row>
    <row r="481" spans="1:8" x14ac:dyDescent="0.3">
      <c r="A481" s="3">
        <v>43077</v>
      </c>
      <c r="B481" s="4">
        <v>41.74</v>
      </c>
      <c r="D481" s="3">
        <v>43077</v>
      </c>
      <c r="E481" s="4">
        <v>106.62</v>
      </c>
      <c r="G481" s="3">
        <v>43077</v>
      </c>
      <c r="H481" s="4">
        <v>29.85</v>
      </c>
    </row>
    <row r="482" spans="1:8" x14ac:dyDescent="0.3">
      <c r="A482" s="3">
        <v>43080</v>
      </c>
      <c r="B482" s="4">
        <v>41.94</v>
      </c>
      <c r="D482" s="3">
        <v>43080</v>
      </c>
      <c r="E482" s="4">
        <v>106.92</v>
      </c>
      <c r="G482" s="3">
        <v>43080</v>
      </c>
      <c r="H482" s="4">
        <v>30.09</v>
      </c>
    </row>
    <row r="483" spans="1:8" x14ac:dyDescent="0.3">
      <c r="A483" s="3">
        <v>43081</v>
      </c>
      <c r="B483" s="4">
        <v>41.64</v>
      </c>
      <c r="D483" s="3">
        <v>43081</v>
      </c>
      <c r="E483" s="4">
        <v>106.09</v>
      </c>
      <c r="G483" s="3">
        <v>43081</v>
      </c>
      <c r="H483" s="4">
        <v>29.9</v>
      </c>
    </row>
    <row r="484" spans="1:8" x14ac:dyDescent="0.3">
      <c r="A484" s="3">
        <v>43082</v>
      </c>
      <c r="B484" s="4">
        <v>41.33</v>
      </c>
      <c r="D484" s="3">
        <v>43082</v>
      </c>
      <c r="E484" s="4">
        <v>105.34</v>
      </c>
      <c r="G484" s="3">
        <v>43082</v>
      </c>
      <c r="H484" s="4">
        <v>29.67</v>
      </c>
    </row>
    <row r="485" spans="1:8" x14ac:dyDescent="0.3">
      <c r="A485" s="3">
        <v>43083</v>
      </c>
      <c r="B485" s="4">
        <v>41.55</v>
      </c>
      <c r="D485" s="3">
        <v>43083</v>
      </c>
      <c r="E485" s="4">
        <v>105.38</v>
      </c>
      <c r="G485" s="3">
        <v>43083</v>
      </c>
      <c r="H485" s="4">
        <v>29.92</v>
      </c>
    </row>
    <row r="486" spans="1:8" x14ac:dyDescent="0.3">
      <c r="A486" s="3">
        <v>43084</v>
      </c>
      <c r="B486" s="4">
        <v>41.77</v>
      </c>
      <c r="D486" s="3">
        <v>43084</v>
      </c>
      <c r="E486" s="4">
        <v>106.38</v>
      </c>
      <c r="G486" s="3">
        <v>43084</v>
      </c>
      <c r="H486" s="4">
        <v>29.88</v>
      </c>
    </row>
    <row r="487" spans="1:8" x14ac:dyDescent="0.3">
      <c r="A487" s="3">
        <v>43087</v>
      </c>
      <c r="B487" s="4">
        <v>42.06</v>
      </c>
      <c r="D487" s="3">
        <v>43087</v>
      </c>
      <c r="E487" s="4">
        <v>107.28</v>
      </c>
      <c r="G487" s="3">
        <v>43087</v>
      </c>
      <c r="H487" s="4">
        <v>30</v>
      </c>
    </row>
    <row r="488" spans="1:8" x14ac:dyDescent="0.3">
      <c r="A488" s="3">
        <v>43088</v>
      </c>
      <c r="B488" s="4">
        <v>42.48</v>
      </c>
      <c r="D488" s="3">
        <v>43088</v>
      </c>
      <c r="E488" s="4">
        <v>108.61</v>
      </c>
      <c r="G488" s="3">
        <v>43088</v>
      </c>
      <c r="H488" s="4">
        <v>30.39</v>
      </c>
    </row>
    <row r="489" spans="1:8" x14ac:dyDescent="0.3">
      <c r="A489" s="3">
        <v>43089</v>
      </c>
      <c r="B489" s="4">
        <v>42.4</v>
      </c>
      <c r="D489" s="3">
        <v>43089</v>
      </c>
      <c r="E489" s="4">
        <v>109.14</v>
      </c>
      <c r="G489" s="3">
        <v>43089</v>
      </c>
      <c r="H489" s="4">
        <v>30.68</v>
      </c>
    </row>
    <row r="490" spans="1:8" x14ac:dyDescent="0.3">
      <c r="A490" s="3">
        <v>43090</v>
      </c>
      <c r="B490" s="4">
        <v>42.44</v>
      </c>
      <c r="D490" s="3">
        <v>43090</v>
      </c>
      <c r="E490" s="4">
        <v>110.11</v>
      </c>
      <c r="G490" s="3">
        <v>43090</v>
      </c>
      <c r="H490" s="4">
        <v>31.04</v>
      </c>
    </row>
    <row r="491" spans="1:8" x14ac:dyDescent="0.3">
      <c r="A491" s="3">
        <v>43091</v>
      </c>
      <c r="B491" s="4">
        <v>42.66</v>
      </c>
      <c r="D491" s="3">
        <v>43091</v>
      </c>
      <c r="E491" s="4">
        <v>110.68</v>
      </c>
      <c r="G491" s="3">
        <v>43091</v>
      </c>
      <c r="H491" s="4">
        <v>31.17</v>
      </c>
    </row>
    <row r="492" spans="1:8" x14ac:dyDescent="0.3">
      <c r="A492" s="3">
        <v>43095</v>
      </c>
      <c r="B492" s="4">
        <v>42.79</v>
      </c>
      <c r="D492" s="3">
        <v>43095</v>
      </c>
      <c r="E492" s="4">
        <v>110.92</v>
      </c>
      <c r="G492" s="9">
        <v>43095</v>
      </c>
      <c r="H492" s="10">
        <v>31.21</v>
      </c>
    </row>
    <row r="493" spans="1:8" x14ac:dyDescent="0.3">
      <c r="A493" s="3">
        <v>43096</v>
      </c>
      <c r="B493" s="4">
        <v>42.59</v>
      </c>
      <c r="D493" s="3">
        <v>43096</v>
      </c>
      <c r="E493" s="4">
        <v>110.94</v>
      </c>
      <c r="G493" s="3">
        <v>43096</v>
      </c>
      <c r="H493" s="4">
        <v>31.21</v>
      </c>
    </row>
    <row r="494" spans="1:8" x14ac:dyDescent="0.3">
      <c r="A494" s="3">
        <v>43097</v>
      </c>
      <c r="B494" s="4">
        <v>42.5</v>
      </c>
      <c r="D494" s="3">
        <v>43097</v>
      </c>
      <c r="E494" s="4">
        <v>111</v>
      </c>
      <c r="G494" s="3">
        <v>43097</v>
      </c>
      <c r="H494" s="4">
        <v>31.09</v>
      </c>
    </row>
    <row r="495" spans="1:8" x14ac:dyDescent="0.3">
      <c r="A495" s="3">
        <v>43098</v>
      </c>
      <c r="B495" s="4">
        <v>42.68</v>
      </c>
      <c r="D495" s="3">
        <v>43098</v>
      </c>
      <c r="E495" s="4">
        <v>111.44</v>
      </c>
      <c r="G495" s="3">
        <v>43098</v>
      </c>
      <c r="H495" s="4">
        <v>31.09</v>
      </c>
    </row>
    <row r="496" spans="1:8" x14ac:dyDescent="0.3">
      <c r="A496" s="3">
        <v>43101</v>
      </c>
      <c r="B496" s="4">
        <v>42.44</v>
      </c>
      <c r="D496" s="3">
        <v>43101</v>
      </c>
      <c r="E496" s="4">
        <v>111.45</v>
      </c>
      <c r="G496" s="9">
        <v>43101</v>
      </c>
      <c r="H496" s="10">
        <v>30.9</v>
      </c>
    </row>
    <row r="497" spans="1:8" x14ac:dyDescent="0.3">
      <c r="A497" s="3">
        <v>43102</v>
      </c>
      <c r="B497" s="4">
        <v>42.4</v>
      </c>
      <c r="D497" s="3">
        <v>43102</v>
      </c>
      <c r="E497" s="4">
        <v>110.97</v>
      </c>
      <c r="G497" s="3">
        <v>43102</v>
      </c>
      <c r="H497" s="4">
        <v>30.9</v>
      </c>
    </row>
    <row r="498" spans="1:8" x14ac:dyDescent="0.3">
      <c r="A498" s="3">
        <v>43103</v>
      </c>
      <c r="B498" s="4">
        <v>42.4</v>
      </c>
      <c r="D498" s="3">
        <v>43103</v>
      </c>
      <c r="E498" s="4">
        <v>112.01</v>
      </c>
      <c r="G498" s="3">
        <v>43103</v>
      </c>
      <c r="H498" s="4">
        <v>31.05</v>
      </c>
    </row>
    <row r="499" spans="1:8" x14ac:dyDescent="0.3">
      <c r="A499" s="3">
        <v>43104</v>
      </c>
      <c r="B499" s="4">
        <v>42.63</v>
      </c>
      <c r="D499" s="3">
        <v>43104</v>
      </c>
      <c r="E499" s="4">
        <v>112.91</v>
      </c>
      <c r="G499" s="3">
        <v>43104</v>
      </c>
      <c r="H499" s="4">
        <v>31.41</v>
      </c>
    </row>
    <row r="500" spans="1:8" x14ac:dyDescent="0.3">
      <c r="A500" s="3">
        <v>43105</v>
      </c>
      <c r="B500" s="4">
        <v>42.85</v>
      </c>
      <c r="D500" s="3">
        <v>43105</v>
      </c>
      <c r="E500" s="4">
        <v>114.14</v>
      </c>
      <c r="G500" s="3">
        <v>43105</v>
      </c>
      <c r="H500" s="4">
        <v>31.45</v>
      </c>
    </row>
    <row r="501" spans="1:8" x14ac:dyDescent="0.3">
      <c r="A501" s="3">
        <v>43108</v>
      </c>
      <c r="B501" s="4">
        <v>43.02</v>
      </c>
      <c r="D501" s="3">
        <v>43108</v>
      </c>
      <c r="E501" s="4">
        <v>115.08</v>
      </c>
      <c r="G501" s="3">
        <v>43108</v>
      </c>
      <c r="H501" s="4">
        <v>31.46</v>
      </c>
    </row>
    <row r="502" spans="1:8" x14ac:dyDescent="0.3">
      <c r="A502" s="3">
        <v>43109</v>
      </c>
      <c r="B502" s="4">
        <v>42.97</v>
      </c>
      <c r="D502" s="3">
        <v>43109</v>
      </c>
      <c r="E502" s="4">
        <v>114.61</v>
      </c>
      <c r="G502" s="3">
        <v>43109</v>
      </c>
      <c r="H502" s="4">
        <v>31.34</v>
      </c>
    </row>
    <row r="503" spans="1:8" x14ac:dyDescent="0.3">
      <c r="A503" s="3">
        <v>43110</v>
      </c>
      <c r="B503" s="4">
        <v>42.91</v>
      </c>
      <c r="D503" s="3">
        <v>43110</v>
      </c>
      <c r="E503" s="4">
        <v>114.39</v>
      </c>
      <c r="G503" s="3">
        <v>43110</v>
      </c>
      <c r="H503" s="4">
        <v>31.29</v>
      </c>
    </row>
    <row r="504" spans="1:8" x14ac:dyDescent="0.3">
      <c r="A504" s="3">
        <v>43111</v>
      </c>
      <c r="B504" s="4">
        <v>42.96</v>
      </c>
      <c r="D504" s="3">
        <v>43111</v>
      </c>
      <c r="E504" s="4">
        <v>114.18</v>
      </c>
      <c r="G504" s="3">
        <v>43111</v>
      </c>
      <c r="H504" s="4">
        <v>31.3</v>
      </c>
    </row>
    <row r="505" spans="1:8" x14ac:dyDescent="0.3">
      <c r="A505" s="3">
        <v>43112</v>
      </c>
      <c r="B505" s="4">
        <v>43.05</v>
      </c>
      <c r="D505" s="3">
        <v>43112</v>
      </c>
      <c r="E505" s="4">
        <v>114.32</v>
      </c>
      <c r="G505" s="3">
        <v>43112</v>
      </c>
      <c r="H505" s="4">
        <v>31.37</v>
      </c>
    </row>
    <row r="506" spans="1:8" x14ac:dyDescent="0.3">
      <c r="A506" s="3">
        <v>43115</v>
      </c>
      <c r="B506" s="4">
        <v>43.13</v>
      </c>
      <c r="D506" s="3">
        <v>43115</v>
      </c>
      <c r="E506" s="4">
        <v>114.37</v>
      </c>
      <c r="G506" s="3">
        <v>43115</v>
      </c>
      <c r="H506" s="4">
        <v>31.55</v>
      </c>
    </row>
    <row r="507" spans="1:8" x14ac:dyDescent="0.3">
      <c r="A507" s="3">
        <v>43116</v>
      </c>
      <c r="B507" s="4">
        <v>42.92</v>
      </c>
      <c r="D507" s="3">
        <v>43116</v>
      </c>
      <c r="E507" s="4">
        <v>112.31</v>
      </c>
      <c r="G507" s="3">
        <v>43116</v>
      </c>
      <c r="H507" s="4">
        <v>31.26</v>
      </c>
    </row>
    <row r="508" spans="1:8" x14ac:dyDescent="0.3">
      <c r="A508" s="3">
        <v>43117</v>
      </c>
      <c r="B508" s="4">
        <v>43.33</v>
      </c>
      <c r="D508" s="3">
        <v>43117</v>
      </c>
      <c r="E508" s="4">
        <v>112.71</v>
      </c>
      <c r="G508" s="3">
        <v>43117</v>
      </c>
      <c r="H508" s="4">
        <v>31.58</v>
      </c>
    </row>
    <row r="509" spans="1:8" x14ac:dyDescent="0.3">
      <c r="A509" s="3">
        <v>43118</v>
      </c>
      <c r="B509" s="4">
        <v>43.27</v>
      </c>
      <c r="D509" s="3">
        <v>43118</v>
      </c>
      <c r="E509" s="4">
        <v>110.71</v>
      </c>
      <c r="G509" s="3">
        <v>43118</v>
      </c>
      <c r="H509" s="4">
        <v>31.32</v>
      </c>
    </row>
    <row r="510" spans="1:8" x14ac:dyDescent="0.3">
      <c r="A510" s="3">
        <v>43119</v>
      </c>
      <c r="B510" s="4">
        <v>43.55</v>
      </c>
      <c r="D510" s="3">
        <v>43119</v>
      </c>
      <c r="E510" s="4">
        <v>111.18</v>
      </c>
      <c r="G510" s="3">
        <v>43119</v>
      </c>
      <c r="H510" s="4">
        <v>31.46</v>
      </c>
    </row>
    <row r="511" spans="1:8" x14ac:dyDescent="0.3">
      <c r="A511" s="3">
        <v>43122</v>
      </c>
      <c r="B511" s="4">
        <v>43.67</v>
      </c>
      <c r="D511" s="3">
        <v>43122</v>
      </c>
      <c r="E511" s="4">
        <v>111.95</v>
      </c>
      <c r="G511" s="3">
        <v>43122</v>
      </c>
      <c r="H511" s="4">
        <v>31.54</v>
      </c>
    </row>
    <row r="512" spans="1:8" x14ac:dyDescent="0.3">
      <c r="A512" s="3">
        <v>43123</v>
      </c>
      <c r="B512" s="4">
        <v>44.22</v>
      </c>
      <c r="D512" s="3">
        <v>43123</v>
      </c>
      <c r="E512" s="4">
        <v>112.39</v>
      </c>
      <c r="G512" s="3">
        <v>43123</v>
      </c>
      <c r="H512" s="4">
        <v>31.84</v>
      </c>
    </row>
    <row r="513" spans="1:8" x14ac:dyDescent="0.3">
      <c r="A513" s="3">
        <v>43124</v>
      </c>
      <c r="B513" s="4">
        <v>44.14</v>
      </c>
      <c r="D513" s="3">
        <v>43124</v>
      </c>
      <c r="E513" s="4">
        <v>111.63</v>
      </c>
      <c r="G513" s="3">
        <v>43124</v>
      </c>
      <c r="H513" s="4">
        <v>31.85</v>
      </c>
    </row>
    <row r="514" spans="1:8" x14ac:dyDescent="0.3">
      <c r="A514" s="3">
        <v>43125</v>
      </c>
      <c r="B514" s="4">
        <v>43.97</v>
      </c>
      <c r="D514" s="3">
        <v>43125</v>
      </c>
      <c r="E514" s="4">
        <v>110.9</v>
      </c>
      <c r="G514" s="3">
        <v>43125</v>
      </c>
      <c r="H514" s="4">
        <v>31.64</v>
      </c>
    </row>
    <row r="515" spans="1:8" x14ac:dyDescent="0.3">
      <c r="A515" s="3">
        <v>43129</v>
      </c>
      <c r="B515" s="4">
        <v>44.04</v>
      </c>
      <c r="D515" s="3">
        <v>43129</v>
      </c>
      <c r="E515" s="4">
        <v>110.07</v>
      </c>
      <c r="G515" s="3">
        <v>43129</v>
      </c>
      <c r="H515" s="4">
        <v>31.47</v>
      </c>
    </row>
    <row r="516" spans="1:8" x14ac:dyDescent="0.3">
      <c r="A516" s="3">
        <v>43130</v>
      </c>
      <c r="B516" s="4">
        <v>43.8</v>
      </c>
      <c r="D516" s="3">
        <v>43130</v>
      </c>
      <c r="E516" s="4">
        <v>109.67</v>
      </c>
      <c r="G516" s="3">
        <v>43130</v>
      </c>
      <c r="H516" s="4">
        <v>31.38</v>
      </c>
    </row>
    <row r="517" spans="1:8" x14ac:dyDescent="0.3">
      <c r="A517" s="3">
        <v>43131</v>
      </c>
      <c r="B517" s="4">
        <v>43.68</v>
      </c>
      <c r="D517" s="3">
        <v>43131</v>
      </c>
      <c r="E517" s="4">
        <v>108.87</v>
      </c>
      <c r="G517" s="3">
        <v>43131</v>
      </c>
      <c r="H517" s="4">
        <v>31.18</v>
      </c>
    </row>
    <row r="518" spans="1:8" x14ac:dyDescent="0.3">
      <c r="A518" s="3">
        <v>43132</v>
      </c>
      <c r="B518" s="4">
        <v>43.58</v>
      </c>
      <c r="D518" s="3">
        <v>43132</v>
      </c>
      <c r="E518" s="4">
        <v>108.88</v>
      </c>
      <c r="G518" s="3">
        <v>43132</v>
      </c>
      <c r="H518" s="4">
        <v>31.14</v>
      </c>
    </row>
    <row r="519" spans="1:8" x14ac:dyDescent="0.3">
      <c r="A519" s="3">
        <v>43133</v>
      </c>
      <c r="B519" s="4">
        <v>42.56</v>
      </c>
      <c r="D519" s="3">
        <v>43133</v>
      </c>
      <c r="E519" s="4">
        <v>105.29</v>
      </c>
      <c r="G519" s="3">
        <v>43133</v>
      </c>
      <c r="H519" s="4">
        <v>30.34</v>
      </c>
    </row>
    <row r="520" spans="1:8" x14ac:dyDescent="0.3">
      <c r="A520" s="3">
        <v>43136</v>
      </c>
      <c r="B520" s="4">
        <v>42.4</v>
      </c>
      <c r="D520" s="3">
        <v>43136</v>
      </c>
      <c r="E520" s="4">
        <v>105</v>
      </c>
      <c r="G520" s="3">
        <v>43136</v>
      </c>
      <c r="H520" s="4">
        <v>30.03</v>
      </c>
    </row>
    <row r="521" spans="1:8" x14ac:dyDescent="0.3">
      <c r="A521" s="3">
        <v>43137</v>
      </c>
      <c r="B521" s="4">
        <v>41.84</v>
      </c>
      <c r="D521" s="3">
        <v>43137</v>
      </c>
      <c r="E521" s="4">
        <v>103.7</v>
      </c>
      <c r="G521" s="3">
        <v>43137</v>
      </c>
      <c r="H521" s="4">
        <v>29.78</v>
      </c>
    </row>
    <row r="522" spans="1:8" x14ac:dyDescent="0.3">
      <c r="A522" s="3">
        <v>43138</v>
      </c>
      <c r="B522" s="4">
        <v>41.91</v>
      </c>
      <c r="D522" s="3">
        <v>43138</v>
      </c>
      <c r="E522" s="4">
        <v>105.41</v>
      </c>
      <c r="G522" s="3">
        <v>43138</v>
      </c>
      <c r="H522" s="4">
        <v>29.94</v>
      </c>
    </row>
    <row r="523" spans="1:8" x14ac:dyDescent="0.3">
      <c r="A523" s="3">
        <v>43139</v>
      </c>
      <c r="B523" s="4">
        <v>42.41</v>
      </c>
      <c r="D523" s="3">
        <v>43139</v>
      </c>
      <c r="E523" s="4">
        <v>107.79</v>
      </c>
      <c r="G523" s="3">
        <v>43139</v>
      </c>
      <c r="H523" s="4">
        <v>30.52</v>
      </c>
    </row>
    <row r="524" spans="1:8" x14ac:dyDescent="0.3">
      <c r="A524" s="3">
        <v>43140</v>
      </c>
      <c r="B524" s="4">
        <v>42</v>
      </c>
      <c r="D524" s="3">
        <v>43140</v>
      </c>
      <c r="E524" s="4">
        <v>108.25</v>
      </c>
      <c r="G524" s="3">
        <v>43140</v>
      </c>
      <c r="H524" s="4">
        <v>30.42</v>
      </c>
    </row>
    <row r="525" spans="1:8" x14ac:dyDescent="0.3">
      <c r="A525" s="3">
        <v>43143</v>
      </c>
      <c r="B525" s="4">
        <v>42.33</v>
      </c>
      <c r="D525" s="3">
        <v>43143</v>
      </c>
      <c r="E525" s="4">
        <v>109.09</v>
      </c>
      <c r="G525" s="3">
        <v>43143</v>
      </c>
      <c r="H525" s="4">
        <v>30.59</v>
      </c>
    </row>
    <row r="526" spans="1:8" x14ac:dyDescent="0.3">
      <c r="A526" s="3">
        <v>43145</v>
      </c>
      <c r="B526" s="4">
        <v>42.09</v>
      </c>
      <c r="D526" s="3">
        <v>43145</v>
      </c>
      <c r="E526" s="4">
        <v>109.04</v>
      </c>
      <c r="G526" s="3">
        <v>43145</v>
      </c>
      <c r="H526" s="4">
        <v>30.43</v>
      </c>
    </row>
    <row r="527" spans="1:8" x14ac:dyDescent="0.3">
      <c r="A527" s="3">
        <v>43146</v>
      </c>
      <c r="B527" s="4">
        <v>42.15</v>
      </c>
      <c r="D527" s="3">
        <v>43146</v>
      </c>
      <c r="E527" s="4">
        <v>107.66</v>
      </c>
      <c r="G527" s="3">
        <v>43146</v>
      </c>
      <c r="H527" s="4">
        <v>30.23</v>
      </c>
    </row>
    <row r="528" spans="1:8" x14ac:dyDescent="0.3">
      <c r="A528" s="3">
        <v>43147</v>
      </c>
      <c r="B528" s="4">
        <v>41.7</v>
      </c>
      <c r="D528" s="3">
        <v>43147</v>
      </c>
      <c r="E528" s="4">
        <v>106.49</v>
      </c>
      <c r="G528" s="3">
        <v>43147</v>
      </c>
      <c r="H528" s="4">
        <v>30.06</v>
      </c>
    </row>
    <row r="529" spans="1:8" x14ac:dyDescent="0.3">
      <c r="A529" s="3">
        <v>43150</v>
      </c>
      <c r="B529" s="4">
        <v>41.34</v>
      </c>
      <c r="D529" s="3">
        <v>43150</v>
      </c>
      <c r="E529" s="4">
        <v>105.79</v>
      </c>
      <c r="G529" s="3">
        <v>43150</v>
      </c>
      <c r="H529" s="4">
        <v>29.8</v>
      </c>
    </row>
    <row r="530" spans="1:8" x14ac:dyDescent="0.3">
      <c r="A530" s="3">
        <v>43151</v>
      </c>
      <c r="B530" s="4">
        <v>41.26</v>
      </c>
      <c r="D530" s="3">
        <v>43151</v>
      </c>
      <c r="E530" s="4">
        <v>105.93</v>
      </c>
      <c r="G530" s="3">
        <v>43151</v>
      </c>
      <c r="H530" s="4">
        <v>29.8</v>
      </c>
    </row>
    <row r="531" spans="1:8" x14ac:dyDescent="0.3">
      <c r="A531" s="3">
        <v>43152</v>
      </c>
      <c r="B531" s="4">
        <v>41.31</v>
      </c>
      <c r="D531" s="3">
        <v>43152</v>
      </c>
      <c r="E531" s="4">
        <v>105.74</v>
      </c>
      <c r="G531" s="3">
        <v>43152</v>
      </c>
      <c r="H531" s="4">
        <v>29.76</v>
      </c>
    </row>
    <row r="532" spans="1:8" x14ac:dyDescent="0.3">
      <c r="A532" s="3">
        <v>43153</v>
      </c>
      <c r="B532" s="4">
        <v>41.19</v>
      </c>
      <c r="D532" s="3">
        <v>43153</v>
      </c>
      <c r="E532" s="4">
        <v>104.85</v>
      </c>
      <c r="G532" s="3">
        <v>43153</v>
      </c>
      <c r="H532" s="4">
        <v>29.66</v>
      </c>
    </row>
    <row r="533" spans="1:8" x14ac:dyDescent="0.3">
      <c r="A533" s="3">
        <v>43154</v>
      </c>
      <c r="B533" s="4">
        <v>41.77</v>
      </c>
      <c r="D533" s="3">
        <v>43154</v>
      </c>
      <c r="E533" s="4">
        <v>106.63</v>
      </c>
      <c r="G533" s="3">
        <v>43154</v>
      </c>
      <c r="H533" s="4">
        <v>29.93</v>
      </c>
    </row>
    <row r="534" spans="1:8" x14ac:dyDescent="0.3">
      <c r="A534" s="3">
        <v>43157</v>
      </c>
      <c r="B534" s="4">
        <v>42.15</v>
      </c>
      <c r="D534" s="3">
        <v>43157</v>
      </c>
      <c r="E534" s="4">
        <v>107.5</v>
      </c>
      <c r="G534" s="3">
        <v>43157</v>
      </c>
      <c r="H534" s="4">
        <v>30.26</v>
      </c>
    </row>
    <row r="535" spans="1:8" x14ac:dyDescent="0.3">
      <c r="A535" s="3">
        <v>43158</v>
      </c>
      <c r="B535" s="4">
        <v>42</v>
      </c>
      <c r="D535" s="3">
        <v>43158</v>
      </c>
      <c r="E535" s="4">
        <v>107.32</v>
      </c>
      <c r="G535" s="3">
        <v>43158</v>
      </c>
      <c r="H535" s="4">
        <v>30.16</v>
      </c>
    </row>
    <row r="536" spans="1:8" x14ac:dyDescent="0.3">
      <c r="A536" s="3">
        <v>43159</v>
      </c>
      <c r="B536" s="4">
        <v>41.82</v>
      </c>
      <c r="D536" s="3">
        <v>43159</v>
      </c>
      <c r="E536" s="4">
        <v>107.43</v>
      </c>
      <c r="G536" s="3">
        <v>43159</v>
      </c>
      <c r="H536" s="4">
        <v>30.01</v>
      </c>
    </row>
    <row r="537" spans="1:8" x14ac:dyDescent="0.3">
      <c r="A537" s="3">
        <v>43160</v>
      </c>
      <c r="B537" s="4">
        <v>41.55</v>
      </c>
      <c r="D537" s="3">
        <v>43160</v>
      </c>
      <c r="E537" s="4">
        <v>106.96</v>
      </c>
      <c r="G537" s="3">
        <v>43160</v>
      </c>
      <c r="H537" s="4">
        <v>29.85</v>
      </c>
    </row>
    <row r="538" spans="1:8" x14ac:dyDescent="0.3">
      <c r="A538" s="3">
        <v>43164</v>
      </c>
      <c r="B538" s="4">
        <v>41.2</v>
      </c>
      <c r="D538" s="3">
        <v>43164</v>
      </c>
      <c r="E538" s="4">
        <v>105.88</v>
      </c>
      <c r="G538" s="3">
        <v>43164</v>
      </c>
      <c r="H538" s="4">
        <v>29.53</v>
      </c>
    </row>
    <row r="539" spans="1:8" x14ac:dyDescent="0.3">
      <c r="A539" s="3">
        <v>43165</v>
      </c>
      <c r="B539" s="4">
        <v>40.75</v>
      </c>
      <c r="D539" s="3">
        <v>43165</v>
      </c>
      <c r="E539" s="4">
        <v>105.05</v>
      </c>
      <c r="G539" s="3">
        <v>43165</v>
      </c>
      <c r="H539" s="4">
        <v>29.22</v>
      </c>
    </row>
    <row r="540" spans="1:8" x14ac:dyDescent="0.3">
      <c r="A540" s="3">
        <v>43166</v>
      </c>
      <c r="B540" s="4">
        <v>40.380000000000003</v>
      </c>
      <c r="D540" s="3">
        <v>43166</v>
      </c>
      <c r="E540" s="4">
        <v>103.51</v>
      </c>
      <c r="G540" s="3">
        <v>43166</v>
      </c>
      <c r="H540" s="4">
        <v>28.89</v>
      </c>
    </row>
    <row r="541" spans="1:8" x14ac:dyDescent="0.3">
      <c r="A541" s="3">
        <v>43167</v>
      </c>
      <c r="B541" s="4">
        <v>40.74</v>
      </c>
      <c r="D541" s="3">
        <v>43167</v>
      </c>
      <c r="E541" s="4">
        <v>103.8</v>
      </c>
      <c r="G541" s="3">
        <v>43167</v>
      </c>
      <c r="H541" s="4">
        <v>29.05</v>
      </c>
    </row>
    <row r="542" spans="1:8" x14ac:dyDescent="0.3">
      <c r="A542" s="3">
        <v>43168</v>
      </c>
      <c r="B542" s="4">
        <v>40.630000000000003</v>
      </c>
      <c r="D542" s="3">
        <v>43168</v>
      </c>
      <c r="E542" s="4">
        <v>103.68</v>
      </c>
      <c r="G542" s="3">
        <v>43168</v>
      </c>
      <c r="H542" s="4">
        <v>28.98</v>
      </c>
    </row>
    <row r="543" spans="1:8" x14ac:dyDescent="0.3">
      <c r="A543" s="3">
        <v>43171</v>
      </c>
      <c r="B543" s="4">
        <v>41.34</v>
      </c>
      <c r="D543" s="3">
        <v>43171</v>
      </c>
      <c r="E543" s="4">
        <v>104.08</v>
      </c>
      <c r="G543" s="3">
        <v>43171</v>
      </c>
      <c r="H543" s="4">
        <v>29.29</v>
      </c>
    </row>
    <row r="544" spans="1:8" x14ac:dyDescent="0.3">
      <c r="A544" s="3">
        <v>43172</v>
      </c>
      <c r="B544" s="4">
        <v>41.53</v>
      </c>
      <c r="D544" s="3">
        <v>43172</v>
      </c>
      <c r="E544" s="4">
        <v>105.11</v>
      </c>
      <c r="G544" s="3">
        <v>43172</v>
      </c>
      <c r="H544" s="4">
        <v>29.48</v>
      </c>
    </row>
    <row r="545" spans="1:8" x14ac:dyDescent="0.3">
      <c r="A545" s="3">
        <v>43173</v>
      </c>
      <c r="B545" s="4">
        <v>41.53</v>
      </c>
      <c r="D545" s="3">
        <v>43173</v>
      </c>
      <c r="E545" s="4">
        <v>105.03</v>
      </c>
      <c r="G545" s="3">
        <v>43173</v>
      </c>
      <c r="H545" s="4">
        <v>29.4</v>
      </c>
    </row>
    <row r="546" spans="1:8" x14ac:dyDescent="0.3">
      <c r="A546" s="3">
        <v>43174</v>
      </c>
      <c r="B546" s="4">
        <v>41.29</v>
      </c>
      <c r="D546" s="3">
        <v>43174</v>
      </c>
      <c r="E546" s="4">
        <v>105.09</v>
      </c>
      <c r="G546" s="3">
        <v>43174</v>
      </c>
      <c r="H546" s="4">
        <v>29.27</v>
      </c>
    </row>
    <row r="547" spans="1:8" x14ac:dyDescent="0.3">
      <c r="A547" s="3">
        <v>43175</v>
      </c>
      <c r="B547" s="4">
        <v>40.72</v>
      </c>
      <c r="D547" s="3">
        <v>43175</v>
      </c>
      <c r="E547" s="4">
        <v>103.88</v>
      </c>
      <c r="G547" s="3">
        <v>43175</v>
      </c>
      <c r="H547" s="4">
        <v>28.95</v>
      </c>
    </row>
    <row r="548" spans="1:8" x14ac:dyDescent="0.3">
      <c r="A548" s="3">
        <v>43178</v>
      </c>
      <c r="B548" s="4">
        <v>40.28</v>
      </c>
      <c r="D548" s="3">
        <v>43178</v>
      </c>
      <c r="E548" s="4">
        <v>102.56</v>
      </c>
      <c r="G548" s="3">
        <v>43178</v>
      </c>
      <c r="H548" s="4">
        <v>28.64</v>
      </c>
    </row>
    <row r="549" spans="1:8" x14ac:dyDescent="0.3">
      <c r="A549" s="3">
        <v>43179</v>
      </c>
      <c r="B549" s="4">
        <v>40.43</v>
      </c>
      <c r="D549" s="3">
        <v>43179</v>
      </c>
      <c r="E549" s="4">
        <v>102.43</v>
      </c>
      <c r="G549" s="3">
        <v>43179</v>
      </c>
      <c r="H549" s="4">
        <v>28.53</v>
      </c>
    </row>
    <row r="550" spans="1:8" x14ac:dyDescent="0.3">
      <c r="A550" s="3">
        <v>43180</v>
      </c>
      <c r="B550" s="4">
        <v>40.56</v>
      </c>
      <c r="D550" s="3">
        <v>43180</v>
      </c>
      <c r="E550" s="4">
        <v>102.64</v>
      </c>
      <c r="G550" s="3">
        <v>43180</v>
      </c>
      <c r="H550" s="4">
        <v>28.59</v>
      </c>
    </row>
    <row r="551" spans="1:8" x14ac:dyDescent="0.3">
      <c r="A551" s="3">
        <v>43181</v>
      </c>
      <c r="B551" s="4">
        <v>40.35</v>
      </c>
      <c r="D551" s="3">
        <v>43181</v>
      </c>
      <c r="E551" s="4">
        <v>102.29</v>
      </c>
      <c r="G551" s="3">
        <v>43181</v>
      </c>
      <c r="H551" s="4">
        <v>28.38</v>
      </c>
    </row>
    <row r="552" spans="1:8" x14ac:dyDescent="0.3">
      <c r="A552" s="3">
        <v>43182</v>
      </c>
      <c r="B552" s="4">
        <v>39.950000000000003</v>
      </c>
      <c r="D552" s="3">
        <v>43182</v>
      </c>
      <c r="E552" s="4">
        <v>101.22</v>
      </c>
      <c r="G552" s="3">
        <v>43182</v>
      </c>
      <c r="H552" s="4">
        <v>28.21</v>
      </c>
    </row>
    <row r="553" spans="1:8" x14ac:dyDescent="0.3">
      <c r="A553" s="3">
        <v>43185</v>
      </c>
      <c r="B553" s="4">
        <v>40.43</v>
      </c>
      <c r="D553" s="3">
        <v>43185</v>
      </c>
      <c r="E553" s="4">
        <v>102.45</v>
      </c>
      <c r="G553" s="3">
        <v>43185</v>
      </c>
      <c r="H553" s="4">
        <v>28.39</v>
      </c>
    </row>
    <row r="554" spans="1:8" x14ac:dyDescent="0.3">
      <c r="A554" s="3">
        <v>43186</v>
      </c>
      <c r="B554" s="4">
        <v>40.770000000000003</v>
      </c>
      <c r="D554" s="3">
        <v>43186</v>
      </c>
      <c r="E554" s="4">
        <v>103.79</v>
      </c>
      <c r="G554" s="3">
        <v>43186</v>
      </c>
      <c r="H554" s="4">
        <v>28.64</v>
      </c>
    </row>
    <row r="555" spans="1:8" x14ac:dyDescent="0.3">
      <c r="A555" s="3">
        <v>43187</v>
      </c>
      <c r="B555" s="4">
        <v>40.479999999999997</v>
      </c>
      <c r="D555" s="3">
        <v>43187</v>
      </c>
      <c r="E555" s="4">
        <v>103.12</v>
      </c>
      <c r="G555" s="3">
        <v>43187</v>
      </c>
      <c r="H555" s="4">
        <v>28.6</v>
      </c>
    </row>
    <row r="556" spans="1:8" x14ac:dyDescent="0.3">
      <c r="A556" s="3">
        <v>43192</v>
      </c>
      <c r="B556" s="4">
        <v>40.74</v>
      </c>
      <c r="D556" s="3">
        <v>43192</v>
      </c>
      <c r="E556" s="4">
        <v>105.1</v>
      </c>
      <c r="G556" s="9">
        <v>43192</v>
      </c>
      <c r="H556" s="10">
        <v>28.82</v>
      </c>
    </row>
    <row r="557" spans="1:8" x14ac:dyDescent="0.3">
      <c r="A557" s="3">
        <v>43193</v>
      </c>
      <c r="B557" s="4">
        <v>40.94</v>
      </c>
      <c r="D557" s="3">
        <v>43193</v>
      </c>
      <c r="E557" s="4">
        <v>105.96</v>
      </c>
      <c r="G557" s="3">
        <v>43193</v>
      </c>
      <c r="H557" s="4">
        <v>28.82</v>
      </c>
    </row>
    <row r="558" spans="1:8" x14ac:dyDescent="0.3">
      <c r="A558" s="3">
        <v>43194</v>
      </c>
      <c r="B558" s="4">
        <v>40.47</v>
      </c>
      <c r="D558" s="3">
        <v>43194</v>
      </c>
      <c r="E558" s="4">
        <v>104.93</v>
      </c>
      <c r="G558" s="3">
        <v>43194</v>
      </c>
      <c r="H558" s="4">
        <v>28.67</v>
      </c>
    </row>
    <row r="559" spans="1:8" x14ac:dyDescent="0.3">
      <c r="A559" s="3">
        <v>43195</v>
      </c>
      <c r="B559" s="4">
        <v>41.25</v>
      </c>
      <c r="D559" s="3">
        <v>43195</v>
      </c>
      <c r="E559" s="4">
        <v>106.6</v>
      </c>
      <c r="G559" s="3">
        <v>43195</v>
      </c>
      <c r="H559" s="4">
        <v>29.02</v>
      </c>
    </row>
    <row r="560" spans="1:8" x14ac:dyDescent="0.3">
      <c r="A560" s="3">
        <v>43196</v>
      </c>
      <c r="B560" s="4">
        <v>41.33</v>
      </c>
      <c r="D560" s="3">
        <v>43196</v>
      </c>
      <c r="E560" s="4">
        <v>107.16</v>
      </c>
      <c r="G560" s="3">
        <v>43196</v>
      </c>
      <c r="H560" s="4">
        <v>29.22</v>
      </c>
    </row>
    <row r="561" spans="1:8" x14ac:dyDescent="0.3">
      <c r="A561" s="3">
        <v>43199</v>
      </c>
      <c r="B561" s="4">
        <v>41.54</v>
      </c>
      <c r="D561" s="3">
        <v>43199</v>
      </c>
      <c r="E561" s="4">
        <v>107.43</v>
      </c>
      <c r="G561" s="3">
        <v>43199</v>
      </c>
      <c r="H561" s="4">
        <v>29.27</v>
      </c>
    </row>
    <row r="562" spans="1:8" x14ac:dyDescent="0.3">
      <c r="A562" s="3">
        <v>43200</v>
      </c>
      <c r="B562" s="4">
        <v>41.73</v>
      </c>
      <c r="D562" s="3">
        <v>43200</v>
      </c>
      <c r="E562" s="4">
        <v>107.45</v>
      </c>
      <c r="G562" s="3">
        <v>43200</v>
      </c>
      <c r="H562" s="4">
        <v>29.43</v>
      </c>
    </row>
    <row r="563" spans="1:8" x14ac:dyDescent="0.3">
      <c r="A563" s="3">
        <v>43201</v>
      </c>
      <c r="B563" s="4">
        <v>41.7</v>
      </c>
      <c r="D563" s="3">
        <v>43201</v>
      </c>
      <c r="E563" s="4">
        <v>107.48</v>
      </c>
      <c r="G563" s="3">
        <v>43201</v>
      </c>
      <c r="H563" s="4">
        <v>29.35</v>
      </c>
    </row>
    <row r="564" spans="1:8" x14ac:dyDescent="0.3">
      <c r="A564" s="3">
        <v>43202</v>
      </c>
      <c r="B564" s="4">
        <v>41.82</v>
      </c>
      <c r="D564" s="3">
        <v>43202</v>
      </c>
      <c r="E564" s="4">
        <v>107.71</v>
      </c>
      <c r="G564" s="3">
        <v>43202</v>
      </c>
      <c r="H564" s="4">
        <v>29.29</v>
      </c>
    </row>
    <row r="565" spans="1:8" x14ac:dyDescent="0.3">
      <c r="A565" s="3">
        <v>43203</v>
      </c>
      <c r="B565" s="4">
        <v>41.87</v>
      </c>
      <c r="D565" s="3">
        <v>43203</v>
      </c>
      <c r="E565" s="4">
        <v>107.59</v>
      </c>
      <c r="G565" s="3">
        <v>43203</v>
      </c>
      <c r="H565" s="4">
        <v>29.19</v>
      </c>
    </row>
    <row r="566" spans="1:8" x14ac:dyDescent="0.3">
      <c r="A566" s="3">
        <v>43206</v>
      </c>
      <c r="B566" s="4">
        <v>42.07</v>
      </c>
      <c r="D566" s="3">
        <v>43206</v>
      </c>
      <c r="E566" s="4">
        <v>107.74</v>
      </c>
      <c r="G566" s="3">
        <v>43206</v>
      </c>
      <c r="H566" s="4">
        <v>29.38</v>
      </c>
    </row>
    <row r="567" spans="1:8" x14ac:dyDescent="0.3">
      <c r="A567" s="3">
        <v>43207</v>
      </c>
      <c r="B567" s="4">
        <v>42.2</v>
      </c>
      <c r="D567" s="3">
        <v>43207</v>
      </c>
      <c r="E567" s="4">
        <v>108.05</v>
      </c>
      <c r="G567" s="3">
        <v>43207</v>
      </c>
      <c r="H567" s="4">
        <v>29.43</v>
      </c>
    </row>
    <row r="568" spans="1:8" x14ac:dyDescent="0.3">
      <c r="A568" s="3">
        <v>43208</v>
      </c>
      <c r="B568" s="4">
        <v>42.13</v>
      </c>
      <c r="D568" s="3">
        <v>43208</v>
      </c>
      <c r="E568" s="4">
        <v>107.83</v>
      </c>
      <c r="G568" s="3">
        <v>43208</v>
      </c>
      <c r="H568" s="4">
        <v>29.49</v>
      </c>
    </row>
    <row r="569" spans="1:8" x14ac:dyDescent="0.3">
      <c r="A569" s="3">
        <v>43209</v>
      </c>
      <c r="B569" s="4">
        <v>42.38</v>
      </c>
      <c r="D569" s="3">
        <v>43209</v>
      </c>
      <c r="E569" s="4">
        <v>108.3</v>
      </c>
      <c r="G569" s="3">
        <v>43209</v>
      </c>
      <c r="H569" s="4">
        <v>29.6</v>
      </c>
    </row>
    <row r="570" spans="1:8" x14ac:dyDescent="0.3">
      <c r="A570" s="3">
        <v>43210</v>
      </c>
      <c r="B570" s="4">
        <v>42.3</v>
      </c>
      <c r="D570" s="3">
        <v>43210</v>
      </c>
      <c r="E570" s="4">
        <v>107.69</v>
      </c>
      <c r="G570" s="3">
        <v>43210</v>
      </c>
      <c r="H570" s="4">
        <v>29.46</v>
      </c>
    </row>
    <row r="571" spans="1:8" x14ac:dyDescent="0.3">
      <c r="A571" s="3">
        <v>43213</v>
      </c>
      <c r="B571" s="4">
        <v>42.31</v>
      </c>
      <c r="D571" s="3">
        <v>43213</v>
      </c>
      <c r="E571" s="4">
        <v>108.65</v>
      </c>
      <c r="G571" s="3">
        <v>43213</v>
      </c>
      <c r="H571" s="4">
        <v>29.43</v>
      </c>
    </row>
    <row r="572" spans="1:8" x14ac:dyDescent="0.3">
      <c r="A572" s="3">
        <v>43214</v>
      </c>
      <c r="B572" s="4">
        <v>42.3</v>
      </c>
      <c r="D572" s="3">
        <v>43214</v>
      </c>
      <c r="E572" s="4">
        <v>108.71</v>
      </c>
      <c r="G572" s="3">
        <v>43214</v>
      </c>
      <c r="H572" s="4">
        <v>29.64</v>
      </c>
    </row>
    <row r="573" spans="1:8" x14ac:dyDescent="0.3">
      <c r="A573" s="3">
        <v>43215</v>
      </c>
      <c r="B573" s="4">
        <v>42.06</v>
      </c>
      <c r="D573" s="3">
        <v>43215</v>
      </c>
      <c r="E573" s="4">
        <v>108.03</v>
      </c>
      <c r="G573" s="3">
        <v>43215</v>
      </c>
      <c r="H573" s="4">
        <v>29.46</v>
      </c>
    </row>
    <row r="574" spans="1:8" x14ac:dyDescent="0.3">
      <c r="A574" s="3">
        <v>43216</v>
      </c>
      <c r="B574" s="4">
        <v>42.06</v>
      </c>
      <c r="D574" s="3">
        <v>43216</v>
      </c>
      <c r="E574" s="4">
        <v>108.16</v>
      </c>
      <c r="G574" s="3">
        <v>43216</v>
      </c>
      <c r="H574" s="4">
        <v>29.43</v>
      </c>
    </row>
    <row r="575" spans="1:8" x14ac:dyDescent="0.3">
      <c r="A575" s="3">
        <v>43217</v>
      </c>
      <c r="B575" s="4">
        <v>42.42</v>
      </c>
      <c r="D575" s="3">
        <v>43217</v>
      </c>
      <c r="E575" s="4">
        <v>108.7</v>
      </c>
      <c r="G575" s="3">
        <v>43217</v>
      </c>
      <c r="H575" s="4">
        <v>29.85</v>
      </c>
    </row>
    <row r="576" spans="1:8" x14ac:dyDescent="0.3">
      <c r="A576" s="3">
        <v>43220</v>
      </c>
      <c r="B576" s="4">
        <v>42.53</v>
      </c>
      <c r="D576" s="3">
        <v>43220</v>
      </c>
      <c r="E576" s="4">
        <v>109.28</v>
      </c>
      <c r="G576" s="3">
        <v>43220</v>
      </c>
      <c r="H576" s="4">
        <v>29.92</v>
      </c>
    </row>
    <row r="577" spans="1:8" x14ac:dyDescent="0.3">
      <c r="A577" s="3">
        <v>43222</v>
      </c>
      <c r="B577" s="4">
        <v>42.24</v>
      </c>
      <c r="D577" s="3">
        <v>43222</v>
      </c>
      <c r="E577" s="4">
        <v>108.63</v>
      </c>
      <c r="G577" s="3">
        <v>43222</v>
      </c>
      <c r="H577" s="4">
        <v>29.64</v>
      </c>
    </row>
    <row r="578" spans="1:8" x14ac:dyDescent="0.3">
      <c r="A578" s="3">
        <v>43223</v>
      </c>
      <c r="B578" s="4">
        <v>42.06</v>
      </c>
      <c r="D578" s="3">
        <v>43223</v>
      </c>
      <c r="E578" s="4">
        <v>107.71</v>
      </c>
      <c r="G578" s="3">
        <v>43223</v>
      </c>
      <c r="H578" s="4">
        <v>29.55</v>
      </c>
    </row>
    <row r="579" spans="1:8" x14ac:dyDescent="0.3">
      <c r="A579" s="3">
        <v>43224</v>
      </c>
      <c r="B579" s="4">
        <v>41.78</v>
      </c>
      <c r="D579" s="3">
        <v>43224</v>
      </c>
      <c r="E579" s="4">
        <v>107.38</v>
      </c>
      <c r="G579" s="3">
        <v>43224</v>
      </c>
      <c r="H579" s="4">
        <v>29.42</v>
      </c>
    </row>
    <row r="580" spans="1:8" x14ac:dyDescent="0.3">
      <c r="A580" s="3">
        <v>43227</v>
      </c>
      <c r="B580" s="4">
        <v>42.21</v>
      </c>
      <c r="D580" s="3">
        <v>43227</v>
      </c>
      <c r="E580" s="4">
        <v>108.36</v>
      </c>
      <c r="G580" s="3">
        <v>43227</v>
      </c>
      <c r="H580" s="4">
        <v>29.63</v>
      </c>
    </row>
    <row r="581" spans="1:8" x14ac:dyDescent="0.3">
      <c r="A581" s="3">
        <v>43228</v>
      </c>
      <c r="B581" s="4">
        <v>42.39</v>
      </c>
      <c r="D581" s="3">
        <v>43228</v>
      </c>
      <c r="E581" s="4">
        <v>108.32</v>
      </c>
      <c r="G581" s="3">
        <v>43228</v>
      </c>
      <c r="H581" s="4">
        <v>29.73</v>
      </c>
    </row>
    <row r="582" spans="1:8" x14ac:dyDescent="0.3">
      <c r="A582" s="3">
        <v>43229</v>
      </c>
      <c r="B582" s="4">
        <v>42.34</v>
      </c>
      <c r="D582" s="3">
        <v>43229</v>
      </c>
      <c r="E582" s="4">
        <v>107.76</v>
      </c>
      <c r="G582" s="3">
        <v>43229</v>
      </c>
      <c r="H582" s="4">
        <v>29.66</v>
      </c>
    </row>
    <row r="583" spans="1:8" x14ac:dyDescent="0.3">
      <c r="A583" s="3">
        <v>43230</v>
      </c>
      <c r="B583" s="4">
        <v>42.24</v>
      </c>
      <c r="D583" s="3">
        <v>43230</v>
      </c>
      <c r="E583" s="4">
        <v>107.02</v>
      </c>
      <c r="G583" s="3">
        <v>43230</v>
      </c>
      <c r="H583" s="4">
        <v>29.44</v>
      </c>
    </row>
    <row r="584" spans="1:8" x14ac:dyDescent="0.3">
      <c r="A584" s="3">
        <v>43231</v>
      </c>
      <c r="B584" s="4">
        <v>42.46</v>
      </c>
      <c r="D584" s="3">
        <v>43231</v>
      </c>
      <c r="E584" s="4">
        <v>107.53</v>
      </c>
      <c r="G584" s="3">
        <v>43231</v>
      </c>
      <c r="H584" s="4">
        <v>29.47</v>
      </c>
    </row>
    <row r="585" spans="1:8" x14ac:dyDescent="0.3">
      <c r="A585" s="3">
        <v>43234</v>
      </c>
      <c r="B585" s="4">
        <v>42.51</v>
      </c>
      <c r="D585" s="3">
        <v>43234</v>
      </c>
      <c r="E585" s="4">
        <v>107.02</v>
      </c>
      <c r="G585" s="3">
        <v>43234</v>
      </c>
      <c r="H585" s="4">
        <v>29.31</v>
      </c>
    </row>
    <row r="586" spans="1:8" x14ac:dyDescent="0.3">
      <c r="A586" s="3">
        <v>43235</v>
      </c>
      <c r="B586" s="4">
        <v>42.46</v>
      </c>
      <c r="D586" s="3">
        <v>43235</v>
      </c>
      <c r="E586" s="4">
        <v>106.25</v>
      </c>
      <c r="G586" s="3">
        <v>43235</v>
      </c>
      <c r="H586" s="4">
        <v>29.13</v>
      </c>
    </row>
    <row r="587" spans="1:8" x14ac:dyDescent="0.3">
      <c r="A587" s="3">
        <v>43236</v>
      </c>
      <c r="B587" s="4">
        <v>42.14</v>
      </c>
      <c r="D587" s="3">
        <v>43236</v>
      </c>
      <c r="E587" s="4">
        <v>105.5</v>
      </c>
      <c r="G587" s="3">
        <v>43236</v>
      </c>
      <c r="H587" s="4">
        <v>28.92</v>
      </c>
    </row>
    <row r="588" spans="1:8" x14ac:dyDescent="0.3">
      <c r="A588" s="3">
        <v>43237</v>
      </c>
      <c r="B588" s="4">
        <v>41.93</v>
      </c>
      <c r="D588" s="3">
        <v>43237</v>
      </c>
      <c r="E588" s="4">
        <v>106.09</v>
      </c>
      <c r="G588" s="3">
        <v>43237</v>
      </c>
      <c r="H588" s="4">
        <v>28.84</v>
      </c>
    </row>
    <row r="589" spans="1:8" x14ac:dyDescent="0.3">
      <c r="A589" s="3">
        <v>43238</v>
      </c>
      <c r="B589" s="4">
        <v>41.5</v>
      </c>
      <c r="D589" s="3">
        <v>43238</v>
      </c>
      <c r="E589" s="4">
        <v>105.07</v>
      </c>
      <c r="G589" s="3">
        <v>43238</v>
      </c>
      <c r="H589" s="4">
        <v>28.5</v>
      </c>
    </row>
    <row r="590" spans="1:8" x14ac:dyDescent="0.3">
      <c r="A590" s="3">
        <v>43241</v>
      </c>
      <c r="B590" s="4">
        <v>41.28</v>
      </c>
      <c r="D590" s="3">
        <v>43241</v>
      </c>
      <c r="E590" s="4">
        <v>103.87</v>
      </c>
      <c r="G590" s="9">
        <v>43241</v>
      </c>
      <c r="H590" s="10">
        <v>28.27</v>
      </c>
    </row>
    <row r="591" spans="1:8" x14ac:dyDescent="0.3">
      <c r="A591" s="3">
        <v>43242</v>
      </c>
      <c r="B591" s="4">
        <v>41.55</v>
      </c>
      <c r="D591" s="3">
        <v>43242</v>
      </c>
      <c r="E591" s="4">
        <v>104.1</v>
      </c>
      <c r="G591" s="3">
        <v>43242</v>
      </c>
      <c r="H591" s="4">
        <v>28.27</v>
      </c>
    </row>
    <row r="592" spans="1:8" x14ac:dyDescent="0.3">
      <c r="A592" s="3">
        <v>43243</v>
      </c>
      <c r="B592" s="4">
        <v>41.22</v>
      </c>
      <c r="D592" s="3">
        <v>43243</v>
      </c>
      <c r="E592" s="4">
        <v>103.77</v>
      </c>
      <c r="G592" s="3">
        <v>43243</v>
      </c>
      <c r="H592" s="4">
        <v>28.23</v>
      </c>
    </row>
    <row r="593" spans="1:8" x14ac:dyDescent="0.3">
      <c r="A593" s="3">
        <v>43244</v>
      </c>
      <c r="B593" s="4">
        <v>41.43</v>
      </c>
      <c r="D593" s="3">
        <v>43244</v>
      </c>
      <c r="E593" s="4">
        <v>103.61</v>
      </c>
      <c r="G593" s="3">
        <v>43244</v>
      </c>
      <c r="H593" s="4">
        <v>28.25</v>
      </c>
    </row>
    <row r="594" spans="1:8" x14ac:dyDescent="0.3">
      <c r="A594" s="3">
        <v>43245</v>
      </c>
      <c r="B594" s="4">
        <v>42</v>
      </c>
      <c r="D594" s="3">
        <v>43245</v>
      </c>
      <c r="E594" s="4">
        <v>104.8</v>
      </c>
      <c r="G594" s="3">
        <v>43245</v>
      </c>
      <c r="H594" s="4">
        <v>28.23</v>
      </c>
    </row>
    <row r="595" spans="1:8" x14ac:dyDescent="0.3">
      <c r="A595" s="3">
        <v>43248</v>
      </c>
      <c r="B595" s="4">
        <v>42.36</v>
      </c>
      <c r="D595" s="3">
        <v>43248</v>
      </c>
      <c r="E595" s="4">
        <v>105.91</v>
      </c>
      <c r="G595" s="3">
        <v>43248</v>
      </c>
      <c r="H595" s="4">
        <v>28.37</v>
      </c>
    </row>
    <row r="596" spans="1:8" x14ac:dyDescent="0.3">
      <c r="A596" s="3">
        <v>43249</v>
      </c>
      <c r="B596" s="4">
        <v>42.17</v>
      </c>
      <c r="D596" s="3">
        <v>43249</v>
      </c>
      <c r="E596" s="4">
        <v>105.12</v>
      </c>
      <c r="G596" s="3">
        <v>43249</v>
      </c>
      <c r="H596" s="4">
        <v>28.23</v>
      </c>
    </row>
    <row r="597" spans="1:8" x14ac:dyDescent="0.3">
      <c r="A597" s="3">
        <v>43250</v>
      </c>
      <c r="B597" s="4">
        <v>42.02</v>
      </c>
      <c r="D597" s="3">
        <v>43250</v>
      </c>
      <c r="E597" s="4">
        <v>104.91</v>
      </c>
      <c r="G597" s="3">
        <v>43250</v>
      </c>
      <c r="H597" s="4">
        <v>28.15</v>
      </c>
    </row>
    <row r="598" spans="1:8" x14ac:dyDescent="0.3">
      <c r="A598" s="3">
        <v>43251</v>
      </c>
      <c r="B598" s="4">
        <v>42.35</v>
      </c>
      <c r="D598" s="3">
        <v>43251</v>
      </c>
      <c r="E598" s="4">
        <v>104.79</v>
      </c>
      <c r="G598" s="3">
        <v>43251</v>
      </c>
      <c r="H598" s="4">
        <v>28.1</v>
      </c>
    </row>
    <row r="599" spans="1:8" x14ac:dyDescent="0.3">
      <c r="A599" s="3">
        <v>43252</v>
      </c>
      <c r="B599" s="4">
        <v>42.1</v>
      </c>
      <c r="D599" s="3">
        <v>43252</v>
      </c>
      <c r="E599" s="4">
        <v>103.45</v>
      </c>
      <c r="G599" s="3">
        <v>43252</v>
      </c>
      <c r="H599" s="4">
        <v>27.64</v>
      </c>
    </row>
    <row r="600" spans="1:8" x14ac:dyDescent="0.3">
      <c r="A600" s="3">
        <v>43255</v>
      </c>
      <c r="B600" s="4">
        <v>41.75</v>
      </c>
      <c r="D600" s="3">
        <v>43255</v>
      </c>
      <c r="E600" s="4">
        <v>102.32</v>
      </c>
      <c r="G600" s="3">
        <v>43255</v>
      </c>
      <c r="H600" s="4">
        <v>27.02</v>
      </c>
    </row>
    <row r="601" spans="1:8" x14ac:dyDescent="0.3">
      <c r="A601" s="3">
        <v>43256</v>
      </c>
      <c r="B601" s="4">
        <v>41.63</v>
      </c>
      <c r="D601" s="3">
        <v>43256</v>
      </c>
      <c r="E601" s="4">
        <v>101.11</v>
      </c>
      <c r="G601" s="3">
        <v>43256</v>
      </c>
      <c r="H601" s="4">
        <v>26.51</v>
      </c>
    </row>
    <row r="602" spans="1:8" x14ac:dyDescent="0.3">
      <c r="A602" s="3">
        <v>43257</v>
      </c>
      <c r="B602" s="4">
        <v>42</v>
      </c>
      <c r="D602" s="3">
        <v>43257</v>
      </c>
      <c r="E602" s="4">
        <v>101.98</v>
      </c>
      <c r="G602" s="3">
        <v>43257</v>
      </c>
      <c r="H602" s="4">
        <v>26.68</v>
      </c>
    </row>
    <row r="603" spans="1:8" x14ac:dyDescent="0.3">
      <c r="A603" s="3">
        <v>43258</v>
      </c>
      <c r="B603" s="4">
        <v>42.35</v>
      </c>
      <c r="D603" s="3">
        <v>43258</v>
      </c>
      <c r="E603" s="4">
        <v>103.49</v>
      </c>
      <c r="G603" s="3">
        <v>43258</v>
      </c>
      <c r="H603" s="4">
        <v>27.21</v>
      </c>
    </row>
    <row r="604" spans="1:8" x14ac:dyDescent="0.3">
      <c r="A604" s="3">
        <v>43259</v>
      </c>
      <c r="B604" s="4">
        <v>42.38</v>
      </c>
      <c r="D604" s="3">
        <v>43259</v>
      </c>
      <c r="E604" s="4">
        <v>103.92</v>
      </c>
      <c r="G604" s="3">
        <v>43259</v>
      </c>
      <c r="H604" s="4">
        <v>27.37</v>
      </c>
    </row>
    <row r="605" spans="1:8" x14ac:dyDescent="0.3">
      <c r="A605" s="3">
        <v>43262</v>
      </c>
      <c r="B605" s="4">
        <v>42.45</v>
      </c>
      <c r="D605" s="3">
        <v>43262</v>
      </c>
      <c r="E605" s="4">
        <v>103.56</v>
      </c>
      <c r="G605" s="3">
        <v>43262</v>
      </c>
      <c r="H605" s="4">
        <v>27.51</v>
      </c>
    </row>
    <row r="606" spans="1:8" x14ac:dyDescent="0.3">
      <c r="A606" s="3">
        <v>43263</v>
      </c>
      <c r="B606" s="4">
        <v>42.56</v>
      </c>
      <c r="D606" s="3">
        <v>43263</v>
      </c>
      <c r="E606" s="4">
        <v>103.91</v>
      </c>
      <c r="G606" s="3">
        <v>43263</v>
      </c>
      <c r="H606" s="4">
        <v>27.72</v>
      </c>
    </row>
    <row r="607" spans="1:8" x14ac:dyDescent="0.3">
      <c r="A607" s="3">
        <v>43264</v>
      </c>
      <c r="B607" s="4">
        <v>42.61</v>
      </c>
      <c r="D607" s="3">
        <v>43264</v>
      </c>
      <c r="E607" s="4">
        <v>103.65</v>
      </c>
      <c r="G607" s="3">
        <v>43264</v>
      </c>
      <c r="H607" s="4">
        <v>27.72</v>
      </c>
    </row>
    <row r="608" spans="1:8" x14ac:dyDescent="0.3">
      <c r="A608" s="3">
        <v>43265</v>
      </c>
      <c r="B608" s="4">
        <v>42.44</v>
      </c>
      <c r="D608" s="3">
        <v>43265</v>
      </c>
      <c r="E608" s="4">
        <v>103.36</v>
      </c>
      <c r="G608" s="3">
        <v>43265</v>
      </c>
      <c r="H608" s="4">
        <v>27.6</v>
      </c>
    </row>
    <row r="609" spans="1:8" x14ac:dyDescent="0.3">
      <c r="A609" s="3">
        <v>43266</v>
      </c>
      <c r="B609" s="4">
        <v>42.31</v>
      </c>
      <c r="D609" s="3">
        <v>43266</v>
      </c>
      <c r="E609" s="4">
        <v>102.75</v>
      </c>
      <c r="G609" s="3">
        <v>43266</v>
      </c>
      <c r="H609" s="4">
        <v>27.42</v>
      </c>
    </row>
    <row r="610" spans="1:8" x14ac:dyDescent="0.3">
      <c r="A610" s="3">
        <v>43269</v>
      </c>
      <c r="B610" s="4">
        <v>42.26</v>
      </c>
      <c r="D610" s="3">
        <v>43269</v>
      </c>
      <c r="E610" s="4">
        <v>102.31</v>
      </c>
      <c r="G610" s="3">
        <v>43269</v>
      </c>
      <c r="H610" s="4">
        <v>27.14</v>
      </c>
    </row>
    <row r="611" spans="1:8" x14ac:dyDescent="0.3">
      <c r="A611" s="3">
        <v>43270</v>
      </c>
      <c r="B611" s="4">
        <v>41.97</v>
      </c>
      <c r="D611" s="3">
        <v>43270</v>
      </c>
      <c r="E611" s="4">
        <v>101.48</v>
      </c>
      <c r="G611" s="3">
        <v>43270</v>
      </c>
      <c r="H611" s="4">
        <v>26.82</v>
      </c>
    </row>
    <row r="612" spans="1:8" x14ac:dyDescent="0.3">
      <c r="A612" s="3">
        <v>43271</v>
      </c>
      <c r="B612" s="4">
        <v>42.04</v>
      </c>
      <c r="D612" s="3">
        <v>43271</v>
      </c>
      <c r="E612" s="4">
        <v>101.54</v>
      </c>
      <c r="G612" s="3">
        <v>43271</v>
      </c>
      <c r="H612" s="4">
        <v>26.57</v>
      </c>
    </row>
    <row r="613" spans="1:8" x14ac:dyDescent="0.3">
      <c r="A613" s="3">
        <v>43272</v>
      </c>
      <c r="B613" s="4">
        <v>41.88</v>
      </c>
      <c r="D613" s="3">
        <v>43272</v>
      </c>
      <c r="E613" s="4">
        <v>101.12</v>
      </c>
      <c r="G613" s="3">
        <v>43272</v>
      </c>
      <c r="H613" s="4">
        <v>26.42</v>
      </c>
    </row>
    <row r="614" spans="1:8" x14ac:dyDescent="0.3">
      <c r="A614" s="3">
        <v>43273</v>
      </c>
      <c r="B614" s="4">
        <v>42.18</v>
      </c>
      <c r="D614" s="3">
        <v>43273</v>
      </c>
      <c r="E614" s="4">
        <v>101.11</v>
      </c>
      <c r="G614" s="3">
        <v>43273</v>
      </c>
      <c r="H614" s="4">
        <v>26.43</v>
      </c>
    </row>
    <row r="615" spans="1:8" x14ac:dyDescent="0.3">
      <c r="A615" s="3">
        <v>43276</v>
      </c>
      <c r="B615" s="4">
        <v>41.83</v>
      </c>
      <c r="D615" s="3">
        <v>43276</v>
      </c>
      <c r="E615" s="4">
        <v>100.37</v>
      </c>
      <c r="G615" s="3">
        <v>43276</v>
      </c>
      <c r="H615" s="4">
        <v>26.2</v>
      </c>
    </row>
    <row r="616" spans="1:8" x14ac:dyDescent="0.3">
      <c r="A616" s="3">
        <v>43277</v>
      </c>
      <c r="B616" s="4">
        <v>41.84</v>
      </c>
      <c r="D616" s="3">
        <v>43277</v>
      </c>
      <c r="E616" s="4">
        <v>100</v>
      </c>
      <c r="G616" s="3">
        <v>43277</v>
      </c>
      <c r="H616" s="4">
        <v>26.04</v>
      </c>
    </row>
    <row r="617" spans="1:8" x14ac:dyDescent="0.3">
      <c r="A617" s="3">
        <v>43278</v>
      </c>
      <c r="B617" s="4">
        <v>41.36</v>
      </c>
      <c r="D617" s="3">
        <v>43278</v>
      </c>
      <c r="E617" s="4">
        <v>98.74</v>
      </c>
      <c r="G617" s="3">
        <v>43278</v>
      </c>
      <c r="H617" s="4">
        <v>25.64</v>
      </c>
    </row>
    <row r="618" spans="1:8" x14ac:dyDescent="0.3">
      <c r="A618" s="3">
        <v>43279</v>
      </c>
      <c r="B618" s="4">
        <v>41.06</v>
      </c>
      <c r="D618" s="3">
        <v>43279</v>
      </c>
      <c r="E618" s="4">
        <v>97.76</v>
      </c>
      <c r="G618" s="3">
        <v>43279</v>
      </c>
      <c r="H618" s="4">
        <v>25.42</v>
      </c>
    </row>
    <row r="619" spans="1:8" x14ac:dyDescent="0.3">
      <c r="A619" s="3">
        <v>43280</v>
      </c>
      <c r="B619" s="4">
        <v>41.61</v>
      </c>
      <c r="D619" s="3">
        <v>43280</v>
      </c>
      <c r="E619" s="4">
        <v>99.27</v>
      </c>
      <c r="G619" s="3">
        <v>43280</v>
      </c>
      <c r="H619" s="4">
        <v>25.72</v>
      </c>
    </row>
    <row r="620" spans="1:8" x14ac:dyDescent="0.3">
      <c r="A620" s="3">
        <v>43283</v>
      </c>
      <c r="B620" s="4">
        <v>41.4</v>
      </c>
      <c r="D620" s="3">
        <v>43283</v>
      </c>
      <c r="E620" s="4">
        <v>98.83</v>
      </c>
      <c r="G620" s="3">
        <v>43283</v>
      </c>
      <c r="H620" s="4">
        <v>25.76</v>
      </c>
    </row>
    <row r="621" spans="1:8" x14ac:dyDescent="0.3">
      <c r="A621" s="3">
        <v>43284</v>
      </c>
      <c r="B621" s="4">
        <v>41.6</v>
      </c>
      <c r="D621" s="3">
        <v>43284</v>
      </c>
      <c r="E621" s="4">
        <v>99.6</v>
      </c>
      <c r="G621" s="3">
        <v>43284</v>
      </c>
      <c r="H621" s="4">
        <v>25.78</v>
      </c>
    </row>
    <row r="622" spans="1:8" x14ac:dyDescent="0.3">
      <c r="A622" s="3">
        <v>43285</v>
      </c>
      <c r="B622" s="4">
        <v>41.74</v>
      </c>
      <c r="D622" s="3">
        <v>43285</v>
      </c>
      <c r="E622" s="4">
        <v>99.8</v>
      </c>
      <c r="G622" s="3">
        <v>43285</v>
      </c>
      <c r="H622" s="4">
        <v>25.81</v>
      </c>
    </row>
    <row r="623" spans="1:8" x14ac:dyDescent="0.3">
      <c r="A623" s="3">
        <v>43286</v>
      </c>
      <c r="B623" s="4">
        <v>41.54</v>
      </c>
      <c r="D623" s="3">
        <v>43286</v>
      </c>
      <c r="E623" s="4">
        <v>99.26</v>
      </c>
      <c r="G623" s="3">
        <v>43286</v>
      </c>
      <c r="H623" s="4">
        <v>25.74</v>
      </c>
    </row>
    <row r="624" spans="1:8" x14ac:dyDescent="0.3">
      <c r="A624" s="3">
        <v>43287</v>
      </c>
      <c r="B624" s="4">
        <v>41.54</v>
      </c>
      <c r="D624" s="3">
        <v>43287</v>
      </c>
      <c r="E624" s="4">
        <v>99.58</v>
      </c>
      <c r="G624" s="3">
        <v>43287</v>
      </c>
      <c r="H624" s="4">
        <v>25.79</v>
      </c>
    </row>
    <row r="625" spans="1:8" x14ac:dyDescent="0.3">
      <c r="A625" s="3">
        <v>43290</v>
      </c>
      <c r="B625" s="4">
        <v>41.95</v>
      </c>
      <c r="D625" s="3">
        <v>43290</v>
      </c>
      <c r="E625" s="4">
        <v>100.7</v>
      </c>
      <c r="G625" s="3">
        <v>43290</v>
      </c>
      <c r="H625" s="4">
        <v>26.25</v>
      </c>
    </row>
    <row r="626" spans="1:8" x14ac:dyDescent="0.3">
      <c r="A626" s="3">
        <v>43291</v>
      </c>
      <c r="B626" s="4">
        <v>42.33</v>
      </c>
      <c r="D626" s="3">
        <v>43291</v>
      </c>
      <c r="E626" s="4">
        <v>101.49</v>
      </c>
      <c r="G626" s="3">
        <v>43291</v>
      </c>
      <c r="H626" s="4">
        <v>26.41</v>
      </c>
    </row>
    <row r="627" spans="1:8" x14ac:dyDescent="0.3">
      <c r="A627" s="3">
        <v>43292</v>
      </c>
      <c r="B627" s="4">
        <v>42</v>
      </c>
      <c r="D627" s="3">
        <v>43292</v>
      </c>
      <c r="E627" s="4">
        <v>100.97</v>
      </c>
      <c r="G627" s="3">
        <v>43292</v>
      </c>
      <c r="H627" s="4">
        <v>26.34</v>
      </c>
    </row>
    <row r="628" spans="1:8" x14ac:dyDescent="0.3">
      <c r="A628" s="3">
        <v>43293</v>
      </c>
      <c r="B628" s="4">
        <v>42.14</v>
      </c>
      <c r="D628" s="3">
        <v>43293</v>
      </c>
      <c r="E628" s="4">
        <v>101.05</v>
      </c>
      <c r="G628" s="3">
        <v>43293</v>
      </c>
      <c r="H628" s="4">
        <v>26.28</v>
      </c>
    </row>
    <row r="629" spans="1:8" x14ac:dyDescent="0.3">
      <c r="A629" s="3">
        <v>43294</v>
      </c>
      <c r="B629" s="4">
        <v>41.91</v>
      </c>
      <c r="D629" s="3">
        <v>43294</v>
      </c>
      <c r="E629" s="4">
        <v>100.18</v>
      </c>
      <c r="G629" s="3">
        <v>43294</v>
      </c>
      <c r="H629" s="4">
        <v>25.92</v>
      </c>
    </row>
    <row r="630" spans="1:8" x14ac:dyDescent="0.3">
      <c r="A630" s="3">
        <v>43297</v>
      </c>
      <c r="B630" s="4">
        <v>41.51</v>
      </c>
      <c r="D630" s="3">
        <v>43297</v>
      </c>
      <c r="E630" s="4">
        <v>98.46</v>
      </c>
      <c r="G630" s="3">
        <v>43297</v>
      </c>
      <c r="H630" s="4">
        <v>25.38</v>
      </c>
    </row>
    <row r="631" spans="1:8" x14ac:dyDescent="0.3">
      <c r="A631" s="3">
        <v>43298</v>
      </c>
      <c r="B631" s="4">
        <v>41.95</v>
      </c>
      <c r="D631" s="3">
        <v>43298</v>
      </c>
      <c r="E631" s="4">
        <v>99.89</v>
      </c>
      <c r="G631" s="3">
        <v>43298</v>
      </c>
      <c r="H631" s="4">
        <v>25.51</v>
      </c>
    </row>
    <row r="632" spans="1:8" x14ac:dyDescent="0.3">
      <c r="A632" s="3">
        <v>43299</v>
      </c>
      <c r="B632" s="4">
        <v>41.74</v>
      </c>
      <c r="D632" s="3">
        <v>43299</v>
      </c>
      <c r="E632" s="4">
        <v>99.02</v>
      </c>
      <c r="G632" s="3">
        <v>43299</v>
      </c>
      <c r="H632" s="4">
        <v>25.28</v>
      </c>
    </row>
    <row r="633" spans="1:8" x14ac:dyDescent="0.3">
      <c r="A633" s="3">
        <v>43300</v>
      </c>
      <c r="B633" s="4">
        <v>41.61</v>
      </c>
      <c r="D633" s="3">
        <v>43300</v>
      </c>
      <c r="E633" s="4">
        <v>98.53</v>
      </c>
      <c r="G633" s="3">
        <v>43300</v>
      </c>
      <c r="H633" s="4">
        <v>25.13</v>
      </c>
    </row>
    <row r="634" spans="1:8" x14ac:dyDescent="0.3">
      <c r="A634" s="3">
        <v>43301</v>
      </c>
      <c r="B634" s="4">
        <v>41.9</v>
      </c>
      <c r="D634" s="3">
        <v>43301</v>
      </c>
      <c r="E634" s="4">
        <v>98.7</v>
      </c>
      <c r="G634" s="3">
        <v>43301</v>
      </c>
      <c r="H634" s="4">
        <v>25.02</v>
      </c>
    </row>
    <row r="635" spans="1:8" x14ac:dyDescent="0.3">
      <c r="A635" s="3">
        <v>43304</v>
      </c>
      <c r="B635" s="4">
        <v>42.35</v>
      </c>
      <c r="D635" s="3">
        <v>43304</v>
      </c>
      <c r="E635" s="4">
        <v>99.09</v>
      </c>
      <c r="G635" s="3">
        <v>43304</v>
      </c>
      <c r="H635" s="4">
        <v>25.19</v>
      </c>
    </row>
    <row r="636" spans="1:8" x14ac:dyDescent="0.3">
      <c r="A636" s="3">
        <v>43305</v>
      </c>
      <c r="B636" s="4">
        <v>42.68</v>
      </c>
      <c r="D636" s="3">
        <v>43305</v>
      </c>
      <c r="E636" s="4">
        <v>100.31</v>
      </c>
      <c r="G636" s="3">
        <v>43305</v>
      </c>
      <c r="H636" s="4">
        <v>25.72</v>
      </c>
    </row>
    <row r="637" spans="1:8" x14ac:dyDescent="0.3">
      <c r="A637" s="3">
        <v>43306</v>
      </c>
      <c r="B637" s="4">
        <v>42.52</v>
      </c>
      <c r="D637" s="3">
        <v>43306</v>
      </c>
      <c r="E637" s="4">
        <v>100.6</v>
      </c>
      <c r="G637" s="3">
        <v>43306</v>
      </c>
      <c r="H637" s="4">
        <v>25.73</v>
      </c>
    </row>
    <row r="638" spans="1:8" x14ac:dyDescent="0.3">
      <c r="A638" s="3">
        <v>43307</v>
      </c>
      <c r="B638" s="4">
        <v>42.93</v>
      </c>
      <c r="D638" s="3">
        <v>43307</v>
      </c>
      <c r="E638" s="4">
        <v>101.06</v>
      </c>
      <c r="G638" s="3">
        <v>43307</v>
      </c>
      <c r="H638" s="4">
        <v>26.09</v>
      </c>
    </row>
    <row r="639" spans="1:8" x14ac:dyDescent="0.3">
      <c r="A639" s="3">
        <v>43308</v>
      </c>
      <c r="B639" s="4">
        <v>43.41</v>
      </c>
      <c r="D639" s="3">
        <v>43308</v>
      </c>
      <c r="E639" s="4">
        <v>102.02</v>
      </c>
      <c r="G639" s="3">
        <v>43308</v>
      </c>
      <c r="H639" s="4">
        <v>26.24</v>
      </c>
    </row>
    <row r="640" spans="1:8" x14ac:dyDescent="0.3">
      <c r="A640" s="3">
        <v>43311</v>
      </c>
      <c r="B640" s="4">
        <v>43.81</v>
      </c>
      <c r="D640" s="3">
        <v>43311</v>
      </c>
      <c r="E640" s="4">
        <v>102.52</v>
      </c>
      <c r="G640" s="3">
        <v>43311</v>
      </c>
      <c r="H640" s="4">
        <v>26.58</v>
      </c>
    </row>
    <row r="641" spans="1:8" x14ac:dyDescent="0.3">
      <c r="A641" s="3">
        <v>43312</v>
      </c>
      <c r="B641" s="4">
        <v>43.82</v>
      </c>
      <c r="D641" s="3">
        <v>43312</v>
      </c>
      <c r="E641" s="4">
        <v>103.07</v>
      </c>
      <c r="G641" s="3">
        <v>43312</v>
      </c>
      <c r="H641" s="4">
        <v>26.56</v>
      </c>
    </row>
    <row r="642" spans="1:8" x14ac:dyDescent="0.3">
      <c r="A642" s="3">
        <v>43313</v>
      </c>
      <c r="B642" s="4">
        <v>43.64</v>
      </c>
      <c r="D642" s="3">
        <v>43313</v>
      </c>
      <c r="E642" s="4">
        <v>102.74</v>
      </c>
      <c r="G642" s="3">
        <v>43313</v>
      </c>
      <c r="H642" s="4">
        <v>26.47</v>
      </c>
    </row>
    <row r="643" spans="1:8" x14ac:dyDescent="0.3">
      <c r="A643" s="3">
        <v>43314</v>
      </c>
      <c r="B643" s="4">
        <v>43.35</v>
      </c>
      <c r="D643" s="3">
        <v>43314</v>
      </c>
      <c r="E643" s="4">
        <v>102.89</v>
      </c>
      <c r="G643" s="3">
        <v>43314</v>
      </c>
      <c r="H643" s="4">
        <v>26.39</v>
      </c>
    </row>
    <row r="644" spans="1:8" x14ac:dyDescent="0.3">
      <c r="A644" s="3">
        <v>43315</v>
      </c>
      <c r="B644" s="4">
        <v>43.8</v>
      </c>
      <c r="D644" s="3">
        <v>43315</v>
      </c>
      <c r="E644" s="4">
        <v>103.62</v>
      </c>
      <c r="G644" s="3">
        <v>43315</v>
      </c>
      <c r="H644" s="4">
        <v>26.65</v>
      </c>
    </row>
    <row r="645" spans="1:8" x14ac:dyDescent="0.3">
      <c r="A645" s="3">
        <v>43318</v>
      </c>
      <c r="B645" s="4">
        <v>44.16</v>
      </c>
      <c r="D645" s="3">
        <v>43318</v>
      </c>
      <c r="E645" s="4">
        <v>103.74</v>
      </c>
      <c r="G645" s="3">
        <v>43318</v>
      </c>
      <c r="H645" s="4">
        <v>26.79</v>
      </c>
    </row>
    <row r="646" spans="1:8" x14ac:dyDescent="0.3">
      <c r="A646" s="3">
        <v>43319</v>
      </c>
      <c r="B646" s="4">
        <v>44.12</v>
      </c>
      <c r="D646" s="3">
        <v>43319</v>
      </c>
      <c r="E646" s="4">
        <v>103.14</v>
      </c>
      <c r="G646" s="3">
        <v>43319</v>
      </c>
      <c r="H646" s="4">
        <v>26.78</v>
      </c>
    </row>
    <row r="647" spans="1:8" x14ac:dyDescent="0.3">
      <c r="A647" s="3">
        <v>43320</v>
      </c>
      <c r="B647" s="4">
        <v>44.27</v>
      </c>
      <c r="D647" s="3">
        <v>43320</v>
      </c>
      <c r="E647" s="4">
        <v>103.31</v>
      </c>
      <c r="G647" s="3">
        <v>43320</v>
      </c>
      <c r="H647" s="4">
        <v>26.83</v>
      </c>
    </row>
    <row r="648" spans="1:8" x14ac:dyDescent="0.3">
      <c r="A648" s="3">
        <v>43321</v>
      </c>
      <c r="B648" s="4">
        <v>44.52</v>
      </c>
      <c r="D648" s="3">
        <v>43321</v>
      </c>
      <c r="E648" s="4">
        <v>103.69</v>
      </c>
      <c r="G648" s="3">
        <v>43321</v>
      </c>
      <c r="H648" s="4">
        <v>26.9</v>
      </c>
    </row>
    <row r="649" spans="1:8" x14ac:dyDescent="0.3">
      <c r="A649" s="3">
        <v>43322</v>
      </c>
      <c r="B649" s="4">
        <v>44.23</v>
      </c>
      <c r="D649" s="3">
        <v>43322</v>
      </c>
      <c r="E649" s="4">
        <v>103.05</v>
      </c>
      <c r="G649" s="3">
        <v>43322</v>
      </c>
      <c r="H649" s="4">
        <v>26.64</v>
      </c>
    </row>
    <row r="650" spans="1:8" x14ac:dyDescent="0.3">
      <c r="A650" s="3">
        <v>43325</v>
      </c>
      <c r="B650" s="4">
        <v>43.83</v>
      </c>
      <c r="D650" s="3">
        <v>43325</v>
      </c>
      <c r="E650" s="4">
        <v>102.72</v>
      </c>
      <c r="G650" s="3">
        <v>43325</v>
      </c>
      <c r="H650" s="4">
        <v>26.47</v>
      </c>
    </row>
    <row r="651" spans="1:8" x14ac:dyDescent="0.3">
      <c r="A651" s="3">
        <v>43326</v>
      </c>
      <c r="B651" s="4">
        <v>44.14</v>
      </c>
      <c r="D651" s="3">
        <v>43326</v>
      </c>
      <c r="E651" s="4">
        <v>103.16</v>
      </c>
      <c r="G651" s="3">
        <v>43326</v>
      </c>
      <c r="H651" s="4">
        <v>26.56</v>
      </c>
    </row>
    <row r="652" spans="1:8" x14ac:dyDescent="0.3">
      <c r="A652" s="3">
        <v>43328</v>
      </c>
      <c r="B652" s="4">
        <v>44.06</v>
      </c>
      <c r="D652" s="3">
        <v>43328</v>
      </c>
      <c r="E652" s="4">
        <v>102.64</v>
      </c>
      <c r="G652" s="3">
        <v>43328</v>
      </c>
      <c r="H652" s="4">
        <v>26.43</v>
      </c>
    </row>
    <row r="653" spans="1:8" x14ac:dyDescent="0.3">
      <c r="A653" s="3">
        <v>43329</v>
      </c>
      <c r="B653" s="4">
        <v>44.4</v>
      </c>
      <c r="D653" s="3">
        <v>43329</v>
      </c>
      <c r="E653" s="4">
        <v>103.33</v>
      </c>
      <c r="G653" s="3">
        <v>43329</v>
      </c>
      <c r="H653" s="4">
        <v>26.7</v>
      </c>
    </row>
    <row r="654" spans="1:8" x14ac:dyDescent="0.3">
      <c r="A654" s="3">
        <v>43332</v>
      </c>
      <c r="B654" s="4">
        <v>44.71</v>
      </c>
      <c r="D654" s="3">
        <v>43332</v>
      </c>
      <c r="E654" s="4">
        <v>103.6</v>
      </c>
      <c r="G654" s="3">
        <v>43332</v>
      </c>
      <c r="H654" s="4">
        <v>26.82</v>
      </c>
    </row>
    <row r="655" spans="1:8" x14ac:dyDescent="0.3">
      <c r="A655" s="3">
        <v>43333</v>
      </c>
      <c r="B655" s="4">
        <v>44.86</v>
      </c>
      <c r="D655" s="3">
        <v>43333</v>
      </c>
      <c r="E655" s="4">
        <v>104.21</v>
      </c>
      <c r="G655" s="3">
        <v>43333</v>
      </c>
      <c r="H655" s="4">
        <v>26.86</v>
      </c>
    </row>
    <row r="656" spans="1:8" x14ac:dyDescent="0.3">
      <c r="A656" s="3">
        <v>43335</v>
      </c>
      <c r="B656" s="4">
        <v>44.84</v>
      </c>
      <c r="D656" s="3">
        <v>43335</v>
      </c>
      <c r="E656" s="4">
        <v>104.19</v>
      </c>
      <c r="G656" s="3">
        <v>43335</v>
      </c>
      <c r="H656" s="4">
        <v>26.87</v>
      </c>
    </row>
    <row r="657" spans="1:8" x14ac:dyDescent="0.3">
      <c r="A657" s="3">
        <v>43336</v>
      </c>
      <c r="B657" s="4">
        <v>44.76</v>
      </c>
      <c r="D657" s="3">
        <v>43336</v>
      </c>
      <c r="E657" s="4">
        <v>103.8</v>
      </c>
      <c r="G657" s="3">
        <v>43336</v>
      </c>
      <c r="H657" s="4">
        <v>26.92</v>
      </c>
    </row>
    <row r="658" spans="1:8" x14ac:dyDescent="0.3">
      <c r="A658" s="3">
        <v>43339</v>
      </c>
      <c r="B658" s="4">
        <v>45.36</v>
      </c>
      <c r="D658" s="3">
        <v>43339</v>
      </c>
      <c r="E658" s="4">
        <v>104.19</v>
      </c>
      <c r="G658" s="3">
        <v>43339</v>
      </c>
      <c r="H658" s="4">
        <v>26.87</v>
      </c>
    </row>
    <row r="659" spans="1:8" x14ac:dyDescent="0.3">
      <c r="A659" s="3">
        <v>43340</v>
      </c>
      <c r="B659" s="4">
        <v>45.45</v>
      </c>
      <c r="D659" s="3">
        <v>43340</v>
      </c>
      <c r="E659" s="4">
        <v>103.87</v>
      </c>
      <c r="G659" s="3">
        <v>43340</v>
      </c>
      <c r="H659" s="4">
        <v>26.82</v>
      </c>
    </row>
    <row r="660" spans="1:8" x14ac:dyDescent="0.3">
      <c r="A660" s="3">
        <v>43341</v>
      </c>
      <c r="B660" s="4">
        <v>45.35</v>
      </c>
      <c r="D660" s="3">
        <v>43341</v>
      </c>
      <c r="E660" s="4">
        <v>103.75</v>
      </c>
      <c r="G660" s="3">
        <v>43341</v>
      </c>
      <c r="H660" s="4">
        <v>26.86</v>
      </c>
    </row>
    <row r="661" spans="1:8" x14ac:dyDescent="0.3">
      <c r="A661" s="3">
        <v>43342</v>
      </c>
      <c r="B661" s="4">
        <v>45.47</v>
      </c>
      <c r="D661" s="3">
        <v>43342</v>
      </c>
      <c r="E661" s="4">
        <v>104.53</v>
      </c>
      <c r="G661" s="3">
        <v>43342</v>
      </c>
      <c r="H661" s="4">
        <v>27.02</v>
      </c>
    </row>
    <row r="662" spans="1:8" x14ac:dyDescent="0.3">
      <c r="A662" s="3">
        <v>43343</v>
      </c>
      <c r="B662" s="4">
        <v>45.63</v>
      </c>
      <c r="D662" s="3">
        <v>43343</v>
      </c>
      <c r="E662" s="4">
        <v>104.66</v>
      </c>
      <c r="G662" s="3">
        <v>43343</v>
      </c>
      <c r="H662" s="4">
        <v>27.18</v>
      </c>
    </row>
    <row r="663" spans="1:8" x14ac:dyDescent="0.3">
      <c r="A663" s="3">
        <v>43346</v>
      </c>
      <c r="B663" s="4">
        <v>45.29</v>
      </c>
      <c r="D663" s="3">
        <v>43346</v>
      </c>
      <c r="E663" s="4">
        <v>104.65</v>
      </c>
      <c r="G663" s="3">
        <v>43346</v>
      </c>
      <c r="H663" s="4">
        <v>27.11</v>
      </c>
    </row>
    <row r="664" spans="1:8" x14ac:dyDescent="0.3">
      <c r="A664" s="3">
        <v>43347</v>
      </c>
      <c r="B664" s="4">
        <v>44.8</v>
      </c>
      <c r="D664" s="3">
        <v>43347</v>
      </c>
      <c r="E664" s="4">
        <v>102.7</v>
      </c>
      <c r="G664" s="3">
        <v>43347</v>
      </c>
      <c r="H664" s="4">
        <v>26.67</v>
      </c>
    </row>
    <row r="665" spans="1:8" x14ac:dyDescent="0.3">
      <c r="A665" s="3">
        <v>43348</v>
      </c>
      <c r="B665" s="4">
        <v>44.8</v>
      </c>
      <c r="D665" s="3">
        <v>43348</v>
      </c>
      <c r="E665" s="4">
        <v>102.49</v>
      </c>
      <c r="G665" s="3">
        <v>43348</v>
      </c>
      <c r="H665" s="4">
        <v>26.62</v>
      </c>
    </row>
    <row r="666" spans="1:8" x14ac:dyDescent="0.3">
      <c r="A666" s="3">
        <v>43349</v>
      </c>
      <c r="B666" s="4">
        <v>44.92</v>
      </c>
      <c r="D666" s="3">
        <v>43349</v>
      </c>
      <c r="E666" s="4">
        <v>102.78</v>
      </c>
      <c r="G666" s="3">
        <v>43349</v>
      </c>
      <c r="H666" s="4">
        <v>26.66</v>
      </c>
    </row>
    <row r="667" spans="1:8" x14ac:dyDescent="0.3">
      <c r="A667" s="3">
        <v>43350</v>
      </c>
      <c r="B667" s="4">
        <v>45.22</v>
      </c>
      <c r="D667" s="3">
        <v>43350</v>
      </c>
      <c r="E667" s="4">
        <v>103.61</v>
      </c>
      <c r="G667" s="3">
        <v>43350</v>
      </c>
      <c r="H667" s="4">
        <v>26.68</v>
      </c>
    </row>
    <row r="668" spans="1:8" x14ac:dyDescent="0.3">
      <c r="A668" s="3">
        <v>43353</v>
      </c>
      <c r="B668" s="4">
        <v>44.75</v>
      </c>
      <c r="D668" s="3">
        <v>43353</v>
      </c>
      <c r="E668" s="4">
        <v>102.54</v>
      </c>
      <c r="G668" s="3">
        <v>43353</v>
      </c>
      <c r="H668" s="4">
        <v>26.32</v>
      </c>
    </row>
    <row r="669" spans="1:8" x14ac:dyDescent="0.3">
      <c r="A669" s="3">
        <v>43354</v>
      </c>
      <c r="B669" s="4">
        <v>44.21</v>
      </c>
      <c r="D669" s="3">
        <v>43354</v>
      </c>
      <c r="E669" s="4">
        <v>101.4</v>
      </c>
      <c r="G669" s="3">
        <v>43354</v>
      </c>
      <c r="H669" s="4">
        <v>25.95</v>
      </c>
    </row>
    <row r="670" spans="1:8" x14ac:dyDescent="0.3">
      <c r="A670" s="3">
        <v>43355</v>
      </c>
      <c r="B670" s="4">
        <v>44.43</v>
      </c>
      <c r="D670" s="3">
        <v>43355</v>
      </c>
      <c r="E670" s="4">
        <v>101.55</v>
      </c>
      <c r="G670" s="3">
        <v>43355</v>
      </c>
      <c r="H670" s="4">
        <v>25.84</v>
      </c>
    </row>
    <row r="671" spans="1:8" x14ac:dyDescent="0.3">
      <c r="A671" s="3">
        <v>43357</v>
      </c>
      <c r="B671" s="4">
        <v>45.07</v>
      </c>
      <c r="D671" s="3">
        <v>43357</v>
      </c>
      <c r="E671" s="4">
        <v>102.81</v>
      </c>
      <c r="G671" s="3">
        <v>43357</v>
      </c>
      <c r="H671" s="4">
        <v>26.19</v>
      </c>
    </row>
    <row r="672" spans="1:8" x14ac:dyDescent="0.3">
      <c r="A672" s="3">
        <v>43360</v>
      </c>
      <c r="B672" s="4">
        <v>44.69</v>
      </c>
      <c r="D672" s="3">
        <v>43360</v>
      </c>
      <c r="E672" s="4">
        <v>102.41</v>
      </c>
      <c r="G672" s="3">
        <v>43360</v>
      </c>
      <c r="H672" s="4">
        <v>26.08</v>
      </c>
    </row>
    <row r="673" spans="1:8" x14ac:dyDescent="0.3">
      <c r="A673" s="3">
        <v>43361</v>
      </c>
      <c r="B673" s="4">
        <v>44.13</v>
      </c>
      <c r="D673" s="3">
        <v>43361</v>
      </c>
      <c r="E673" s="4">
        <v>101.13</v>
      </c>
      <c r="G673" s="3">
        <v>43361</v>
      </c>
      <c r="H673" s="4">
        <v>25.68</v>
      </c>
    </row>
    <row r="674" spans="1:8" x14ac:dyDescent="0.3">
      <c r="A674" s="3">
        <v>43362</v>
      </c>
      <c r="B674" s="4">
        <v>44.08</v>
      </c>
      <c r="D674" s="3">
        <v>43362</v>
      </c>
      <c r="E674" s="4">
        <v>100.93</v>
      </c>
      <c r="G674" s="3">
        <v>43362</v>
      </c>
      <c r="H674" s="4">
        <v>25.47</v>
      </c>
    </row>
    <row r="675" spans="1:8" x14ac:dyDescent="0.3">
      <c r="A675" s="3">
        <v>43364</v>
      </c>
      <c r="B675" s="4">
        <v>43.87</v>
      </c>
      <c r="D675" s="3">
        <v>43364</v>
      </c>
      <c r="E675" s="4">
        <v>99.58</v>
      </c>
      <c r="G675" s="3">
        <v>43364</v>
      </c>
      <c r="H675" s="4">
        <v>24.97</v>
      </c>
    </row>
    <row r="676" spans="1:8" x14ac:dyDescent="0.3">
      <c r="A676" s="3">
        <v>43367</v>
      </c>
      <c r="B676" s="4">
        <v>43.02</v>
      </c>
      <c r="D676" s="3">
        <v>43367</v>
      </c>
      <c r="E676" s="4">
        <v>98.1</v>
      </c>
      <c r="G676" s="3">
        <v>43367</v>
      </c>
      <c r="H676" s="4">
        <v>24.45</v>
      </c>
    </row>
    <row r="677" spans="1:8" x14ac:dyDescent="0.3">
      <c r="A677" s="3">
        <v>43368</v>
      </c>
      <c r="B677" s="4">
        <v>43.51</v>
      </c>
      <c r="D677" s="3">
        <v>43368</v>
      </c>
      <c r="E677" s="4">
        <v>98.08</v>
      </c>
      <c r="G677" s="3">
        <v>43368</v>
      </c>
      <c r="H677" s="4">
        <v>24.4</v>
      </c>
    </row>
    <row r="678" spans="1:8" x14ac:dyDescent="0.3">
      <c r="A678" s="3">
        <v>43369</v>
      </c>
      <c r="B678" s="4">
        <v>43.37</v>
      </c>
      <c r="D678" s="3">
        <v>43369</v>
      </c>
      <c r="E678" s="4">
        <v>98.55</v>
      </c>
      <c r="G678" s="3">
        <v>43369</v>
      </c>
      <c r="H678" s="4">
        <v>24.28</v>
      </c>
    </row>
    <row r="679" spans="1:8" x14ac:dyDescent="0.3">
      <c r="A679" s="3">
        <v>43370</v>
      </c>
      <c r="B679" s="4">
        <v>43.03</v>
      </c>
      <c r="D679" s="3">
        <v>43370</v>
      </c>
      <c r="E679" s="4">
        <v>97.08</v>
      </c>
      <c r="G679" s="3">
        <v>43370</v>
      </c>
      <c r="H679" s="4">
        <v>24.01</v>
      </c>
    </row>
    <row r="680" spans="1:8" x14ac:dyDescent="0.3">
      <c r="A680" s="3">
        <v>43371</v>
      </c>
      <c r="B680" s="4">
        <v>42.65</v>
      </c>
      <c r="D680" s="3">
        <v>43371</v>
      </c>
      <c r="E680" s="4">
        <v>96</v>
      </c>
      <c r="G680" s="3">
        <v>43371</v>
      </c>
      <c r="H680" s="4">
        <v>23.45</v>
      </c>
    </row>
    <row r="681" spans="1:8" x14ac:dyDescent="0.3">
      <c r="A681" s="3">
        <v>43374</v>
      </c>
      <c r="B681" s="4">
        <v>42.95</v>
      </c>
      <c r="D681" s="3">
        <v>43374</v>
      </c>
      <c r="E681" s="4">
        <v>95.8</v>
      </c>
      <c r="G681" s="3">
        <v>43374</v>
      </c>
      <c r="H681" s="4">
        <v>23.41</v>
      </c>
    </row>
    <row r="682" spans="1:8" x14ac:dyDescent="0.3">
      <c r="A682" s="3">
        <v>43376</v>
      </c>
      <c r="B682" s="4">
        <v>42.44</v>
      </c>
      <c r="D682" s="3">
        <v>43376</v>
      </c>
      <c r="E682" s="4">
        <v>95.22</v>
      </c>
      <c r="G682" s="3">
        <v>43376</v>
      </c>
      <c r="H682" s="4">
        <v>23.56</v>
      </c>
    </row>
    <row r="683" spans="1:8" x14ac:dyDescent="0.3">
      <c r="A683" s="3">
        <v>43377</v>
      </c>
      <c r="B683" s="4">
        <v>41.87</v>
      </c>
      <c r="D683" s="3">
        <v>43377</v>
      </c>
      <c r="E683" s="4">
        <v>93.75</v>
      </c>
      <c r="G683" s="3">
        <v>43377</v>
      </c>
      <c r="H683" s="4">
        <v>23.23</v>
      </c>
    </row>
    <row r="684" spans="1:8" x14ac:dyDescent="0.3">
      <c r="A684" s="3">
        <v>43378</v>
      </c>
      <c r="B684" s="4">
        <v>40.65</v>
      </c>
      <c r="D684" s="3">
        <v>43378</v>
      </c>
      <c r="E684" s="4">
        <v>91.86</v>
      </c>
      <c r="G684" s="3">
        <v>43378</v>
      </c>
      <c r="H684" s="4">
        <v>22.89</v>
      </c>
    </row>
    <row r="685" spans="1:8" x14ac:dyDescent="0.3">
      <c r="A685" s="3">
        <v>43381</v>
      </c>
      <c r="B685" s="4">
        <v>40.409999999999997</v>
      </c>
      <c r="D685" s="3">
        <v>43381</v>
      </c>
      <c r="E685" s="4">
        <v>90.58</v>
      </c>
      <c r="G685" s="3">
        <v>43381</v>
      </c>
      <c r="H685" s="4">
        <v>22.45</v>
      </c>
    </row>
    <row r="686" spans="1:8" x14ac:dyDescent="0.3">
      <c r="A686" s="3">
        <v>43382</v>
      </c>
      <c r="B686" s="4">
        <v>40.15</v>
      </c>
      <c r="D686" s="3">
        <v>43382</v>
      </c>
      <c r="E686" s="4">
        <v>89.92</v>
      </c>
      <c r="G686" s="3">
        <v>43382</v>
      </c>
      <c r="H686" s="4">
        <v>22.26</v>
      </c>
    </row>
    <row r="687" spans="1:8" x14ac:dyDescent="0.3">
      <c r="A687" s="3">
        <v>43383</v>
      </c>
      <c r="B687" s="4">
        <v>40.96</v>
      </c>
      <c r="D687" s="3">
        <v>43383</v>
      </c>
      <c r="E687" s="4">
        <v>92.66</v>
      </c>
      <c r="G687" s="3">
        <v>43383</v>
      </c>
      <c r="H687" s="4">
        <v>22.88</v>
      </c>
    </row>
    <row r="688" spans="1:8" x14ac:dyDescent="0.3">
      <c r="A688" s="3">
        <v>43384</v>
      </c>
      <c r="B688" s="4">
        <v>40.159999999999997</v>
      </c>
      <c r="D688" s="3">
        <v>43384</v>
      </c>
      <c r="E688" s="4">
        <v>91.58</v>
      </c>
      <c r="G688" s="3">
        <v>43384</v>
      </c>
      <c r="H688" s="4">
        <v>22.63</v>
      </c>
    </row>
    <row r="689" spans="1:8" x14ac:dyDescent="0.3">
      <c r="A689" s="3">
        <v>43385</v>
      </c>
      <c r="B689" s="4">
        <v>41</v>
      </c>
      <c r="D689" s="3">
        <v>43385</v>
      </c>
      <c r="E689" s="4">
        <v>93.79</v>
      </c>
      <c r="G689" s="3">
        <v>43385</v>
      </c>
      <c r="H689" s="4">
        <v>23.06</v>
      </c>
    </row>
    <row r="690" spans="1:8" x14ac:dyDescent="0.3">
      <c r="A690" s="3">
        <v>43388</v>
      </c>
      <c r="B690" s="4">
        <v>41.17</v>
      </c>
      <c r="D690" s="3">
        <v>43388</v>
      </c>
      <c r="E690" s="4">
        <v>94.96</v>
      </c>
      <c r="G690" s="3">
        <v>43388</v>
      </c>
      <c r="H690" s="4">
        <v>23.36</v>
      </c>
    </row>
    <row r="691" spans="1:8" x14ac:dyDescent="0.3">
      <c r="A691" s="3">
        <v>43389</v>
      </c>
      <c r="B691" s="4">
        <v>41.49</v>
      </c>
      <c r="D691" s="3">
        <v>43389</v>
      </c>
      <c r="E691" s="4">
        <v>95.68</v>
      </c>
      <c r="G691" s="3">
        <v>43389</v>
      </c>
      <c r="H691" s="4">
        <v>23.63</v>
      </c>
    </row>
    <row r="692" spans="1:8" x14ac:dyDescent="0.3">
      <c r="A692" s="3">
        <v>43390</v>
      </c>
      <c r="B692" s="4">
        <v>41.05</v>
      </c>
      <c r="D692" s="3">
        <v>43390</v>
      </c>
      <c r="E692" s="4">
        <v>94.52</v>
      </c>
      <c r="G692" s="3">
        <v>43390</v>
      </c>
      <c r="H692" s="4">
        <v>23.32</v>
      </c>
    </row>
    <row r="693" spans="1:8" x14ac:dyDescent="0.3">
      <c r="A693" s="3">
        <v>43392</v>
      </c>
      <c r="B693" s="4">
        <v>40.71</v>
      </c>
      <c r="D693" s="3">
        <v>43392</v>
      </c>
      <c r="E693" s="4">
        <v>93.31</v>
      </c>
      <c r="G693" s="3">
        <v>43392</v>
      </c>
      <c r="H693" s="4">
        <v>23.16</v>
      </c>
    </row>
    <row r="694" spans="1:8" x14ac:dyDescent="0.3">
      <c r="A694" s="3">
        <v>43395</v>
      </c>
      <c r="B694" s="4">
        <v>40.69</v>
      </c>
      <c r="D694" s="3">
        <v>43395</v>
      </c>
      <c r="E694" s="4">
        <v>92.73</v>
      </c>
      <c r="G694" s="3">
        <v>43395</v>
      </c>
      <c r="H694" s="4">
        <v>22.85</v>
      </c>
    </row>
    <row r="695" spans="1:8" x14ac:dyDescent="0.3">
      <c r="A695" s="3">
        <v>43396</v>
      </c>
      <c r="B695" s="4">
        <v>40.35</v>
      </c>
      <c r="D695" s="3">
        <v>43396</v>
      </c>
      <c r="E695" s="4">
        <v>91.77</v>
      </c>
      <c r="G695" s="3">
        <v>43396</v>
      </c>
      <c r="H695" s="4">
        <v>22.6</v>
      </c>
    </row>
    <row r="696" spans="1:8" x14ac:dyDescent="0.3">
      <c r="A696" s="3">
        <v>43397</v>
      </c>
      <c r="B696" s="4">
        <v>40.700000000000003</v>
      </c>
      <c r="D696" s="3">
        <v>43397</v>
      </c>
      <c r="E696" s="4">
        <v>92.27</v>
      </c>
      <c r="G696" s="3">
        <v>43397</v>
      </c>
      <c r="H696" s="4">
        <v>22.66</v>
      </c>
    </row>
    <row r="697" spans="1:8" x14ac:dyDescent="0.3">
      <c r="A697" s="3">
        <v>43398</v>
      </c>
      <c r="B697" s="4">
        <v>40.22</v>
      </c>
      <c r="D697" s="3">
        <v>43398</v>
      </c>
      <c r="E697" s="4">
        <v>91.77</v>
      </c>
      <c r="G697" s="3">
        <v>43398</v>
      </c>
      <c r="H697" s="4">
        <v>22.44</v>
      </c>
    </row>
    <row r="698" spans="1:8" x14ac:dyDescent="0.3">
      <c r="A698" s="3">
        <v>43399</v>
      </c>
      <c r="B698" s="4">
        <v>39.89</v>
      </c>
      <c r="D698" s="3">
        <v>43399</v>
      </c>
      <c r="E698" s="4">
        <v>91.76</v>
      </c>
      <c r="G698" s="3">
        <v>43399</v>
      </c>
      <c r="H698" s="4">
        <v>22.43</v>
      </c>
    </row>
    <row r="699" spans="1:8" x14ac:dyDescent="0.3">
      <c r="A699" s="3">
        <v>43402</v>
      </c>
      <c r="B699" s="4">
        <v>40.83</v>
      </c>
      <c r="D699" s="3">
        <v>43402</v>
      </c>
      <c r="E699" s="4">
        <v>93.29</v>
      </c>
      <c r="G699" s="3">
        <v>43402</v>
      </c>
      <c r="H699" s="4">
        <v>22.81</v>
      </c>
    </row>
    <row r="700" spans="1:8" x14ac:dyDescent="0.3">
      <c r="A700" s="3">
        <v>43403</v>
      </c>
      <c r="B700" s="4">
        <v>40.76</v>
      </c>
      <c r="D700" s="3">
        <v>43403</v>
      </c>
      <c r="E700" s="4">
        <v>93.94</v>
      </c>
      <c r="G700" s="3">
        <v>43403</v>
      </c>
      <c r="H700" s="4">
        <v>22.92</v>
      </c>
    </row>
    <row r="701" spans="1:8" x14ac:dyDescent="0.3">
      <c r="A701" s="3">
        <v>43404</v>
      </c>
      <c r="B701" s="4">
        <v>41.39</v>
      </c>
      <c r="D701" s="3">
        <v>43404</v>
      </c>
      <c r="E701" s="4">
        <v>95.33</v>
      </c>
      <c r="G701" s="3">
        <v>43404</v>
      </c>
      <c r="H701" s="4">
        <v>23.18</v>
      </c>
    </row>
    <row r="702" spans="1:8" x14ac:dyDescent="0.3">
      <c r="A702" s="3">
        <v>43405</v>
      </c>
      <c r="B702" s="4">
        <v>41.39</v>
      </c>
      <c r="D702" s="3">
        <v>43405</v>
      </c>
      <c r="E702" s="4">
        <v>95.82</v>
      </c>
      <c r="G702" s="3">
        <v>43405</v>
      </c>
      <c r="H702" s="4">
        <v>23.45</v>
      </c>
    </row>
    <row r="703" spans="1:8" x14ac:dyDescent="0.3">
      <c r="A703" s="3">
        <v>43406</v>
      </c>
      <c r="B703" s="4">
        <v>42.08</v>
      </c>
      <c r="D703" s="3">
        <v>43406</v>
      </c>
      <c r="E703" s="4">
        <v>96.64</v>
      </c>
      <c r="G703" s="3">
        <v>43406</v>
      </c>
      <c r="H703" s="4">
        <v>23.59</v>
      </c>
    </row>
    <row r="704" spans="1:8" x14ac:dyDescent="0.3">
      <c r="A704" s="3">
        <v>43409</v>
      </c>
      <c r="B704" s="4">
        <v>41.97</v>
      </c>
      <c r="D704" s="3">
        <v>43409</v>
      </c>
      <c r="E704" s="4">
        <v>96.32</v>
      </c>
      <c r="G704" s="3">
        <v>43409</v>
      </c>
      <c r="H704" s="4">
        <v>23.62</v>
      </c>
    </row>
    <row r="705" spans="1:8" x14ac:dyDescent="0.3">
      <c r="A705" s="3">
        <v>43410</v>
      </c>
      <c r="B705" s="4">
        <v>41.86</v>
      </c>
      <c r="D705" s="3">
        <v>43410</v>
      </c>
      <c r="E705" s="4">
        <v>96.35</v>
      </c>
      <c r="G705" s="3">
        <v>43410</v>
      </c>
      <c r="H705" s="4">
        <v>23.57</v>
      </c>
    </row>
    <row r="706" spans="1:8" x14ac:dyDescent="0.3">
      <c r="A706" s="3">
        <v>43413</v>
      </c>
      <c r="B706" s="4">
        <v>42.01</v>
      </c>
      <c r="D706" s="3">
        <v>43413</v>
      </c>
      <c r="E706" s="4">
        <v>98.05</v>
      </c>
      <c r="G706" s="3">
        <v>43413</v>
      </c>
      <c r="H706" s="4">
        <v>23.93</v>
      </c>
    </row>
    <row r="707" spans="1:8" x14ac:dyDescent="0.3">
      <c r="A707" s="3">
        <v>43416</v>
      </c>
      <c r="B707" s="4">
        <v>41.52</v>
      </c>
      <c r="D707" s="3">
        <v>43416</v>
      </c>
      <c r="E707" s="4">
        <v>97.02</v>
      </c>
      <c r="G707" s="3">
        <v>43416</v>
      </c>
      <c r="H707" s="4">
        <v>23.73</v>
      </c>
    </row>
    <row r="708" spans="1:8" x14ac:dyDescent="0.3">
      <c r="A708" s="3">
        <v>43417</v>
      </c>
      <c r="B708" s="4">
        <v>41.92</v>
      </c>
      <c r="D708" s="3">
        <v>43417</v>
      </c>
      <c r="E708" s="4">
        <v>97.08</v>
      </c>
      <c r="G708" s="3">
        <v>43417</v>
      </c>
      <c r="H708" s="4">
        <v>23.82</v>
      </c>
    </row>
    <row r="709" spans="1:8" x14ac:dyDescent="0.3">
      <c r="A709" s="3">
        <v>43418</v>
      </c>
      <c r="B709" s="4">
        <v>41.94</v>
      </c>
      <c r="D709" s="3">
        <v>43418</v>
      </c>
      <c r="E709" s="4">
        <v>96.97</v>
      </c>
      <c r="G709" s="3">
        <v>43418</v>
      </c>
      <c r="H709" s="4">
        <v>23.8</v>
      </c>
    </row>
    <row r="710" spans="1:8" x14ac:dyDescent="0.3">
      <c r="A710" s="3">
        <v>43419</v>
      </c>
      <c r="B710" s="4">
        <v>42.02</v>
      </c>
      <c r="D710" s="3">
        <v>43419</v>
      </c>
      <c r="E710" s="4">
        <v>97.28</v>
      </c>
      <c r="G710" s="3">
        <v>43419</v>
      </c>
      <c r="H710" s="4">
        <v>23.8</v>
      </c>
    </row>
    <row r="711" spans="1:8" x14ac:dyDescent="0.3">
      <c r="A711" s="3">
        <v>43420</v>
      </c>
      <c r="B711" s="4">
        <v>42.35</v>
      </c>
      <c r="D711" s="3">
        <v>43420</v>
      </c>
      <c r="E711" s="4">
        <v>97.22</v>
      </c>
      <c r="G711" s="3">
        <v>43420</v>
      </c>
      <c r="H711" s="4">
        <v>23.82</v>
      </c>
    </row>
    <row r="712" spans="1:8" x14ac:dyDescent="0.3">
      <c r="A712" s="3">
        <v>43423</v>
      </c>
      <c r="B712" s="4">
        <v>42.54</v>
      </c>
      <c r="D712" s="3">
        <v>43423</v>
      </c>
      <c r="E712" s="4">
        <v>97.61</v>
      </c>
      <c r="G712" s="3">
        <v>43423</v>
      </c>
      <c r="H712" s="4">
        <v>24.09</v>
      </c>
    </row>
    <row r="713" spans="1:8" x14ac:dyDescent="0.3">
      <c r="A713" s="3">
        <v>43424</v>
      </c>
      <c r="B713" s="4">
        <v>42.01</v>
      </c>
      <c r="D713" s="3">
        <v>43424</v>
      </c>
      <c r="E713" s="4">
        <v>96.59</v>
      </c>
      <c r="G713" s="3">
        <v>43424</v>
      </c>
      <c r="H713" s="4">
        <v>23.82</v>
      </c>
    </row>
    <row r="714" spans="1:8" x14ac:dyDescent="0.3">
      <c r="A714" s="3">
        <v>43425</v>
      </c>
      <c r="B714" s="4">
        <v>41.95</v>
      </c>
      <c r="D714" s="3">
        <v>43425</v>
      </c>
      <c r="E714" s="4">
        <v>96.85</v>
      </c>
      <c r="G714" s="3">
        <v>43425</v>
      </c>
      <c r="H714" s="4">
        <v>23.83</v>
      </c>
    </row>
    <row r="715" spans="1:8" x14ac:dyDescent="0.3">
      <c r="A715" s="3">
        <v>43426</v>
      </c>
      <c r="B715" s="4">
        <v>41.67</v>
      </c>
      <c r="D715" s="3">
        <v>43426</v>
      </c>
      <c r="E715" s="4">
        <v>96.59</v>
      </c>
      <c r="G715" s="3">
        <v>43426</v>
      </c>
      <c r="H715" s="4">
        <v>23.83</v>
      </c>
    </row>
    <row r="716" spans="1:8" x14ac:dyDescent="0.3">
      <c r="A716" s="3">
        <v>43430</v>
      </c>
      <c r="B716" s="4">
        <v>41.88</v>
      </c>
      <c r="D716" s="3">
        <v>43430</v>
      </c>
      <c r="E716" s="4">
        <v>96.9</v>
      </c>
      <c r="G716" s="3">
        <v>43430</v>
      </c>
      <c r="H716" s="4">
        <v>23.71</v>
      </c>
    </row>
    <row r="717" spans="1:8" x14ac:dyDescent="0.3">
      <c r="A717" s="3">
        <v>43431</v>
      </c>
      <c r="B717" s="4">
        <v>42.03</v>
      </c>
      <c r="D717" s="3">
        <v>43431</v>
      </c>
      <c r="E717" s="4">
        <v>97.3</v>
      </c>
      <c r="G717" s="3">
        <v>43431</v>
      </c>
      <c r="H717" s="4">
        <v>23.74</v>
      </c>
    </row>
    <row r="718" spans="1:8" x14ac:dyDescent="0.3">
      <c r="A718" s="3">
        <v>43432</v>
      </c>
      <c r="B718" s="4">
        <v>41.85</v>
      </c>
      <c r="D718" s="3">
        <v>43432</v>
      </c>
      <c r="E718" s="4">
        <v>97.13</v>
      </c>
      <c r="G718" s="3">
        <v>43432</v>
      </c>
      <c r="H718" s="4">
        <v>23.69</v>
      </c>
    </row>
    <row r="719" spans="1:8" x14ac:dyDescent="0.3">
      <c r="A719" s="3">
        <v>43433</v>
      </c>
      <c r="B719" s="4">
        <v>42.16</v>
      </c>
      <c r="D719" s="3">
        <v>43433</v>
      </c>
      <c r="E719" s="4">
        <v>97.78</v>
      </c>
      <c r="G719" s="3">
        <v>43433</v>
      </c>
      <c r="H719" s="4">
        <v>23.67</v>
      </c>
    </row>
    <row r="720" spans="1:8" x14ac:dyDescent="0.3">
      <c r="A720" s="3">
        <v>43434</v>
      </c>
      <c r="B720" s="4">
        <v>42.2</v>
      </c>
      <c r="D720" s="3">
        <v>43434</v>
      </c>
      <c r="E720" s="4">
        <v>98.44</v>
      </c>
      <c r="G720" s="3">
        <v>43434</v>
      </c>
      <c r="H720" s="4">
        <v>23.77</v>
      </c>
    </row>
    <row r="721" spans="1:8" x14ac:dyDescent="0.3">
      <c r="A721" s="3">
        <v>43437</v>
      </c>
      <c r="B721" s="4">
        <v>42.43</v>
      </c>
      <c r="D721" s="3">
        <v>43437</v>
      </c>
      <c r="E721" s="4">
        <v>98.46</v>
      </c>
      <c r="G721" s="3">
        <v>43437</v>
      </c>
      <c r="H721" s="4">
        <v>23.78</v>
      </c>
    </row>
    <row r="722" spans="1:8" x14ac:dyDescent="0.3">
      <c r="A722" s="3">
        <v>43438</v>
      </c>
      <c r="B722" s="4">
        <v>42.5</v>
      </c>
      <c r="D722" s="3">
        <v>43438</v>
      </c>
      <c r="E722" s="4">
        <v>98.49</v>
      </c>
      <c r="G722" s="3">
        <v>43438</v>
      </c>
      <c r="H722" s="4">
        <v>23.77</v>
      </c>
    </row>
    <row r="723" spans="1:8" x14ac:dyDescent="0.3">
      <c r="A723" s="3">
        <v>43439</v>
      </c>
      <c r="B723" s="4">
        <v>41.96</v>
      </c>
      <c r="D723" s="3">
        <v>43439</v>
      </c>
      <c r="E723" s="4">
        <v>96.96</v>
      </c>
      <c r="G723" s="3">
        <v>43439</v>
      </c>
      <c r="H723" s="4">
        <v>23.49</v>
      </c>
    </row>
    <row r="724" spans="1:8" x14ac:dyDescent="0.3">
      <c r="A724" s="3">
        <v>43440</v>
      </c>
      <c r="B724" s="4">
        <v>41.25</v>
      </c>
      <c r="D724" s="3">
        <v>43440</v>
      </c>
      <c r="E724" s="4">
        <v>95.98</v>
      </c>
      <c r="G724" s="3">
        <v>43440</v>
      </c>
      <c r="H724" s="4">
        <v>23.23</v>
      </c>
    </row>
    <row r="725" spans="1:8" x14ac:dyDescent="0.3">
      <c r="A725" s="3">
        <v>43441</v>
      </c>
      <c r="B725" s="4">
        <v>41.43</v>
      </c>
      <c r="D725" s="3">
        <v>43441</v>
      </c>
      <c r="E725" s="4">
        <v>96.09</v>
      </c>
      <c r="G725" s="3">
        <v>43441</v>
      </c>
      <c r="H725" s="4">
        <v>23.24</v>
      </c>
    </row>
    <row r="726" spans="1:8" x14ac:dyDescent="0.3">
      <c r="A726" s="3">
        <v>43444</v>
      </c>
      <c r="B726" s="4">
        <v>40.9</v>
      </c>
      <c r="D726" s="3">
        <v>43444</v>
      </c>
      <c r="E726" s="4">
        <v>94.72</v>
      </c>
      <c r="G726" s="3">
        <v>43444</v>
      </c>
      <c r="H726" s="4">
        <v>22.94</v>
      </c>
    </row>
    <row r="727" spans="1:8" x14ac:dyDescent="0.3">
      <c r="A727" s="3">
        <v>43445</v>
      </c>
      <c r="B727" s="4">
        <v>41.09</v>
      </c>
      <c r="D727" s="3">
        <v>43445</v>
      </c>
      <c r="E727" s="4">
        <v>96.49</v>
      </c>
      <c r="G727" s="3">
        <v>43445</v>
      </c>
      <c r="H727" s="4">
        <v>23.07</v>
      </c>
    </row>
    <row r="728" spans="1:8" x14ac:dyDescent="0.3">
      <c r="A728" s="3">
        <v>43446</v>
      </c>
      <c r="B728" s="4">
        <v>41.93</v>
      </c>
      <c r="D728" s="3">
        <v>43446</v>
      </c>
      <c r="E728" s="4">
        <v>99.03</v>
      </c>
      <c r="G728" s="3">
        <v>43446</v>
      </c>
      <c r="H728" s="4">
        <v>23.57</v>
      </c>
    </row>
    <row r="729" spans="1:8" x14ac:dyDescent="0.3">
      <c r="A729" s="3">
        <v>43447</v>
      </c>
      <c r="B729" s="4">
        <v>42.17</v>
      </c>
      <c r="D729" s="3">
        <v>43447</v>
      </c>
      <c r="E729" s="4">
        <v>99.57</v>
      </c>
      <c r="G729" s="3">
        <v>43447</v>
      </c>
      <c r="H729" s="4">
        <v>23.72</v>
      </c>
    </row>
    <row r="730" spans="1:8" x14ac:dyDescent="0.3">
      <c r="A730" s="3">
        <v>43448</v>
      </c>
      <c r="B730" s="4">
        <v>42.41</v>
      </c>
      <c r="D730" s="3">
        <v>43448</v>
      </c>
      <c r="E730" s="4">
        <v>99.34</v>
      </c>
      <c r="G730" s="3">
        <v>43448</v>
      </c>
      <c r="H730" s="4">
        <v>23.65</v>
      </c>
    </row>
    <row r="731" spans="1:8" x14ac:dyDescent="0.3">
      <c r="A731" s="3">
        <v>43451</v>
      </c>
      <c r="B731" s="4">
        <v>42.75</v>
      </c>
      <c r="D731" s="3">
        <v>43451</v>
      </c>
      <c r="E731" s="4">
        <v>99.4</v>
      </c>
      <c r="G731" s="3">
        <v>43451</v>
      </c>
      <c r="H731" s="4">
        <v>23.78</v>
      </c>
    </row>
    <row r="732" spans="1:8" x14ac:dyDescent="0.3">
      <c r="A732" s="3">
        <v>43452</v>
      </c>
      <c r="B732" s="4">
        <v>42.9</v>
      </c>
      <c r="D732" s="3">
        <v>43452</v>
      </c>
      <c r="E732" s="4">
        <v>99.45</v>
      </c>
      <c r="G732" s="3">
        <v>43452</v>
      </c>
      <c r="H732" s="4">
        <v>23.83</v>
      </c>
    </row>
    <row r="733" spans="1:8" x14ac:dyDescent="0.3">
      <c r="A733" s="3">
        <v>43453</v>
      </c>
      <c r="B733" s="4">
        <v>43.23</v>
      </c>
      <c r="D733" s="3">
        <v>43453</v>
      </c>
      <c r="E733" s="4">
        <v>100.53</v>
      </c>
      <c r="G733" s="3">
        <v>43453</v>
      </c>
      <c r="H733" s="4">
        <v>24.17</v>
      </c>
    </row>
    <row r="734" spans="1:8" x14ac:dyDescent="0.3">
      <c r="A734" s="3">
        <v>43454</v>
      </c>
      <c r="B734" s="4">
        <v>43.06</v>
      </c>
      <c r="D734" s="3">
        <v>43454</v>
      </c>
      <c r="E734" s="4">
        <v>100.65</v>
      </c>
      <c r="G734" s="3">
        <v>43454</v>
      </c>
      <c r="H734" s="4">
        <v>24.21</v>
      </c>
    </row>
    <row r="735" spans="1:8" x14ac:dyDescent="0.3">
      <c r="A735" s="3">
        <v>43455</v>
      </c>
      <c r="B735" s="4">
        <v>42.48</v>
      </c>
      <c r="D735" s="3">
        <v>43455</v>
      </c>
      <c r="E735" s="4">
        <v>99.41</v>
      </c>
      <c r="G735" s="3">
        <v>43455</v>
      </c>
      <c r="H735" s="4">
        <v>24.02</v>
      </c>
    </row>
    <row r="736" spans="1:8" x14ac:dyDescent="0.3">
      <c r="A736" s="3">
        <v>43458</v>
      </c>
      <c r="B736" s="4">
        <v>41.99</v>
      </c>
      <c r="D736" s="3">
        <v>43458</v>
      </c>
      <c r="E736" s="4">
        <v>99.03</v>
      </c>
      <c r="G736" s="3">
        <v>43458</v>
      </c>
      <c r="H736" s="4">
        <v>23.87</v>
      </c>
    </row>
    <row r="737" spans="1:8" x14ac:dyDescent="0.3">
      <c r="A737" s="3">
        <v>43460</v>
      </c>
      <c r="B737" s="4">
        <v>42.22</v>
      </c>
      <c r="D737" s="3">
        <v>43460</v>
      </c>
      <c r="E737" s="4">
        <v>99.12</v>
      </c>
      <c r="G737" s="3">
        <v>43460</v>
      </c>
      <c r="H737" s="4">
        <v>23.96</v>
      </c>
    </row>
    <row r="738" spans="1:8" x14ac:dyDescent="0.3">
      <c r="A738" s="3">
        <v>43461</v>
      </c>
      <c r="B738" s="4">
        <v>42.34</v>
      </c>
      <c r="D738" s="3">
        <v>43461</v>
      </c>
      <c r="E738" s="4">
        <v>99.41</v>
      </c>
      <c r="G738" s="3">
        <v>43461</v>
      </c>
      <c r="H738" s="4">
        <v>24.07</v>
      </c>
    </row>
    <row r="739" spans="1:8" x14ac:dyDescent="0.3">
      <c r="A739" s="3">
        <v>43462</v>
      </c>
      <c r="B739" s="4">
        <v>42.73</v>
      </c>
      <c r="D739" s="3">
        <v>43462</v>
      </c>
      <c r="E739" s="4">
        <v>100.1</v>
      </c>
      <c r="G739" s="3">
        <v>43462</v>
      </c>
      <c r="H739" s="4">
        <v>24.17</v>
      </c>
    </row>
    <row r="740" spans="1:8" x14ac:dyDescent="0.3">
      <c r="A740" s="3">
        <v>43465</v>
      </c>
      <c r="B740" s="4">
        <v>42.77</v>
      </c>
      <c r="D740" s="3">
        <v>43465</v>
      </c>
      <c r="E740" s="4">
        <v>100.57</v>
      </c>
      <c r="G740" s="3">
        <v>43465</v>
      </c>
      <c r="H740" s="4">
        <v>24.31</v>
      </c>
    </row>
    <row r="741" spans="1:8" x14ac:dyDescent="0.3">
      <c r="A741" s="3">
        <v>43466</v>
      </c>
      <c r="B741" s="4">
        <v>42.92</v>
      </c>
      <c r="D741" s="3">
        <v>43466</v>
      </c>
      <c r="E741" s="4">
        <v>100.47</v>
      </c>
      <c r="G741" s="3">
        <v>43466</v>
      </c>
      <c r="H741" s="4">
        <v>24.38</v>
      </c>
    </row>
    <row r="742" spans="1:8" x14ac:dyDescent="0.3">
      <c r="A742" s="3">
        <v>43467</v>
      </c>
      <c r="B742" s="4">
        <v>42.34</v>
      </c>
      <c r="D742" s="3">
        <v>43467</v>
      </c>
      <c r="E742" s="4">
        <v>99.54</v>
      </c>
      <c r="G742" s="3">
        <v>43467</v>
      </c>
      <c r="H742" s="4">
        <v>24.26</v>
      </c>
    </row>
    <row r="743" spans="1:8" x14ac:dyDescent="0.3">
      <c r="A743" s="3">
        <v>43468</v>
      </c>
      <c r="B743" s="4">
        <v>41.86</v>
      </c>
      <c r="D743" s="3">
        <v>43468</v>
      </c>
      <c r="E743" s="4">
        <v>99</v>
      </c>
      <c r="G743" s="3">
        <v>43468</v>
      </c>
      <c r="H743" s="4">
        <v>24.14</v>
      </c>
    </row>
    <row r="744" spans="1:8" x14ac:dyDescent="0.3">
      <c r="A744" s="3">
        <v>43469</v>
      </c>
      <c r="B744" s="4">
        <v>42.13</v>
      </c>
      <c r="D744" s="3">
        <v>43469</v>
      </c>
      <c r="E744" s="4">
        <v>99.37</v>
      </c>
      <c r="G744" s="3">
        <v>43469</v>
      </c>
      <c r="H744" s="4">
        <v>24.12</v>
      </c>
    </row>
    <row r="745" spans="1:8" x14ac:dyDescent="0.3">
      <c r="A745" s="3">
        <v>43472</v>
      </c>
      <c r="B745" s="4">
        <v>42.3</v>
      </c>
      <c r="D745" s="3">
        <v>43472</v>
      </c>
      <c r="E745" s="4">
        <v>99.61</v>
      </c>
      <c r="G745" s="3">
        <v>43472</v>
      </c>
      <c r="H745" s="4">
        <v>24.05</v>
      </c>
    </row>
    <row r="746" spans="1:8" x14ac:dyDescent="0.3">
      <c r="A746" s="3">
        <v>43473</v>
      </c>
      <c r="B746" s="4">
        <v>42.48</v>
      </c>
      <c r="D746" s="3">
        <v>43473</v>
      </c>
      <c r="E746" s="4">
        <v>99.25</v>
      </c>
      <c r="G746" s="3">
        <v>43473</v>
      </c>
      <c r="H746" s="4">
        <v>23.98</v>
      </c>
    </row>
    <row r="747" spans="1:8" x14ac:dyDescent="0.3">
      <c r="A747" s="3">
        <v>43474</v>
      </c>
      <c r="B747" s="4">
        <v>42.7</v>
      </c>
      <c r="D747" s="3">
        <v>43474</v>
      </c>
      <c r="E747" s="4">
        <v>99.32</v>
      </c>
      <c r="G747" s="3">
        <v>43474</v>
      </c>
      <c r="H747" s="4">
        <v>23.99</v>
      </c>
    </row>
    <row r="748" spans="1:8" x14ac:dyDescent="0.3">
      <c r="A748" s="3">
        <v>43475</v>
      </c>
      <c r="B748" s="4">
        <v>42.61</v>
      </c>
      <c r="D748" s="3">
        <v>43475</v>
      </c>
      <c r="E748" s="4">
        <v>99.55</v>
      </c>
      <c r="G748" s="3">
        <v>43475</v>
      </c>
      <c r="H748" s="4">
        <v>24.02</v>
      </c>
    </row>
    <row r="749" spans="1:8" x14ac:dyDescent="0.3">
      <c r="A749" s="3">
        <v>43476</v>
      </c>
      <c r="B749" s="4">
        <v>42.61</v>
      </c>
      <c r="D749" s="3">
        <v>43476</v>
      </c>
      <c r="E749" s="4">
        <v>99</v>
      </c>
      <c r="G749" s="3">
        <v>43476</v>
      </c>
      <c r="H749" s="4">
        <v>23.9</v>
      </c>
    </row>
    <row r="750" spans="1:8" x14ac:dyDescent="0.3">
      <c r="A750" s="3">
        <v>43479</v>
      </c>
      <c r="B750" s="4">
        <v>42.34</v>
      </c>
      <c r="D750" s="3">
        <v>43479</v>
      </c>
      <c r="E750" s="4">
        <v>98.34</v>
      </c>
      <c r="G750" s="3">
        <v>43479</v>
      </c>
      <c r="H750" s="4">
        <v>23.85</v>
      </c>
    </row>
    <row r="751" spans="1:8" x14ac:dyDescent="0.3">
      <c r="A751" s="3">
        <v>43480</v>
      </c>
      <c r="B751" s="4">
        <v>42.76</v>
      </c>
      <c r="D751" s="3">
        <v>43480</v>
      </c>
      <c r="E751" s="4">
        <v>99.17</v>
      </c>
      <c r="G751" s="3">
        <v>43480</v>
      </c>
      <c r="H751" s="4">
        <v>24.07</v>
      </c>
    </row>
    <row r="752" spans="1:8" x14ac:dyDescent="0.3">
      <c r="A752" s="3">
        <v>43481</v>
      </c>
      <c r="B752" s="4">
        <v>42.8</v>
      </c>
      <c r="D752" s="3">
        <v>43481</v>
      </c>
      <c r="E752" s="4">
        <v>99.11</v>
      </c>
      <c r="G752" s="3">
        <v>43481</v>
      </c>
      <c r="H752" s="4">
        <v>24.21</v>
      </c>
    </row>
    <row r="753" spans="1:8" x14ac:dyDescent="0.3">
      <c r="A753" s="3">
        <v>43482</v>
      </c>
      <c r="B753" s="4">
        <v>42.77</v>
      </c>
      <c r="D753" s="3">
        <v>43482</v>
      </c>
      <c r="E753" s="4">
        <v>98.86</v>
      </c>
      <c r="G753" s="3">
        <v>43482</v>
      </c>
      <c r="H753" s="4">
        <v>24.12</v>
      </c>
    </row>
    <row r="754" spans="1:8" x14ac:dyDescent="0.3">
      <c r="A754" s="3">
        <v>43483</v>
      </c>
      <c r="B754" s="4">
        <v>42.53</v>
      </c>
      <c r="D754" s="3">
        <v>43483</v>
      </c>
      <c r="E754" s="4">
        <v>98.6</v>
      </c>
      <c r="G754" s="3">
        <v>43483</v>
      </c>
      <c r="H754" s="4">
        <v>23.99</v>
      </c>
    </row>
    <row r="755" spans="1:8" x14ac:dyDescent="0.3">
      <c r="A755" s="3">
        <v>43486</v>
      </c>
      <c r="B755" s="4">
        <v>42.57</v>
      </c>
      <c r="D755" s="3">
        <v>43486</v>
      </c>
      <c r="E755" s="4">
        <v>97.83</v>
      </c>
      <c r="G755" s="3">
        <v>43486</v>
      </c>
      <c r="H755" s="4">
        <v>23.78</v>
      </c>
    </row>
    <row r="756" spans="1:8" x14ac:dyDescent="0.3">
      <c r="A756" s="3">
        <v>43487</v>
      </c>
      <c r="B756" s="4">
        <v>42.42</v>
      </c>
      <c r="D756" s="3">
        <v>43487</v>
      </c>
      <c r="E756" s="4">
        <v>97.69</v>
      </c>
      <c r="G756" s="3">
        <v>43487</v>
      </c>
      <c r="H756" s="4">
        <v>23.6</v>
      </c>
    </row>
    <row r="757" spans="1:8" x14ac:dyDescent="0.3">
      <c r="A757" s="3">
        <v>43488</v>
      </c>
      <c r="B757" s="4">
        <v>42.1</v>
      </c>
      <c r="D757" s="3">
        <v>43488</v>
      </c>
      <c r="E757" s="4">
        <v>97.37</v>
      </c>
      <c r="G757" s="3">
        <v>43488</v>
      </c>
      <c r="H757" s="4">
        <v>23.59</v>
      </c>
    </row>
    <row r="758" spans="1:8" x14ac:dyDescent="0.3">
      <c r="A758" s="3">
        <v>43489</v>
      </c>
      <c r="B758" s="4">
        <v>42.06</v>
      </c>
      <c r="D758" s="3">
        <v>43489</v>
      </c>
      <c r="E758" s="4">
        <v>96.84</v>
      </c>
      <c r="G758" s="3">
        <v>43489</v>
      </c>
      <c r="H758" s="4">
        <v>23.52</v>
      </c>
    </row>
    <row r="759" spans="1:8" x14ac:dyDescent="0.3">
      <c r="A759" s="3">
        <v>43490</v>
      </c>
      <c r="B759" s="4">
        <v>41.75</v>
      </c>
      <c r="D759" s="3">
        <v>43490</v>
      </c>
      <c r="E759" s="4">
        <v>95.78</v>
      </c>
      <c r="G759" s="3">
        <v>43490</v>
      </c>
      <c r="H759" s="4">
        <v>23.32</v>
      </c>
    </row>
    <row r="760" spans="1:8" x14ac:dyDescent="0.3">
      <c r="A760" s="3">
        <v>43493</v>
      </c>
      <c r="B760" s="4">
        <v>41.28</v>
      </c>
      <c r="D760" s="3">
        <v>43493</v>
      </c>
      <c r="E760" s="4">
        <v>94.37</v>
      </c>
      <c r="G760" s="3">
        <v>43493</v>
      </c>
      <c r="H760" s="4">
        <v>22.94</v>
      </c>
    </row>
    <row r="761" spans="1:8" x14ac:dyDescent="0.3">
      <c r="A761" s="3">
        <v>43494</v>
      </c>
      <c r="B761" s="4">
        <v>41.25</v>
      </c>
      <c r="D761" s="3">
        <v>43494</v>
      </c>
      <c r="E761" s="4">
        <v>94.43</v>
      </c>
      <c r="G761" s="3">
        <v>43494</v>
      </c>
      <c r="H761" s="4">
        <v>23</v>
      </c>
    </row>
    <row r="762" spans="1:8" x14ac:dyDescent="0.3">
      <c r="A762" s="3">
        <v>43495</v>
      </c>
      <c r="B762" s="4">
        <v>41.41</v>
      </c>
      <c r="D762" s="3">
        <v>43495</v>
      </c>
      <c r="E762" s="4">
        <v>94.93</v>
      </c>
      <c r="G762" s="3">
        <v>43495</v>
      </c>
      <c r="H762" s="4">
        <v>23.09</v>
      </c>
    </row>
    <row r="763" spans="1:8" x14ac:dyDescent="0.3">
      <c r="A763" s="3">
        <v>43496</v>
      </c>
      <c r="B763" s="4">
        <v>41.97</v>
      </c>
      <c r="D763" s="3">
        <v>43496</v>
      </c>
      <c r="E763" s="4">
        <v>95.56</v>
      </c>
      <c r="G763" s="3">
        <v>43496</v>
      </c>
      <c r="H763" s="4">
        <v>23.26</v>
      </c>
    </row>
    <row r="764" spans="1:8" x14ac:dyDescent="0.3">
      <c r="A764" s="3">
        <v>43497</v>
      </c>
      <c r="B764" s="4">
        <v>42.03</v>
      </c>
      <c r="D764" s="3">
        <v>43497</v>
      </c>
      <c r="E764" s="4">
        <v>95.72</v>
      </c>
      <c r="G764" s="3">
        <v>43497</v>
      </c>
      <c r="H764" s="4">
        <v>23.34</v>
      </c>
    </row>
    <row r="765" spans="1:8" x14ac:dyDescent="0.3">
      <c r="A765" s="3">
        <v>43500</v>
      </c>
      <c r="B765" s="4">
        <v>41.92</v>
      </c>
      <c r="D765" s="3">
        <v>43500</v>
      </c>
      <c r="E765" s="4">
        <v>95.01</v>
      </c>
      <c r="G765" s="3">
        <v>43500</v>
      </c>
      <c r="H765" s="4">
        <v>23.17</v>
      </c>
    </row>
    <row r="766" spans="1:8" x14ac:dyDescent="0.3">
      <c r="A766" s="3">
        <v>43501</v>
      </c>
      <c r="B766" s="4">
        <v>41.89</v>
      </c>
      <c r="D766" s="3">
        <v>43501</v>
      </c>
      <c r="E766" s="4">
        <v>94.59</v>
      </c>
      <c r="G766" s="3">
        <v>43501</v>
      </c>
      <c r="H766" s="4">
        <v>23.02</v>
      </c>
    </row>
    <row r="767" spans="1:8" x14ac:dyDescent="0.3">
      <c r="A767" s="3">
        <v>43502</v>
      </c>
      <c r="B767" s="4">
        <v>42.4</v>
      </c>
      <c r="D767" s="3">
        <v>43502</v>
      </c>
      <c r="E767" s="4">
        <v>94.46</v>
      </c>
      <c r="G767" s="3">
        <v>43502</v>
      </c>
      <c r="H767" s="4">
        <v>23</v>
      </c>
    </row>
    <row r="768" spans="1:8" x14ac:dyDescent="0.3">
      <c r="A768" s="3">
        <v>43503</v>
      </c>
      <c r="B768" s="4">
        <v>42.52</v>
      </c>
      <c r="D768" s="3">
        <v>43503</v>
      </c>
      <c r="E768" s="4">
        <v>94.99</v>
      </c>
      <c r="G768" s="3">
        <v>43503</v>
      </c>
      <c r="H768" s="4">
        <v>23.09</v>
      </c>
    </row>
    <row r="769" spans="1:8" x14ac:dyDescent="0.3">
      <c r="A769" s="3">
        <v>43504</v>
      </c>
      <c r="B769" s="4">
        <v>41.96</v>
      </c>
      <c r="D769" s="3">
        <v>43504</v>
      </c>
      <c r="E769" s="4">
        <v>94.02</v>
      </c>
      <c r="G769" s="3">
        <v>43504</v>
      </c>
      <c r="H769" s="4">
        <v>22.9</v>
      </c>
    </row>
    <row r="770" spans="1:8" x14ac:dyDescent="0.3">
      <c r="A770" s="3">
        <v>43507</v>
      </c>
      <c r="B770" s="4">
        <v>41.7</v>
      </c>
      <c r="D770" s="3">
        <v>43507</v>
      </c>
      <c r="E770" s="4">
        <v>92.45</v>
      </c>
      <c r="G770" s="3">
        <v>43507</v>
      </c>
      <c r="H770" s="4">
        <v>22.67</v>
      </c>
    </row>
    <row r="771" spans="1:8" x14ac:dyDescent="0.3">
      <c r="A771" s="3">
        <v>43508</v>
      </c>
      <c r="B771" s="4">
        <v>41.5</v>
      </c>
      <c r="D771" s="3">
        <v>43508</v>
      </c>
      <c r="E771" s="4">
        <v>92.39</v>
      </c>
      <c r="G771" s="3">
        <v>43508</v>
      </c>
      <c r="H771" s="4">
        <v>22.45</v>
      </c>
    </row>
    <row r="772" spans="1:8" x14ac:dyDescent="0.3">
      <c r="A772" s="3">
        <v>43509</v>
      </c>
      <c r="B772" s="4">
        <v>41.24</v>
      </c>
      <c r="D772" s="3">
        <v>43509</v>
      </c>
      <c r="E772" s="4">
        <v>92.47</v>
      </c>
      <c r="G772" s="3">
        <v>43509</v>
      </c>
      <c r="H772" s="4">
        <v>22.39</v>
      </c>
    </row>
    <row r="773" spans="1:8" x14ac:dyDescent="0.3">
      <c r="A773" s="3">
        <v>43510</v>
      </c>
      <c r="B773" s="4">
        <v>41.03</v>
      </c>
      <c r="D773" s="3">
        <v>43510</v>
      </c>
      <c r="E773" s="4">
        <v>92.56</v>
      </c>
      <c r="G773" s="3">
        <v>43510</v>
      </c>
      <c r="H773" s="4">
        <v>22.4</v>
      </c>
    </row>
    <row r="774" spans="1:8" x14ac:dyDescent="0.3">
      <c r="A774" s="3">
        <v>43511</v>
      </c>
      <c r="B774" s="4">
        <v>40.89</v>
      </c>
      <c r="D774" s="3">
        <v>43511</v>
      </c>
      <c r="E774" s="4">
        <v>92.07</v>
      </c>
      <c r="G774" s="3">
        <v>43511</v>
      </c>
      <c r="H774" s="4">
        <v>22.26</v>
      </c>
    </row>
    <row r="775" spans="1:8" x14ac:dyDescent="0.3">
      <c r="A775" s="3">
        <v>43514</v>
      </c>
      <c r="B775" s="4">
        <v>40.700000000000003</v>
      </c>
      <c r="D775" s="3">
        <v>43514</v>
      </c>
      <c r="E775" s="4">
        <v>91.26</v>
      </c>
      <c r="G775" s="3">
        <v>43514</v>
      </c>
      <c r="H775" s="4">
        <v>22.17</v>
      </c>
    </row>
    <row r="776" spans="1:8" x14ac:dyDescent="0.3">
      <c r="A776" s="3">
        <v>43515</v>
      </c>
      <c r="B776" s="4">
        <v>40.72</v>
      </c>
      <c r="D776" s="3">
        <v>43515</v>
      </c>
      <c r="E776" s="4">
        <v>91.66</v>
      </c>
      <c r="G776" s="3">
        <v>43515</v>
      </c>
      <c r="H776" s="4">
        <v>22.21</v>
      </c>
    </row>
    <row r="777" spans="1:8" x14ac:dyDescent="0.3">
      <c r="A777" s="3">
        <v>43516</v>
      </c>
      <c r="B777" s="4">
        <v>41.27</v>
      </c>
      <c r="D777" s="3">
        <v>43516</v>
      </c>
      <c r="E777" s="4">
        <v>92.21</v>
      </c>
      <c r="G777" s="3">
        <v>43516</v>
      </c>
      <c r="H777" s="4">
        <v>22.35</v>
      </c>
    </row>
    <row r="778" spans="1:8" x14ac:dyDescent="0.3">
      <c r="A778" s="3">
        <v>43517</v>
      </c>
      <c r="B778" s="4">
        <v>41.45</v>
      </c>
      <c r="D778" s="3">
        <v>43517</v>
      </c>
      <c r="E778" s="4">
        <v>92.89</v>
      </c>
      <c r="G778" s="3">
        <v>43517</v>
      </c>
      <c r="H778" s="4">
        <v>22.38</v>
      </c>
    </row>
    <row r="779" spans="1:8" x14ac:dyDescent="0.3">
      <c r="A779" s="3">
        <v>43518</v>
      </c>
      <c r="B779" s="4">
        <v>41.68</v>
      </c>
      <c r="D779" s="3">
        <v>43518</v>
      </c>
      <c r="E779" s="4">
        <v>93.28</v>
      </c>
      <c r="G779" s="3">
        <v>43518</v>
      </c>
      <c r="H779" s="4">
        <v>22.49</v>
      </c>
    </row>
    <row r="780" spans="1:8" x14ac:dyDescent="0.3">
      <c r="A780" s="3">
        <v>43521</v>
      </c>
      <c r="B780" s="4">
        <v>42.04</v>
      </c>
      <c r="D780" s="3">
        <v>43521</v>
      </c>
      <c r="E780" s="4">
        <v>93.6</v>
      </c>
      <c r="G780" s="3">
        <v>43521</v>
      </c>
      <c r="H780" s="4">
        <v>22.63</v>
      </c>
    </row>
    <row r="781" spans="1:8" x14ac:dyDescent="0.3">
      <c r="A781" s="3">
        <v>43522</v>
      </c>
      <c r="B781" s="4">
        <v>41.86</v>
      </c>
      <c r="D781" s="3">
        <v>43522</v>
      </c>
      <c r="E781" s="4">
        <v>93.38</v>
      </c>
      <c r="G781" s="3">
        <v>43522</v>
      </c>
      <c r="H781" s="4">
        <v>22.59</v>
      </c>
    </row>
    <row r="782" spans="1:8" x14ac:dyDescent="0.3">
      <c r="A782" s="3">
        <v>43523</v>
      </c>
      <c r="B782" s="4">
        <v>41.76</v>
      </c>
      <c r="D782" s="3">
        <v>43523</v>
      </c>
      <c r="E782" s="4">
        <v>93.46</v>
      </c>
      <c r="G782" s="3">
        <v>43523</v>
      </c>
      <c r="H782" s="4">
        <v>22.58</v>
      </c>
    </row>
    <row r="783" spans="1:8" x14ac:dyDescent="0.3">
      <c r="A783" s="3">
        <v>43524</v>
      </c>
      <c r="B783" s="4">
        <v>41.97</v>
      </c>
      <c r="D783" s="3">
        <v>43524</v>
      </c>
      <c r="E783" s="4">
        <v>93.91</v>
      </c>
      <c r="G783" s="3">
        <v>43524</v>
      </c>
      <c r="H783" s="4">
        <v>22.74</v>
      </c>
    </row>
    <row r="784" spans="1:8" x14ac:dyDescent="0.3">
      <c r="A784" s="3">
        <v>43525</v>
      </c>
      <c r="B784" s="4">
        <v>42.21</v>
      </c>
      <c r="D784" s="3">
        <v>43525</v>
      </c>
      <c r="E784" s="4">
        <v>95.16</v>
      </c>
      <c r="G784" s="3">
        <v>43525</v>
      </c>
      <c r="H784" s="4">
        <v>23.11</v>
      </c>
    </row>
    <row r="785" spans="1:8" x14ac:dyDescent="0.3">
      <c r="A785" s="3">
        <v>43529</v>
      </c>
      <c r="B785" s="4">
        <v>42.8</v>
      </c>
      <c r="D785" s="3">
        <v>43529</v>
      </c>
      <c r="E785" s="4">
        <v>97.13</v>
      </c>
      <c r="G785" s="3">
        <v>43529</v>
      </c>
      <c r="H785" s="4">
        <v>23.88</v>
      </c>
    </row>
    <row r="786" spans="1:8" x14ac:dyDescent="0.3">
      <c r="A786" s="3">
        <v>43530</v>
      </c>
      <c r="B786" s="4">
        <v>43.06</v>
      </c>
      <c r="D786" s="3">
        <v>43530</v>
      </c>
      <c r="E786" s="4">
        <v>97.98</v>
      </c>
      <c r="G786" s="3">
        <v>43530</v>
      </c>
      <c r="H786" s="4">
        <v>24.28</v>
      </c>
    </row>
    <row r="787" spans="1:8" x14ac:dyDescent="0.3">
      <c r="A787" s="3">
        <v>43531</v>
      </c>
      <c r="B787" s="4">
        <v>42.92</v>
      </c>
      <c r="D787" s="3">
        <v>43531</v>
      </c>
      <c r="E787" s="4">
        <v>97.95</v>
      </c>
      <c r="G787" s="3">
        <v>43531</v>
      </c>
      <c r="H787" s="4">
        <v>24.44</v>
      </c>
    </row>
    <row r="788" spans="1:8" x14ac:dyDescent="0.3">
      <c r="A788" s="3">
        <v>43532</v>
      </c>
      <c r="B788" s="4">
        <v>42.86</v>
      </c>
      <c r="D788" s="3">
        <v>43532</v>
      </c>
      <c r="E788" s="4">
        <v>97.96</v>
      </c>
      <c r="G788" s="3">
        <v>43532</v>
      </c>
      <c r="H788" s="4">
        <v>24.58</v>
      </c>
    </row>
    <row r="789" spans="1:8" x14ac:dyDescent="0.3">
      <c r="A789" s="3">
        <v>43535</v>
      </c>
      <c r="B789" s="4">
        <v>43.56</v>
      </c>
      <c r="D789" s="3">
        <v>43535</v>
      </c>
      <c r="E789" s="4">
        <v>99.64</v>
      </c>
      <c r="G789" s="3">
        <v>43535</v>
      </c>
      <c r="H789" s="4">
        <v>25.06</v>
      </c>
    </row>
    <row r="790" spans="1:8" x14ac:dyDescent="0.3">
      <c r="A790" s="3">
        <v>43536</v>
      </c>
      <c r="B790" s="4">
        <v>43.93</v>
      </c>
      <c r="D790" s="3">
        <v>43536</v>
      </c>
      <c r="E790" s="4">
        <v>100.66</v>
      </c>
      <c r="G790" s="3">
        <v>43536</v>
      </c>
      <c r="H790" s="4">
        <v>25.66</v>
      </c>
    </row>
    <row r="791" spans="1:8" x14ac:dyDescent="0.3">
      <c r="A791" s="3">
        <v>43537</v>
      </c>
      <c r="B791" s="4">
        <v>43.82</v>
      </c>
      <c r="D791" s="3">
        <v>43537</v>
      </c>
      <c r="E791" s="4">
        <v>100.46</v>
      </c>
      <c r="G791" s="3">
        <v>43537</v>
      </c>
      <c r="H791" s="4">
        <v>25.48</v>
      </c>
    </row>
    <row r="792" spans="1:8" x14ac:dyDescent="0.3">
      <c r="A792" s="3">
        <v>43538</v>
      </c>
      <c r="B792" s="4">
        <v>43.86</v>
      </c>
      <c r="D792" s="3">
        <v>43538</v>
      </c>
      <c r="E792" s="4">
        <v>99.98</v>
      </c>
      <c r="G792" s="3">
        <v>43538</v>
      </c>
      <c r="H792" s="4">
        <v>25.51</v>
      </c>
    </row>
    <row r="793" spans="1:8" x14ac:dyDescent="0.3">
      <c r="A793" s="3">
        <v>43539</v>
      </c>
      <c r="B793" s="4">
        <v>44.18</v>
      </c>
      <c r="D793" s="3">
        <v>43539</v>
      </c>
      <c r="E793" s="4">
        <v>100.11</v>
      </c>
      <c r="G793" s="3">
        <v>43539</v>
      </c>
      <c r="H793" s="4">
        <v>25.34</v>
      </c>
    </row>
    <row r="794" spans="1:8" x14ac:dyDescent="0.3">
      <c r="A794" s="3">
        <v>43542</v>
      </c>
      <c r="B794" s="4">
        <v>44.21</v>
      </c>
      <c r="D794" s="3">
        <v>43542</v>
      </c>
      <c r="E794" s="4">
        <v>100.09</v>
      </c>
      <c r="G794" s="3">
        <v>43542</v>
      </c>
      <c r="H794" s="4">
        <v>25.34</v>
      </c>
    </row>
    <row r="795" spans="1:8" x14ac:dyDescent="0.3">
      <c r="A795" s="3">
        <v>43543</v>
      </c>
      <c r="B795" s="4">
        <v>44.42</v>
      </c>
      <c r="D795" s="3">
        <v>43543</v>
      </c>
      <c r="E795" s="4">
        <v>100.6</v>
      </c>
      <c r="G795" s="3">
        <v>43543</v>
      </c>
      <c r="H795" s="4">
        <v>25.54</v>
      </c>
    </row>
    <row r="796" spans="1:8" x14ac:dyDescent="0.3">
      <c r="A796" s="3">
        <v>43544</v>
      </c>
      <c r="B796" s="4">
        <v>44.25</v>
      </c>
      <c r="D796" s="3">
        <v>43544</v>
      </c>
      <c r="E796" s="4">
        <v>100.39</v>
      </c>
      <c r="G796" s="3">
        <v>43544</v>
      </c>
      <c r="H796" s="4">
        <v>25.61</v>
      </c>
    </row>
    <row r="797" spans="1:8" x14ac:dyDescent="0.3">
      <c r="A797" s="3">
        <v>43546</v>
      </c>
      <c r="B797" s="4">
        <v>44.1</v>
      </c>
      <c r="D797" s="3">
        <v>43546</v>
      </c>
      <c r="E797" s="4">
        <v>100.03</v>
      </c>
      <c r="G797" s="3">
        <v>43546</v>
      </c>
      <c r="H797" s="4">
        <v>25.52</v>
      </c>
    </row>
    <row r="798" spans="1:8" x14ac:dyDescent="0.3">
      <c r="A798" s="3">
        <v>43549</v>
      </c>
      <c r="B798" s="4">
        <v>43.84</v>
      </c>
      <c r="D798" s="3">
        <v>43549</v>
      </c>
      <c r="E798" s="4">
        <v>99.18</v>
      </c>
      <c r="G798" s="3">
        <v>43549</v>
      </c>
      <c r="H798" s="4">
        <v>25.15</v>
      </c>
    </row>
    <row r="799" spans="1:8" x14ac:dyDescent="0.3">
      <c r="A799" s="3">
        <v>43550</v>
      </c>
      <c r="B799" s="4">
        <v>44.23</v>
      </c>
      <c r="D799" s="3">
        <v>43550</v>
      </c>
      <c r="E799" s="4">
        <v>100.12</v>
      </c>
      <c r="G799" s="3">
        <v>43550</v>
      </c>
      <c r="H799" s="4">
        <v>25.28</v>
      </c>
    </row>
    <row r="800" spans="1:8" x14ac:dyDescent="0.3">
      <c r="A800" s="3">
        <v>43551</v>
      </c>
      <c r="B800" s="4">
        <v>44.04</v>
      </c>
      <c r="D800" s="3">
        <v>43551</v>
      </c>
      <c r="E800" s="4">
        <v>100.8</v>
      </c>
      <c r="G800" s="3">
        <v>43551</v>
      </c>
      <c r="H800" s="4">
        <v>25.36</v>
      </c>
    </row>
    <row r="801" spans="1:8" x14ac:dyDescent="0.3">
      <c r="A801" s="3">
        <v>43552</v>
      </c>
      <c r="B801" s="4">
        <v>44.41</v>
      </c>
      <c r="D801" s="3">
        <v>43552</v>
      </c>
      <c r="E801" s="4">
        <v>101.49</v>
      </c>
      <c r="G801" s="3">
        <v>43552</v>
      </c>
      <c r="H801" s="4">
        <v>25.58</v>
      </c>
    </row>
    <row r="802" spans="1:8" x14ac:dyDescent="0.3">
      <c r="A802" s="3">
        <v>43553</v>
      </c>
      <c r="B802" s="4">
        <v>44.62</v>
      </c>
      <c r="D802" s="3">
        <v>43553</v>
      </c>
      <c r="E802" s="4">
        <v>102.22</v>
      </c>
      <c r="G802" s="3">
        <v>43553</v>
      </c>
      <c r="H802" s="4">
        <v>25.81</v>
      </c>
    </row>
    <row r="803" spans="1:8" x14ac:dyDescent="0.3">
      <c r="A803" s="3">
        <v>43556</v>
      </c>
      <c r="B803" s="4">
        <v>44.84</v>
      </c>
      <c r="D803" s="3">
        <v>43556</v>
      </c>
      <c r="E803" s="4">
        <v>102.6</v>
      </c>
      <c r="G803" s="3">
        <v>43556</v>
      </c>
      <c r="H803" s="4">
        <v>26.1</v>
      </c>
    </row>
    <row r="804" spans="1:8" x14ac:dyDescent="0.3">
      <c r="A804" s="3">
        <v>43557</v>
      </c>
      <c r="B804" s="4">
        <v>44.97</v>
      </c>
      <c r="D804" s="3">
        <v>43557</v>
      </c>
      <c r="E804" s="4">
        <v>102.61</v>
      </c>
      <c r="G804" s="3">
        <v>43557</v>
      </c>
      <c r="H804" s="4">
        <v>26.01</v>
      </c>
    </row>
    <row r="805" spans="1:8" x14ac:dyDescent="0.3">
      <c r="A805" s="3">
        <v>43558</v>
      </c>
      <c r="B805" s="4">
        <v>44.63</v>
      </c>
      <c r="D805" s="3">
        <v>43558</v>
      </c>
      <c r="E805" s="4">
        <v>101.61</v>
      </c>
      <c r="G805" s="3">
        <v>43558</v>
      </c>
      <c r="H805" s="4">
        <v>25.72</v>
      </c>
    </row>
    <row r="806" spans="1:8" x14ac:dyDescent="0.3">
      <c r="A806" s="3">
        <v>43559</v>
      </c>
      <c r="B806" s="4">
        <v>44.59</v>
      </c>
      <c r="D806" s="3">
        <v>43559</v>
      </c>
      <c r="E806" s="4">
        <v>101.47</v>
      </c>
      <c r="G806" s="3">
        <v>43559</v>
      </c>
      <c r="H806" s="4">
        <v>25.64</v>
      </c>
    </row>
    <row r="807" spans="1:8" x14ac:dyDescent="0.3">
      <c r="A807" s="3">
        <v>43560</v>
      </c>
      <c r="B807" s="4">
        <v>44.84</v>
      </c>
      <c r="D807" s="3">
        <v>43560</v>
      </c>
      <c r="E807" s="4">
        <v>102.29</v>
      </c>
      <c r="G807" s="3">
        <v>43560</v>
      </c>
      <c r="H807" s="4">
        <v>25.88</v>
      </c>
    </row>
    <row r="808" spans="1:8" x14ac:dyDescent="0.3">
      <c r="A808" s="3">
        <v>43563</v>
      </c>
      <c r="B808" s="4">
        <v>44.67</v>
      </c>
      <c r="D808" s="3">
        <v>43563</v>
      </c>
      <c r="E808" s="4">
        <v>101.77</v>
      </c>
      <c r="G808" s="3">
        <v>43563</v>
      </c>
      <c r="H808" s="4">
        <v>25.91</v>
      </c>
    </row>
    <row r="809" spans="1:8" x14ac:dyDescent="0.3">
      <c r="A809" s="3">
        <v>43564</v>
      </c>
      <c r="B809" s="4">
        <v>44.89</v>
      </c>
      <c r="D809" s="3">
        <v>43564</v>
      </c>
      <c r="E809" s="4">
        <v>101.71</v>
      </c>
      <c r="G809" s="3">
        <v>43564</v>
      </c>
      <c r="H809" s="4">
        <v>25.84</v>
      </c>
    </row>
    <row r="810" spans="1:8" x14ac:dyDescent="0.3">
      <c r="A810" s="3">
        <v>43565</v>
      </c>
      <c r="B810" s="4">
        <v>44.57</v>
      </c>
      <c r="D810" s="3">
        <v>43565</v>
      </c>
      <c r="E810" s="4">
        <v>101.94</v>
      </c>
      <c r="G810" s="3">
        <v>43565</v>
      </c>
      <c r="H810" s="4">
        <v>25.91</v>
      </c>
    </row>
    <row r="811" spans="1:8" x14ac:dyDescent="0.3">
      <c r="A811" s="3">
        <v>43566</v>
      </c>
      <c r="B811" s="4">
        <v>44.58</v>
      </c>
      <c r="D811" s="3">
        <v>43566</v>
      </c>
      <c r="E811" s="4">
        <v>101.96</v>
      </c>
      <c r="G811" s="3">
        <v>43566</v>
      </c>
      <c r="H811" s="4">
        <v>25.88</v>
      </c>
    </row>
    <row r="812" spans="1:8" x14ac:dyDescent="0.3">
      <c r="A812" s="3">
        <v>43567</v>
      </c>
      <c r="B812" s="4">
        <v>44.78</v>
      </c>
      <c r="D812" s="3">
        <v>43567</v>
      </c>
      <c r="E812" s="4">
        <v>102.31</v>
      </c>
      <c r="G812" s="3">
        <v>43567</v>
      </c>
      <c r="H812" s="4">
        <v>26.01</v>
      </c>
    </row>
    <row r="813" spans="1:8" x14ac:dyDescent="0.3">
      <c r="A813" s="3">
        <v>43570</v>
      </c>
      <c r="B813" s="4">
        <v>44.93</v>
      </c>
      <c r="D813" s="3">
        <v>43570</v>
      </c>
      <c r="E813" s="4">
        <v>102.97</v>
      </c>
      <c r="G813" s="3">
        <v>43570</v>
      </c>
      <c r="H813" s="4">
        <v>26.09</v>
      </c>
    </row>
    <row r="814" spans="1:8" x14ac:dyDescent="0.3">
      <c r="A814" s="3">
        <v>43571</v>
      </c>
      <c r="B814" s="4">
        <v>45.28</v>
      </c>
      <c r="D814" s="3">
        <v>43571</v>
      </c>
      <c r="E814" s="4">
        <v>103.05</v>
      </c>
      <c r="G814" s="3">
        <v>43571</v>
      </c>
      <c r="H814" s="4">
        <v>26.14</v>
      </c>
    </row>
    <row r="815" spans="1:8" x14ac:dyDescent="0.3">
      <c r="A815" s="3">
        <v>43573</v>
      </c>
      <c r="B815" s="4">
        <v>45.03</v>
      </c>
      <c r="D815" s="3">
        <v>43573</v>
      </c>
      <c r="E815" s="4">
        <v>102.37</v>
      </c>
      <c r="G815" s="3">
        <v>43573</v>
      </c>
      <c r="H815" s="4">
        <v>25.94</v>
      </c>
    </row>
    <row r="816" spans="1:8" x14ac:dyDescent="0.3">
      <c r="A816" s="3">
        <v>43577</v>
      </c>
      <c r="B816" s="4">
        <v>44.55</v>
      </c>
      <c r="D816" s="3">
        <v>43577</v>
      </c>
      <c r="E816" s="4">
        <v>101.05</v>
      </c>
      <c r="G816" s="3">
        <v>43577</v>
      </c>
      <c r="H816" s="4">
        <v>25.7</v>
      </c>
    </row>
    <row r="817" spans="1:8" x14ac:dyDescent="0.3">
      <c r="A817" s="3">
        <v>43578</v>
      </c>
      <c r="B817" s="4">
        <v>44.43</v>
      </c>
      <c r="D817" s="3">
        <v>43578</v>
      </c>
      <c r="E817" s="4">
        <v>101.25</v>
      </c>
      <c r="G817" s="3">
        <v>43578</v>
      </c>
      <c r="H817" s="4">
        <v>25.72</v>
      </c>
    </row>
    <row r="818" spans="1:8" x14ac:dyDescent="0.3">
      <c r="A818" s="3">
        <v>43579</v>
      </c>
      <c r="B818" s="4">
        <v>44.91</v>
      </c>
      <c r="D818" s="3">
        <v>43579</v>
      </c>
      <c r="E818" s="4">
        <v>101.41</v>
      </c>
      <c r="G818" s="3">
        <v>43579</v>
      </c>
      <c r="H818" s="4">
        <v>25.76</v>
      </c>
    </row>
    <row r="819" spans="1:8" x14ac:dyDescent="0.3">
      <c r="A819" s="3">
        <v>43580</v>
      </c>
      <c r="B819" s="4">
        <v>44.67</v>
      </c>
      <c r="D819" s="3">
        <v>43580</v>
      </c>
      <c r="E819" s="4">
        <v>101.44</v>
      </c>
      <c r="G819" s="3">
        <v>43580</v>
      </c>
      <c r="H819" s="4">
        <v>25.78</v>
      </c>
    </row>
    <row r="820" spans="1:8" x14ac:dyDescent="0.3">
      <c r="A820" s="3">
        <v>43581</v>
      </c>
      <c r="B820" s="4">
        <v>44.98</v>
      </c>
      <c r="D820" s="3">
        <v>43581</v>
      </c>
      <c r="E820" s="4">
        <v>101.65</v>
      </c>
      <c r="G820" s="3">
        <v>43581</v>
      </c>
      <c r="H820" s="4">
        <v>25.78</v>
      </c>
    </row>
    <row r="821" spans="1:8" x14ac:dyDescent="0.3">
      <c r="A821" s="3">
        <v>43585</v>
      </c>
      <c r="B821" s="4">
        <v>45.07</v>
      </c>
      <c r="D821" s="3">
        <v>43585</v>
      </c>
      <c r="E821" s="4">
        <v>100.86</v>
      </c>
      <c r="G821" s="3">
        <v>43585</v>
      </c>
      <c r="H821" s="4">
        <v>25.53</v>
      </c>
    </row>
    <row r="822" spans="1:8" x14ac:dyDescent="0.3">
      <c r="A822" s="3">
        <v>43587</v>
      </c>
      <c r="B822" s="4">
        <v>44.88</v>
      </c>
      <c r="D822" s="3">
        <v>43587</v>
      </c>
      <c r="E822" s="4">
        <v>100.38</v>
      </c>
      <c r="G822" s="3">
        <v>43587</v>
      </c>
      <c r="H822" s="4">
        <v>25.58</v>
      </c>
    </row>
    <row r="823" spans="1:8" x14ac:dyDescent="0.3">
      <c r="A823" s="3">
        <v>43588</v>
      </c>
      <c r="B823" s="4">
        <v>44.98</v>
      </c>
      <c r="D823" s="3">
        <v>43588</v>
      </c>
      <c r="E823" s="4">
        <v>100.26</v>
      </c>
      <c r="G823" s="3">
        <v>43588</v>
      </c>
      <c r="H823" s="4">
        <v>25.57</v>
      </c>
    </row>
    <row r="824" spans="1:8" x14ac:dyDescent="0.3">
      <c r="A824" s="3">
        <v>43591</v>
      </c>
      <c r="B824" s="4">
        <v>44.6</v>
      </c>
      <c r="D824" s="3">
        <v>43591</v>
      </c>
      <c r="E824" s="4">
        <v>99.94</v>
      </c>
      <c r="G824" s="3">
        <v>43591</v>
      </c>
      <c r="H824" s="4">
        <v>25.35</v>
      </c>
    </row>
    <row r="825" spans="1:8" x14ac:dyDescent="0.3">
      <c r="A825" s="3">
        <v>43592</v>
      </c>
      <c r="B825" s="4">
        <v>44.29</v>
      </c>
      <c r="D825" s="3">
        <v>43592</v>
      </c>
      <c r="E825" s="4">
        <v>99.18</v>
      </c>
      <c r="G825" s="3">
        <v>43592</v>
      </c>
      <c r="H825" s="4">
        <v>25.37</v>
      </c>
    </row>
    <row r="826" spans="1:8" x14ac:dyDescent="0.3">
      <c r="A826" s="3">
        <v>43593</v>
      </c>
      <c r="B826" s="4">
        <v>43.86</v>
      </c>
      <c r="D826" s="3">
        <v>43593</v>
      </c>
      <c r="E826" s="4">
        <v>98.04</v>
      </c>
      <c r="G826" s="3">
        <v>43593</v>
      </c>
      <c r="H826" s="4">
        <v>25.17</v>
      </c>
    </row>
    <row r="827" spans="1:8" x14ac:dyDescent="0.3">
      <c r="A827" s="3">
        <v>43594</v>
      </c>
      <c r="B827" s="4">
        <v>43.61</v>
      </c>
      <c r="D827" s="3">
        <v>43594</v>
      </c>
      <c r="E827" s="4">
        <v>97.87</v>
      </c>
      <c r="G827" s="3">
        <v>43594</v>
      </c>
      <c r="H827" s="4">
        <v>25.16</v>
      </c>
    </row>
    <row r="828" spans="1:8" x14ac:dyDescent="0.3">
      <c r="A828" s="3">
        <v>43595</v>
      </c>
      <c r="B828" s="4">
        <v>43.54</v>
      </c>
      <c r="D828" s="3">
        <v>43595</v>
      </c>
      <c r="E828" s="4">
        <v>98.03</v>
      </c>
      <c r="G828" s="3">
        <v>43595</v>
      </c>
      <c r="H828" s="4">
        <v>25.19</v>
      </c>
    </row>
    <row r="829" spans="1:8" x14ac:dyDescent="0.3">
      <c r="A829" s="3">
        <v>43598</v>
      </c>
      <c r="B829" s="4">
        <v>42.97</v>
      </c>
      <c r="D829" s="3">
        <v>43598</v>
      </c>
      <c r="E829" s="4">
        <v>96.47</v>
      </c>
      <c r="G829" s="3">
        <v>43598</v>
      </c>
      <c r="H829" s="4">
        <v>24.75</v>
      </c>
    </row>
    <row r="830" spans="1:8" x14ac:dyDescent="0.3">
      <c r="A830" s="3">
        <v>43599</v>
      </c>
      <c r="B830" s="4">
        <v>43.28</v>
      </c>
      <c r="D830" s="3">
        <v>43599</v>
      </c>
      <c r="E830" s="4">
        <v>96.83</v>
      </c>
      <c r="G830" s="3">
        <v>43599</v>
      </c>
      <c r="H830" s="4">
        <v>24.91</v>
      </c>
    </row>
    <row r="831" spans="1:8" x14ac:dyDescent="0.3">
      <c r="A831" s="3">
        <v>43600</v>
      </c>
      <c r="B831" s="4">
        <v>43.08</v>
      </c>
      <c r="D831" s="3">
        <v>43600</v>
      </c>
      <c r="E831" s="4">
        <v>96.47</v>
      </c>
      <c r="G831" s="3">
        <v>43600</v>
      </c>
      <c r="H831" s="4">
        <v>24.85</v>
      </c>
    </row>
    <row r="832" spans="1:8" x14ac:dyDescent="0.3">
      <c r="A832" s="3">
        <v>43601</v>
      </c>
      <c r="B832" s="4">
        <v>43.37</v>
      </c>
      <c r="D832" s="3">
        <v>43601</v>
      </c>
      <c r="E832" s="4">
        <v>96.89</v>
      </c>
      <c r="G832" s="3">
        <v>43601</v>
      </c>
      <c r="H832" s="4">
        <v>24.88</v>
      </c>
    </row>
    <row r="833" spans="1:8" x14ac:dyDescent="0.3">
      <c r="A833" s="3">
        <v>43602</v>
      </c>
      <c r="B833" s="4">
        <v>43.75</v>
      </c>
      <c r="D833" s="3">
        <v>43602</v>
      </c>
      <c r="E833" s="4">
        <v>97.64</v>
      </c>
      <c r="G833" s="3">
        <v>43602</v>
      </c>
      <c r="H833" s="4">
        <v>24.99</v>
      </c>
    </row>
    <row r="834" spans="1:8" x14ac:dyDescent="0.3">
      <c r="A834" s="3">
        <v>43605</v>
      </c>
      <c r="B834" s="4">
        <v>45.26</v>
      </c>
      <c r="D834" s="3">
        <v>43605</v>
      </c>
      <c r="E834" s="4">
        <v>100.08</v>
      </c>
      <c r="G834" s="3">
        <v>43605</v>
      </c>
      <c r="H834" s="4">
        <v>25.77</v>
      </c>
    </row>
    <row r="835" spans="1:8" x14ac:dyDescent="0.3">
      <c r="A835" s="3">
        <v>43606</v>
      </c>
      <c r="B835" s="4">
        <v>44.77</v>
      </c>
      <c r="D835" s="3">
        <v>43606</v>
      </c>
      <c r="E835" s="4">
        <v>99.5</v>
      </c>
      <c r="G835" s="3">
        <v>43606</v>
      </c>
      <c r="H835" s="4">
        <v>25.76</v>
      </c>
    </row>
    <row r="836" spans="1:8" x14ac:dyDescent="0.3">
      <c r="A836" s="3">
        <v>43607</v>
      </c>
      <c r="B836" s="4">
        <v>44.92</v>
      </c>
      <c r="D836" s="3">
        <v>43607</v>
      </c>
      <c r="E836" s="4">
        <v>99.75</v>
      </c>
      <c r="G836" s="3">
        <v>43607</v>
      </c>
      <c r="H836" s="4">
        <v>25.88</v>
      </c>
    </row>
    <row r="837" spans="1:8" x14ac:dyDescent="0.3">
      <c r="A837" s="3">
        <v>43608</v>
      </c>
      <c r="B837" s="4">
        <v>44.64</v>
      </c>
      <c r="D837" s="3">
        <v>43608</v>
      </c>
      <c r="E837" s="4">
        <v>99.59</v>
      </c>
      <c r="G837" s="3">
        <v>43608</v>
      </c>
      <c r="H837" s="4">
        <v>25.94</v>
      </c>
    </row>
    <row r="838" spans="1:8" x14ac:dyDescent="0.3">
      <c r="A838" s="3">
        <v>43609</v>
      </c>
      <c r="B838" s="4">
        <v>45.47</v>
      </c>
      <c r="D838" s="3">
        <v>43609</v>
      </c>
      <c r="E838" s="4">
        <v>101.98</v>
      </c>
      <c r="G838" s="3">
        <v>43609</v>
      </c>
      <c r="H838" s="4">
        <v>26.69</v>
      </c>
    </row>
    <row r="839" spans="1:8" x14ac:dyDescent="0.3">
      <c r="A839" s="3">
        <v>43612</v>
      </c>
      <c r="B839" s="4">
        <v>45.92</v>
      </c>
      <c r="D839" s="3">
        <v>43612</v>
      </c>
      <c r="E839" s="4">
        <v>103.56</v>
      </c>
      <c r="G839" s="3">
        <v>43612</v>
      </c>
      <c r="H839" s="4">
        <v>27.29</v>
      </c>
    </row>
    <row r="840" spans="1:8" x14ac:dyDescent="0.3">
      <c r="A840" s="3">
        <v>43613</v>
      </c>
      <c r="B840" s="4">
        <v>46.01</v>
      </c>
      <c r="D840" s="3">
        <v>43613</v>
      </c>
      <c r="E840" s="4">
        <v>103.45</v>
      </c>
      <c r="G840" s="3">
        <v>43613</v>
      </c>
      <c r="H840" s="4">
        <v>27.42</v>
      </c>
    </row>
    <row r="841" spans="1:8" x14ac:dyDescent="0.3">
      <c r="A841" s="3">
        <v>43614</v>
      </c>
      <c r="B841" s="4">
        <v>45.58</v>
      </c>
      <c r="D841" s="3">
        <v>43614</v>
      </c>
      <c r="E841" s="4">
        <v>102.49</v>
      </c>
      <c r="G841" s="3">
        <v>43614</v>
      </c>
      <c r="H841" s="4">
        <v>27.27</v>
      </c>
    </row>
    <row r="842" spans="1:8" x14ac:dyDescent="0.3">
      <c r="A842" s="3">
        <v>43615</v>
      </c>
      <c r="B842" s="4">
        <v>45.82</v>
      </c>
      <c r="D842" s="3">
        <v>43615</v>
      </c>
      <c r="E842" s="4">
        <v>103.2</v>
      </c>
      <c r="G842" s="3">
        <v>43615</v>
      </c>
      <c r="H842" s="4">
        <v>27.32</v>
      </c>
    </row>
    <row r="843" spans="1:8" x14ac:dyDescent="0.3">
      <c r="A843" s="3">
        <v>43616</v>
      </c>
      <c r="B843" s="4">
        <v>45.78</v>
      </c>
      <c r="D843" s="3">
        <v>43616</v>
      </c>
      <c r="E843" s="4">
        <v>103.49</v>
      </c>
      <c r="G843" s="3">
        <v>43616</v>
      </c>
      <c r="H843" s="4">
        <v>27.3</v>
      </c>
    </row>
    <row r="844" spans="1:8" x14ac:dyDescent="0.3">
      <c r="A844" s="3">
        <v>43619</v>
      </c>
      <c r="B844" s="4">
        <v>46.22</v>
      </c>
      <c r="D844" s="3">
        <v>43619</v>
      </c>
      <c r="E844" s="4">
        <v>103.88</v>
      </c>
      <c r="G844" s="3">
        <v>43619</v>
      </c>
      <c r="H844" s="4">
        <v>27.41</v>
      </c>
    </row>
    <row r="845" spans="1:8" x14ac:dyDescent="0.3">
      <c r="A845" s="3">
        <v>43620</v>
      </c>
      <c r="B845" s="4">
        <v>46.07</v>
      </c>
      <c r="D845" s="3">
        <v>43620</v>
      </c>
      <c r="E845" s="4">
        <v>103.63</v>
      </c>
      <c r="G845" s="3">
        <v>43620</v>
      </c>
      <c r="H845" s="4">
        <v>27.42</v>
      </c>
    </row>
    <row r="846" spans="1:8" x14ac:dyDescent="0.3">
      <c r="A846" s="3">
        <v>43622</v>
      </c>
      <c r="B846" s="4">
        <v>45.54</v>
      </c>
      <c r="D846" s="3">
        <v>43622</v>
      </c>
      <c r="E846" s="4">
        <v>102.11</v>
      </c>
      <c r="G846" s="3">
        <v>43622</v>
      </c>
      <c r="H846" s="4">
        <v>27.16</v>
      </c>
    </row>
    <row r="847" spans="1:8" x14ac:dyDescent="0.3">
      <c r="A847" s="3">
        <v>43623</v>
      </c>
      <c r="B847" s="4">
        <v>45.61</v>
      </c>
      <c r="D847" s="3">
        <v>43623</v>
      </c>
      <c r="E847" s="4">
        <v>101.96</v>
      </c>
      <c r="G847" s="3">
        <v>43623</v>
      </c>
      <c r="H847" s="4">
        <v>27.15</v>
      </c>
    </row>
    <row r="848" spans="1:8" x14ac:dyDescent="0.3">
      <c r="A848" s="3">
        <v>43626</v>
      </c>
      <c r="B848" s="4">
        <v>45.82</v>
      </c>
      <c r="D848" s="3">
        <v>43626</v>
      </c>
      <c r="E848" s="4">
        <v>101.41</v>
      </c>
      <c r="G848" s="3">
        <v>43626</v>
      </c>
      <c r="H848" s="4">
        <v>26.96</v>
      </c>
    </row>
    <row r="849" spans="1:8" x14ac:dyDescent="0.3">
      <c r="A849" s="3">
        <v>43627</v>
      </c>
      <c r="B849" s="4">
        <v>45.98</v>
      </c>
      <c r="D849" s="3">
        <v>43627</v>
      </c>
      <c r="E849" s="4">
        <v>101.8</v>
      </c>
      <c r="G849" s="3">
        <v>43627</v>
      </c>
      <c r="H849" s="4">
        <v>26.91</v>
      </c>
    </row>
    <row r="850" spans="1:8" x14ac:dyDescent="0.3">
      <c r="A850" s="3">
        <v>43628</v>
      </c>
      <c r="B850" s="4">
        <v>45.83</v>
      </c>
      <c r="D850" s="3">
        <v>43628</v>
      </c>
      <c r="E850" s="4">
        <v>101.11</v>
      </c>
      <c r="G850" s="3">
        <v>43628</v>
      </c>
      <c r="H850" s="4">
        <v>26.86</v>
      </c>
    </row>
    <row r="851" spans="1:8" x14ac:dyDescent="0.3">
      <c r="A851" s="3">
        <v>43629</v>
      </c>
      <c r="B851" s="4">
        <v>45.94</v>
      </c>
      <c r="D851" s="3">
        <v>43629</v>
      </c>
      <c r="E851" s="4">
        <v>100.81</v>
      </c>
      <c r="G851" s="3">
        <v>43629</v>
      </c>
      <c r="H851" s="4">
        <v>26.8</v>
      </c>
    </row>
    <row r="852" spans="1:8" x14ac:dyDescent="0.3">
      <c r="A852" s="3">
        <v>43630</v>
      </c>
      <c r="B852" s="4">
        <v>45.58</v>
      </c>
      <c r="D852" s="3">
        <v>43630</v>
      </c>
      <c r="E852" s="4">
        <v>100.29</v>
      </c>
      <c r="G852" s="3">
        <v>43630</v>
      </c>
      <c r="H852" s="4">
        <v>26.66</v>
      </c>
    </row>
    <row r="853" spans="1:8" x14ac:dyDescent="0.3">
      <c r="A853" s="3">
        <v>43633</v>
      </c>
      <c r="B853" s="4">
        <v>45.03</v>
      </c>
      <c r="D853" s="3">
        <v>43633</v>
      </c>
      <c r="E853" s="4">
        <v>99.34</v>
      </c>
      <c r="G853" s="3">
        <v>43633</v>
      </c>
      <c r="H853" s="4">
        <v>26.39</v>
      </c>
    </row>
    <row r="854" spans="1:8" x14ac:dyDescent="0.3">
      <c r="A854" s="3">
        <v>43634</v>
      </c>
      <c r="B854" s="4">
        <v>45.16</v>
      </c>
      <c r="D854" s="3">
        <v>43634</v>
      </c>
      <c r="E854" s="4">
        <v>99.23</v>
      </c>
      <c r="G854" s="3">
        <v>43634</v>
      </c>
      <c r="H854" s="4">
        <v>26.29</v>
      </c>
    </row>
    <row r="855" spans="1:8" x14ac:dyDescent="0.3">
      <c r="A855" s="3">
        <v>43635</v>
      </c>
      <c r="B855" s="4">
        <v>45.12</v>
      </c>
      <c r="D855" s="3">
        <v>43635</v>
      </c>
      <c r="E855" s="4">
        <v>98.42</v>
      </c>
      <c r="G855" s="3">
        <v>43635</v>
      </c>
      <c r="H855" s="4">
        <v>26.07</v>
      </c>
    </row>
    <row r="856" spans="1:8" x14ac:dyDescent="0.3">
      <c r="A856" s="3">
        <v>43636</v>
      </c>
      <c r="B856" s="4">
        <v>45.67</v>
      </c>
      <c r="D856" s="3">
        <v>43636</v>
      </c>
      <c r="E856" s="4">
        <v>99.6</v>
      </c>
      <c r="G856" s="3">
        <v>43636</v>
      </c>
      <c r="H856" s="4">
        <v>26.26</v>
      </c>
    </row>
    <row r="857" spans="1:8" x14ac:dyDescent="0.3">
      <c r="A857" s="3">
        <v>43637</v>
      </c>
      <c r="B857" s="4">
        <v>45.41</v>
      </c>
      <c r="D857" s="3">
        <v>43637</v>
      </c>
      <c r="E857" s="4">
        <v>99.9</v>
      </c>
      <c r="G857" s="3">
        <v>43637</v>
      </c>
      <c r="H857" s="4">
        <v>26.31</v>
      </c>
    </row>
    <row r="858" spans="1:8" x14ac:dyDescent="0.3">
      <c r="A858" s="3">
        <v>43640</v>
      </c>
      <c r="B858" s="4">
        <v>45.28</v>
      </c>
      <c r="D858" s="3">
        <v>43640</v>
      </c>
      <c r="E858" s="4">
        <v>99.76</v>
      </c>
      <c r="G858" s="3">
        <v>43640</v>
      </c>
      <c r="H858" s="4">
        <v>26.26</v>
      </c>
    </row>
    <row r="859" spans="1:8" x14ac:dyDescent="0.3">
      <c r="A859" s="3">
        <v>43641</v>
      </c>
      <c r="B859" s="4">
        <v>45.5</v>
      </c>
      <c r="D859" s="3">
        <v>43641</v>
      </c>
      <c r="E859" s="4">
        <v>100.52</v>
      </c>
      <c r="G859" s="3">
        <v>43641</v>
      </c>
      <c r="H859" s="4">
        <v>26.27</v>
      </c>
    </row>
    <row r="860" spans="1:8" x14ac:dyDescent="0.3">
      <c r="A860" s="3">
        <v>43642</v>
      </c>
      <c r="B860" s="4">
        <v>45.81</v>
      </c>
      <c r="D860" s="3">
        <v>43642</v>
      </c>
      <c r="E860" s="4">
        <v>101.08</v>
      </c>
      <c r="G860" s="3">
        <v>43642</v>
      </c>
      <c r="H860" s="4">
        <v>26.32</v>
      </c>
    </row>
    <row r="861" spans="1:8" x14ac:dyDescent="0.3">
      <c r="A861" s="3">
        <v>43643</v>
      </c>
      <c r="B861" s="4">
        <v>45.84</v>
      </c>
      <c r="D861" s="3">
        <v>43643</v>
      </c>
      <c r="E861" s="4">
        <v>101.35</v>
      </c>
      <c r="G861" s="3">
        <v>43643</v>
      </c>
      <c r="H861" s="4">
        <v>26.4</v>
      </c>
    </row>
    <row r="862" spans="1:8" x14ac:dyDescent="0.3">
      <c r="A862" s="3">
        <v>43644</v>
      </c>
      <c r="B862" s="4">
        <v>45.75</v>
      </c>
      <c r="D862" s="3">
        <v>43644</v>
      </c>
      <c r="E862" s="4">
        <v>101.29</v>
      </c>
      <c r="G862" s="3">
        <v>43644</v>
      </c>
      <c r="H862" s="4">
        <v>26.48</v>
      </c>
    </row>
    <row r="863" spans="1:8" x14ac:dyDescent="0.3">
      <c r="A863" s="3">
        <v>43647</v>
      </c>
      <c r="B863" s="4">
        <v>45.98</v>
      </c>
      <c r="D863" s="3">
        <v>43647</v>
      </c>
      <c r="E863" s="4">
        <v>101.55</v>
      </c>
      <c r="G863" s="3">
        <v>43647</v>
      </c>
      <c r="H863" s="4">
        <v>26.53</v>
      </c>
    </row>
    <row r="864" spans="1:8" x14ac:dyDescent="0.3">
      <c r="A864" s="3">
        <v>43648</v>
      </c>
      <c r="B864" s="4">
        <v>46.18</v>
      </c>
      <c r="D864" s="3">
        <v>43648</v>
      </c>
      <c r="E864" s="4">
        <v>101.68</v>
      </c>
      <c r="G864" s="3">
        <v>43648</v>
      </c>
      <c r="H864" s="4">
        <v>26.55</v>
      </c>
    </row>
    <row r="865" spans="1:8" x14ac:dyDescent="0.3">
      <c r="A865" s="3">
        <v>43649</v>
      </c>
      <c r="B865" s="4">
        <v>46.21</v>
      </c>
      <c r="D865" s="3">
        <v>43649</v>
      </c>
      <c r="E865" s="4">
        <v>101.73</v>
      </c>
      <c r="G865" s="3">
        <v>43649</v>
      </c>
      <c r="H865" s="4">
        <v>26.57</v>
      </c>
    </row>
    <row r="866" spans="1:8" x14ac:dyDescent="0.3">
      <c r="A866" s="3">
        <v>43650</v>
      </c>
      <c r="B866" s="4">
        <v>46.31</v>
      </c>
      <c r="D866" s="3">
        <v>43650</v>
      </c>
      <c r="E866" s="4">
        <v>101.4</v>
      </c>
      <c r="G866" s="3">
        <v>43650</v>
      </c>
      <c r="H866" s="4">
        <v>26.61</v>
      </c>
    </row>
    <row r="867" spans="1:8" x14ac:dyDescent="0.3">
      <c r="A867" s="3">
        <v>43651</v>
      </c>
      <c r="B867" s="4">
        <v>45.73</v>
      </c>
      <c r="D867" s="3">
        <v>43651</v>
      </c>
      <c r="E867" s="4">
        <v>100.14</v>
      </c>
      <c r="G867" s="3">
        <v>43651</v>
      </c>
      <c r="H867" s="4">
        <v>26.45</v>
      </c>
    </row>
    <row r="868" spans="1:8" x14ac:dyDescent="0.3">
      <c r="A868" s="3">
        <v>43654</v>
      </c>
      <c r="B868" s="4">
        <v>44.74</v>
      </c>
      <c r="D868" s="3">
        <v>43654</v>
      </c>
      <c r="E868" s="4">
        <v>98.21</v>
      </c>
      <c r="G868" s="3">
        <v>43654</v>
      </c>
      <c r="H868" s="4">
        <v>26.16</v>
      </c>
    </row>
    <row r="869" spans="1:8" x14ac:dyDescent="0.3">
      <c r="A869" s="3">
        <v>43655</v>
      </c>
      <c r="B869" s="4">
        <v>44.77</v>
      </c>
      <c r="D869" s="3">
        <v>43655</v>
      </c>
      <c r="E869" s="4">
        <v>98.61</v>
      </c>
      <c r="G869" s="3">
        <v>43655</v>
      </c>
      <c r="H869" s="4">
        <v>26.21</v>
      </c>
    </row>
    <row r="870" spans="1:8" x14ac:dyDescent="0.3">
      <c r="A870" s="3">
        <v>43656</v>
      </c>
      <c r="B870" s="4">
        <v>44.49</v>
      </c>
      <c r="D870" s="3">
        <v>43656</v>
      </c>
      <c r="E870" s="4">
        <v>98.06</v>
      </c>
      <c r="G870" s="3">
        <v>43656</v>
      </c>
      <c r="H870" s="4">
        <v>26.13</v>
      </c>
    </row>
    <row r="871" spans="1:8" x14ac:dyDescent="0.3">
      <c r="A871" s="3">
        <v>43657</v>
      </c>
      <c r="B871" s="4">
        <v>44.75</v>
      </c>
      <c r="D871" s="3">
        <v>43657</v>
      </c>
      <c r="E871" s="4">
        <v>98.6</v>
      </c>
      <c r="G871" s="3">
        <v>43657</v>
      </c>
      <c r="H871" s="4">
        <v>26.2</v>
      </c>
    </row>
    <row r="872" spans="1:8" x14ac:dyDescent="0.3">
      <c r="A872" s="3">
        <v>43658</v>
      </c>
      <c r="B872" s="4">
        <v>44.72</v>
      </c>
      <c r="D872" s="3">
        <v>43658</v>
      </c>
      <c r="E872" s="4">
        <v>98.95</v>
      </c>
      <c r="G872" s="3">
        <v>43658</v>
      </c>
      <c r="H872" s="4">
        <v>26.19</v>
      </c>
    </row>
    <row r="873" spans="1:8" x14ac:dyDescent="0.3">
      <c r="A873" s="3">
        <v>43661</v>
      </c>
      <c r="B873" s="4">
        <v>44.82</v>
      </c>
      <c r="D873" s="3">
        <v>43661</v>
      </c>
      <c r="E873" s="4">
        <v>98.61</v>
      </c>
      <c r="G873" s="3">
        <v>43661</v>
      </c>
      <c r="H873" s="4">
        <v>26.07</v>
      </c>
    </row>
    <row r="874" spans="1:8" x14ac:dyDescent="0.3">
      <c r="A874" s="3">
        <v>43662</v>
      </c>
      <c r="B874" s="4">
        <v>45.05</v>
      </c>
      <c r="D874" s="3">
        <v>43662</v>
      </c>
      <c r="E874" s="4">
        <v>99.26</v>
      </c>
      <c r="G874" s="3">
        <v>43662</v>
      </c>
      <c r="H874" s="4">
        <v>26.08</v>
      </c>
    </row>
    <row r="875" spans="1:8" x14ac:dyDescent="0.3">
      <c r="A875" s="3">
        <v>43663</v>
      </c>
      <c r="B875" s="4">
        <v>45.11</v>
      </c>
      <c r="D875" s="3">
        <v>43663</v>
      </c>
      <c r="E875" s="4">
        <v>99.39</v>
      </c>
      <c r="G875" s="3">
        <v>43663</v>
      </c>
      <c r="H875" s="4">
        <v>26.11</v>
      </c>
    </row>
    <row r="876" spans="1:8" x14ac:dyDescent="0.3">
      <c r="A876" s="3">
        <v>43664</v>
      </c>
      <c r="B876" s="4">
        <v>44.71</v>
      </c>
      <c r="D876" s="3">
        <v>43664</v>
      </c>
      <c r="E876" s="4">
        <v>98.33</v>
      </c>
      <c r="G876" s="3">
        <v>43664</v>
      </c>
      <c r="H876" s="4">
        <v>25.98</v>
      </c>
    </row>
    <row r="877" spans="1:8" x14ac:dyDescent="0.3">
      <c r="A877" s="3">
        <v>43665</v>
      </c>
      <c r="B877" s="4">
        <v>44.13</v>
      </c>
      <c r="D877" s="3">
        <v>43665</v>
      </c>
      <c r="E877" s="4">
        <v>96.81</v>
      </c>
      <c r="G877" s="3">
        <v>43665</v>
      </c>
      <c r="H877" s="4">
        <v>25.57</v>
      </c>
    </row>
    <row r="878" spans="1:8" x14ac:dyDescent="0.3">
      <c r="A878" s="3">
        <v>43668</v>
      </c>
      <c r="B878" s="4">
        <v>44.01</v>
      </c>
      <c r="D878" s="3">
        <v>43668</v>
      </c>
      <c r="E878" s="4">
        <v>96.91</v>
      </c>
      <c r="G878" s="3">
        <v>43668</v>
      </c>
      <c r="H878" s="4">
        <v>25.37</v>
      </c>
    </row>
    <row r="879" spans="1:8" x14ac:dyDescent="0.3">
      <c r="A879" s="3">
        <v>43669</v>
      </c>
      <c r="B879" s="4">
        <v>44.03</v>
      </c>
      <c r="D879" s="3">
        <v>43669</v>
      </c>
      <c r="E879" s="4">
        <v>96.73</v>
      </c>
      <c r="G879" s="3">
        <v>43669</v>
      </c>
      <c r="H879" s="4">
        <v>25.62</v>
      </c>
    </row>
    <row r="880" spans="1:8" x14ac:dyDescent="0.3">
      <c r="A880" s="3">
        <v>43670</v>
      </c>
      <c r="B880" s="4">
        <v>43.79</v>
      </c>
      <c r="D880" s="3">
        <v>43670</v>
      </c>
      <c r="E880" s="4">
        <v>95.53</v>
      </c>
      <c r="G880" s="3">
        <v>43670</v>
      </c>
      <c r="H880" s="4">
        <v>25.39</v>
      </c>
    </row>
    <row r="881" spans="1:8" x14ac:dyDescent="0.3">
      <c r="A881" s="3">
        <v>43671</v>
      </c>
      <c r="B881" s="4">
        <v>43.87</v>
      </c>
      <c r="D881" s="3">
        <v>43671</v>
      </c>
      <c r="E881" s="4">
        <v>95.7</v>
      </c>
      <c r="G881" s="3">
        <v>43671</v>
      </c>
      <c r="H881" s="4">
        <v>25.39</v>
      </c>
    </row>
    <row r="882" spans="1:8" x14ac:dyDescent="0.3">
      <c r="A882" s="3">
        <v>43672</v>
      </c>
      <c r="B882" s="4">
        <v>43.88</v>
      </c>
      <c r="D882" s="3">
        <v>43672</v>
      </c>
      <c r="E882" s="4">
        <v>95.9</v>
      </c>
      <c r="G882" s="3">
        <v>43672</v>
      </c>
      <c r="H882" s="4">
        <v>25.38</v>
      </c>
    </row>
    <row r="883" spans="1:8" x14ac:dyDescent="0.3">
      <c r="A883" s="3">
        <v>43675</v>
      </c>
      <c r="B883" s="4">
        <v>43.46</v>
      </c>
      <c r="D883" s="3">
        <v>43675</v>
      </c>
      <c r="E883" s="4">
        <v>94.88</v>
      </c>
      <c r="G883" s="3">
        <v>43675</v>
      </c>
      <c r="H883" s="4">
        <v>25.13</v>
      </c>
    </row>
    <row r="884" spans="1:8" x14ac:dyDescent="0.3">
      <c r="A884" s="3">
        <v>43676</v>
      </c>
      <c r="B884" s="4">
        <v>43.16</v>
      </c>
      <c r="D884" s="3">
        <v>43676</v>
      </c>
      <c r="E884" s="4">
        <v>93.87</v>
      </c>
      <c r="G884" s="3">
        <v>43676</v>
      </c>
      <c r="H884" s="4">
        <v>24.66</v>
      </c>
    </row>
    <row r="885" spans="1:8" x14ac:dyDescent="0.3">
      <c r="A885" s="3">
        <v>43677</v>
      </c>
      <c r="B885" s="4">
        <v>43.24</v>
      </c>
      <c r="D885" s="3">
        <v>43677</v>
      </c>
      <c r="E885" s="4">
        <v>94.85</v>
      </c>
      <c r="G885" s="3">
        <v>43677</v>
      </c>
      <c r="H885" s="4">
        <v>24.66</v>
      </c>
    </row>
    <row r="886" spans="1:8" x14ac:dyDescent="0.3">
      <c r="A886" s="3">
        <v>43678</v>
      </c>
      <c r="B886" s="4">
        <v>42.61</v>
      </c>
      <c r="D886" s="3">
        <v>43678</v>
      </c>
      <c r="E886" s="4">
        <v>93.86</v>
      </c>
      <c r="G886" s="3">
        <v>43678</v>
      </c>
      <c r="H886" s="4">
        <v>24.4</v>
      </c>
    </row>
    <row r="887" spans="1:8" x14ac:dyDescent="0.3">
      <c r="A887" s="3">
        <v>43679</v>
      </c>
      <c r="B887" s="4">
        <v>42.68</v>
      </c>
      <c r="D887" s="3">
        <v>43679</v>
      </c>
      <c r="E887" s="4">
        <v>93.45</v>
      </c>
      <c r="G887" s="3">
        <v>43679</v>
      </c>
      <c r="H887" s="4">
        <v>24.41</v>
      </c>
    </row>
    <row r="888" spans="1:8" x14ac:dyDescent="0.3">
      <c r="A888" s="3">
        <v>43682</v>
      </c>
      <c r="B888" s="4">
        <v>42.27</v>
      </c>
      <c r="D888" s="3">
        <v>43682</v>
      </c>
      <c r="E888" s="4">
        <v>92.42</v>
      </c>
      <c r="G888" s="3">
        <v>43682</v>
      </c>
      <c r="H888" s="4">
        <v>24.09</v>
      </c>
    </row>
    <row r="889" spans="1:8" x14ac:dyDescent="0.3">
      <c r="A889" s="3">
        <v>43683</v>
      </c>
      <c r="B889" s="4">
        <v>42.63</v>
      </c>
      <c r="D889" s="3">
        <v>43683</v>
      </c>
      <c r="E889" s="4">
        <v>93.86</v>
      </c>
      <c r="G889" s="3">
        <v>43683</v>
      </c>
      <c r="H889" s="4">
        <v>24.38</v>
      </c>
    </row>
    <row r="890" spans="1:8" x14ac:dyDescent="0.3">
      <c r="A890" s="3">
        <v>43684</v>
      </c>
      <c r="B890" s="4">
        <v>42.28</v>
      </c>
      <c r="D890" s="3">
        <v>43684</v>
      </c>
      <c r="E890" s="4">
        <v>93.43</v>
      </c>
      <c r="G890" s="3">
        <v>43684</v>
      </c>
      <c r="H890" s="4">
        <v>24.49</v>
      </c>
    </row>
    <row r="891" spans="1:8" x14ac:dyDescent="0.3">
      <c r="A891" s="3">
        <v>43685</v>
      </c>
      <c r="B891" s="4">
        <v>42.86</v>
      </c>
      <c r="D891" s="3">
        <v>43685</v>
      </c>
      <c r="E891" s="4">
        <v>94.01</v>
      </c>
      <c r="G891" s="3">
        <v>43685</v>
      </c>
      <c r="H891" s="4">
        <v>24.64</v>
      </c>
    </row>
    <row r="892" spans="1:8" x14ac:dyDescent="0.3">
      <c r="A892" s="3">
        <v>43686</v>
      </c>
      <c r="B892" s="4">
        <v>43.11</v>
      </c>
      <c r="D892" s="3">
        <v>43686</v>
      </c>
      <c r="E892" s="4">
        <v>94.67</v>
      </c>
      <c r="G892" s="3">
        <v>43686</v>
      </c>
      <c r="H892" s="4">
        <v>24.86</v>
      </c>
    </row>
    <row r="893" spans="1:8" x14ac:dyDescent="0.3">
      <c r="A893" s="3">
        <v>43690</v>
      </c>
      <c r="B893" s="4">
        <v>42.1</v>
      </c>
      <c r="D893" s="3">
        <v>43690</v>
      </c>
      <c r="E893" s="4">
        <v>92.86</v>
      </c>
      <c r="G893" s="3">
        <v>43690</v>
      </c>
      <c r="H893" s="4">
        <v>24.39</v>
      </c>
    </row>
    <row r="894" spans="1:8" x14ac:dyDescent="0.3">
      <c r="A894" s="3">
        <v>43691</v>
      </c>
      <c r="B894" s="4">
        <v>42.68</v>
      </c>
      <c r="D894" s="3">
        <v>43691</v>
      </c>
      <c r="E894" s="4">
        <v>93.64</v>
      </c>
      <c r="G894" s="3">
        <v>43691</v>
      </c>
      <c r="H894" s="4">
        <v>24.48</v>
      </c>
    </row>
    <row r="895" spans="1:8" x14ac:dyDescent="0.3">
      <c r="A895" s="3">
        <v>43693</v>
      </c>
      <c r="B895" s="4">
        <v>42.8</v>
      </c>
      <c r="D895" s="3">
        <v>43693</v>
      </c>
      <c r="E895" s="4">
        <v>93.63</v>
      </c>
      <c r="G895" s="3">
        <v>43693</v>
      </c>
      <c r="H895" s="4">
        <v>24.47</v>
      </c>
    </row>
    <row r="896" spans="1:8" x14ac:dyDescent="0.3">
      <c r="A896" s="3">
        <v>43696</v>
      </c>
      <c r="B896" s="4">
        <v>42.86</v>
      </c>
      <c r="D896" s="3">
        <v>43696</v>
      </c>
      <c r="E896" s="4">
        <v>93.69</v>
      </c>
      <c r="G896" s="3">
        <v>43696</v>
      </c>
      <c r="H896" s="4">
        <v>24.66</v>
      </c>
    </row>
    <row r="897" spans="1:8" x14ac:dyDescent="0.3">
      <c r="A897" s="3">
        <v>43697</v>
      </c>
      <c r="B897" s="4">
        <v>42.71</v>
      </c>
      <c r="D897" s="3">
        <v>43697</v>
      </c>
      <c r="E897" s="4">
        <v>93.07</v>
      </c>
      <c r="G897" s="3">
        <v>43697</v>
      </c>
      <c r="H897" s="4">
        <v>24.5</v>
      </c>
    </row>
    <row r="898" spans="1:8" x14ac:dyDescent="0.3">
      <c r="A898" s="3">
        <v>43698</v>
      </c>
      <c r="B898" s="4">
        <v>42.35</v>
      </c>
      <c r="D898" s="3">
        <v>43698</v>
      </c>
      <c r="E898" s="4">
        <v>91.62</v>
      </c>
      <c r="G898" s="3">
        <v>43698</v>
      </c>
      <c r="H898" s="4">
        <v>24.22</v>
      </c>
    </row>
    <row r="899" spans="1:8" x14ac:dyDescent="0.3">
      <c r="A899" s="3">
        <v>43699</v>
      </c>
      <c r="B899" s="4">
        <v>41.74</v>
      </c>
      <c r="D899" s="3">
        <v>43699</v>
      </c>
      <c r="E899" s="4">
        <v>89.91</v>
      </c>
      <c r="G899" s="3">
        <v>43699</v>
      </c>
      <c r="H899" s="4">
        <v>23.83</v>
      </c>
    </row>
    <row r="900" spans="1:8" x14ac:dyDescent="0.3">
      <c r="A900" s="3">
        <v>43700</v>
      </c>
      <c r="B900" s="4">
        <v>42.1</v>
      </c>
      <c r="D900" s="3">
        <v>43700</v>
      </c>
      <c r="E900" s="4">
        <v>91.12</v>
      </c>
      <c r="G900" s="3">
        <v>43700</v>
      </c>
      <c r="H900" s="4">
        <v>23.81</v>
      </c>
    </row>
    <row r="901" spans="1:8" x14ac:dyDescent="0.3">
      <c r="A901" s="3">
        <v>43703</v>
      </c>
      <c r="B901" s="4">
        <v>42.85</v>
      </c>
      <c r="D901" s="3">
        <v>43703</v>
      </c>
      <c r="E901" s="4">
        <v>92.05</v>
      </c>
      <c r="G901" s="3">
        <v>43703</v>
      </c>
      <c r="H901" s="4">
        <v>24.26</v>
      </c>
    </row>
    <row r="902" spans="1:8" x14ac:dyDescent="0.3">
      <c r="A902" s="3">
        <v>43704</v>
      </c>
      <c r="B902" s="4">
        <v>43.03</v>
      </c>
      <c r="D902" s="3">
        <v>43704</v>
      </c>
      <c r="E902" s="4">
        <v>92.66</v>
      </c>
      <c r="G902" s="3">
        <v>43704</v>
      </c>
      <c r="H902" s="4">
        <v>24.63</v>
      </c>
    </row>
    <row r="903" spans="1:8" x14ac:dyDescent="0.3">
      <c r="A903" s="3">
        <v>43705</v>
      </c>
      <c r="B903" s="4">
        <v>42.74</v>
      </c>
      <c r="D903" s="3">
        <v>43705</v>
      </c>
      <c r="E903" s="4">
        <v>91.99</v>
      </c>
      <c r="G903" s="3">
        <v>43705</v>
      </c>
      <c r="H903" s="4">
        <v>24.55</v>
      </c>
    </row>
    <row r="904" spans="1:8" x14ac:dyDescent="0.3">
      <c r="A904" s="3">
        <v>43706</v>
      </c>
      <c r="B904" s="4">
        <v>42.56</v>
      </c>
      <c r="D904" s="3">
        <v>43706</v>
      </c>
      <c r="E904" s="4">
        <v>91.55</v>
      </c>
      <c r="G904" s="3">
        <v>43706</v>
      </c>
      <c r="H904" s="4">
        <v>24.36</v>
      </c>
    </row>
    <row r="905" spans="1:8" x14ac:dyDescent="0.3">
      <c r="A905" s="3">
        <v>43707</v>
      </c>
      <c r="B905" s="4">
        <v>42.79</v>
      </c>
      <c r="D905" s="3">
        <v>43707</v>
      </c>
      <c r="E905" s="4">
        <v>92.51</v>
      </c>
      <c r="G905" s="3">
        <v>43707</v>
      </c>
      <c r="H905" s="4">
        <v>24.61</v>
      </c>
    </row>
    <row r="906" spans="1:8" x14ac:dyDescent="0.3">
      <c r="A906" s="3">
        <v>43711</v>
      </c>
      <c r="B906" s="4">
        <v>41.92</v>
      </c>
      <c r="D906" s="3">
        <v>43711</v>
      </c>
      <c r="E906" s="4">
        <v>91.15</v>
      </c>
      <c r="G906" s="3">
        <v>43711</v>
      </c>
      <c r="H906" s="4">
        <v>24.24</v>
      </c>
    </row>
    <row r="907" spans="1:8" x14ac:dyDescent="0.3">
      <c r="A907" s="3">
        <v>43712</v>
      </c>
      <c r="B907" s="4">
        <v>42.23</v>
      </c>
      <c r="D907" s="3">
        <v>43712</v>
      </c>
      <c r="E907" s="4">
        <v>91.46</v>
      </c>
      <c r="G907" s="3">
        <v>43712</v>
      </c>
      <c r="H907" s="4">
        <v>24.3</v>
      </c>
    </row>
    <row r="908" spans="1:8" x14ac:dyDescent="0.3">
      <c r="A908" s="3">
        <v>43713</v>
      </c>
      <c r="B908" s="4">
        <v>42.4</v>
      </c>
      <c r="D908" s="3">
        <v>43713</v>
      </c>
      <c r="E908" s="4">
        <v>91.85</v>
      </c>
      <c r="G908" s="3">
        <v>43713</v>
      </c>
      <c r="H908" s="4">
        <v>24.37</v>
      </c>
    </row>
    <row r="909" spans="1:8" x14ac:dyDescent="0.3">
      <c r="A909" s="3">
        <v>43714</v>
      </c>
      <c r="B909" s="4">
        <v>42.82</v>
      </c>
      <c r="D909" s="3">
        <v>43714</v>
      </c>
      <c r="E909" s="4">
        <v>92.61</v>
      </c>
      <c r="G909" s="3">
        <v>43714</v>
      </c>
      <c r="H909" s="4">
        <v>24.75</v>
      </c>
    </row>
    <row r="910" spans="1:8" x14ac:dyDescent="0.3">
      <c r="A910" s="3">
        <v>43717</v>
      </c>
      <c r="B910" s="4">
        <v>42.96</v>
      </c>
      <c r="D910" s="3">
        <v>43717</v>
      </c>
      <c r="E910" s="4">
        <v>93.34</v>
      </c>
      <c r="G910" s="3">
        <v>43717</v>
      </c>
      <c r="H910" s="4">
        <v>24.79</v>
      </c>
    </row>
    <row r="911" spans="1:8" x14ac:dyDescent="0.3">
      <c r="A911" s="3">
        <v>43719</v>
      </c>
      <c r="B911" s="4">
        <v>43.06</v>
      </c>
      <c r="D911" s="3">
        <v>43719</v>
      </c>
      <c r="E911" s="4">
        <v>94.37</v>
      </c>
      <c r="G911" s="3">
        <v>43719</v>
      </c>
      <c r="H911" s="4">
        <v>24.91</v>
      </c>
    </row>
    <row r="912" spans="1:8" x14ac:dyDescent="0.3">
      <c r="A912" s="3">
        <v>43720</v>
      </c>
      <c r="B912" s="4">
        <v>42.9</v>
      </c>
      <c r="D912" s="3">
        <v>43720</v>
      </c>
      <c r="E912" s="4">
        <v>94.31</v>
      </c>
      <c r="G912" s="3">
        <v>43720</v>
      </c>
      <c r="H912" s="4">
        <v>24.99</v>
      </c>
    </row>
    <row r="913" spans="1:8" x14ac:dyDescent="0.3">
      <c r="A913" s="3">
        <v>43721</v>
      </c>
      <c r="B913" s="4">
        <v>43.29</v>
      </c>
      <c r="D913" s="3">
        <v>43721</v>
      </c>
      <c r="E913" s="4">
        <v>94.83</v>
      </c>
      <c r="G913" s="3">
        <v>43721</v>
      </c>
      <c r="H913" s="4">
        <v>25.03</v>
      </c>
    </row>
    <row r="914" spans="1:8" x14ac:dyDescent="0.3">
      <c r="A914" s="3">
        <v>43724</v>
      </c>
      <c r="B914" s="4">
        <v>43.09</v>
      </c>
      <c r="D914" s="3">
        <v>43724</v>
      </c>
      <c r="E914" s="4">
        <v>94.57</v>
      </c>
      <c r="G914" s="3">
        <v>43724</v>
      </c>
      <c r="H914" s="4">
        <v>25.11</v>
      </c>
    </row>
    <row r="915" spans="1:8" x14ac:dyDescent="0.3">
      <c r="A915" s="3">
        <v>43725</v>
      </c>
      <c r="B915" s="4">
        <v>42.47</v>
      </c>
      <c r="D915" s="3">
        <v>43725</v>
      </c>
      <c r="E915" s="4">
        <v>93.18</v>
      </c>
      <c r="G915" s="3">
        <v>43725</v>
      </c>
      <c r="H915" s="4">
        <v>24.75</v>
      </c>
    </row>
    <row r="916" spans="1:8" x14ac:dyDescent="0.3">
      <c r="A916" s="3">
        <v>43726</v>
      </c>
      <c r="B916" s="4">
        <v>42.51</v>
      </c>
      <c r="D916" s="3">
        <v>43726</v>
      </c>
      <c r="E916" s="4">
        <v>93.59</v>
      </c>
      <c r="G916" s="3">
        <v>43726</v>
      </c>
      <c r="H916" s="4">
        <v>24.84</v>
      </c>
    </row>
    <row r="917" spans="1:8" x14ac:dyDescent="0.3">
      <c r="A917" s="3">
        <v>43727</v>
      </c>
      <c r="B917" s="4">
        <v>42.14</v>
      </c>
      <c r="D917" s="3">
        <v>43727</v>
      </c>
      <c r="E917" s="4">
        <v>92.62</v>
      </c>
      <c r="G917" s="3">
        <v>43727</v>
      </c>
      <c r="H917" s="4">
        <v>24.54</v>
      </c>
    </row>
    <row r="918" spans="1:8" x14ac:dyDescent="0.3">
      <c r="A918" s="3">
        <v>43728</v>
      </c>
      <c r="B918" s="4">
        <v>44.14</v>
      </c>
      <c r="D918" s="3">
        <v>43728</v>
      </c>
      <c r="E918" s="4">
        <v>97.38</v>
      </c>
      <c r="G918" s="3">
        <v>43728</v>
      </c>
      <c r="H918" s="4">
        <v>25.39</v>
      </c>
    </row>
    <row r="919" spans="1:8" x14ac:dyDescent="0.3">
      <c r="A919" s="3">
        <v>43731</v>
      </c>
      <c r="B919" s="4">
        <v>45.15</v>
      </c>
      <c r="D919" s="3">
        <v>43731</v>
      </c>
      <c r="E919" s="4">
        <v>100.17</v>
      </c>
      <c r="G919" s="3">
        <v>43731</v>
      </c>
      <c r="H919" s="4">
        <v>26.2</v>
      </c>
    </row>
    <row r="920" spans="1:8" x14ac:dyDescent="0.3">
      <c r="A920" s="3">
        <v>43732</v>
      </c>
      <c r="B920" s="4">
        <v>45.03</v>
      </c>
      <c r="D920" s="3">
        <v>43732</v>
      </c>
      <c r="E920" s="4">
        <v>99.57</v>
      </c>
      <c r="G920" s="3">
        <v>43732</v>
      </c>
      <c r="H920" s="4">
        <v>26.11</v>
      </c>
    </row>
    <row r="921" spans="1:8" x14ac:dyDescent="0.3">
      <c r="A921" s="3">
        <v>43733</v>
      </c>
      <c r="B921" s="4">
        <v>44.41</v>
      </c>
      <c r="D921" s="3">
        <v>43733</v>
      </c>
      <c r="E921" s="4">
        <v>97.73</v>
      </c>
      <c r="G921" s="3">
        <v>43733</v>
      </c>
      <c r="H921" s="4">
        <v>25.78</v>
      </c>
    </row>
    <row r="922" spans="1:8" x14ac:dyDescent="0.3">
      <c r="A922" s="3">
        <v>43734</v>
      </c>
      <c r="B922" s="4">
        <v>45.03</v>
      </c>
      <c r="D922" s="3">
        <v>43734</v>
      </c>
      <c r="E922" s="4">
        <v>98.6</v>
      </c>
      <c r="G922" s="3">
        <v>43734</v>
      </c>
      <c r="H922" s="4">
        <v>25.94</v>
      </c>
    </row>
    <row r="923" spans="1:8" x14ac:dyDescent="0.3">
      <c r="A923" s="3">
        <v>43735</v>
      </c>
      <c r="B923" s="4">
        <v>44.9</v>
      </c>
      <c r="D923" s="3">
        <v>43735</v>
      </c>
      <c r="E923" s="4">
        <v>98.44</v>
      </c>
      <c r="G923" s="3">
        <v>43735</v>
      </c>
      <c r="H923" s="4">
        <v>25.83</v>
      </c>
    </row>
    <row r="924" spans="1:8" x14ac:dyDescent="0.3">
      <c r="A924" s="3">
        <v>43738</v>
      </c>
      <c r="B924" s="4">
        <v>44.88</v>
      </c>
      <c r="D924" s="3">
        <v>43738</v>
      </c>
      <c r="E924" s="4">
        <v>97.7</v>
      </c>
      <c r="G924" s="3">
        <v>43738</v>
      </c>
      <c r="H924" s="4">
        <v>25.69</v>
      </c>
    </row>
    <row r="925" spans="1:8" x14ac:dyDescent="0.3">
      <c r="A925" s="3">
        <v>43739</v>
      </c>
      <c r="B925" s="4">
        <v>44.47</v>
      </c>
      <c r="D925" s="3">
        <v>43739</v>
      </c>
      <c r="E925" s="4">
        <v>96.12</v>
      </c>
      <c r="G925" s="3">
        <v>43739</v>
      </c>
      <c r="H925" s="4">
        <v>25.35</v>
      </c>
    </row>
    <row r="926" spans="1:8" x14ac:dyDescent="0.3">
      <c r="A926" s="3">
        <v>43741</v>
      </c>
      <c r="B926" s="4">
        <v>44.17</v>
      </c>
      <c r="D926" s="3">
        <v>43741</v>
      </c>
      <c r="E926" s="4">
        <v>95.89</v>
      </c>
      <c r="G926" s="3">
        <v>43741</v>
      </c>
      <c r="H926" s="4">
        <v>25.25</v>
      </c>
    </row>
    <row r="927" spans="1:8" x14ac:dyDescent="0.3">
      <c r="A927" s="3">
        <v>43742</v>
      </c>
      <c r="B927" s="4">
        <v>43.63</v>
      </c>
      <c r="D927" s="3">
        <v>43742</v>
      </c>
      <c r="E927" s="4">
        <v>95.05</v>
      </c>
      <c r="G927" s="3">
        <v>43742</v>
      </c>
      <c r="H927" s="4">
        <v>25.11</v>
      </c>
    </row>
    <row r="928" spans="1:8" x14ac:dyDescent="0.3">
      <c r="A928" s="3">
        <v>43745</v>
      </c>
      <c r="B928" s="4">
        <v>43.48</v>
      </c>
      <c r="D928" s="3">
        <v>43745</v>
      </c>
      <c r="E928" s="4">
        <v>94.83</v>
      </c>
      <c r="G928" s="3">
        <v>43745</v>
      </c>
      <c r="H928" s="4">
        <v>24.97</v>
      </c>
    </row>
    <row r="929" spans="1:8" x14ac:dyDescent="0.3">
      <c r="A929" s="3">
        <v>43747</v>
      </c>
      <c r="B929" s="4">
        <v>44.16</v>
      </c>
      <c r="D929" s="3">
        <v>43747</v>
      </c>
      <c r="E929" s="4">
        <v>95.88</v>
      </c>
      <c r="G929" s="3">
        <v>43747</v>
      </c>
      <c r="H929" s="4">
        <v>25.23</v>
      </c>
    </row>
    <row r="930" spans="1:8" x14ac:dyDescent="0.3">
      <c r="A930" s="3">
        <v>43748</v>
      </c>
      <c r="B930" s="4">
        <v>43.87</v>
      </c>
      <c r="D930" s="3">
        <v>43748</v>
      </c>
      <c r="E930" s="4">
        <v>94.76</v>
      </c>
      <c r="G930" s="3">
        <v>43748</v>
      </c>
      <c r="H930" s="4">
        <v>25.15</v>
      </c>
    </row>
    <row r="931" spans="1:8" x14ac:dyDescent="0.3">
      <c r="A931" s="3">
        <v>43749</v>
      </c>
      <c r="B931" s="4">
        <v>44.21</v>
      </c>
      <c r="D931" s="3">
        <v>43749</v>
      </c>
      <c r="E931" s="4">
        <v>95.17</v>
      </c>
      <c r="G931" s="3">
        <v>43749</v>
      </c>
      <c r="H931" s="4">
        <v>25.21</v>
      </c>
    </row>
    <row r="932" spans="1:8" x14ac:dyDescent="0.3">
      <c r="A932" s="3">
        <v>43752</v>
      </c>
      <c r="B932" s="4">
        <v>44.36</v>
      </c>
      <c r="D932" s="3">
        <v>43752</v>
      </c>
      <c r="E932" s="4">
        <v>95.01</v>
      </c>
      <c r="G932" s="3">
        <v>43752</v>
      </c>
      <c r="H932" s="4">
        <v>25.21</v>
      </c>
    </row>
    <row r="933" spans="1:8" x14ac:dyDescent="0.3">
      <c r="A933" s="3">
        <v>43753</v>
      </c>
      <c r="B933" s="4">
        <v>44.69</v>
      </c>
      <c r="D933" s="3">
        <v>43753</v>
      </c>
      <c r="E933" s="4">
        <v>95.07</v>
      </c>
      <c r="G933" s="3">
        <v>43753</v>
      </c>
      <c r="H933" s="4">
        <v>25.17</v>
      </c>
    </row>
    <row r="934" spans="1:8" x14ac:dyDescent="0.3">
      <c r="A934" s="3">
        <v>43754</v>
      </c>
      <c r="B934" s="4">
        <v>44.79</v>
      </c>
      <c r="D934" s="3">
        <v>43754</v>
      </c>
      <c r="E934" s="4">
        <v>95.1</v>
      </c>
      <c r="G934" s="3">
        <v>43754</v>
      </c>
      <c r="H934" s="4">
        <v>25.38</v>
      </c>
    </row>
    <row r="935" spans="1:8" x14ac:dyDescent="0.3">
      <c r="A935" s="3">
        <v>43755</v>
      </c>
      <c r="B935" s="4">
        <v>45.29</v>
      </c>
      <c r="D935" s="3">
        <v>43755</v>
      </c>
      <c r="E935" s="4">
        <v>96.15</v>
      </c>
      <c r="G935" s="3">
        <v>43755</v>
      </c>
      <c r="H935" s="4">
        <v>25.64</v>
      </c>
    </row>
    <row r="936" spans="1:8" x14ac:dyDescent="0.3">
      <c r="A936" s="3">
        <v>43756</v>
      </c>
      <c r="B936" s="4">
        <v>45.53</v>
      </c>
      <c r="D936" s="3">
        <v>43756</v>
      </c>
      <c r="E936" s="4">
        <v>97.26</v>
      </c>
      <c r="G936" s="3">
        <v>43756</v>
      </c>
      <c r="H936" s="4">
        <v>26.05</v>
      </c>
    </row>
    <row r="937" spans="1:8" x14ac:dyDescent="0.3">
      <c r="A937" s="3">
        <v>43760</v>
      </c>
      <c r="B937" s="4">
        <v>45.13</v>
      </c>
      <c r="D937" s="3">
        <v>43760</v>
      </c>
      <c r="E937" s="4">
        <v>97.75</v>
      </c>
      <c r="G937" s="3">
        <v>43760</v>
      </c>
      <c r="H937" s="4">
        <v>26.02</v>
      </c>
    </row>
    <row r="938" spans="1:8" x14ac:dyDescent="0.3">
      <c r="A938" s="3">
        <v>43761</v>
      </c>
      <c r="B938" s="4">
        <v>45.25</v>
      </c>
      <c r="D938" s="3">
        <v>43761</v>
      </c>
      <c r="E938" s="4">
        <v>98.04</v>
      </c>
      <c r="G938" s="3">
        <v>43761</v>
      </c>
      <c r="H938" s="4">
        <v>25.97</v>
      </c>
    </row>
    <row r="939" spans="1:8" x14ac:dyDescent="0.3">
      <c r="A939" s="3">
        <v>43762</v>
      </c>
      <c r="B939" s="4">
        <v>45.12</v>
      </c>
      <c r="D939" s="3">
        <v>43762</v>
      </c>
      <c r="E939" s="4">
        <v>97.51</v>
      </c>
      <c r="G939" s="3">
        <v>43762</v>
      </c>
      <c r="H939" s="4">
        <v>25.79</v>
      </c>
    </row>
    <row r="940" spans="1:8" x14ac:dyDescent="0.3">
      <c r="A940" s="3">
        <v>43763</v>
      </c>
      <c r="B940" s="4">
        <v>45.1</v>
      </c>
      <c r="D940" s="3">
        <v>43763</v>
      </c>
      <c r="E940" s="4">
        <v>97.13</v>
      </c>
      <c r="G940" s="3">
        <v>43763</v>
      </c>
      <c r="H940" s="4">
        <v>25.72</v>
      </c>
    </row>
    <row r="941" spans="1:8" x14ac:dyDescent="0.3">
      <c r="A941" s="3">
        <v>43767</v>
      </c>
      <c r="B941" s="4">
        <v>45.82</v>
      </c>
      <c r="D941" s="3">
        <v>43767</v>
      </c>
      <c r="E941" s="4">
        <v>98.98</v>
      </c>
      <c r="G941" s="3">
        <v>43767</v>
      </c>
      <c r="H941" s="4">
        <v>25.97</v>
      </c>
    </row>
    <row r="942" spans="1:8" x14ac:dyDescent="0.3">
      <c r="A942" s="3">
        <v>43768</v>
      </c>
      <c r="B942" s="4">
        <v>46.06</v>
      </c>
      <c r="D942" s="3">
        <v>43768</v>
      </c>
      <c r="E942" s="4">
        <v>99.39</v>
      </c>
      <c r="G942" s="3">
        <v>43768</v>
      </c>
      <c r="H942" s="4">
        <v>26.07</v>
      </c>
    </row>
    <row r="943" spans="1:8" x14ac:dyDescent="0.3">
      <c r="A943" s="3">
        <v>43769</v>
      </c>
      <c r="B943" s="4">
        <v>46.08</v>
      </c>
      <c r="D943" s="3">
        <v>43769</v>
      </c>
      <c r="E943" s="4">
        <v>101.02</v>
      </c>
      <c r="G943" s="3">
        <v>43769</v>
      </c>
      <c r="H943" s="4">
        <v>26.27</v>
      </c>
    </row>
    <row r="944" spans="1:8" x14ac:dyDescent="0.3">
      <c r="A944" s="3">
        <v>43770</v>
      </c>
      <c r="B944" s="4">
        <v>46.14</v>
      </c>
      <c r="D944" s="3">
        <v>43770</v>
      </c>
      <c r="E944" s="4">
        <v>101.2</v>
      </c>
      <c r="G944" s="3">
        <v>43770</v>
      </c>
      <c r="H944" s="4">
        <v>26.37</v>
      </c>
    </row>
    <row r="945" spans="1:8" x14ac:dyDescent="0.3">
      <c r="A945" s="3">
        <v>43773</v>
      </c>
      <c r="B945" s="4">
        <v>46.36</v>
      </c>
      <c r="D945" s="3">
        <v>43773</v>
      </c>
      <c r="E945" s="4">
        <v>101.12</v>
      </c>
      <c r="G945" s="3">
        <v>43773</v>
      </c>
      <c r="H945" s="4">
        <v>26.46</v>
      </c>
    </row>
    <row r="946" spans="1:8" x14ac:dyDescent="0.3">
      <c r="A946" s="3">
        <v>43774</v>
      </c>
      <c r="B946" s="4">
        <v>46.21</v>
      </c>
      <c r="D946" s="3">
        <v>43774</v>
      </c>
      <c r="E946" s="4">
        <v>100.23</v>
      </c>
      <c r="G946" s="3">
        <v>43774</v>
      </c>
      <c r="H946" s="4">
        <v>26.26</v>
      </c>
    </row>
    <row r="947" spans="1:8" x14ac:dyDescent="0.3">
      <c r="A947" s="3">
        <v>43775</v>
      </c>
      <c r="B947" s="4">
        <v>46.44</v>
      </c>
      <c r="D947" s="3">
        <v>43775</v>
      </c>
      <c r="E947" s="4">
        <v>99.97</v>
      </c>
      <c r="G947" s="3">
        <v>43775</v>
      </c>
      <c r="H947" s="4">
        <v>26.12</v>
      </c>
    </row>
    <row r="948" spans="1:8" x14ac:dyDescent="0.3">
      <c r="A948" s="3">
        <v>43776</v>
      </c>
      <c r="B948" s="4">
        <v>46.55</v>
      </c>
      <c r="D948" s="3">
        <v>43776</v>
      </c>
      <c r="E948" s="4">
        <v>100.27</v>
      </c>
      <c r="G948" s="3">
        <v>43776</v>
      </c>
      <c r="H948" s="4">
        <v>26.23</v>
      </c>
    </row>
    <row r="949" spans="1:8" x14ac:dyDescent="0.3">
      <c r="A949" s="3">
        <v>43777</v>
      </c>
      <c r="B949" s="4">
        <v>46.21</v>
      </c>
      <c r="D949" s="3">
        <v>43777</v>
      </c>
      <c r="E949" s="4">
        <v>99.68</v>
      </c>
      <c r="G949" s="3">
        <v>43777</v>
      </c>
      <c r="H949" s="4">
        <v>26.16</v>
      </c>
    </row>
    <row r="950" spans="1:8" x14ac:dyDescent="0.3">
      <c r="A950" s="3">
        <v>43780</v>
      </c>
      <c r="B950" s="4">
        <v>46.25</v>
      </c>
      <c r="D950" s="3">
        <v>43780</v>
      </c>
      <c r="E950" s="4">
        <v>100.07</v>
      </c>
      <c r="G950" s="3">
        <v>43780</v>
      </c>
      <c r="H950" s="4">
        <v>26.23</v>
      </c>
    </row>
    <row r="951" spans="1:8" x14ac:dyDescent="0.3">
      <c r="A951" s="3">
        <v>43782</v>
      </c>
      <c r="B951" s="4">
        <v>45.9</v>
      </c>
      <c r="D951" s="3">
        <v>43782</v>
      </c>
      <c r="E951" s="4">
        <v>99.65</v>
      </c>
      <c r="G951" s="3">
        <v>43782</v>
      </c>
      <c r="H951" s="4">
        <v>26.04</v>
      </c>
    </row>
    <row r="952" spans="1:8" x14ac:dyDescent="0.3">
      <c r="A952" s="3">
        <v>43783</v>
      </c>
      <c r="B952" s="4">
        <v>46.05</v>
      </c>
      <c r="D952" s="3">
        <v>43783</v>
      </c>
      <c r="E952" s="4">
        <v>99.87</v>
      </c>
      <c r="G952" s="3">
        <v>43783</v>
      </c>
      <c r="H952" s="4">
        <v>26.07</v>
      </c>
    </row>
    <row r="953" spans="1:8" x14ac:dyDescent="0.3">
      <c r="A953" s="3">
        <v>43784</v>
      </c>
      <c r="B953" s="4">
        <v>46.13</v>
      </c>
      <c r="D953" s="3">
        <v>43784</v>
      </c>
      <c r="E953" s="4">
        <v>99.7</v>
      </c>
      <c r="G953" s="3">
        <v>43784</v>
      </c>
      <c r="H953" s="4">
        <v>26.06</v>
      </c>
    </row>
    <row r="954" spans="1:8" x14ac:dyDescent="0.3">
      <c r="A954" s="3">
        <v>43787</v>
      </c>
      <c r="B954" s="4">
        <v>46.18</v>
      </c>
      <c r="D954" s="3">
        <v>43787</v>
      </c>
      <c r="E954" s="4">
        <v>100.2</v>
      </c>
      <c r="G954" s="3">
        <v>43787</v>
      </c>
      <c r="H954" s="4">
        <v>26.12</v>
      </c>
    </row>
    <row r="955" spans="1:8" x14ac:dyDescent="0.3">
      <c r="A955" s="3">
        <v>43788</v>
      </c>
      <c r="B955" s="4">
        <v>46.35</v>
      </c>
      <c r="D955" s="3">
        <v>43788</v>
      </c>
      <c r="E955" s="4">
        <v>100.66</v>
      </c>
      <c r="G955" s="3">
        <v>43788</v>
      </c>
      <c r="H955" s="4">
        <v>26.14</v>
      </c>
    </row>
    <row r="956" spans="1:8" x14ac:dyDescent="0.3">
      <c r="A956" s="3">
        <v>43789</v>
      </c>
      <c r="B956" s="4">
        <v>46.44</v>
      </c>
      <c r="D956" s="3">
        <v>43789</v>
      </c>
      <c r="E956" s="4">
        <v>100.52</v>
      </c>
      <c r="G956" s="3">
        <v>43789</v>
      </c>
      <c r="H956" s="4">
        <v>26.13</v>
      </c>
    </row>
    <row r="957" spans="1:8" x14ac:dyDescent="0.3">
      <c r="A957" s="3">
        <v>43790</v>
      </c>
      <c r="B957" s="4">
        <v>46.17</v>
      </c>
      <c r="D957" s="3">
        <v>43790</v>
      </c>
      <c r="E957" s="4">
        <v>99.85</v>
      </c>
      <c r="G957" s="3">
        <v>43790</v>
      </c>
      <c r="H957" s="4">
        <v>26.13</v>
      </c>
    </row>
    <row r="958" spans="1:8" x14ac:dyDescent="0.3">
      <c r="A958" s="3">
        <v>43791</v>
      </c>
      <c r="B958" s="4">
        <v>46.06</v>
      </c>
      <c r="D958" s="3">
        <v>43791</v>
      </c>
      <c r="E958" s="4">
        <v>99.87</v>
      </c>
      <c r="G958" s="3">
        <v>43791</v>
      </c>
      <c r="H958" s="4">
        <v>26.14</v>
      </c>
    </row>
    <row r="959" spans="1:8" x14ac:dyDescent="0.3">
      <c r="A959" s="3">
        <v>43794</v>
      </c>
      <c r="B959" s="4">
        <v>46.71</v>
      </c>
      <c r="D959" s="3">
        <v>43794</v>
      </c>
      <c r="E959" s="4">
        <v>101.24</v>
      </c>
      <c r="G959" s="3">
        <v>43794</v>
      </c>
      <c r="H959" s="4">
        <v>26.34</v>
      </c>
    </row>
    <row r="960" spans="1:8" x14ac:dyDescent="0.3">
      <c r="A960" s="3">
        <v>43795</v>
      </c>
      <c r="B960" s="4">
        <v>46.57</v>
      </c>
      <c r="D960" s="3">
        <v>43795</v>
      </c>
      <c r="E960" s="4">
        <v>100.47</v>
      </c>
      <c r="G960" s="3">
        <v>43795</v>
      </c>
      <c r="H960" s="4">
        <v>26.29</v>
      </c>
    </row>
    <row r="961" spans="1:8" x14ac:dyDescent="0.3">
      <c r="A961" s="3">
        <v>43796</v>
      </c>
      <c r="B961" s="4">
        <v>46.77</v>
      </c>
      <c r="D961" s="3">
        <v>43796</v>
      </c>
      <c r="E961" s="4">
        <v>100.99</v>
      </c>
      <c r="G961" s="3">
        <v>43796</v>
      </c>
      <c r="H961" s="4">
        <v>26.24</v>
      </c>
    </row>
    <row r="962" spans="1:8" x14ac:dyDescent="0.3">
      <c r="A962" s="3">
        <v>43797</v>
      </c>
      <c r="B962" s="4">
        <v>47.02</v>
      </c>
      <c r="D962" s="3">
        <v>43797</v>
      </c>
      <c r="E962" s="4">
        <v>101.89</v>
      </c>
      <c r="G962" s="3">
        <v>43797</v>
      </c>
      <c r="H962" s="4">
        <v>26.38</v>
      </c>
    </row>
    <row r="963" spans="1:8" x14ac:dyDescent="0.3">
      <c r="A963" s="3">
        <v>43798</v>
      </c>
      <c r="B963" s="4">
        <v>46.7</v>
      </c>
      <c r="D963" s="3">
        <v>43798</v>
      </c>
      <c r="E963" s="4">
        <v>101.91</v>
      </c>
      <c r="G963" s="3">
        <v>43798</v>
      </c>
      <c r="H963" s="4">
        <v>26.57</v>
      </c>
    </row>
    <row r="964" spans="1:8" x14ac:dyDescent="0.3">
      <c r="A964" s="3">
        <v>43801</v>
      </c>
      <c r="B964" s="4">
        <v>46.68</v>
      </c>
      <c r="D964" s="3">
        <v>43801</v>
      </c>
      <c r="E964" s="4">
        <v>101.38</v>
      </c>
      <c r="G964" s="3">
        <v>43801</v>
      </c>
      <c r="H964" s="4">
        <v>26.41</v>
      </c>
    </row>
    <row r="965" spans="1:8" x14ac:dyDescent="0.3">
      <c r="A965" s="3">
        <v>43802</v>
      </c>
      <c r="B965" s="4">
        <v>46.44</v>
      </c>
      <c r="D965" s="3">
        <v>43802</v>
      </c>
      <c r="E965" s="4">
        <v>100.44</v>
      </c>
      <c r="G965" s="3">
        <v>43802</v>
      </c>
      <c r="H965" s="4">
        <v>26.25</v>
      </c>
    </row>
    <row r="966" spans="1:8" x14ac:dyDescent="0.3">
      <c r="A966" s="3">
        <v>43803</v>
      </c>
      <c r="B966" s="4">
        <v>46.68</v>
      </c>
      <c r="D966" s="3">
        <v>43803</v>
      </c>
      <c r="E966" s="4">
        <v>100.76</v>
      </c>
      <c r="G966" s="3">
        <v>43803</v>
      </c>
      <c r="H966" s="4">
        <v>26.4</v>
      </c>
    </row>
    <row r="967" spans="1:8" x14ac:dyDescent="0.3">
      <c r="A967" s="3">
        <v>43804</v>
      </c>
      <c r="B967" s="4">
        <v>46.49</v>
      </c>
      <c r="D967" s="3">
        <v>43804</v>
      </c>
      <c r="E967" s="4">
        <v>100.57</v>
      </c>
      <c r="G967" s="3">
        <v>43804</v>
      </c>
      <c r="H967" s="4">
        <v>26.43</v>
      </c>
    </row>
    <row r="968" spans="1:8" x14ac:dyDescent="0.3">
      <c r="A968" s="3">
        <v>43805</v>
      </c>
      <c r="B968" s="4">
        <v>46.16</v>
      </c>
      <c r="D968" s="3">
        <v>43805</v>
      </c>
      <c r="E968" s="4">
        <v>99.42</v>
      </c>
      <c r="G968" s="3">
        <v>43805</v>
      </c>
      <c r="H968" s="4">
        <v>26.25</v>
      </c>
    </row>
    <row r="969" spans="1:8" x14ac:dyDescent="0.3">
      <c r="A969" s="3">
        <v>43808</v>
      </c>
      <c r="B969" s="4">
        <v>46.19</v>
      </c>
      <c r="D969" s="3">
        <v>43808</v>
      </c>
      <c r="E969" s="4">
        <v>99.24</v>
      </c>
      <c r="G969" s="3">
        <v>43808</v>
      </c>
      <c r="H969" s="4">
        <v>26.11</v>
      </c>
    </row>
    <row r="970" spans="1:8" x14ac:dyDescent="0.3">
      <c r="A970" s="3">
        <v>43809</v>
      </c>
      <c r="B970" s="4">
        <v>45.95</v>
      </c>
      <c r="D970" s="3">
        <v>43809</v>
      </c>
      <c r="E970" s="4">
        <v>98.3</v>
      </c>
      <c r="G970" s="3">
        <v>43809</v>
      </c>
      <c r="H970" s="4">
        <v>25.95</v>
      </c>
    </row>
    <row r="971" spans="1:8" x14ac:dyDescent="0.3">
      <c r="A971" s="3">
        <v>43810</v>
      </c>
      <c r="B971" s="4">
        <v>46.17</v>
      </c>
      <c r="D971" s="3">
        <v>43810</v>
      </c>
      <c r="E971" s="4">
        <v>98.65</v>
      </c>
      <c r="G971" s="3">
        <v>43810</v>
      </c>
      <c r="H971" s="4">
        <v>25.93</v>
      </c>
    </row>
    <row r="972" spans="1:8" x14ac:dyDescent="0.3">
      <c r="A972" s="3">
        <v>43811</v>
      </c>
      <c r="B972" s="4">
        <v>46.37</v>
      </c>
      <c r="D972" s="3">
        <v>43811</v>
      </c>
      <c r="E972" s="4">
        <v>99.28</v>
      </c>
      <c r="G972" s="3">
        <v>43811</v>
      </c>
      <c r="H972" s="4">
        <v>26.22</v>
      </c>
    </row>
    <row r="973" spans="1:8" x14ac:dyDescent="0.3">
      <c r="A973" s="3">
        <v>43812</v>
      </c>
      <c r="B973" s="4">
        <v>46.83</v>
      </c>
      <c r="D973" s="3">
        <v>43812</v>
      </c>
      <c r="E973" s="4">
        <v>100.2</v>
      </c>
      <c r="G973" s="3">
        <v>43812</v>
      </c>
      <c r="H973" s="4">
        <v>26.39</v>
      </c>
    </row>
    <row r="974" spans="1:8" x14ac:dyDescent="0.3">
      <c r="A974" s="3">
        <v>43815</v>
      </c>
      <c r="B974" s="4">
        <v>46.65</v>
      </c>
      <c r="D974" s="3">
        <v>43815</v>
      </c>
      <c r="E974" s="4">
        <v>99.46</v>
      </c>
      <c r="G974" s="3">
        <v>43815</v>
      </c>
      <c r="H974" s="4">
        <v>26.45</v>
      </c>
    </row>
    <row r="975" spans="1:8" x14ac:dyDescent="0.3">
      <c r="A975" s="3">
        <v>43816</v>
      </c>
      <c r="B975" s="4">
        <v>47.1</v>
      </c>
      <c r="D975" s="3">
        <v>43816</v>
      </c>
      <c r="E975" s="4">
        <v>100.13</v>
      </c>
      <c r="G975" s="3">
        <v>43816</v>
      </c>
      <c r="H975" s="4">
        <v>26.63</v>
      </c>
    </row>
    <row r="976" spans="1:8" x14ac:dyDescent="0.3">
      <c r="A976" s="3">
        <v>43817</v>
      </c>
      <c r="B976" s="4">
        <v>47.23</v>
      </c>
      <c r="D976" s="3">
        <v>43817</v>
      </c>
      <c r="E976" s="4">
        <v>99.67</v>
      </c>
      <c r="G976" s="3">
        <v>43817</v>
      </c>
      <c r="H976" s="4">
        <v>26.64</v>
      </c>
    </row>
    <row r="977" spans="1:8" x14ac:dyDescent="0.3">
      <c r="A977" s="3">
        <v>43818</v>
      </c>
      <c r="B977" s="4">
        <v>47.35</v>
      </c>
      <c r="D977" s="3">
        <v>43818</v>
      </c>
      <c r="E977" s="4">
        <v>99.74</v>
      </c>
      <c r="G977" s="3">
        <v>43818</v>
      </c>
      <c r="H977" s="4">
        <v>26.58</v>
      </c>
    </row>
    <row r="978" spans="1:8" x14ac:dyDescent="0.3">
      <c r="A978" s="3">
        <v>43819</v>
      </c>
      <c r="B978" s="4">
        <v>47.43</v>
      </c>
      <c r="D978" s="3">
        <v>43819</v>
      </c>
      <c r="E978" s="4">
        <v>99.82</v>
      </c>
      <c r="G978" s="3">
        <v>43819</v>
      </c>
      <c r="H978" s="4">
        <v>26.56</v>
      </c>
    </row>
    <row r="979" spans="1:8" x14ac:dyDescent="0.3">
      <c r="A979" s="3">
        <v>43822</v>
      </c>
      <c r="B979" s="4">
        <v>47.45</v>
      </c>
      <c r="D979" s="3">
        <v>43822</v>
      </c>
      <c r="E979" s="4">
        <v>99.73</v>
      </c>
      <c r="G979" s="3">
        <v>43822</v>
      </c>
      <c r="H979" s="4">
        <v>26.57</v>
      </c>
    </row>
    <row r="980" spans="1:8" x14ac:dyDescent="0.3">
      <c r="A980" s="3">
        <v>43823</v>
      </c>
      <c r="B980" s="4">
        <v>47.36</v>
      </c>
      <c r="D980" s="3">
        <v>43823</v>
      </c>
      <c r="E980" s="4">
        <v>99.85</v>
      </c>
      <c r="G980" s="3">
        <v>43823</v>
      </c>
      <c r="H980" s="4">
        <v>26.56</v>
      </c>
    </row>
    <row r="981" spans="1:8" x14ac:dyDescent="0.3">
      <c r="A981" s="3">
        <v>43825</v>
      </c>
      <c r="B981" s="4">
        <v>47.08</v>
      </c>
      <c r="D981" s="3">
        <v>43825</v>
      </c>
      <c r="E981" s="4">
        <v>99.69</v>
      </c>
      <c r="G981" s="3">
        <v>43825</v>
      </c>
      <c r="H981" s="4">
        <v>26.58</v>
      </c>
    </row>
    <row r="982" spans="1:8" x14ac:dyDescent="0.3">
      <c r="A982" s="3">
        <v>43826</v>
      </c>
      <c r="B982" s="4">
        <v>47.54</v>
      </c>
      <c r="D982" s="3">
        <v>43826</v>
      </c>
      <c r="E982" s="4">
        <v>100.73</v>
      </c>
      <c r="G982" s="3">
        <v>43826</v>
      </c>
      <c r="H982" s="4">
        <v>26.81</v>
      </c>
    </row>
    <row r="983" spans="1:8" x14ac:dyDescent="0.3">
      <c r="A983" s="3">
        <v>43829</v>
      </c>
      <c r="B983" s="4">
        <v>47.57</v>
      </c>
      <c r="D983" s="3">
        <v>43829</v>
      </c>
      <c r="E983" s="4">
        <v>100.8</v>
      </c>
      <c r="G983" s="3">
        <v>43829</v>
      </c>
      <c r="H983" s="4">
        <v>26.97</v>
      </c>
    </row>
    <row r="984" spans="1:8" x14ac:dyDescent="0.3">
      <c r="A984" s="3">
        <v>43830</v>
      </c>
      <c r="B984" s="4">
        <v>47.26</v>
      </c>
      <c r="D984" s="3">
        <v>43830</v>
      </c>
      <c r="E984" s="4">
        <v>100.95</v>
      </c>
      <c r="G984" s="3">
        <v>43830</v>
      </c>
      <c r="H984" s="4">
        <v>27.07</v>
      </c>
    </row>
    <row r="985" spans="1:8" x14ac:dyDescent="0.3">
      <c r="A985" s="3">
        <v>43831</v>
      </c>
      <c r="B985" s="4">
        <v>47.33</v>
      </c>
      <c r="D985" s="3">
        <v>43831</v>
      </c>
      <c r="E985" s="4">
        <v>101.13</v>
      </c>
      <c r="G985" s="3">
        <v>43831</v>
      </c>
      <c r="H985" s="4">
        <v>27.21</v>
      </c>
    </row>
    <row r="986" spans="1:8" x14ac:dyDescent="0.3">
      <c r="A986" s="3">
        <v>43832</v>
      </c>
      <c r="B986" s="4">
        <v>47.65</v>
      </c>
      <c r="D986" s="3">
        <v>43832</v>
      </c>
      <c r="E986" s="4">
        <v>102.5</v>
      </c>
      <c r="G986" s="3">
        <v>43832</v>
      </c>
      <c r="H986" s="4">
        <v>27.44</v>
      </c>
    </row>
    <row r="987" spans="1:8" x14ac:dyDescent="0.3">
      <c r="A987" s="3">
        <v>43833</v>
      </c>
      <c r="B987" s="4">
        <v>47.43</v>
      </c>
      <c r="D987" s="3">
        <v>43833</v>
      </c>
      <c r="E987" s="4">
        <v>102.13</v>
      </c>
      <c r="G987" s="3">
        <v>43833</v>
      </c>
      <c r="H987" s="4">
        <v>27.49</v>
      </c>
    </row>
    <row r="988" spans="1:8" x14ac:dyDescent="0.3">
      <c r="A988" s="3">
        <v>43836</v>
      </c>
      <c r="B988" s="4">
        <v>46.62</v>
      </c>
      <c r="D988" s="3">
        <v>43836</v>
      </c>
      <c r="E988" s="4">
        <v>100.17</v>
      </c>
      <c r="G988" s="3">
        <v>43836</v>
      </c>
      <c r="H988" s="4">
        <v>27.16</v>
      </c>
    </row>
    <row r="989" spans="1:8" x14ac:dyDescent="0.3">
      <c r="A989" s="3">
        <v>43837</v>
      </c>
      <c r="B989" s="4">
        <v>46.81</v>
      </c>
      <c r="D989" s="3">
        <v>43837</v>
      </c>
      <c r="E989" s="4">
        <v>100.52</v>
      </c>
      <c r="G989" s="3">
        <v>43837</v>
      </c>
      <c r="H989" s="4">
        <v>27.38</v>
      </c>
    </row>
    <row r="990" spans="1:8" x14ac:dyDescent="0.3">
      <c r="A990" s="3">
        <v>43838</v>
      </c>
      <c r="B990" s="4">
        <v>46.73</v>
      </c>
      <c r="D990" s="3">
        <v>43838</v>
      </c>
      <c r="E990" s="4">
        <v>100.44</v>
      </c>
      <c r="G990" s="3">
        <v>43838</v>
      </c>
      <c r="H990" s="4">
        <v>27.35</v>
      </c>
    </row>
    <row r="991" spans="1:8" x14ac:dyDescent="0.3">
      <c r="A991" s="3">
        <v>43839</v>
      </c>
      <c r="B991" s="4">
        <v>47.39</v>
      </c>
      <c r="D991" s="3">
        <v>43839</v>
      </c>
      <c r="E991" s="4">
        <v>101.77</v>
      </c>
      <c r="G991" s="3">
        <v>43839</v>
      </c>
      <c r="H991" s="4">
        <v>27.63</v>
      </c>
    </row>
    <row r="992" spans="1:8" x14ac:dyDescent="0.3">
      <c r="A992" s="3">
        <v>43840</v>
      </c>
      <c r="B992" s="4">
        <v>47.54</v>
      </c>
      <c r="D992" s="3">
        <v>43840</v>
      </c>
      <c r="E992" s="4">
        <v>101.97</v>
      </c>
      <c r="G992" s="3">
        <v>43840</v>
      </c>
      <c r="H992" s="4">
        <v>27.79</v>
      </c>
    </row>
    <row r="993" spans="1:8" x14ac:dyDescent="0.3">
      <c r="A993" s="3">
        <v>43843</v>
      </c>
      <c r="B993" s="4">
        <v>47.86</v>
      </c>
      <c r="D993" s="3">
        <v>43843</v>
      </c>
      <c r="E993" s="4">
        <v>102.77</v>
      </c>
      <c r="G993" s="3">
        <v>43843</v>
      </c>
      <c r="H993" s="4">
        <v>27.97</v>
      </c>
    </row>
    <row r="994" spans="1:8" x14ac:dyDescent="0.3">
      <c r="A994" s="3">
        <v>43844</v>
      </c>
      <c r="B994" s="4">
        <v>48.03</v>
      </c>
      <c r="D994" s="3">
        <v>43844</v>
      </c>
      <c r="E994" s="4">
        <v>103.48</v>
      </c>
      <c r="G994" s="3">
        <v>43844</v>
      </c>
      <c r="H994" s="4">
        <v>28.06</v>
      </c>
    </row>
    <row r="995" spans="1:8" x14ac:dyDescent="0.3">
      <c r="A995" s="3">
        <v>43845</v>
      </c>
      <c r="B995" s="4">
        <v>48.01</v>
      </c>
      <c r="D995" s="3">
        <v>43845</v>
      </c>
      <c r="E995" s="4">
        <v>104.16</v>
      </c>
      <c r="G995" s="3">
        <v>43845</v>
      </c>
      <c r="H995" s="4">
        <v>28.29</v>
      </c>
    </row>
    <row r="996" spans="1:8" x14ac:dyDescent="0.3">
      <c r="A996" s="3">
        <v>43846</v>
      </c>
      <c r="B996" s="4">
        <v>48.03</v>
      </c>
      <c r="D996" s="3">
        <v>43846</v>
      </c>
      <c r="E996" s="4">
        <v>104.93</v>
      </c>
      <c r="G996" s="3">
        <v>43846</v>
      </c>
      <c r="H996" s="4">
        <v>28.41</v>
      </c>
    </row>
    <row r="997" spans="1:8" x14ac:dyDescent="0.3">
      <c r="A997" s="3">
        <v>43847</v>
      </c>
      <c r="B997" s="4">
        <v>48.04</v>
      </c>
      <c r="D997" s="3">
        <v>43847</v>
      </c>
      <c r="E997" s="4">
        <v>105.08</v>
      </c>
      <c r="G997" s="3">
        <v>43847</v>
      </c>
      <c r="H997" s="4">
        <v>28.59</v>
      </c>
    </row>
    <row r="998" spans="1:8" x14ac:dyDescent="0.3">
      <c r="A998" s="3">
        <v>43850</v>
      </c>
      <c r="B998" s="4">
        <v>47.67</v>
      </c>
      <c r="D998" s="3">
        <v>43850</v>
      </c>
      <c r="E998" s="4">
        <v>104.45</v>
      </c>
      <c r="G998" s="3">
        <v>43850</v>
      </c>
      <c r="H998" s="4">
        <v>28.5</v>
      </c>
    </row>
    <row r="999" spans="1:8" x14ac:dyDescent="0.3">
      <c r="A999" s="3">
        <v>43851</v>
      </c>
      <c r="B999" s="4">
        <v>47.39</v>
      </c>
      <c r="D999" s="3">
        <v>43851</v>
      </c>
      <c r="E999" s="4">
        <v>104.82</v>
      </c>
      <c r="G999" s="3">
        <v>43851</v>
      </c>
      <c r="H999" s="4">
        <v>28.59</v>
      </c>
    </row>
    <row r="1000" spans="1:8" x14ac:dyDescent="0.3">
      <c r="A1000" s="3">
        <v>43852</v>
      </c>
      <c r="B1000" s="4">
        <v>47.17</v>
      </c>
      <c r="D1000" s="3">
        <v>43852</v>
      </c>
      <c r="E1000" s="4">
        <v>104.78</v>
      </c>
      <c r="G1000" s="3">
        <v>43852</v>
      </c>
      <c r="H1000" s="4">
        <v>28.53</v>
      </c>
    </row>
    <row r="1001" spans="1:8" x14ac:dyDescent="0.3">
      <c r="A1001" s="3">
        <v>43853</v>
      </c>
      <c r="B1001" s="4">
        <v>47.53</v>
      </c>
      <c r="D1001" s="3">
        <v>43853</v>
      </c>
      <c r="E1001" s="4">
        <v>105.6</v>
      </c>
      <c r="G1001" s="3">
        <v>43853</v>
      </c>
      <c r="H1001" s="4">
        <v>28.69</v>
      </c>
    </row>
    <row r="1002" spans="1:8" x14ac:dyDescent="0.3">
      <c r="A1002" s="3">
        <v>43854</v>
      </c>
      <c r="B1002" s="4">
        <v>47.88</v>
      </c>
      <c r="D1002" s="3">
        <v>43854</v>
      </c>
      <c r="E1002" s="4">
        <v>106.36</v>
      </c>
      <c r="G1002" s="3">
        <v>43854</v>
      </c>
      <c r="H1002" s="4">
        <v>28.9</v>
      </c>
    </row>
    <row r="1003" spans="1:8" x14ac:dyDescent="0.3">
      <c r="A1003" s="3">
        <v>43857</v>
      </c>
      <c r="B1003" s="4">
        <v>47.42</v>
      </c>
      <c r="D1003" s="3">
        <v>43857</v>
      </c>
      <c r="E1003" s="4">
        <v>105.81</v>
      </c>
      <c r="G1003" s="3">
        <v>43857</v>
      </c>
      <c r="H1003" s="4">
        <v>28.84</v>
      </c>
    </row>
    <row r="1004" spans="1:8" x14ac:dyDescent="0.3">
      <c r="A1004" s="3">
        <v>43858</v>
      </c>
      <c r="B1004" s="4">
        <v>47.1</v>
      </c>
      <c r="D1004" s="3">
        <v>43858</v>
      </c>
      <c r="E1004" s="4">
        <v>105.61</v>
      </c>
      <c r="G1004" s="3">
        <v>43858</v>
      </c>
      <c r="H1004" s="4">
        <v>28.83</v>
      </c>
    </row>
    <row r="1005" spans="1:8" x14ac:dyDescent="0.3">
      <c r="A1005" s="3">
        <v>43859</v>
      </c>
      <c r="B1005" s="4">
        <v>47.38</v>
      </c>
      <c r="D1005" s="3">
        <v>43859</v>
      </c>
      <c r="E1005" s="4">
        <v>105.94</v>
      </c>
      <c r="G1005" s="3">
        <v>43859</v>
      </c>
      <c r="H1005" s="4">
        <v>29.01</v>
      </c>
    </row>
    <row r="1006" spans="1:8" x14ac:dyDescent="0.3">
      <c r="A1006" s="3">
        <v>43860</v>
      </c>
      <c r="B1006" s="4">
        <v>47.05</v>
      </c>
      <c r="D1006" s="3">
        <v>43860</v>
      </c>
      <c r="E1006" s="4">
        <v>105.25</v>
      </c>
      <c r="G1006" s="3">
        <v>43860</v>
      </c>
      <c r="H1006" s="4">
        <v>28.97</v>
      </c>
    </row>
    <row r="1007" spans="1:8" x14ac:dyDescent="0.3">
      <c r="A1007" s="3">
        <v>43861</v>
      </c>
      <c r="B1007" s="4">
        <v>46.73</v>
      </c>
      <c r="D1007" s="3">
        <v>43861</v>
      </c>
      <c r="E1007" s="4">
        <v>104.74</v>
      </c>
      <c r="G1007" s="3">
        <v>43861</v>
      </c>
      <c r="H1007" s="4">
        <v>29.05</v>
      </c>
    </row>
    <row r="1008" spans="1:8" x14ac:dyDescent="0.3">
      <c r="A1008" s="3">
        <v>43864</v>
      </c>
      <c r="B1008" s="4">
        <v>45.66</v>
      </c>
      <c r="D1008" s="3">
        <v>43864</v>
      </c>
      <c r="E1008" s="4">
        <v>102.61</v>
      </c>
      <c r="G1008" s="3">
        <v>43864</v>
      </c>
      <c r="H1008" s="4">
        <v>28.39</v>
      </c>
    </row>
    <row r="1009" spans="1:8" x14ac:dyDescent="0.3">
      <c r="A1009" s="3">
        <v>43865</v>
      </c>
      <c r="B1009" s="4">
        <v>46.62</v>
      </c>
      <c r="D1009" s="3">
        <v>43865</v>
      </c>
      <c r="E1009" s="4">
        <v>103.43</v>
      </c>
      <c r="G1009" s="3">
        <v>43865</v>
      </c>
      <c r="H1009" s="4">
        <v>28.64</v>
      </c>
    </row>
    <row r="1010" spans="1:8" x14ac:dyDescent="0.3">
      <c r="A1010" s="3">
        <v>43866</v>
      </c>
      <c r="B1010" s="4">
        <v>47.09</v>
      </c>
      <c r="D1010" s="3">
        <v>43866</v>
      </c>
      <c r="E1010" s="4">
        <v>104.12</v>
      </c>
      <c r="G1010" s="3">
        <v>43866</v>
      </c>
      <c r="H1010" s="4">
        <v>28.82</v>
      </c>
    </row>
    <row r="1011" spans="1:8" x14ac:dyDescent="0.3">
      <c r="A1011" s="3">
        <v>43867</v>
      </c>
      <c r="B1011" s="4">
        <v>47.28</v>
      </c>
      <c r="D1011" s="3">
        <v>43867</v>
      </c>
      <c r="E1011" s="4">
        <v>105.03</v>
      </c>
      <c r="G1011" s="3">
        <v>43867</v>
      </c>
      <c r="H1011" s="4">
        <v>29.04</v>
      </c>
    </row>
    <row r="1012" spans="1:8" x14ac:dyDescent="0.3">
      <c r="A1012" s="3">
        <v>43868</v>
      </c>
      <c r="B1012" s="4">
        <v>47.29</v>
      </c>
      <c r="D1012" s="3">
        <v>43868</v>
      </c>
      <c r="E1012" s="4">
        <v>105.8</v>
      </c>
      <c r="G1012" s="3">
        <v>43868</v>
      </c>
      <c r="H1012" s="4">
        <v>29.02</v>
      </c>
    </row>
    <row r="1013" spans="1:8" x14ac:dyDescent="0.3">
      <c r="A1013" s="3">
        <v>43871</v>
      </c>
      <c r="B1013" s="4">
        <v>46.92</v>
      </c>
      <c r="D1013" s="3">
        <v>43871</v>
      </c>
      <c r="E1013" s="4">
        <v>104.44</v>
      </c>
      <c r="G1013" s="3">
        <v>43871</v>
      </c>
      <c r="H1013" s="4">
        <v>28.84</v>
      </c>
    </row>
    <row r="1014" spans="1:8" x14ac:dyDescent="0.3">
      <c r="A1014" s="3">
        <v>43872</v>
      </c>
      <c r="B1014" s="4">
        <v>47.2</v>
      </c>
      <c r="D1014" s="3">
        <v>43872</v>
      </c>
      <c r="E1014" s="4">
        <v>104.01</v>
      </c>
      <c r="G1014" s="3">
        <v>43872</v>
      </c>
      <c r="H1014" s="4">
        <v>29.04</v>
      </c>
    </row>
    <row r="1015" spans="1:8" x14ac:dyDescent="0.3">
      <c r="A1015" s="3">
        <v>43873</v>
      </c>
      <c r="B1015" s="4">
        <v>47.52</v>
      </c>
      <c r="D1015" s="3">
        <v>43873</v>
      </c>
      <c r="E1015" s="4">
        <v>103.32</v>
      </c>
      <c r="G1015" s="3">
        <v>43873</v>
      </c>
      <c r="H1015" s="4">
        <v>29.1</v>
      </c>
    </row>
    <row r="1016" spans="1:8" x14ac:dyDescent="0.3">
      <c r="A1016" s="3">
        <v>43874</v>
      </c>
      <c r="B1016" s="4">
        <v>47.39</v>
      </c>
      <c r="D1016" s="3">
        <v>43874</v>
      </c>
      <c r="E1016" s="4">
        <v>103.09</v>
      </c>
      <c r="G1016" s="3">
        <v>43874</v>
      </c>
      <c r="H1016" s="4">
        <v>29.06</v>
      </c>
    </row>
    <row r="1017" spans="1:8" x14ac:dyDescent="0.3">
      <c r="A1017" s="3">
        <v>43875</v>
      </c>
      <c r="B1017" s="4">
        <v>47.13</v>
      </c>
      <c r="D1017" s="3">
        <v>43875</v>
      </c>
      <c r="E1017" s="4">
        <v>102.43</v>
      </c>
      <c r="G1017" s="3">
        <v>43875</v>
      </c>
      <c r="H1017" s="4">
        <v>28.88</v>
      </c>
    </row>
    <row r="1018" spans="1:8" x14ac:dyDescent="0.3">
      <c r="A1018" s="3">
        <v>43878</v>
      </c>
      <c r="B1018" s="4">
        <v>46.79</v>
      </c>
      <c r="D1018" s="3">
        <v>43878</v>
      </c>
      <c r="E1018" s="4">
        <v>101.72</v>
      </c>
      <c r="G1018" s="3">
        <v>43878</v>
      </c>
      <c r="H1018" s="4">
        <v>28.62</v>
      </c>
    </row>
    <row r="1019" spans="1:8" x14ac:dyDescent="0.3">
      <c r="A1019" s="3">
        <v>43879</v>
      </c>
      <c r="B1019" s="4">
        <v>46.63</v>
      </c>
      <c r="D1019" s="3">
        <v>43879</v>
      </c>
      <c r="E1019" s="4">
        <v>101</v>
      </c>
      <c r="G1019" s="3">
        <v>43879</v>
      </c>
      <c r="H1019" s="4">
        <v>28.53</v>
      </c>
    </row>
    <row r="1020" spans="1:8" x14ac:dyDescent="0.3">
      <c r="A1020" s="3">
        <v>43880</v>
      </c>
      <c r="B1020" s="4">
        <v>47.13</v>
      </c>
      <c r="D1020" s="3">
        <v>43880</v>
      </c>
      <c r="E1020" s="4">
        <v>102.69</v>
      </c>
      <c r="G1020" s="3">
        <v>43880</v>
      </c>
      <c r="H1020" s="4">
        <v>28.91</v>
      </c>
    </row>
    <row r="1021" spans="1:8" x14ac:dyDescent="0.3">
      <c r="A1021" s="3">
        <v>43881</v>
      </c>
      <c r="B1021" s="4">
        <v>47.02</v>
      </c>
      <c r="D1021" s="3">
        <v>43881</v>
      </c>
      <c r="E1021" s="4">
        <v>103.56</v>
      </c>
      <c r="G1021" s="3">
        <v>43881</v>
      </c>
      <c r="H1021" s="4">
        <v>29.06</v>
      </c>
    </row>
    <row r="1022" spans="1:8" x14ac:dyDescent="0.3">
      <c r="A1022" s="3">
        <v>43885</v>
      </c>
      <c r="B1022" s="4">
        <v>46.01</v>
      </c>
      <c r="D1022" s="3">
        <v>43885</v>
      </c>
      <c r="E1022" s="4">
        <v>102.12</v>
      </c>
      <c r="G1022" s="3">
        <v>43885</v>
      </c>
      <c r="H1022" s="4">
        <v>28.65</v>
      </c>
    </row>
    <row r="1023" spans="1:8" x14ac:dyDescent="0.3">
      <c r="A1023" s="3">
        <v>43886</v>
      </c>
      <c r="B1023" s="4">
        <v>45.83</v>
      </c>
      <c r="D1023" s="3">
        <v>43886</v>
      </c>
      <c r="E1023" s="4">
        <v>101.76</v>
      </c>
      <c r="G1023" s="3">
        <v>43886</v>
      </c>
      <c r="H1023" s="4">
        <v>28.49</v>
      </c>
    </row>
    <row r="1024" spans="1:8" x14ac:dyDescent="0.3">
      <c r="A1024" s="3">
        <v>43887</v>
      </c>
      <c r="B1024" s="4">
        <v>45.35</v>
      </c>
      <c r="D1024" s="3">
        <v>43887</v>
      </c>
      <c r="E1024" s="4">
        <v>100.71</v>
      </c>
      <c r="G1024" s="3">
        <v>43887</v>
      </c>
      <c r="H1024" s="4">
        <v>28.4</v>
      </c>
    </row>
    <row r="1025" spans="1:8" x14ac:dyDescent="0.3">
      <c r="A1025" s="3">
        <v>43888</v>
      </c>
      <c r="B1025" s="4">
        <v>45.18</v>
      </c>
      <c r="D1025" s="3">
        <v>43888</v>
      </c>
      <c r="E1025" s="4">
        <v>100.38</v>
      </c>
      <c r="G1025" s="3">
        <v>43888</v>
      </c>
      <c r="H1025" s="4">
        <v>28.26</v>
      </c>
    </row>
    <row r="1026" spans="1:8" x14ac:dyDescent="0.3">
      <c r="A1026" s="3">
        <v>43889</v>
      </c>
      <c r="B1026" s="4">
        <v>43.73</v>
      </c>
      <c r="D1026" s="3">
        <v>43889</v>
      </c>
      <c r="E1026" s="4">
        <v>97.33</v>
      </c>
      <c r="G1026" s="3">
        <v>43889</v>
      </c>
      <c r="H1026" s="4">
        <v>27.55</v>
      </c>
    </row>
    <row r="1027" spans="1:8" x14ac:dyDescent="0.3">
      <c r="A1027" s="3">
        <v>43892</v>
      </c>
      <c r="B1027" s="4">
        <v>43.38</v>
      </c>
      <c r="D1027" s="3">
        <v>43892</v>
      </c>
      <c r="E1027" s="4">
        <v>95.3</v>
      </c>
      <c r="G1027" s="3">
        <v>43892</v>
      </c>
      <c r="H1027" s="4">
        <v>27.08</v>
      </c>
    </row>
    <row r="1028" spans="1:8" x14ac:dyDescent="0.3">
      <c r="A1028" s="3">
        <v>43893</v>
      </c>
      <c r="B1028" s="4">
        <v>44.06</v>
      </c>
      <c r="D1028" s="3">
        <v>43893</v>
      </c>
      <c r="E1028" s="4">
        <v>97.05</v>
      </c>
      <c r="G1028" s="3">
        <v>43893</v>
      </c>
      <c r="H1028" s="4">
        <v>27.4</v>
      </c>
    </row>
    <row r="1029" spans="1:8" x14ac:dyDescent="0.3">
      <c r="A1029" s="3">
        <v>43894</v>
      </c>
      <c r="B1029" s="4">
        <v>43.74</v>
      </c>
      <c r="D1029" s="3">
        <v>43894</v>
      </c>
      <c r="E1029" s="4">
        <v>95.89</v>
      </c>
      <c r="G1029" s="3">
        <v>43894</v>
      </c>
      <c r="H1029" s="4">
        <v>27</v>
      </c>
    </row>
    <row r="1030" spans="1:8" x14ac:dyDescent="0.3">
      <c r="A1030" s="3">
        <v>43895</v>
      </c>
      <c r="B1030" s="4">
        <v>43.77</v>
      </c>
      <c r="D1030" s="3">
        <v>43895</v>
      </c>
      <c r="E1030" s="4">
        <v>95.81</v>
      </c>
      <c r="G1030" s="3">
        <v>43895</v>
      </c>
      <c r="H1030" s="4">
        <v>27.11</v>
      </c>
    </row>
    <row r="1031" spans="1:8" x14ac:dyDescent="0.3">
      <c r="A1031" s="3">
        <v>43896</v>
      </c>
      <c r="B1031" s="4">
        <v>42.82</v>
      </c>
      <c r="D1031" s="3">
        <v>43896</v>
      </c>
      <c r="E1031" s="4">
        <v>93.84</v>
      </c>
      <c r="G1031" s="3">
        <v>43896</v>
      </c>
      <c r="H1031" s="4">
        <v>26.56</v>
      </c>
    </row>
    <row r="1032" spans="1:8" x14ac:dyDescent="0.3">
      <c r="A1032" s="3">
        <v>43899</v>
      </c>
      <c r="B1032" s="4">
        <v>41.05</v>
      </c>
      <c r="D1032" s="3">
        <v>43899</v>
      </c>
      <c r="E1032" s="4">
        <v>89.81</v>
      </c>
      <c r="G1032" s="3">
        <v>43899</v>
      </c>
      <c r="H1032" s="4">
        <v>25.5</v>
      </c>
    </row>
    <row r="1033" spans="1:8" x14ac:dyDescent="0.3">
      <c r="A1033" s="3">
        <v>43901</v>
      </c>
      <c r="B1033" s="4">
        <v>40.85</v>
      </c>
      <c r="D1033" s="3">
        <v>43901</v>
      </c>
      <c r="E1033" s="4">
        <v>88.83</v>
      </c>
      <c r="G1033" s="3">
        <v>43901</v>
      </c>
      <c r="H1033" s="4">
        <v>25.41</v>
      </c>
    </row>
    <row r="1034" spans="1:8" x14ac:dyDescent="0.3">
      <c r="A1034" s="3">
        <v>43902</v>
      </c>
      <c r="B1034" s="4">
        <v>37.53</v>
      </c>
      <c r="D1034" s="3">
        <v>43902</v>
      </c>
      <c r="E1034" s="4">
        <v>82.33</v>
      </c>
      <c r="G1034" s="3">
        <v>43902</v>
      </c>
      <c r="H1034" s="4">
        <v>23.45</v>
      </c>
    </row>
    <row r="1035" spans="1:8" x14ac:dyDescent="0.3">
      <c r="A1035" s="3">
        <v>43903</v>
      </c>
      <c r="B1035" s="4">
        <v>38.85</v>
      </c>
      <c r="D1035" s="3">
        <v>43903</v>
      </c>
      <c r="E1035" s="4">
        <v>84.97</v>
      </c>
      <c r="G1035" s="3">
        <v>43903</v>
      </c>
      <c r="H1035" s="4">
        <v>23.49</v>
      </c>
    </row>
    <row r="1036" spans="1:8" x14ac:dyDescent="0.3">
      <c r="A1036" s="3">
        <v>43906</v>
      </c>
      <c r="B1036" s="4">
        <v>36.270000000000003</v>
      </c>
      <c r="D1036" s="3">
        <v>43906</v>
      </c>
      <c r="E1036" s="4">
        <v>79.97</v>
      </c>
      <c r="G1036" s="3">
        <v>43906</v>
      </c>
      <c r="H1036" s="4">
        <v>22.26</v>
      </c>
    </row>
    <row r="1037" spans="1:8" x14ac:dyDescent="0.3">
      <c r="A1037" s="3">
        <v>43907</v>
      </c>
      <c r="B1037" s="4">
        <v>35.39</v>
      </c>
      <c r="D1037" s="3">
        <v>43907</v>
      </c>
      <c r="E1037" s="4">
        <v>77.55</v>
      </c>
      <c r="G1037" s="3">
        <v>43907</v>
      </c>
      <c r="H1037" s="4">
        <v>21.69</v>
      </c>
    </row>
    <row r="1038" spans="1:8" x14ac:dyDescent="0.3">
      <c r="A1038" s="3">
        <v>43908</v>
      </c>
      <c r="B1038" s="4">
        <v>33.549999999999997</v>
      </c>
      <c r="D1038" s="3">
        <v>43908</v>
      </c>
      <c r="E1038" s="4">
        <v>73.14</v>
      </c>
      <c r="G1038" s="3">
        <v>43908</v>
      </c>
      <c r="H1038" s="4">
        <v>20.5</v>
      </c>
    </row>
    <row r="1039" spans="1:8" x14ac:dyDescent="0.3">
      <c r="A1039" s="3">
        <v>43909</v>
      </c>
      <c r="B1039" s="4">
        <v>32.83</v>
      </c>
      <c r="D1039" s="3">
        <v>43909</v>
      </c>
      <c r="E1039" s="4">
        <v>70.930000000000007</v>
      </c>
      <c r="G1039" s="3">
        <v>43909</v>
      </c>
      <c r="H1039" s="4">
        <v>19.48</v>
      </c>
    </row>
    <row r="1040" spans="1:8" x14ac:dyDescent="0.3">
      <c r="A1040" s="3">
        <v>43910</v>
      </c>
      <c r="B1040" s="4">
        <v>34.43</v>
      </c>
      <c r="D1040" s="3">
        <v>43910</v>
      </c>
      <c r="E1040" s="4">
        <v>73.8</v>
      </c>
      <c r="G1040" s="3">
        <v>43910</v>
      </c>
      <c r="H1040" s="4">
        <v>20.04</v>
      </c>
    </row>
    <row r="1041" spans="1:8" x14ac:dyDescent="0.3">
      <c r="A1041" s="3">
        <v>43913</v>
      </c>
      <c r="B1041" s="4">
        <v>30.12</v>
      </c>
      <c r="D1041" s="3">
        <v>43913</v>
      </c>
      <c r="E1041" s="4">
        <v>64.400000000000006</v>
      </c>
      <c r="G1041" s="3">
        <v>43913</v>
      </c>
      <c r="H1041" s="4">
        <v>17.63</v>
      </c>
    </row>
    <row r="1042" spans="1:8" x14ac:dyDescent="0.3">
      <c r="A1042" s="3">
        <v>43914</v>
      </c>
      <c r="B1042" s="4">
        <v>30.82</v>
      </c>
      <c r="D1042" s="3">
        <v>43914</v>
      </c>
      <c r="E1042" s="4">
        <v>65.42</v>
      </c>
      <c r="G1042" s="3">
        <v>43914</v>
      </c>
      <c r="H1042" s="4">
        <v>17.48</v>
      </c>
    </row>
    <row r="1043" spans="1:8" x14ac:dyDescent="0.3">
      <c r="A1043" s="3">
        <v>43915</v>
      </c>
      <c r="B1043" s="4">
        <v>32.6</v>
      </c>
      <c r="D1043" s="3">
        <v>43915</v>
      </c>
      <c r="E1043" s="4">
        <v>67.31</v>
      </c>
      <c r="G1043" s="3">
        <v>43915</v>
      </c>
      <c r="H1043" s="4">
        <v>17.93</v>
      </c>
    </row>
    <row r="1044" spans="1:8" x14ac:dyDescent="0.3">
      <c r="A1044" s="3">
        <v>43916</v>
      </c>
      <c r="B1044" s="4">
        <v>33.75</v>
      </c>
      <c r="D1044" s="3">
        <v>43916</v>
      </c>
      <c r="E1044" s="4">
        <v>69.2</v>
      </c>
      <c r="G1044" s="3">
        <v>43916</v>
      </c>
      <c r="H1044" s="4">
        <v>18.48</v>
      </c>
    </row>
    <row r="1045" spans="1:8" x14ac:dyDescent="0.3">
      <c r="A1045" s="3">
        <v>43917</v>
      </c>
      <c r="B1045" s="4">
        <v>33.74</v>
      </c>
      <c r="D1045" s="3">
        <v>43917</v>
      </c>
      <c r="E1045" s="4">
        <v>68.77</v>
      </c>
      <c r="G1045" s="3">
        <v>43917</v>
      </c>
      <c r="H1045" s="4">
        <v>18.690000000000001</v>
      </c>
    </row>
    <row r="1046" spans="1:8" x14ac:dyDescent="0.3">
      <c r="A1046" s="3">
        <v>43920</v>
      </c>
      <c r="B1046" s="4">
        <v>32.659999999999997</v>
      </c>
      <c r="D1046" s="3">
        <v>43920</v>
      </c>
      <c r="E1046" s="4">
        <v>67.08</v>
      </c>
      <c r="G1046" s="3">
        <v>43920</v>
      </c>
      <c r="H1046" s="4">
        <v>18.149999999999999</v>
      </c>
    </row>
    <row r="1047" spans="1:8" x14ac:dyDescent="0.3">
      <c r="A1047" s="3">
        <v>43921</v>
      </c>
      <c r="B1047" s="4">
        <v>33.81</v>
      </c>
      <c r="D1047" s="3">
        <v>43921</v>
      </c>
      <c r="E1047" s="4">
        <v>68.959999999999994</v>
      </c>
      <c r="G1047" s="3">
        <v>43921</v>
      </c>
      <c r="H1047" s="4">
        <v>18.75</v>
      </c>
    </row>
    <row r="1048" spans="1:8" x14ac:dyDescent="0.3">
      <c r="A1048" s="3">
        <v>43922</v>
      </c>
      <c r="B1048" s="4">
        <v>32.520000000000003</v>
      </c>
      <c r="D1048" s="3">
        <v>43922</v>
      </c>
      <c r="E1048" s="4">
        <v>67.59</v>
      </c>
      <c r="G1048" s="3">
        <v>43922</v>
      </c>
      <c r="H1048" s="4">
        <v>18.5</v>
      </c>
    </row>
    <row r="1049" spans="1:8" x14ac:dyDescent="0.3">
      <c r="A1049" s="3">
        <v>43924</v>
      </c>
      <c r="B1049" s="4">
        <v>31.94</v>
      </c>
      <c r="D1049" s="3">
        <v>43924</v>
      </c>
      <c r="E1049" s="4">
        <v>65.87</v>
      </c>
      <c r="G1049" s="3">
        <v>43924</v>
      </c>
      <c r="H1049" s="4">
        <v>18.170000000000002</v>
      </c>
    </row>
    <row r="1050" spans="1:8" x14ac:dyDescent="0.3">
      <c r="A1050" s="3">
        <v>43928</v>
      </c>
      <c r="B1050" s="4">
        <v>34.619999999999997</v>
      </c>
      <c r="D1050" s="3">
        <v>43928</v>
      </c>
      <c r="E1050" s="4">
        <v>69.27</v>
      </c>
      <c r="G1050" s="3">
        <v>43928</v>
      </c>
      <c r="H1050" s="4">
        <v>18.559999999999999</v>
      </c>
    </row>
    <row r="1051" spans="1:8" x14ac:dyDescent="0.3">
      <c r="A1051" s="3">
        <v>43929</v>
      </c>
      <c r="B1051" s="4">
        <v>34.630000000000003</v>
      </c>
      <c r="D1051" s="3">
        <v>43929</v>
      </c>
      <c r="E1051" s="4">
        <v>70.61</v>
      </c>
      <c r="G1051" s="3">
        <v>43929</v>
      </c>
      <c r="H1051" s="4">
        <v>18.739999999999998</v>
      </c>
    </row>
    <row r="1052" spans="1:8" x14ac:dyDescent="0.3">
      <c r="A1052" s="3">
        <v>43930</v>
      </c>
      <c r="B1052" s="4">
        <v>36.1</v>
      </c>
      <c r="D1052" s="3">
        <v>43930</v>
      </c>
      <c r="E1052" s="4">
        <v>72.92</v>
      </c>
      <c r="G1052" s="3">
        <v>43930</v>
      </c>
      <c r="H1052" s="4">
        <v>19.239999999999998</v>
      </c>
    </row>
    <row r="1053" spans="1:8" x14ac:dyDescent="0.3">
      <c r="A1053" s="3">
        <v>43934</v>
      </c>
      <c r="B1053" s="4">
        <v>35.82</v>
      </c>
      <c r="D1053" s="3">
        <v>43934</v>
      </c>
      <c r="E1053" s="4">
        <v>72.14</v>
      </c>
      <c r="G1053" s="3">
        <v>43934</v>
      </c>
      <c r="H1053" s="4">
        <v>19.010000000000002</v>
      </c>
    </row>
    <row r="1054" spans="1:8" x14ac:dyDescent="0.3">
      <c r="A1054" s="3">
        <v>43936</v>
      </c>
      <c r="B1054" s="4">
        <v>35.65</v>
      </c>
      <c r="D1054" s="3">
        <v>43936</v>
      </c>
      <c r="E1054" s="4">
        <v>73.17</v>
      </c>
      <c r="G1054" s="3">
        <v>43936</v>
      </c>
      <c r="H1054" s="4">
        <v>19.239999999999998</v>
      </c>
    </row>
    <row r="1055" spans="1:8" x14ac:dyDescent="0.3">
      <c r="A1055" s="3">
        <v>43937</v>
      </c>
      <c r="B1055" s="4">
        <v>35.97</v>
      </c>
      <c r="D1055" s="3">
        <v>43937</v>
      </c>
      <c r="E1055" s="4">
        <v>74.150000000000006</v>
      </c>
      <c r="G1055" s="3">
        <v>43937</v>
      </c>
      <c r="H1055" s="4">
        <v>19.5</v>
      </c>
    </row>
    <row r="1056" spans="1:8" x14ac:dyDescent="0.3">
      <c r="A1056" s="3">
        <v>43938</v>
      </c>
      <c r="B1056" s="4">
        <v>37.11</v>
      </c>
      <c r="D1056" s="3">
        <v>43938</v>
      </c>
      <c r="E1056" s="4">
        <v>75.650000000000006</v>
      </c>
      <c r="G1056" s="3">
        <v>43938</v>
      </c>
      <c r="H1056" s="4">
        <v>20.23</v>
      </c>
    </row>
    <row r="1057" spans="1:8" x14ac:dyDescent="0.3">
      <c r="A1057" s="3">
        <v>43941</v>
      </c>
      <c r="B1057" s="4">
        <v>36.96</v>
      </c>
      <c r="D1057" s="3">
        <v>43941</v>
      </c>
      <c r="E1057" s="4">
        <v>76.260000000000005</v>
      </c>
      <c r="G1057" s="3">
        <v>43941</v>
      </c>
      <c r="H1057" s="4">
        <v>20.5</v>
      </c>
    </row>
    <row r="1058" spans="1:8" x14ac:dyDescent="0.3">
      <c r="A1058" s="3">
        <v>43942</v>
      </c>
      <c r="B1058" s="4">
        <v>35.840000000000003</v>
      </c>
      <c r="D1058" s="3">
        <v>43942</v>
      </c>
      <c r="E1058" s="4">
        <v>73.77</v>
      </c>
      <c r="G1058" s="3">
        <v>43942</v>
      </c>
      <c r="H1058" s="4">
        <v>19.77</v>
      </c>
    </row>
    <row r="1059" spans="1:8" x14ac:dyDescent="0.3">
      <c r="A1059" s="3">
        <v>43943</v>
      </c>
      <c r="B1059" s="4">
        <v>36.35</v>
      </c>
      <c r="D1059" s="3">
        <v>43943</v>
      </c>
      <c r="E1059" s="4">
        <v>74.87</v>
      </c>
      <c r="G1059" s="3">
        <v>43943</v>
      </c>
      <c r="H1059" s="4">
        <v>19.82</v>
      </c>
    </row>
    <row r="1060" spans="1:8" x14ac:dyDescent="0.3">
      <c r="A1060" s="3">
        <v>43944</v>
      </c>
      <c r="B1060" s="4">
        <v>36.729999999999997</v>
      </c>
      <c r="D1060" s="3">
        <v>43944</v>
      </c>
      <c r="E1060" s="4">
        <v>75.739999999999995</v>
      </c>
      <c r="G1060" s="3">
        <v>43944</v>
      </c>
      <c r="H1060" s="4">
        <v>20.04</v>
      </c>
    </row>
    <row r="1061" spans="1:8" x14ac:dyDescent="0.3">
      <c r="A1061" s="3">
        <v>43945</v>
      </c>
      <c r="B1061" s="4">
        <v>36.06</v>
      </c>
      <c r="D1061" s="3">
        <v>43945</v>
      </c>
      <c r="E1061" s="4">
        <v>73.69</v>
      </c>
      <c r="G1061" s="3">
        <v>43945</v>
      </c>
      <c r="H1061" s="4">
        <v>19.61</v>
      </c>
    </row>
    <row r="1062" spans="1:8" x14ac:dyDescent="0.3">
      <c r="A1062" s="3">
        <v>43948</v>
      </c>
      <c r="B1062" s="4">
        <v>36.549999999999997</v>
      </c>
      <c r="D1062" s="3">
        <v>43948</v>
      </c>
      <c r="E1062" s="4">
        <v>74.040000000000006</v>
      </c>
      <c r="G1062" s="3">
        <v>43948</v>
      </c>
      <c r="H1062" s="4">
        <v>19.579999999999998</v>
      </c>
    </row>
    <row r="1063" spans="1:8" x14ac:dyDescent="0.3">
      <c r="A1063" s="3">
        <v>43949</v>
      </c>
      <c r="B1063" s="4">
        <v>36.76</v>
      </c>
      <c r="D1063" s="3">
        <v>43949</v>
      </c>
      <c r="E1063" s="4">
        <v>74.599999999999994</v>
      </c>
      <c r="G1063" s="3">
        <v>43949</v>
      </c>
      <c r="H1063" s="4">
        <v>19.66</v>
      </c>
    </row>
    <row r="1064" spans="1:8" x14ac:dyDescent="0.3">
      <c r="A1064" s="3">
        <v>43950</v>
      </c>
      <c r="B1064" s="4">
        <v>37.35</v>
      </c>
      <c r="D1064" s="3">
        <v>43950</v>
      </c>
      <c r="E1064" s="4">
        <v>75.510000000000005</v>
      </c>
      <c r="G1064" s="3">
        <v>43950</v>
      </c>
      <c r="H1064" s="4">
        <v>19.78</v>
      </c>
    </row>
    <row r="1065" spans="1:8" x14ac:dyDescent="0.3">
      <c r="A1065" s="3">
        <v>43951</v>
      </c>
      <c r="B1065" s="4">
        <v>38.56</v>
      </c>
      <c r="D1065" s="3">
        <v>43951</v>
      </c>
      <c r="E1065" s="4">
        <v>77.510000000000005</v>
      </c>
      <c r="G1065" s="3">
        <v>43951</v>
      </c>
      <c r="H1065" s="4">
        <v>20.12</v>
      </c>
    </row>
    <row r="1066" spans="1:8" x14ac:dyDescent="0.3">
      <c r="A1066" s="3">
        <v>43955</v>
      </c>
      <c r="B1066" s="4">
        <v>36.549999999999997</v>
      </c>
      <c r="D1066" s="3">
        <v>43955</v>
      </c>
      <c r="E1066" s="4">
        <v>73.959999999999994</v>
      </c>
      <c r="G1066" s="3">
        <v>43955</v>
      </c>
      <c r="H1066" s="4">
        <v>19.440000000000001</v>
      </c>
    </row>
    <row r="1067" spans="1:8" x14ac:dyDescent="0.3">
      <c r="A1067" s="3">
        <v>43956</v>
      </c>
      <c r="B1067" s="4">
        <v>36.25</v>
      </c>
      <c r="D1067" s="3">
        <v>43956</v>
      </c>
      <c r="E1067" s="4">
        <v>73.16</v>
      </c>
      <c r="G1067" s="3">
        <v>43956</v>
      </c>
      <c r="H1067" s="4">
        <v>19.2</v>
      </c>
    </row>
    <row r="1068" spans="1:8" x14ac:dyDescent="0.3">
      <c r="A1068" s="3">
        <v>43957</v>
      </c>
      <c r="B1068" s="4">
        <v>36.58</v>
      </c>
      <c r="D1068" s="3">
        <v>43957</v>
      </c>
      <c r="E1068" s="4">
        <v>73.650000000000006</v>
      </c>
      <c r="G1068" s="3">
        <v>43957</v>
      </c>
      <c r="H1068" s="4">
        <v>19.260000000000002</v>
      </c>
    </row>
    <row r="1069" spans="1:8" x14ac:dyDescent="0.3">
      <c r="A1069" s="3">
        <v>43958</v>
      </c>
      <c r="B1069" s="4">
        <v>36.229999999999997</v>
      </c>
      <c r="D1069" s="3">
        <v>43958</v>
      </c>
      <c r="E1069" s="4">
        <v>73.38</v>
      </c>
      <c r="G1069" s="3">
        <v>43958</v>
      </c>
      <c r="H1069" s="4">
        <v>19.27</v>
      </c>
    </row>
    <row r="1070" spans="1:8" x14ac:dyDescent="0.3">
      <c r="A1070" s="3">
        <v>43959</v>
      </c>
      <c r="B1070" s="4">
        <v>36.380000000000003</v>
      </c>
      <c r="D1070" s="3">
        <v>43959</v>
      </c>
      <c r="E1070" s="4">
        <v>73.319999999999993</v>
      </c>
      <c r="G1070" s="3">
        <v>43959</v>
      </c>
      <c r="H1070" s="4">
        <v>19.059999999999999</v>
      </c>
    </row>
    <row r="1071" spans="1:8" x14ac:dyDescent="0.3">
      <c r="A1071" s="3">
        <v>43962</v>
      </c>
      <c r="B1071" s="4">
        <v>36.450000000000003</v>
      </c>
      <c r="D1071" s="3">
        <v>43962</v>
      </c>
      <c r="E1071" s="4">
        <v>73.44</v>
      </c>
      <c r="G1071" s="3">
        <v>43962</v>
      </c>
      <c r="H1071" s="4">
        <v>19</v>
      </c>
    </row>
    <row r="1072" spans="1:8" x14ac:dyDescent="0.3">
      <c r="A1072" s="3">
        <v>43963</v>
      </c>
      <c r="B1072" s="4">
        <v>36.51</v>
      </c>
      <c r="D1072" s="3">
        <v>43963</v>
      </c>
      <c r="E1072" s="4">
        <v>73.33</v>
      </c>
      <c r="G1072" s="3">
        <v>43963</v>
      </c>
      <c r="H1072" s="4">
        <v>18.91</v>
      </c>
    </row>
    <row r="1073" spans="1:8" x14ac:dyDescent="0.3">
      <c r="A1073" s="3">
        <v>43964</v>
      </c>
      <c r="B1073" s="4">
        <v>37.21</v>
      </c>
      <c r="D1073" s="3">
        <v>43964</v>
      </c>
      <c r="E1073" s="4">
        <v>74.739999999999995</v>
      </c>
      <c r="G1073" s="3">
        <v>43964</v>
      </c>
      <c r="H1073" s="4">
        <v>19.3</v>
      </c>
    </row>
    <row r="1074" spans="1:8" x14ac:dyDescent="0.3">
      <c r="A1074" s="3">
        <v>43965</v>
      </c>
      <c r="B1074" s="4">
        <v>36.29</v>
      </c>
      <c r="D1074" s="3">
        <v>43965</v>
      </c>
      <c r="E1074" s="4">
        <v>74.069999999999993</v>
      </c>
      <c r="G1074" s="3">
        <v>43965</v>
      </c>
      <c r="H1074" s="4">
        <v>19.100000000000001</v>
      </c>
    </row>
    <row r="1075" spans="1:8" x14ac:dyDescent="0.3">
      <c r="A1075" s="3">
        <v>43966</v>
      </c>
      <c r="B1075" s="4">
        <v>36.35</v>
      </c>
      <c r="D1075" s="3">
        <v>43966</v>
      </c>
      <c r="E1075" s="4">
        <v>73.900000000000006</v>
      </c>
      <c r="G1075" s="3">
        <v>43966</v>
      </c>
      <c r="H1075" s="4">
        <v>19.059999999999999</v>
      </c>
    </row>
    <row r="1076" spans="1:8" x14ac:dyDescent="0.3">
      <c r="A1076" s="3">
        <v>43969</v>
      </c>
      <c r="B1076" s="4">
        <v>35.04</v>
      </c>
      <c r="D1076" s="3">
        <v>43969</v>
      </c>
      <c r="E1076" s="4">
        <v>70.77</v>
      </c>
      <c r="G1076" s="3">
        <v>43969</v>
      </c>
      <c r="H1076" s="4">
        <v>18.43</v>
      </c>
    </row>
    <row r="1077" spans="1:8" x14ac:dyDescent="0.3">
      <c r="A1077" s="3">
        <v>43970</v>
      </c>
      <c r="B1077" s="4">
        <v>35.43</v>
      </c>
      <c r="D1077" s="3">
        <v>43970</v>
      </c>
      <c r="E1077" s="4">
        <v>71.430000000000007</v>
      </c>
      <c r="G1077" s="3">
        <v>43970</v>
      </c>
      <c r="H1077" s="4">
        <v>18.45</v>
      </c>
    </row>
    <row r="1078" spans="1:8" x14ac:dyDescent="0.3">
      <c r="A1078" s="3">
        <v>43971</v>
      </c>
      <c r="B1078" s="4">
        <v>36.130000000000003</v>
      </c>
      <c r="D1078" s="3">
        <v>43971</v>
      </c>
      <c r="E1078" s="4">
        <v>72.45</v>
      </c>
      <c r="G1078" s="3">
        <v>43971</v>
      </c>
      <c r="H1078" s="4">
        <v>18.7</v>
      </c>
    </row>
    <row r="1079" spans="1:8" x14ac:dyDescent="0.3">
      <c r="A1079" s="3">
        <v>43972</v>
      </c>
      <c r="B1079" s="4">
        <v>36.43</v>
      </c>
      <c r="D1079" s="3">
        <v>43972</v>
      </c>
      <c r="E1079" s="4">
        <v>73.42</v>
      </c>
      <c r="G1079" s="3">
        <v>43972</v>
      </c>
      <c r="H1079" s="4">
        <v>18.71</v>
      </c>
    </row>
    <row r="1080" spans="1:8" x14ac:dyDescent="0.3">
      <c r="A1080" s="3">
        <v>43973</v>
      </c>
      <c r="B1080" s="4">
        <v>36.18</v>
      </c>
      <c r="D1080" s="3">
        <v>43973</v>
      </c>
      <c r="E1080" s="4">
        <v>73.09</v>
      </c>
      <c r="G1080" s="3">
        <v>43973</v>
      </c>
      <c r="H1080" s="4">
        <v>18.63</v>
      </c>
    </row>
    <row r="1081" spans="1:8" x14ac:dyDescent="0.3">
      <c r="A1081" s="3">
        <v>43977</v>
      </c>
      <c r="B1081" s="4">
        <v>36.25</v>
      </c>
      <c r="D1081" s="3">
        <v>43977</v>
      </c>
      <c r="E1081" s="4">
        <v>73.95</v>
      </c>
      <c r="G1081" s="3">
        <v>43977</v>
      </c>
      <c r="H1081" s="4">
        <v>18.84</v>
      </c>
    </row>
    <row r="1082" spans="1:8" x14ac:dyDescent="0.3">
      <c r="A1082" s="3">
        <v>43978</v>
      </c>
      <c r="B1082" s="4">
        <v>37.130000000000003</v>
      </c>
      <c r="D1082" s="3">
        <v>43978</v>
      </c>
      <c r="E1082" s="4">
        <v>74.23</v>
      </c>
      <c r="G1082" s="3">
        <v>43978</v>
      </c>
      <c r="H1082" s="4">
        <v>19.010000000000002</v>
      </c>
    </row>
    <row r="1083" spans="1:8" x14ac:dyDescent="0.3">
      <c r="A1083" s="3">
        <v>43979</v>
      </c>
      <c r="B1083" s="4">
        <v>37.83</v>
      </c>
      <c r="D1083" s="3">
        <v>43979</v>
      </c>
      <c r="E1083" s="4">
        <v>75.709999999999994</v>
      </c>
      <c r="G1083" s="3">
        <v>43979</v>
      </c>
      <c r="H1083" s="4">
        <v>19.23</v>
      </c>
    </row>
    <row r="1084" spans="1:8" x14ac:dyDescent="0.3">
      <c r="A1084" s="3">
        <v>43980</v>
      </c>
      <c r="B1084" s="4">
        <v>38.25</v>
      </c>
      <c r="D1084" s="3">
        <v>43980</v>
      </c>
      <c r="E1084" s="4">
        <v>76.41</v>
      </c>
      <c r="G1084" s="3">
        <v>43980</v>
      </c>
      <c r="H1084" s="4">
        <v>19.5</v>
      </c>
    </row>
    <row r="1085" spans="1:8" x14ac:dyDescent="0.3">
      <c r="A1085" s="3">
        <v>43983</v>
      </c>
      <c r="B1085" s="4">
        <v>39.04</v>
      </c>
      <c r="D1085" s="3">
        <v>43983</v>
      </c>
      <c r="E1085" s="4">
        <v>79.72</v>
      </c>
      <c r="G1085" s="3">
        <v>43983</v>
      </c>
      <c r="H1085" s="4">
        <v>20.02</v>
      </c>
    </row>
    <row r="1086" spans="1:8" x14ac:dyDescent="0.3">
      <c r="A1086" s="3">
        <v>43984</v>
      </c>
      <c r="B1086" s="4">
        <v>39.51</v>
      </c>
      <c r="D1086" s="3">
        <v>43984</v>
      </c>
      <c r="E1086" s="4">
        <v>80.959999999999994</v>
      </c>
      <c r="G1086" s="3">
        <v>43984</v>
      </c>
      <c r="H1086" s="4">
        <v>20.59</v>
      </c>
    </row>
    <row r="1087" spans="1:8" x14ac:dyDescent="0.3">
      <c r="A1087" s="3">
        <v>43985</v>
      </c>
      <c r="B1087" s="4">
        <v>39.75</v>
      </c>
      <c r="D1087" s="3">
        <v>43985</v>
      </c>
      <c r="E1087" s="4">
        <v>81.08</v>
      </c>
      <c r="G1087" s="3">
        <v>43985</v>
      </c>
      <c r="H1087" s="4">
        <v>20.82</v>
      </c>
    </row>
    <row r="1088" spans="1:8" x14ac:dyDescent="0.3">
      <c r="A1088" s="3">
        <v>43986</v>
      </c>
      <c r="B1088" s="4">
        <v>39.81</v>
      </c>
      <c r="D1088" s="3">
        <v>43986</v>
      </c>
      <c r="E1088" s="4">
        <v>80.97</v>
      </c>
      <c r="G1088" s="3">
        <v>43986</v>
      </c>
      <c r="H1088" s="4">
        <v>20.76</v>
      </c>
    </row>
    <row r="1089" spans="1:8" x14ac:dyDescent="0.3">
      <c r="A1089" s="3">
        <v>43987</v>
      </c>
      <c r="B1089" s="4">
        <v>40.46</v>
      </c>
      <c r="D1089" s="3">
        <v>43987</v>
      </c>
      <c r="E1089" s="4">
        <v>82.96</v>
      </c>
      <c r="G1089" s="3">
        <v>43987</v>
      </c>
      <c r="H1089" s="4">
        <v>21.25</v>
      </c>
    </row>
    <row r="1090" spans="1:8" x14ac:dyDescent="0.3">
      <c r="A1090" s="3">
        <v>43990</v>
      </c>
      <c r="B1090" s="4">
        <v>40.5</v>
      </c>
      <c r="D1090" s="3">
        <v>43990</v>
      </c>
      <c r="E1090" s="4">
        <v>82.53</v>
      </c>
      <c r="G1090" s="3">
        <v>43990</v>
      </c>
      <c r="H1090" s="4">
        <v>21.49</v>
      </c>
    </row>
    <row r="1091" spans="1:8" x14ac:dyDescent="0.3">
      <c r="A1091" s="3">
        <v>43991</v>
      </c>
      <c r="B1091" s="4">
        <v>39.909999999999997</v>
      </c>
      <c r="D1091" s="3">
        <v>43991</v>
      </c>
      <c r="E1091" s="4">
        <v>81.88</v>
      </c>
      <c r="G1091" s="3">
        <v>43991</v>
      </c>
      <c r="H1091" s="4">
        <v>21.28</v>
      </c>
    </row>
    <row r="1092" spans="1:8" x14ac:dyDescent="0.3">
      <c r="A1092" s="3">
        <v>43992</v>
      </c>
      <c r="B1092" s="4">
        <v>39.99</v>
      </c>
      <c r="D1092" s="3">
        <v>43992</v>
      </c>
      <c r="E1092" s="4">
        <v>82.7</v>
      </c>
      <c r="G1092" s="3">
        <v>43992</v>
      </c>
      <c r="H1092" s="4">
        <v>21.37</v>
      </c>
    </row>
    <row r="1093" spans="1:8" x14ac:dyDescent="0.3">
      <c r="A1093" s="3">
        <v>43993</v>
      </c>
      <c r="B1093" s="4">
        <v>39.19</v>
      </c>
      <c r="D1093" s="3">
        <v>43993</v>
      </c>
      <c r="E1093" s="4">
        <v>81.41</v>
      </c>
      <c r="G1093" s="3">
        <v>43993</v>
      </c>
      <c r="H1093" s="4">
        <v>21.17</v>
      </c>
    </row>
    <row r="1094" spans="1:8" x14ac:dyDescent="0.3">
      <c r="A1094" s="3">
        <v>43994</v>
      </c>
      <c r="B1094" s="4">
        <v>39.44</v>
      </c>
      <c r="D1094" s="3">
        <v>43994</v>
      </c>
      <c r="E1094" s="4">
        <v>81.86</v>
      </c>
      <c r="G1094" s="3">
        <v>43994</v>
      </c>
      <c r="H1094" s="4">
        <v>21.15</v>
      </c>
    </row>
    <row r="1095" spans="1:8" x14ac:dyDescent="0.3">
      <c r="A1095" s="3">
        <v>43997</v>
      </c>
      <c r="B1095" s="4">
        <v>38.83</v>
      </c>
      <c r="D1095" s="3">
        <v>43997</v>
      </c>
      <c r="E1095" s="4">
        <v>81</v>
      </c>
      <c r="G1095" s="3">
        <v>43997</v>
      </c>
      <c r="H1095" s="4">
        <v>21.09</v>
      </c>
    </row>
    <row r="1096" spans="1:8" x14ac:dyDescent="0.3">
      <c r="A1096" s="3">
        <v>43998</v>
      </c>
      <c r="B1096" s="4">
        <v>39.17</v>
      </c>
      <c r="D1096" s="3">
        <v>43998</v>
      </c>
      <c r="E1096" s="4">
        <v>81.25</v>
      </c>
      <c r="G1096" s="3">
        <v>43998</v>
      </c>
      <c r="H1096" s="4">
        <v>21.11</v>
      </c>
    </row>
    <row r="1097" spans="1:8" x14ac:dyDescent="0.3">
      <c r="A1097" s="3">
        <v>43999</v>
      </c>
      <c r="B1097" s="4">
        <v>39.24</v>
      </c>
      <c r="D1097" s="3">
        <v>43999</v>
      </c>
      <c r="E1097" s="4">
        <v>81.3</v>
      </c>
      <c r="G1097" s="3">
        <v>43999</v>
      </c>
      <c r="H1097" s="4">
        <v>21.4</v>
      </c>
    </row>
    <row r="1098" spans="1:8" x14ac:dyDescent="0.3">
      <c r="A1098" s="3">
        <v>44000</v>
      </c>
      <c r="B1098" s="4">
        <v>39.85</v>
      </c>
      <c r="D1098" s="3">
        <v>44000</v>
      </c>
      <c r="E1098" s="4">
        <v>82.39</v>
      </c>
      <c r="G1098" s="3">
        <v>44000</v>
      </c>
      <c r="H1098" s="4">
        <v>21.7</v>
      </c>
    </row>
    <row r="1099" spans="1:8" x14ac:dyDescent="0.3">
      <c r="A1099" s="3">
        <v>44001</v>
      </c>
      <c r="B1099" s="4">
        <v>40.340000000000003</v>
      </c>
      <c r="D1099" s="3">
        <v>44001</v>
      </c>
      <c r="E1099" s="4">
        <v>83.5</v>
      </c>
      <c r="G1099" s="3">
        <v>44001</v>
      </c>
      <c r="H1099" s="4">
        <v>22.04</v>
      </c>
    </row>
    <row r="1100" spans="1:8" x14ac:dyDescent="0.3">
      <c r="A1100" s="3">
        <v>44004</v>
      </c>
      <c r="B1100" s="4">
        <v>40.64</v>
      </c>
      <c r="D1100" s="3">
        <v>44004</v>
      </c>
      <c r="E1100" s="4">
        <v>84.56</v>
      </c>
      <c r="G1100" s="3">
        <v>44004</v>
      </c>
      <c r="H1100" s="4">
        <v>22.38</v>
      </c>
    </row>
    <row r="1101" spans="1:8" x14ac:dyDescent="0.3">
      <c r="A1101" s="3">
        <v>44005</v>
      </c>
      <c r="B1101" s="4">
        <v>41.28</v>
      </c>
      <c r="D1101" s="3">
        <v>44005</v>
      </c>
      <c r="E1101" s="4">
        <v>85.36</v>
      </c>
      <c r="G1101" s="3">
        <v>44005</v>
      </c>
      <c r="H1101" s="4">
        <v>22.91</v>
      </c>
    </row>
    <row r="1102" spans="1:8" x14ac:dyDescent="0.3">
      <c r="A1102" s="3">
        <v>44006</v>
      </c>
      <c r="B1102" s="4">
        <v>40.56</v>
      </c>
      <c r="D1102" s="3">
        <v>44006</v>
      </c>
      <c r="E1102" s="4">
        <v>84.08</v>
      </c>
      <c r="G1102" s="3">
        <v>44006</v>
      </c>
      <c r="H1102" s="4">
        <v>22.53</v>
      </c>
    </row>
    <row r="1103" spans="1:8" x14ac:dyDescent="0.3">
      <c r="A1103" s="3">
        <v>44007</v>
      </c>
      <c r="B1103" s="4">
        <v>40.47</v>
      </c>
      <c r="D1103" s="3">
        <v>44007</v>
      </c>
      <c r="E1103" s="4">
        <v>84.84</v>
      </c>
      <c r="G1103" s="3">
        <v>44007</v>
      </c>
      <c r="H1103" s="4">
        <v>22.67</v>
      </c>
    </row>
    <row r="1104" spans="1:8" x14ac:dyDescent="0.3">
      <c r="A1104" s="3">
        <v>44008</v>
      </c>
      <c r="B1104" s="4">
        <v>40.89</v>
      </c>
      <c r="D1104" s="3">
        <v>44008</v>
      </c>
      <c r="E1104" s="4">
        <v>85.22</v>
      </c>
      <c r="G1104" s="3">
        <v>44008</v>
      </c>
      <c r="H1104" s="4">
        <v>22.67</v>
      </c>
    </row>
    <row r="1105" spans="1:8" x14ac:dyDescent="0.3">
      <c r="A1105" s="3">
        <v>44011</v>
      </c>
      <c r="B1105" s="4">
        <v>40.549999999999997</v>
      </c>
      <c r="D1105" s="3">
        <v>44011</v>
      </c>
      <c r="E1105" s="4">
        <v>84.07</v>
      </c>
      <c r="G1105" s="3">
        <v>44011</v>
      </c>
      <c r="H1105" s="4">
        <v>22.26</v>
      </c>
    </row>
    <row r="1106" spans="1:8" x14ac:dyDescent="0.3">
      <c r="A1106" s="3">
        <v>44012</v>
      </c>
      <c r="B1106" s="4">
        <v>40.56</v>
      </c>
      <c r="D1106" s="3">
        <v>44012</v>
      </c>
      <c r="E1106" s="4">
        <v>84.06</v>
      </c>
      <c r="G1106" s="3">
        <v>44012</v>
      </c>
      <c r="H1106" s="4">
        <v>22.2</v>
      </c>
    </row>
    <row r="1107" spans="1:8" x14ac:dyDescent="0.3">
      <c r="A1107" s="3">
        <v>44013</v>
      </c>
      <c r="B1107" s="4">
        <v>40.9</v>
      </c>
      <c r="D1107" s="3">
        <v>44013</v>
      </c>
      <c r="E1107" s="4">
        <v>84.58</v>
      </c>
      <c r="G1107" s="3">
        <v>44013</v>
      </c>
      <c r="H1107" s="4">
        <v>22.28</v>
      </c>
    </row>
    <row r="1108" spans="1:8" x14ac:dyDescent="0.3">
      <c r="A1108" s="3">
        <v>44014</v>
      </c>
      <c r="B1108" s="4">
        <v>41.35</v>
      </c>
      <c r="D1108" s="3">
        <v>44014</v>
      </c>
      <c r="E1108" s="4">
        <v>86.05</v>
      </c>
      <c r="G1108" s="3">
        <v>44014</v>
      </c>
      <c r="H1108" s="4">
        <v>22.49</v>
      </c>
    </row>
    <row r="1109" spans="1:8" x14ac:dyDescent="0.3">
      <c r="A1109" s="3">
        <v>44015</v>
      </c>
      <c r="B1109" s="4">
        <v>41.59</v>
      </c>
      <c r="D1109" s="3">
        <v>44015</v>
      </c>
      <c r="E1109" s="4">
        <v>86.54</v>
      </c>
      <c r="G1109" s="3">
        <v>44015</v>
      </c>
      <c r="H1109" s="4">
        <v>22.57</v>
      </c>
    </row>
    <row r="1110" spans="1:8" x14ac:dyDescent="0.3">
      <c r="A1110" s="3">
        <v>44018</v>
      </c>
      <c r="B1110" s="4">
        <v>42.12</v>
      </c>
      <c r="D1110" s="3">
        <v>44018</v>
      </c>
      <c r="E1110" s="4">
        <v>87.66</v>
      </c>
      <c r="G1110" s="3">
        <v>44018</v>
      </c>
      <c r="H1110" s="4">
        <v>22.92</v>
      </c>
    </row>
    <row r="1111" spans="1:8" x14ac:dyDescent="0.3">
      <c r="A1111" s="3">
        <v>44019</v>
      </c>
      <c r="B1111" s="4">
        <v>42.22</v>
      </c>
      <c r="D1111" s="3">
        <v>44019</v>
      </c>
      <c r="E1111" s="4">
        <v>88.54</v>
      </c>
      <c r="G1111" s="3">
        <v>44019</v>
      </c>
      <c r="H1111" s="4">
        <v>23.11</v>
      </c>
    </row>
    <row r="1112" spans="1:8" x14ac:dyDescent="0.3">
      <c r="A1112" s="3">
        <v>44020</v>
      </c>
      <c r="B1112" s="4">
        <v>41.85</v>
      </c>
      <c r="D1112" s="3">
        <v>44020</v>
      </c>
      <c r="E1112" s="4">
        <v>87.93</v>
      </c>
      <c r="G1112" s="3">
        <v>44020</v>
      </c>
      <c r="H1112" s="4">
        <v>23.12</v>
      </c>
    </row>
    <row r="1113" spans="1:8" x14ac:dyDescent="0.3">
      <c r="A1113" s="3">
        <v>44021</v>
      </c>
      <c r="B1113" s="4">
        <v>42.21</v>
      </c>
      <c r="D1113" s="3">
        <v>44021</v>
      </c>
      <c r="E1113" s="4">
        <v>88.73</v>
      </c>
      <c r="G1113" s="3">
        <v>44021</v>
      </c>
      <c r="H1113" s="4">
        <v>23.49</v>
      </c>
    </row>
    <row r="1114" spans="1:8" x14ac:dyDescent="0.3">
      <c r="A1114" s="3">
        <v>44022</v>
      </c>
      <c r="B1114" s="4">
        <v>42.02</v>
      </c>
      <c r="D1114" s="3">
        <v>44022</v>
      </c>
      <c r="E1114" s="4">
        <v>88.39</v>
      </c>
      <c r="G1114" s="3">
        <v>44022</v>
      </c>
      <c r="H1114" s="4">
        <v>23.42</v>
      </c>
    </row>
    <row r="1115" spans="1:8" x14ac:dyDescent="0.3">
      <c r="A1115" s="3">
        <v>44025</v>
      </c>
      <c r="B1115" s="4">
        <v>42.18</v>
      </c>
      <c r="D1115" s="3">
        <v>44025</v>
      </c>
      <c r="E1115" s="4">
        <v>88.29</v>
      </c>
      <c r="G1115" s="3">
        <v>44025</v>
      </c>
      <c r="H1115" s="4">
        <v>23.37</v>
      </c>
    </row>
    <row r="1116" spans="1:8" x14ac:dyDescent="0.3">
      <c r="A1116" s="3">
        <v>44026</v>
      </c>
      <c r="B1116" s="4">
        <v>41.46</v>
      </c>
      <c r="D1116" s="3">
        <v>44026</v>
      </c>
      <c r="E1116" s="4">
        <v>87.53</v>
      </c>
      <c r="G1116" s="3">
        <v>44026</v>
      </c>
      <c r="H1116" s="4">
        <v>23.03</v>
      </c>
    </row>
    <row r="1117" spans="1:8" x14ac:dyDescent="0.3">
      <c r="A1117" s="3">
        <v>44027</v>
      </c>
      <c r="B1117" s="4">
        <v>41.51</v>
      </c>
      <c r="D1117" s="3">
        <v>44027</v>
      </c>
      <c r="E1117" s="4">
        <v>87.06</v>
      </c>
      <c r="G1117" s="3">
        <v>44027</v>
      </c>
      <c r="H1117" s="4">
        <v>23.07</v>
      </c>
    </row>
    <row r="1118" spans="1:8" x14ac:dyDescent="0.3">
      <c r="A1118" s="3">
        <v>44028</v>
      </c>
      <c r="B1118" s="4">
        <v>41.94</v>
      </c>
      <c r="D1118" s="3">
        <v>44028</v>
      </c>
      <c r="E1118" s="4">
        <v>87.72</v>
      </c>
      <c r="G1118" s="3">
        <v>44028</v>
      </c>
      <c r="H1118" s="4">
        <v>23.06</v>
      </c>
    </row>
    <row r="1119" spans="1:8" x14ac:dyDescent="0.3">
      <c r="A1119" s="3">
        <v>44029</v>
      </c>
      <c r="B1119" s="4">
        <v>42.55</v>
      </c>
      <c r="D1119" s="3">
        <v>44029</v>
      </c>
      <c r="E1119" s="4">
        <v>88.91</v>
      </c>
      <c r="G1119" s="3">
        <v>44029</v>
      </c>
      <c r="H1119" s="4">
        <v>23.21</v>
      </c>
    </row>
    <row r="1120" spans="1:8" x14ac:dyDescent="0.3">
      <c r="A1120" s="3">
        <v>44032</v>
      </c>
      <c r="B1120" s="4">
        <v>42.93</v>
      </c>
      <c r="D1120" s="3">
        <v>44032</v>
      </c>
      <c r="E1120" s="4">
        <v>89.97</v>
      </c>
      <c r="G1120" s="3">
        <v>44032</v>
      </c>
      <c r="H1120" s="4">
        <v>23.5</v>
      </c>
    </row>
    <row r="1121" spans="1:8" x14ac:dyDescent="0.3">
      <c r="A1121" s="3">
        <v>44033</v>
      </c>
      <c r="B1121" s="4">
        <v>43.5</v>
      </c>
      <c r="D1121" s="3">
        <v>44033</v>
      </c>
      <c r="E1121" s="4">
        <v>89.96</v>
      </c>
      <c r="G1121" s="3">
        <v>44033</v>
      </c>
      <c r="H1121" s="4">
        <v>23.64</v>
      </c>
    </row>
    <row r="1122" spans="1:8" x14ac:dyDescent="0.3">
      <c r="A1122" s="3">
        <v>44034</v>
      </c>
      <c r="B1122" s="4">
        <v>43.42</v>
      </c>
      <c r="D1122" s="3">
        <v>44034</v>
      </c>
      <c r="E1122" s="4">
        <v>90.24</v>
      </c>
      <c r="G1122" s="3">
        <v>44034</v>
      </c>
      <c r="H1122" s="4">
        <v>23.65</v>
      </c>
    </row>
    <row r="1123" spans="1:8" x14ac:dyDescent="0.3">
      <c r="A1123" s="3">
        <v>44035</v>
      </c>
      <c r="B1123" s="4">
        <v>43.71</v>
      </c>
      <c r="D1123" s="3">
        <v>44035</v>
      </c>
      <c r="E1123" s="4">
        <v>91.58</v>
      </c>
      <c r="G1123" s="3">
        <v>44035</v>
      </c>
      <c r="H1123" s="4">
        <v>23.97</v>
      </c>
    </row>
    <row r="1124" spans="1:8" x14ac:dyDescent="0.3">
      <c r="A1124" s="3">
        <v>44036</v>
      </c>
      <c r="B1124" s="4">
        <v>43.46</v>
      </c>
      <c r="D1124" s="3">
        <v>44036</v>
      </c>
      <c r="E1124" s="4">
        <v>91.18</v>
      </c>
      <c r="G1124" s="3">
        <v>44036</v>
      </c>
      <c r="H1124" s="4">
        <v>23.9</v>
      </c>
    </row>
    <row r="1125" spans="1:8" x14ac:dyDescent="0.3">
      <c r="A1125" s="3">
        <v>44039</v>
      </c>
      <c r="B1125" s="4">
        <v>43.18</v>
      </c>
      <c r="D1125" s="3">
        <v>44039</v>
      </c>
      <c r="E1125" s="4">
        <v>90.53</v>
      </c>
      <c r="G1125" s="3">
        <v>44039</v>
      </c>
      <c r="H1125" s="4">
        <v>23.61</v>
      </c>
    </row>
    <row r="1126" spans="1:8" x14ac:dyDescent="0.3">
      <c r="A1126" s="3">
        <v>44040</v>
      </c>
      <c r="B1126" s="4">
        <v>43.68</v>
      </c>
      <c r="D1126" s="3">
        <v>44040</v>
      </c>
      <c r="E1126" s="4">
        <v>90.96</v>
      </c>
      <c r="G1126" s="3">
        <v>44040</v>
      </c>
      <c r="H1126" s="4">
        <v>23.8</v>
      </c>
    </row>
    <row r="1127" spans="1:8" x14ac:dyDescent="0.3">
      <c r="A1127" s="3">
        <v>44041</v>
      </c>
      <c r="B1127" s="4">
        <v>43.39</v>
      </c>
      <c r="D1127" s="3">
        <v>44041</v>
      </c>
      <c r="E1127" s="4">
        <v>91.31</v>
      </c>
      <c r="G1127" s="3">
        <v>44041</v>
      </c>
      <c r="H1127" s="4">
        <v>23.75</v>
      </c>
    </row>
    <row r="1128" spans="1:8" x14ac:dyDescent="0.3">
      <c r="A1128" s="3">
        <v>44042</v>
      </c>
      <c r="B1128" s="4">
        <v>43.07</v>
      </c>
      <c r="D1128" s="3">
        <v>44042</v>
      </c>
      <c r="E1128" s="4">
        <v>90.96</v>
      </c>
      <c r="G1128" s="3">
        <v>44042</v>
      </c>
      <c r="H1128" s="4">
        <v>23.69</v>
      </c>
    </row>
    <row r="1129" spans="1:8" x14ac:dyDescent="0.3">
      <c r="A1129" s="3">
        <v>44043</v>
      </c>
      <c r="B1129" s="4">
        <v>43.06</v>
      </c>
      <c r="D1129" s="3">
        <v>44043</v>
      </c>
      <c r="E1129" s="4">
        <v>91.16</v>
      </c>
      <c r="G1129" s="3">
        <v>44043</v>
      </c>
      <c r="H1129" s="4">
        <v>23.75</v>
      </c>
    </row>
    <row r="1130" spans="1:8" x14ac:dyDescent="0.3">
      <c r="A1130" s="3">
        <v>44046</v>
      </c>
      <c r="B1130" s="4">
        <v>42.54</v>
      </c>
      <c r="D1130" s="3">
        <v>44046</v>
      </c>
      <c r="E1130" s="4">
        <v>91.31</v>
      </c>
      <c r="G1130" s="3">
        <v>44046</v>
      </c>
      <c r="H1130" s="4">
        <v>23.86</v>
      </c>
    </row>
    <row r="1131" spans="1:8" x14ac:dyDescent="0.3">
      <c r="A1131" s="3">
        <v>44047</v>
      </c>
      <c r="B1131" s="4">
        <v>43.1</v>
      </c>
      <c r="D1131" s="3">
        <v>44047</v>
      </c>
      <c r="E1131" s="4">
        <v>91.69</v>
      </c>
      <c r="G1131" s="3">
        <v>44047</v>
      </c>
      <c r="H1131" s="4">
        <v>24.09</v>
      </c>
    </row>
    <row r="1132" spans="1:8" x14ac:dyDescent="0.3">
      <c r="A1132" s="3">
        <v>44048</v>
      </c>
      <c r="B1132" s="4">
        <v>43.26</v>
      </c>
      <c r="D1132" s="3">
        <v>44048</v>
      </c>
      <c r="E1132" s="4">
        <v>92.32</v>
      </c>
      <c r="G1132" s="3">
        <v>44048</v>
      </c>
      <c r="H1132" s="4">
        <v>24.13</v>
      </c>
    </row>
    <row r="1133" spans="1:8" x14ac:dyDescent="0.3">
      <c r="A1133" s="3">
        <v>44049</v>
      </c>
      <c r="B1133" s="4">
        <v>43.61</v>
      </c>
      <c r="D1133" s="3">
        <v>44049</v>
      </c>
      <c r="E1133" s="4">
        <v>93.24</v>
      </c>
      <c r="G1133" s="3">
        <v>44049</v>
      </c>
      <c r="H1133" s="4">
        <v>24.37</v>
      </c>
    </row>
    <row r="1134" spans="1:8" x14ac:dyDescent="0.3">
      <c r="A1134" s="3">
        <v>44050</v>
      </c>
      <c r="B1134" s="4">
        <v>43.61</v>
      </c>
      <c r="D1134" s="3">
        <v>44050</v>
      </c>
      <c r="E1134" s="4">
        <v>93.28</v>
      </c>
      <c r="G1134" s="3">
        <v>44050</v>
      </c>
      <c r="H1134" s="4">
        <v>24.44</v>
      </c>
    </row>
    <row r="1135" spans="1:8" x14ac:dyDescent="0.3">
      <c r="A1135" s="3">
        <v>44053</v>
      </c>
      <c r="B1135" s="4">
        <v>43.85</v>
      </c>
      <c r="D1135" s="3">
        <v>44053</v>
      </c>
      <c r="E1135" s="4">
        <v>94.59</v>
      </c>
      <c r="G1135" s="3">
        <v>44053</v>
      </c>
      <c r="H1135" s="4">
        <v>24.84</v>
      </c>
    </row>
    <row r="1136" spans="1:8" x14ac:dyDescent="0.3">
      <c r="A1136" s="3">
        <v>44054</v>
      </c>
      <c r="B1136" s="4">
        <v>44.04</v>
      </c>
      <c r="D1136" s="3">
        <v>44054</v>
      </c>
      <c r="E1136" s="4">
        <v>94.57</v>
      </c>
      <c r="G1136" s="3">
        <v>44054</v>
      </c>
      <c r="H1136" s="4">
        <v>24.86</v>
      </c>
    </row>
    <row r="1137" spans="1:8" x14ac:dyDescent="0.3">
      <c r="A1137" s="3">
        <v>44055</v>
      </c>
      <c r="B1137" s="4">
        <v>44.15</v>
      </c>
      <c r="D1137" s="3">
        <v>44055</v>
      </c>
      <c r="E1137" s="4">
        <v>94.8</v>
      </c>
      <c r="G1137" s="3">
        <v>44055</v>
      </c>
      <c r="H1137" s="4">
        <v>24.96</v>
      </c>
    </row>
    <row r="1138" spans="1:8" x14ac:dyDescent="0.3">
      <c r="A1138" s="3">
        <v>44056</v>
      </c>
      <c r="B1138" s="4">
        <v>44.36</v>
      </c>
      <c r="D1138" s="3">
        <v>44056</v>
      </c>
      <c r="E1138" s="4">
        <v>96.6</v>
      </c>
      <c r="G1138" s="3">
        <v>44056</v>
      </c>
      <c r="H1138" s="4">
        <v>25.26</v>
      </c>
    </row>
    <row r="1139" spans="1:8" x14ac:dyDescent="0.3">
      <c r="A1139" s="3">
        <v>44057</v>
      </c>
      <c r="B1139" s="4">
        <v>43.84</v>
      </c>
      <c r="D1139" s="3">
        <v>44057</v>
      </c>
      <c r="E1139" s="4">
        <v>96.32</v>
      </c>
      <c r="G1139" s="3">
        <v>44057</v>
      </c>
      <c r="H1139" s="4">
        <v>25.21</v>
      </c>
    </row>
    <row r="1140" spans="1:8" x14ac:dyDescent="0.3">
      <c r="A1140" s="3">
        <v>44060</v>
      </c>
      <c r="B1140" s="4">
        <v>44.24</v>
      </c>
      <c r="D1140" s="3">
        <v>44060</v>
      </c>
      <c r="E1140" s="4">
        <v>96.8</v>
      </c>
      <c r="G1140" s="3">
        <v>44060</v>
      </c>
      <c r="H1140" s="4">
        <v>25.54</v>
      </c>
    </row>
    <row r="1141" spans="1:8" x14ac:dyDescent="0.3">
      <c r="A1141" s="3">
        <v>44061</v>
      </c>
      <c r="B1141" s="4">
        <v>44.76</v>
      </c>
      <c r="D1141" s="3">
        <v>44061</v>
      </c>
      <c r="E1141" s="4">
        <v>98.19</v>
      </c>
      <c r="G1141" s="3">
        <v>44061</v>
      </c>
      <c r="H1141" s="4">
        <v>25.91</v>
      </c>
    </row>
    <row r="1142" spans="1:8" x14ac:dyDescent="0.3">
      <c r="A1142" s="3">
        <v>44062</v>
      </c>
      <c r="B1142" s="4">
        <v>44.9</v>
      </c>
      <c r="D1142" s="3">
        <v>44062</v>
      </c>
      <c r="E1142" s="4">
        <v>98.73</v>
      </c>
      <c r="G1142" s="3">
        <v>44062</v>
      </c>
      <c r="H1142" s="4">
        <v>26.24</v>
      </c>
    </row>
    <row r="1143" spans="1:8" x14ac:dyDescent="0.3">
      <c r="A1143" s="3">
        <v>44063</v>
      </c>
      <c r="B1143" s="4">
        <v>44.67</v>
      </c>
      <c r="D1143" s="3">
        <v>44063</v>
      </c>
      <c r="E1143" s="4">
        <v>99.86</v>
      </c>
      <c r="G1143" s="3">
        <v>44063</v>
      </c>
      <c r="H1143" s="4">
        <v>26.57</v>
      </c>
    </row>
    <row r="1144" spans="1:8" x14ac:dyDescent="0.3">
      <c r="A1144" s="3">
        <v>44064</v>
      </c>
      <c r="B1144" s="4">
        <v>44.87</v>
      </c>
      <c r="D1144" s="3">
        <v>44064</v>
      </c>
      <c r="E1144" s="4">
        <v>100.36</v>
      </c>
      <c r="G1144" s="3">
        <v>44064</v>
      </c>
      <c r="H1144" s="4">
        <v>26.99</v>
      </c>
    </row>
    <row r="1145" spans="1:8" x14ac:dyDescent="0.3">
      <c r="A1145" s="3">
        <v>44067</v>
      </c>
      <c r="B1145" s="4">
        <v>45.1</v>
      </c>
      <c r="D1145" s="3">
        <v>44067</v>
      </c>
      <c r="E1145" s="4">
        <v>101.89</v>
      </c>
      <c r="G1145" s="3">
        <v>44067</v>
      </c>
      <c r="H1145" s="4">
        <v>27.44</v>
      </c>
    </row>
    <row r="1146" spans="1:8" x14ac:dyDescent="0.3">
      <c r="A1146" s="3">
        <v>44068</v>
      </c>
      <c r="B1146" s="4">
        <v>45.13</v>
      </c>
      <c r="D1146" s="3">
        <v>44068</v>
      </c>
      <c r="E1146" s="4">
        <v>102.09</v>
      </c>
      <c r="G1146" s="3">
        <v>44068</v>
      </c>
      <c r="H1146" s="4">
        <v>27.43</v>
      </c>
    </row>
    <row r="1147" spans="1:8" x14ac:dyDescent="0.3">
      <c r="A1147" s="3">
        <v>44069</v>
      </c>
      <c r="B1147" s="4">
        <v>45.31</v>
      </c>
      <c r="D1147" s="3">
        <v>44069</v>
      </c>
      <c r="E1147" s="4">
        <v>102.55</v>
      </c>
      <c r="G1147" s="3">
        <v>44069</v>
      </c>
      <c r="H1147" s="4">
        <v>27.73</v>
      </c>
    </row>
    <row r="1148" spans="1:8" x14ac:dyDescent="0.3">
      <c r="A1148" s="3">
        <v>44070</v>
      </c>
      <c r="B1148" s="4">
        <v>45.32</v>
      </c>
      <c r="D1148" s="3">
        <v>44070</v>
      </c>
      <c r="E1148" s="4">
        <v>102.56</v>
      </c>
      <c r="G1148" s="3">
        <v>44070</v>
      </c>
      <c r="H1148" s="4">
        <v>27.89</v>
      </c>
    </row>
    <row r="1149" spans="1:8" x14ac:dyDescent="0.3">
      <c r="A1149" s="3">
        <v>44071</v>
      </c>
      <c r="B1149" s="4">
        <v>45.67</v>
      </c>
      <c r="D1149" s="3">
        <v>44071</v>
      </c>
      <c r="E1149" s="4">
        <v>102.8</v>
      </c>
      <c r="G1149" s="3">
        <v>44071</v>
      </c>
      <c r="H1149" s="4">
        <v>27.85</v>
      </c>
    </row>
    <row r="1150" spans="1:8" x14ac:dyDescent="0.3">
      <c r="A1150" s="3">
        <v>44074</v>
      </c>
      <c r="B1150" s="4">
        <v>44.59</v>
      </c>
      <c r="D1150" s="3">
        <v>44074</v>
      </c>
      <c r="E1150" s="4">
        <v>99.02</v>
      </c>
      <c r="G1150" s="3">
        <v>44074</v>
      </c>
      <c r="H1150" s="4">
        <v>26.81</v>
      </c>
    </row>
    <row r="1151" spans="1:8" x14ac:dyDescent="0.3">
      <c r="A1151" s="3">
        <v>44075</v>
      </c>
      <c r="B1151" s="4">
        <v>44.98</v>
      </c>
      <c r="D1151" s="3">
        <v>44075</v>
      </c>
      <c r="E1151" s="4">
        <v>99.72</v>
      </c>
      <c r="G1151" s="3">
        <v>44075</v>
      </c>
      <c r="H1151" s="4">
        <v>26.6</v>
      </c>
    </row>
    <row r="1152" spans="1:8" x14ac:dyDescent="0.3">
      <c r="A1152" s="3">
        <v>44076</v>
      </c>
      <c r="B1152" s="4">
        <v>45.27</v>
      </c>
      <c r="D1152" s="3">
        <v>44076</v>
      </c>
      <c r="E1152" s="4">
        <v>100.56</v>
      </c>
      <c r="G1152" s="3">
        <v>44076</v>
      </c>
      <c r="H1152" s="4">
        <v>26.8</v>
      </c>
    </row>
    <row r="1153" spans="1:8" x14ac:dyDescent="0.3">
      <c r="A1153" s="3">
        <v>44077</v>
      </c>
      <c r="B1153" s="4">
        <v>45.3</v>
      </c>
      <c r="D1153" s="3">
        <v>44077</v>
      </c>
      <c r="E1153" s="4">
        <v>100.91</v>
      </c>
      <c r="G1153" s="3">
        <v>44077</v>
      </c>
      <c r="H1153" s="4">
        <v>26.94</v>
      </c>
    </row>
    <row r="1154" spans="1:8" x14ac:dyDescent="0.3">
      <c r="A1154" s="3">
        <v>44078</v>
      </c>
      <c r="B1154" s="4">
        <v>44.49</v>
      </c>
      <c r="D1154" s="3">
        <v>44078</v>
      </c>
      <c r="E1154" s="4">
        <v>99.32</v>
      </c>
      <c r="G1154" s="3">
        <v>44078</v>
      </c>
      <c r="H1154" s="4">
        <v>26.64</v>
      </c>
    </row>
    <row r="1155" spans="1:8" x14ac:dyDescent="0.3">
      <c r="A1155" s="3">
        <v>44081</v>
      </c>
      <c r="B1155" s="4">
        <v>44.49</v>
      </c>
      <c r="D1155" s="3">
        <v>44081</v>
      </c>
      <c r="E1155" s="4">
        <v>98.63</v>
      </c>
      <c r="G1155" s="3">
        <v>44081</v>
      </c>
      <c r="H1155" s="4">
        <v>26.5</v>
      </c>
    </row>
    <row r="1156" spans="1:8" x14ac:dyDescent="0.3">
      <c r="A1156" s="3">
        <v>44082</v>
      </c>
      <c r="B1156" s="4">
        <v>44.25</v>
      </c>
      <c r="D1156" s="3">
        <v>44082</v>
      </c>
      <c r="E1156" s="4">
        <v>97.23</v>
      </c>
      <c r="G1156" s="3">
        <v>44082</v>
      </c>
      <c r="H1156" s="4">
        <v>26.37</v>
      </c>
    </row>
    <row r="1157" spans="1:8" x14ac:dyDescent="0.3">
      <c r="A1157" s="3">
        <v>44083</v>
      </c>
      <c r="B1157" s="4">
        <v>44.02</v>
      </c>
      <c r="D1157" s="3">
        <v>44083</v>
      </c>
      <c r="E1157" s="4">
        <v>97.01</v>
      </c>
      <c r="G1157" s="3">
        <v>44083</v>
      </c>
      <c r="H1157" s="4">
        <v>26.07</v>
      </c>
    </row>
    <row r="1158" spans="1:8" x14ac:dyDescent="0.3">
      <c r="A1158" s="3">
        <v>44084</v>
      </c>
      <c r="B1158" s="4">
        <v>44.53</v>
      </c>
      <c r="D1158" s="3">
        <v>44084</v>
      </c>
      <c r="E1158" s="4">
        <v>97.59</v>
      </c>
      <c r="G1158" s="3">
        <v>44084</v>
      </c>
      <c r="H1158" s="4">
        <v>26.36</v>
      </c>
    </row>
    <row r="1159" spans="1:8" x14ac:dyDescent="0.3">
      <c r="A1159" s="3">
        <v>44085</v>
      </c>
      <c r="B1159" s="4">
        <v>44.6</v>
      </c>
      <c r="D1159" s="3">
        <v>44085</v>
      </c>
      <c r="E1159" s="4">
        <v>97.83</v>
      </c>
      <c r="G1159" s="3">
        <v>44085</v>
      </c>
      <c r="H1159" s="4">
        <v>26.4</v>
      </c>
    </row>
    <row r="1160" spans="1:8" x14ac:dyDescent="0.3">
      <c r="A1160" s="3">
        <v>44088</v>
      </c>
      <c r="B1160" s="4">
        <v>44.5</v>
      </c>
      <c r="D1160" s="3">
        <v>44088</v>
      </c>
      <c r="E1160" s="4">
        <v>100.93</v>
      </c>
      <c r="G1160" s="3">
        <v>44088</v>
      </c>
      <c r="H1160" s="4">
        <v>27.75</v>
      </c>
    </row>
    <row r="1161" spans="1:8" x14ac:dyDescent="0.3">
      <c r="A1161" s="3">
        <v>44089</v>
      </c>
      <c r="B1161" s="4">
        <v>44.84</v>
      </c>
      <c r="D1161" s="3">
        <v>44089</v>
      </c>
      <c r="E1161" s="4">
        <v>102.54</v>
      </c>
      <c r="G1161" s="3">
        <v>44089</v>
      </c>
      <c r="H1161" s="4">
        <v>28.21</v>
      </c>
    </row>
    <row r="1162" spans="1:8" x14ac:dyDescent="0.3">
      <c r="A1162" s="3">
        <v>44090</v>
      </c>
      <c r="B1162" s="4">
        <v>45.09</v>
      </c>
      <c r="D1162" s="3">
        <v>44090</v>
      </c>
      <c r="E1162" s="4">
        <v>102.57</v>
      </c>
      <c r="G1162" s="3">
        <v>44090</v>
      </c>
      <c r="H1162" s="4">
        <v>28.22</v>
      </c>
    </row>
    <row r="1163" spans="1:8" x14ac:dyDescent="0.3">
      <c r="A1163" s="3">
        <v>44091</v>
      </c>
      <c r="B1163" s="4">
        <v>44.8</v>
      </c>
      <c r="D1163" s="3">
        <v>44091</v>
      </c>
      <c r="E1163" s="4">
        <v>102.06</v>
      </c>
      <c r="G1163" s="3">
        <v>44091</v>
      </c>
      <c r="H1163" s="4">
        <v>28.29</v>
      </c>
    </row>
    <row r="1164" spans="1:8" x14ac:dyDescent="0.3">
      <c r="A1164" s="3">
        <v>44092</v>
      </c>
      <c r="B1164" s="4">
        <v>44.82</v>
      </c>
      <c r="D1164" s="3">
        <v>44092</v>
      </c>
      <c r="E1164" s="4">
        <v>102.06</v>
      </c>
      <c r="G1164" s="3">
        <v>44092</v>
      </c>
      <c r="H1164" s="4">
        <v>28.36</v>
      </c>
    </row>
    <row r="1165" spans="1:8" x14ac:dyDescent="0.3">
      <c r="A1165" s="3">
        <v>44095</v>
      </c>
      <c r="B1165" s="4">
        <v>43.69</v>
      </c>
      <c r="D1165" s="3">
        <v>44095</v>
      </c>
      <c r="E1165" s="4">
        <v>98.89</v>
      </c>
      <c r="G1165" s="3">
        <v>44095</v>
      </c>
      <c r="H1165" s="4">
        <v>27.4</v>
      </c>
    </row>
    <row r="1166" spans="1:8" x14ac:dyDescent="0.3">
      <c r="A1166" s="3">
        <v>44096</v>
      </c>
      <c r="B1166" s="4">
        <v>43.28</v>
      </c>
      <c r="D1166" s="3">
        <v>44096</v>
      </c>
      <c r="E1166" s="4">
        <v>97.49</v>
      </c>
      <c r="G1166" s="3">
        <v>44096</v>
      </c>
      <c r="H1166" s="4">
        <v>26.87</v>
      </c>
    </row>
    <row r="1167" spans="1:8" x14ac:dyDescent="0.3">
      <c r="A1167" s="3">
        <v>44097</v>
      </c>
      <c r="B1167" s="4">
        <v>43.14</v>
      </c>
      <c r="D1167" s="3">
        <v>44097</v>
      </c>
      <c r="E1167" s="4">
        <v>97.22</v>
      </c>
      <c r="G1167" s="3">
        <v>44097</v>
      </c>
      <c r="H1167" s="4">
        <v>26.85</v>
      </c>
    </row>
    <row r="1168" spans="1:8" x14ac:dyDescent="0.3">
      <c r="A1168" s="3">
        <v>44098</v>
      </c>
      <c r="B1168" s="4">
        <v>41.92</v>
      </c>
      <c r="D1168" s="3">
        <v>44098</v>
      </c>
      <c r="E1168" s="4">
        <v>95.44</v>
      </c>
      <c r="G1168" s="3">
        <v>44098</v>
      </c>
      <c r="H1168" s="4">
        <v>26.31</v>
      </c>
    </row>
    <row r="1169" spans="1:8" x14ac:dyDescent="0.3">
      <c r="A1169" s="3">
        <v>44099</v>
      </c>
      <c r="B1169" s="4">
        <v>42.96</v>
      </c>
      <c r="D1169" s="3">
        <v>44099</v>
      </c>
      <c r="E1169" s="4">
        <v>97.64</v>
      </c>
      <c r="G1169" s="3">
        <v>44099</v>
      </c>
      <c r="H1169" s="4">
        <v>26.78</v>
      </c>
    </row>
    <row r="1170" spans="1:8" x14ac:dyDescent="0.3">
      <c r="A1170" s="3">
        <v>44102</v>
      </c>
      <c r="B1170" s="4">
        <v>43.73</v>
      </c>
      <c r="D1170" s="3">
        <v>44102</v>
      </c>
      <c r="E1170" s="4">
        <v>99.73</v>
      </c>
      <c r="G1170" s="3">
        <v>44102</v>
      </c>
      <c r="H1170" s="4">
        <v>27.41</v>
      </c>
    </row>
    <row r="1171" spans="1:8" x14ac:dyDescent="0.3">
      <c r="A1171" s="3">
        <v>44103</v>
      </c>
      <c r="B1171" s="4">
        <v>43.61</v>
      </c>
      <c r="D1171" s="3">
        <v>44103</v>
      </c>
      <c r="E1171" s="4">
        <v>99.6</v>
      </c>
      <c r="G1171" s="3">
        <v>44103</v>
      </c>
      <c r="H1171" s="4">
        <v>27.43</v>
      </c>
    </row>
    <row r="1172" spans="1:8" x14ac:dyDescent="0.3">
      <c r="A1172" s="3">
        <v>44104</v>
      </c>
      <c r="B1172" s="4">
        <v>43.58</v>
      </c>
      <c r="D1172" s="3">
        <v>44104</v>
      </c>
      <c r="E1172" s="4">
        <v>99.82</v>
      </c>
      <c r="G1172" s="3">
        <v>44104</v>
      </c>
      <c r="H1172" s="4">
        <v>27.44</v>
      </c>
    </row>
    <row r="1173" spans="1:8" x14ac:dyDescent="0.3">
      <c r="A1173" s="3">
        <v>44105</v>
      </c>
      <c r="B1173" s="4">
        <v>44.15</v>
      </c>
      <c r="D1173" s="3">
        <v>44105</v>
      </c>
      <c r="E1173" s="4">
        <v>100.48</v>
      </c>
      <c r="G1173" s="3">
        <v>44105</v>
      </c>
      <c r="H1173" s="4">
        <v>27.56</v>
      </c>
    </row>
    <row r="1174" spans="1:8" x14ac:dyDescent="0.3">
      <c r="A1174" s="3">
        <v>44109</v>
      </c>
      <c r="B1174" s="4">
        <v>44.36</v>
      </c>
      <c r="D1174" s="3">
        <v>44109</v>
      </c>
      <c r="E1174" s="4">
        <v>101.12</v>
      </c>
      <c r="G1174" s="3">
        <v>44109</v>
      </c>
      <c r="H1174" s="4">
        <v>27.81</v>
      </c>
    </row>
    <row r="1175" spans="1:8" x14ac:dyDescent="0.3">
      <c r="A1175" s="3">
        <v>44110</v>
      </c>
      <c r="B1175" s="4">
        <v>44.79</v>
      </c>
      <c r="D1175" s="3">
        <v>44110</v>
      </c>
      <c r="E1175" s="4">
        <v>101.85</v>
      </c>
      <c r="G1175" s="3">
        <v>44110</v>
      </c>
      <c r="H1175" s="4">
        <v>27.94</v>
      </c>
    </row>
    <row r="1176" spans="1:8" x14ac:dyDescent="0.3">
      <c r="A1176" s="3">
        <v>44111</v>
      </c>
      <c r="B1176" s="4">
        <v>44.9</v>
      </c>
      <c r="D1176" s="3">
        <v>44111</v>
      </c>
      <c r="E1176" s="4">
        <v>101.25</v>
      </c>
      <c r="G1176" s="3">
        <v>44111</v>
      </c>
      <c r="H1176" s="4">
        <v>27.81</v>
      </c>
    </row>
    <row r="1177" spans="1:8" x14ac:dyDescent="0.3">
      <c r="A1177" s="3">
        <v>44112</v>
      </c>
      <c r="B1177" s="4">
        <v>45.23</v>
      </c>
      <c r="D1177" s="3">
        <v>44112</v>
      </c>
      <c r="E1177" s="4">
        <v>100.71</v>
      </c>
      <c r="G1177" s="3">
        <v>44112</v>
      </c>
      <c r="H1177" s="4">
        <v>27.69</v>
      </c>
    </row>
    <row r="1178" spans="1:8" x14ac:dyDescent="0.3">
      <c r="A1178" s="3">
        <v>44113</v>
      </c>
      <c r="B1178" s="4">
        <v>45.59</v>
      </c>
      <c r="D1178" s="3">
        <v>44113</v>
      </c>
      <c r="E1178" s="4">
        <v>100.45</v>
      </c>
      <c r="G1178" s="3">
        <v>44113</v>
      </c>
      <c r="H1178" s="4">
        <v>27.72</v>
      </c>
    </row>
    <row r="1179" spans="1:8" x14ac:dyDescent="0.3">
      <c r="A1179" s="3">
        <v>44116</v>
      </c>
      <c r="B1179" s="4">
        <v>45.42</v>
      </c>
      <c r="D1179" s="3">
        <v>44116</v>
      </c>
      <c r="E1179" s="4">
        <v>99.18</v>
      </c>
      <c r="G1179" s="3">
        <v>44116</v>
      </c>
      <c r="H1179" s="4">
        <v>27.5</v>
      </c>
    </row>
    <row r="1180" spans="1:8" x14ac:dyDescent="0.3">
      <c r="A1180" s="3">
        <v>44117</v>
      </c>
      <c r="B1180" s="4">
        <v>45.35</v>
      </c>
      <c r="D1180" s="3">
        <v>44117</v>
      </c>
      <c r="E1180" s="4">
        <v>98.89</v>
      </c>
      <c r="G1180" s="3">
        <v>44117</v>
      </c>
      <c r="H1180" s="4">
        <v>27.5</v>
      </c>
    </row>
    <row r="1181" spans="1:8" x14ac:dyDescent="0.3">
      <c r="A1181" s="3">
        <v>44118</v>
      </c>
      <c r="B1181" s="4">
        <v>45.4</v>
      </c>
      <c r="D1181" s="3">
        <v>44118</v>
      </c>
      <c r="E1181" s="4">
        <v>99.08</v>
      </c>
      <c r="G1181" s="3">
        <v>44118</v>
      </c>
      <c r="H1181" s="4">
        <v>27.57</v>
      </c>
    </row>
    <row r="1182" spans="1:8" x14ac:dyDescent="0.3">
      <c r="A1182" s="3">
        <v>44119</v>
      </c>
      <c r="B1182" s="4">
        <v>44.4</v>
      </c>
      <c r="D1182" s="3">
        <v>44119</v>
      </c>
      <c r="E1182" s="4">
        <v>97.74</v>
      </c>
      <c r="G1182" s="3">
        <v>44119</v>
      </c>
      <c r="H1182" s="4">
        <v>27.13</v>
      </c>
    </row>
    <row r="1183" spans="1:8" x14ac:dyDescent="0.3">
      <c r="A1183" s="3">
        <v>44120</v>
      </c>
      <c r="B1183" s="4">
        <v>44.82</v>
      </c>
      <c r="D1183" s="3">
        <v>44120</v>
      </c>
      <c r="E1183" s="4">
        <v>99.06</v>
      </c>
      <c r="G1183" s="3">
        <v>44120</v>
      </c>
      <c r="H1183" s="4">
        <v>27.42</v>
      </c>
    </row>
    <row r="1184" spans="1:8" x14ac:dyDescent="0.3">
      <c r="A1184" s="3">
        <v>44123</v>
      </c>
      <c r="B1184" s="4">
        <v>45.31</v>
      </c>
      <c r="D1184" s="3">
        <v>44123</v>
      </c>
      <c r="E1184" s="4">
        <v>99.53</v>
      </c>
      <c r="G1184" s="3">
        <v>44123</v>
      </c>
      <c r="H1184" s="4">
        <v>27.5</v>
      </c>
    </row>
    <row r="1185" spans="1:8" x14ac:dyDescent="0.3">
      <c r="A1185" s="3">
        <v>44124</v>
      </c>
      <c r="B1185" s="4">
        <v>45.47</v>
      </c>
      <c r="D1185" s="3">
        <v>44124</v>
      </c>
      <c r="E1185" s="4">
        <v>99.84</v>
      </c>
      <c r="G1185" s="3">
        <v>44124</v>
      </c>
      <c r="H1185" s="4">
        <v>27.63</v>
      </c>
    </row>
    <row r="1186" spans="1:8" x14ac:dyDescent="0.3">
      <c r="A1186" s="3">
        <v>44125</v>
      </c>
      <c r="B1186" s="4">
        <v>45.73</v>
      </c>
      <c r="D1186" s="3">
        <v>44125</v>
      </c>
      <c r="E1186" s="4">
        <v>100.3</v>
      </c>
      <c r="G1186" s="3">
        <v>44125</v>
      </c>
      <c r="H1186" s="4">
        <v>27.73</v>
      </c>
    </row>
    <row r="1187" spans="1:8" x14ac:dyDescent="0.3">
      <c r="A1187" s="3">
        <v>44126</v>
      </c>
      <c r="B1187" s="4">
        <v>45.67</v>
      </c>
      <c r="D1187" s="3">
        <v>44126</v>
      </c>
      <c r="E1187" s="4">
        <v>100.65</v>
      </c>
      <c r="G1187" s="3">
        <v>44126</v>
      </c>
      <c r="H1187" s="4">
        <v>27.83</v>
      </c>
    </row>
    <row r="1188" spans="1:8" x14ac:dyDescent="0.3">
      <c r="A1188" s="3">
        <v>44127</v>
      </c>
      <c r="B1188" s="4">
        <v>45.86</v>
      </c>
      <c r="D1188" s="3">
        <v>44127</v>
      </c>
      <c r="E1188" s="4">
        <v>101.34</v>
      </c>
      <c r="G1188" s="3">
        <v>44127</v>
      </c>
      <c r="H1188" s="4">
        <v>27.98</v>
      </c>
    </row>
    <row r="1189" spans="1:8" x14ac:dyDescent="0.3">
      <c r="A1189" s="3">
        <v>44130</v>
      </c>
      <c r="B1189" s="4">
        <v>45.21</v>
      </c>
      <c r="D1189" s="3">
        <v>44130</v>
      </c>
      <c r="E1189" s="4">
        <v>100.14</v>
      </c>
      <c r="G1189" s="3">
        <v>44130</v>
      </c>
      <c r="H1189" s="4">
        <v>27.81</v>
      </c>
    </row>
    <row r="1190" spans="1:8" x14ac:dyDescent="0.3">
      <c r="A1190" s="3">
        <v>44131</v>
      </c>
      <c r="B1190" s="4">
        <v>45.53</v>
      </c>
      <c r="D1190" s="3">
        <v>44131</v>
      </c>
      <c r="E1190" s="4">
        <v>100.76</v>
      </c>
      <c r="G1190" s="3">
        <v>44131</v>
      </c>
      <c r="H1190" s="4">
        <v>27.83</v>
      </c>
    </row>
    <row r="1191" spans="1:8" x14ac:dyDescent="0.3">
      <c r="A1191" s="3">
        <v>44132</v>
      </c>
      <c r="B1191" s="4">
        <v>45.07</v>
      </c>
      <c r="D1191" s="3">
        <v>44132</v>
      </c>
      <c r="E1191" s="4">
        <v>100.36</v>
      </c>
      <c r="G1191" s="3">
        <v>44132</v>
      </c>
      <c r="H1191" s="4">
        <v>27.66</v>
      </c>
    </row>
    <row r="1192" spans="1:8" x14ac:dyDescent="0.3">
      <c r="A1192" s="3">
        <v>44133</v>
      </c>
      <c r="B1192" s="4">
        <v>44.83</v>
      </c>
      <c r="D1192" s="3">
        <v>44133</v>
      </c>
      <c r="E1192" s="4">
        <v>100.11</v>
      </c>
      <c r="G1192" s="3">
        <v>44133</v>
      </c>
      <c r="H1192" s="4">
        <v>27.5</v>
      </c>
    </row>
    <row r="1193" spans="1:8" x14ac:dyDescent="0.3">
      <c r="A1193" s="3">
        <v>44134</v>
      </c>
      <c r="B1193" s="4">
        <v>44.74</v>
      </c>
      <c r="D1193" s="3">
        <v>44134</v>
      </c>
      <c r="E1193" s="4">
        <v>100.38</v>
      </c>
      <c r="G1193" s="3">
        <v>44134</v>
      </c>
      <c r="H1193" s="4">
        <v>27.62</v>
      </c>
    </row>
    <row r="1194" spans="1:8" x14ac:dyDescent="0.3">
      <c r="A1194" s="3">
        <v>44137</v>
      </c>
      <c r="B1194" s="4">
        <v>45.11</v>
      </c>
      <c r="D1194" s="3">
        <v>44137</v>
      </c>
      <c r="E1194" s="4">
        <v>100.64</v>
      </c>
      <c r="G1194" s="3">
        <v>44137</v>
      </c>
      <c r="H1194" s="4">
        <v>27.48</v>
      </c>
    </row>
    <row r="1195" spans="1:8" x14ac:dyDescent="0.3">
      <c r="A1195" s="3">
        <v>44138</v>
      </c>
      <c r="B1195" s="4">
        <v>45.68</v>
      </c>
      <c r="D1195" s="3">
        <v>44138</v>
      </c>
      <c r="E1195" s="4">
        <v>101.07</v>
      </c>
      <c r="G1195" s="3">
        <v>44138</v>
      </c>
      <c r="H1195" s="4">
        <v>27.48</v>
      </c>
    </row>
    <row r="1196" spans="1:8" x14ac:dyDescent="0.3">
      <c r="A1196" s="3">
        <v>44139</v>
      </c>
      <c r="B1196" s="4">
        <v>45.91</v>
      </c>
      <c r="D1196" s="3">
        <v>44139</v>
      </c>
      <c r="E1196" s="4">
        <v>101.11</v>
      </c>
      <c r="G1196" s="3">
        <v>44139</v>
      </c>
      <c r="H1196" s="4">
        <v>27.49</v>
      </c>
    </row>
    <row r="1197" spans="1:8" x14ac:dyDescent="0.3">
      <c r="A1197" s="3">
        <v>44140</v>
      </c>
      <c r="B1197" s="4">
        <v>46.72</v>
      </c>
      <c r="D1197" s="3">
        <v>44140</v>
      </c>
      <c r="E1197" s="4">
        <v>102.97</v>
      </c>
      <c r="G1197" s="3">
        <v>44140</v>
      </c>
      <c r="H1197" s="4">
        <v>28.01</v>
      </c>
    </row>
    <row r="1198" spans="1:8" x14ac:dyDescent="0.3">
      <c r="A1198" s="3">
        <v>44141</v>
      </c>
      <c r="B1198" s="4">
        <v>47.07</v>
      </c>
      <c r="D1198" s="3">
        <v>44141</v>
      </c>
      <c r="E1198" s="4">
        <v>103.1</v>
      </c>
      <c r="G1198" s="3">
        <v>44141</v>
      </c>
      <c r="H1198" s="4">
        <v>28.1</v>
      </c>
    </row>
    <row r="1199" spans="1:8" x14ac:dyDescent="0.3">
      <c r="A1199" s="3">
        <v>44144</v>
      </c>
      <c r="B1199" s="4">
        <v>48</v>
      </c>
      <c r="D1199" s="3">
        <v>44144</v>
      </c>
      <c r="E1199" s="4">
        <v>104.33</v>
      </c>
      <c r="G1199" s="3">
        <v>44144</v>
      </c>
      <c r="H1199" s="4">
        <v>28.25</v>
      </c>
    </row>
    <row r="1200" spans="1:8" x14ac:dyDescent="0.3">
      <c r="A1200" s="3">
        <v>44145</v>
      </c>
      <c r="B1200" s="4">
        <v>48.63</v>
      </c>
      <c r="D1200" s="3">
        <v>44145</v>
      </c>
      <c r="E1200" s="4">
        <v>104.32</v>
      </c>
      <c r="G1200" s="3">
        <v>44145</v>
      </c>
      <c r="H1200" s="4">
        <v>28.26</v>
      </c>
    </row>
    <row r="1201" spans="1:8" x14ac:dyDescent="0.3">
      <c r="A1201" s="3">
        <v>44146</v>
      </c>
      <c r="B1201" s="4">
        <v>49.29</v>
      </c>
      <c r="D1201" s="3">
        <v>44146</v>
      </c>
      <c r="E1201" s="4">
        <v>104.49</v>
      </c>
      <c r="G1201" s="3">
        <v>44146</v>
      </c>
      <c r="H1201" s="4">
        <v>28.34</v>
      </c>
    </row>
    <row r="1202" spans="1:8" x14ac:dyDescent="0.3">
      <c r="A1202" s="3">
        <v>44147</v>
      </c>
      <c r="B1202" s="4">
        <v>49.13</v>
      </c>
      <c r="D1202" s="3">
        <v>44147</v>
      </c>
      <c r="E1202" s="4">
        <v>105.1</v>
      </c>
      <c r="G1202" s="3">
        <v>44147</v>
      </c>
      <c r="H1202" s="4">
        <v>28.53</v>
      </c>
    </row>
    <row r="1203" spans="1:8" x14ac:dyDescent="0.3">
      <c r="A1203" s="3">
        <v>44148</v>
      </c>
      <c r="B1203" s="4">
        <v>49.23</v>
      </c>
      <c r="D1203" s="3">
        <v>44148</v>
      </c>
      <c r="E1203" s="4">
        <v>105.64</v>
      </c>
      <c r="G1203" s="3">
        <v>44148</v>
      </c>
      <c r="H1203" s="4">
        <v>28.86</v>
      </c>
    </row>
    <row r="1204" spans="1:8" x14ac:dyDescent="0.3">
      <c r="A1204" s="3">
        <v>44152</v>
      </c>
      <c r="B1204" s="4">
        <v>49.79</v>
      </c>
      <c r="D1204" s="3">
        <v>44152</v>
      </c>
      <c r="E1204" s="4">
        <v>108.05</v>
      </c>
      <c r="G1204" s="3">
        <v>44152</v>
      </c>
      <c r="H1204" s="4">
        <v>29.34</v>
      </c>
    </row>
    <row r="1205" spans="1:8" x14ac:dyDescent="0.3">
      <c r="A1205" s="3">
        <v>44153</v>
      </c>
      <c r="B1205" s="4">
        <v>49.98</v>
      </c>
      <c r="D1205" s="3">
        <v>44153</v>
      </c>
      <c r="E1205" s="4">
        <v>109.29</v>
      </c>
      <c r="G1205" s="3">
        <v>44153</v>
      </c>
      <c r="H1205" s="4">
        <v>29.53</v>
      </c>
    </row>
    <row r="1206" spans="1:8" x14ac:dyDescent="0.3">
      <c r="A1206" s="3">
        <v>44154</v>
      </c>
      <c r="B1206" s="4">
        <v>49.33</v>
      </c>
      <c r="D1206" s="3">
        <v>44154</v>
      </c>
      <c r="E1206" s="4">
        <v>108.6</v>
      </c>
      <c r="G1206" s="3">
        <v>44154</v>
      </c>
      <c r="H1206" s="4">
        <v>29.47</v>
      </c>
    </row>
    <row r="1207" spans="1:8" x14ac:dyDescent="0.3">
      <c r="A1207" s="3">
        <v>44155</v>
      </c>
      <c r="B1207" s="4">
        <v>49.63</v>
      </c>
      <c r="D1207" s="3">
        <v>44155</v>
      </c>
      <c r="E1207" s="4">
        <v>109.62</v>
      </c>
      <c r="G1207" s="3">
        <v>44155</v>
      </c>
      <c r="H1207" s="4">
        <v>29.71</v>
      </c>
    </row>
    <row r="1208" spans="1:8" x14ac:dyDescent="0.3">
      <c r="A1208" s="3">
        <v>44158</v>
      </c>
      <c r="B1208" s="4">
        <v>49.79</v>
      </c>
      <c r="D1208" s="3">
        <v>44158</v>
      </c>
      <c r="E1208" s="4">
        <v>110.53</v>
      </c>
      <c r="G1208" s="3">
        <v>44158</v>
      </c>
      <c r="H1208" s="4">
        <v>30.17</v>
      </c>
    </row>
    <row r="1209" spans="1:8" x14ac:dyDescent="0.3">
      <c r="A1209" s="3">
        <v>44159</v>
      </c>
      <c r="B1209" s="4">
        <v>50.29</v>
      </c>
      <c r="D1209" s="3">
        <v>44159</v>
      </c>
      <c r="E1209" s="4">
        <v>111.61</v>
      </c>
      <c r="G1209" s="3">
        <v>44159</v>
      </c>
      <c r="H1209" s="4">
        <v>30.63</v>
      </c>
    </row>
    <row r="1210" spans="1:8" x14ac:dyDescent="0.3">
      <c r="A1210" s="3">
        <v>44160</v>
      </c>
      <c r="B1210" s="4">
        <v>49.57</v>
      </c>
      <c r="D1210" s="3">
        <v>44160</v>
      </c>
      <c r="E1210" s="4">
        <v>110.33</v>
      </c>
      <c r="G1210" s="3">
        <v>44160</v>
      </c>
      <c r="H1210" s="4">
        <v>30.43</v>
      </c>
    </row>
    <row r="1211" spans="1:8" x14ac:dyDescent="0.3">
      <c r="A1211" s="3">
        <v>44161</v>
      </c>
      <c r="B1211" s="4">
        <v>49.95</v>
      </c>
      <c r="D1211" s="3">
        <v>44161</v>
      </c>
      <c r="E1211" s="4">
        <v>111.35</v>
      </c>
      <c r="G1211" s="3">
        <v>44161</v>
      </c>
      <c r="H1211" s="4">
        <v>30.66</v>
      </c>
    </row>
    <row r="1212" spans="1:8" x14ac:dyDescent="0.3">
      <c r="A1212" s="3">
        <v>44162</v>
      </c>
      <c r="B1212" s="4">
        <v>49.84</v>
      </c>
      <c r="D1212" s="3">
        <v>44162</v>
      </c>
      <c r="E1212" s="4">
        <v>114.06</v>
      </c>
      <c r="G1212" s="3">
        <v>44162</v>
      </c>
      <c r="H1212" s="4">
        <v>31.27</v>
      </c>
    </row>
    <row r="1213" spans="1:8" x14ac:dyDescent="0.3">
      <c r="A1213" s="3">
        <v>44166</v>
      </c>
      <c r="B1213" s="4">
        <v>50.63</v>
      </c>
      <c r="D1213" s="3">
        <v>44166</v>
      </c>
      <c r="E1213" s="4">
        <v>115.02</v>
      </c>
      <c r="G1213" s="3">
        <v>44166</v>
      </c>
      <c r="H1213" s="4">
        <v>31.49</v>
      </c>
    </row>
    <row r="1214" spans="1:8" x14ac:dyDescent="0.3">
      <c r="A1214" s="3">
        <v>44167</v>
      </c>
      <c r="B1214" s="4">
        <v>50.72</v>
      </c>
      <c r="D1214" s="3">
        <v>44167</v>
      </c>
      <c r="E1214" s="4">
        <v>115.99</v>
      </c>
      <c r="G1214" s="3">
        <v>44167</v>
      </c>
      <c r="H1214" s="4">
        <v>31.53</v>
      </c>
    </row>
    <row r="1215" spans="1:8" x14ac:dyDescent="0.3">
      <c r="A1215" s="3">
        <v>44168</v>
      </c>
      <c r="B1215" s="4">
        <v>50.91</v>
      </c>
      <c r="D1215" s="3">
        <v>44168</v>
      </c>
      <c r="E1215" s="4">
        <v>116.44</v>
      </c>
      <c r="G1215" s="3">
        <v>44168</v>
      </c>
      <c r="H1215" s="4">
        <v>31.93</v>
      </c>
    </row>
    <row r="1216" spans="1:8" x14ac:dyDescent="0.3">
      <c r="A1216" s="3">
        <v>44169</v>
      </c>
      <c r="B1216" s="4">
        <v>51.52</v>
      </c>
      <c r="D1216" s="3">
        <v>44169</v>
      </c>
      <c r="E1216" s="4">
        <v>117.23</v>
      </c>
      <c r="G1216" s="3">
        <v>44169</v>
      </c>
      <c r="H1216" s="4">
        <v>32.21</v>
      </c>
    </row>
    <row r="1217" spans="1:8" x14ac:dyDescent="0.3">
      <c r="A1217" s="3">
        <v>44172</v>
      </c>
      <c r="B1217" s="4">
        <v>51.96</v>
      </c>
      <c r="D1217" s="3">
        <v>44172</v>
      </c>
      <c r="E1217" s="4">
        <v>118.18</v>
      </c>
      <c r="G1217" s="3">
        <v>44172</v>
      </c>
      <c r="H1217" s="4">
        <v>32.56</v>
      </c>
    </row>
    <row r="1218" spans="1:8" x14ac:dyDescent="0.3">
      <c r="A1218" s="3">
        <v>44173</v>
      </c>
      <c r="B1218" s="4">
        <v>52.07</v>
      </c>
      <c r="D1218" s="3">
        <v>44173</v>
      </c>
      <c r="E1218" s="4">
        <v>117.85</v>
      </c>
      <c r="G1218" s="3">
        <v>44173</v>
      </c>
      <c r="H1218" s="4">
        <v>32.369999999999997</v>
      </c>
    </row>
    <row r="1219" spans="1:8" x14ac:dyDescent="0.3">
      <c r="A1219" s="3">
        <v>44174</v>
      </c>
      <c r="B1219" s="4">
        <v>52.48</v>
      </c>
      <c r="D1219" s="3">
        <v>44174</v>
      </c>
      <c r="E1219" s="4">
        <v>118.17</v>
      </c>
      <c r="G1219" s="3">
        <v>44174</v>
      </c>
      <c r="H1219" s="4">
        <v>32.380000000000003</v>
      </c>
    </row>
    <row r="1220" spans="1:8" x14ac:dyDescent="0.3">
      <c r="A1220" s="3">
        <v>44175</v>
      </c>
      <c r="B1220" s="4">
        <v>52.26</v>
      </c>
      <c r="D1220" s="3">
        <v>44175</v>
      </c>
      <c r="E1220" s="4">
        <v>117.22</v>
      </c>
      <c r="G1220" s="3">
        <v>44175</v>
      </c>
      <c r="H1220" s="4">
        <v>32.22</v>
      </c>
    </row>
    <row r="1221" spans="1:8" x14ac:dyDescent="0.3">
      <c r="A1221" s="3">
        <v>44176</v>
      </c>
      <c r="B1221" s="4">
        <v>52.42</v>
      </c>
      <c r="D1221" s="3">
        <v>44176</v>
      </c>
      <c r="E1221" s="4">
        <v>117.27</v>
      </c>
      <c r="G1221" s="3">
        <v>44176</v>
      </c>
      <c r="H1221" s="4">
        <v>32.43</v>
      </c>
    </row>
    <row r="1222" spans="1:8" x14ac:dyDescent="0.3">
      <c r="A1222" s="3">
        <v>44179</v>
      </c>
      <c r="B1222" s="4">
        <v>52.68</v>
      </c>
      <c r="D1222" s="3">
        <v>44179</v>
      </c>
      <c r="E1222" s="4">
        <v>119.26</v>
      </c>
      <c r="G1222" s="3">
        <v>44179</v>
      </c>
      <c r="H1222" s="4">
        <v>32.590000000000003</v>
      </c>
    </row>
    <row r="1223" spans="1:8" x14ac:dyDescent="0.3">
      <c r="A1223" s="3">
        <v>44180</v>
      </c>
      <c r="B1223" s="4">
        <v>52.63</v>
      </c>
      <c r="D1223" s="3">
        <v>44180</v>
      </c>
      <c r="E1223" s="4">
        <v>120.12</v>
      </c>
      <c r="G1223" s="3">
        <v>44180</v>
      </c>
      <c r="H1223" s="4">
        <v>32.61</v>
      </c>
    </row>
    <row r="1224" spans="1:8" x14ac:dyDescent="0.3">
      <c r="A1224" s="3">
        <v>44181</v>
      </c>
      <c r="B1224" s="4">
        <v>52.97</v>
      </c>
      <c r="D1224" s="3">
        <v>44181</v>
      </c>
      <c r="E1224" s="4">
        <v>121.43</v>
      </c>
      <c r="G1224" s="3">
        <v>44181</v>
      </c>
      <c r="H1224" s="4">
        <v>32.909999999999997</v>
      </c>
    </row>
    <row r="1225" spans="1:8" x14ac:dyDescent="0.3">
      <c r="A1225" s="3">
        <v>44182</v>
      </c>
      <c r="B1225" s="4">
        <v>52.97</v>
      </c>
      <c r="D1225" s="3">
        <v>44182</v>
      </c>
      <c r="E1225" s="4">
        <v>120.9</v>
      </c>
      <c r="G1225" s="3">
        <v>44182</v>
      </c>
      <c r="H1225" s="4">
        <v>33.06</v>
      </c>
    </row>
    <row r="1226" spans="1:8" x14ac:dyDescent="0.3">
      <c r="A1226" s="3">
        <v>44183</v>
      </c>
      <c r="B1226" s="4">
        <v>53.08</v>
      </c>
      <c r="D1226" s="3">
        <v>44183</v>
      </c>
      <c r="E1226" s="4">
        <v>120.55</v>
      </c>
      <c r="G1226" s="3">
        <v>44183</v>
      </c>
      <c r="H1226" s="4">
        <v>32.94</v>
      </c>
    </row>
    <row r="1227" spans="1:8" x14ac:dyDescent="0.3">
      <c r="A1227" s="3">
        <v>44186</v>
      </c>
      <c r="B1227" s="4">
        <v>51.25</v>
      </c>
      <c r="D1227" s="3">
        <v>44186</v>
      </c>
      <c r="E1227" s="4">
        <v>115.72</v>
      </c>
      <c r="G1227" s="3">
        <v>44186</v>
      </c>
      <c r="H1227" s="4">
        <v>31.87</v>
      </c>
    </row>
    <row r="1228" spans="1:8" x14ac:dyDescent="0.3">
      <c r="A1228" s="3">
        <v>44187</v>
      </c>
      <c r="B1228" s="4">
        <v>51.84</v>
      </c>
      <c r="D1228" s="3">
        <v>44187</v>
      </c>
      <c r="E1228" s="4">
        <v>116.45</v>
      </c>
      <c r="G1228" s="3">
        <v>44187</v>
      </c>
      <c r="H1228" s="4">
        <v>32.200000000000003</v>
      </c>
    </row>
    <row r="1229" spans="1:8" x14ac:dyDescent="0.3">
      <c r="A1229" s="3">
        <v>44188</v>
      </c>
      <c r="B1229" s="4">
        <v>52.47</v>
      </c>
      <c r="D1229" s="3">
        <v>44188</v>
      </c>
      <c r="E1229" s="4">
        <v>119.8</v>
      </c>
      <c r="G1229" s="3">
        <v>44188</v>
      </c>
      <c r="H1229" s="4">
        <v>32.92</v>
      </c>
    </row>
    <row r="1230" spans="1:8" x14ac:dyDescent="0.3">
      <c r="A1230" s="3">
        <v>44189</v>
      </c>
      <c r="B1230" s="4">
        <v>53.02</v>
      </c>
      <c r="D1230" s="3">
        <v>44189</v>
      </c>
      <c r="E1230" s="4">
        <v>119.91</v>
      </c>
      <c r="G1230" s="3">
        <v>44189</v>
      </c>
      <c r="H1230" s="4">
        <v>33.090000000000003</v>
      </c>
    </row>
    <row r="1231" spans="1:8" x14ac:dyDescent="0.3">
      <c r="A1231" s="3">
        <v>44193</v>
      </c>
      <c r="B1231" s="4">
        <v>53.51</v>
      </c>
      <c r="D1231" s="3">
        <v>44193</v>
      </c>
      <c r="E1231" s="4">
        <v>121.28</v>
      </c>
      <c r="G1231" s="3">
        <v>44193</v>
      </c>
      <c r="H1231" s="4">
        <v>33.42</v>
      </c>
    </row>
    <row r="1232" spans="1:8" x14ac:dyDescent="0.3">
      <c r="A1232" s="3">
        <v>44194</v>
      </c>
      <c r="B1232" s="4">
        <v>53.69</v>
      </c>
      <c r="D1232" s="3">
        <v>44194</v>
      </c>
      <c r="E1232" s="4">
        <v>121.38</v>
      </c>
      <c r="G1232" s="3">
        <v>44194</v>
      </c>
      <c r="H1232" s="4">
        <v>33.630000000000003</v>
      </c>
    </row>
    <row r="1233" spans="1:8" x14ac:dyDescent="0.3">
      <c r="A1233" s="3">
        <v>44195</v>
      </c>
      <c r="B1233" s="4">
        <v>53.82</v>
      </c>
      <c r="D1233" s="3">
        <v>44195</v>
      </c>
      <c r="E1233" s="4">
        <v>121.38</v>
      </c>
      <c r="G1233" s="3">
        <v>44195</v>
      </c>
      <c r="H1233" s="4">
        <v>33.78</v>
      </c>
    </row>
    <row r="1234" spans="1:8" x14ac:dyDescent="0.3">
      <c r="A1234" s="3">
        <v>44196</v>
      </c>
      <c r="B1234" s="4">
        <v>53.97</v>
      </c>
      <c r="D1234" s="3">
        <v>44196</v>
      </c>
      <c r="E1234" s="4">
        <v>121.35</v>
      </c>
      <c r="G1234" s="3">
        <v>44196</v>
      </c>
      <c r="H1234" s="4">
        <v>33.75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CA8C6-53DD-4311-96E7-BC241C0C137E}">
  <dimension ref="A1:N1236"/>
  <sheetViews>
    <sheetView topLeftCell="B14" workbookViewId="0">
      <selection activeCell="M15" sqref="M15"/>
    </sheetView>
  </sheetViews>
  <sheetFormatPr defaultColWidth="9.1796875" defaultRowHeight="13" x14ac:dyDescent="0.3"/>
  <cols>
    <col min="1" max="1" width="11.26953125" style="8" bestFit="1" customWidth="1"/>
    <col min="2" max="2" width="8.54296875" style="8" bestFit="1" customWidth="1"/>
    <col min="3" max="3" width="12" style="8" bestFit="1" customWidth="1"/>
    <col min="4" max="4" width="10.7265625" style="8" bestFit="1" customWidth="1"/>
    <col min="5" max="5" width="7.453125" style="8" bestFit="1" customWidth="1"/>
    <col min="6" max="6" width="12" style="8" bestFit="1" customWidth="1"/>
    <col min="7" max="7" width="10.7265625" style="8" bestFit="1" customWidth="1"/>
    <col min="8" max="8" width="11" style="8" bestFit="1" customWidth="1"/>
    <col min="9" max="9" width="9.1796875" style="8"/>
    <col min="10" max="10" width="25.7265625" style="8" bestFit="1" customWidth="1"/>
    <col min="11" max="11" width="23.453125" style="8" bestFit="1" customWidth="1"/>
    <col min="12" max="12" width="9.1796875" style="8"/>
    <col min="13" max="13" width="17.54296875" style="8" bestFit="1" customWidth="1"/>
    <col min="14" max="14" width="12" style="8" bestFit="1" customWidth="1"/>
    <col min="15" max="16384" width="9.1796875" style="8"/>
  </cols>
  <sheetData>
    <row r="1" spans="1:14" x14ac:dyDescent="0.3">
      <c r="A1" s="1" t="s">
        <v>0</v>
      </c>
      <c r="B1" s="12" t="s">
        <v>2</v>
      </c>
      <c r="C1" s="12" t="s">
        <v>5</v>
      </c>
      <c r="D1" s="12" t="s">
        <v>10</v>
      </c>
      <c r="E1" s="12" t="s">
        <v>3</v>
      </c>
      <c r="F1" s="12" t="s">
        <v>5</v>
      </c>
      <c r="G1" s="12" t="s">
        <v>10</v>
      </c>
      <c r="H1" s="12" t="s">
        <v>11</v>
      </c>
    </row>
    <row r="2" spans="1:14" x14ac:dyDescent="0.3">
      <c r="A2" s="3">
        <v>42370</v>
      </c>
      <c r="B2" s="18">
        <v>29.4</v>
      </c>
      <c r="C2" s="4"/>
      <c r="D2" s="4"/>
      <c r="E2" s="18">
        <v>73.430000000000007</v>
      </c>
      <c r="F2" s="4"/>
      <c r="G2" s="4"/>
    </row>
    <row r="3" spans="1:14" x14ac:dyDescent="0.3">
      <c r="A3" s="3">
        <v>42373</v>
      </c>
      <c r="B3" s="18">
        <v>28.81</v>
      </c>
      <c r="C3" s="13">
        <f>B3/B2-1</f>
        <v>-2.0068027210884298E-2</v>
      </c>
      <c r="D3" s="13">
        <f t="shared" ref="D3:D66" si="0">C3-$K$10</f>
        <v>-2.0622950212779285E-2</v>
      </c>
      <c r="E3" s="18">
        <v>71.989999999999995</v>
      </c>
      <c r="F3" s="13">
        <f t="shared" ref="F3:F66" si="1">E3/E2-1</f>
        <v>-1.961051341413611E-2</v>
      </c>
      <c r="G3" s="13">
        <f t="shared" ref="G3:G66" si="2">F3-$K$12</f>
        <v>-2.0083150255682389E-2</v>
      </c>
      <c r="H3" s="16">
        <f>D3*G3</f>
        <v>4.1417380783870348E-4</v>
      </c>
    </row>
    <row r="4" spans="1:14" x14ac:dyDescent="0.3">
      <c r="A4" s="3">
        <v>42374</v>
      </c>
      <c r="B4" s="18">
        <v>28.79</v>
      </c>
      <c r="C4" s="13">
        <f t="shared" ref="C4:C67" si="3">B4/B3-1</f>
        <v>-6.9420340159664917E-4</v>
      </c>
      <c r="D4" s="13">
        <f t="shared" si="0"/>
        <v>-1.2491264034916352E-3</v>
      </c>
      <c r="E4" s="18">
        <v>72.03</v>
      </c>
      <c r="F4" s="13">
        <f t="shared" si="1"/>
        <v>5.5563272676772968E-4</v>
      </c>
      <c r="G4" s="13">
        <f t="shared" si="2"/>
        <v>8.2995885221448973E-5</v>
      </c>
      <c r="H4" s="16">
        <f>D4*G4</f>
        <v>-1.0367235161127311E-7</v>
      </c>
    </row>
    <row r="5" spans="1:14" x14ac:dyDescent="0.3">
      <c r="A5" s="3">
        <v>42375</v>
      </c>
      <c r="B5" s="18">
        <v>28.62</v>
      </c>
      <c r="C5" s="13">
        <f t="shared" si="3"/>
        <v>-5.9048280653003493E-3</v>
      </c>
      <c r="D5" s="13">
        <f>C5-$K$10</f>
        <v>-6.4597510671953358E-3</v>
      </c>
      <c r="E5" s="18">
        <v>71.81</v>
      </c>
      <c r="F5" s="13">
        <f t="shared" si="1"/>
        <v>-3.0542829376648539E-3</v>
      </c>
      <c r="G5" s="13">
        <f>F5-$K$12</f>
        <v>-3.5269197792111347E-3</v>
      </c>
      <c r="H5" s="16">
        <f t="shared" ref="H5:H66" si="4">D5*G5</f>
        <v>2.2783023807671467E-5</v>
      </c>
    </row>
    <row r="6" spans="1:14" x14ac:dyDescent="0.3">
      <c r="A6" s="3">
        <v>42376</v>
      </c>
      <c r="B6" s="18">
        <v>28.01</v>
      </c>
      <c r="C6" s="13">
        <f t="shared" si="3"/>
        <v>-2.1313766596785411E-2</v>
      </c>
      <c r="D6" s="13">
        <f t="shared" si="0"/>
        <v>-2.1868689598680397E-2</v>
      </c>
      <c r="E6" s="18">
        <v>69.760000000000005</v>
      </c>
      <c r="F6" s="13">
        <f t="shared" si="1"/>
        <v>-2.854755605068926E-2</v>
      </c>
      <c r="G6" s="13">
        <f>F6-$K$12</f>
        <v>-2.9020192892235539E-2</v>
      </c>
      <c r="H6" s="16">
        <f t="shared" si="4"/>
        <v>6.3463359045413015E-4</v>
      </c>
      <c r="J6" s="8" t="s">
        <v>6</v>
      </c>
      <c r="K6" s="14">
        <f>A2</f>
        <v>42370</v>
      </c>
    </row>
    <row r="7" spans="1:14" x14ac:dyDescent="0.3">
      <c r="A7" s="3">
        <v>42377</v>
      </c>
      <c r="B7" s="18">
        <v>28.21</v>
      </c>
      <c r="C7" s="13">
        <f t="shared" si="3"/>
        <v>7.1403070332023422E-3</v>
      </c>
      <c r="D7" s="13">
        <f t="shared" si="0"/>
        <v>6.5853840313073557E-3</v>
      </c>
      <c r="E7" s="18">
        <v>70.540000000000006</v>
      </c>
      <c r="F7" s="13">
        <f t="shared" si="1"/>
        <v>1.118119266055051E-2</v>
      </c>
      <c r="G7" s="13">
        <f t="shared" si="2"/>
        <v>1.0708555819004229E-2</v>
      </c>
      <c r="H7" s="16">
        <f t="shared" si="4"/>
        <v>7.0519952488833906E-5</v>
      </c>
    </row>
    <row r="8" spans="1:14" x14ac:dyDescent="0.3">
      <c r="A8" s="3">
        <v>42380</v>
      </c>
      <c r="B8" s="18">
        <v>28.01</v>
      </c>
      <c r="C8" s="13">
        <f t="shared" si="3"/>
        <v>-7.0896845090393512E-3</v>
      </c>
      <c r="D8" s="13">
        <f t="shared" si="0"/>
        <v>-7.6446075109343377E-3</v>
      </c>
      <c r="E8" s="18">
        <v>69.95</v>
      </c>
      <c r="F8" s="13">
        <f t="shared" si="1"/>
        <v>-8.364048766657306E-3</v>
      </c>
      <c r="G8" s="13">
        <f t="shared" si="2"/>
        <v>-8.8366856082035868E-3</v>
      </c>
      <c r="H8" s="16">
        <f t="shared" si="4"/>
        <v>6.7552993172238508E-5</v>
      </c>
      <c r="J8" s="8" t="s">
        <v>7</v>
      </c>
      <c r="K8" s="14">
        <f>A1233</f>
        <v>44196</v>
      </c>
    </row>
    <row r="9" spans="1:14" x14ac:dyDescent="0.3">
      <c r="A9" s="3">
        <v>42381</v>
      </c>
      <c r="B9" s="18">
        <v>27.82</v>
      </c>
      <c r="C9" s="13">
        <f t="shared" si="3"/>
        <v>-6.7832916815423472E-3</v>
      </c>
      <c r="D9" s="13">
        <f t="shared" si="0"/>
        <v>-7.3382146834373337E-3</v>
      </c>
      <c r="E9" s="18">
        <v>69.31</v>
      </c>
      <c r="F9" s="13">
        <f t="shared" si="1"/>
        <v>-9.1493924231593748E-3</v>
      </c>
      <c r="G9" s="13">
        <f t="shared" si="2"/>
        <v>-9.6220292647056557E-3</v>
      </c>
      <c r="H9" s="16">
        <f t="shared" si="4"/>
        <v>7.0608516434726769E-5</v>
      </c>
    </row>
    <row r="10" spans="1:14" x14ac:dyDescent="0.3">
      <c r="A10" s="3">
        <v>42382</v>
      </c>
      <c r="B10" s="18">
        <v>28</v>
      </c>
      <c r="C10" s="13">
        <f t="shared" si="3"/>
        <v>6.470165348670065E-3</v>
      </c>
      <c r="D10" s="13">
        <f t="shared" si="0"/>
        <v>5.9152423467750785E-3</v>
      </c>
      <c r="E10" s="18">
        <v>68.569999999999993</v>
      </c>
      <c r="F10" s="13">
        <f t="shared" si="1"/>
        <v>-1.0676670033184399E-2</v>
      </c>
      <c r="G10" s="13">
        <f t="shared" si="2"/>
        <v>-1.114930687473068E-2</v>
      </c>
      <c r="H10" s="16">
        <f t="shared" si="4"/>
        <v>-6.5950852162597421E-5</v>
      </c>
      <c r="J10" s="8" t="s">
        <v>8</v>
      </c>
      <c r="K10" s="15">
        <f>AVERAGE(C3:C1233)</f>
        <v>5.5492300189498604E-4</v>
      </c>
      <c r="N10" s="19"/>
    </row>
    <row r="11" spans="1:14" x14ac:dyDescent="0.3">
      <c r="A11" s="3">
        <v>42383</v>
      </c>
      <c r="B11" s="18">
        <v>27.86</v>
      </c>
      <c r="C11" s="13">
        <f t="shared" si="3"/>
        <v>-5.0000000000000044E-3</v>
      </c>
      <c r="D11" s="13">
        <f t="shared" si="0"/>
        <v>-5.5549230018949909E-3</v>
      </c>
      <c r="E11" s="18">
        <v>67.88</v>
      </c>
      <c r="F11" s="13">
        <f t="shared" si="1"/>
        <v>-1.0062709639784173E-2</v>
      </c>
      <c r="G11" s="13">
        <f t="shared" si="2"/>
        <v>-1.0535346481330454E-2</v>
      </c>
      <c r="H11" s="16">
        <f t="shared" si="4"/>
        <v>5.8523038502075994E-5</v>
      </c>
      <c r="N11" s="19"/>
    </row>
    <row r="12" spans="1:14" x14ac:dyDescent="0.3">
      <c r="A12" s="3">
        <v>42384</v>
      </c>
      <c r="B12" s="18">
        <v>27.47</v>
      </c>
      <c r="C12" s="13">
        <f t="shared" si="3"/>
        <v>-1.39985642498206E-2</v>
      </c>
      <c r="D12" s="13">
        <f t="shared" si="0"/>
        <v>-1.4553487251715586E-2</v>
      </c>
      <c r="E12" s="18">
        <v>66.11</v>
      </c>
      <c r="F12" s="13">
        <f t="shared" si="1"/>
        <v>-2.6075427224513836E-2</v>
      </c>
      <c r="G12" s="13">
        <f t="shared" si="2"/>
        <v>-2.6548064066060115E-2</v>
      </c>
      <c r="H12" s="16">
        <f t="shared" si="4"/>
        <v>3.8636691194313453E-4</v>
      </c>
      <c r="J12" s="8" t="s">
        <v>9</v>
      </c>
      <c r="K12" s="15">
        <f>AVERAGE(F3:F1233)</f>
        <v>4.7263684154628071E-4</v>
      </c>
      <c r="N12" s="19"/>
    </row>
    <row r="13" spans="1:14" x14ac:dyDescent="0.3">
      <c r="A13" s="3">
        <v>42387</v>
      </c>
      <c r="B13" s="18">
        <v>27.11</v>
      </c>
      <c r="C13" s="13">
        <f t="shared" si="3"/>
        <v>-1.3105205678922482E-2</v>
      </c>
      <c r="D13" s="13">
        <f t="shared" si="0"/>
        <v>-1.3660128680817469E-2</v>
      </c>
      <c r="E13" s="18">
        <v>64.23</v>
      </c>
      <c r="F13" s="13">
        <f t="shared" si="1"/>
        <v>-2.8437452730297963E-2</v>
      </c>
      <c r="G13" s="13">
        <f t="shared" si="2"/>
        <v>-2.8910089571844242E-2</v>
      </c>
      <c r="H13" s="16">
        <f t="shared" si="4"/>
        <v>3.9491554372535155E-4</v>
      </c>
      <c r="N13" s="19"/>
    </row>
    <row r="14" spans="1:14" x14ac:dyDescent="0.3">
      <c r="A14" s="3">
        <v>42388</v>
      </c>
      <c r="B14" s="18">
        <v>27.41</v>
      </c>
      <c r="C14" s="13">
        <f t="shared" si="3"/>
        <v>1.1066027296200653E-2</v>
      </c>
      <c r="D14" s="13">
        <f t="shared" si="0"/>
        <v>1.0511104294305667E-2</v>
      </c>
      <c r="E14" s="18">
        <v>64.84</v>
      </c>
      <c r="F14" s="13">
        <f t="shared" si="1"/>
        <v>9.4971197259847706E-3</v>
      </c>
      <c r="G14" s="13">
        <f t="shared" si="2"/>
        <v>9.0244828844384898E-3</v>
      </c>
      <c r="H14" s="16">
        <f t="shared" si="4"/>
        <v>9.4857280800509408E-5</v>
      </c>
      <c r="J14" s="8" t="s">
        <v>12</v>
      </c>
      <c r="K14" s="15">
        <f>SUM(H3:H1233)</f>
        <v>0.13499183919482183</v>
      </c>
      <c r="N14" s="19"/>
    </row>
    <row r="15" spans="1:14" x14ac:dyDescent="0.3">
      <c r="A15" s="3">
        <v>42389</v>
      </c>
      <c r="B15" s="18">
        <v>27.05</v>
      </c>
      <c r="C15" s="13">
        <f t="shared" si="3"/>
        <v>-1.3133892739875974E-2</v>
      </c>
      <c r="D15" s="13">
        <f t="shared" si="0"/>
        <v>-1.3688815741770961E-2</v>
      </c>
      <c r="E15" s="18">
        <v>63.72</v>
      </c>
      <c r="F15" s="13">
        <f t="shared" si="1"/>
        <v>-1.7273288093769379E-2</v>
      </c>
      <c r="G15" s="13">
        <f t="shared" si="2"/>
        <v>-1.7745924935315658E-2</v>
      </c>
      <c r="H15" s="16">
        <f t="shared" si="4"/>
        <v>2.4292069660683478E-4</v>
      </c>
      <c r="J15" s="8" t="s">
        <v>13</v>
      </c>
      <c r="K15" s="8">
        <f>COUNT(H3:H1233)</f>
        <v>1231</v>
      </c>
      <c r="N15" s="23"/>
    </row>
    <row r="16" spans="1:14" x14ac:dyDescent="0.3">
      <c r="A16" s="3">
        <v>42390</v>
      </c>
      <c r="B16" s="18">
        <v>27.01</v>
      </c>
      <c r="C16" s="13">
        <f t="shared" si="3"/>
        <v>-1.4787430683917968E-3</v>
      </c>
      <c r="D16" s="13">
        <f t="shared" si="0"/>
        <v>-2.0336660702867829E-3</v>
      </c>
      <c r="E16" s="18">
        <v>64.010000000000005</v>
      </c>
      <c r="F16" s="13">
        <f t="shared" si="1"/>
        <v>4.5511613308224508E-3</v>
      </c>
      <c r="G16" s="13">
        <f t="shared" si="2"/>
        <v>4.07852448927617E-3</v>
      </c>
      <c r="H16" s="16">
        <f t="shared" si="4"/>
        <v>-8.2943568706746763E-6</v>
      </c>
      <c r="J16" s="8" t="s">
        <v>14</v>
      </c>
      <c r="K16" s="8">
        <f>K15-1</f>
        <v>1230</v>
      </c>
      <c r="N16" s="49"/>
    </row>
    <row r="17" spans="1:14" x14ac:dyDescent="0.3">
      <c r="A17" s="3">
        <v>42391</v>
      </c>
      <c r="B17" s="18">
        <v>27.5</v>
      </c>
      <c r="C17" s="13">
        <f t="shared" si="3"/>
        <v>1.8141429100333228E-2</v>
      </c>
      <c r="D17" s="13">
        <f t="shared" si="0"/>
        <v>1.7586506098438242E-2</v>
      </c>
      <c r="E17" s="18">
        <v>65.540000000000006</v>
      </c>
      <c r="F17" s="13">
        <f t="shared" si="1"/>
        <v>2.3902515231994936E-2</v>
      </c>
      <c r="G17" s="13">
        <f t="shared" si="2"/>
        <v>2.3429878390448657E-2</v>
      </c>
      <c r="H17" s="16">
        <f t="shared" si="4"/>
        <v>4.1204969919929167E-4</v>
      </c>
    </row>
    <row r="18" spans="1:14" x14ac:dyDescent="0.3">
      <c r="A18" s="3">
        <v>42394</v>
      </c>
      <c r="B18" s="18">
        <v>27.55</v>
      </c>
      <c r="C18" s="13">
        <f t="shared" si="3"/>
        <v>1.8181818181819409E-3</v>
      </c>
      <c r="D18" s="13">
        <f t="shared" si="0"/>
        <v>1.2632588162869549E-3</v>
      </c>
      <c r="E18" s="18">
        <v>65.95</v>
      </c>
      <c r="F18" s="13">
        <f t="shared" si="1"/>
        <v>6.2557216966736551E-3</v>
      </c>
      <c r="G18" s="13">
        <f t="shared" si="2"/>
        <v>5.7830848551273743E-3</v>
      </c>
      <c r="H18" s="16">
        <f t="shared" si="4"/>
        <v>7.3055329285752224E-6</v>
      </c>
      <c r="J18" s="11" t="s">
        <v>15</v>
      </c>
      <c r="K18" s="22">
        <f>K14/K16</f>
        <v>1.0974946276001775E-4</v>
      </c>
      <c r="M18" s="19">
        <f>VAR(D3:D1233)</f>
        <v>1.2145313988229462E-4</v>
      </c>
      <c r="N18" s="49">
        <f>VAR(G3:G1233)</f>
        <v>1.2733649597718315E-4</v>
      </c>
    </row>
    <row r="19" spans="1:14" x14ac:dyDescent="0.3">
      <c r="A19" s="3">
        <v>42396</v>
      </c>
      <c r="B19" s="18">
        <v>27.57</v>
      </c>
      <c r="C19" s="13">
        <f t="shared" si="3"/>
        <v>7.2595281306719883E-4</v>
      </c>
      <c r="D19" s="13">
        <f t="shared" si="0"/>
        <v>1.7102981117221279E-4</v>
      </c>
      <c r="E19" s="18">
        <v>65.87</v>
      </c>
      <c r="F19" s="13">
        <f t="shared" si="1"/>
        <v>-1.2130401819560044E-3</v>
      </c>
      <c r="G19" s="13">
        <f t="shared" si="2"/>
        <v>-1.6856770235022852E-3</v>
      </c>
      <c r="H19" s="16">
        <f t="shared" si="4"/>
        <v>-2.8830102302693354E-7</v>
      </c>
      <c r="M19" s="19">
        <f>SQRT(M18)</f>
        <v>1.1020578019427775E-2</v>
      </c>
      <c r="N19" s="19">
        <f>SQRT(N18)</f>
        <v>1.1284347388182587E-2</v>
      </c>
    </row>
    <row r="20" spans="1:14" x14ac:dyDescent="0.3">
      <c r="A20" s="3">
        <v>42397</v>
      </c>
      <c r="B20" s="18">
        <v>27.47</v>
      </c>
      <c r="C20" s="13">
        <f t="shared" si="3"/>
        <v>-3.6271309394270146E-3</v>
      </c>
      <c r="D20" s="13">
        <f t="shared" si="0"/>
        <v>-4.1820539413220011E-3</v>
      </c>
      <c r="E20" s="18">
        <v>65.28</v>
      </c>
      <c r="F20" s="13">
        <f t="shared" si="1"/>
        <v>-8.9570365872172486E-3</v>
      </c>
      <c r="G20" s="13">
        <f t="shared" si="2"/>
        <v>-9.4296734287635294E-3</v>
      </c>
      <c r="H20" s="16">
        <f t="shared" si="4"/>
        <v>3.9435402928139866E-5</v>
      </c>
      <c r="J20" s="11" t="s">
        <v>20</v>
      </c>
      <c r="K20" s="22">
        <f>COVAR(C3:C1233,F3:F1233)</f>
        <v>1.0966030803803561E-4</v>
      </c>
      <c r="N20" s="49"/>
    </row>
    <row r="21" spans="1:14" x14ac:dyDescent="0.3">
      <c r="A21" s="3">
        <v>42398</v>
      </c>
      <c r="B21" s="18">
        <v>27.84</v>
      </c>
      <c r="C21" s="13">
        <f t="shared" si="3"/>
        <v>1.3469239170003755E-2</v>
      </c>
      <c r="D21" s="13">
        <f t="shared" si="0"/>
        <v>1.2914316168108769E-2</v>
      </c>
      <c r="E21" s="18">
        <v>65.849999999999994</v>
      </c>
      <c r="F21" s="13">
        <f t="shared" si="1"/>
        <v>8.7316176470586537E-3</v>
      </c>
      <c r="G21" s="13">
        <f t="shared" si="2"/>
        <v>8.2589808055123729E-3</v>
      </c>
      <c r="H21" s="16">
        <f t="shared" si="4"/>
        <v>1.0665908934872842E-4</v>
      </c>
    </row>
    <row r="22" spans="1:14" x14ac:dyDescent="0.3">
      <c r="A22" s="3">
        <v>42401</v>
      </c>
      <c r="B22" s="18">
        <v>27.82</v>
      </c>
      <c r="C22" s="13">
        <f t="shared" si="3"/>
        <v>-7.1839080459767946E-4</v>
      </c>
      <c r="D22" s="13">
        <f t="shared" si="0"/>
        <v>-1.2733138064926655E-3</v>
      </c>
      <c r="E22" s="18">
        <v>66.040000000000006</v>
      </c>
      <c r="F22" s="13">
        <f t="shared" si="1"/>
        <v>2.8853454821566871E-3</v>
      </c>
      <c r="G22" s="13">
        <f t="shared" si="2"/>
        <v>2.4127086406104063E-3</v>
      </c>
      <c r="H22" s="16">
        <f t="shared" si="4"/>
        <v>-3.0721352231333808E-6</v>
      </c>
      <c r="J22" s="11" t="s">
        <v>21</v>
      </c>
      <c r="K22" s="11">
        <f>CORREL(C3:C1233,F3:F1233)</f>
        <v>0.88251395615629158</v>
      </c>
    </row>
    <row r="23" spans="1:14" x14ac:dyDescent="0.3">
      <c r="A23" s="3">
        <v>42402</v>
      </c>
      <c r="B23" s="18">
        <v>27.38</v>
      </c>
      <c r="C23" s="13">
        <f t="shared" si="3"/>
        <v>-1.5815959741193431E-2</v>
      </c>
      <c r="D23" s="13">
        <f t="shared" si="0"/>
        <v>-1.6370882743088417E-2</v>
      </c>
      <c r="E23" s="18">
        <v>65.39</v>
      </c>
      <c r="F23" s="13">
        <f t="shared" si="1"/>
        <v>-9.8425196850394636E-3</v>
      </c>
      <c r="G23" s="13">
        <f t="shared" si="2"/>
        <v>-1.0315156526585744E-2</v>
      </c>
      <c r="H23" s="16">
        <f t="shared" si="4"/>
        <v>1.6886821797333843E-4</v>
      </c>
    </row>
    <row r="24" spans="1:14" x14ac:dyDescent="0.3">
      <c r="A24" s="3">
        <v>42403</v>
      </c>
      <c r="B24" s="18">
        <v>27.02</v>
      </c>
      <c r="C24" s="13">
        <f t="shared" si="3"/>
        <v>-1.3148283418553675E-2</v>
      </c>
      <c r="D24" s="13">
        <f t="shared" si="0"/>
        <v>-1.3703206420448661E-2</v>
      </c>
      <c r="E24" s="18">
        <v>64.430000000000007</v>
      </c>
      <c r="F24" s="13">
        <f t="shared" si="1"/>
        <v>-1.468114390579589E-2</v>
      </c>
      <c r="G24" s="13">
        <f t="shared" si="2"/>
        <v>-1.5153780747342171E-2</v>
      </c>
      <c r="H24" s="16">
        <f t="shared" si="4"/>
        <v>2.0765538563105056E-4</v>
      </c>
      <c r="J24" s="8" t="s">
        <v>17</v>
      </c>
    </row>
    <row r="25" spans="1:14" x14ac:dyDescent="0.3">
      <c r="A25" s="3">
        <v>42404</v>
      </c>
      <c r="B25" s="18">
        <v>27.2</v>
      </c>
      <c r="C25" s="13">
        <f t="shared" si="3"/>
        <v>6.6617320503330468E-3</v>
      </c>
      <c r="D25" s="13">
        <f t="shared" si="0"/>
        <v>6.1068090484380604E-3</v>
      </c>
      <c r="E25" s="18">
        <v>64.75</v>
      </c>
      <c r="F25" s="13">
        <f t="shared" si="1"/>
        <v>4.9666304516529092E-3</v>
      </c>
      <c r="G25" s="13">
        <f t="shared" si="2"/>
        <v>4.4939936101066284E-3</v>
      </c>
      <c r="H25" s="16">
        <f t="shared" si="4"/>
        <v>2.7443960841821984E-5</v>
      </c>
    </row>
    <row r="26" spans="1:14" ht="14.5" x14ac:dyDescent="0.35">
      <c r="A26" s="3">
        <v>42405</v>
      </c>
      <c r="B26" s="18">
        <v>27.58</v>
      </c>
      <c r="C26" s="13">
        <f t="shared" si="3"/>
        <v>1.3970588235294068E-2</v>
      </c>
      <c r="D26" s="13">
        <f t="shared" si="0"/>
        <v>1.3415665233399082E-2</v>
      </c>
      <c r="E26" s="18">
        <v>65.510000000000005</v>
      </c>
      <c r="F26" s="13">
        <f t="shared" si="1"/>
        <v>1.1737451737451776E-2</v>
      </c>
      <c r="G26" s="13">
        <f t="shared" si="2"/>
        <v>1.1264814895905495E-2</v>
      </c>
      <c r="H26" s="16">
        <f t="shared" si="4"/>
        <v>1.5112498555967544E-4</v>
      </c>
      <c r="J26"/>
    </row>
    <row r="27" spans="1:14" x14ac:dyDescent="0.3">
      <c r="A27" s="3">
        <v>42408</v>
      </c>
      <c r="B27" s="18">
        <v>27.25</v>
      </c>
      <c r="C27" s="13">
        <f t="shared" si="3"/>
        <v>-1.196519216823777E-2</v>
      </c>
      <c r="D27" s="13">
        <f t="shared" si="0"/>
        <v>-1.2520115170132757E-2</v>
      </c>
      <c r="E27" s="18">
        <v>65.23</v>
      </c>
      <c r="F27" s="13">
        <f t="shared" si="1"/>
        <v>-4.2741566173103429E-3</v>
      </c>
      <c r="G27" s="13">
        <f t="shared" si="2"/>
        <v>-4.7467934588566237E-3</v>
      </c>
      <c r="H27" s="16">
        <f t="shared" si="4"/>
        <v>5.9430400793717752E-5</v>
      </c>
    </row>
    <row r="28" spans="1:14" x14ac:dyDescent="0.3">
      <c r="A28" s="3">
        <v>42409</v>
      </c>
      <c r="B28" s="18">
        <v>26.79</v>
      </c>
      <c r="C28" s="13">
        <f t="shared" si="3"/>
        <v>-1.6880733944954152E-2</v>
      </c>
      <c r="D28" s="13">
        <f t="shared" si="0"/>
        <v>-1.7435656946849138E-2</v>
      </c>
      <c r="E28" s="18">
        <v>64.38</v>
      </c>
      <c r="F28" s="13">
        <f t="shared" si="1"/>
        <v>-1.3030814042618521E-2</v>
      </c>
      <c r="G28" s="13">
        <f t="shared" si="2"/>
        <v>-1.3503450884164802E-2</v>
      </c>
      <c r="H28" s="16">
        <f t="shared" si="4"/>
        <v>2.3544153721492418E-4</v>
      </c>
    </row>
    <row r="29" spans="1:14" x14ac:dyDescent="0.3">
      <c r="A29" s="3">
        <v>42410</v>
      </c>
      <c r="B29" s="18">
        <v>26.5</v>
      </c>
      <c r="C29" s="13">
        <f t="shared" si="3"/>
        <v>-1.0824934677118314E-2</v>
      </c>
      <c r="D29" s="13">
        <f t="shared" si="0"/>
        <v>-1.1379857679013301E-2</v>
      </c>
      <c r="E29" s="18">
        <v>63.64</v>
      </c>
      <c r="F29" s="13">
        <f t="shared" si="1"/>
        <v>-1.1494252873563093E-2</v>
      </c>
      <c r="G29" s="13">
        <f t="shared" si="2"/>
        <v>-1.1966889715109374E-2</v>
      </c>
      <c r="H29" s="16">
        <f t="shared" si="4"/>
        <v>1.361815018183927E-4</v>
      </c>
    </row>
    <row r="30" spans="1:14" x14ac:dyDescent="0.3">
      <c r="A30" s="3">
        <v>42411</v>
      </c>
      <c r="B30" s="18">
        <v>25.69</v>
      </c>
      <c r="C30" s="13">
        <f t="shared" si="3"/>
        <v>-3.0566037735848983E-2</v>
      </c>
      <c r="D30" s="13">
        <f t="shared" si="0"/>
        <v>-3.112096073774397E-2</v>
      </c>
      <c r="E30" s="18">
        <v>61.38</v>
      </c>
      <c r="F30" s="13">
        <f t="shared" si="1"/>
        <v>-3.551225644248901E-2</v>
      </c>
      <c r="G30" s="13">
        <f t="shared" si="2"/>
        <v>-3.5984893284035292E-2</v>
      </c>
      <c r="H30" s="16">
        <f t="shared" si="4"/>
        <v>1.119884451044369E-3</v>
      </c>
    </row>
    <row r="31" spans="1:14" x14ac:dyDescent="0.3">
      <c r="A31" s="3">
        <v>42412</v>
      </c>
      <c r="B31" s="18">
        <v>25.61</v>
      </c>
      <c r="C31" s="13">
        <f t="shared" si="3"/>
        <v>-3.1140521603737481E-3</v>
      </c>
      <c r="D31" s="13">
        <f t="shared" si="0"/>
        <v>-3.6689751622687341E-3</v>
      </c>
      <c r="E31" s="18">
        <v>60.79</v>
      </c>
      <c r="F31" s="13">
        <f t="shared" si="1"/>
        <v>-9.6122515477354842E-3</v>
      </c>
      <c r="G31" s="13">
        <f t="shared" si="2"/>
        <v>-1.0084888389281765E-2</v>
      </c>
      <c r="H31" s="16">
        <f t="shared" si="4"/>
        <v>3.7001205014527138E-5</v>
      </c>
      <c r="J31" s="8" t="s">
        <v>18</v>
      </c>
      <c r="K31" s="8">
        <f>STDEV(C3:C1233)</f>
        <v>1.1020578019427782E-2</v>
      </c>
    </row>
    <row r="32" spans="1:14" x14ac:dyDescent="0.3">
      <c r="A32" s="3">
        <v>42415</v>
      </c>
      <c r="B32" s="18">
        <v>26.35</v>
      </c>
      <c r="C32" s="13">
        <f t="shared" si="3"/>
        <v>2.8894962905115174E-2</v>
      </c>
      <c r="D32" s="13">
        <f t="shared" si="0"/>
        <v>2.8340039903220187E-2</v>
      </c>
      <c r="E32" s="18">
        <v>63.42</v>
      </c>
      <c r="F32" s="13">
        <f t="shared" si="1"/>
        <v>4.3263694686626053E-2</v>
      </c>
      <c r="G32" s="13">
        <f t="shared" si="2"/>
        <v>4.279105784507977E-2</v>
      </c>
      <c r="H32" s="16">
        <f t="shared" si="4"/>
        <v>1.212700286830564E-3</v>
      </c>
      <c r="J32" s="8" t="s">
        <v>19</v>
      </c>
      <c r="K32" s="8">
        <f>STDEV(F3:F1233)</f>
        <v>1.1284347388182603E-2</v>
      </c>
    </row>
    <row r="33" spans="1:11" x14ac:dyDescent="0.3">
      <c r="A33" s="3">
        <v>42416</v>
      </c>
      <c r="B33" s="18">
        <v>25.89</v>
      </c>
      <c r="C33" s="13">
        <f t="shared" si="3"/>
        <v>-1.7457305502846299E-2</v>
      </c>
      <c r="D33" s="13">
        <f t="shared" si="0"/>
        <v>-1.8012228504741285E-2</v>
      </c>
      <c r="E33" s="18">
        <v>62.07</v>
      </c>
      <c r="F33" s="13">
        <f t="shared" si="1"/>
        <v>-2.1286660359508103E-2</v>
      </c>
      <c r="G33" s="13">
        <f t="shared" si="2"/>
        <v>-2.1759297201054382E-2</v>
      </c>
      <c r="H33" s="16">
        <f t="shared" si="4"/>
        <v>3.91933433287969E-4</v>
      </c>
    </row>
    <row r="34" spans="1:11" x14ac:dyDescent="0.3">
      <c r="A34" s="3">
        <v>42417</v>
      </c>
      <c r="B34" s="18">
        <v>26</v>
      </c>
      <c r="C34" s="13">
        <f t="shared" si="3"/>
        <v>4.2487446890691061E-3</v>
      </c>
      <c r="D34" s="13">
        <f t="shared" si="0"/>
        <v>3.69382168717412E-3</v>
      </c>
      <c r="E34" s="18">
        <v>62.33</v>
      </c>
      <c r="F34" s="13">
        <f t="shared" si="1"/>
        <v>4.1888190752374932E-3</v>
      </c>
      <c r="G34" s="13">
        <f t="shared" si="2"/>
        <v>3.7161822336912124E-3</v>
      </c>
      <c r="H34" s="16">
        <f t="shared" si="4"/>
        <v>1.3726914528299764E-5</v>
      </c>
      <c r="J34" s="11" t="s">
        <v>16</v>
      </c>
      <c r="K34" s="11">
        <f>K18/(K31*K32)</f>
        <v>0.88251395615628958</v>
      </c>
    </row>
    <row r="35" spans="1:11" x14ac:dyDescent="0.3">
      <c r="A35" s="3">
        <v>42418</v>
      </c>
      <c r="B35" s="18">
        <v>26.29</v>
      </c>
      <c r="C35" s="13">
        <f t="shared" si="3"/>
        <v>1.115384615384607E-2</v>
      </c>
      <c r="D35" s="13">
        <f t="shared" si="0"/>
        <v>1.0598923151951083E-2</v>
      </c>
      <c r="E35" s="18">
        <v>62.93</v>
      </c>
      <c r="F35" s="13">
        <f t="shared" si="1"/>
        <v>9.6261832183539564E-3</v>
      </c>
      <c r="G35" s="13">
        <f t="shared" si="2"/>
        <v>9.1535463768076756E-3</v>
      </c>
      <c r="H35" s="16">
        <f t="shared" si="4"/>
        <v>9.7017734615604834E-5</v>
      </c>
    </row>
    <row r="36" spans="1:11" x14ac:dyDescent="0.3">
      <c r="A36" s="3">
        <v>42419</v>
      </c>
      <c r="B36" s="18">
        <v>26.37</v>
      </c>
      <c r="C36" s="13">
        <f t="shared" si="3"/>
        <v>3.042982122479998E-3</v>
      </c>
      <c r="D36" s="13">
        <f t="shared" si="0"/>
        <v>2.488059120585012E-3</v>
      </c>
      <c r="E36" s="18">
        <v>62.81</v>
      </c>
      <c r="F36" s="13">
        <f t="shared" si="1"/>
        <v>-1.9068806610519351E-3</v>
      </c>
      <c r="G36" s="13">
        <f t="shared" si="2"/>
        <v>-2.3795175025982159E-3</v>
      </c>
      <c r="H36" s="16">
        <f t="shared" si="4"/>
        <v>-5.9203802249311606E-6</v>
      </c>
    </row>
    <row r="37" spans="1:11" x14ac:dyDescent="0.3">
      <c r="A37" s="3">
        <v>42422</v>
      </c>
      <c r="B37" s="18">
        <v>26.39</v>
      </c>
      <c r="C37" s="13">
        <f t="shared" si="3"/>
        <v>7.5843761850591385E-4</v>
      </c>
      <c r="D37" s="13">
        <f t="shared" si="0"/>
        <v>2.0351461661092781E-4</v>
      </c>
      <c r="E37" s="18">
        <v>63.17</v>
      </c>
      <c r="F37" s="13">
        <f t="shared" si="1"/>
        <v>5.7315714058270295E-3</v>
      </c>
      <c r="G37" s="13">
        <f t="shared" si="2"/>
        <v>5.2589345642807487E-3</v>
      </c>
      <c r="H37" s="16">
        <f t="shared" si="4"/>
        <v>1.0702700516315533E-6</v>
      </c>
    </row>
    <row r="38" spans="1:11" x14ac:dyDescent="0.3">
      <c r="A38" s="3">
        <v>42423</v>
      </c>
      <c r="B38" s="18">
        <v>25.92</v>
      </c>
      <c r="C38" s="13">
        <f t="shared" si="3"/>
        <v>-1.7809776430465996E-2</v>
      </c>
      <c r="D38" s="13">
        <f t="shared" si="0"/>
        <v>-1.8364699432360982E-2</v>
      </c>
      <c r="E38" s="18">
        <v>62.33</v>
      </c>
      <c r="F38" s="13">
        <f t="shared" si="1"/>
        <v>-1.3297451321830023E-2</v>
      </c>
      <c r="G38" s="13">
        <f t="shared" si="2"/>
        <v>-1.3770088163376304E-2</v>
      </c>
      <c r="H38" s="16">
        <f t="shared" si="4"/>
        <v>2.5288353027751751E-4</v>
      </c>
    </row>
    <row r="39" spans="1:11" x14ac:dyDescent="0.3">
      <c r="A39" s="3">
        <v>42424</v>
      </c>
      <c r="B39" s="18">
        <v>25.66</v>
      </c>
      <c r="C39" s="13">
        <f t="shared" si="3"/>
        <v>-1.0030864197530964E-2</v>
      </c>
      <c r="D39" s="13">
        <f t="shared" si="0"/>
        <v>-1.0585787199425951E-2</v>
      </c>
      <c r="E39" s="18">
        <v>61.78</v>
      </c>
      <c r="F39" s="13">
        <f t="shared" si="1"/>
        <v>-8.8240012834910342E-3</v>
      </c>
      <c r="G39" s="13">
        <f t="shared" si="2"/>
        <v>-9.296638125037315E-3</v>
      </c>
      <c r="H39" s="16">
        <f t="shared" si="4"/>
        <v>9.8412232861715281E-5</v>
      </c>
    </row>
    <row r="40" spans="1:11" x14ac:dyDescent="0.3">
      <c r="A40" s="3">
        <v>42425</v>
      </c>
      <c r="B40" s="18">
        <v>25.42</v>
      </c>
      <c r="C40" s="13">
        <f t="shared" si="3"/>
        <v>-9.3530787217458444E-3</v>
      </c>
      <c r="D40" s="13">
        <f t="shared" si="0"/>
        <v>-9.9080017236408309E-3</v>
      </c>
      <c r="E40" s="18">
        <v>60.89</v>
      </c>
      <c r="F40" s="13">
        <f t="shared" si="1"/>
        <v>-1.4405956620265448E-2</v>
      </c>
      <c r="G40" s="13">
        <f t="shared" si="2"/>
        <v>-1.4878593461811728E-2</v>
      </c>
      <c r="H40" s="16">
        <f t="shared" si="4"/>
        <v>1.474171296649818E-4</v>
      </c>
    </row>
    <row r="41" spans="1:11" x14ac:dyDescent="0.3">
      <c r="A41" s="3">
        <v>42426</v>
      </c>
      <c r="B41" s="18">
        <v>25.65</v>
      </c>
      <c r="C41" s="13">
        <f t="shared" si="3"/>
        <v>9.0479937057434956E-3</v>
      </c>
      <c r="D41" s="13">
        <f t="shared" si="0"/>
        <v>8.4930707038485091E-3</v>
      </c>
      <c r="E41" s="18">
        <v>60.96</v>
      </c>
      <c r="F41" s="13">
        <f t="shared" si="1"/>
        <v>1.1496140581377379E-3</v>
      </c>
      <c r="G41" s="13">
        <f t="shared" si="2"/>
        <v>6.7697721659145717E-4</v>
      </c>
      <c r="H41" s="16">
        <f t="shared" si="4"/>
        <v>5.7496153654058115E-6</v>
      </c>
    </row>
    <row r="42" spans="1:11" x14ac:dyDescent="0.3">
      <c r="A42" s="3">
        <v>42429</v>
      </c>
      <c r="B42" s="18">
        <v>25.55</v>
      </c>
      <c r="C42" s="13">
        <f t="shared" si="3"/>
        <v>-3.8986354775827348E-3</v>
      </c>
      <c r="D42" s="13">
        <f t="shared" si="0"/>
        <v>-4.4535584794777212E-3</v>
      </c>
      <c r="E42" s="18">
        <v>60.61</v>
      </c>
      <c r="F42" s="13">
        <f t="shared" si="1"/>
        <v>-5.7414698162729927E-3</v>
      </c>
      <c r="G42" s="13">
        <f t="shared" si="2"/>
        <v>-6.2141066578192735E-3</v>
      </c>
      <c r="H42" s="16">
        <f t="shared" si="4"/>
        <v>2.7674887398309989E-5</v>
      </c>
    </row>
    <row r="43" spans="1:11" x14ac:dyDescent="0.3">
      <c r="A43" s="3">
        <v>42430</v>
      </c>
      <c r="B43" s="18">
        <v>26.34</v>
      </c>
      <c r="C43" s="13">
        <f t="shared" si="3"/>
        <v>3.0919765166340429E-2</v>
      </c>
      <c r="D43" s="13">
        <f t="shared" si="0"/>
        <v>3.0364842164445443E-2</v>
      </c>
      <c r="E43" s="18">
        <v>62.39</v>
      </c>
      <c r="F43" s="13">
        <f t="shared" si="1"/>
        <v>2.9368091074080116E-2</v>
      </c>
      <c r="G43" s="13">
        <f t="shared" si="2"/>
        <v>2.8895454232533837E-2</v>
      </c>
      <c r="H43" s="16">
        <f t="shared" si="4"/>
        <v>8.7740590704084699E-4</v>
      </c>
    </row>
    <row r="44" spans="1:11" x14ac:dyDescent="0.3">
      <c r="A44" s="3">
        <v>42431</v>
      </c>
      <c r="B44" s="18">
        <v>26.89</v>
      </c>
      <c r="C44" s="13">
        <f t="shared" si="3"/>
        <v>2.0880789673500377E-2</v>
      </c>
      <c r="D44" s="13">
        <f t="shared" si="0"/>
        <v>2.0325866671605391E-2</v>
      </c>
      <c r="E44" s="18">
        <v>63.44</v>
      </c>
      <c r="F44" s="13">
        <f t="shared" si="1"/>
        <v>1.68296201314313E-2</v>
      </c>
      <c r="G44" s="13">
        <f t="shared" si="2"/>
        <v>1.6356983289885021E-2</v>
      </c>
      <c r="H44" s="16">
        <f t="shared" si="4"/>
        <v>3.3246986149988023E-4</v>
      </c>
    </row>
    <row r="45" spans="1:11" x14ac:dyDescent="0.3">
      <c r="A45" s="3">
        <v>42432</v>
      </c>
      <c r="B45" s="18">
        <v>27.17</v>
      </c>
      <c r="C45" s="13">
        <f t="shared" si="3"/>
        <v>1.0412792859799236E-2</v>
      </c>
      <c r="D45" s="13">
        <f t="shared" si="0"/>
        <v>9.8578698579042494E-3</v>
      </c>
      <c r="E45" s="18">
        <v>64.12</v>
      </c>
      <c r="F45" s="13">
        <f t="shared" si="1"/>
        <v>1.0718789407314189E-2</v>
      </c>
      <c r="G45" s="13">
        <f t="shared" si="2"/>
        <v>1.0246152565767908E-2</v>
      </c>
      <c r="H45" s="16">
        <f t="shared" si="4"/>
        <v>1.0100523853757175E-4</v>
      </c>
    </row>
    <row r="46" spans="1:11" x14ac:dyDescent="0.3">
      <c r="A46" s="3">
        <v>42433</v>
      </c>
      <c r="B46" s="18">
        <v>27.28</v>
      </c>
      <c r="C46" s="13">
        <f t="shared" si="3"/>
        <v>4.0485829959513442E-3</v>
      </c>
      <c r="D46" s="13">
        <f t="shared" si="0"/>
        <v>3.4936599940563581E-3</v>
      </c>
      <c r="E46" s="18">
        <v>64.39</v>
      </c>
      <c r="F46" s="13">
        <f t="shared" si="1"/>
        <v>4.2108546475358999E-3</v>
      </c>
      <c r="G46" s="13">
        <f t="shared" si="2"/>
        <v>3.7382178059896191E-3</v>
      </c>
      <c r="H46" s="16">
        <f t="shared" si="4"/>
        <v>1.3060061997855065E-5</v>
      </c>
    </row>
    <row r="47" spans="1:11" x14ac:dyDescent="0.3">
      <c r="A47" s="3">
        <v>42437</v>
      </c>
      <c r="B47" s="18">
        <v>27.22</v>
      </c>
      <c r="C47" s="13">
        <f t="shared" si="3"/>
        <v>-2.1994134897361795E-3</v>
      </c>
      <c r="D47" s="13">
        <f t="shared" si="0"/>
        <v>-2.7543364916311655E-3</v>
      </c>
      <c r="E47" s="18">
        <v>64.33</v>
      </c>
      <c r="F47" s="13">
        <f t="shared" si="1"/>
        <v>-9.3182171144590153E-4</v>
      </c>
      <c r="G47" s="13">
        <f t="shared" si="2"/>
        <v>-1.4044585529921823E-3</v>
      </c>
      <c r="H47" s="16">
        <f t="shared" si="4"/>
        <v>3.8683514434898707E-6</v>
      </c>
    </row>
    <row r="48" spans="1:11" x14ac:dyDescent="0.3">
      <c r="A48" s="3">
        <v>42438</v>
      </c>
      <c r="B48" s="18">
        <v>27.38</v>
      </c>
      <c r="C48" s="13">
        <f t="shared" si="3"/>
        <v>5.8780308596619868E-3</v>
      </c>
      <c r="D48" s="13">
        <f t="shared" si="0"/>
        <v>5.3231078577670003E-3</v>
      </c>
      <c r="E48" s="18">
        <v>64.75</v>
      </c>
      <c r="F48" s="13">
        <f t="shared" si="1"/>
        <v>6.5288356909685152E-3</v>
      </c>
      <c r="G48" s="13">
        <f t="shared" si="2"/>
        <v>6.0561988494222344E-3</v>
      </c>
      <c r="H48" s="16">
        <f t="shared" si="4"/>
        <v>3.2237799683558965E-5</v>
      </c>
    </row>
    <row r="49" spans="1:8" x14ac:dyDescent="0.3">
      <c r="A49" s="3">
        <v>42439</v>
      </c>
      <c r="B49" s="18">
        <v>27.17</v>
      </c>
      <c r="C49" s="13">
        <f t="shared" si="3"/>
        <v>-7.6698319941562731E-3</v>
      </c>
      <c r="D49" s="13">
        <f t="shared" si="0"/>
        <v>-8.2247549960512596E-3</v>
      </c>
      <c r="E49" s="18">
        <v>64.59</v>
      </c>
      <c r="F49" s="13">
        <f t="shared" si="1"/>
        <v>-2.4710424710424617E-3</v>
      </c>
      <c r="G49" s="13">
        <f t="shared" si="2"/>
        <v>-2.9436793125887425E-3</v>
      </c>
      <c r="H49" s="16">
        <f t="shared" si="4"/>
        <v>2.4211041132986996E-5</v>
      </c>
    </row>
    <row r="50" spans="1:8" x14ac:dyDescent="0.3">
      <c r="A50" s="3">
        <v>42440</v>
      </c>
      <c r="B50" s="18">
        <v>27.18</v>
      </c>
      <c r="C50" s="13">
        <f t="shared" si="3"/>
        <v>3.6805299963194038E-4</v>
      </c>
      <c r="D50" s="13">
        <f t="shared" si="0"/>
        <v>-1.8687000226304566E-4</v>
      </c>
      <c r="E50" s="18">
        <v>64.53</v>
      </c>
      <c r="F50" s="13">
        <f t="shared" si="1"/>
        <v>-9.2893636785884581E-4</v>
      </c>
      <c r="G50" s="13">
        <f t="shared" si="2"/>
        <v>-1.4015732094051266E-3</v>
      </c>
      <c r="H50" s="16">
        <f t="shared" si="4"/>
        <v>2.6191198881336016E-7</v>
      </c>
    </row>
    <row r="51" spans="1:8" x14ac:dyDescent="0.3">
      <c r="A51" s="3">
        <v>42443</v>
      </c>
      <c r="B51" s="18">
        <v>27.36</v>
      </c>
      <c r="C51" s="13">
        <f t="shared" si="3"/>
        <v>6.6225165562914245E-3</v>
      </c>
      <c r="D51" s="13">
        <f t="shared" si="0"/>
        <v>6.0675935543964381E-3</v>
      </c>
      <c r="E51" s="18">
        <v>64.77</v>
      </c>
      <c r="F51" s="13">
        <f t="shared" si="1"/>
        <v>3.7192003719199729E-3</v>
      </c>
      <c r="G51" s="13">
        <f t="shared" si="2"/>
        <v>3.2465635303736921E-3</v>
      </c>
      <c r="H51" s="16">
        <f t="shared" si="4"/>
        <v>1.9698827950833957E-5</v>
      </c>
    </row>
    <row r="52" spans="1:8" x14ac:dyDescent="0.3">
      <c r="A52" s="3">
        <v>42444</v>
      </c>
      <c r="B52" s="18">
        <v>27.21</v>
      </c>
      <c r="C52" s="13">
        <f t="shared" si="3"/>
        <v>-5.482456140350811E-3</v>
      </c>
      <c r="D52" s="13">
        <f t="shared" si="0"/>
        <v>-6.0373791422457974E-3</v>
      </c>
      <c r="E52" s="18">
        <v>64.42</v>
      </c>
      <c r="F52" s="13">
        <f t="shared" si="1"/>
        <v>-5.4037362976685488E-3</v>
      </c>
      <c r="G52" s="13">
        <f t="shared" si="2"/>
        <v>-5.8763731392148296E-3</v>
      </c>
      <c r="H52" s="16">
        <f t="shared" si="4"/>
        <v>3.5477892622749071E-5</v>
      </c>
    </row>
    <row r="53" spans="1:8" x14ac:dyDescent="0.3">
      <c r="A53" s="3">
        <v>42445</v>
      </c>
      <c r="B53" s="18">
        <v>27.35</v>
      </c>
      <c r="C53" s="13">
        <f t="shared" si="3"/>
        <v>5.1451672179345653E-3</v>
      </c>
      <c r="D53" s="13">
        <f t="shared" si="0"/>
        <v>4.5902442160395789E-3</v>
      </c>
      <c r="E53" s="18">
        <v>64.58</v>
      </c>
      <c r="F53" s="13">
        <f t="shared" si="1"/>
        <v>2.4837007140638967E-3</v>
      </c>
      <c r="G53" s="13">
        <f t="shared" si="2"/>
        <v>2.0110638725176159E-3</v>
      </c>
      <c r="H53" s="16">
        <f t="shared" si="4"/>
        <v>9.2312743089101441E-6</v>
      </c>
    </row>
    <row r="54" spans="1:8" x14ac:dyDescent="0.3">
      <c r="A54" s="3">
        <v>42446</v>
      </c>
      <c r="B54" s="18">
        <v>27.47</v>
      </c>
      <c r="C54" s="13">
        <f t="shared" si="3"/>
        <v>4.3875685557586142E-3</v>
      </c>
      <c r="D54" s="13">
        <f t="shared" si="0"/>
        <v>3.8326455538636281E-3</v>
      </c>
      <c r="E54" s="18">
        <v>64.959999999999994</v>
      </c>
      <c r="F54" s="13">
        <f t="shared" si="1"/>
        <v>5.884174667079467E-3</v>
      </c>
      <c r="G54" s="13">
        <f t="shared" si="2"/>
        <v>5.4115378255331862E-3</v>
      </c>
      <c r="H54" s="16">
        <f t="shared" si="4"/>
        <v>2.0740506386594611E-5</v>
      </c>
    </row>
    <row r="55" spans="1:8" x14ac:dyDescent="0.3">
      <c r="A55" s="3">
        <v>42447</v>
      </c>
      <c r="B55" s="18">
        <v>27.74</v>
      </c>
      <c r="C55" s="13">
        <f t="shared" si="3"/>
        <v>9.8289042591919173E-3</v>
      </c>
      <c r="D55" s="13">
        <f t="shared" si="0"/>
        <v>9.2739812572969309E-3</v>
      </c>
      <c r="E55" s="18">
        <v>65.819999999999993</v>
      </c>
      <c r="F55" s="13">
        <f t="shared" si="1"/>
        <v>1.3238916256157696E-2</v>
      </c>
      <c r="G55" s="13">
        <f t="shared" si="2"/>
        <v>1.2766279414611415E-2</v>
      </c>
      <c r="H55" s="16">
        <f t="shared" si="4"/>
        <v>1.183942360165219E-4</v>
      </c>
    </row>
    <row r="56" spans="1:8" x14ac:dyDescent="0.3">
      <c r="A56" s="3">
        <v>42450</v>
      </c>
      <c r="B56" s="18">
        <v>28.07</v>
      </c>
      <c r="C56" s="13">
        <f t="shared" si="3"/>
        <v>1.1896178803172397E-2</v>
      </c>
      <c r="D56" s="13">
        <f t="shared" si="0"/>
        <v>1.134125580127741E-2</v>
      </c>
      <c r="E56" s="18">
        <v>66.77</v>
      </c>
      <c r="F56" s="13">
        <f t="shared" si="1"/>
        <v>1.4433302947432392E-2</v>
      </c>
      <c r="G56" s="13">
        <f t="shared" si="2"/>
        <v>1.3960666105886111E-2</v>
      </c>
      <c r="H56" s="16">
        <f t="shared" si="4"/>
        <v>1.5833148546307778E-4</v>
      </c>
    </row>
    <row r="57" spans="1:8" x14ac:dyDescent="0.3">
      <c r="A57" s="3">
        <v>42451</v>
      </c>
      <c r="B57" s="18">
        <v>28.07</v>
      </c>
      <c r="C57" s="13">
        <f t="shared" si="3"/>
        <v>0</v>
      </c>
      <c r="D57" s="13">
        <f t="shared" si="0"/>
        <v>-5.5492300189498604E-4</v>
      </c>
      <c r="E57" s="18">
        <v>67.040000000000006</v>
      </c>
      <c r="F57" s="13">
        <f t="shared" si="1"/>
        <v>4.0437322150668198E-3</v>
      </c>
      <c r="G57" s="13">
        <f t="shared" si="2"/>
        <v>3.571095373520539E-3</v>
      </c>
      <c r="H57" s="16">
        <f t="shared" si="4"/>
        <v>-1.9816829647273138E-6</v>
      </c>
    </row>
    <row r="58" spans="1:8" x14ac:dyDescent="0.3">
      <c r="A58" s="3">
        <v>42452</v>
      </c>
      <c r="B58" s="18">
        <v>28.09</v>
      </c>
      <c r="C58" s="13">
        <f t="shared" si="3"/>
        <v>7.1250445315285127E-4</v>
      </c>
      <c r="D58" s="13">
        <f t="shared" si="0"/>
        <v>1.5758145125786523E-4</v>
      </c>
      <c r="E58" s="18">
        <v>67.459999999999994</v>
      </c>
      <c r="F58" s="13">
        <f t="shared" si="1"/>
        <v>6.2649164677801572E-3</v>
      </c>
      <c r="G58" s="13">
        <f t="shared" si="2"/>
        <v>5.7922796262338764E-3</v>
      </c>
      <c r="H58" s="16">
        <f t="shared" si="4"/>
        <v>9.127558295932994E-7</v>
      </c>
    </row>
    <row r="59" spans="1:8" x14ac:dyDescent="0.3">
      <c r="A59" s="3">
        <v>42457</v>
      </c>
      <c r="B59" s="18">
        <v>27.73</v>
      </c>
      <c r="C59" s="13">
        <f t="shared" si="3"/>
        <v>-1.2815948736205063E-2</v>
      </c>
      <c r="D59" s="13">
        <f t="shared" si="0"/>
        <v>-1.3370871738100049E-2</v>
      </c>
      <c r="E59" s="18">
        <v>66.2</v>
      </c>
      <c r="F59" s="13">
        <f t="shared" si="1"/>
        <v>-1.8677734954046676E-2</v>
      </c>
      <c r="G59" s="13">
        <f t="shared" si="2"/>
        <v>-1.9150371795592955E-2</v>
      </c>
      <c r="H59" s="16">
        <f t="shared" si="4"/>
        <v>2.5605716501580215E-4</v>
      </c>
    </row>
    <row r="60" spans="1:8" x14ac:dyDescent="0.3">
      <c r="A60" s="3">
        <v>42458</v>
      </c>
      <c r="B60" s="18">
        <v>27.66</v>
      </c>
      <c r="C60" s="13">
        <f t="shared" si="3"/>
        <v>-2.5243418680129803E-3</v>
      </c>
      <c r="D60" s="13">
        <f t="shared" si="0"/>
        <v>-3.0792648699079664E-3</v>
      </c>
      <c r="E60" s="18">
        <v>65.81</v>
      </c>
      <c r="F60" s="13">
        <f t="shared" si="1"/>
        <v>-5.8912386706948539E-3</v>
      </c>
      <c r="G60" s="13">
        <f t="shared" si="2"/>
        <v>-6.3638755122411347E-3</v>
      </c>
      <c r="H60" s="16">
        <f t="shared" si="4"/>
        <v>1.9596058301311692E-5</v>
      </c>
    </row>
    <row r="61" spans="1:8" x14ac:dyDescent="0.3">
      <c r="A61" s="3">
        <v>42459</v>
      </c>
      <c r="B61" s="18">
        <v>28.23</v>
      </c>
      <c r="C61" s="13">
        <f t="shared" si="3"/>
        <v>2.0607375271149753E-2</v>
      </c>
      <c r="D61" s="13">
        <f t="shared" si="0"/>
        <v>2.0052452269254766E-2</v>
      </c>
      <c r="E61" s="18">
        <v>66.739999999999995</v>
      </c>
      <c r="F61" s="13">
        <f t="shared" si="1"/>
        <v>1.4131590943625483E-2</v>
      </c>
      <c r="G61" s="13">
        <f t="shared" si="2"/>
        <v>1.3658954102079202E-2</v>
      </c>
      <c r="H61" s="16">
        <f t="shared" si="4"/>
        <v>2.7389552517988479E-4</v>
      </c>
    </row>
    <row r="62" spans="1:8" x14ac:dyDescent="0.3">
      <c r="A62" s="3">
        <v>42460</v>
      </c>
      <c r="B62" s="18">
        <v>28.28</v>
      </c>
      <c r="C62" s="13">
        <f t="shared" si="3"/>
        <v>1.7711654268508514E-3</v>
      </c>
      <c r="D62" s="13">
        <f t="shared" si="0"/>
        <v>1.2162424249558654E-3</v>
      </c>
      <c r="E62" s="18">
        <v>66.89</v>
      </c>
      <c r="F62" s="13">
        <f t="shared" si="1"/>
        <v>2.2475277195086463E-3</v>
      </c>
      <c r="G62" s="13">
        <f t="shared" si="2"/>
        <v>1.7748908779623655E-3</v>
      </c>
      <c r="H62" s="16">
        <f t="shared" si="4"/>
        <v>2.1586975854449924E-6</v>
      </c>
    </row>
    <row r="63" spans="1:8" x14ac:dyDescent="0.3">
      <c r="A63" s="3">
        <v>42461</v>
      </c>
      <c r="B63" s="18">
        <v>28.26</v>
      </c>
      <c r="C63" s="13">
        <f t="shared" si="3"/>
        <v>-7.0721357850067612E-4</v>
      </c>
      <c r="D63" s="13">
        <f t="shared" si="0"/>
        <v>-1.2621365803956622E-3</v>
      </c>
      <c r="E63" s="18">
        <v>66.959999999999994</v>
      </c>
      <c r="F63" s="13">
        <f t="shared" si="1"/>
        <v>1.0464942442816039E-3</v>
      </c>
      <c r="G63" s="13">
        <f t="shared" si="2"/>
        <v>5.7385740273532316E-4</v>
      </c>
      <c r="H63" s="16">
        <f t="shared" si="4"/>
        <v>-7.242864199230971E-7</v>
      </c>
    </row>
    <row r="64" spans="1:8" x14ac:dyDescent="0.3">
      <c r="A64" s="3">
        <v>42464</v>
      </c>
      <c r="B64" s="18">
        <v>28.44</v>
      </c>
      <c r="C64" s="13">
        <f t="shared" si="3"/>
        <v>6.3694267515923553E-3</v>
      </c>
      <c r="D64" s="13">
        <f t="shared" si="0"/>
        <v>5.8145037496973688E-3</v>
      </c>
      <c r="E64" s="18">
        <v>67.010000000000005</v>
      </c>
      <c r="F64" s="13">
        <f t="shared" si="1"/>
        <v>7.4671445639196143E-4</v>
      </c>
      <c r="G64" s="13">
        <f t="shared" si="2"/>
        <v>2.7407761484568073E-4</v>
      </c>
      <c r="H64" s="16">
        <f t="shared" si="4"/>
        <v>1.5936253192283219E-6</v>
      </c>
    </row>
    <row r="65" spans="1:8" x14ac:dyDescent="0.3">
      <c r="A65" s="3">
        <v>42465</v>
      </c>
      <c r="B65" s="18">
        <v>27.87</v>
      </c>
      <c r="C65" s="13">
        <f t="shared" si="3"/>
        <v>-2.0042194092827037E-2</v>
      </c>
      <c r="D65" s="13">
        <f t="shared" si="0"/>
        <v>-2.0597117094722023E-2</v>
      </c>
      <c r="E65" s="18">
        <v>65.87</v>
      </c>
      <c r="F65" s="13">
        <f t="shared" si="1"/>
        <v>-1.7012386211013308E-2</v>
      </c>
      <c r="G65" s="13">
        <f t="shared" si="2"/>
        <v>-1.7485023052559587E-2</v>
      </c>
      <c r="H65" s="16">
        <f t="shared" si="4"/>
        <v>3.6014106721748372E-4</v>
      </c>
    </row>
    <row r="66" spans="1:8" x14ac:dyDescent="0.3">
      <c r="A66" s="3">
        <v>42466</v>
      </c>
      <c r="B66" s="18">
        <v>27.86</v>
      </c>
      <c r="C66" s="13">
        <f t="shared" si="3"/>
        <v>-3.5880875493365938E-4</v>
      </c>
      <c r="D66" s="13">
        <f t="shared" si="0"/>
        <v>-9.1373175682864542E-4</v>
      </c>
      <c r="E66" s="18">
        <v>65.319999999999993</v>
      </c>
      <c r="F66" s="13">
        <f t="shared" si="1"/>
        <v>-8.3497798694399661E-3</v>
      </c>
      <c r="G66" s="13">
        <f t="shared" si="2"/>
        <v>-8.8224167109862469E-3</v>
      </c>
      <c r="H66" s="16">
        <f t="shared" si="4"/>
        <v>8.0613223208038629E-6</v>
      </c>
    </row>
    <row r="67" spans="1:8" x14ac:dyDescent="0.3">
      <c r="A67" s="3">
        <v>42467</v>
      </c>
      <c r="B67" s="18">
        <v>27.72</v>
      </c>
      <c r="C67" s="13">
        <f t="shared" si="3"/>
        <v>-5.0251256281407253E-3</v>
      </c>
      <c r="D67" s="13">
        <f t="shared" ref="D67:D130" si="5">C67-$K$10</f>
        <v>-5.5800486300357117E-3</v>
      </c>
      <c r="E67" s="18">
        <v>64.930000000000007</v>
      </c>
      <c r="F67" s="13">
        <f t="shared" ref="F67:F130" si="6">E67/E66-1</f>
        <v>-5.9706062461725162E-3</v>
      </c>
      <c r="G67" s="13">
        <f t="shared" ref="G67:G130" si="7">F67-$K$12</f>
        <v>-6.443243087718797E-3</v>
      </c>
      <c r="H67" s="16">
        <f t="shared" ref="H67:H130" si="8">D67*G67</f>
        <v>3.5953609764612344E-5</v>
      </c>
    </row>
    <row r="68" spans="1:8" x14ac:dyDescent="0.3">
      <c r="A68" s="3">
        <v>42468</v>
      </c>
      <c r="B68" s="18">
        <v>27.81</v>
      </c>
      <c r="C68" s="13">
        <f t="shared" ref="C68:C131" si="9">B68/B67-1</f>
        <v>3.2467532467532756E-3</v>
      </c>
      <c r="D68" s="13">
        <f t="shared" si="5"/>
        <v>2.6918302448582896E-3</v>
      </c>
      <c r="E68" s="18">
        <v>65.17</v>
      </c>
      <c r="F68" s="13">
        <f t="shared" si="6"/>
        <v>3.6962883104880717E-3</v>
      </c>
      <c r="G68" s="13">
        <f t="shared" si="7"/>
        <v>3.2236514689417909E-3</v>
      </c>
      <c r="H68" s="16">
        <f t="shared" si="8"/>
        <v>8.6775225229793663E-6</v>
      </c>
    </row>
    <row r="69" spans="1:8" x14ac:dyDescent="0.3">
      <c r="A69" s="3">
        <v>42471</v>
      </c>
      <c r="B69" s="18">
        <v>28.18</v>
      </c>
      <c r="C69" s="13">
        <f t="shared" si="9"/>
        <v>1.3304566702625031E-2</v>
      </c>
      <c r="D69" s="13">
        <f t="shared" si="5"/>
        <v>1.2749643700730045E-2</v>
      </c>
      <c r="E69" s="18">
        <v>65.77</v>
      </c>
      <c r="F69" s="13">
        <f t="shared" si="6"/>
        <v>9.2066901948748558E-3</v>
      </c>
      <c r="G69" s="13">
        <f t="shared" si="7"/>
        <v>8.734053353328575E-3</v>
      </c>
      <c r="H69" s="16">
        <f t="shared" si="8"/>
        <v>1.1135606831810579E-4</v>
      </c>
    </row>
    <row r="70" spans="1:8" x14ac:dyDescent="0.3">
      <c r="A70" s="3">
        <v>42472</v>
      </c>
      <c r="B70" s="18">
        <v>28.3</v>
      </c>
      <c r="C70" s="13">
        <f t="shared" si="9"/>
        <v>4.2583392476933657E-3</v>
      </c>
      <c r="D70" s="13">
        <f t="shared" si="5"/>
        <v>3.7034162457983797E-3</v>
      </c>
      <c r="E70" s="18">
        <v>66.209999999999994</v>
      </c>
      <c r="F70" s="13">
        <f t="shared" si="6"/>
        <v>6.6899802341493508E-3</v>
      </c>
      <c r="G70" s="13">
        <f t="shared" si="7"/>
        <v>6.21734339260307E-3</v>
      </c>
      <c r="H70" s="16">
        <f t="shared" si="8"/>
        <v>2.3025410525873421E-5</v>
      </c>
    </row>
    <row r="71" spans="1:8" x14ac:dyDescent="0.3">
      <c r="A71" s="3">
        <v>42473</v>
      </c>
      <c r="B71" s="18">
        <v>28.82</v>
      </c>
      <c r="C71" s="13">
        <f t="shared" si="9"/>
        <v>1.8374558303887012E-2</v>
      </c>
      <c r="D71" s="13">
        <f t="shared" si="5"/>
        <v>1.7819635301992025E-2</v>
      </c>
      <c r="E71" s="18">
        <v>67.069999999999993</v>
      </c>
      <c r="F71" s="13">
        <f t="shared" si="6"/>
        <v>1.2988974475154791E-2</v>
      </c>
      <c r="G71" s="13">
        <f t="shared" si="7"/>
        <v>1.251633763360851E-2</v>
      </c>
      <c r="H71" s="16">
        <f t="shared" si="8"/>
        <v>2.2303657194750154E-4</v>
      </c>
    </row>
    <row r="72" spans="1:8" x14ac:dyDescent="0.3">
      <c r="A72" s="3">
        <v>42478</v>
      </c>
      <c r="B72" s="18">
        <v>29.09</v>
      </c>
      <c r="C72" s="13">
        <f t="shared" si="9"/>
        <v>9.3684941013185696E-3</v>
      </c>
      <c r="D72" s="13">
        <f t="shared" si="5"/>
        <v>8.8135710994235832E-3</v>
      </c>
      <c r="E72" s="18">
        <v>67.790000000000006</v>
      </c>
      <c r="F72" s="13">
        <f t="shared" si="6"/>
        <v>1.0735052929775168E-2</v>
      </c>
      <c r="G72" s="13">
        <f t="shared" si="7"/>
        <v>1.0262416088228888E-2</v>
      </c>
      <c r="H72" s="16">
        <f t="shared" si="8"/>
        <v>9.0448533845473739E-5</v>
      </c>
    </row>
    <row r="73" spans="1:8" x14ac:dyDescent="0.3">
      <c r="A73" s="3">
        <v>42480</v>
      </c>
      <c r="B73" s="18">
        <v>29.22</v>
      </c>
      <c r="C73" s="13">
        <f t="shared" si="9"/>
        <v>4.4688896528015665E-3</v>
      </c>
      <c r="D73" s="13">
        <f t="shared" si="5"/>
        <v>3.91396665090658E-3</v>
      </c>
      <c r="E73" s="18">
        <v>68.209999999999994</v>
      </c>
      <c r="F73" s="13">
        <f t="shared" si="6"/>
        <v>6.1956040713968541E-3</v>
      </c>
      <c r="G73" s="13">
        <f t="shared" si="7"/>
        <v>5.7229672298505733E-3</v>
      </c>
      <c r="H73" s="16">
        <f t="shared" si="8"/>
        <v>2.2399502881866357E-5</v>
      </c>
    </row>
    <row r="74" spans="1:8" x14ac:dyDescent="0.3">
      <c r="A74" s="3">
        <v>42481</v>
      </c>
      <c r="B74" s="18">
        <v>29.24</v>
      </c>
      <c r="C74" s="13">
        <f t="shared" si="9"/>
        <v>6.8446269678301697E-4</v>
      </c>
      <c r="D74" s="13">
        <f t="shared" si="5"/>
        <v>1.2953969488803093E-4</v>
      </c>
      <c r="E74" s="18">
        <v>68.17</v>
      </c>
      <c r="F74" s="13">
        <f t="shared" si="6"/>
        <v>-5.8642427796495866E-4</v>
      </c>
      <c r="G74" s="13">
        <f t="shared" si="7"/>
        <v>-1.0590611195112395E-3</v>
      </c>
      <c r="H74" s="16">
        <f t="shared" si="8"/>
        <v>-1.3719045428926242E-7</v>
      </c>
    </row>
    <row r="75" spans="1:8" x14ac:dyDescent="0.3">
      <c r="A75" s="3">
        <v>42482</v>
      </c>
      <c r="B75" s="18">
        <v>29.28</v>
      </c>
      <c r="C75" s="13">
        <f t="shared" si="9"/>
        <v>1.3679890560875929E-3</v>
      </c>
      <c r="D75" s="13">
        <f t="shared" si="5"/>
        <v>8.1306605419260687E-4</v>
      </c>
      <c r="E75" s="18">
        <v>68.709999999999994</v>
      </c>
      <c r="F75" s="13">
        <f t="shared" si="6"/>
        <v>7.921373037993229E-3</v>
      </c>
      <c r="G75" s="13">
        <f t="shared" si="7"/>
        <v>7.4487361964469482E-3</v>
      </c>
      <c r="H75" s="16">
        <f t="shared" si="8"/>
        <v>6.0563145479667664E-6</v>
      </c>
    </row>
    <row r="76" spans="1:8" x14ac:dyDescent="0.3">
      <c r="A76" s="3">
        <v>42485</v>
      </c>
      <c r="B76" s="18">
        <v>29.17</v>
      </c>
      <c r="C76" s="13">
        <f t="shared" si="9"/>
        <v>-3.7568306010928865E-3</v>
      </c>
      <c r="D76" s="13">
        <f t="shared" si="5"/>
        <v>-4.3117536029878729E-3</v>
      </c>
      <c r="E76" s="18">
        <v>68.39</v>
      </c>
      <c r="F76" s="13">
        <f t="shared" si="6"/>
        <v>-4.6572551302574983E-3</v>
      </c>
      <c r="G76" s="13">
        <f t="shared" si="7"/>
        <v>-5.1298919718037791E-3</v>
      </c>
      <c r="H76" s="16">
        <f t="shared" si="8"/>
        <v>2.2118830192363508E-5</v>
      </c>
    </row>
    <row r="77" spans="1:8" x14ac:dyDescent="0.3">
      <c r="A77" s="3">
        <v>42486</v>
      </c>
      <c r="B77" s="18">
        <v>29.53</v>
      </c>
      <c r="C77" s="13">
        <f t="shared" si="9"/>
        <v>1.234144669180659E-2</v>
      </c>
      <c r="D77" s="13">
        <f t="shared" si="5"/>
        <v>1.1786523689911604E-2</v>
      </c>
      <c r="E77" s="18">
        <v>69</v>
      </c>
      <c r="F77" s="13">
        <f t="shared" si="6"/>
        <v>8.9194326655943623E-3</v>
      </c>
      <c r="G77" s="13">
        <f t="shared" si="7"/>
        <v>8.4467958240480815E-3</v>
      </c>
      <c r="H77" s="16">
        <f t="shared" si="8"/>
        <v>9.9558359083989117E-5</v>
      </c>
    </row>
    <row r="78" spans="1:8" x14ac:dyDescent="0.3">
      <c r="A78" s="3">
        <v>42487</v>
      </c>
      <c r="B78" s="18">
        <v>29.53</v>
      </c>
      <c r="C78" s="13">
        <f t="shared" si="9"/>
        <v>0</v>
      </c>
      <c r="D78" s="13">
        <f t="shared" si="5"/>
        <v>-5.5492300189498604E-4</v>
      </c>
      <c r="E78" s="18">
        <v>69.31</v>
      </c>
      <c r="F78" s="13">
        <f t="shared" si="6"/>
        <v>4.4927536231884613E-3</v>
      </c>
      <c r="G78" s="13">
        <f t="shared" si="7"/>
        <v>4.0201167816421805E-3</v>
      </c>
      <c r="H78" s="16">
        <f t="shared" si="8"/>
        <v>-2.2308552724372889E-6</v>
      </c>
    </row>
    <row r="79" spans="1:8" x14ac:dyDescent="0.3">
      <c r="A79" s="3">
        <v>42488</v>
      </c>
      <c r="B79" s="18">
        <v>29.14</v>
      </c>
      <c r="C79" s="13">
        <f t="shared" si="9"/>
        <v>-1.3206908228919789E-2</v>
      </c>
      <c r="D79" s="13">
        <f t="shared" si="5"/>
        <v>-1.3761831230814776E-2</v>
      </c>
      <c r="E79" s="18">
        <v>68.459999999999994</v>
      </c>
      <c r="F79" s="13">
        <f t="shared" si="6"/>
        <v>-1.2263742605684747E-2</v>
      </c>
      <c r="G79" s="13">
        <f t="shared" si="7"/>
        <v>-1.2736379447231027E-2</v>
      </c>
      <c r="H79" s="16">
        <f t="shared" si="8"/>
        <v>1.7527590444441139E-4</v>
      </c>
    </row>
    <row r="80" spans="1:8" x14ac:dyDescent="0.3">
      <c r="A80" s="3">
        <v>42489</v>
      </c>
      <c r="B80" s="18">
        <v>29.19</v>
      </c>
      <c r="C80" s="13">
        <f t="shared" si="9"/>
        <v>1.7158544955389043E-3</v>
      </c>
      <c r="D80" s="13">
        <f t="shared" si="5"/>
        <v>1.1609314936439183E-3</v>
      </c>
      <c r="E80" s="18">
        <v>68.59</v>
      </c>
      <c r="F80" s="13">
        <f t="shared" si="6"/>
        <v>1.8989190768332609E-3</v>
      </c>
      <c r="G80" s="13">
        <f t="shared" si="7"/>
        <v>1.4262822352869801E-3</v>
      </c>
      <c r="H80" s="16">
        <f t="shared" si="8"/>
        <v>1.6558159657695003E-6</v>
      </c>
    </row>
    <row r="81" spans="1:8" x14ac:dyDescent="0.3">
      <c r="A81" s="3">
        <v>42492</v>
      </c>
      <c r="B81" s="18">
        <v>29.1</v>
      </c>
      <c r="C81" s="13">
        <f t="shared" si="9"/>
        <v>-3.0832476875641834E-3</v>
      </c>
      <c r="D81" s="13">
        <f t="shared" si="5"/>
        <v>-3.6381706894591695E-3</v>
      </c>
      <c r="E81" s="18">
        <v>68.62</v>
      </c>
      <c r="F81" s="13">
        <f t="shared" si="6"/>
        <v>4.3738154249894912E-4</v>
      </c>
      <c r="G81" s="13">
        <f t="shared" si="7"/>
        <v>-3.525529904733159E-5</v>
      </c>
      <c r="H81" s="16">
        <f t="shared" si="8"/>
        <v>1.2826479564211957E-7</v>
      </c>
    </row>
    <row r="82" spans="1:8" x14ac:dyDescent="0.3">
      <c r="A82" s="3">
        <v>42493</v>
      </c>
      <c r="B82" s="18">
        <v>28.89</v>
      </c>
      <c r="C82" s="13">
        <f t="shared" si="9"/>
        <v>-7.2164948453607991E-3</v>
      </c>
      <c r="D82" s="13">
        <f t="shared" si="5"/>
        <v>-7.7714178472557856E-3</v>
      </c>
      <c r="E82" s="18">
        <v>68.38</v>
      </c>
      <c r="F82" s="13">
        <f t="shared" si="6"/>
        <v>-3.4975225881668237E-3</v>
      </c>
      <c r="G82" s="13">
        <f t="shared" si="7"/>
        <v>-3.9701594297131045E-3</v>
      </c>
      <c r="H82" s="16">
        <f t="shared" si="8"/>
        <v>3.0853767848523274E-5</v>
      </c>
    </row>
    <row r="83" spans="1:8" x14ac:dyDescent="0.3">
      <c r="A83" s="3">
        <v>42494</v>
      </c>
      <c r="B83" s="18">
        <v>28.65</v>
      </c>
      <c r="C83" s="13">
        <f t="shared" si="9"/>
        <v>-8.3073727933541397E-3</v>
      </c>
      <c r="D83" s="13">
        <f t="shared" si="5"/>
        <v>-8.8622957952491262E-3</v>
      </c>
      <c r="E83" s="18">
        <v>67.72</v>
      </c>
      <c r="F83" s="13">
        <f t="shared" si="6"/>
        <v>-9.6519450131616891E-3</v>
      </c>
      <c r="G83" s="13">
        <f t="shared" si="7"/>
        <v>-1.012458185470797E-2</v>
      </c>
      <c r="H83" s="16">
        <f t="shared" si="8"/>
        <v>8.9727039199634034E-5</v>
      </c>
    </row>
    <row r="84" spans="1:8" x14ac:dyDescent="0.3">
      <c r="A84" s="3">
        <v>42495</v>
      </c>
      <c r="B84" s="18">
        <v>28.73</v>
      </c>
      <c r="C84" s="13">
        <f t="shared" si="9"/>
        <v>2.7923211169285089E-3</v>
      </c>
      <c r="D84" s="13">
        <f t="shared" si="5"/>
        <v>2.2373981150335229E-3</v>
      </c>
      <c r="E84" s="18">
        <v>67.83</v>
      </c>
      <c r="F84" s="13">
        <f t="shared" si="6"/>
        <v>1.6243354991138936E-3</v>
      </c>
      <c r="G84" s="13">
        <f t="shared" si="7"/>
        <v>1.1516986575676128E-3</v>
      </c>
      <c r="H84" s="16">
        <f t="shared" si="8"/>
        <v>2.5768084055284155E-6</v>
      </c>
    </row>
    <row r="85" spans="1:8" x14ac:dyDescent="0.3">
      <c r="A85" s="3">
        <v>42496</v>
      </c>
      <c r="B85" s="18">
        <v>28.7</v>
      </c>
      <c r="C85" s="13">
        <f t="shared" si="9"/>
        <v>-1.0442046641142566E-3</v>
      </c>
      <c r="D85" s="13">
        <f t="shared" si="5"/>
        <v>-1.5991276660092426E-3</v>
      </c>
      <c r="E85" s="18">
        <v>67.88</v>
      </c>
      <c r="F85" s="13">
        <f t="shared" si="6"/>
        <v>7.3713696004706897E-4</v>
      </c>
      <c r="G85" s="13">
        <f t="shared" si="7"/>
        <v>2.6450011850078826E-4</v>
      </c>
      <c r="H85" s="16">
        <f t="shared" si="8"/>
        <v>-4.2296945715733364E-7</v>
      </c>
    </row>
    <row r="86" spans="1:8" x14ac:dyDescent="0.3">
      <c r="A86" s="3">
        <v>42499</v>
      </c>
      <c r="B86" s="18">
        <v>29.1</v>
      </c>
      <c r="C86" s="13">
        <f t="shared" si="9"/>
        <v>1.3937282229965264E-2</v>
      </c>
      <c r="D86" s="13">
        <f t="shared" si="5"/>
        <v>1.3382359228070278E-2</v>
      </c>
      <c r="E86" s="18">
        <v>68.56</v>
      </c>
      <c r="F86" s="13">
        <f t="shared" si="6"/>
        <v>1.001767825574551E-2</v>
      </c>
      <c r="G86" s="13">
        <f t="shared" si="7"/>
        <v>9.5450414141992294E-3</v>
      </c>
      <c r="H86" s="16">
        <f t="shared" si="8"/>
        <v>1.2773517305162202E-4</v>
      </c>
    </row>
    <row r="87" spans="1:8" x14ac:dyDescent="0.3">
      <c r="A87" s="3">
        <v>42500</v>
      </c>
      <c r="B87" s="18">
        <v>29.16</v>
      </c>
      <c r="C87" s="13">
        <f t="shared" si="9"/>
        <v>2.0618556701030855E-3</v>
      </c>
      <c r="D87" s="13">
        <f t="shared" si="5"/>
        <v>1.5069326682080994E-3</v>
      </c>
      <c r="E87" s="18">
        <v>68.44</v>
      </c>
      <c r="F87" s="13">
        <f t="shared" si="6"/>
        <v>-1.7502917152859565E-3</v>
      </c>
      <c r="G87" s="13">
        <f t="shared" si="7"/>
        <v>-2.2229285568322373E-3</v>
      </c>
      <c r="H87" s="16">
        <f t="shared" si="8"/>
        <v>-3.349803661383183E-6</v>
      </c>
    </row>
    <row r="88" spans="1:8" x14ac:dyDescent="0.3">
      <c r="A88" s="3">
        <v>42501</v>
      </c>
      <c r="B88" s="18">
        <v>29.07</v>
      </c>
      <c r="C88" s="13">
        <f t="shared" si="9"/>
        <v>-3.0864197530864335E-3</v>
      </c>
      <c r="D88" s="13">
        <f t="shared" si="5"/>
        <v>-3.6413427549814195E-3</v>
      </c>
      <c r="E88" s="18">
        <v>68.33</v>
      </c>
      <c r="F88" s="13">
        <f t="shared" si="6"/>
        <v>-1.6072472238456426E-3</v>
      </c>
      <c r="G88" s="13">
        <f t="shared" si="7"/>
        <v>-2.0798840653919234E-3</v>
      </c>
      <c r="H88" s="16">
        <f t="shared" si="8"/>
        <v>7.5735707727161808E-6</v>
      </c>
    </row>
    <row r="89" spans="1:8" x14ac:dyDescent="0.3">
      <c r="A89" s="3">
        <v>42502</v>
      </c>
      <c r="B89" s="18">
        <v>29.27</v>
      </c>
      <c r="C89" s="13">
        <f t="shared" si="9"/>
        <v>6.8799449604401985E-3</v>
      </c>
      <c r="D89" s="13">
        <f t="shared" si="5"/>
        <v>6.3250219585452121E-3</v>
      </c>
      <c r="E89" s="18">
        <v>68.760000000000005</v>
      </c>
      <c r="F89" s="13">
        <f t="shared" si="6"/>
        <v>6.2929899019465996E-3</v>
      </c>
      <c r="G89" s="13">
        <f t="shared" si="7"/>
        <v>5.8203530604003188E-3</v>
      </c>
      <c r="H89" s="16">
        <f t="shared" si="8"/>
        <v>3.6813860913517845E-5</v>
      </c>
    </row>
    <row r="90" spans="1:8" x14ac:dyDescent="0.3">
      <c r="A90" s="3">
        <v>42503</v>
      </c>
      <c r="B90" s="18">
        <v>29.06</v>
      </c>
      <c r="C90" s="13">
        <f t="shared" si="9"/>
        <v>-7.1745814827468557E-3</v>
      </c>
      <c r="D90" s="13">
        <f t="shared" si="5"/>
        <v>-7.7295044846418422E-3</v>
      </c>
      <c r="E90" s="18">
        <v>68.44</v>
      </c>
      <c r="F90" s="13">
        <f t="shared" si="6"/>
        <v>-4.6538685282141445E-3</v>
      </c>
      <c r="G90" s="13">
        <f t="shared" si="7"/>
        <v>-5.1265053697604254E-3</v>
      </c>
      <c r="H90" s="16">
        <f t="shared" si="8"/>
        <v>3.9625346246103696E-5</v>
      </c>
    </row>
    <row r="91" spans="1:8" x14ac:dyDescent="0.3">
      <c r="A91" s="3">
        <v>42506</v>
      </c>
      <c r="B91" s="18">
        <v>29.08</v>
      </c>
      <c r="C91" s="13">
        <f t="shared" si="9"/>
        <v>6.8823124569861172E-4</v>
      </c>
      <c r="D91" s="13">
        <f t="shared" si="5"/>
        <v>1.3330824380362568E-4</v>
      </c>
      <c r="E91" s="18">
        <v>68.010000000000005</v>
      </c>
      <c r="F91" s="13">
        <f t="shared" si="6"/>
        <v>-6.2828755113967238E-3</v>
      </c>
      <c r="G91" s="13">
        <f t="shared" si="7"/>
        <v>-6.7555123529430047E-3</v>
      </c>
      <c r="H91" s="16">
        <f t="shared" si="8"/>
        <v>-9.0056548776453105E-7</v>
      </c>
    </row>
    <row r="92" spans="1:8" x14ac:dyDescent="0.3">
      <c r="A92" s="3">
        <v>42507</v>
      </c>
      <c r="B92" s="18">
        <v>29.2</v>
      </c>
      <c r="C92" s="13">
        <f t="shared" si="9"/>
        <v>4.126547455295837E-3</v>
      </c>
      <c r="D92" s="13">
        <f t="shared" si="5"/>
        <v>3.571624453400851E-3</v>
      </c>
      <c r="E92" s="18">
        <v>68.040000000000006</v>
      </c>
      <c r="F92" s="13">
        <f t="shared" si="6"/>
        <v>4.4111160123505577E-4</v>
      </c>
      <c r="G92" s="13">
        <f t="shared" si="7"/>
        <v>-3.1525240311224933E-5</v>
      </c>
      <c r="H92" s="16">
        <f t="shared" si="8"/>
        <v>-1.1259631919490922E-7</v>
      </c>
    </row>
    <row r="93" spans="1:8" x14ac:dyDescent="0.3">
      <c r="A93" s="3">
        <v>42508</v>
      </c>
      <c r="B93" s="18">
        <v>29.13</v>
      </c>
      <c r="C93" s="13">
        <f t="shared" si="9"/>
        <v>-2.397260273972579E-3</v>
      </c>
      <c r="D93" s="13">
        <f t="shared" si="5"/>
        <v>-2.9521832758675651E-3</v>
      </c>
      <c r="E93" s="18">
        <v>68.12</v>
      </c>
      <c r="F93" s="13">
        <f t="shared" si="6"/>
        <v>1.1757789535566943E-3</v>
      </c>
      <c r="G93" s="13">
        <f t="shared" si="7"/>
        <v>7.0314211201041356E-4</v>
      </c>
      <c r="H93" s="16">
        <f t="shared" si="8"/>
        <v>-2.0758043836353412E-6</v>
      </c>
    </row>
    <row r="94" spans="1:8" x14ac:dyDescent="0.3">
      <c r="A94" s="3">
        <v>42509</v>
      </c>
      <c r="B94" s="18">
        <v>28.86</v>
      </c>
      <c r="C94" s="13">
        <f t="shared" si="9"/>
        <v>-9.2687950566425759E-3</v>
      </c>
      <c r="D94" s="13">
        <f t="shared" si="5"/>
        <v>-9.8237180585375623E-3</v>
      </c>
      <c r="E94" s="18">
        <v>67.41</v>
      </c>
      <c r="F94" s="13">
        <f t="shared" si="6"/>
        <v>-1.0422783323546847E-2</v>
      </c>
      <c r="G94" s="13">
        <f t="shared" si="7"/>
        <v>-1.0895420165093128E-2</v>
      </c>
      <c r="H94" s="16">
        <f t="shared" si="8"/>
        <v>1.0703353583117967E-4</v>
      </c>
    </row>
    <row r="95" spans="1:8" x14ac:dyDescent="0.3">
      <c r="A95" s="3">
        <v>42510</v>
      </c>
      <c r="B95" s="18">
        <v>28.67</v>
      </c>
      <c r="C95" s="13">
        <f t="shared" si="9"/>
        <v>-6.5835065835064821E-3</v>
      </c>
      <c r="D95" s="13">
        <f t="shared" si="5"/>
        <v>-7.1384295854014686E-3</v>
      </c>
      <c r="E95" s="18">
        <v>67.010000000000005</v>
      </c>
      <c r="F95" s="13">
        <f t="shared" si="6"/>
        <v>-5.9338377095384809E-3</v>
      </c>
      <c r="G95" s="13">
        <f t="shared" si="7"/>
        <v>-6.4064745510847617E-3</v>
      </c>
      <c r="H95" s="16">
        <f t="shared" si="8"/>
        <v>4.5732167473585057E-5</v>
      </c>
    </row>
    <row r="96" spans="1:8" x14ac:dyDescent="0.3">
      <c r="A96" s="3">
        <v>42513</v>
      </c>
      <c r="B96" s="18">
        <v>28.62</v>
      </c>
      <c r="C96" s="13">
        <f t="shared" si="9"/>
        <v>-1.7439832577607062E-3</v>
      </c>
      <c r="D96" s="13">
        <f t="shared" si="5"/>
        <v>-2.2989062596556922E-3</v>
      </c>
      <c r="E96" s="18">
        <v>66.84</v>
      </c>
      <c r="F96" s="13">
        <f t="shared" si="6"/>
        <v>-2.536934785852929E-3</v>
      </c>
      <c r="G96" s="13">
        <f t="shared" si="7"/>
        <v>-3.0095716273992098E-3</v>
      </c>
      <c r="H96" s="16">
        <f t="shared" si="8"/>
        <v>6.9187230531102117E-6</v>
      </c>
    </row>
    <row r="97" spans="1:8" x14ac:dyDescent="0.3">
      <c r="A97" s="3">
        <v>42514</v>
      </c>
      <c r="B97" s="18">
        <v>28.63</v>
      </c>
      <c r="C97" s="13">
        <f t="shared" si="9"/>
        <v>3.4940600978328185E-4</v>
      </c>
      <c r="D97" s="13">
        <f t="shared" si="5"/>
        <v>-2.0551699211170419E-4</v>
      </c>
      <c r="E97" s="18">
        <v>66.510000000000005</v>
      </c>
      <c r="F97" s="13">
        <f t="shared" si="6"/>
        <v>-4.9371633752244293E-3</v>
      </c>
      <c r="G97" s="13">
        <f t="shared" si="7"/>
        <v>-5.4098002167707101E-3</v>
      </c>
      <c r="H97" s="16">
        <f t="shared" si="8"/>
        <v>1.1118058684759616E-6</v>
      </c>
    </row>
    <row r="98" spans="1:8" x14ac:dyDescent="0.3">
      <c r="A98" s="3">
        <v>42515</v>
      </c>
      <c r="B98" s="18">
        <v>29.25</v>
      </c>
      <c r="C98" s="13">
        <f t="shared" si="9"/>
        <v>2.1655606007684236E-2</v>
      </c>
      <c r="D98" s="13">
        <f t="shared" si="5"/>
        <v>2.110068300578925E-2</v>
      </c>
      <c r="E98" s="18">
        <v>67.349999999999994</v>
      </c>
      <c r="F98" s="13">
        <f t="shared" si="6"/>
        <v>1.2629679747406142E-2</v>
      </c>
      <c r="G98" s="13">
        <f t="shared" si="7"/>
        <v>1.2157042905859861E-2</v>
      </c>
      <c r="H98" s="16">
        <f t="shared" si="8"/>
        <v>2.5652190864432792E-4</v>
      </c>
    </row>
    <row r="99" spans="1:8" x14ac:dyDescent="0.3">
      <c r="A99" s="3">
        <v>42516</v>
      </c>
      <c r="B99" s="18">
        <v>29.68</v>
      </c>
      <c r="C99" s="13">
        <f t="shared" si="9"/>
        <v>1.4700854700854693E-2</v>
      </c>
      <c r="D99" s="13">
        <f t="shared" si="5"/>
        <v>1.4145931698959707E-2</v>
      </c>
      <c r="E99" s="18">
        <v>67.7</v>
      </c>
      <c r="F99" s="13">
        <f t="shared" si="6"/>
        <v>5.1967334818114885E-3</v>
      </c>
      <c r="G99" s="13">
        <f t="shared" si="7"/>
        <v>4.7240966402652077E-3</v>
      </c>
      <c r="H99" s="16">
        <f t="shared" si="8"/>
        <v>6.6826748412476646E-5</v>
      </c>
    </row>
    <row r="100" spans="1:8" x14ac:dyDescent="0.3">
      <c r="A100" s="3">
        <v>42517</v>
      </c>
      <c r="B100" s="18">
        <v>29.94</v>
      </c>
      <c r="C100" s="13">
        <f t="shared" si="9"/>
        <v>8.7601078167116597E-3</v>
      </c>
      <c r="D100" s="13">
        <f t="shared" si="5"/>
        <v>8.2051848148166732E-3</v>
      </c>
      <c r="E100" s="18">
        <v>68.209999999999994</v>
      </c>
      <c r="F100" s="13">
        <f t="shared" si="6"/>
        <v>7.5332348596748311E-3</v>
      </c>
      <c r="G100" s="13">
        <f t="shared" si="7"/>
        <v>7.0605980181285503E-3</v>
      </c>
      <c r="H100" s="16">
        <f t="shared" si="8"/>
        <v>5.7933511641873077E-5</v>
      </c>
    </row>
    <row r="101" spans="1:8" x14ac:dyDescent="0.3">
      <c r="A101" s="3">
        <v>42520</v>
      </c>
      <c r="B101" s="18">
        <v>30.09</v>
      </c>
      <c r="C101" s="13">
        <f t="shared" si="9"/>
        <v>5.0100200400802208E-3</v>
      </c>
      <c r="D101" s="13">
        <f t="shared" si="5"/>
        <v>4.4550970381852344E-3</v>
      </c>
      <c r="E101" s="18">
        <v>68.56</v>
      </c>
      <c r="F101" s="13">
        <f t="shared" si="6"/>
        <v>5.1312124321947206E-3</v>
      </c>
      <c r="G101" s="13">
        <f t="shared" si="7"/>
        <v>4.6585755906484397E-3</v>
      </c>
      <c r="H101" s="16">
        <f t="shared" si="8"/>
        <v>2.0754406316059894E-5</v>
      </c>
    </row>
    <row r="102" spans="1:8" x14ac:dyDescent="0.3">
      <c r="A102" s="3">
        <v>42521</v>
      </c>
      <c r="B102" s="18">
        <v>30.06</v>
      </c>
      <c r="C102" s="13">
        <f t="shared" si="9"/>
        <v>-9.9700897308074854E-4</v>
      </c>
      <c r="D102" s="13">
        <f t="shared" si="5"/>
        <v>-1.5519319749757346E-3</v>
      </c>
      <c r="E102" s="18">
        <v>68.599999999999994</v>
      </c>
      <c r="F102" s="13">
        <f t="shared" si="6"/>
        <v>5.8343057176180046E-4</v>
      </c>
      <c r="G102" s="13">
        <f t="shared" si="7"/>
        <v>1.1079373021551976E-4</v>
      </c>
      <c r="H102" s="16">
        <f t="shared" si="8"/>
        <v>-1.7194433254830029E-7</v>
      </c>
    </row>
    <row r="103" spans="1:8" x14ac:dyDescent="0.3">
      <c r="A103" s="3">
        <v>42522</v>
      </c>
      <c r="B103" s="18">
        <v>30.01</v>
      </c>
      <c r="C103" s="13">
        <f t="shared" si="9"/>
        <v>-1.663339986693213E-3</v>
      </c>
      <c r="D103" s="13">
        <f t="shared" si="5"/>
        <v>-2.2182629885881991E-3</v>
      </c>
      <c r="E103" s="18">
        <v>68.239999999999995</v>
      </c>
      <c r="F103" s="13">
        <f t="shared" si="6"/>
        <v>-5.2478134110787167E-3</v>
      </c>
      <c r="G103" s="13">
        <f t="shared" si="7"/>
        <v>-5.7204502526249975E-3</v>
      </c>
      <c r="H103" s="16">
        <f t="shared" si="8"/>
        <v>1.2689463073458044E-5</v>
      </c>
    </row>
    <row r="104" spans="1:8" x14ac:dyDescent="0.3">
      <c r="A104" s="3">
        <v>42523</v>
      </c>
      <c r="B104" s="18">
        <v>30.16</v>
      </c>
      <c r="C104" s="13">
        <f t="shared" si="9"/>
        <v>4.9983338887036322E-3</v>
      </c>
      <c r="D104" s="13">
        <f t="shared" si="5"/>
        <v>4.4434108868086457E-3</v>
      </c>
      <c r="E104" s="18">
        <v>68.67</v>
      </c>
      <c r="F104" s="13">
        <f t="shared" si="6"/>
        <v>6.3012895662368784E-3</v>
      </c>
      <c r="G104" s="13">
        <f t="shared" si="7"/>
        <v>5.8286527246905976E-3</v>
      </c>
      <c r="H104" s="16">
        <f t="shared" si="8"/>
        <v>2.5899098972317077E-5</v>
      </c>
    </row>
    <row r="105" spans="1:8" x14ac:dyDescent="0.3">
      <c r="A105" s="3">
        <v>42524</v>
      </c>
      <c r="B105" s="18">
        <v>30.23</v>
      </c>
      <c r="C105" s="13">
        <f t="shared" si="9"/>
        <v>2.3209549071618873E-3</v>
      </c>
      <c r="D105" s="13">
        <f t="shared" si="5"/>
        <v>1.7660319052669013E-3</v>
      </c>
      <c r="E105" s="18">
        <v>68.319999999999993</v>
      </c>
      <c r="F105" s="13">
        <f t="shared" si="6"/>
        <v>-5.0968399592253855E-3</v>
      </c>
      <c r="G105" s="13">
        <f t="shared" si="7"/>
        <v>-5.5694768007716663E-3</v>
      </c>
      <c r="H105" s="16">
        <f t="shared" si="8"/>
        <v>-9.8358737258065926E-6</v>
      </c>
    </row>
    <row r="106" spans="1:8" x14ac:dyDescent="0.3">
      <c r="A106" s="3">
        <v>42527</v>
      </c>
      <c r="B106" s="18">
        <v>30.16</v>
      </c>
      <c r="C106" s="13">
        <f t="shared" si="9"/>
        <v>-2.3155805491233972E-3</v>
      </c>
      <c r="D106" s="13">
        <f t="shared" si="5"/>
        <v>-2.8705035510183832E-3</v>
      </c>
      <c r="E106" s="18">
        <v>68.569999999999993</v>
      </c>
      <c r="F106" s="13">
        <f t="shared" si="6"/>
        <v>3.6592505854800006E-3</v>
      </c>
      <c r="G106" s="13">
        <f t="shared" si="7"/>
        <v>3.1866137439337198E-3</v>
      </c>
      <c r="H106" s="16">
        <f t="shared" si="8"/>
        <v>-9.147186067685728E-6</v>
      </c>
    </row>
    <row r="107" spans="1:8" x14ac:dyDescent="0.3">
      <c r="A107" s="3">
        <v>42528</v>
      </c>
      <c r="B107" s="18">
        <v>30.36</v>
      </c>
      <c r="C107" s="13">
        <f t="shared" si="9"/>
        <v>6.6312997347479641E-3</v>
      </c>
      <c r="D107" s="13">
        <f t="shared" si="5"/>
        <v>6.0763767328529776E-3</v>
      </c>
      <c r="E107" s="18">
        <v>69.42</v>
      </c>
      <c r="F107" s="13">
        <f t="shared" si="6"/>
        <v>1.2396091585241464E-2</v>
      </c>
      <c r="G107" s="13">
        <f t="shared" si="7"/>
        <v>1.1923454743695184E-2</v>
      </c>
      <c r="H107" s="16">
        <f t="shared" si="8"/>
        <v>7.2451402979814883E-5</v>
      </c>
    </row>
    <row r="108" spans="1:8" x14ac:dyDescent="0.3">
      <c r="A108" s="3">
        <v>42529</v>
      </c>
      <c r="B108" s="18">
        <v>30.43</v>
      </c>
      <c r="C108" s="13">
        <f t="shared" si="9"/>
        <v>2.3056653491435597E-3</v>
      </c>
      <c r="D108" s="13">
        <f t="shared" si="5"/>
        <v>1.7507423472485737E-3</v>
      </c>
      <c r="E108" s="18">
        <v>69.72</v>
      </c>
      <c r="F108" s="13">
        <f t="shared" si="6"/>
        <v>4.321521175453702E-3</v>
      </c>
      <c r="G108" s="13">
        <f t="shared" si="7"/>
        <v>3.8488843339074211E-3</v>
      </c>
      <c r="H108" s="16">
        <f t="shared" si="8"/>
        <v>6.7384047930333414E-6</v>
      </c>
    </row>
    <row r="109" spans="1:8" x14ac:dyDescent="0.3">
      <c r="A109" s="3">
        <v>42530</v>
      </c>
      <c r="B109" s="18">
        <v>30.35</v>
      </c>
      <c r="C109" s="13">
        <f t="shared" si="9"/>
        <v>-2.6289845547157187E-3</v>
      </c>
      <c r="D109" s="13">
        <f t="shared" si="5"/>
        <v>-3.1839075566107047E-3</v>
      </c>
      <c r="E109" s="18">
        <v>69.790000000000006</v>
      </c>
      <c r="F109" s="13">
        <f t="shared" si="6"/>
        <v>1.0040160642570406E-3</v>
      </c>
      <c r="G109" s="13">
        <f t="shared" si="7"/>
        <v>5.3137922271075989E-4</v>
      </c>
      <c r="H109" s="16">
        <f t="shared" si="8"/>
        <v>-1.691862322614711E-6</v>
      </c>
    </row>
    <row r="110" spans="1:8" x14ac:dyDescent="0.3">
      <c r="A110" s="3">
        <v>42531</v>
      </c>
      <c r="B110" s="18">
        <v>30.26</v>
      </c>
      <c r="C110" s="13">
        <f t="shared" si="9"/>
        <v>-2.9654036243822457E-3</v>
      </c>
      <c r="D110" s="13">
        <f t="shared" si="5"/>
        <v>-3.5203266262772317E-3</v>
      </c>
      <c r="E110" s="18">
        <v>69.64</v>
      </c>
      <c r="F110" s="13">
        <f t="shared" si="6"/>
        <v>-2.1493050580313477E-3</v>
      </c>
      <c r="G110" s="13">
        <f t="shared" si="7"/>
        <v>-2.6219418995776286E-3</v>
      </c>
      <c r="H110" s="16">
        <f t="shared" si="8"/>
        <v>9.2300918816350295E-6</v>
      </c>
    </row>
    <row r="111" spans="1:8" x14ac:dyDescent="0.3">
      <c r="A111" s="3">
        <v>42534</v>
      </c>
      <c r="B111" s="18">
        <v>30.01</v>
      </c>
      <c r="C111" s="13">
        <f t="shared" si="9"/>
        <v>-8.2617316589557177E-3</v>
      </c>
      <c r="D111" s="13">
        <f t="shared" si="5"/>
        <v>-8.8166546608507042E-3</v>
      </c>
      <c r="E111" s="18">
        <v>69.260000000000005</v>
      </c>
      <c r="F111" s="13">
        <f t="shared" si="6"/>
        <v>-5.4566341183227562E-3</v>
      </c>
      <c r="G111" s="13">
        <f t="shared" si="7"/>
        <v>-5.9292709598690371E-3</v>
      </c>
      <c r="H111" s="16">
        <f t="shared" si="8"/>
        <v>5.2276334443776071E-5</v>
      </c>
    </row>
    <row r="112" spans="1:8" x14ac:dyDescent="0.3">
      <c r="A112" s="3">
        <v>42535</v>
      </c>
      <c r="B112" s="18">
        <v>30.11</v>
      </c>
      <c r="C112" s="13">
        <f t="shared" si="9"/>
        <v>3.3322225924690141E-3</v>
      </c>
      <c r="D112" s="13">
        <f t="shared" si="5"/>
        <v>2.777299590574028E-3</v>
      </c>
      <c r="E112" s="18">
        <v>70.11</v>
      </c>
      <c r="F112" s="13">
        <f t="shared" si="6"/>
        <v>1.2272596015015846E-2</v>
      </c>
      <c r="G112" s="13">
        <f t="shared" si="7"/>
        <v>1.1799959173469566E-2</v>
      </c>
      <c r="H112" s="16">
        <f t="shared" si="8"/>
        <v>3.2772021781267271E-5</v>
      </c>
    </row>
    <row r="113" spans="1:8" x14ac:dyDescent="0.3">
      <c r="A113" s="3">
        <v>42536</v>
      </c>
      <c r="B113" s="18">
        <v>30.49</v>
      </c>
      <c r="C113" s="13">
        <f t="shared" si="9"/>
        <v>1.2620391896379868E-2</v>
      </c>
      <c r="D113" s="13">
        <f t="shared" si="5"/>
        <v>1.2065468894484881E-2</v>
      </c>
      <c r="E113" s="18">
        <v>70.72</v>
      </c>
      <c r="F113" s="13">
        <f t="shared" si="6"/>
        <v>8.7006133219227344E-3</v>
      </c>
      <c r="G113" s="13">
        <f t="shared" si="7"/>
        <v>8.2279764803764536E-3</v>
      </c>
      <c r="H113" s="16">
        <f t="shared" si="8"/>
        <v>9.9274394288535292E-5</v>
      </c>
    </row>
    <row r="114" spans="1:8" x14ac:dyDescent="0.3">
      <c r="A114" s="3">
        <v>42537</v>
      </c>
      <c r="B114" s="18">
        <v>30.32</v>
      </c>
      <c r="C114" s="13">
        <f t="shared" si="9"/>
        <v>-5.5755985569038158E-3</v>
      </c>
      <c r="D114" s="13">
        <f t="shared" si="5"/>
        <v>-6.1305215587988023E-3</v>
      </c>
      <c r="E114" s="18">
        <v>70.62</v>
      </c>
      <c r="F114" s="13">
        <f t="shared" si="6"/>
        <v>-1.4140271493211509E-3</v>
      </c>
      <c r="G114" s="13">
        <f t="shared" si="7"/>
        <v>-1.8866639908674317E-3</v>
      </c>
      <c r="H114" s="16">
        <f t="shared" si="8"/>
        <v>1.1566234270222176E-5</v>
      </c>
    </row>
    <row r="115" spans="1:8" x14ac:dyDescent="0.3">
      <c r="A115" s="3">
        <v>42538</v>
      </c>
      <c r="B115" s="18">
        <v>30.41</v>
      </c>
      <c r="C115" s="13">
        <f t="shared" si="9"/>
        <v>2.9683377308706849E-3</v>
      </c>
      <c r="D115" s="13">
        <f t="shared" si="5"/>
        <v>2.4134147289756988E-3</v>
      </c>
      <c r="E115" s="18">
        <v>70.849999999999994</v>
      </c>
      <c r="F115" s="13">
        <f t="shared" si="6"/>
        <v>3.2568677428488346E-3</v>
      </c>
      <c r="G115" s="13">
        <f t="shared" si="7"/>
        <v>2.7842309013025538E-3</v>
      </c>
      <c r="H115" s="16">
        <f t="shared" si="8"/>
        <v>6.7195038660728686E-6</v>
      </c>
    </row>
    <row r="116" spans="1:8" x14ac:dyDescent="0.3">
      <c r="A116" s="3">
        <v>42541</v>
      </c>
      <c r="B116" s="18">
        <v>30.59</v>
      </c>
      <c r="C116" s="13">
        <f t="shared" si="9"/>
        <v>5.9191055573823981E-3</v>
      </c>
      <c r="D116" s="13">
        <f t="shared" si="5"/>
        <v>5.3641825554874116E-3</v>
      </c>
      <c r="E116" s="18">
        <v>70.91</v>
      </c>
      <c r="F116" s="13">
        <f t="shared" si="6"/>
        <v>8.468595624560038E-4</v>
      </c>
      <c r="G116" s="13">
        <f t="shared" si="7"/>
        <v>3.7422272090972309E-4</v>
      </c>
      <c r="H116" s="16">
        <f t="shared" si="8"/>
        <v>2.0073989913709707E-6</v>
      </c>
    </row>
    <row r="117" spans="1:8" x14ac:dyDescent="0.3">
      <c r="A117" s="3">
        <v>42542</v>
      </c>
      <c r="B117" s="18">
        <v>30.51</v>
      </c>
      <c r="C117" s="13">
        <f t="shared" si="9"/>
        <v>-2.6152337365151768E-3</v>
      </c>
      <c r="D117" s="13">
        <f t="shared" si="5"/>
        <v>-3.1701567384101628E-3</v>
      </c>
      <c r="E117" s="18">
        <v>71.040000000000006</v>
      </c>
      <c r="F117" s="13">
        <f t="shared" si="6"/>
        <v>1.8333098293612515E-3</v>
      </c>
      <c r="G117" s="13">
        <f t="shared" si="7"/>
        <v>1.3606729878149707E-3</v>
      </c>
      <c r="H117" s="16">
        <f t="shared" si="8"/>
        <v>-4.3135466410943184E-6</v>
      </c>
    </row>
    <row r="118" spans="1:8" x14ac:dyDescent="0.3">
      <c r="A118" s="3">
        <v>42543</v>
      </c>
      <c r="B118" s="18">
        <v>30.48</v>
      </c>
      <c r="C118" s="13">
        <f t="shared" si="9"/>
        <v>-9.8328416912496497E-4</v>
      </c>
      <c r="D118" s="13">
        <f t="shared" si="5"/>
        <v>-1.538207171019951E-3</v>
      </c>
      <c r="E118" s="18">
        <v>70.989999999999995</v>
      </c>
      <c r="F118" s="13">
        <f t="shared" si="6"/>
        <v>-7.0382882882902287E-4</v>
      </c>
      <c r="G118" s="13">
        <f t="shared" si="7"/>
        <v>-1.1764656703753037E-3</v>
      </c>
      <c r="H118" s="16">
        <f t="shared" si="8"/>
        <v>1.809647930630086E-6</v>
      </c>
    </row>
    <row r="119" spans="1:8" x14ac:dyDescent="0.3">
      <c r="A119" s="3">
        <v>42544</v>
      </c>
      <c r="B119" s="18">
        <v>30.7</v>
      </c>
      <c r="C119" s="13">
        <f t="shared" si="9"/>
        <v>7.2178477690287846E-3</v>
      </c>
      <c r="D119" s="13">
        <f t="shared" si="5"/>
        <v>6.6629247671337981E-3</v>
      </c>
      <c r="E119" s="18">
        <v>71.06</v>
      </c>
      <c r="F119" s="13">
        <f t="shared" si="6"/>
        <v>9.860543738555716E-4</v>
      </c>
      <c r="G119" s="13">
        <f t="shared" si="7"/>
        <v>5.1341753230929089E-4</v>
      </c>
      <c r="H119" s="16">
        <f t="shared" si="8"/>
        <v>3.4208623919042913E-6</v>
      </c>
    </row>
    <row r="120" spans="1:8" x14ac:dyDescent="0.3">
      <c r="A120" s="3">
        <v>42545</v>
      </c>
      <c r="B120" s="18">
        <v>30.12</v>
      </c>
      <c r="C120" s="13">
        <f t="shared" si="9"/>
        <v>-1.889250814332244E-2</v>
      </c>
      <c r="D120" s="13">
        <f t="shared" si="5"/>
        <v>-1.9447431145217426E-2</v>
      </c>
      <c r="E120" s="18">
        <v>70.489999999999995</v>
      </c>
      <c r="F120" s="13">
        <f t="shared" si="6"/>
        <v>-8.0213903743316939E-3</v>
      </c>
      <c r="G120" s="13">
        <f t="shared" si="7"/>
        <v>-8.4940272158779747E-3</v>
      </c>
      <c r="H120" s="16">
        <f t="shared" si="8"/>
        <v>1.6518700942638978E-4</v>
      </c>
    </row>
    <row r="121" spans="1:8" x14ac:dyDescent="0.3">
      <c r="A121" s="3">
        <v>42548</v>
      </c>
      <c r="B121" s="18">
        <v>30.26</v>
      </c>
      <c r="C121" s="13">
        <f t="shared" si="9"/>
        <v>4.6480743691899029E-3</v>
      </c>
      <c r="D121" s="13">
        <f t="shared" si="5"/>
        <v>4.0931513672949164E-3</v>
      </c>
      <c r="E121" s="18">
        <v>71.489999999999995</v>
      </c>
      <c r="F121" s="13">
        <f t="shared" si="6"/>
        <v>1.4186409419775892E-2</v>
      </c>
      <c r="G121" s="13">
        <f t="shared" si="7"/>
        <v>1.3713772578229611E-2</v>
      </c>
      <c r="H121" s="16">
        <f t="shared" si="8"/>
        <v>5.6132546979352061E-5</v>
      </c>
    </row>
    <row r="122" spans="1:8" x14ac:dyDescent="0.3">
      <c r="A122" s="3">
        <v>42549</v>
      </c>
      <c r="B122" s="18">
        <v>30.37</v>
      </c>
      <c r="C122" s="13">
        <f t="shared" si="9"/>
        <v>3.6351619299404003E-3</v>
      </c>
      <c r="D122" s="13">
        <f t="shared" si="5"/>
        <v>3.0802389280454143E-3</v>
      </c>
      <c r="E122" s="18">
        <v>71.760000000000005</v>
      </c>
      <c r="F122" s="13">
        <f t="shared" si="6"/>
        <v>3.7767519932858651E-3</v>
      </c>
      <c r="G122" s="13">
        <f t="shared" si="7"/>
        <v>3.3041151517395843E-3</v>
      </c>
      <c r="H122" s="16">
        <f t="shared" si="8"/>
        <v>1.0177464113132948E-5</v>
      </c>
    </row>
    <row r="123" spans="1:8" x14ac:dyDescent="0.3">
      <c r="A123" s="3">
        <v>42550</v>
      </c>
      <c r="B123" s="18">
        <v>30.69</v>
      </c>
      <c r="C123" s="13">
        <f t="shared" si="9"/>
        <v>1.0536713862364211E-2</v>
      </c>
      <c r="D123" s="13">
        <f t="shared" si="5"/>
        <v>9.9817908604692245E-3</v>
      </c>
      <c r="E123" s="18">
        <v>72.72</v>
      </c>
      <c r="F123" s="13">
        <f t="shared" si="6"/>
        <v>1.3377926421404673E-2</v>
      </c>
      <c r="G123" s="13">
        <f t="shared" si="7"/>
        <v>1.2905289579858393E-2</v>
      </c>
      <c r="H123" s="16">
        <f t="shared" si="8"/>
        <v>1.2881790157993921E-4</v>
      </c>
    </row>
    <row r="124" spans="1:8" x14ac:dyDescent="0.3">
      <c r="A124" s="3">
        <v>42551</v>
      </c>
      <c r="B124" s="18">
        <v>31.07</v>
      </c>
      <c r="C124" s="13">
        <f t="shared" si="9"/>
        <v>1.23818833496252E-2</v>
      </c>
      <c r="D124" s="13">
        <f t="shared" si="5"/>
        <v>1.1826960347730214E-2</v>
      </c>
      <c r="E124" s="18">
        <v>73.33</v>
      </c>
      <c r="F124" s="13">
        <f t="shared" si="6"/>
        <v>8.3883388338834575E-3</v>
      </c>
      <c r="G124" s="13">
        <f t="shared" si="7"/>
        <v>7.9157019923371767E-3</v>
      </c>
      <c r="H124" s="16">
        <f t="shared" si="8"/>
        <v>9.3618693587820841E-5</v>
      </c>
    </row>
    <row r="125" spans="1:8" x14ac:dyDescent="0.3">
      <c r="A125" s="3">
        <v>42552</v>
      </c>
      <c r="B125" s="18">
        <v>31.3</v>
      </c>
      <c r="C125" s="13">
        <f t="shared" si="9"/>
        <v>7.4026392018022857E-3</v>
      </c>
      <c r="D125" s="13">
        <f t="shared" si="5"/>
        <v>6.8477161999072993E-3</v>
      </c>
      <c r="E125" s="18">
        <v>73.94</v>
      </c>
      <c r="F125" s="13">
        <f t="shared" si="6"/>
        <v>8.3185599345425576E-3</v>
      </c>
      <c r="G125" s="13">
        <f t="shared" si="7"/>
        <v>7.8459230929962768E-3</v>
      </c>
      <c r="H125" s="16">
        <f t="shared" si="8"/>
        <v>5.3726654667137389E-5</v>
      </c>
    </row>
    <row r="126" spans="1:8" x14ac:dyDescent="0.3">
      <c r="A126" s="3">
        <v>42555</v>
      </c>
      <c r="B126" s="18">
        <v>31.5</v>
      </c>
      <c r="C126" s="13">
        <f t="shared" si="9"/>
        <v>6.389776357827559E-3</v>
      </c>
      <c r="D126" s="13">
        <f t="shared" si="5"/>
        <v>5.8348533559325726E-3</v>
      </c>
      <c r="E126" s="18">
        <v>74.37</v>
      </c>
      <c r="F126" s="13">
        <f t="shared" si="6"/>
        <v>5.8155261022452276E-3</v>
      </c>
      <c r="G126" s="13">
        <f t="shared" si="7"/>
        <v>5.3428892606989468E-3</v>
      </c>
      <c r="H126" s="16">
        <f t="shared" si="8"/>
        <v>3.117497533316535E-5</v>
      </c>
    </row>
    <row r="127" spans="1:8" x14ac:dyDescent="0.3">
      <c r="A127" s="3">
        <v>42556</v>
      </c>
      <c r="B127" s="18">
        <v>31.34</v>
      </c>
      <c r="C127" s="13">
        <f t="shared" si="9"/>
        <v>-5.0793650793651279E-3</v>
      </c>
      <c r="D127" s="13">
        <f t="shared" si="5"/>
        <v>-5.6342880812601144E-3</v>
      </c>
      <c r="E127" s="18">
        <v>74.349999999999994</v>
      </c>
      <c r="F127" s="13">
        <f t="shared" si="6"/>
        <v>-2.6892564206015823E-4</v>
      </c>
      <c r="G127" s="13">
        <f t="shared" si="7"/>
        <v>-7.4156248360643894E-4</v>
      </c>
      <c r="H127" s="16">
        <f t="shared" si="8"/>
        <v>4.1781766628934075E-6</v>
      </c>
    </row>
    <row r="128" spans="1:8" x14ac:dyDescent="0.3">
      <c r="A128" s="3">
        <v>42558</v>
      </c>
      <c r="B128" s="18">
        <v>31.36</v>
      </c>
      <c r="C128" s="13">
        <f t="shared" si="9"/>
        <v>6.3816209317169026E-4</v>
      </c>
      <c r="D128" s="13">
        <f t="shared" si="5"/>
        <v>8.323909127670422E-5</v>
      </c>
      <c r="E128" s="18">
        <v>74.400000000000006</v>
      </c>
      <c r="F128" s="13">
        <f t="shared" si="6"/>
        <v>6.7249495628796119E-4</v>
      </c>
      <c r="G128" s="13">
        <f t="shared" si="7"/>
        <v>1.9985811474168048E-4</v>
      </c>
      <c r="H128" s="16">
        <f t="shared" si="8"/>
        <v>1.6636007855372767E-8</v>
      </c>
    </row>
    <row r="129" spans="1:8" x14ac:dyDescent="0.3">
      <c r="A129" s="3">
        <v>42559</v>
      </c>
      <c r="B129" s="18">
        <v>31.32</v>
      </c>
      <c r="C129" s="13">
        <f t="shared" si="9"/>
        <v>-1.2755102040815647E-3</v>
      </c>
      <c r="D129" s="13">
        <f t="shared" si="5"/>
        <v>-1.8304332059765507E-3</v>
      </c>
      <c r="E129" s="18">
        <v>74.040000000000006</v>
      </c>
      <c r="F129" s="13">
        <f t="shared" si="6"/>
        <v>-4.8387096774193949E-3</v>
      </c>
      <c r="G129" s="13">
        <f t="shared" si="7"/>
        <v>-5.3113465189656758E-3</v>
      </c>
      <c r="H129" s="16">
        <f t="shared" si="8"/>
        <v>9.7220650367627348E-6</v>
      </c>
    </row>
    <row r="130" spans="1:8" x14ac:dyDescent="0.3">
      <c r="A130" s="3">
        <v>42562</v>
      </c>
      <c r="B130" s="18">
        <v>31.82</v>
      </c>
      <c r="C130" s="13">
        <f t="shared" si="9"/>
        <v>1.5964240102171123E-2</v>
      </c>
      <c r="D130" s="13">
        <f t="shared" si="5"/>
        <v>1.5409317100276137E-2</v>
      </c>
      <c r="E130" s="18">
        <v>75.08</v>
      </c>
      <c r="F130" s="13">
        <f t="shared" si="6"/>
        <v>1.4046461372231089E-2</v>
      </c>
      <c r="G130" s="13">
        <f t="shared" si="7"/>
        <v>1.3573824530684809E-2</v>
      </c>
      <c r="H130" s="16">
        <f t="shared" si="8"/>
        <v>2.0916336645682913E-4</v>
      </c>
    </row>
    <row r="131" spans="1:8" x14ac:dyDescent="0.3">
      <c r="A131" s="3">
        <v>42563</v>
      </c>
      <c r="B131" s="18">
        <v>32.090000000000003</v>
      </c>
      <c r="C131" s="13">
        <f t="shared" si="9"/>
        <v>8.4852294154620367E-3</v>
      </c>
      <c r="D131" s="13">
        <f t="shared" ref="D131:D194" si="10">C131-$K$10</f>
        <v>7.9303064135670502E-3</v>
      </c>
      <c r="E131" s="18">
        <v>75.91</v>
      </c>
      <c r="F131" s="13">
        <f t="shared" ref="F131:F194" si="11">E131/E130-1</f>
        <v>1.1054874800213055E-2</v>
      </c>
      <c r="G131" s="13">
        <f t="shared" ref="G131:G194" si="12">F131-$K$12</f>
        <v>1.0582237958666774E-2</v>
      </c>
      <c r="H131" s="16">
        <f t="shared" ref="H131:H194" si="13">D131*G131</f>
        <v>8.3920389553507801E-5</v>
      </c>
    </row>
    <row r="132" spans="1:8" x14ac:dyDescent="0.3">
      <c r="A132" s="3">
        <v>42564</v>
      </c>
      <c r="B132" s="18">
        <v>31.97</v>
      </c>
      <c r="C132" s="13">
        <f t="shared" ref="C132:C195" si="14">B132/B131-1</f>
        <v>-3.7394827048926604E-3</v>
      </c>
      <c r="D132" s="13">
        <f t="shared" si="10"/>
        <v>-4.2944057067876469E-3</v>
      </c>
      <c r="E132" s="18">
        <v>75.06</v>
      </c>
      <c r="F132" s="13">
        <f t="shared" si="11"/>
        <v>-1.1197470688973699E-2</v>
      </c>
      <c r="G132" s="13">
        <f t="shared" si="12"/>
        <v>-1.1670107530519979E-2</v>
      </c>
      <c r="H132" s="16">
        <f t="shared" si="13"/>
        <v>5.0116176377890496E-5</v>
      </c>
    </row>
    <row r="133" spans="1:8" x14ac:dyDescent="0.3">
      <c r="A133" s="3">
        <v>42565</v>
      </c>
      <c r="B133" s="18">
        <v>32.21</v>
      </c>
      <c r="C133" s="13">
        <f t="shared" si="14"/>
        <v>7.5070378479824562E-3</v>
      </c>
      <c r="D133" s="13">
        <f t="shared" si="10"/>
        <v>6.9521148460874697E-3</v>
      </c>
      <c r="E133" s="18">
        <v>75.67</v>
      </c>
      <c r="F133" s="13">
        <f t="shared" si="11"/>
        <v>8.1268318678391349E-3</v>
      </c>
      <c r="G133" s="13">
        <f t="shared" si="12"/>
        <v>7.6541950262928541E-3</v>
      </c>
      <c r="H133" s="16">
        <f t="shared" si="13"/>
        <v>5.321284287713942E-5</v>
      </c>
    </row>
    <row r="134" spans="1:8" x14ac:dyDescent="0.3">
      <c r="A134" s="3">
        <v>42566</v>
      </c>
      <c r="B134" s="18">
        <v>32.18</v>
      </c>
      <c r="C134" s="13">
        <f t="shared" si="14"/>
        <v>-9.3138776777401677E-4</v>
      </c>
      <c r="D134" s="13">
        <f t="shared" si="10"/>
        <v>-1.4863107696690028E-3</v>
      </c>
      <c r="E134" s="18">
        <v>75.47</v>
      </c>
      <c r="F134" s="13">
        <f t="shared" si="11"/>
        <v>-2.6430553720100392E-3</v>
      </c>
      <c r="G134" s="13">
        <f t="shared" si="12"/>
        <v>-3.11569221355632E-3</v>
      </c>
      <c r="H134" s="16">
        <f t="shared" si="13"/>
        <v>4.6308868919826133E-6</v>
      </c>
    </row>
    <row r="135" spans="1:8" x14ac:dyDescent="0.3">
      <c r="A135" s="3">
        <v>42569</v>
      </c>
      <c r="B135" s="18">
        <v>32.11</v>
      </c>
      <c r="C135" s="13">
        <f t="shared" si="14"/>
        <v>-2.1752641392168703E-3</v>
      </c>
      <c r="D135" s="13">
        <f t="shared" si="10"/>
        <v>-2.7301871411118564E-3</v>
      </c>
      <c r="E135" s="18">
        <v>75.11</v>
      </c>
      <c r="F135" s="13">
        <f t="shared" si="11"/>
        <v>-4.7701073274148964E-3</v>
      </c>
      <c r="G135" s="13">
        <f t="shared" si="12"/>
        <v>-5.2427441689611772E-3</v>
      </c>
      <c r="H135" s="16">
        <f t="shared" si="13"/>
        <v>1.4313672714236972E-5</v>
      </c>
    </row>
    <row r="136" spans="1:8" x14ac:dyDescent="0.3">
      <c r="A136" s="3">
        <v>42570</v>
      </c>
      <c r="B136" s="18">
        <v>32.21</v>
      </c>
      <c r="C136" s="13">
        <f t="shared" si="14"/>
        <v>3.1142946122704185E-3</v>
      </c>
      <c r="D136" s="13">
        <f t="shared" si="10"/>
        <v>2.5593716103754324E-3</v>
      </c>
      <c r="E136" s="18">
        <v>75.180000000000007</v>
      </c>
      <c r="F136" s="13">
        <f t="shared" si="11"/>
        <v>9.3196644920801042E-4</v>
      </c>
      <c r="G136" s="13">
        <f t="shared" si="12"/>
        <v>4.5932960766172971E-4</v>
      </c>
      <c r="H136" s="16">
        <f t="shared" si="13"/>
        <v>1.1755951576543168E-6</v>
      </c>
    </row>
    <row r="137" spans="1:8" x14ac:dyDescent="0.3">
      <c r="A137" s="3">
        <v>42571</v>
      </c>
      <c r="B137" s="18">
        <v>32.36</v>
      </c>
      <c r="C137" s="13">
        <f t="shared" si="14"/>
        <v>4.6569388388699728E-3</v>
      </c>
      <c r="D137" s="13">
        <f t="shared" si="10"/>
        <v>4.1020158369749864E-3</v>
      </c>
      <c r="E137" s="18">
        <v>75.77</v>
      </c>
      <c r="F137" s="13">
        <f t="shared" si="11"/>
        <v>7.8478318701780125E-3</v>
      </c>
      <c r="G137" s="13">
        <f t="shared" si="12"/>
        <v>7.3751950286317317E-3</v>
      </c>
      <c r="H137" s="16">
        <f t="shared" si="13"/>
        <v>3.025316680822655E-5</v>
      </c>
    </row>
    <row r="138" spans="1:8" x14ac:dyDescent="0.3">
      <c r="A138" s="3">
        <v>42572</v>
      </c>
      <c r="B138" s="18">
        <v>32.159999999999997</v>
      </c>
      <c r="C138" s="13">
        <f t="shared" si="14"/>
        <v>-6.1804697156985222E-3</v>
      </c>
      <c r="D138" s="13">
        <f t="shared" si="10"/>
        <v>-6.7353927175935087E-3</v>
      </c>
      <c r="E138" s="18">
        <v>75.66</v>
      </c>
      <c r="F138" s="13">
        <f t="shared" si="11"/>
        <v>-1.4517619110465674E-3</v>
      </c>
      <c r="G138" s="13">
        <f t="shared" si="12"/>
        <v>-1.9243987525928482E-3</v>
      </c>
      <c r="H138" s="16">
        <f t="shared" si="13"/>
        <v>1.2961581343959901E-5</v>
      </c>
    </row>
    <row r="139" spans="1:8" x14ac:dyDescent="0.3">
      <c r="A139" s="3">
        <v>42573</v>
      </c>
      <c r="B139" s="18">
        <v>32.229999999999997</v>
      </c>
      <c r="C139" s="13">
        <f t="shared" si="14"/>
        <v>2.1766169154229242E-3</v>
      </c>
      <c r="D139" s="13">
        <f t="shared" si="10"/>
        <v>1.6216939135279382E-3</v>
      </c>
      <c r="E139" s="18">
        <v>76.069999999999993</v>
      </c>
      <c r="F139" s="13">
        <f t="shared" si="11"/>
        <v>5.4189796457837502E-3</v>
      </c>
      <c r="G139" s="13">
        <f t="shared" si="12"/>
        <v>4.9463428042374694E-3</v>
      </c>
      <c r="H139" s="16">
        <f t="shared" si="13"/>
        <v>8.0214540198546185E-6</v>
      </c>
    </row>
    <row r="140" spans="1:8" x14ac:dyDescent="0.3">
      <c r="A140" s="3">
        <v>42576</v>
      </c>
      <c r="B140" s="18">
        <v>32.590000000000003</v>
      </c>
      <c r="C140" s="13">
        <f t="shared" si="14"/>
        <v>1.1169717654359479E-2</v>
      </c>
      <c r="D140" s="13">
        <f t="shared" si="10"/>
        <v>1.0614794652464492E-2</v>
      </c>
      <c r="E140" s="18">
        <v>76.709999999999994</v>
      </c>
      <c r="F140" s="13">
        <f t="shared" si="11"/>
        <v>8.4133035362166098E-3</v>
      </c>
      <c r="G140" s="13">
        <f t="shared" si="12"/>
        <v>7.9406666946703289E-3</v>
      </c>
      <c r="H140" s="16">
        <f t="shared" si="13"/>
        <v>8.4288546367589507E-5</v>
      </c>
    </row>
    <row r="141" spans="1:8" x14ac:dyDescent="0.3">
      <c r="A141" s="3">
        <v>42577</v>
      </c>
      <c r="B141" s="18">
        <v>32.520000000000003</v>
      </c>
      <c r="C141" s="13">
        <f t="shared" si="14"/>
        <v>-2.1478981282602172E-3</v>
      </c>
      <c r="D141" s="13">
        <f t="shared" si="10"/>
        <v>-2.7028211301552032E-3</v>
      </c>
      <c r="E141" s="18">
        <v>76.260000000000005</v>
      </c>
      <c r="F141" s="13">
        <f t="shared" si="11"/>
        <v>-5.8662495111456714E-3</v>
      </c>
      <c r="G141" s="13">
        <f t="shared" si="12"/>
        <v>-6.3388863526919522E-3</v>
      </c>
      <c r="H141" s="16">
        <f t="shared" si="13"/>
        <v>1.7132875975708258E-5</v>
      </c>
    </row>
    <row r="142" spans="1:8" x14ac:dyDescent="0.3">
      <c r="A142" s="3">
        <v>42578</v>
      </c>
      <c r="B142" s="18">
        <v>32.61</v>
      </c>
      <c r="C142" s="13">
        <f t="shared" si="14"/>
        <v>2.7675276752765487E-3</v>
      </c>
      <c r="D142" s="13">
        <f t="shared" si="10"/>
        <v>2.2126046733815627E-3</v>
      </c>
      <c r="E142" s="18">
        <v>76.61</v>
      </c>
      <c r="F142" s="13">
        <f t="shared" si="11"/>
        <v>4.5895620246523272E-3</v>
      </c>
      <c r="G142" s="13">
        <f t="shared" si="12"/>
        <v>4.1169251831060464E-3</v>
      </c>
      <c r="H142" s="16">
        <f t="shared" si="13"/>
        <v>9.1091279001026847E-6</v>
      </c>
    </row>
    <row r="143" spans="1:8" x14ac:dyDescent="0.3">
      <c r="A143" s="3">
        <v>42579</v>
      </c>
      <c r="B143" s="18">
        <v>32.75</v>
      </c>
      <c r="C143" s="13">
        <f t="shared" si="14"/>
        <v>4.2931616068691003E-3</v>
      </c>
      <c r="D143" s="13">
        <f t="shared" si="10"/>
        <v>3.7382386049741143E-3</v>
      </c>
      <c r="E143" s="18">
        <v>76.83</v>
      </c>
      <c r="F143" s="13">
        <f t="shared" si="11"/>
        <v>2.8716877692207543E-3</v>
      </c>
      <c r="G143" s="13">
        <f t="shared" si="12"/>
        <v>2.3990509276744735E-3</v>
      </c>
      <c r="H143" s="16">
        <f t="shared" si="13"/>
        <v>8.9682247931316793E-6</v>
      </c>
    </row>
    <row r="144" spans="1:8" x14ac:dyDescent="0.3">
      <c r="A144" s="3">
        <v>42580</v>
      </c>
      <c r="B144" s="18">
        <v>32.69</v>
      </c>
      <c r="C144" s="13">
        <f t="shared" si="14"/>
        <v>-1.8320610687023731E-3</v>
      </c>
      <c r="D144" s="13">
        <f t="shared" si="10"/>
        <v>-2.3869840705973591E-3</v>
      </c>
      <c r="E144" s="18">
        <v>77.03</v>
      </c>
      <c r="F144" s="13">
        <f t="shared" si="11"/>
        <v>2.6031498112717433E-3</v>
      </c>
      <c r="G144" s="13">
        <f t="shared" si="12"/>
        <v>2.1305129697254625E-3</v>
      </c>
      <c r="H144" s="16">
        <f t="shared" si="13"/>
        <v>-5.0855005209357521E-6</v>
      </c>
    </row>
    <row r="145" spans="1:8" x14ac:dyDescent="0.3">
      <c r="A145" s="3">
        <v>42583</v>
      </c>
      <c r="B145" s="18">
        <v>32.71</v>
      </c>
      <c r="C145" s="13">
        <f t="shared" si="14"/>
        <v>6.1180789232184729E-4</v>
      </c>
      <c r="D145" s="13">
        <f t="shared" si="10"/>
        <v>5.6884890426861252E-5</v>
      </c>
      <c r="E145" s="18">
        <v>77.33</v>
      </c>
      <c r="F145" s="13">
        <f t="shared" si="11"/>
        <v>3.8945865247306255E-3</v>
      </c>
      <c r="G145" s="13">
        <f t="shared" si="12"/>
        <v>3.4219496831843447E-3</v>
      </c>
      <c r="H145" s="16">
        <f t="shared" si="13"/>
        <v>1.9465723277417402E-7</v>
      </c>
    </row>
    <row r="146" spans="1:8" x14ac:dyDescent="0.3">
      <c r="A146" s="3">
        <v>42584</v>
      </c>
      <c r="B146" s="18">
        <v>32.630000000000003</v>
      </c>
      <c r="C146" s="13">
        <f t="shared" si="14"/>
        <v>-2.4457352491592532E-3</v>
      </c>
      <c r="D146" s="13">
        <f t="shared" si="10"/>
        <v>-3.0006582510542393E-3</v>
      </c>
      <c r="E146" s="18">
        <v>76.790000000000006</v>
      </c>
      <c r="F146" s="13">
        <f t="shared" si="11"/>
        <v>-6.9830596146384094E-3</v>
      </c>
      <c r="G146" s="13">
        <f t="shared" si="12"/>
        <v>-7.4556964561846902E-3</v>
      </c>
      <c r="H146" s="16">
        <f t="shared" si="13"/>
        <v>2.2371997088606443E-5</v>
      </c>
    </row>
    <row r="147" spans="1:8" x14ac:dyDescent="0.3">
      <c r="A147" s="3">
        <v>42585</v>
      </c>
      <c r="B147" s="18">
        <v>32.340000000000003</v>
      </c>
      <c r="C147" s="13">
        <f t="shared" si="14"/>
        <v>-8.8875268158136178E-3</v>
      </c>
      <c r="D147" s="13">
        <f t="shared" si="10"/>
        <v>-9.4424498177086043E-3</v>
      </c>
      <c r="E147" s="18">
        <v>75.88</v>
      </c>
      <c r="F147" s="13">
        <f t="shared" si="11"/>
        <v>-1.1850501367365651E-2</v>
      </c>
      <c r="G147" s="13">
        <f t="shared" si="12"/>
        <v>-1.2323138208911932E-2</v>
      </c>
      <c r="H147" s="16">
        <f t="shared" si="13"/>
        <v>1.1636061413433841E-4</v>
      </c>
    </row>
    <row r="148" spans="1:8" x14ac:dyDescent="0.3">
      <c r="A148" s="3">
        <v>42586</v>
      </c>
      <c r="B148" s="18">
        <v>32.369999999999997</v>
      </c>
      <c r="C148" s="13">
        <f t="shared" si="14"/>
        <v>9.2764378478649157E-4</v>
      </c>
      <c r="D148" s="13">
        <f t="shared" si="10"/>
        <v>3.7272078289150553E-4</v>
      </c>
      <c r="E148" s="18">
        <v>76.27</v>
      </c>
      <c r="F148" s="13">
        <f t="shared" si="11"/>
        <v>5.1396942540853363E-3</v>
      </c>
      <c r="G148" s="13">
        <f t="shared" si="12"/>
        <v>4.6670574125390555E-3</v>
      </c>
      <c r="H148" s="16">
        <f t="shared" si="13"/>
        <v>1.7395092926011607E-6</v>
      </c>
    </row>
    <row r="149" spans="1:8" x14ac:dyDescent="0.3">
      <c r="A149" s="3">
        <v>42587</v>
      </c>
      <c r="B149" s="18">
        <v>32.82</v>
      </c>
      <c r="C149" s="13">
        <f t="shared" si="14"/>
        <v>1.3901760889712733E-2</v>
      </c>
      <c r="D149" s="13">
        <f t="shared" si="10"/>
        <v>1.3346837887817747E-2</v>
      </c>
      <c r="E149" s="18">
        <v>77.13</v>
      </c>
      <c r="F149" s="13">
        <f t="shared" si="11"/>
        <v>1.1275730955814911E-2</v>
      </c>
      <c r="G149" s="13">
        <f t="shared" si="12"/>
        <v>1.080309411426863E-2</v>
      </c>
      <c r="H149" s="16">
        <f t="shared" si="13"/>
        <v>1.4418714582998147E-4</v>
      </c>
    </row>
    <row r="150" spans="1:8" x14ac:dyDescent="0.3">
      <c r="A150" s="3">
        <v>42590</v>
      </c>
      <c r="B150" s="18">
        <v>32.89</v>
      </c>
      <c r="C150" s="13">
        <f t="shared" si="14"/>
        <v>2.1328458257159344E-3</v>
      </c>
      <c r="D150" s="13">
        <f t="shared" si="10"/>
        <v>1.5779228238209484E-3</v>
      </c>
      <c r="E150" s="18">
        <v>77.59</v>
      </c>
      <c r="F150" s="13">
        <f t="shared" si="11"/>
        <v>5.963956955788996E-3</v>
      </c>
      <c r="G150" s="13">
        <f t="shared" si="12"/>
        <v>5.4913201142427152E-3</v>
      </c>
      <c r="H150" s="16">
        <f t="shared" si="13"/>
        <v>8.6648793411706375E-6</v>
      </c>
    </row>
    <row r="151" spans="1:8" x14ac:dyDescent="0.3">
      <c r="A151" s="3">
        <v>42591</v>
      </c>
      <c r="B151" s="18">
        <v>32.78</v>
      </c>
      <c r="C151" s="13">
        <f t="shared" si="14"/>
        <v>-3.3444816053511683E-3</v>
      </c>
      <c r="D151" s="13">
        <f t="shared" si="10"/>
        <v>-3.8994046072461544E-3</v>
      </c>
      <c r="E151" s="18">
        <v>77.53</v>
      </c>
      <c r="F151" s="13">
        <f t="shared" si="11"/>
        <v>-7.732955277742759E-4</v>
      </c>
      <c r="G151" s="13">
        <f t="shared" si="12"/>
        <v>-1.2459323693205567E-3</v>
      </c>
      <c r="H151" s="16">
        <f t="shared" si="13"/>
        <v>4.8583944212456962E-6</v>
      </c>
    </row>
    <row r="152" spans="1:8" x14ac:dyDescent="0.3">
      <c r="A152" s="3">
        <v>42592</v>
      </c>
      <c r="B152" s="18">
        <v>32.33</v>
      </c>
      <c r="C152" s="13">
        <f t="shared" si="14"/>
        <v>-1.372788285539972E-2</v>
      </c>
      <c r="D152" s="13">
        <f t="shared" si="10"/>
        <v>-1.4282805857294707E-2</v>
      </c>
      <c r="E152" s="18">
        <v>76.41</v>
      </c>
      <c r="F152" s="13">
        <f t="shared" si="11"/>
        <v>-1.4446020895137468E-2</v>
      </c>
      <c r="G152" s="13">
        <f t="shared" si="12"/>
        <v>-1.4918657736683749E-2</v>
      </c>
      <c r="H152" s="16">
        <f t="shared" si="13"/>
        <v>2.1308029210448165E-4</v>
      </c>
    </row>
    <row r="153" spans="1:8" x14ac:dyDescent="0.3">
      <c r="A153" s="3">
        <v>42593</v>
      </c>
      <c r="B153" s="18">
        <v>32.369999999999997</v>
      </c>
      <c r="C153" s="13">
        <f t="shared" si="14"/>
        <v>1.2372409526755224E-3</v>
      </c>
      <c r="D153" s="13">
        <f t="shared" si="10"/>
        <v>6.8231795078053633E-4</v>
      </c>
      <c r="E153" s="18">
        <v>76.069999999999993</v>
      </c>
      <c r="F153" s="13">
        <f t="shared" si="11"/>
        <v>-4.4496793613402197E-3</v>
      </c>
      <c r="G153" s="13">
        <f t="shared" si="12"/>
        <v>-4.9223162028865005E-3</v>
      </c>
      <c r="H153" s="16">
        <f t="shared" si="13"/>
        <v>-3.3585847046473478E-6</v>
      </c>
    </row>
    <row r="154" spans="1:8" x14ac:dyDescent="0.3">
      <c r="A154" s="3">
        <v>42594</v>
      </c>
      <c r="B154" s="18">
        <v>32.619999999999997</v>
      </c>
      <c r="C154" s="13">
        <f t="shared" si="14"/>
        <v>7.7232004942848764E-3</v>
      </c>
      <c r="D154" s="13">
        <f t="shared" si="10"/>
        <v>7.16827749238989E-3</v>
      </c>
      <c r="E154" s="18">
        <v>76.33</v>
      </c>
      <c r="F154" s="13">
        <f t="shared" si="11"/>
        <v>3.417904561588081E-3</v>
      </c>
      <c r="G154" s="13">
        <f t="shared" si="12"/>
        <v>2.9452677200418002E-3</v>
      </c>
      <c r="H154" s="16">
        <f t="shared" si="13"/>
        <v>2.1112496306638125E-5</v>
      </c>
    </row>
    <row r="155" spans="1:8" x14ac:dyDescent="0.3">
      <c r="A155" s="3">
        <v>42598</v>
      </c>
      <c r="B155" s="18">
        <v>32.630000000000003</v>
      </c>
      <c r="C155" s="13">
        <f t="shared" si="14"/>
        <v>3.0656039239751465E-4</v>
      </c>
      <c r="D155" s="13">
        <f t="shared" si="10"/>
        <v>-2.4836260949747139E-4</v>
      </c>
      <c r="E155" s="18">
        <v>76.67</v>
      </c>
      <c r="F155" s="13">
        <f t="shared" si="11"/>
        <v>4.4543429844099425E-3</v>
      </c>
      <c r="G155" s="13">
        <f t="shared" si="12"/>
        <v>3.9817061428636617E-3</v>
      </c>
      <c r="H155" s="16">
        <f t="shared" si="13"/>
        <v>-9.8890692789373072E-7</v>
      </c>
    </row>
    <row r="156" spans="1:8" x14ac:dyDescent="0.3">
      <c r="A156" s="3">
        <v>42599</v>
      </c>
      <c r="B156" s="18">
        <v>32.64</v>
      </c>
      <c r="C156" s="13">
        <f t="shared" si="14"/>
        <v>3.0646644192455774E-4</v>
      </c>
      <c r="D156" s="13">
        <f t="shared" si="10"/>
        <v>-2.484565599704283E-4</v>
      </c>
      <c r="E156" s="18">
        <v>76.790000000000006</v>
      </c>
      <c r="F156" s="13">
        <f t="shared" si="11"/>
        <v>1.5651493413331163E-3</v>
      </c>
      <c r="G156" s="13">
        <f t="shared" si="12"/>
        <v>1.0925124997868355E-3</v>
      </c>
      <c r="H156" s="16">
        <f t="shared" si="13"/>
        <v>-2.7144189742173045E-7</v>
      </c>
    </row>
    <row r="157" spans="1:8" x14ac:dyDescent="0.3">
      <c r="A157" s="3">
        <v>42600</v>
      </c>
      <c r="B157" s="18">
        <v>32.86</v>
      </c>
      <c r="C157" s="13">
        <f t="shared" si="14"/>
        <v>6.7401960784312376E-3</v>
      </c>
      <c r="D157" s="13">
        <f t="shared" si="10"/>
        <v>6.1852730765362511E-3</v>
      </c>
      <c r="E157" s="18">
        <v>77.41</v>
      </c>
      <c r="F157" s="13">
        <f t="shared" si="11"/>
        <v>8.0739679645784879E-3</v>
      </c>
      <c r="G157" s="13">
        <f t="shared" si="12"/>
        <v>7.6013311230322071E-3</v>
      </c>
      <c r="H157" s="16">
        <f t="shared" si="13"/>
        <v>4.7016308741128175E-5</v>
      </c>
    </row>
    <row r="158" spans="1:8" x14ac:dyDescent="0.3">
      <c r="A158" s="3">
        <v>42601</v>
      </c>
      <c r="B158" s="18">
        <v>32.869999999999997</v>
      </c>
      <c r="C158" s="13">
        <f t="shared" si="14"/>
        <v>3.0432136335956095E-4</v>
      </c>
      <c r="D158" s="13">
        <f t="shared" si="10"/>
        <v>-2.5060163853542509E-4</v>
      </c>
      <c r="E158" s="18">
        <v>77.900000000000006</v>
      </c>
      <c r="F158" s="13">
        <f t="shared" si="11"/>
        <v>6.3299315333937844E-3</v>
      </c>
      <c r="G158" s="13">
        <f t="shared" si="12"/>
        <v>5.8572946918475036E-3</v>
      </c>
      <c r="H158" s="16">
        <f t="shared" si="13"/>
        <v>-1.4678476471618323E-6</v>
      </c>
    </row>
    <row r="159" spans="1:8" x14ac:dyDescent="0.3">
      <c r="A159" s="3">
        <v>42604</v>
      </c>
      <c r="B159" s="18">
        <v>32.729999999999997</v>
      </c>
      <c r="C159" s="13">
        <f t="shared" si="14"/>
        <v>-4.2592029205963389E-3</v>
      </c>
      <c r="D159" s="13">
        <f t="shared" si="10"/>
        <v>-4.8141259224913253E-3</v>
      </c>
      <c r="E159" s="18">
        <v>77.33</v>
      </c>
      <c r="F159" s="13">
        <f t="shared" si="11"/>
        <v>-7.3170731707318248E-3</v>
      </c>
      <c r="G159" s="13">
        <f t="shared" si="12"/>
        <v>-7.7897100122781057E-3</v>
      </c>
      <c r="H159" s="16">
        <f t="shared" si="13"/>
        <v>3.7500644898798246E-5</v>
      </c>
    </row>
    <row r="160" spans="1:8" x14ac:dyDescent="0.3">
      <c r="A160" s="3">
        <v>42605</v>
      </c>
      <c r="B160" s="18">
        <v>32.68</v>
      </c>
      <c r="C160" s="13">
        <f t="shared" si="14"/>
        <v>-1.5276504735715069E-3</v>
      </c>
      <c r="D160" s="13">
        <f t="shared" si="10"/>
        <v>-2.0825734754664929E-3</v>
      </c>
      <c r="E160" s="18">
        <v>77.11</v>
      </c>
      <c r="F160" s="13">
        <f t="shared" si="11"/>
        <v>-2.8449502133712778E-3</v>
      </c>
      <c r="G160" s="13">
        <f t="shared" si="12"/>
        <v>-3.3175870549175587E-3</v>
      </c>
      <c r="H160" s="16">
        <f t="shared" si="13"/>
        <v>6.9091188031223067E-6</v>
      </c>
    </row>
    <row r="161" spans="1:8" x14ac:dyDescent="0.3">
      <c r="A161" s="3">
        <v>42606</v>
      </c>
      <c r="B161" s="18">
        <v>32.799999999999997</v>
      </c>
      <c r="C161" s="13">
        <f t="shared" si="14"/>
        <v>3.6719706242349659E-3</v>
      </c>
      <c r="D161" s="13">
        <f t="shared" si="10"/>
        <v>3.1170476223399799E-3</v>
      </c>
      <c r="E161" s="18">
        <v>77.86</v>
      </c>
      <c r="F161" s="13">
        <f t="shared" si="11"/>
        <v>9.7263649332122171E-3</v>
      </c>
      <c r="G161" s="13">
        <f t="shared" si="12"/>
        <v>9.2537280916659363E-3</v>
      </c>
      <c r="H161" s="16">
        <f t="shared" si="13"/>
        <v>2.8844311145907986E-5</v>
      </c>
    </row>
    <row r="162" spans="1:8" x14ac:dyDescent="0.3">
      <c r="A162" s="3">
        <v>42607</v>
      </c>
      <c r="B162" s="18">
        <v>32.64</v>
      </c>
      <c r="C162" s="13">
        <f t="shared" si="14"/>
        <v>-4.8780487804876982E-3</v>
      </c>
      <c r="D162" s="13">
        <f t="shared" si="10"/>
        <v>-5.4329717823826847E-3</v>
      </c>
      <c r="E162" s="18">
        <v>77.52</v>
      </c>
      <c r="F162" s="13">
        <f t="shared" si="11"/>
        <v>-4.366812227074246E-3</v>
      </c>
      <c r="G162" s="13">
        <f t="shared" si="12"/>
        <v>-4.8394490686205268E-3</v>
      </c>
      <c r="H162" s="16">
        <f t="shared" si="13"/>
        <v>2.6292590232093488E-5</v>
      </c>
    </row>
    <row r="163" spans="1:8" x14ac:dyDescent="0.3">
      <c r="A163" s="3">
        <v>42608</v>
      </c>
      <c r="B163" s="18">
        <v>32.590000000000003</v>
      </c>
      <c r="C163" s="13">
        <f t="shared" si="14"/>
        <v>-1.5318627450979783E-3</v>
      </c>
      <c r="D163" s="13">
        <f t="shared" si="10"/>
        <v>-2.0867857469929643E-3</v>
      </c>
      <c r="E163" s="18">
        <v>77.72</v>
      </c>
      <c r="F163" s="13">
        <f t="shared" si="11"/>
        <v>2.5799793601650745E-3</v>
      </c>
      <c r="G163" s="13">
        <f t="shared" si="12"/>
        <v>2.1073425186187936E-3</v>
      </c>
      <c r="H163" s="16">
        <f t="shared" si="13"/>
        <v>-4.3975723318859538E-6</v>
      </c>
    </row>
    <row r="164" spans="1:8" x14ac:dyDescent="0.3">
      <c r="A164" s="3">
        <v>42611</v>
      </c>
      <c r="B164" s="18">
        <v>32.67</v>
      </c>
      <c r="C164" s="13">
        <f t="shared" si="14"/>
        <v>2.4547407180115499E-3</v>
      </c>
      <c r="D164" s="13">
        <f t="shared" si="10"/>
        <v>1.8998177161165639E-3</v>
      </c>
      <c r="E164" s="18">
        <v>77.489999999999995</v>
      </c>
      <c r="F164" s="13">
        <f t="shared" si="11"/>
        <v>-2.9593412249100393E-3</v>
      </c>
      <c r="G164" s="13">
        <f t="shared" si="12"/>
        <v>-3.4319780664563201E-3</v>
      </c>
      <c r="H164" s="16">
        <f t="shared" si="13"/>
        <v>-6.5201327319771871E-6</v>
      </c>
    </row>
    <row r="165" spans="1:8" x14ac:dyDescent="0.3">
      <c r="A165" s="3">
        <v>42612</v>
      </c>
      <c r="B165" s="18">
        <v>33.119999999999997</v>
      </c>
      <c r="C165" s="13">
        <f t="shared" si="14"/>
        <v>1.3774104683195398E-2</v>
      </c>
      <c r="D165" s="13">
        <f t="shared" si="10"/>
        <v>1.3219181681300412E-2</v>
      </c>
      <c r="E165" s="18">
        <v>78.19</v>
      </c>
      <c r="F165" s="13">
        <f t="shared" si="11"/>
        <v>9.0334236675699842E-3</v>
      </c>
      <c r="G165" s="13">
        <f t="shared" si="12"/>
        <v>8.5607868260237033E-3</v>
      </c>
      <c r="H165" s="16">
        <f t="shared" si="13"/>
        <v>1.1316659638809044E-4</v>
      </c>
    </row>
    <row r="166" spans="1:8" x14ac:dyDescent="0.3">
      <c r="A166" s="3">
        <v>42613</v>
      </c>
      <c r="B166" s="18">
        <v>33.340000000000003</v>
      </c>
      <c r="C166" s="13">
        <f t="shared" si="14"/>
        <v>6.6425120772948265E-3</v>
      </c>
      <c r="D166" s="13">
        <f t="shared" si="10"/>
        <v>6.08758907539984E-3</v>
      </c>
      <c r="E166" s="18">
        <v>78.739999999999995</v>
      </c>
      <c r="F166" s="13">
        <f t="shared" si="11"/>
        <v>7.0341475892057304E-3</v>
      </c>
      <c r="G166" s="13">
        <f t="shared" si="12"/>
        <v>6.5615107476594495E-3</v>
      </c>
      <c r="H166" s="16">
        <f t="shared" si="13"/>
        <v>3.99437811455703E-5</v>
      </c>
    </row>
    <row r="167" spans="1:8" x14ac:dyDescent="0.3">
      <c r="A167" s="3">
        <v>42614</v>
      </c>
      <c r="B167" s="18">
        <v>33.32</v>
      </c>
      <c r="C167" s="13">
        <f t="shared" si="14"/>
        <v>-5.9988002399524731E-4</v>
      </c>
      <c r="D167" s="13">
        <f t="shared" si="10"/>
        <v>-1.1548030258902334E-3</v>
      </c>
      <c r="E167" s="18">
        <v>78.790000000000006</v>
      </c>
      <c r="F167" s="13">
        <f t="shared" si="11"/>
        <v>6.3500127000271078E-4</v>
      </c>
      <c r="G167" s="13">
        <f t="shared" si="12"/>
        <v>1.6236442845643008E-4</v>
      </c>
      <c r="H167" s="16">
        <f t="shared" si="13"/>
        <v>-1.8749893327842375E-7</v>
      </c>
    </row>
    <row r="168" spans="1:8" x14ac:dyDescent="0.3">
      <c r="A168" s="3">
        <v>42615</v>
      </c>
      <c r="B168" s="18">
        <v>33.409999999999997</v>
      </c>
      <c r="C168" s="13">
        <f t="shared" si="14"/>
        <v>2.7010804321727644E-3</v>
      </c>
      <c r="D168" s="13">
        <f t="shared" si="10"/>
        <v>2.1461574302777784E-3</v>
      </c>
      <c r="E168" s="18">
        <v>79.239999999999995</v>
      </c>
      <c r="F168" s="13">
        <f t="shared" si="11"/>
        <v>5.7113846934888635E-3</v>
      </c>
      <c r="G168" s="13">
        <f t="shared" si="12"/>
        <v>5.2387478519425826E-3</v>
      </c>
      <c r="H168" s="16">
        <f t="shared" si="13"/>
        <v>1.1243177627798325E-5</v>
      </c>
    </row>
    <row r="169" spans="1:8" x14ac:dyDescent="0.3">
      <c r="A169" s="3">
        <v>42619</v>
      </c>
      <c r="B169" s="18">
        <v>33.97</v>
      </c>
      <c r="C169" s="13">
        <f t="shared" si="14"/>
        <v>1.6761448668063617E-2</v>
      </c>
      <c r="D169" s="13">
        <f t="shared" si="10"/>
        <v>1.620652566616863E-2</v>
      </c>
      <c r="E169" s="18">
        <v>80.209999999999994</v>
      </c>
      <c r="F169" s="13">
        <f t="shared" si="11"/>
        <v>1.2241292276627957E-2</v>
      </c>
      <c r="G169" s="13">
        <f t="shared" si="12"/>
        <v>1.1768655435081677E-2</v>
      </c>
      <c r="H169" s="16">
        <f t="shared" si="13"/>
        <v>1.9072901636494615E-4</v>
      </c>
    </row>
    <row r="170" spans="1:8" x14ac:dyDescent="0.3">
      <c r="A170" s="3">
        <v>42620</v>
      </c>
      <c r="B170" s="18">
        <v>34.020000000000003</v>
      </c>
      <c r="C170" s="13">
        <f t="shared" si="14"/>
        <v>1.4718869590817363E-3</v>
      </c>
      <c r="D170" s="13">
        <f t="shared" si="10"/>
        <v>9.1696395718675024E-4</v>
      </c>
      <c r="E170" s="18">
        <v>80.3</v>
      </c>
      <c r="F170" s="13">
        <f t="shared" si="11"/>
        <v>1.1220546066574855E-3</v>
      </c>
      <c r="G170" s="13">
        <f t="shared" si="12"/>
        <v>6.4941776511120476E-4</v>
      </c>
      <c r="H170" s="16">
        <f t="shared" si="13"/>
        <v>5.9549268376374577E-7</v>
      </c>
    </row>
    <row r="171" spans="1:8" x14ac:dyDescent="0.3">
      <c r="A171" s="3">
        <v>42621</v>
      </c>
      <c r="B171" s="18">
        <v>34.19</v>
      </c>
      <c r="C171" s="13">
        <f t="shared" si="14"/>
        <v>4.9970605526159506E-3</v>
      </c>
      <c r="D171" s="13">
        <f t="shared" si="10"/>
        <v>4.4421375507209641E-3</v>
      </c>
      <c r="E171" s="18">
        <v>81.489999999999995</v>
      </c>
      <c r="F171" s="13">
        <f t="shared" si="11"/>
        <v>1.4819427148194286E-2</v>
      </c>
      <c r="G171" s="13">
        <f t="shared" si="12"/>
        <v>1.4346790306648005E-2</v>
      </c>
      <c r="H171" s="16">
        <f t="shared" si="13"/>
        <v>6.3730415953480645E-5</v>
      </c>
    </row>
    <row r="172" spans="1:8" x14ac:dyDescent="0.3">
      <c r="A172" s="3">
        <v>42622</v>
      </c>
      <c r="B172" s="18">
        <v>33.85</v>
      </c>
      <c r="C172" s="13">
        <f t="shared" si="14"/>
        <v>-9.9444281953786628E-3</v>
      </c>
      <c r="D172" s="13">
        <f t="shared" si="10"/>
        <v>-1.0499351197273649E-2</v>
      </c>
      <c r="E172" s="18">
        <v>80.81</v>
      </c>
      <c r="F172" s="13">
        <f t="shared" si="11"/>
        <v>-8.3445821573198131E-3</v>
      </c>
      <c r="G172" s="13">
        <f t="shared" si="12"/>
        <v>-8.8172189988660939E-3</v>
      </c>
      <c r="H172" s="16">
        <f t="shared" si="13"/>
        <v>9.2575078852368686E-5</v>
      </c>
    </row>
    <row r="173" spans="1:8" x14ac:dyDescent="0.3">
      <c r="A173" s="3">
        <v>42625</v>
      </c>
      <c r="B173" s="18">
        <v>33.24</v>
      </c>
      <c r="C173" s="13">
        <f t="shared" si="14"/>
        <v>-1.8020679468242262E-2</v>
      </c>
      <c r="D173" s="13">
        <f t="shared" si="10"/>
        <v>-1.8575602470137249E-2</v>
      </c>
      <c r="E173" s="18">
        <v>78.5</v>
      </c>
      <c r="F173" s="13">
        <f t="shared" si="11"/>
        <v>-2.8585571092686557E-2</v>
      </c>
      <c r="G173" s="13">
        <f t="shared" si="12"/>
        <v>-2.9058207934232836E-2</v>
      </c>
      <c r="H173" s="16">
        <f t="shared" si="13"/>
        <v>5.3977371908089727E-4</v>
      </c>
    </row>
    <row r="174" spans="1:8" x14ac:dyDescent="0.3">
      <c r="A174" s="3">
        <v>42627</v>
      </c>
      <c r="B174" s="18">
        <v>33.31</v>
      </c>
      <c r="C174" s="13">
        <f t="shared" si="14"/>
        <v>2.1058965102287441E-3</v>
      </c>
      <c r="D174" s="13">
        <f t="shared" si="10"/>
        <v>1.5509735083337581E-3</v>
      </c>
      <c r="E174" s="18">
        <v>79.41</v>
      </c>
      <c r="F174" s="13">
        <f t="shared" si="11"/>
        <v>1.1592356687898153E-2</v>
      </c>
      <c r="G174" s="13">
        <f t="shared" si="12"/>
        <v>1.1119719846351872E-2</v>
      </c>
      <c r="H174" s="16">
        <f t="shared" si="13"/>
        <v>1.724639090178488E-5</v>
      </c>
    </row>
    <row r="175" spans="1:8" x14ac:dyDescent="0.3">
      <c r="A175" s="3">
        <v>42628</v>
      </c>
      <c r="B175" s="18">
        <v>33.340000000000003</v>
      </c>
      <c r="C175" s="13">
        <f t="shared" si="14"/>
        <v>9.0063044130905823E-4</v>
      </c>
      <c r="D175" s="13">
        <f t="shared" si="10"/>
        <v>3.4570743941407219E-4</v>
      </c>
      <c r="E175" s="18">
        <v>79.53</v>
      </c>
      <c r="F175" s="13">
        <f t="shared" si="11"/>
        <v>1.5111446921043381E-3</v>
      </c>
      <c r="G175" s="13">
        <f t="shared" si="12"/>
        <v>1.0385078505580573E-3</v>
      </c>
      <c r="H175" s="16">
        <f t="shared" si="13"/>
        <v>3.5901988982783793E-7</v>
      </c>
    </row>
    <row r="176" spans="1:8" x14ac:dyDescent="0.3">
      <c r="A176" s="3">
        <v>42629</v>
      </c>
      <c r="B176" s="18">
        <v>33.450000000000003</v>
      </c>
      <c r="C176" s="13">
        <f t="shared" si="14"/>
        <v>3.2993401319736382E-3</v>
      </c>
      <c r="D176" s="13">
        <f t="shared" si="10"/>
        <v>2.7444171300786521E-3</v>
      </c>
      <c r="E176" s="18">
        <v>79.739999999999995</v>
      </c>
      <c r="F176" s="13">
        <f t="shared" si="11"/>
        <v>2.6405130139568467E-3</v>
      </c>
      <c r="G176" s="13">
        <f t="shared" si="12"/>
        <v>2.1678761724105659E-3</v>
      </c>
      <c r="H176" s="16">
        <f t="shared" si="13"/>
        <v>5.9495565034528984E-6</v>
      </c>
    </row>
    <row r="177" spans="1:8" x14ac:dyDescent="0.3">
      <c r="A177" s="3">
        <v>42632</v>
      </c>
      <c r="B177" s="18">
        <v>33.56</v>
      </c>
      <c r="C177" s="13">
        <f t="shared" si="14"/>
        <v>3.2884902840060182E-3</v>
      </c>
      <c r="D177" s="13">
        <f t="shared" si="10"/>
        <v>2.7335672821110321E-3</v>
      </c>
      <c r="E177" s="18">
        <v>80.099999999999994</v>
      </c>
      <c r="F177" s="13">
        <f t="shared" si="11"/>
        <v>4.5146726862301811E-3</v>
      </c>
      <c r="G177" s="13">
        <f t="shared" si="12"/>
        <v>4.0420358446839003E-3</v>
      </c>
      <c r="H177" s="16">
        <f t="shared" si="13"/>
        <v>1.1049176938147939E-5</v>
      </c>
    </row>
    <row r="178" spans="1:8" x14ac:dyDescent="0.3">
      <c r="A178" s="3">
        <v>42633</v>
      </c>
      <c r="B178" s="18">
        <v>33.6</v>
      </c>
      <c r="C178" s="13">
        <f t="shared" si="14"/>
        <v>1.1918951132299238E-3</v>
      </c>
      <c r="D178" s="13">
        <f t="shared" si="10"/>
        <v>6.3697211133493777E-4</v>
      </c>
      <c r="E178" s="18">
        <v>80.13</v>
      </c>
      <c r="F178" s="13">
        <f t="shared" si="11"/>
        <v>3.7453183520597122E-4</v>
      </c>
      <c r="G178" s="13">
        <f t="shared" si="12"/>
        <v>-9.8105006340309486E-5</v>
      </c>
      <c r="H178" s="16">
        <f t="shared" si="13"/>
        <v>-6.2490153021114386E-8</v>
      </c>
    </row>
    <row r="179" spans="1:8" x14ac:dyDescent="0.3">
      <c r="A179" s="3">
        <v>42634</v>
      </c>
      <c r="B179" s="18">
        <v>33.61</v>
      </c>
      <c r="C179" s="13">
        <f t="shared" si="14"/>
        <v>2.9761904761893554E-4</v>
      </c>
      <c r="D179" s="13">
        <f t="shared" si="10"/>
        <v>-2.573039542760505E-4</v>
      </c>
      <c r="E179" s="18">
        <v>80.05</v>
      </c>
      <c r="F179" s="13">
        <f t="shared" si="11"/>
        <v>-9.9837763634091914E-4</v>
      </c>
      <c r="G179" s="13">
        <f t="shared" si="12"/>
        <v>-1.4710144778872E-3</v>
      </c>
      <c r="H179" s="16">
        <f t="shared" si="13"/>
        <v>3.7849784195769638E-7</v>
      </c>
    </row>
    <row r="180" spans="1:8" x14ac:dyDescent="0.3">
      <c r="A180" s="3">
        <v>42635</v>
      </c>
      <c r="B180" s="18">
        <v>33.99</v>
      </c>
      <c r="C180" s="13">
        <f t="shared" si="14"/>
        <v>1.13061588812855E-2</v>
      </c>
      <c r="D180" s="13">
        <f t="shared" si="10"/>
        <v>1.0751235879390513E-2</v>
      </c>
      <c r="E180" s="18">
        <v>81.08</v>
      </c>
      <c r="F180" s="13">
        <f t="shared" si="11"/>
        <v>1.2866958151155572E-2</v>
      </c>
      <c r="G180" s="13">
        <f t="shared" si="12"/>
        <v>1.2394321309609291E-2</v>
      </c>
      <c r="H180" s="16">
        <f t="shared" si="13"/>
        <v>1.3325427196456583E-4</v>
      </c>
    </row>
    <row r="181" spans="1:8" x14ac:dyDescent="0.3">
      <c r="A181" s="3">
        <v>42636</v>
      </c>
      <c r="B181" s="18">
        <v>33.85</v>
      </c>
      <c r="C181" s="13">
        <f t="shared" si="14"/>
        <v>-4.1188584877905887E-3</v>
      </c>
      <c r="D181" s="13">
        <f t="shared" si="10"/>
        <v>-4.6737814896855752E-3</v>
      </c>
      <c r="E181" s="18">
        <v>80.8</v>
      </c>
      <c r="F181" s="13">
        <f t="shared" si="11"/>
        <v>-3.453379378391741E-3</v>
      </c>
      <c r="G181" s="13">
        <f t="shared" si="12"/>
        <v>-3.9260162199380218E-3</v>
      </c>
      <c r="H181" s="16">
        <f t="shared" si="13"/>
        <v>1.8349341936951657E-5</v>
      </c>
    </row>
    <row r="182" spans="1:8" x14ac:dyDescent="0.3">
      <c r="A182" s="3">
        <v>42639</v>
      </c>
      <c r="B182" s="18">
        <v>33.5</v>
      </c>
      <c r="C182" s="13">
        <f t="shared" si="14"/>
        <v>-1.0339734121122657E-2</v>
      </c>
      <c r="D182" s="13">
        <f t="shared" si="10"/>
        <v>-1.0894657123017643E-2</v>
      </c>
      <c r="E182" s="18">
        <v>80.459999999999994</v>
      </c>
      <c r="F182" s="13">
        <f t="shared" si="11"/>
        <v>-4.2079207920792117E-3</v>
      </c>
      <c r="G182" s="13">
        <f t="shared" si="12"/>
        <v>-4.6805576336254925E-3</v>
      </c>
      <c r="H182" s="16">
        <f t="shared" si="13"/>
        <v>5.0993070562872573E-5</v>
      </c>
    </row>
    <row r="183" spans="1:8" x14ac:dyDescent="0.3">
      <c r="A183" s="3">
        <v>42640</v>
      </c>
      <c r="B183" s="18">
        <v>33.43</v>
      </c>
      <c r="C183" s="13">
        <f t="shared" si="14"/>
        <v>-2.089552238806025E-3</v>
      </c>
      <c r="D183" s="13">
        <f t="shared" si="10"/>
        <v>-2.6444752407010111E-3</v>
      </c>
      <c r="E183" s="18">
        <v>80.239999999999995</v>
      </c>
      <c r="F183" s="13">
        <f t="shared" si="11"/>
        <v>-2.7342779020631536E-3</v>
      </c>
      <c r="G183" s="13">
        <f t="shared" si="12"/>
        <v>-3.2069147436094344E-3</v>
      </c>
      <c r="H183" s="16">
        <f t="shared" si="13"/>
        <v>8.4806066385141807E-6</v>
      </c>
    </row>
    <row r="184" spans="1:8" x14ac:dyDescent="0.3">
      <c r="A184" s="3">
        <v>42641</v>
      </c>
      <c r="B184" s="18">
        <v>33.51</v>
      </c>
      <c r="C184" s="13">
        <f t="shared" si="14"/>
        <v>2.3930601256356709E-3</v>
      </c>
      <c r="D184" s="13">
        <f t="shared" si="10"/>
        <v>1.8381371237406849E-3</v>
      </c>
      <c r="E184" s="18">
        <v>81.05</v>
      </c>
      <c r="F184" s="13">
        <f t="shared" si="11"/>
        <v>1.0094715852442704E-2</v>
      </c>
      <c r="G184" s="13">
        <f t="shared" si="12"/>
        <v>9.622079010896423E-3</v>
      </c>
      <c r="H184" s="16">
        <f t="shared" si="13"/>
        <v>1.7686700637494765E-5</v>
      </c>
    </row>
    <row r="185" spans="1:8" x14ac:dyDescent="0.3">
      <c r="A185" s="3">
        <v>42642</v>
      </c>
      <c r="B185" s="18">
        <v>32.799999999999997</v>
      </c>
      <c r="C185" s="13">
        <f t="shared" si="14"/>
        <v>-2.1187705162638015E-2</v>
      </c>
      <c r="D185" s="13">
        <f t="shared" si="10"/>
        <v>-2.1742628164533002E-2</v>
      </c>
      <c r="E185" s="18">
        <v>78.510000000000005</v>
      </c>
      <c r="F185" s="13">
        <f t="shared" si="11"/>
        <v>-3.1338679827267013E-2</v>
      </c>
      <c r="G185" s="13">
        <f t="shared" si="12"/>
        <v>-3.1811316668813296E-2</v>
      </c>
      <c r="H185" s="16">
        <f t="shared" si="13"/>
        <v>6.9166162975421806E-4</v>
      </c>
    </row>
    <row r="186" spans="1:8" x14ac:dyDescent="0.3">
      <c r="A186" s="3">
        <v>42643</v>
      </c>
      <c r="B186" s="18">
        <v>32.92</v>
      </c>
      <c r="C186" s="13">
        <f t="shared" si="14"/>
        <v>3.658536585366079E-3</v>
      </c>
      <c r="D186" s="13">
        <f t="shared" si="10"/>
        <v>3.1036135834710929E-3</v>
      </c>
      <c r="E186" s="18">
        <v>79.709999999999994</v>
      </c>
      <c r="F186" s="13">
        <f t="shared" si="11"/>
        <v>1.5284677111195855E-2</v>
      </c>
      <c r="G186" s="13">
        <f t="shared" si="12"/>
        <v>1.4812040269649574E-2</v>
      </c>
      <c r="H186" s="16">
        <f t="shared" si="13"/>
        <v>4.5970849379805248E-5</v>
      </c>
    </row>
    <row r="187" spans="1:8" x14ac:dyDescent="0.3">
      <c r="A187" s="3">
        <v>42646</v>
      </c>
      <c r="B187" s="18">
        <v>33.47</v>
      </c>
      <c r="C187" s="13">
        <f t="shared" si="14"/>
        <v>1.6707168894289026E-2</v>
      </c>
      <c r="D187" s="13">
        <f t="shared" si="10"/>
        <v>1.615224589239404E-2</v>
      </c>
      <c r="E187" s="18">
        <v>82.03</v>
      </c>
      <c r="F187" s="13">
        <f t="shared" si="11"/>
        <v>2.9105507464559199E-2</v>
      </c>
      <c r="G187" s="13">
        <f t="shared" si="12"/>
        <v>2.863287062301292E-2</v>
      </c>
      <c r="H187" s="16">
        <f t="shared" si="13"/>
        <v>4.6248516690801042E-4</v>
      </c>
    </row>
    <row r="188" spans="1:8" x14ac:dyDescent="0.3">
      <c r="A188" s="3">
        <v>42647</v>
      </c>
      <c r="B188" s="18">
        <v>33.590000000000003</v>
      </c>
      <c r="C188" s="13">
        <f t="shared" si="14"/>
        <v>3.5853002688976954E-3</v>
      </c>
      <c r="D188" s="13">
        <f t="shared" si="10"/>
        <v>3.0303772670027093E-3</v>
      </c>
      <c r="E188" s="18">
        <v>82.75</v>
      </c>
      <c r="F188" s="13">
        <f t="shared" si="11"/>
        <v>8.7772766061195995E-3</v>
      </c>
      <c r="G188" s="13">
        <f t="shared" si="12"/>
        <v>8.3046397645733187E-3</v>
      </c>
      <c r="H188" s="16">
        <f t="shared" si="13"/>
        <v>2.5166191553209718E-5</v>
      </c>
    </row>
    <row r="189" spans="1:8" x14ac:dyDescent="0.3">
      <c r="A189" s="3">
        <v>42648</v>
      </c>
      <c r="B189" s="18">
        <v>33.51</v>
      </c>
      <c r="C189" s="13">
        <f t="shared" si="14"/>
        <v>-2.3816612086932087E-3</v>
      </c>
      <c r="D189" s="13">
        <f t="shared" si="10"/>
        <v>-2.9365842105881948E-3</v>
      </c>
      <c r="E189" s="18">
        <v>82.98</v>
      </c>
      <c r="F189" s="13">
        <f t="shared" si="11"/>
        <v>2.7794561933536244E-3</v>
      </c>
      <c r="G189" s="13">
        <f t="shared" si="12"/>
        <v>2.3068193518073436E-3</v>
      </c>
      <c r="H189" s="16">
        <f t="shared" si="13"/>
        <v>-6.7741692851967392E-6</v>
      </c>
    </row>
    <row r="190" spans="1:8" x14ac:dyDescent="0.3">
      <c r="A190" s="3">
        <v>42649</v>
      </c>
      <c r="B190" s="18">
        <v>33.36</v>
      </c>
      <c r="C190" s="13">
        <f t="shared" si="14"/>
        <v>-4.4762757385854446E-3</v>
      </c>
      <c r="D190" s="13">
        <f t="shared" si="10"/>
        <v>-5.0311987404804311E-3</v>
      </c>
      <c r="E190" s="18">
        <v>82.86</v>
      </c>
      <c r="F190" s="13">
        <f t="shared" si="11"/>
        <v>-1.4461315979754641E-3</v>
      </c>
      <c r="G190" s="13">
        <f t="shared" si="12"/>
        <v>-1.9187684395217449E-3</v>
      </c>
      <c r="H190" s="16">
        <f t="shared" si="13"/>
        <v>9.6537053561954054E-6</v>
      </c>
    </row>
    <row r="191" spans="1:8" x14ac:dyDescent="0.3">
      <c r="A191" s="3">
        <v>42650</v>
      </c>
      <c r="B191" s="18">
        <v>33.340000000000003</v>
      </c>
      <c r="C191" s="13">
        <f t="shared" si="14"/>
        <v>-5.9952038369293081E-4</v>
      </c>
      <c r="D191" s="13">
        <f t="shared" si="10"/>
        <v>-1.1544433855879169E-3</v>
      </c>
      <c r="E191" s="18">
        <v>82.9</v>
      </c>
      <c r="F191" s="13">
        <f t="shared" si="11"/>
        <v>4.8274197441466882E-4</v>
      </c>
      <c r="G191" s="13">
        <f t="shared" si="12"/>
        <v>1.0105132868388112E-5</v>
      </c>
      <c r="H191" s="16">
        <f t="shared" si="13"/>
        <v>-1.1665803800397709E-8</v>
      </c>
    </row>
    <row r="192" spans="1:8" x14ac:dyDescent="0.3">
      <c r="A192" s="3">
        <v>42653</v>
      </c>
      <c r="B192" s="18">
        <v>33.36</v>
      </c>
      <c r="C192" s="13">
        <f t="shared" si="14"/>
        <v>5.9988002399502527E-4</v>
      </c>
      <c r="D192" s="13">
        <f t="shared" si="10"/>
        <v>4.495702210003923E-5</v>
      </c>
      <c r="E192" s="18">
        <v>82.88</v>
      </c>
      <c r="F192" s="13">
        <f t="shared" si="11"/>
        <v>-2.4125452352241616E-4</v>
      </c>
      <c r="G192" s="13">
        <f t="shared" si="12"/>
        <v>-7.1389136506869687E-4</v>
      </c>
      <c r="H192" s="16">
        <f t="shared" si="13"/>
        <v>-3.209442987642058E-8</v>
      </c>
    </row>
    <row r="193" spans="1:8" x14ac:dyDescent="0.3">
      <c r="A193" s="3">
        <v>42656</v>
      </c>
      <c r="B193" s="18">
        <v>32.89</v>
      </c>
      <c r="C193" s="13">
        <f t="shared" si="14"/>
        <v>-1.4088729016786483E-2</v>
      </c>
      <c r="D193" s="13">
        <f t="shared" si="10"/>
        <v>-1.464365201868147E-2</v>
      </c>
      <c r="E193" s="18">
        <v>81.260000000000005</v>
      </c>
      <c r="F193" s="13">
        <f t="shared" si="11"/>
        <v>-1.9546332046331938E-2</v>
      </c>
      <c r="G193" s="13">
        <f t="shared" si="12"/>
        <v>-2.0018968887878217E-2</v>
      </c>
      <c r="H193" s="16">
        <f t="shared" si="13"/>
        <v>2.9315081416689937E-4</v>
      </c>
    </row>
    <row r="194" spans="1:8" x14ac:dyDescent="0.3">
      <c r="A194" s="3">
        <v>42657</v>
      </c>
      <c r="B194" s="18">
        <v>32.97</v>
      </c>
      <c r="C194" s="13">
        <f t="shared" si="14"/>
        <v>2.4323502584371326E-3</v>
      </c>
      <c r="D194" s="13">
        <f t="shared" si="10"/>
        <v>1.8774272565421466E-3</v>
      </c>
      <c r="E194" s="18">
        <v>81.61</v>
      </c>
      <c r="F194" s="13">
        <f t="shared" si="11"/>
        <v>4.3071621954220429E-3</v>
      </c>
      <c r="G194" s="13">
        <f t="shared" si="12"/>
        <v>3.8345253538757621E-3</v>
      </c>
      <c r="H194" s="16">
        <f t="shared" si="13"/>
        <v>7.1990424152682759E-6</v>
      </c>
    </row>
    <row r="195" spans="1:8" x14ac:dyDescent="0.3">
      <c r="A195" s="3">
        <v>42660</v>
      </c>
      <c r="B195" s="18">
        <v>32.840000000000003</v>
      </c>
      <c r="C195" s="13">
        <f t="shared" si="14"/>
        <v>-3.9429784652713629E-3</v>
      </c>
      <c r="D195" s="13">
        <f t="shared" ref="D195:D258" si="15">C195-$K$10</f>
        <v>-4.4979014671663493E-3</v>
      </c>
      <c r="E195" s="18">
        <v>80.900000000000006</v>
      </c>
      <c r="F195" s="13">
        <f t="shared" ref="F195:F258" si="16">E195/E194-1</f>
        <v>-8.699914226197647E-3</v>
      </c>
      <c r="G195" s="13">
        <f t="shared" ref="G195:G258" si="17">F195-$K$12</f>
        <v>-9.1725510677439278E-3</v>
      </c>
      <c r="H195" s="16">
        <f t="shared" ref="H195:H258" si="18">D195*G195</f>
        <v>4.1257230905263675E-5</v>
      </c>
    </row>
    <row r="196" spans="1:8" x14ac:dyDescent="0.3">
      <c r="A196" s="3">
        <v>42661</v>
      </c>
      <c r="B196" s="18">
        <v>33.46</v>
      </c>
      <c r="C196" s="13">
        <f t="shared" ref="C196:C259" si="19">B196/B195-1</f>
        <v>1.8879415347137662E-2</v>
      </c>
      <c r="D196" s="13">
        <f t="shared" si="15"/>
        <v>1.8324492345242676E-2</v>
      </c>
      <c r="E196" s="18">
        <v>82.25</v>
      </c>
      <c r="F196" s="13">
        <f t="shared" si="16"/>
        <v>1.6687268232385533E-2</v>
      </c>
      <c r="G196" s="13">
        <f t="shared" si="17"/>
        <v>1.6214631390839254E-2</v>
      </c>
      <c r="H196" s="16">
        <f t="shared" si="18"/>
        <v>2.9712488880236548E-4</v>
      </c>
    </row>
    <row r="197" spans="1:8" x14ac:dyDescent="0.3">
      <c r="A197" s="3">
        <v>42662</v>
      </c>
      <c r="B197" s="18">
        <v>33.450000000000003</v>
      </c>
      <c r="C197" s="13">
        <f t="shared" si="19"/>
        <v>-2.9886431560066651E-4</v>
      </c>
      <c r="D197" s="13">
        <f t="shared" si="15"/>
        <v>-8.5378731749565255E-4</v>
      </c>
      <c r="E197" s="18">
        <v>82.61</v>
      </c>
      <c r="F197" s="13">
        <f t="shared" si="16"/>
        <v>4.3768996960487083E-3</v>
      </c>
      <c r="G197" s="13">
        <f t="shared" si="17"/>
        <v>3.9042628545024275E-3</v>
      </c>
      <c r="H197" s="16">
        <f t="shared" si="18"/>
        <v>-3.3334101093435467E-6</v>
      </c>
    </row>
    <row r="198" spans="1:8" x14ac:dyDescent="0.3">
      <c r="A198" s="3">
        <v>42663</v>
      </c>
      <c r="B198" s="18">
        <v>33.57</v>
      </c>
      <c r="C198" s="13">
        <f t="shared" si="19"/>
        <v>3.5874439461882623E-3</v>
      </c>
      <c r="D198" s="13">
        <f t="shared" si="15"/>
        <v>3.0325209442932763E-3</v>
      </c>
      <c r="E198" s="18">
        <v>83.2</v>
      </c>
      <c r="F198" s="13">
        <f t="shared" si="16"/>
        <v>7.1419924948554758E-3</v>
      </c>
      <c r="G198" s="13">
        <f t="shared" si="17"/>
        <v>6.669355653309195E-3</v>
      </c>
      <c r="H198" s="16">
        <f t="shared" si="18"/>
        <v>2.0224960703600902E-5</v>
      </c>
    </row>
    <row r="199" spans="1:8" x14ac:dyDescent="0.3">
      <c r="A199" s="3">
        <v>42664</v>
      </c>
      <c r="B199" s="18">
        <v>33.590000000000003</v>
      </c>
      <c r="C199" s="13">
        <f t="shared" si="19"/>
        <v>5.9577003276745089E-4</v>
      </c>
      <c r="D199" s="13">
        <f t="shared" si="15"/>
        <v>4.0847030872464846E-5</v>
      </c>
      <c r="E199" s="18">
        <v>83.51</v>
      </c>
      <c r="F199" s="13">
        <f t="shared" si="16"/>
        <v>3.7259615384614975E-3</v>
      </c>
      <c r="G199" s="13">
        <f t="shared" si="17"/>
        <v>3.2533246969152167E-3</v>
      </c>
      <c r="H199" s="16">
        <f t="shared" si="18"/>
        <v>1.328886543330482E-7</v>
      </c>
    </row>
    <row r="200" spans="1:8" x14ac:dyDescent="0.3">
      <c r="A200" s="3">
        <v>42667</v>
      </c>
      <c r="B200" s="18">
        <v>33.61</v>
      </c>
      <c r="C200" s="13">
        <f t="shared" si="19"/>
        <v>5.9541530217321892E-4</v>
      </c>
      <c r="D200" s="13">
        <f t="shared" si="15"/>
        <v>4.049230027823288E-5</v>
      </c>
      <c r="E200" s="18">
        <v>83.46</v>
      </c>
      <c r="F200" s="13">
        <f t="shared" si="16"/>
        <v>-5.9873069093530074E-4</v>
      </c>
      <c r="G200" s="13">
        <f t="shared" si="17"/>
        <v>-1.0713675324815815E-3</v>
      </c>
      <c r="H200" s="16">
        <f t="shared" si="18"/>
        <v>-4.3382135833593616E-8</v>
      </c>
    </row>
    <row r="201" spans="1:8" x14ac:dyDescent="0.3">
      <c r="A201" s="3">
        <v>42668</v>
      </c>
      <c r="B201" s="18">
        <v>33.590000000000003</v>
      </c>
      <c r="C201" s="13">
        <f t="shared" si="19"/>
        <v>-5.9506099375172816E-4</v>
      </c>
      <c r="D201" s="13">
        <f t="shared" si="15"/>
        <v>-1.1499839956467142E-3</v>
      </c>
      <c r="E201" s="18">
        <v>83.45</v>
      </c>
      <c r="F201" s="13">
        <f t="shared" si="16"/>
        <v>-1.1981787682713296E-4</v>
      </c>
      <c r="G201" s="13">
        <f t="shared" si="17"/>
        <v>-5.9245471837341367E-4</v>
      </c>
      <c r="H201" s="16">
        <f t="shared" si="18"/>
        <v>6.8131344427480703E-7</v>
      </c>
    </row>
    <row r="202" spans="1:8" x14ac:dyDescent="0.3">
      <c r="A202" s="3">
        <v>42669</v>
      </c>
      <c r="B202" s="18">
        <v>33.32</v>
      </c>
      <c r="C202" s="13">
        <f t="shared" si="19"/>
        <v>-8.0381065793392326E-3</v>
      </c>
      <c r="D202" s="13">
        <f t="shared" si="15"/>
        <v>-8.593029581234219E-3</v>
      </c>
      <c r="E202" s="18">
        <v>82.95</v>
      </c>
      <c r="F202" s="13">
        <f t="shared" si="16"/>
        <v>-5.9916117435589999E-3</v>
      </c>
      <c r="G202" s="13">
        <f t="shared" si="17"/>
        <v>-6.4642485851052808E-3</v>
      </c>
      <c r="H202" s="16">
        <f t="shared" si="18"/>
        <v>5.5547479312261121E-5</v>
      </c>
    </row>
    <row r="203" spans="1:8" x14ac:dyDescent="0.3">
      <c r="A203" s="3">
        <v>42670</v>
      </c>
      <c r="B203" s="18">
        <v>33.22</v>
      </c>
      <c r="C203" s="13">
        <f t="shared" si="19"/>
        <v>-3.0012004801921455E-3</v>
      </c>
      <c r="D203" s="13">
        <f t="shared" si="15"/>
        <v>-3.5561234820871315E-3</v>
      </c>
      <c r="E203" s="18">
        <v>82.16</v>
      </c>
      <c r="F203" s="13">
        <f t="shared" si="16"/>
        <v>-9.523809523809601E-3</v>
      </c>
      <c r="G203" s="13">
        <f t="shared" si="17"/>
        <v>-9.9964463653558818E-3</v>
      </c>
      <c r="H203" s="16">
        <f t="shared" si="18"/>
        <v>3.5548597657266605E-5</v>
      </c>
    </row>
    <row r="204" spans="1:8" x14ac:dyDescent="0.3">
      <c r="A204" s="3">
        <v>42671</v>
      </c>
      <c r="B204" s="18">
        <v>33.36</v>
      </c>
      <c r="C204" s="13">
        <f t="shared" si="19"/>
        <v>4.2143287176399369E-3</v>
      </c>
      <c r="D204" s="13">
        <f t="shared" si="15"/>
        <v>3.6594057157449508E-3</v>
      </c>
      <c r="E204" s="18">
        <v>82.89</v>
      </c>
      <c r="F204" s="13">
        <f t="shared" si="16"/>
        <v>8.8851022395326495E-3</v>
      </c>
      <c r="G204" s="13">
        <f t="shared" si="17"/>
        <v>8.4124653979863687E-3</v>
      </c>
      <c r="H204" s="16">
        <f t="shared" si="18"/>
        <v>3.0784623960897939E-5</v>
      </c>
    </row>
    <row r="205" spans="1:8" x14ac:dyDescent="0.3">
      <c r="A205" s="3">
        <v>42675</v>
      </c>
      <c r="B205" s="18">
        <v>33.35</v>
      </c>
      <c r="C205" s="13">
        <f t="shared" si="19"/>
        <v>-2.997601918464099E-4</v>
      </c>
      <c r="D205" s="13">
        <f t="shared" si="15"/>
        <v>-8.5468319374139594E-4</v>
      </c>
      <c r="E205" s="18">
        <v>83.33</v>
      </c>
      <c r="F205" s="13">
        <f t="shared" si="16"/>
        <v>5.3082398359272087E-3</v>
      </c>
      <c r="G205" s="13">
        <f t="shared" si="17"/>
        <v>4.8356029943809279E-3</v>
      </c>
      <c r="H205" s="16">
        <f t="shared" si="18"/>
        <v>-4.1329086109029485E-6</v>
      </c>
    </row>
    <row r="206" spans="1:8" x14ac:dyDescent="0.3">
      <c r="A206" s="3">
        <v>42676</v>
      </c>
      <c r="B206" s="18">
        <v>32.92</v>
      </c>
      <c r="C206" s="13">
        <f t="shared" si="19"/>
        <v>-1.2893553223388254E-2</v>
      </c>
      <c r="D206" s="13">
        <f t="shared" si="15"/>
        <v>-1.3448476225283241E-2</v>
      </c>
      <c r="E206" s="18">
        <v>81.58</v>
      </c>
      <c r="F206" s="13">
        <f t="shared" si="16"/>
        <v>-2.1000840033601365E-2</v>
      </c>
      <c r="G206" s="13">
        <f t="shared" si="17"/>
        <v>-2.1473476875147644E-2</v>
      </c>
      <c r="H206" s="16">
        <f t="shared" si="18"/>
        <v>2.8878554322959256E-4</v>
      </c>
    </row>
    <row r="207" spans="1:8" x14ac:dyDescent="0.3">
      <c r="A207" s="3">
        <v>42677</v>
      </c>
      <c r="B207" s="18">
        <v>32.76</v>
      </c>
      <c r="C207" s="13">
        <f t="shared" si="19"/>
        <v>-4.86026731470246E-3</v>
      </c>
      <c r="D207" s="13">
        <f t="shared" si="15"/>
        <v>-5.4151903165974465E-3</v>
      </c>
      <c r="E207" s="18">
        <v>80.41</v>
      </c>
      <c r="F207" s="13">
        <f t="shared" si="16"/>
        <v>-1.4341750429026745E-2</v>
      </c>
      <c r="G207" s="13">
        <f t="shared" si="17"/>
        <v>-1.4814387270573026E-2</v>
      </c>
      <c r="H207" s="16">
        <f t="shared" si="18"/>
        <v>8.022272649393152E-5</v>
      </c>
    </row>
    <row r="208" spans="1:8" x14ac:dyDescent="0.3">
      <c r="A208" s="3">
        <v>42678</v>
      </c>
      <c r="B208" s="18">
        <v>32.49</v>
      </c>
      <c r="C208" s="13">
        <f t="shared" si="19"/>
        <v>-8.2417582417581015E-3</v>
      </c>
      <c r="D208" s="13">
        <f t="shared" si="15"/>
        <v>-8.7966812436530879E-3</v>
      </c>
      <c r="E208" s="18">
        <v>79.28</v>
      </c>
      <c r="F208" s="13">
        <f t="shared" si="16"/>
        <v>-1.405297848526299E-2</v>
      </c>
      <c r="G208" s="13">
        <f t="shared" si="17"/>
        <v>-1.4525615326809271E-2</v>
      </c>
      <c r="H208" s="16">
        <f t="shared" si="18"/>
        <v>1.2777720789786294E-4</v>
      </c>
    </row>
    <row r="209" spans="1:8" x14ac:dyDescent="0.3">
      <c r="A209" s="3">
        <v>42681</v>
      </c>
      <c r="B209" s="18">
        <v>32.799999999999997</v>
      </c>
      <c r="C209" s="13">
        <f t="shared" si="19"/>
        <v>9.541397353031611E-3</v>
      </c>
      <c r="D209" s="13">
        <f t="shared" si="15"/>
        <v>8.9864743511366245E-3</v>
      </c>
      <c r="E209" s="18">
        <v>79.900000000000006</v>
      </c>
      <c r="F209" s="13">
        <f t="shared" si="16"/>
        <v>7.8203834510595094E-3</v>
      </c>
      <c r="G209" s="13">
        <f t="shared" si="17"/>
        <v>7.3477466095132286E-3</v>
      </c>
      <c r="H209" s="16">
        <f t="shared" si="18"/>
        <v>6.6030336445041724E-5</v>
      </c>
    </row>
    <row r="210" spans="1:8" x14ac:dyDescent="0.3">
      <c r="A210" s="3">
        <v>42682</v>
      </c>
      <c r="B210" s="18">
        <v>32.880000000000003</v>
      </c>
      <c r="C210" s="13">
        <f t="shared" si="19"/>
        <v>2.4390243902441266E-3</v>
      </c>
      <c r="D210" s="13">
        <f t="shared" si="15"/>
        <v>1.8841013883491406E-3</v>
      </c>
      <c r="E210" s="18">
        <v>80.27</v>
      </c>
      <c r="F210" s="13">
        <f t="shared" si="16"/>
        <v>4.6307884856069403E-3</v>
      </c>
      <c r="G210" s="13">
        <f t="shared" si="17"/>
        <v>4.1581516440606595E-3</v>
      </c>
      <c r="H210" s="16">
        <f t="shared" si="18"/>
        <v>7.8343792855409509E-6</v>
      </c>
    </row>
    <row r="211" spans="1:8" x14ac:dyDescent="0.3">
      <c r="A211" s="3">
        <v>42683</v>
      </c>
      <c r="B211" s="18">
        <v>32.57</v>
      </c>
      <c r="C211" s="13">
        <f t="shared" si="19"/>
        <v>-9.4282238442823241E-3</v>
      </c>
      <c r="D211" s="13">
        <f t="shared" si="15"/>
        <v>-9.9831468461773105E-3</v>
      </c>
      <c r="E211" s="18">
        <v>79.06</v>
      </c>
      <c r="F211" s="13">
        <f t="shared" si="16"/>
        <v>-1.5074124828703073E-2</v>
      </c>
      <c r="G211" s="13">
        <f t="shared" si="17"/>
        <v>-1.5546761670249354E-2</v>
      </c>
      <c r="H211" s="16">
        <f t="shared" si="18"/>
        <v>1.5520560473662013E-4</v>
      </c>
    </row>
    <row r="212" spans="1:8" x14ac:dyDescent="0.3">
      <c r="A212" s="3">
        <v>42684</v>
      </c>
      <c r="B212" s="18">
        <v>33.21</v>
      </c>
      <c r="C212" s="13">
        <f t="shared" si="19"/>
        <v>1.964998464844947E-2</v>
      </c>
      <c r="D212" s="13">
        <f t="shared" si="15"/>
        <v>1.9095061646554484E-2</v>
      </c>
      <c r="E212" s="18">
        <v>80.38</v>
      </c>
      <c r="F212" s="13">
        <f t="shared" si="16"/>
        <v>1.6696180116367199E-2</v>
      </c>
      <c r="G212" s="13">
        <f t="shared" si="17"/>
        <v>1.6223543274820919E-2</v>
      </c>
      <c r="H212" s="16">
        <f t="shared" si="18"/>
        <v>3.0978955895824984E-4</v>
      </c>
    </row>
    <row r="213" spans="1:8" x14ac:dyDescent="0.3">
      <c r="A213" s="3">
        <v>42685</v>
      </c>
      <c r="B213" s="18">
        <v>32.369999999999997</v>
      </c>
      <c r="C213" s="13">
        <f t="shared" si="19"/>
        <v>-2.5293586269196089E-2</v>
      </c>
      <c r="D213" s="13">
        <f t="shared" si="15"/>
        <v>-2.5848509271091075E-2</v>
      </c>
      <c r="E213" s="18">
        <v>78.2</v>
      </c>
      <c r="F213" s="13">
        <f t="shared" si="16"/>
        <v>-2.7121174421497751E-2</v>
      </c>
      <c r="G213" s="13">
        <f t="shared" si="17"/>
        <v>-2.759381126304403E-2</v>
      </c>
      <c r="H213" s="16">
        <f t="shared" si="18"/>
        <v>7.1325888625753094E-4</v>
      </c>
    </row>
    <row r="214" spans="1:8" x14ac:dyDescent="0.3">
      <c r="A214" s="3">
        <v>42689</v>
      </c>
      <c r="B214" s="18">
        <v>31.67</v>
      </c>
      <c r="C214" s="13">
        <f t="shared" si="19"/>
        <v>-2.1624961383997388E-2</v>
      </c>
      <c r="D214" s="13">
        <f t="shared" si="15"/>
        <v>-2.2179884385892374E-2</v>
      </c>
      <c r="E214" s="18">
        <v>75.23</v>
      </c>
      <c r="F214" s="13">
        <f t="shared" si="16"/>
        <v>-3.7979539641943671E-2</v>
      </c>
      <c r="G214" s="13">
        <f t="shared" si="17"/>
        <v>-3.8452176483489954E-2</v>
      </c>
      <c r="H214" s="16">
        <f t="shared" si="18"/>
        <v>8.5286482878973676E-4</v>
      </c>
    </row>
    <row r="215" spans="1:8" x14ac:dyDescent="0.3">
      <c r="A215" s="3">
        <v>42690</v>
      </c>
      <c r="B215" s="18">
        <v>31.69</v>
      </c>
      <c r="C215" s="13">
        <f t="shared" si="19"/>
        <v>6.3151247237125396E-4</v>
      </c>
      <c r="D215" s="13">
        <f t="shared" si="15"/>
        <v>7.6589470476267924E-5</v>
      </c>
      <c r="E215" s="18">
        <v>75.27</v>
      </c>
      <c r="F215" s="13">
        <f t="shared" si="16"/>
        <v>5.3170277814684752E-4</v>
      </c>
      <c r="G215" s="13">
        <f t="shared" si="17"/>
        <v>5.9065936600566815E-5</v>
      </c>
      <c r="H215" s="16">
        <f t="shared" si="18"/>
        <v>4.5238288074222252E-9</v>
      </c>
    </row>
    <row r="216" spans="1:8" x14ac:dyDescent="0.3">
      <c r="A216" s="3">
        <v>42691</v>
      </c>
      <c r="B216" s="18">
        <v>31.63</v>
      </c>
      <c r="C216" s="13">
        <f t="shared" si="19"/>
        <v>-1.8933417481856729E-3</v>
      </c>
      <c r="D216" s="13">
        <f t="shared" si="15"/>
        <v>-2.448264750080659E-3</v>
      </c>
      <c r="E216" s="18">
        <v>75.099999999999994</v>
      </c>
      <c r="F216" s="13">
        <f t="shared" si="16"/>
        <v>-2.2585359372924163E-3</v>
      </c>
      <c r="G216" s="13">
        <f t="shared" si="17"/>
        <v>-2.7311727788386971E-3</v>
      </c>
      <c r="H216" s="16">
        <f t="shared" si="18"/>
        <v>6.6866340408106218E-6</v>
      </c>
    </row>
    <row r="217" spans="1:8" x14ac:dyDescent="0.3">
      <c r="A217" s="3">
        <v>42692</v>
      </c>
      <c r="B217" s="18">
        <v>31.58</v>
      </c>
      <c r="C217" s="13">
        <f t="shared" si="19"/>
        <v>-1.5807777426494196E-3</v>
      </c>
      <c r="D217" s="13">
        <f t="shared" si="15"/>
        <v>-2.1357007445444057E-3</v>
      </c>
      <c r="E217" s="18">
        <v>76</v>
      </c>
      <c r="F217" s="13">
        <f t="shared" si="16"/>
        <v>1.1984021304926928E-2</v>
      </c>
      <c r="G217" s="13">
        <f t="shared" si="17"/>
        <v>1.1511384463380648E-2</v>
      </c>
      <c r="H217" s="16">
        <f t="shared" si="18"/>
        <v>-2.4584872369178953E-5</v>
      </c>
    </row>
    <row r="218" spans="1:8" x14ac:dyDescent="0.3">
      <c r="A218" s="3">
        <v>42695</v>
      </c>
      <c r="B218" s="18">
        <v>30.99</v>
      </c>
      <c r="C218" s="13">
        <f t="shared" si="19"/>
        <v>-1.8682710576314099E-2</v>
      </c>
      <c r="D218" s="13">
        <f t="shared" si="15"/>
        <v>-1.9237633578209085E-2</v>
      </c>
      <c r="E218" s="18">
        <v>73.98</v>
      </c>
      <c r="F218" s="13">
        <f t="shared" si="16"/>
        <v>-2.6578947368421035E-2</v>
      </c>
      <c r="G218" s="13">
        <f t="shared" si="17"/>
        <v>-2.7051584209967314E-2</v>
      </c>
      <c r="H218" s="16">
        <f t="shared" si="18"/>
        <v>5.2040846474141786E-4</v>
      </c>
    </row>
    <row r="219" spans="1:8" x14ac:dyDescent="0.3">
      <c r="A219" s="3">
        <v>42696</v>
      </c>
      <c r="B219" s="18">
        <v>31.22</v>
      </c>
      <c r="C219" s="13">
        <f t="shared" si="19"/>
        <v>7.4217489512746759E-3</v>
      </c>
      <c r="D219" s="13">
        <f t="shared" si="15"/>
        <v>6.8668259493796895E-3</v>
      </c>
      <c r="E219" s="18">
        <v>74.84</v>
      </c>
      <c r="F219" s="13">
        <f t="shared" si="16"/>
        <v>1.1624763449580966E-2</v>
      </c>
      <c r="G219" s="13">
        <f t="shared" si="17"/>
        <v>1.1152126608034685E-2</v>
      </c>
      <c r="H219" s="16">
        <f t="shared" si="18"/>
        <v>7.6579712382820268E-5</v>
      </c>
    </row>
    <row r="220" spans="1:8" x14ac:dyDescent="0.3">
      <c r="A220" s="3">
        <v>42697</v>
      </c>
      <c r="B220" s="18">
        <v>31.4</v>
      </c>
      <c r="C220" s="13">
        <f t="shared" si="19"/>
        <v>5.7655349135170564E-3</v>
      </c>
      <c r="D220" s="13">
        <f t="shared" si="15"/>
        <v>5.2106119116220699E-3</v>
      </c>
      <c r="E220" s="18">
        <v>75.17</v>
      </c>
      <c r="F220" s="13">
        <f t="shared" si="16"/>
        <v>4.4094067343665166E-3</v>
      </c>
      <c r="G220" s="13">
        <f t="shared" si="17"/>
        <v>3.9367698928202358E-3</v>
      </c>
      <c r="H220" s="16">
        <f t="shared" si="18"/>
        <v>2.0512980096844259E-5</v>
      </c>
    </row>
    <row r="221" spans="1:8" x14ac:dyDescent="0.3">
      <c r="A221" s="3">
        <v>42698</v>
      </c>
      <c r="B221" s="18">
        <v>31.18</v>
      </c>
      <c r="C221" s="13">
        <f t="shared" si="19"/>
        <v>-7.0063694267515908E-3</v>
      </c>
      <c r="D221" s="13">
        <f t="shared" si="15"/>
        <v>-7.5612924286465773E-3</v>
      </c>
      <c r="E221" s="18">
        <v>74.959999999999994</v>
      </c>
      <c r="F221" s="13">
        <f t="shared" si="16"/>
        <v>-2.7936676865771837E-3</v>
      </c>
      <c r="G221" s="13">
        <f t="shared" si="17"/>
        <v>-3.2663045281234645E-3</v>
      </c>
      <c r="H221" s="16">
        <f t="shared" si="18"/>
        <v>2.4697483698153983E-5</v>
      </c>
    </row>
    <row r="222" spans="1:8" x14ac:dyDescent="0.3">
      <c r="A222" s="3">
        <v>42699</v>
      </c>
      <c r="B222" s="18">
        <v>31.74</v>
      </c>
      <c r="C222" s="13">
        <f t="shared" si="19"/>
        <v>1.7960230917254627E-2</v>
      </c>
      <c r="D222" s="13">
        <f t="shared" si="15"/>
        <v>1.7405307915359641E-2</v>
      </c>
      <c r="E222" s="18">
        <v>75.98</v>
      </c>
      <c r="F222" s="13">
        <f t="shared" si="16"/>
        <v>1.3607257203842149E-2</v>
      </c>
      <c r="G222" s="13">
        <f t="shared" si="17"/>
        <v>1.3134620362295868E-2</v>
      </c>
      <c r="H222" s="16">
        <f t="shared" si="18"/>
        <v>2.2861211175711219E-4</v>
      </c>
    </row>
    <row r="223" spans="1:8" x14ac:dyDescent="0.3">
      <c r="A223" s="3">
        <v>42702</v>
      </c>
      <c r="B223" s="18">
        <v>31.76</v>
      </c>
      <c r="C223" s="13">
        <f t="shared" si="19"/>
        <v>6.3011972274740202E-4</v>
      </c>
      <c r="D223" s="13">
        <f t="shared" si="15"/>
        <v>7.5196720852415983E-5</v>
      </c>
      <c r="E223" s="18">
        <v>76.510000000000005</v>
      </c>
      <c r="F223" s="13">
        <f t="shared" si="16"/>
        <v>6.9755198736509705E-3</v>
      </c>
      <c r="G223" s="13">
        <f t="shared" si="17"/>
        <v>6.5028830321046897E-3</v>
      </c>
      <c r="H223" s="16">
        <f t="shared" si="18"/>
        <v>4.8899548010108884E-7</v>
      </c>
    </row>
    <row r="224" spans="1:8" x14ac:dyDescent="0.3">
      <c r="A224" s="3">
        <v>42703</v>
      </c>
      <c r="B224" s="18">
        <v>31.81</v>
      </c>
      <c r="C224" s="13">
        <f t="shared" si="19"/>
        <v>1.5743073047858047E-3</v>
      </c>
      <c r="D224" s="13">
        <f t="shared" si="15"/>
        <v>1.0193843028908187E-3</v>
      </c>
      <c r="E224" s="18">
        <v>77.040000000000006</v>
      </c>
      <c r="F224" s="13">
        <f t="shared" si="16"/>
        <v>6.9271990589465648E-3</v>
      </c>
      <c r="G224" s="13">
        <f t="shared" si="17"/>
        <v>6.454562217400284E-3</v>
      </c>
      <c r="H224" s="16">
        <f t="shared" si="18"/>
        <v>6.5796794064500057E-6</v>
      </c>
    </row>
    <row r="225" spans="1:8" x14ac:dyDescent="0.3">
      <c r="A225" s="3">
        <v>42704</v>
      </c>
      <c r="B225" s="18">
        <v>32.15</v>
      </c>
      <c r="C225" s="13">
        <f t="shared" si="19"/>
        <v>1.0688462747563632E-2</v>
      </c>
      <c r="D225" s="13">
        <f t="shared" si="15"/>
        <v>1.0133539745668645E-2</v>
      </c>
      <c r="E225" s="18">
        <v>77.97</v>
      </c>
      <c r="F225" s="13">
        <f t="shared" si="16"/>
        <v>1.2071651090342472E-2</v>
      </c>
      <c r="G225" s="13">
        <f t="shared" si="17"/>
        <v>1.1599014248796191E-2</v>
      </c>
      <c r="H225" s="16">
        <f t="shared" si="18"/>
        <v>1.1753907190075315E-4</v>
      </c>
    </row>
    <row r="226" spans="1:8" x14ac:dyDescent="0.3">
      <c r="A226" s="3">
        <v>42705</v>
      </c>
      <c r="B226" s="18">
        <v>31.97</v>
      </c>
      <c r="C226" s="13">
        <f t="shared" si="19"/>
        <v>-5.5987558320372832E-3</v>
      </c>
      <c r="D226" s="13">
        <f t="shared" si="15"/>
        <v>-6.1536788339322697E-3</v>
      </c>
      <c r="E226" s="18">
        <v>77.44</v>
      </c>
      <c r="F226" s="13">
        <f t="shared" si="16"/>
        <v>-6.7974862126458646E-3</v>
      </c>
      <c r="G226" s="13">
        <f t="shared" si="17"/>
        <v>-7.2701230541921454E-3</v>
      </c>
      <c r="H226" s="16">
        <f t="shared" si="18"/>
        <v>4.4738002358665235E-5</v>
      </c>
    </row>
    <row r="227" spans="1:8" x14ac:dyDescent="0.3">
      <c r="A227" s="3">
        <v>42706</v>
      </c>
      <c r="B227" s="18">
        <v>31.66</v>
      </c>
      <c r="C227" s="13">
        <f t="shared" si="19"/>
        <v>-9.6965905536440244E-3</v>
      </c>
      <c r="D227" s="13">
        <f t="shared" si="15"/>
        <v>-1.0251513555539011E-2</v>
      </c>
      <c r="E227" s="18">
        <v>76.67</v>
      </c>
      <c r="F227" s="13">
        <f t="shared" si="16"/>
        <v>-9.9431818181817677E-3</v>
      </c>
      <c r="G227" s="13">
        <f t="shared" si="17"/>
        <v>-1.0415818659728049E-2</v>
      </c>
      <c r="H227" s="16">
        <f t="shared" si="18"/>
        <v>1.0677790618223827E-4</v>
      </c>
    </row>
    <row r="228" spans="1:8" x14ac:dyDescent="0.3">
      <c r="A228" s="3">
        <v>42709</v>
      </c>
      <c r="B228" s="18">
        <v>31.88</v>
      </c>
      <c r="C228" s="13">
        <f t="shared" si="19"/>
        <v>6.948831332912242E-3</v>
      </c>
      <c r="D228" s="13">
        <f t="shared" si="15"/>
        <v>6.3939083310172555E-3</v>
      </c>
      <c r="E228" s="18">
        <v>76.92</v>
      </c>
      <c r="F228" s="13">
        <f t="shared" si="16"/>
        <v>3.2607277944436408E-3</v>
      </c>
      <c r="G228" s="13">
        <f t="shared" si="17"/>
        <v>2.78809095289736E-3</v>
      </c>
      <c r="H228" s="16">
        <f t="shared" si="18"/>
        <v>1.7826797971364267E-5</v>
      </c>
    </row>
    <row r="229" spans="1:8" x14ac:dyDescent="0.3">
      <c r="A229" s="3">
        <v>42710</v>
      </c>
      <c r="B229" s="18">
        <v>31.85</v>
      </c>
      <c r="C229" s="13">
        <f t="shared" si="19"/>
        <v>-9.4102885821822913E-4</v>
      </c>
      <c r="D229" s="13">
        <f t="shared" si="15"/>
        <v>-1.4959518601132152E-3</v>
      </c>
      <c r="E229" s="18">
        <v>77.209999999999994</v>
      </c>
      <c r="F229" s="13">
        <f t="shared" si="16"/>
        <v>3.7701508060321576E-3</v>
      </c>
      <c r="G229" s="13">
        <f t="shared" si="17"/>
        <v>3.2975139644858768E-3</v>
      </c>
      <c r="H229" s="16">
        <f t="shared" si="18"/>
        <v>-4.9329221489219497E-6</v>
      </c>
    </row>
    <row r="230" spans="1:8" x14ac:dyDescent="0.3">
      <c r="A230" s="3">
        <v>42711</v>
      </c>
      <c r="B230" s="18">
        <v>31.66</v>
      </c>
      <c r="C230" s="13">
        <f t="shared" si="19"/>
        <v>-5.9654631083202458E-3</v>
      </c>
      <c r="D230" s="13">
        <f t="shared" si="15"/>
        <v>-6.5203861102152323E-3</v>
      </c>
      <c r="E230" s="18">
        <v>77.040000000000006</v>
      </c>
      <c r="F230" s="13">
        <f t="shared" si="16"/>
        <v>-2.2017873332468296E-3</v>
      </c>
      <c r="G230" s="13">
        <f t="shared" si="17"/>
        <v>-2.6744241747931104E-3</v>
      </c>
      <c r="H230" s="16">
        <f t="shared" si="18"/>
        <v>1.7438278242144831E-5</v>
      </c>
    </row>
    <row r="231" spans="1:8" x14ac:dyDescent="0.3">
      <c r="A231" s="3">
        <v>42712</v>
      </c>
      <c r="B231" s="18">
        <v>32.18</v>
      </c>
      <c r="C231" s="13">
        <f t="shared" si="19"/>
        <v>1.6424510423246996E-2</v>
      </c>
      <c r="D231" s="13">
        <f t="shared" si="15"/>
        <v>1.586958742135201E-2</v>
      </c>
      <c r="E231" s="18">
        <v>77.790000000000006</v>
      </c>
      <c r="F231" s="13">
        <f t="shared" si="16"/>
        <v>9.7352024922119362E-3</v>
      </c>
      <c r="G231" s="13">
        <f t="shared" si="17"/>
        <v>9.2625656506656554E-3</v>
      </c>
      <c r="H231" s="16">
        <f t="shared" si="18"/>
        <v>1.4699309533925089E-4</v>
      </c>
    </row>
    <row r="232" spans="1:8" x14ac:dyDescent="0.3">
      <c r="A232" s="3">
        <v>42713</v>
      </c>
      <c r="B232" s="18">
        <v>32.26</v>
      </c>
      <c r="C232" s="13">
        <f t="shared" si="19"/>
        <v>2.4860161591049312E-3</v>
      </c>
      <c r="D232" s="13">
        <f t="shared" si="15"/>
        <v>1.9310931572099452E-3</v>
      </c>
      <c r="E232" s="18">
        <v>78.16</v>
      </c>
      <c r="F232" s="13">
        <f t="shared" si="16"/>
        <v>4.7563954235760875E-3</v>
      </c>
      <c r="G232" s="13">
        <f t="shared" si="17"/>
        <v>4.2837585820298067E-3</v>
      </c>
      <c r="H232" s="16">
        <f t="shared" si="18"/>
        <v>8.2723368848971366E-6</v>
      </c>
    </row>
    <row r="233" spans="1:8" x14ac:dyDescent="0.3">
      <c r="A233" s="3">
        <v>42716</v>
      </c>
      <c r="B233" s="18">
        <v>31.93</v>
      </c>
      <c r="C233" s="13">
        <f t="shared" si="19"/>
        <v>-1.0229386236825788E-2</v>
      </c>
      <c r="D233" s="13">
        <f t="shared" si="15"/>
        <v>-1.0784309238720775E-2</v>
      </c>
      <c r="E233" s="18">
        <v>77.47</v>
      </c>
      <c r="F233" s="13">
        <f t="shared" si="16"/>
        <v>-8.828045035823906E-3</v>
      </c>
      <c r="G233" s="13">
        <f t="shared" si="17"/>
        <v>-9.3006818773701868E-3</v>
      </c>
      <c r="H233" s="16">
        <f t="shared" si="18"/>
        <v>1.0030142949652618E-4</v>
      </c>
    </row>
    <row r="234" spans="1:8" x14ac:dyDescent="0.3">
      <c r="A234" s="3">
        <v>42717</v>
      </c>
      <c r="B234" s="18">
        <v>32.08</v>
      </c>
      <c r="C234" s="13">
        <f t="shared" si="19"/>
        <v>4.6977763858440102E-3</v>
      </c>
      <c r="D234" s="13">
        <f t="shared" si="15"/>
        <v>4.1428533839490238E-3</v>
      </c>
      <c r="E234" s="18">
        <v>77.48</v>
      </c>
      <c r="F234" s="13">
        <f t="shared" si="16"/>
        <v>1.2908222537766356E-4</v>
      </c>
      <c r="G234" s="13">
        <f t="shared" si="17"/>
        <v>-3.4355461616861714E-4</v>
      </c>
      <c r="H234" s="16">
        <f t="shared" si="18"/>
        <v>-1.4232964041654635E-6</v>
      </c>
    </row>
    <row r="235" spans="1:8" x14ac:dyDescent="0.3">
      <c r="A235" s="3">
        <v>42718</v>
      </c>
      <c r="B235" s="18">
        <v>31.85</v>
      </c>
      <c r="C235" s="13">
        <f t="shared" si="19"/>
        <v>-7.1695760598502467E-3</v>
      </c>
      <c r="D235" s="13">
        <f t="shared" si="15"/>
        <v>-7.7244990617452332E-3</v>
      </c>
      <c r="E235" s="18">
        <v>77</v>
      </c>
      <c r="F235" s="13">
        <f t="shared" si="16"/>
        <v>-6.1951471347444498E-3</v>
      </c>
      <c r="G235" s="13">
        <f t="shared" si="17"/>
        <v>-6.6677839762907306E-3</v>
      </c>
      <c r="H235" s="16">
        <f t="shared" si="18"/>
        <v>5.1505291068777651E-5</v>
      </c>
    </row>
    <row r="236" spans="1:8" x14ac:dyDescent="0.3">
      <c r="A236" s="3">
        <v>42719</v>
      </c>
      <c r="B236" s="18">
        <v>31.72</v>
      </c>
      <c r="C236" s="13">
        <f t="shared" si="19"/>
        <v>-4.0816326530612734E-3</v>
      </c>
      <c r="D236" s="13">
        <f t="shared" si="15"/>
        <v>-4.6365556549562599E-3</v>
      </c>
      <c r="E236" s="18">
        <v>77.02</v>
      </c>
      <c r="F236" s="13">
        <f t="shared" si="16"/>
        <v>2.5974025974018211E-4</v>
      </c>
      <c r="G236" s="13">
        <f t="shared" si="17"/>
        <v>-2.1289658180609859E-4</v>
      </c>
      <c r="H236" s="16">
        <f t="shared" si="18"/>
        <v>9.8710685029392436E-7</v>
      </c>
    </row>
    <row r="237" spans="1:8" x14ac:dyDescent="0.3">
      <c r="A237" s="3">
        <v>42720</v>
      </c>
      <c r="B237" s="18">
        <v>31.71</v>
      </c>
      <c r="C237" s="13">
        <f t="shared" si="19"/>
        <v>-3.1525851197977683E-4</v>
      </c>
      <c r="D237" s="13">
        <f t="shared" si="15"/>
        <v>-8.7018151387476287E-4</v>
      </c>
      <c r="E237" s="18">
        <v>77.430000000000007</v>
      </c>
      <c r="F237" s="13">
        <f t="shared" si="16"/>
        <v>5.3232926512596368E-3</v>
      </c>
      <c r="G237" s="13">
        <f t="shared" si="17"/>
        <v>4.850655809713356E-3</v>
      </c>
      <c r="H237" s="16">
        <f t="shared" si="18"/>
        <v>-4.2209510157817815E-6</v>
      </c>
    </row>
    <row r="238" spans="1:8" x14ac:dyDescent="0.3">
      <c r="A238" s="3">
        <v>42723</v>
      </c>
      <c r="B238" s="18">
        <v>31.59</v>
      </c>
      <c r="C238" s="13">
        <f t="shared" si="19"/>
        <v>-3.7842951750236553E-3</v>
      </c>
      <c r="D238" s="13">
        <f t="shared" si="15"/>
        <v>-4.3392181769186418E-3</v>
      </c>
      <c r="E238" s="18">
        <v>77.2</v>
      </c>
      <c r="F238" s="13">
        <f t="shared" si="16"/>
        <v>-2.9704248999096183E-3</v>
      </c>
      <c r="G238" s="13">
        <f t="shared" si="17"/>
        <v>-3.4430617414558991E-3</v>
      </c>
      <c r="H238" s="16">
        <f t="shared" si="18"/>
        <v>1.494019609277859E-5</v>
      </c>
    </row>
    <row r="239" spans="1:8" x14ac:dyDescent="0.3">
      <c r="A239" s="3">
        <v>42724</v>
      </c>
      <c r="B239" s="18">
        <v>31.47</v>
      </c>
      <c r="C239" s="13">
        <f t="shared" si="19"/>
        <v>-3.7986704653372172E-3</v>
      </c>
      <c r="D239" s="13">
        <f t="shared" si="15"/>
        <v>-4.3535934672322037E-3</v>
      </c>
      <c r="E239" s="18">
        <v>76.540000000000006</v>
      </c>
      <c r="F239" s="13">
        <f t="shared" si="16"/>
        <v>-8.5492227979274693E-3</v>
      </c>
      <c r="G239" s="13">
        <f t="shared" si="17"/>
        <v>-9.0218596394737501E-3</v>
      </c>
      <c r="H239" s="16">
        <f t="shared" si="18"/>
        <v>3.9277509188698804E-5</v>
      </c>
    </row>
    <row r="240" spans="1:8" x14ac:dyDescent="0.3">
      <c r="A240" s="3">
        <v>42725</v>
      </c>
      <c r="B240" s="18">
        <v>31.43</v>
      </c>
      <c r="C240" s="13">
        <f t="shared" si="19"/>
        <v>-1.2710517953606892E-3</v>
      </c>
      <c r="D240" s="13">
        <f t="shared" si="15"/>
        <v>-1.8259747972556753E-3</v>
      </c>
      <c r="E240" s="18">
        <v>76.33</v>
      </c>
      <c r="F240" s="13">
        <f t="shared" si="16"/>
        <v>-2.7436634439509389E-3</v>
      </c>
      <c r="G240" s="13">
        <f t="shared" si="17"/>
        <v>-3.2163002854972197E-3</v>
      </c>
      <c r="H240" s="16">
        <f t="shared" si="18"/>
        <v>5.8728832617241559E-6</v>
      </c>
    </row>
    <row r="241" spans="1:8" x14ac:dyDescent="0.3">
      <c r="A241" s="3">
        <v>42726</v>
      </c>
      <c r="B241" s="18">
        <v>31.08</v>
      </c>
      <c r="C241" s="13">
        <f t="shared" si="19"/>
        <v>-1.1135857461024523E-2</v>
      </c>
      <c r="D241" s="13">
        <f t="shared" si="15"/>
        <v>-1.169078046291951E-2</v>
      </c>
      <c r="E241" s="18">
        <v>75.58</v>
      </c>
      <c r="F241" s="13">
        <f t="shared" si="16"/>
        <v>-9.825756583256906E-3</v>
      </c>
      <c r="G241" s="13">
        <f t="shared" si="17"/>
        <v>-1.0298393424803187E-2</v>
      </c>
      <c r="H241" s="16">
        <f t="shared" si="18"/>
        <v>1.2039625665014783E-4</v>
      </c>
    </row>
    <row r="242" spans="1:8" x14ac:dyDescent="0.3">
      <c r="A242" s="3">
        <v>42727</v>
      </c>
      <c r="B242" s="18">
        <v>31.12</v>
      </c>
      <c r="C242" s="13">
        <f t="shared" si="19"/>
        <v>1.2870012870014325E-3</v>
      </c>
      <c r="D242" s="13">
        <f t="shared" si="15"/>
        <v>7.3207828510644642E-4</v>
      </c>
      <c r="E242" s="18">
        <v>75.56</v>
      </c>
      <c r="F242" s="13">
        <f t="shared" si="16"/>
        <v>-2.6462026991258547E-4</v>
      </c>
      <c r="G242" s="13">
        <f t="shared" si="17"/>
        <v>-7.3725711145886618E-4</v>
      </c>
      <c r="H242" s="16">
        <f t="shared" si="18"/>
        <v>-5.3972992183933893E-7</v>
      </c>
    </row>
    <row r="243" spans="1:8" x14ac:dyDescent="0.3">
      <c r="A243" s="3">
        <v>42730</v>
      </c>
      <c r="B243" s="18">
        <v>30.77</v>
      </c>
      <c r="C243" s="13">
        <f t="shared" si="19"/>
        <v>-1.1246786632390759E-2</v>
      </c>
      <c r="D243" s="13">
        <f t="shared" si="15"/>
        <v>-1.1801709634285746E-2</v>
      </c>
      <c r="E243" s="18">
        <v>74.03</v>
      </c>
      <c r="F243" s="13">
        <f t="shared" si="16"/>
        <v>-2.0248808893594483E-2</v>
      </c>
      <c r="G243" s="13">
        <f t="shared" si="17"/>
        <v>-2.0721445735140762E-2</v>
      </c>
      <c r="H243" s="16">
        <f t="shared" si="18"/>
        <v>2.4454848576874004E-4</v>
      </c>
    </row>
    <row r="244" spans="1:8" x14ac:dyDescent="0.3">
      <c r="A244" s="3">
        <v>42731</v>
      </c>
      <c r="B244" s="18">
        <v>31.22</v>
      </c>
      <c r="C244" s="13">
        <f t="shared" si="19"/>
        <v>1.46246343841403E-2</v>
      </c>
      <c r="D244" s="13">
        <f t="shared" si="15"/>
        <v>1.4069711382245314E-2</v>
      </c>
      <c r="E244" s="18">
        <v>75.22</v>
      </c>
      <c r="F244" s="13">
        <f t="shared" si="16"/>
        <v>1.6074564365797572E-2</v>
      </c>
      <c r="G244" s="13">
        <f t="shared" si="17"/>
        <v>1.5601927524251291E-2</v>
      </c>
      <c r="H244" s="16">
        <f t="shared" si="18"/>
        <v>2.1951461727292486E-4</v>
      </c>
    </row>
    <row r="245" spans="1:8" x14ac:dyDescent="0.3">
      <c r="A245" s="3">
        <v>42732</v>
      </c>
      <c r="B245" s="18">
        <v>31.28</v>
      </c>
      <c r="C245" s="13">
        <f t="shared" si="19"/>
        <v>1.9218449711724261E-3</v>
      </c>
      <c r="D245" s="13">
        <f t="shared" si="15"/>
        <v>1.3669219692774401E-3</v>
      </c>
      <c r="E245" s="18">
        <v>76.17</v>
      </c>
      <c r="F245" s="13">
        <f t="shared" si="16"/>
        <v>1.2629619781972856E-2</v>
      </c>
      <c r="G245" s="13">
        <f t="shared" si="17"/>
        <v>1.2156982940426575E-2</v>
      </c>
      <c r="H245" s="16">
        <f t="shared" si="18"/>
        <v>1.6617647061400138E-5</v>
      </c>
    </row>
    <row r="246" spans="1:8" x14ac:dyDescent="0.3">
      <c r="A246" s="3">
        <v>42733</v>
      </c>
      <c r="B246" s="18">
        <v>31.6</v>
      </c>
      <c r="C246" s="13">
        <f t="shared" si="19"/>
        <v>1.0230179028132946E-2</v>
      </c>
      <c r="D246" s="13">
        <f t="shared" si="15"/>
        <v>9.6752560262379599E-3</v>
      </c>
      <c r="E246" s="18">
        <v>77.069999999999993</v>
      </c>
      <c r="F246" s="13">
        <f t="shared" si="16"/>
        <v>1.1815675462780506E-2</v>
      </c>
      <c r="G246" s="13">
        <f t="shared" si="17"/>
        <v>1.1343038621234225E-2</v>
      </c>
      <c r="H246" s="16">
        <f t="shared" si="18"/>
        <v>1.0974680277594636E-4</v>
      </c>
    </row>
    <row r="247" spans="1:8" x14ac:dyDescent="0.3">
      <c r="A247" s="3">
        <v>42734</v>
      </c>
      <c r="B247" s="18">
        <v>31.87</v>
      </c>
      <c r="C247" s="13">
        <f t="shared" si="19"/>
        <v>8.5443037974684E-3</v>
      </c>
      <c r="D247" s="13">
        <f t="shared" si="15"/>
        <v>7.9893807955734135E-3</v>
      </c>
      <c r="E247" s="18">
        <v>77.13</v>
      </c>
      <c r="F247" s="13">
        <f t="shared" si="16"/>
        <v>7.7851304009346478E-4</v>
      </c>
      <c r="G247" s="13">
        <f t="shared" si="17"/>
        <v>3.0587619854718408E-4</v>
      </c>
      <c r="H247" s="16">
        <f t="shared" si="18"/>
        <v>2.4437614264958728E-6</v>
      </c>
    </row>
    <row r="248" spans="1:8" x14ac:dyDescent="0.3">
      <c r="A248" s="3">
        <v>42737</v>
      </c>
      <c r="B248" s="18">
        <v>31.91</v>
      </c>
      <c r="C248" s="13">
        <f t="shared" si="19"/>
        <v>1.2550988390336304E-3</v>
      </c>
      <c r="D248" s="13">
        <f t="shared" si="15"/>
        <v>7.0017583713864436E-4</v>
      </c>
      <c r="E248" s="18">
        <v>77.489999999999995</v>
      </c>
      <c r="F248" s="13">
        <f t="shared" si="16"/>
        <v>4.667444574095736E-3</v>
      </c>
      <c r="G248" s="13">
        <f t="shared" si="17"/>
        <v>4.1948077325494552E-3</v>
      </c>
      <c r="H248" s="16">
        <f t="shared" si="18"/>
        <v>2.9371030157734735E-6</v>
      </c>
    </row>
    <row r="249" spans="1:8" x14ac:dyDescent="0.3">
      <c r="A249" s="3">
        <v>42738</v>
      </c>
      <c r="B249" s="18">
        <v>32.049999999999997</v>
      </c>
      <c r="C249" s="13">
        <f t="shared" si="19"/>
        <v>4.3873393920399462E-3</v>
      </c>
      <c r="D249" s="13">
        <f t="shared" si="15"/>
        <v>3.8324163901449601E-3</v>
      </c>
      <c r="E249" s="18">
        <v>78.03</v>
      </c>
      <c r="F249" s="13">
        <f t="shared" si="16"/>
        <v>6.9686411149827432E-3</v>
      </c>
      <c r="G249" s="13">
        <f t="shared" si="17"/>
        <v>6.4960042734364624E-3</v>
      </c>
      <c r="H249" s="16">
        <f t="shared" si="18"/>
        <v>2.4895393247969603E-5</v>
      </c>
    </row>
    <row r="250" spans="1:8" x14ac:dyDescent="0.3">
      <c r="A250" s="3">
        <v>42739</v>
      </c>
      <c r="B250" s="18">
        <v>31.99</v>
      </c>
      <c r="C250" s="13">
        <f t="shared" si="19"/>
        <v>-1.8720748829952338E-3</v>
      </c>
      <c r="D250" s="13">
        <f t="shared" si="15"/>
        <v>-2.4269978848902199E-3</v>
      </c>
      <c r="E250" s="18">
        <v>78.239999999999995</v>
      </c>
      <c r="F250" s="13">
        <f t="shared" si="16"/>
        <v>2.6912725874663757E-3</v>
      </c>
      <c r="G250" s="13">
        <f t="shared" si="17"/>
        <v>2.2186357459200948E-3</v>
      </c>
      <c r="H250" s="16">
        <f t="shared" si="18"/>
        <v>-5.3846242626899052E-6</v>
      </c>
    </row>
    <row r="251" spans="1:8" x14ac:dyDescent="0.3">
      <c r="A251" s="3">
        <v>42740</v>
      </c>
      <c r="B251" s="18">
        <v>32.340000000000003</v>
      </c>
      <c r="C251" s="13">
        <f t="shared" si="19"/>
        <v>1.0940919037199182E-2</v>
      </c>
      <c r="D251" s="13">
        <f t="shared" si="15"/>
        <v>1.0385996035304195E-2</v>
      </c>
      <c r="E251" s="18">
        <v>78.59</v>
      </c>
      <c r="F251" s="13">
        <f t="shared" si="16"/>
        <v>4.4734151329244298E-3</v>
      </c>
      <c r="G251" s="13">
        <f t="shared" si="17"/>
        <v>4.000778291378149E-3</v>
      </c>
      <c r="H251" s="16">
        <f t="shared" si="18"/>
        <v>4.155206747238455E-5</v>
      </c>
    </row>
    <row r="252" spans="1:8" x14ac:dyDescent="0.3">
      <c r="A252" s="3">
        <v>42741</v>
      </c>
      <c r="B252" s="18">
        <v>32.21</v>
      </c>
      <c r="C252" s="13">
        <f t="shared" si="19"/>
        <v>-4.0197897340755739E-3</v>
      </c>
      <c r="D252" s="13">
        <f t="shared" si="15"/>
        <v>-4.5747127359705604E-3</v>
      </c>
      <c r="E252" s="18">
        <v>78.12</v>
      </c>
      <c r="F252" s="13">
        <f t="shared" si="16"/>
        <v>-5.9804046316325188E-3</v>
      </c>
      <c r="G252" s="13">
        <f t="shared" si="17"/>
        <v>-6.4530414731787996E-3</v>
      </c>
      <c r="H252" s="16">
        <f t="shared" si="18"/>
        <v>2.9520811013097281E-5</v>
      </c>
    </row>
    <row r="253" spans="1:8" x14ac:dyDescent="0.3">
      <c r="A253" s="3">
        <v>42744</v>
      </c>
      <c r="B253" s="18">
        <v>32.22</v>
      </c>
      <c r="C253" s="13">
        <f t="shared" si="19"/>
        <v>3.104625892580426E-4</v>
      </c>
      <c r="D253" s="13">
        <f t="shared" si="15"/>
        <v>-2.4446041263694344E-4</v>
      </c>
      <c r="E253" s="18">
        <v>77.98</v>
      </c>
      <c r="F253" s="13">
        <f t="shared" si="16"/>
        <v>-1.7921146953404632E-3</v>
      </c>
      <c r="G253" s="13">
        <f t="shared" si="17"/>
        <v>-2.264751536886744E-3</v>
      </c>
      <c r="H253" s="16">
        <f t="shared" si="18"/>
        <v>5.5364209522748531E-7</v>
      </c>
    </row>
    <row r="254" spans="1:8" x14ac:dyDescent="0.3">
      <c r="A254" s="3">
        <v>42745</v>
      </c>
      <c r="B254" s="18">
        <v>32.369999999999997</v>
      </c>
      <c r="C254" s="13">
        <f t="shared" si="19"/>
        <v>4.6554934823090921E-3</v>
      </c>
      <c r="D254" s="13">
        <f t="shared" si="15"/>
        <v>4.1005704804141056E-3</v>
      </c>
      <c r="E254" s="18">
        <v>78.13</v>
      </c>
      <c r="F254" s="13">
        <f t="shared" si="16"/>
        <v>1.9235701461912669E-3</v>
      </c>
      <c r="G254" s="13">
        <f t="shared" si="17"/>
        <v>1.4509333046449861E-3</v>
      </c>
      <c r="H254" s="16">
        <f t="shared" si="18"/>
        <v>5.949654278076916E-6</v>
      </c>
    </row>
    <row r="255" spans="1:8" x14ac:dyDescent="0.3">
      <c r="A255" s="3">
        <v>42746</v>
      </c>
      <c r="B255" s="18">
        <v>32.76</v>
      </c>
      <c r="C255" s="13">
        <f t="shared" si="19"/>
        <v>1.2048192771084265E-2</v>
      </c>
      <c r="D255" s="13">
        <f t="shared" si="15"/>
        <v>1.1493269769189279E-2</v>
      </c>
      <c r="E255" s="18">
        <v>78.86</v>
      </c>
      <c r="F255" s="13">
        <f t="shared" si="16"/>
        <v>9.3434020222706859E-3</v>
      </c>
      <c r="G255" s="13">
        <f t="shared" si="17"/>
        <v>8.8707651807244051E-3</v>
      </c>
      <c r="H255" s="16">
        <f t="shared" si="18"/>
        <v>1.0195409728119667E-4</v>
      </c>
    </row>
    <row r="256" spans="1:8" x14ac:dyDescent="0.3">
      <c r="A256" s="3">
        <v>42747</v>
      </c>
      <c r="B256" s="18">
        <v>32.93</v>
      </c>
      <c r="C256" s="13">
        <f t="shared" si="19"/>
        <v>5.1892551892551708E-3</v>
      </c>
      <c r="D256" s="13">
        <f t="shared" si="15"/>
        <v>4.6343321873601843E-3</v>
      </c>
      <c r="E256" s="18">
        <v>79.12</v>
      </c>
      <c r="F256" s="13">
        <f t="shared" si="16"/>
        <v>3.2969819934061118E-3</v>
      </c>
      <c r="G256" s="13">
        <f t="shared" si="17"/>
        <v>2.8243451518598309E-3</v>
      </c>
      <c r="H256" s="16">
        <f t="shared" si="18"/>
        <v>1.3088953645478702E-5</v>
      </c>
    </row>
    <row r="257" spans="1:8" x14ac:dyDescent="0.3">
      <c r="A257" s="3">
        <v>42748</v>
      </c>
      <c r="B257" s="18">
        <v>32.89</v>
      </c>
      <c r="C257" s="13">
        <f t="shared" si="19"/>
        <v>-1.214697843911261E-3</v>
      </c>
      <c r="D257" s="13">
        <f t="shared" si="15"/>
        <v>-1.769620845806247E-3</v>
      </c>
      <c r="E257" s="18">
        <v>79.010000000000005</v>
      </c>
      <c r="F257" s="13">
        <f t="shared" si="16"/>
        <v>-1.3902932254802325E-3</v>
      </c>
      <c r="G257" s="13">
        <f t="shared" si="17"/>
        <v>-1.8629300670265133E-3</v>
      </c>
      <c r="H257" s="16">
        <f t="shared" si="18"/>
        <v>3.2966798808893469E-6</v>
      </c>
    </row>
    <row r="258" spans="1:8" x14ac:dyDescent="0.3">
      <c r="A258" s="3">
        <v>42751</v>
      </c>
      <c r="B258" s="18">
        <v>32.94</v>
      </c>
      <c r="C258" s="13">
        <f t="shared" si="19"/>
        <v>1.5202189115230968E-3</v>
      </c>
      <c r="D258" s="13">
        <f t="shared" si="15"/>
        <v>9.6529590962811081E-4</v>
      </c>
      <c r="E258" s="18">
        <v>79.05</v>
      </c>
      <c r="F258" s="13">
        <f t="shared" si="16"/>
        <v>5.0626502974293608E-4</v>
      </c>
      <c r="G258" s="13">
        <f t="shared" si="17"/>
        <v>3.3628188196655373E-5</v>
      </c>
      <c r="H258" s="16">
        <f t="shared" si="18"/>
        <v>3.246115251443575E-8</v>
      </c>
    </row>
    <row r="259" spans="1:8" x14ac:dyDescent="0.3">
      <c r="A259" s="3">
        <v>42752</v>
      </c>
      <c r="B259" s="18">
        <v>32.9</v>
      </c>
      <c r="C259" s="13">
        <f t="shared" si="19"/>
        <v>-1.2143290831815312E-3</v>
      </c>
      <c r="D259" s="13">
        <f t="shared" ref="D259:D322" si="20">C259-$K$10</f>
        <v>-1.7692520850765172E-3</v>
      </c>
      <c r="E259" s="18">
        <v>79.12</v>
      </c>
      <c r="F259" s="13">
        <f t="shared" ref="F259:F322" si="21">E259/E258-1</f>
        <v>8.8551549652127193E-4</v>
      </c>
      <c r="G259" s="13">
        <f t="shared" ref="G259:G322" si="22">F259-$K$12</f>
        <v>4.1287865497499122E-4</v>
      </c>
      <c r="H259" s="16">
        <f t="shared" ref="H259:H322" si="23">D259*G259</f>
        <v>-7.3048642119809116E-7</v>
      </c>
    </row>
    <row r="260" spans="1:8" x14ac:dyDescent="0.3">
      <c r="A260" s="3">
        <v>42753</v>
      </c>
      <c r="B260" s="18">
        <v>32.979999999999997</v>
      </c>
      <c r="C260" s="13">
        <f t="shared" ref="C260:C323" si="24">B260/B259-1</f>
        <v>2.431610942249085E-3</v>
      </c>
      <c r="D260" s="13">
        <f t="shared" si="20"/>
        <v>1.876687940354099E-3</v>
      </c>
      <c r="E260" s="18">
        <v>79.739999999999995</v>
      </c>
      <c r="F260" s="13">
        <f t="shared" si="21"/>
        <v>7.8361981799797142E-3</v>
      </c>
      <c r="G260" s="13">
        <f t="shared" si="22"/>
        <v>7.3635613384334334E-3</v>
      </c>
      <c r="H260" s="16">
        <f t="shared" si="23"/>
        <v>1.3819106761895713E-5</v>
      </c>
    </row>
    <row r="261" spans="1:8" x14ac:dyDescent="0.3">
      <c r="A261" s="3">
        <v>42754</v>
      </c>
      <c r="B261" s="18">
        <v>33.07</v>
      </c>
      <c r="C261" s="13">
        <f t="shared" si="24"/>
        <v>2.7289266221954822E-3</v>
      </c>
      <c r="D261" s="13">
        <f t="shared" si="20"/>
        <v>2.1740036203004962E-3</v>
      </c>
      <c r="E261" s="18">
        <v>80.040000000000006</v>
      </c>
      <c r="F261" s="13">
        <f t="shared" si="21"/>
        <v>3.762227238525373E-3</v>
      </c>
      <c r="G261" s="13">
        <f t="shared" si="22"/>
        <v>3.2895903969790922E-3</v>
      </c>
      <c r="H261" s="16">
        <f t="shared" si="23"/>
        <v>7.1515814323382929E-6</v>
      </c>
    </row>
    <row r="262" spans="1:8" x14ac:dyDescent="0.3">
      <c r="A262" s="3">
        <v>42755</v>
      </c>
      <c r="B262" s="18">
        <v>32.700000000000003</v>
      </c>
      <c r="C262" s="13">
        <f t="shared" si="24"/>
        <v>-1.1188388267311722E-2</v>
      </c>
      <c r="D262" s="13">
        <f t="shared" si="20"/>
        <v>-1.1743311269206708E-2</v>
      </c>
      <c r="E262" s="18">
        <v>79.06</v>
      </c>
      <c r="F262" s="13">
        <f t="shared" si="21"/>
        <v>-1.2243878060969604E-2</v>
      </c>
      <c r="G262" s="13">
        <f t="shared" si="22"/>
        <v>-1.2716514902515885E-2</v>
      </c>
      <c r="H262" s="16">
        <f t="shared" si="23"/>
        <v>1.4933399275974984E-4</v>
      </c>
    </row>
    <row r="263" spans="1:8" x14ac:dyDescent="0.3">
      <c r="A263" s="3">
        <v>42758</v>
      </c>
      <c r="B263" s="18">
        <v>32.82</v>
      </c>
      <c r="C263" s="13">
        <f t="shared" si="24"/>
        <v>3.669724770642091E-3</v>
      </c>
      <c r="D263" s="13">
        <f t="shared" si="20"/>
        <v>3.114801768747105E-3</v>
      </c>
      <c r="E263" s="18">
        <v>79.290000000000006</v>
      </c>
      <c r="F263" s="13">
        <f t="shared" si="21"/>
        <v>2.9091828990639446E-3</v>
      </c>
      <c r="G263" s="13">
        <f t="shared" si="22"/>
        <v>2.4365460575176637E-3</v>
      </c>
      <c r="H263" s="16">
        <f t="shared" si="23"/>
        <v>7.5893579695898043E-6</v>
      </c>
    </row>
    <row r="264" spans="1:8" x14ac:dyDescent="0.3">
      <c r="A264" s="3">
        <v>42759</v>
      </c>
      <c r="B264" s="18">
        <v>33.090000000000003</v>
      </c>
      <c r="C264" s="13">
        <f t="shared" si="24"/>
        <v>8.2266910420476513E-3</v>
      </c>
      <c r="D264" s="13">
        <f t="shared" si="20"/>
        <v>7.6717680401526649E-3</v>
      </c>
      <c r="E264" s="18">
        <v>80.14</v>
      </c>
      <c r="F264" s="13">
        <f t="shared" si="21"/>
        <v>1.0720141253625748E-2</v>
      </c>
      <c r="G264" s="13">
        <f t="shared" si="22"/>
        <v>1.0247504412079467E-2</v>
      </c>
      <c r="H264" s="16">
        <f t="shared" si="23"/>
        <v>7.8616476839914675E-5</v>
      </c>
    </row>
    <row r="265" spans="1:8" x14ac:dyDescent="0.3">
      <c r="A265" s="3">
        <v>42760</v>
      </c>
      <c r="B265" s="18">
        <v>33.36</v>
      </c>
      <c r="C265" s="13">
        <f t="shared" si="24"/>
        <v>8.1595648232093421E-3</v>
      </c>
      <c r="D265" s="13">
        <f t="shared" si="20"/>
        <v>7.6046418213143556E-3</v>
      </c>
      <c r="E265" s="18">
        <v>80.84</v>
      </c>
      <c r="F265" s="13">
        <f t="shared" si="21"/>
        <v>8.7347142500624475E-3</v>
      </c>
      <c r="G265" s="13">
        <f t="shared" si="22"/>
        <v>8.2620774085161667E-3</v>
      </c>
      <c r="H265" s="16">
        <f t="shared" si="23"/>
        <v>6.2830139391738569E-5</v>
      </c>
    </row>
    <row r="266" spans="1:8" x14ac:dyDescent="0.3">
      <c r="A266" s="3">
        <v>42762</v>
      </c>
      <c r="B266" s="18">
        <v>33.6</v>
      </c>
      <c r="C266" s="13">
        <f t="shared" si="24"/>
        <v>7.194244604316502E-3</v>
      </c>
      <c r="D266" s="13">
        <f t="shared" si="20"/>
        <v>6.6393216024215156E-3</v>
      </c>
      <c r="E266" s="18">
        <v>81.62</v>
      </c>
      <c r="F266" s="13">
        <f t="shared" si="21"/>
        <v>9.6486887679367861E-3</v>
      </c>
      <c r="G266" s="13">
        <f t="shared" si="22"/>
        <v>9.1760519263905053E-3</v>
      </c>
      <c r="H266" s="16">
        <f t="shared" si="23"/>
        <v>6.0922759779826046E-5</v>
      </c>
    </row>
    <row r="267" spans="1:8" x14ac:dyDescent="0.3">
      <c r="A267" s="3">
        <v>42765</v>
      </c>
      <c r="B267" s="18">
        <v>33.630000000000003</v>
      </c>
      <c r="C267" s="13">
        <f t="shared" si="24"/>
        <v>8.9285714285725071E-4</v>
      </c>
      <c r="D267" s="13">
        <f t="shared" si="20"/>
        <v>3.3793414096226467E-4</v>
      </c>
      <c r="E267" s="18">
        <v>81.67</v>
      </c>
      <c r="F267" s="13">
        <f t="shared" si="21"/>
        <v>6.1259495221754889E-4</v>
      </c>
      <c r="G267" s="13">
        <f t="shared" si="22"/>
        <v>1.3995811067126819E-4</v>
      </c>
      <c r="H267" s="16">
        <f t="shared" si="23"/>
        <v>4.7296623900396584E-8</v>
      </c>
    </row>
    <row r="268" spans="1:8" x14ac:dyDescent="0.3">
      <c r="A268" s="3">
        <v>42766</v>
      </c>
      <c r="B268" s="18">
        <v>33.299999999999997</v>
      </c>
      <c r="C268" s="13">
        <f t="shared" si="24"/>
        <v>-9.8126672613739752E-3</v>
      </c>
      <c r="D268" s="13">
        <f t="shared" si="20"/>
        <v>-1.0367590263268962E-2</v>
      </c>
      <c r="E268" s="18">
        <v>80.59</v>
      </c>
      <c r="F268" s="13">
        <f t="shared" si="21"/>
        <v>-1.322395004285537E-2</v>
      </c>
      <c r="G268" s="13">
        <f t="shared" si="22"/>
        <v>-1.3696586884401651E-2</v>
      </c>
      <c r="H268" s="16">
        <f t="shared" si="23"/>
        <v>1.4200060082273993E-4</v>
      </c>
    </row>
    <row r="269" spans="1:8" x14ac:dyDescent="0.3">
      <c r="A269" s="3">
        <v>42767</v>
      </c>
      <c r="B269" s="18">
        <v>33.840000000000003</v>
      </c>
      <c r="C269" s="13">
        <f t="shared" si="24"/>
        <v>1.6216216216216495E-2</v>
      </c>
      <c r="D269" s="13">
        <f t="shared" si="20"/>
        <v>1.5661293214321508E-2</v>
      </c>
      <c r="E269" s="18">
        <v>82.1</v>
      </c>
      <c r="F269" s="13">
        <f t="shared" si="21"/>
        <v>1.8736815982131727E-2</v>
      </c>
      <c r="G269" s="13">
        <f t="shared" si="22"/>
        <v>1.8264179140585448E-2</v>
      </c>
      <c r="H269" s="16">
        <f t="shared" si="23"/>
        <v>2.8604066483960334E-4</v>
      </c>
    </row>
    <row r="270" spans="1:8" x14ac:dyDescent="0.3">
      <c r="A270" s="3">
        <v>42768</v>
      </c>
      <c r="B270" s="18">
        <v>34.07</v>
      </c>
      <c r="C270" s="13">
        <f t="shared" si="24"/>
        <v>6.7966903073284346E-3</v>
      </c>
      <c r="D270" s="13">
        <f t="shared" si="20"/>
        <v>6.2417673054334481E-3</v>
      </c>
      <c r="E270" s="18">
        <v>82.99</v>
      </c>
      <c r="F270" s="13">
        <f t="shared" si="21"/>
        <v>1.0840438489646775E-2</v>
      </c>
      <c r="G270" s="13">
        <f t="shared" si="22"/>
        <v>1.0367801648100495E-2</v>
      </c>
      <c r="H270" s="16">
        <f t="shared" si="23"/>
        <v>6.471340535633269E-5</v>
      </c>
    </row>
    <row r="271" spans="1:8" x14ac:dyDescent="0.3">
      <c r="A271" s="3">
        <v>42769</v>
      </c>
      <c r="B271" s="18">
        <v>34.17</v>
      </c>
      <c r="C271" s="13">
        <f t="shared" si="24"/>
        <v>2.9351335485765517E-3</v>
      </c>
      <c r="D271" s="13">
        <f t="shared" si="20"/>
        <v>2.3802105466815657E-3</v>
      </c>
      <c r="E271" s="18">
        <v>83.62</v>
      </c>
      <c r="F271" s="13">
        <f t="shared" si="21"/>
        <v>7.5912760573564331E-3</v>
      </c>
      <c r="G271" s="13">
        <f t="shared" si="22"/>
        <v>7.1186392158101523E-3</v>
      </c>
      <c r="H271" s="16">
        <f t="shared" si="23"/>
        <v>1.6943860139492316E-5</v>
      </c>
    </row>
    <row r="272" spans="1:8" x14ac:dyDescent="0.3">
      <c r="A272" s="3">
        <v>42772</v>
      </c>
      <c r="B272" s="18">
        <v>34.520000000000003</v>
      </c>
      <c r="C272" s="13">
        <f t="shared" si="24"/>
        <v>1.0242903131401748E-2</v>
      </c>
      <c r="D272" s="13">
        <f t="shared" si="20"/>
        <v>9.6879801295067618E-3</v>
      </c>
      <c r="E272" s="18">
        <v>84.5</v>
      </c>
      <c r="F272" s="13">
        <f t="shared" si="21"/>
        <v>1.0523798134417506E-2</v>
      </c>
      <c r="G272" s="13">
        <f t="shared" si="22"/>
        <v>1.0051161292871225E-2</v>
      </c>
      <c r="H272" s="16">
        <f t="shared" si="23"/>
        <v>9.7375450883803921E-5</v>
      </c>
    </row>
    <row r="273" spans="1:8" x14ac:dyDescent="0.3">
      <c r="A273" s="3">
        <v>42773</v>
      </c>
      <c r="B273" s="18">
        <v>34.35</v>
      </c>
      <c r="C273" s="13">
        <f t="shared" si="24"/>
        <v>-4.9246813441483628E-3</v>
      </c>
      <c r="D273" s="13">
        <f t="shared" si="20"/>
        <v>-5.4796043460433493E-3</v>
      </c>
      <c r="E273" s="18">
        <v>84.31</v>
      </c>
      <c r="F273" s="13">
        <f t="shared" si="21"/>
        <v>-2.2485207100590987E-3</v>
      </c>
      <c r="G273" s="13">
        <f t="shared" si="22"/>
        <v>-2.7211575516053795E-3</v>
      </c>
      <c r="H273" s="16">
        <f t="shared" si="23"/>
        <v>1.4910866746045517E-5</v>
      </c>
    </row>
    <row r="274" spans="1:8" x14ac:dyDescent="0.3">
      <c r="A274" s="3">
        <v>42774</v>
      </c>
      <c r="B274" s="18">
        <v>34.380000000000003</v>
      </c>
      <c r="C274" s="13">
        <f t="shared" si="24"/>
        <v>8.7336244541491581E-4</v>
      </c>
      <c r="D274" s="13">
        <f t="shared" si="20"/>
        <v>3.1843944351992977E-4</v>
      </c>
      <c r="E274" s="18">
        <v>84.83</v>
      </c>
      <c r="F274" s="13">
        <f t="shared" si="21"/>
        <v>6.1677143873799523E-3</v>
      </c>
      <c r="G274" s="13">
        <f t="shared" si="22"/>
        <v>5.6950775458336714E-3</v>
      </c>
      <c r="H274" s="16">
        <f t="shared" si="23"/>
        <v>1.8135373244981216E-6</v>
      </c>
    </row>
    <row r="275" spans="1:8" x14ac:dyDescent="0.3">
      <c r="A275" s="3">
        <v>42775</v>
      </c>
      <c r="B275" s="18">
        <v>34.35</v>
      </c>
      <c r="C275" s="13">
        <f t="shared" si="24"/>
        <v>-8.7260034904013128E-4</v>
      </c>
      <c r="D275" s="13">
        <f t="shared" si="20"/>
        <v>-1.4275233509351173E-3</v>
      </c>
      <c r="E275" s="18">
        <v>84.91</v>
      </c>
      <c r="F275" s="13">
        <f t="shared" si="21"/>
        <v>9.4306259577980889E-4</v>
      </c>
      <c r="G275" s="13">
        <f t="shared" si="22"/>
        <v>4.7042575423352818E-4</v>
      </c>
      <c r="H275" s="16">
        <f t="shared" si="23"/>
        <v>-6.7154374904962611E-7</v>
      </c>
    </row>
    <row r="276" spans="1:8" x14ac:dyDescent="0.3">
      <c r="A276" s="3">
        <v>42776</v>
      </c>
      <c r="B276" s="18">
        <v>34.43</v>
      </c>
      <c r="C276" s="13">
        <f t="shared" si="24"/>
        <v>2.3289665211061461E-3</v>
      </c>
      <c r="D276" s="13">
        <f t="shared" si="20"/>
        <v>1.7740435192111601E-3</v>
      </c>
      <c r="E276" s="18">
        <v>85.22</v>
      </c>
      <c r="F276" s="13">
        <f t="shared" si="21"/>
        <v>3.6509245083029551E-3</v>
      </c>
      <c r="G276" s="13">
        <f t="shared" si="22"/>
        <v>3.1782876667566743E-3</v>
      </c>
      <c r="H276" s="16">
        <f t="shared" si="23"/>
        <v>5.638420637398437E-6</v>
      </c>
    </row>
    <row r="277" spans="1:8" x14ac:dyDescent="0.3">
      <c r="A277" s="3">
        <v>42779</v>
      </c>
      <c r="B277" s="18">
        <v>34.450000000000003</v>
      </c>
      <c r="C277" s="13">
        <f t="shared" si="24"/>
        <v>5.8088875980266685E-4</v>
      </c>
      <c r="D277" s="13">
        <f t="shared" si="20"/>
        <v>2.5965757907680815E-5</v>
      </c>
      <c r="E277" s="18">
        <v>84.94</v>
      </c>
      <c r="F277" s="13">
        <f t="shared" si="21"/>
        <v>-3.2856137057029056E-3</v>
      </c>
      <c r="G277" s="13">
        <f t="shared" si="22"/>
        <v>-3.7582505472491864E-3</v>
      </c>
      <c r="H277" s="16">
        <f t="shared" si="23"/>
        <v>-9.7585823866281312E-8</v>
      </c>
    </row>
    <row r="278" spans="1:8" x14ac:dyDescent="0.3">
      <c r="A278" s="3">
        <v>42780</v>
      </c>
      <c r="B278" s="18">
        <v>34.369999999999997</v>
      </c>
      <c r="C278" s="13">
        <f t="shared" si="24"/>
        <v>-2.3222060957911461E-3</v>
      </c>
      <c r="D278" s="13">
        <f t="shared" si="20"/>
        <v>-2.8771290976861322E-3</v>
      </c>
      <c r="E278" s="18">
        <v>84.97</v>
      </c>
      <c r="F278" s="13">
        <f t="shared" si="21"/>
        <v>3.5319048740278802E-4</v>
      </c>
      <c r="G278" s="13">
        <f t="shared" si="22"/>
        <v>-1.1944635414349268E-4</v>
      </c>
      <c r="H278" s="16">
        <f t="shared" si="23"/>
        <v>3.4366258111876528E-7</v>
      </c>
    </row>
    <row r="279" spans="1:8" x14ac:dyDescent="0.3">
      <c r="A279" s="3">
        <v>42781</v>
      </c>
      <c r="B279" s="18">
        <v>34.06</v>
      </c>
      <c r="C279" s="13">
        <f t="shared" si="24"/>
        <v>-9.0194937445444712E-3</v>
      </c>
      <c r="D279" s="13">
        <f t="shared" si="20"/>
        <v>-9.5744167464394576E-3</v>
      </c>
      <c r="E279" s="18">
        <v>84.23</v>
      </c>
      <c r="F279" s="13">
        <f t="shared" si="21"/>
        <v>-8.7089561021536088E-3</v>
      </c>
      <c r="G279" s="13">
        <f t="shared" si="22"/>
        <v>-9.1815929436998896E-3</v>
      </c>
      <c r="H279" s="16">
        <f t="shared" si="23"/>
        <v>8.7908397239150576E-5</v>
      </c>
    </row>
    <row r="280" spans="1:8" x14ac:dyDescent="0.3">
      <c r="A280" s="3">
        <v>42782</v>
      </c>
      <c r="B280" s="18">
        <v>34.369999999999997</v>
      </c>
      <c r="C280" s="13">
        <f t="shared" si="24"/>
        <v>9.1015854374631999E-3</v>
      </c>
      <c r="D280" s="13">
        <f t="shared" si="20"/>
        <v>8.5466624355682135E-3</v>
      </c>
      <c r="E280" s="18">
        <v>84.98</v>
      </c>
      <c r="F280" s="13">
        <f t="shared" si="21"/>
        <v>8.9041909058529267E-3</v>
      </c>
      <c r="G280" s="13">
        <f t="shared" si="22"/>
        <v>8.4315540643066459E-3</v>
      </c>
      <c r="H280" s="16">
        <f t="shared" si="23"/>
        <v>7.2061646394872103E-5</v>
      </c>
    </row>
    <row r="281" spans="1:8" x14ac:dyDescent="0.3">
      <c r="A281" s="3">
        <v>42783</v>
      </c>
      <c r="B281" s="18">
        <v>34.6</v>
      </c>
      <c r="C281" s="13">
        <f t="shared" si="24"/>
        <v>6.6918824556301271E-3</v>
      </c>
      <c r="D281" s="13">
        <f t="shared" si="20"/>
        <v>6.1369594537351406E-3</v>
      </c>
      <c r="E281" s="18">
        <v>85.81</v>
      </c>
      <c r="F281" s="13">
        <f t="shared" si="21"/>
        <v>9.7670040009414372E-3</v>
      </c>
      <c r="G281" s="13">
        <f t="shared" si="22"/>
        <v>9.2943671593951564E-3</v>
      </c>
      <c r="H281" s="16">
        <f t="shared" si="23"/>
        <v>5.703915440533553E-5</v>
      </c>
    </row>
    <row r="282" spans="1:8" x14ac:dyDescent="0.3">
      <c r="A282" s="3">
        <v>42786</v>
      </c>
      <c r="B282" s="18">
        <v>34.79</v>
      </c>
      <c r="C282" s="13">
        <f t="shared" si="24"/>
        <v>5.491329479768714E-3</v>
      </c>
      <c r="D282" s="13">
        <f t="shared" si="20"/>
        <v>4.9364064778737275E-3</v>
      </c>
      <c r="E282" s="18">
        <v>86.24</v>
      </c>
      <c r="F282" s="13">
        <f t="shared" si="21"/>
        <v>5.0110709707491541E-3</v>
      </c>
      <c r="G282" s="13">
        <f t="shared" si="22"/>
        <v>4.5384341292028733E-3</v>
      </c>
      <c r="H282" s="16">
        <f t="shared" si="23"/>
        <v>2.2403555634800274E-5</v>
      </c>
    </row>
    <row r="283" spans="1:8" x14ac:dyDescent="0.3">
      <c r="A283" s="3">
        <v>42787</v>
      </c>
      <c r="B283" s="18">
        <v>34.909999999999997</v>
      </c>
      <c r="C283" s="13">
        <f t="shared" si="24"/>
        <v>3.449267030755987E-3</v>
      </c>
      <c r="D283" s="13">
        <f t="shared" si="20"/>
        <v>2.8943440288610009E-3</v>
      </c>
      <c r="E283" s="18">
        <v>86.54</v>
      </c>
      <c r="F283" s="13">
        <f t="shared" si="21"/>
        <v>3.478664192950065E-3</v>
      </c>
      <c r="G283" s="13">
        <f t="shared" si="22"/>
        <v>3.0060273514037842E-3</v>
      </c>
      <c r="H283" s="16">
        <f t="shared" si="23"/>
        <v>8.7004773151283923E-6</v>
      </c>
    </row>
    <row r="284" spans="1:8" x14ac:dyDescent="0.3">
      <c r="A284" s="3">
        <v>42788</v>
      </c>
      <c r="B284" s="18">
        <v>34.93</v>
      </c>
      <c r="C284" s="13">
        <f t="shared" si="24"/>
        <v>5.7290174735036281E-4</v>
      </c>
      <c r="D284" s="13">
        <f t="shared" si="20"/>
        <v>1.7978745455376772E-5</v>
      </c>
      <c r="E284" s="18">
        <v>86.25</v>
      </c>
      <c r="F284" s="13">
        <f t="shared" si="21"/>
        <v>-3.35105153686166E-3</v>
      </c>
      <c r="G284" s="13">
        <f t="shared" si="22"/>
        <v>-3.8236883784079408E-3</v>
      </c>
      <c r="H284" s="16">
        <f t="shared" si="23"/>
        <v>-6.8745120056078739E-8</v>
      </c>
    </row>
    <row r="285" spans="1:8" x14ac:dyDescent="0.3">
      <c r="A285" s="3">
        <v>42789</v>
      </c>
      <c r="B285" s="18">
        <v>34.96</v>
      </c>
      <c r="C285" s="13">
        <f t="shared" si="24"/>
        <v>8.5886057829953621E-4</v>
      </c>
      <c r="D285" s="13">
        <f t="shared" si="20"/>
        <v>3.0393757640455018E-4</v>
      </c>
      <c r="E285" s="18">
        <v>86.17</v>
      </c>
      <c r="F285" s="13">
        <f t="shared" si="21"/>
        <v>-9.2753623188401857E-4</v>
      </c>
      <c r="G285" s="13">
        <f t="shared" si="22"/>
        <v>-1.4001730734302994E-3</v>
      </c>
      <c r="H285" s="16">
        <f t="shared" si="23"/>
        <v>-4.2556521048531547E-7</v>
      </c>
    </row>
    <row r="286" spans="1:8" x14ac:dyDescent="0.3">
      <c r="A286" s="3">
        <v>42793</v>
      </c>
      <c r="B286" s="18">
        <v>34.78</v>
      </c>
      <c r="C286" s="13">
        <f t="shared" si="24"/>
        <v>-5.1487414187643132E-3</v>
      </c>
      <c r="D286" s="13">
        <f t="shared" si="20"/>
        <v>-5.7036644206592997E-3</v>
      </c>
      <c r="E286" s="18">
        <v>85.96</v>
      </c>
      <c r="F286" s="13">
        <f t="shared" si="21"/>
        <v>-2.4370430544273791E-3</v>
      </c>
      <c r="G286" s="13">
        <f t="shared" si="22"/>
        <v>-2.9096798959736599E-3</v>
      </c>
      <c r="H286" s="16">
        <f t="shared" si="23"/>
        <v>1.6595837698172615E-5</v>
      </c>
    </row>
    <row r="287" spans="1:8" x14ac:dyDescent="0.3">
      <c r="A287" s="3">
        <v>42794</v>
      </c>
      <c r="B287" s="18">
        <v>34.76</v>
      </c>
      <c r="C287" s="13">
        <f t="shared" si="24"/>
        <v>-5.7504312823475345E-4</v>
      </c>
      <c r="D287" s="13">
        <f t="shared" si="20"/>
        <v>-1.1299661301297395E-3</v>
      </c>
      <c r="E287" s="18">
        <v>86.23</v>
      </c>
      <c r="F287" s="13">
        <f t="shared" si="21"/>
        <v>3.1409958120056647E-3</v>
      </c>
      <c r="G287" s="13">
        <f t="shared" si="22"/>
        <v>2.6683589704593839E-3</v>
      </c>
      <c r="H287" s="16">
        <f t="shared" si="23"/>
        <v>-3.0151552596469658E-6</v>
      </c>
    </row>
    <row r="288" spans="1:8" x14ac:dyDescent="0.3">
      <c r="A288" s="3">
        <v>42795</v>
      </c>
      <c r="B288" s="18">
        <v>34.94</v>
      </c>
      <c r="C288" s="13">
        <f t="shared" si="24"/>
        <v>5.1783659378596969E-3</v>
      </c>
      <c r="D288" s="13">
        <f t="shared" si="20"/>
        <v>4.6234429359647104E-3</v>
      </c>
      <c r="E288" s="18">
        <v>86.46</v>
      </c>
      <c r="F288" s="13">
        <f t="shared" si="21"/>
        <v>2.6672851675748621E-3</v>
      </c>
      <c r="G288" s="13">
        <f t="shared" si="22"/>
        <v>2.1946483260285813E-3</v>
      </c>
      <c r="H288" s="16">
        <f t="shared" si="23"/>
        <v>1.0146831299903622E-5</v>
      </c>
    </row>
    <row r="289" spans="1:8" x14ac:dyDescent="0.3">
      <c r="A289" s="3">
        <v>42796</v>
      </c>
      <c r="B289" s="18">
        <v>34.68</v>
      </c>
      <c r="C289" s="13">
        <f t="shared" si="24"/>
        <v>-7.4413279908414065E-3</v>
      </c>
      <c r="D289" s="13">
        <f t="shared" si="20"/>
        <v>-7.996250992736393E-3</v>
      </c>
      <c r="E289" s="18">
        <v>85.52</v>
      </c>
      <c r="F289" s="13">
        <f t="shared" si="21"/>
        <v>-1.0872079574369642E-2</v>
      </c>
      <c r="G289" s="13">
        <f t="shared" si="22"/>
        <v>-1.1344716415915923E-2</v>
      </c>
      <c r="H289" s="16">
        <f t="shared" si="23"/>
        <v>9.0715199903080554E-5</v>
      </c>
    </row>
    <row r="290" spans="1:8" x14ac:dyDescent="0.3">
      <c r="A290" s="3">
        <v>42797</v>
      </c>
      <c r="B290" s="18">
        <v>34.68</v>
      </c>
      <c r="C290" s="13">
        <f t="shared" si="24"/>
        <v>0</v>
      </c>
      <c r="D290" s="13">
        <f t="shared" si="20"/>
        <v>-5.5492300189498604E-4</v>
      </c>
      <c r="E290" s="18">
        <v>85.71</v>
      </c>
      <c r="F290" s="13">
        <f t="shared" si="21"/>
        <v>2.2217025257249556E-3</v>
      </c>
      <c r="G290" s="13">
        <f t="shared" si="22"/>
        <v>1.7490656841786748E-3</v>
      </c>
      <c r="H290" s="16">
        <f t="shared" si="23"/>
        <v>-9.7059677997593774E-7</v>
      </c>
    </row>
    <row r="291" spans="1:8" x14ac:dyDescent="0.3">
      <c r="A291" s="3">
        <v>42800</v>
      </c>
      <c r="B291" s="18">
        <v>34.89</v>
      </c>
      <c r="C291" s="13">
        <f t="shared" si="24"/>
        <v>6.0553633217992342E-3</v>
      </c>
      <c r="D291" s="13">
        <f t="shared" si="20"/>
        <v>5.5004403199042477E-3</v>
      </c>
      <c r="E291" s="18">
        <v>85.86</v>
      </c>
      <c r="F291" s="13">
        <f t="shared" si="21"/>
        <v>1.7500875043752195E-3</v>
      </c>
      <c r="G291" s="13">
        <f t="shared" si="22"/>
        <v>1.2774506628289387E-3</v>
      </c>
      <c r="H291" s="16">
        <f t="shared" si="23"/>
        <v>7.0265411325127007E-6</v>
      </c>
    </row>
    <row r="292" spans="1:8" x14ac:dyDescent="0.3">
      <c r="A292" s="3">
        <v>42801</v>
      </c>
      <c r="B292" s="18">
        <v>34.78</v>
      </c>
      <c r="C292" s="13">
        <f t="shared" si="24"/>
        <v>-3.1527658354829624E-3</v>
      </c>
      <c r="D292" s="13">
        <f t="shared" si="20"/>
        <v>-3.7076888373779484E-3</v>
      </c>
      <c r="E292" s="18">
        <v>85.84</v>
      </c>
      <c r="F292" s="13">
        <f t="shared" si="21"/>
        <v>-2.3293733985552123E-4</v>
      </c>
      <c r="G292" s="13">
        <f t="shared" si="22"/>
        <v>-7.0557418140180194E-4</v>
      </c>
      <c r="H292" s="16">
        <f t="shared" si="23"/>
        <v>2.6160495163255449E-6</v>
      </c>
    </row>
    <row r="293" spans="1:8" x14ac:dyDescent="0.3">
      <c r="A293" s="3">
        <v>42802</v>
      </c>
      <c r="B293" s="18">
        <v>34.69</v>
      </c>
      <c r="C293" s="13">
        <f t="shared" si="24"/>
        <v>-2.5876940770558354E-3</v>
      </c>
      <c r="D293" s="13">
        <f t="shared" si="20"/>
        <v>-3.1426170789508215E-3</v>
      </c>
      <c r="E293" s="18">
        <v>85.47</v>
      </c>
      <c r="F293" s="13">
        <f t="shared" si="21"/>
        <v>-4.3103448275862988E-3</v>
      </c>
      <c r="G293" s="13">
        <f t="shared" si="22"/>
        <v>-4.7829816691325796E-3</v>
      </c>
      <c r="H293" s="16">
        <f t="shared" si="23"/>
        <v>1.5031079881724752E-5</v>
      </c>
    </row>
    <row r="294" spans="1:8" x14ac:dyDescent="0.3">
      <c r="A294" s="3">
        <v>42803</v>
      </c>
      <c r="B294" s="18">
        <v>34.69</v>
      </c>
      <c r="C294" s="13">
        <f t="shared" si="24"/>
        <v>0</v>
      </c>
      <c r="D294" s="13">
        <f t="shared" si="20"/>
        <v>-5.5492300189498604E-4</v>
      </c>
      <c r="E294" s="18">
        <v>85.36</v>
      </c>
      <c r="F294" s="13">
        <f t="shared" si="21"/>
        <v>-1.2870012870013214E-3</v>
      </c>
      <c r="G294" s="13">
        <f t="shared" si="22"/>
        <v>-1.7596381285476023E-3</v>
      </c>
      <c r="H294" s="16">
        <f t="shared" si="23"/>
        <v>9.7646367254251087E-7</v>
      </c>
    </row>
    <row r="295" spans="1:8" x14ac:dyDescent="0.3">
      <c r="A295" s="3">
        <v>42804</v>
      </c>
      <c r="B295" s="18">
        <v>34.69</v>
      </c>
      <c r="C295" s="13">
        <f t="shared" si="24"/>
        <v>0</v>
      </c>
      <c r="D295" s="13">
        <f t="shared" si="20"/>
        <v>-5.5492300189498604E-4</v>
      </c>
      <c r="E295" s="18">
        <v>84.96</v>
      </c>
      <c r="F295" s="13">
        <f t="shared" si="21"/>
        <v>-4.6860356138707093E-3</v>
      </c>
      <c r="G295" s="13">
        <f t="shared" si="22"/>
        <v>-5.1586724554169901E-3</v>
      </c>
      <c r="H295" s="16">
        <f t="shared" si="23"/>
        <v>2.8626660047529747E-6</v>
      </c>
    </row>
    <row r="296" spans="1:8" x14ac:dyDescent="0.3">
      <c r="A296" s="3">
        <v>42808</v>
      </c>
      <c r="B296" s="18">
        <v>35.28</v>
      </c>
      <c r="C296" s="13">
        <f t="shared" si="24"/>
        <v>1.7007783222830808E-2</v>
      </c>
      <c r="D296" s="13">
        <f t="shared" si="20"/>
        <v>1.6452860220935821E-2</v>
      </c>
      <c r="E296" s="18">
        <v>85.79</v>
      </c>
      <c r="F296" s="13">
        <f t="shared" si="21"/>
        <v>9.7693032015067072E-3</v>
      </c>
      <c r="G296" s="13">
        <f t="shared" si="22"/>
        <v>9.2966663599604264E-3</v>
      </c>
      <c r="H296" s="16">
        <f t="shared" si="23"/>
        <v>1.5295675214110511E-4</v>
      </c>
    </row>
    <row r="297" spans="1:8" x14ac:dyDescent="0.3">
      <c r="A297" s="3">
        <v>42809</v>
      </c>
      <c r="B297" s="18">
        <v>35.26</v>
      </c>
      <c r="C297" s="13">
        <f t="shared" si="24"/>
        <v>-5.6689342403637433E-4</v>
      </c>
      <c r="D297" s="13">
        <f t="shared" si="20"/>
        <v>-1.1218164259313604E-3</v>
      </c>
      <c r="E297" s="18">
        <v>86.19</v>
      </c>
      <c r="F297" s="13">
        <f t="shared" si="21"/>
        <v>4.6625480825270849E-3</v>
      </c>
      <c r="G297" s="13">
        <f t="shared" si="22"/>
        <v>4.189911240980804E-3</v>
      </c>
      <c r="H297" s="16">
        <f t="shared" si="23"/>
        <v>-4.7003112533267165E-6</v>
      </c>
    </row>
    <row r="298" spans="1:8" x14ac:dyDescent="0.3">
      <c r="A298" s="3">
        <v>42810</v>
      </c>
      <c r="B298" s="18">
        <v>35.54</v>
      </c>
      <c r="C298" s="13">
        <f t="shared" si="24"/>
        <v>7.9410096426546506E-3</v>
      </c>
      <c r="D298" s="13">
        <f t="shared" si="20"/>
        <v>7.3860866407596641E-3</v>
      </c>
      <c r="E298" s="18">
        <v>87.2</v>
      </c>
      <c r="F298" s="13">
        <f t="shared" si="21"/>
        <v>1.1718296786170201E-2</v>
      </c>
      <c r="G298" s="13">
        <f t="shared" si="22"/>
        <v>1.1245659944623921E-2</v>
      </c>
      <c r="H298" s="16">
        <f t="shared" si="23"/>
        <v>8.306141868351281E-5</v>
      </c>
    </row>
    <row r="299" spans="1:8" x14ac:dyDescent="0.3">
      <c r="A299" s="3">
        <v>42811</v>
      </c>
      <c r="B299" s="18">
        <v>35.49</v>
      </c>
      <c r="C299" s="13">
        <f t="shared" si="24"/>
        <v>-1.4068655036577615E-3</v>
      </c>
      <c r="D299" s="13">
        <f t="shared" si="20"/>
        <v>-1.9617885055527476E-3</v>
      </c>
      <c r="E299" s="18">
        <v>87.12</v>
      </c>
      <c r="F299" s="13">
        <f t="shared" si="21"/>
        <v>-9.1743119266052275E-4</v>
      </c>
      <c r="G299" s="13">
        <f t="shared" si="22"/>
        <v>-1.3900680342068036E-3</v>
      </c>
      <c r="H299" s="16">
        <f t="shared" si="23"/>
        <v>2.7270194914432108E-6</v>
      </c>
    </row>
    <row r="300" spans="1:8" x14ac:dyDescent="0.3">
      <c r="A300" s="3">
        <v>42814</v>
      </c>
      <c r="B300" s="18">
        <v>35.369999999999997</v>
      </c>
      <c r="C300" s="13">
        <f t="shared" si="24"/>
        <v>-3.3812341504650956E-3</v>
      </c>
      <c r="D300" s="13">
        <f t="shared" si="20"/>
        <v>-3.936157152360082E-3</v>
      </c>
      <c r="E300" s="18">
        <v>87.3</v>
      </c>
      <c r="F300" s="13">
        <f t="shared" si="21"/>
        <v>2.0661157024792765E-3</v>
      </c>
      <c r="G300" s="13">
        <f t="shared" si="22"/>
        <v>1.5934788609329956E-3</v>
      </c>
      <c r="H300" s="16">
        <f t="shared" si="23"/>
        <v>-6.2721832155960076E-6</v>
      </c>
    </row>
    <row r="301" spans="1:8" x14ac:dyDescent="0.3">
      <c r="A301" s="3">
        <v>42815</v>
      </c>
      <c r="B301" s="18">
        <v>35.35</v>
      </c>
      <c r="C301" s="13">
        <f t="shared" si="24"/>
        <v>-5.6545094713023047E-4</v>
      </c>
      <c r="D301" s="13">
        <f t="shared" si="20"/>
        <v>-1.1203739490252165E-3</v>
      </c>
      <c r="E301" s="18">
        <v>88.04</v>
      </c>
      <c r="F301" s="13">
        <f t="shared" si="21"/>
        <v>8.4765177548684623E-3</v>
      </c>
      <c r="G301" s="13">
        <f t="shared" si="22"/>
        <v>8.0038809133221814E-3</v>
      </c>
      <c r="H301" s="16">
        <f t="shared" si="23"/>
        <v>-8.9673396663863285E-6</v>
      </c>
    </row>
    <row r="302" spans="1:8" x14ac:dyDescent="0.3">
      <c r="A302" s="3">
        <v>42816</v>
      </c>
      <c r="B302" s="18">
        <v>35.049999999999997</v>
      </c>
      <c r="C302" s="13">
        <f t="shared" si="24"/>
        <v>-8.4865629420085575E-3</v>
      </c>
      <c r="D302" s="13">
        <f t="shared" si="20"/>
        <v>-9.041485943903544E-3</v>
      </c>
      <c r="E302" s="18">
        <v>87.34</v>
      </c>
      <c r="F302" s="13">
        <f t="shared" si="21"/>
        <v>-7.9509313948206151E-3</v>
      </c>
      <c r="G302" s="13">
        <f t="shared" si="22"/>
        <v>-8.4235682363668959E-3</v>
      </c>
      <c r="H302" s="16">
        <f t="shared" si="23"/>
        <v>7.6161573806623654E-5</v>
      </c>
    </row>
    <row r="303" spans="1:8" x14ac:dyDescent="0.3">
      <c r="A303" s="3">
        <v>42817</v>
      </c>
      <c r="B303" s="18">
        <v>35.270000000000003</v>
      </c>
      <c r="C303" s="13">
        <f t="shared" si="24"/>
        <v>6.2767475035665488E-3</v>
      </c>
      <c r="D303" s="13">
        <f t="shared" si="20"/>
        <v>5.7218245016715623E-3</v>
      </c>
      <c r="E303" s="18">
        <v>87.83</v>
      </c>
      <c r="F303" s="13">
        <f t="shared" si="21"/>
        <v>5.6102587588733321E-3</v>
      </c>
      <c r="G303" s="13">
        <f t="shared" si="22"/>
        <v>5.1376219173270513E-3</v>
      </c>
      <c r="H303" s="16">
        <f t="shared" si="23"/>
        <v>2.9396570966886751E-5</v>
      </c>
    </row>
    <row r="304" spans="1:8" x14ac:dyDescent="0.3">
      <c r="A304" s="3">
        <v>42818</v>
      </c>
      <c r="B304" s="18">
        <v>35.369999999999997</v>
      </c>
      <c r="C304" s="13">
        <f t="shared" si="24"/>
        <v>2.8352707683583223E-3</v>
      </c>
      <c r="D304" s="13">
        <f t="shared" si="20"/>
        <v>2.2803477664633362E-3</v>
      </c>
      <c r="E304" s="18">
        <v>88.08</v>
      </c>
      <c r="F304" s="13">
        <f t="shared" si="21"/>
        <v>2.8464078333143572E-3</v>
      </c>
      <c r="G304" s="13">
        <f t="shared" si="22"/>
        <v>2.3737709917680764E-3</v>
      </c>
      <c r="H304" s="16">
        <f t="shared" si="23"/>
        <v>5.4130233791737916E-6</v>
      </c>
    </row>
    <row r="305" spans="1:8" x14ac:dyDescent="0.3">
      <c r="A305" s="3">
        <v>42821</v>
      </c>
      <c r="B305" s="18">
        <v>35.119999999999997</v>
      </c>
      <c r="C305" s="13">
        <f t="shared" si="24"/>
        <v>-7.0681368391292132E-3</v>
      </c>
      <c r="D305" s="13">
        <f t="shared" si="20"/>
        <v>-7.6230598410241997E-3</v>
      </c>
      <c r="E305" s="18">
        <v>88.19</v>
      </c>
      <c r="F305" s="13">
        <f t="shared" si="21"/>
        <v>1.2488646684831739E-3</v>
      </c>
      <c r="G305" s="13">
        <f t="shared" si="22"/>
        <v>7.762278269368932E-4</v>
      </c>
      <c r="H305" s="16">
        <f t="shared" si="23"/>
        <v>-5.9172311750081129E-6</v>
      </c>
    </row>
    <row r="306" spans="1:8" x14ac:dyDescent="0.3">
      <c r="A306" s="3">
        <v>42822</v>
      </c>
      <c r="B306" s="18">
        <v>35.35</v>
      </c>
      <c r="C306" s="13">
        <f t="shared" si="24"/>
        <v>6.5489749430525102E-3</v>
      </c>
      <c r="D306" s="13">
        <f t="shared" si="20"/>
        <v>5.9940519411575237E-3</v>
      </c>
      <c r="E306" s="18">
        <v>88.58</v>
      </c>
      <c r="F306" s="13">
        <f t="shared" si="21"/>
        <v>4.4222700986507046E-3</v>
      </c>
      <c r="G306" s="13">
        <f t="shared" si="22"/>
        <v>3.9496332571044238E-3</v>
      </c>
      <c r="H306" s="16">
        <f t="shared" si="23"/>
        <v>2.3674306891607085E-5</v>
      </c>
    </row>
    <row r="307" spans="1:8" x14ac:dyDescent="0.3">
      <c r="A307" s="3">
        <v>42823</v>
      </c>
      <c r="B307" s="18">
        <v>35.54</v>
      </c>
      <c r="C307" s="13">
        <f t="shared" si="24"/>
        <v>5.3748231966053162E-3</v>
      </c>
      <c r="D307" s="13">
        <f t="shared" si="20"/>
        <v>4.8199001947103297E-3</v>
      </c>
      <c r="E307" s="18">
        <v>88.7</v>
      </c>
      <c r="F307" s="13">
        <f t="shared" si="21"/>
        <v>1.3547076089410748E-3</v>
      </c>
      <c r="G307" s="13">
        <f t="shared" si="22"/>
        <v>8.8207076739479408E-4</v>
      </c>
      <c r="H307" s="16">
        <f t="shared" si="23"/>
        <v>4.251493063514458E-6</v>
      </c>
    </row>
    <row r="308" spans="1:8" x14ac:dyDescent="0.3">
      <c r="A308" s="3">
        <v>42824</v>
      </c>
      <c r="B308" s="18">
        <v>35.64</v>
      </c>
      <c r="C308" s="13">
        <f t="shared" si="24"/>
        <v>2.8137310073157451E-3</v>
      </c>
      <c r="D308" s="13">
        <f t="shared" si="20"/>
        <v>2.2588080054207591E-3</v>
      </c>
      <c r="E308" s="18">
        <v>89.3</v>
      </c>
      <c r="F308" s="13">
        <f t="shared" si="21"/>
        <v>6.7643742953775732E-3</v>
      </c>
      <c r="G308" s="13">
        <f t="shared" si="22"/>
        <v>6.2917374538312924E-3</v>
      </c>
      <c r="H308" s="16">
        <f t="shared" si="23"/>
        <v>1.4211826928719747E-5</v>
      </c>
    </row>
    <row r="309" spans="1:8" x14ac:dyDescent="0.3">
      <c r="A309" s="3">
        <v>42825</v>
      </c>
      <c r="B309" s="18">
        <v>35.61</v>
      </c>
      <c r="C309" s="13">
        <f t="shared" si="24"/>
        <v>-8.4175084175086567E-4</v>
      </c>
      <c r="D309" s="13">
        <f t="shared" si="20"/>
        <v>-1.3966738436458517E-3</v>
      </c>
      <c r="E309" s="18">
        <v>89.86</v>
      </c>
      <c r="F309" s="13">
        <f t="shared" si="21"/>
        <v>6.2709966405374296E-3</v>
      </c>
      <c r="G309" s="13">
        <f t="shared" si="22"/>
        <v>5.7983597989911487E-3</v>
      </c>
      <c r="H309" s="16">
        <f t="shared" si="23"/>
        <v>-8.0984174672985564E-6</v>
      </c>
    </row>
    <row r="310" spans="1:8" x14ac:dyDescent="0.3">
      <c r="A310" s="3">
        <v>42828</v>
      </c>
      <c r="B310" s="18">
        <v>35.78</v>
      </c>
      <c r="C310" s="13">
        <f t="shared" si="24"/>
        <v>4.7739399045212405E-3</v>
      </c>
      <c r="D310" s="13">
        <f t="shared" si="20"/>
        <v>4.219016902626254E-3</v>
      </c>
      <c r="E310" s="18">
        <v>90.07</v>
      </c>
      <c r="F310" s="13">
        <f t="shared" si="21"/>
        <v>2.3369686178498217E-3</v>
      </c>
      <c r="G310" s="13">
        <f t="shared" si="22"/>
        <v>1.8643317763035409E-3</v>
      </c>
      <c r="H310" s="16">
        <f t="shared" si="23"/>
        <v>7.8656472763278666E-6</v>
      </c>
    </row>
    <row r="311" spans="1:8" x14ac:dyDescent="0.3">
      <c r="A311" s="3">
        <v>42830</v>
      </c>
      <c r="B311" s="18">
        <v>35.979999999999997</v>
      </c>
      <c r="C311" s="13">
        <f t="shared" si="24"/>
        <v>5.5897149245387467E-3</v>
      </c>
      <c r="D311" s="13">
        <f t="shared" si="20"/>
        <v>5.0347919226437603E-3</v>
      </c>
      <c r="E311" s="18">
        <v>90.84</v>
      </c>
      <c r="F311" s="13">
        <f t="shared" si="21"/>
        <v>8.548906406128598E-3</v>
      </c>
      <c r="G311" s="13">
        <f t="shared" si="22"/>
        <v>8.0762695645823172E-3</v>
      </c>
      <c r="H311" s="16">
        <f t="shared" si="23"/>
        <v>4.0662336768852691E-5</v>
      </c>
    </row>
    <row r="312" spans="1:8" x14ac:dyDescent="0.3">
      <c r="A312" s="3">
        <v>42831</v>
      </c>
      <c r="B312" s="18">
        <v>35.979999999999997</v>
      </c>
      <c r="C312" s="13">
        <f t="shared" si="24"/>
        <v>0</v>
      </c>
      <c r="D312" s="13">
        <f t="shared" si="20"/>
        <v>-5.5492300189498604E-4</v>
      </c>
      <c r="E312" s="18">
        <v>90.88</v>
      </c>
      <c r="F312" s="13">
        <f t="shared" si="21"/>
        <v>4.4033465433712671E-4</v>
      </c>
      <c r="G312" s="13">
        <f t="shared" si="22"/>
        <v>-3.2302187209153998E-5</v>
      </c>
      <c r="H312" s="16">
        <f t="shared" si="23"/>
        <v>1.7925226693877558E-8</v>
      </c>
    </row>
    <row r="313" spans="1:8" x14ac:dyDescent="0.3">
      <c r="A313" s="3">
        <v>42832</v>
      </c>
      <c r="B313" s="18">
        <v>35.85</v>
      </c>
      <c r="C313" s="13">
        <f t="shared" si="24"/>
        <v>-3.6131183991104932E-3</v>
      </c>
      <c r="D313" s="13">
        <f t="shared" si="20"/>
        <v>-4.1680414010054796E-3</v>
      </c>
      <c r="E313" s="18">
        <v>90.98</v>
      </c>
      <c r="F313" s="13">
        <f t="shared" si="21"/>
        <v>1.1003521126762283E-3</v>
      </c>
      <c r="G313" s="13">
        <f t="shared" si="22"/>
        <v>6.2771527112994764E-4</v>
      </c>
      <c r="H313" s="16">
        <f t="shared" si="23"/>
        <v>-2.6163432381130016E-6</v>
      </c>
    </row>
    <row r="314" spans="1:8" x14ac:dyDescent="0.3">
      <c r="A314" s="3">
        <v>42835</v>
      </c>
      <c r="B314" s="18">
        <v>36</v>
      </c>
      <c r="C314" s="13">
        <f t="shared" si="24"/>
        <v>4.1841004184099972E-3</v>
      </c>
      <c r="D314" s="13">
        <f t="shared" si="20"/>
        <v>3.6291774165150112E-3</v>
      </c>
      <c r="E314" s="18">
        <v>91.66</v>
      </c>
      <c r="F314" s="13">
        <f t="shared" si="21"/>
        <v>7.4741701472851307E-3</v>
      </c>
      <c r="G314" s="13">
        <f t="shared" si="22"/>
        <v>7.0015333057388499E-3</v>
      </c>
      <c r="H314" s="16">
        <f t="shared" si="23"/>
        <v>2.5409806554165124E-5</v>
      </c>
    </row>
    <row r="315" spans="1:8" x14ac:dyDescent="0.3">
      <c r="A315" s="3">
        <v>42836</v>
      </c>
      <c r="B315" s="18">
        <v>36.22</v>
      </c>
      <c r="C315" s="13">
        <f t="shared" si="24"/>
        <v>6.1111111111111782E-3</v>
      </c>
      <c r="D315" s="13">
        <f t="shared" si="20"/>
        <v>5.5561881092161917E-3</v>
      </c>
      <c r="E315" s="18">
        <v>92.39</v>
      </c>
      <c r="F315" s="13">
        <f t="shared" si="21"/>
        <v>7.9642155793149261E-3</v>
      </c>
      <c r="G315" s="13">
        <f t="shared" si="22"/>
        <v>7.4915787377686453E-3</v>
      </c>
      <c r="H315" s="16">
        <f t="shared" si="23"/>
        <v>4.1624620702046991E-5</v>
      </c>
    </row>
    <row r="316" spans="1:8" x14ac:dyDescent="0.3">
      <c r="A316" s="3">
        <v>42837</v>
      </c>
      <c r="B316" s="18">
        <v>36.08</v>
      </c>
      <c r="C316" s="13">
        <f t="shared" si="24"/>
        <v>-3.8652678078410219E-3</v>
      </c>
      <c r="D316" s="13">
        <f t="shared" si="20"/>
        <v>-4.4201908097360083E-3</v>
      </c>
      <c r="E316" s="18">
        <v>92.1</v>
      </c>
      <c r="F316" s="13">
        <f t="shared" si="21"/>
        <v>-3.1388678428402317E-3</v>
      </c>
      <c r="G316" s="13">
        <f t="shared" si="22"/>
        <v>-3.6115046843865125E-3</v>
      </c>
      <c r="H316" s="16">
        <f t="shared" si="23"/>
        <v>1.5963539815243805E-5</v>
      </c>
    </row>
    <row r="317" spans="1:8" x14ac:dyDescent="0.3">
      <c r="A317" s="3">
        <v>42838</v>
      </c>
      <c r="B317" s="18">
        <v>35.94</v>
      </c>
      <c r="C317" s="13">
        <f t="shared" si="24"/>
        <v>-3.8802660753880502E-3</v>
      </c>
      <c r="D317" s="13">
        <f t="shared" si="20"/>
        <v>-4.4351890772830367E-3</v>
      </c>
      <c r="E317" s="18">
        <v>92.31</v>
      </c>
      <c r="F317" s="13">
        <f t="shared" si="21"/>
        <v>2.2801302931596545E-3</v>
      </c>
      <c r="G317" s="13">
        <f t="shared" si="22"/>
        <v>1.8074934516133737E-3</v>
      </c>
      <c r="H317" s="16">
        <f t="shared" si="23"/>
        <v>-8.0165752138562497E-6</v>
      </c>
    </row>
    <row r="318" spans="1:8" x14ac:dyDescent="0.3">
      <c r="A318" s="3">
        <v>42842</v>
      </c>
      <c r="B318" s="18">
        <v>35.79</v>
      </c>
      <c r="C318" s="13">
        <f t="shared" si="24"/>
        <v>-4.1736227045074958E-3</v>
      </c>
      <c r="D318" s="13">
        <f t="shared" si="20"/>
        <v>-4.7285457064024823E-3</v>
      </c>
      <c r="E318" s="18">
        <v>92.68</v>
      </c>
      <c r="F318" s="13">
        <f t="shared" si="21"/>
        <v>4.0082331275050898E-3</v>
      </c>
      <c r="G318" s="13">
        <f t="shared" si="22"/>
        <v>3.5355962859588089E-3</v>
      </c>
      <c r="H318" s="16">
        <f t="shared" si="23"/>
        <v>-1.671822863754309E-5</v>
      </c>
    </row>
    <row r="319" spans="1:8" x14ac:dyDescent="0.3">
      <c r="A319" s="3">
        <v>42843</v>
      </c>
      <c r="B319" s="18">
        <v>35.64</v>
      </c>
      <c r="C319" s="13">
        <f t="shared" si="24"/>
        <v>-4.191114836546439E-3</v>
      </c>
      <c r="D319" s="13">
        <f t="shared" si="20"/>
        <v>-4.7460378384414255E-3</v>
      </c>
      <c r="E319" s="18">
        <v>91.93</v>
      </c>
      <c r="F319" s="13">
        <f t="shared" si="21"/>
        <v>-8.0923608113940837E-3</v>
      </c>
      <c r="G319" s="13">
        <f t="shared" si="22"/>
        <v>-8.5649976529403645E-3</v>
      </c>
      <c r="H319" s="16">
        <f t="shared" si="23"/>
        <v>4.0649802947016971E-5</v>
      </c>
    </row>
    <row r="320" spans="1:8" x14ac:dyDescent="0.3">
      <c r="A320" s="3">
        <v>42844</v>
      </c>
      <c r="B320" s="18">
        <v>35.68</v>
      </c>
      <c r="C320" s="13">
        <f t="shared" si="24"/>
        <v>1.1223344556676729E-3</v>
      </c>
      <c r="D320" s="13">
        <f t="shared" si="20"/>
        <v>5.6741145377268683E-4</v>
      </c>
      <c r="E320" s="18">
        <v>92.42</v>
      </c>
      <c r="F320" s="13">
        <f t="shared" si="21"/>
        <v>5.3301424997280744E-3</v>
      </c>
      <c r="G320" s="13">
        <f t="shared" si="22"/>
        <v>4.8575056581817936E-3</v>
      </c>
      <c r="H320" s="16">
        <f t="shared" si="23"/>
        <v>2.7562043472179837E-6</v>
      </c>
    </row>
    <row r="321" spans="1:8" x14ac:dyDescent="0.3">
      <c r="A321" s="3">
        <v>42845</v>
      </c>
      <c r="B321" s="18">
        <v>35.74</v>
      </c>
      <c r="C321" s="13">
        <f t="shared" si="24"/>
        <v>1.6816143497757619E-3</v>
      </c>
      <c r="D321" s="13">
        <f t="shared" si="20"/>
        <v>1.1266913478807758E-3</v>
      </c>
      <c r="E321" s="18">
        <v>93.11</v>
      </c>
      <c r="F321" s="13">
        <f t="shared" si="21"/>
        <v>7.4659164682968626E-3</v>
      </c>
      <c r="G321" s="13">
        <f t="shared" si="22"/>
        <v>6.9932796267505818E-3</v>
      </c>
      <c r="H321" s="16">
        <f t="shared" si="23"/>
        <v>7.8792676487707818E-6</v>
      </c>
    </row>
    <row r="322" spans="1:8" x14ac:dyDescent="0.3">
      <c r="A322" s="3">
        <v>42846</v>
      </c>
      <c r="B322" s="18">
        <v>35.590000000000003</v>
      </c>
      <c r="C322" s="13">
        <f t="shared" si="24"/>
        <v>-4.1969781757134061E-3</v>
      </c>
      <c r="D322" s="13">
        <f t="shared" si="20"/>
        <v>-4.7519011776083926E-3</v>
      </c>
      <c r="E322" s="18">
        <v>93.02</v>
      </c>
      <c r="F322" s="13">
        <f t="shared" si="21"/>
        <v>-9.665986467619625E-4</v>
      </c>
      <c r="G322" s="13">
        <f t="shared" si="22"/>
        <v>-1.4392354883082433E-3</v>
      </c>
      <c r="H322" s="16">
        <f t="shared" si="23"/>
        <v>6.8391048117477311E-6</v>
      </c>
    </row>
    <row r="323" spans="1:8" x14ac:dyDescent="0.3">
      <c r="A323" s="3">
        <v>42849</v>
      </c>
      <c r="B323" s="18">
        <v>35.880000000000003</v>
      </c>
      <c r="C323" s="13">
        <f t="shared" si="24"/>
        <v>8.1483562798538856E-3</v>
      </c>
      <c r="D323" s="13">
        <f t="shared" ref="D323:D386" si="25">C323-$K$10</f>
        <v>7.5934332779588991E-3</v>
      </c>
      <c r="E323" s="18">
        <v>93.7</v>
      </c>
      <c r="F323" s="13">
        <f t="shared" ref="F323:F386" si="26">E323/E322-1</f>
        <v>7.3102558589550615E-3</v>
      </c>
      <c r="G323" s="13">
        <f t="shared" ref="G323:G386" si="27">F323-$K$12</f>
        <v>6.8376190174087807E-3</v>
      </c>
      <c r="H323" s="16">
        <f t="shared" ref="H323:H386" si="28">D323*G323</f>
        <v>5.1921003788796465E-5</v>
      </c>
    </row>
    <row r="324" spans="1:8" x14ac:dyDescent="0.3">
      <c r="A324" s="3">
        <v>42850</v>
      </c>
      <c r="B324" s="18">
        <v>36.24</v>
      </c>
      <c r="C324" s="13">
        <f t="shared" ref="C324:C387" si="29">B324/B323-1</f>
        <v>1.0033444816053505E-2</v>
      </c>
      <c r="D324" s="13">
        <f t="shared" si="25"/>
        <v>9.4785218141585185E-3</v>
      </c>
      <c r="E324" s="18">
        <v>93.71</v>
      </c>
      <c r="F324" s="13">
        <f t="shared" si="26"/>
        <v>1.0672358591246045E-4</v>
      </c>
      <c r="G324" s="13">
        <f t="shared" si="27"/>
        <v>-3.6591325563382026E-4</v>
      </c>
      <c r="H324" s="16">
        <f t="shared" si="28"/>
        <v>-3.4683167756149276E-6</v>
      </c>
    </row>
    <row r="325" spans="1:8" x14ac:dyDescent="0.3">
      <c r="A325" s="3">
        <v>42851</v>
      </c>
      <c r="B325" s="18">
        <v>36.43</v>
      </c>
      <c r="C325" s="13">
        <f t="shared" si="29"/>
        <v>5.2428256070640167E-3</v>
      </c>
      <c r="D325" s="13">
        <f t="shared" si="25"/>
        <v>4.6879026051690302E-3</v>
      </c>
      <c r="E325" s="18">
        <v>93.36</v>
      </c>
      <c r="F325" s="13">
        <f t="shared" si="26"/>
        <v>-3.7349269021448306E-3</v>
      </c>
      <c r="G325" s="13">
        <f t="shared" si="27"/>
        <v>-4.2075637436911114E-3</v>
      </c>
      <c r="H325" s="16">
        <f t="shared" si="28"/>
        <v>-1.9724649035464319E-5</v>
      </c>
    </row>
    <row r="326" spans="1:8" x14ac:dyDescent="0.3">
      <c r="A326" s="3">
        <v>42852</v>
      </c>
      <c r="B326" s="18">
        <v>36.39</v>
      </c>
      <c r="C326" s="13">
        <f t="shared" si="29"/>
        <v>-1.0979961570134478E-3</v>
      </c>
      <c r="D326" s="13">
        <f t="shared" si="25"/>
        <v>-1.6529191589084338E-3</v>
      </c>
      <c r="E326" s="18">
        <v>93.11</v>
      </c>
      <c r="F326" s="13">
        <f t="shared" si="26"/>
        <v>-2.6778063410454189E-3</v>
      </c>
      <c r="G326" s="13">
        <f t="shared" si="27"/>
        <v>-3.1504431825916997E-3</v>
      </c>
      <c r="H326" s="16">
        <f t="shared" si="28"/>
        <v>5.2074278955582815E-6</v>
      </c>
    </row>
    <row r="327" spans="1:8" x14ac:dyDescent="0.3">
      <c r="A327" s="3">
        <v>42853</v>
      </c>
      <c r="B327" s="18">
        <v>36.4</v>
      </c>
      <c r="C327" s="13">
        <f t="shared" si="29"/>
        <v>2.7480076944219611E-4</v>
      </c>
      <c r="D327" s="13">
        <f t="shared" si="25"/>
        <v>-2.8012223245278993E-4</v>
      </c>
      <c r="E327" s="18">
        <v>93.47</v>
      </c>
      <c r="F327" s="13">
        <f t="shared" si="26"/>
        <v>3.866394587047628E-3</v>
      </c>
      <c r="G327" s="13">
        <f t="shared" si="27"/>
        <v>3.3937577455013471E-3</v>
      </c>
      <c r="H327" s="16">
        <f t="shared" si="28"/>
        <v>-9.506669960737846E-7</v>
      </c>
    </row>
    <row r="328" spans="1:8" x14ac:dyDescent="0.3">
      <c r="A328" s="3">
        <v>42857</v>
      </c>
      <c r="B328" s="18">
        <v>36.299999999999997</v>
      </c>
      <c r="C328" s="13">
        <f t="shared" si="29"/>
        <v>-2.7472527472527375E-3</v>
      </c>
      <c r="D328" s="13">
        <f t="shared" si="25"/>
        <v>-3.3021757491477235E-3</v>
      </c>
      <c r="E328" s="18">
        <v>93.64</v>
      </c>
      <c r="F328" s="13">
        <f t="shared" si="26"/>
        <v>1.818765379266063E-3</v>
      </c>
      <c r="G328" s="13">
        <f t="shared" si="27"/>
        <v>1.3461285377197822E-3</v>
      </c>
      <c r="H328" s="16">
        <f t="shared" si="28"/>
        <v>-4.4451530124939511E-6</v>
      </c>
    </row>
    <row r="329" spans="1:8" x14ac:dyDescent="0.3">
      <c r="A329" s="3">
        <v>42858</v>
      </c>
      <c r="B329" s="18">
        <v>36.229999999999997</v>
      </c>
      <c r="C329" s="13">
        <f t="shared" si="29"/>
        <v>-1.9283746556474357E-3</v>
      </c>
      <c r="D329" s="13">
        <f t="shared" si="25"/>
        <v>-2.4832976575424217E-3</v>
      </c>
      <c r="E329" s="18">
        <v>93.65</v>
      </c>
      <c r="F329" s="13">
        <f t="shared" si="26"/>
        <v>1.0679196924390233E-4</v>
      </c>
      <c r="G329" s="13">
        <f t="shared" si="27"/>
        <v>-3.6584487230237838E-4</v>
      </c>
      <c r="H329" s="16">
        <f t="shared" si="28"/>
        <v>9.0850171441240259E-7</v>
      </c>
    </row>
    <row r="330" spans="1:8" x14ac:dyDescent="0.3">
      <c r="A330" s="3">
        <v>42859</v>
      </c>
      <c r="B330" s="18">
        <v>36.54</v>
      </c>
      <c r="C330" s="13">
        <f t="shared" si="29"/>
        <v>8.5564449351367422E-3</v>
      </c>
      <c r="D330" s="13">
        <f t="shared" si="25"/>
        <v>8.0015219332417557E-3</v>
      </c>
      <c r="E330" s="18">
        <v>94.02</v>
      </c>
      <c r="F330" s="13">
        <f t="shared" si="26"/>
        <v>3.9508809396688882E-3</v>
      </c>
      <c r="G330" s="13">
        <f t="shared" si="27"/>
        <v>3.4782440981226074E-3</v>
      </c>
      <c r="H330" s="16">
        <f t="shared" si="28"/>
        <v>2.7831246440296733E-5</v>
      </c>
    </row>
    <row r="331" spans="1:8" x14ac:dyDescent="0.3">
      <c r="A331" s="3">
        <v>42860</v>
      </c>
      <c r="B331" s="18">
        <v>36.21</v>
      </c>
      <c r="C331" s="13">
        <f t="shared" si="29"/>
        <v>-9.0311986863710336E-3</v>
      </c>
      <c r="D331" s="13">
        <f t="shared" si="25"/>
        <v>-9.5861216882660201E-3</v>
      </c>
      <c r="E331" s="18">
        <v>93.13</v>
      </c>
      <c r="F331" s="13">
        <f t="shared" si="26"/>
        <v>-9.4660710487129984E-3</v>
      </c>
      <c r="G331" s="13">
        <f t="shared" si="27"/>
        <v>-9.9387078902592792E-3</v>
      </c>
      <c r="H331" s="16">
        <f t="shared" si="28"/>
        <v>9.5273663260155098E-5</v>
      </c>
    </row>
    <row r="332" spans="1:8" x14ac:dyDescent="0.3">
      <c r="A332" s="3">
        <v>42863</v>
      </c>
      <c r="B332" s="18">
        <v>36.4</v>
      </c>
      <c r="C332" s="13">
        <f t="shared" si="29"/>
        <v>5.2471692902511524E-3</v>
      </c>
      <c r="D332" s="13">
        <f t="shared" si="25"/>
        <v>4.6922462883561659E-3</v>
      </c>
      <c r="E332" s="18">
        <v>93.09</v>
      </c>
      <c r="F332" s="13">
        <f t="shared" si="26"/>
        <v>-4.2950714055611794E-4</v>
      </c>
      <c r="G332" s="13">
        <f t="shared" si="27"/>
        <v>-9.0214398210239864E-4</v>
      </c>
      <c r="H332" s="16">
        <f t="shared" si="28"/>
        <v>-4.2330817515828312E-6</v>
      </c>
    </row>
    <row r="333" spans="1:8" x14ac:dyDescent="0.3">
      <c r="A333" s="3">
        <v>42864</v>
      </c>
      <c r="B333" s="18">
        <v>36.42</v>
      </c>
      <c r="C333" s="13">
        <f t="shared" si="29"/>
        <v>5.494505494505475E-4</v>
      </c>
      <c r="D333" s="13">
        <f t="shared" si="25"/>
        <v>-5.4724524444385407E-6</v>
      </c>
      <c r="E333" s="18">
        <v>93.19</v>
      </c>
      <c r="F333" s="13">
        <f t="shared" si="26"/>
        <v>1.0742292405199194E-3</v>
      </c>
      <c r="G333" s="13">
        <f t="shared" si="27"/>
        <v>6.0159239897363871E-4</v>
      </c>
      <c r="H333" s="16">
        <f t="shared" si="28"/>
        <v>-3.292185794318935E-9</v>
      </c>
    </row>
    <row r="334" spans="1:8" x14ac:dyDescent="0.3">
      <c r="A334" s="3">
        <v>42865</v>
      </c>
      <c r="B334" s="18">
        <v>36.71</v>
      </c>
      <c r="C334" s="13">
        <f t="shared" si="29"/>
        <v>7.9626578802856063E-3</v>
      </c>
      <c r="D334" s="13">
        <f t="shared" si="25"/>
        <v>7.4077348783906198E-3</v>
      </c>
      <c r="E334" s="18">
        <v>93.75</v>
      </c>
      <c r="F334" s="13">
        <f t="shared" si="26"/>
        <v>6.0092284579891242E-3</v>
      </c>
      <c r="G334" s="13">
        <f t="shared" si="27"/>
        <v>5.5365916164428434E-3</v>
      </c>
      <c r="H334" s="16">
        <f t="shared" si="28"/>
        <v>4.1013602824528754E-5</v>
      </c>
    </row>
    <row r="335" spans="1:8" x14ac:dyDescent="0.3">
      <c r="A335" s="3">
        <v>42866</v>
      </c>
      <c r="B335" s="18">
        <v>36.67</v>
      </c>
      <c r="C335" s="13">
        <f t="shared" si="29"/>
        <v>-1.0896213565785295E-3</v>
      </c>
      <c r="D335" s="13">
        <f t="shared" si="25"/>
        <v>-1.6445443584735156E-3</v>
      </c>
      <c r="E335" s="18">
        <v>93.98</v>
      </c>
      <c r="F335" s="13">
        <f t="shared" si="26"/>
        <v>2.4533333333334184E-3</v>
      </c>
      <c r="G335" s="13">
        <f t="shared" si="27"/>
        <v>1.9806964917871376E-3</v>
      </c>
      <c r="H335" s="16">
        <f t="shared" si="28"/>
        <v>-3.2573432414168213E-6</v>
      </c>
    </row>
    <row r="336" spans="1:8" x14ac:dyDescent="0.3">
      <c r="A336" s="3">
        <v>42867</v>
      </c>
      <c r="B336" s="18">
        <v>36.61</v>
      </c>
      <c r="C336" s="13">
        <f t="shared" si="29"/>
        <v>-1.636214889555565E-3</v>
      </c>
      <c r="D336" s="13">
        <f t="shared" si="25"/>
        <v>-2.1911378914505511E-3</v>
      </c>
      <c r="E336" s="18">
        <v>93.58</v>
      </c>
      <c r="F336" s="13">
        <f t="shared" si="26"/>
        <v>-4.256224728665714E-3</v>
      </c>
      <c r="G336" s="13">
        <f t="shared" si="27"/>
        <v>-4.7288615702119948E-3</v>
      </c>
      <c r="H336" s="16">
        <f t="shared" si="28"/>
        <v>1.0361587769915853E-5</v>
      </c>
    </row>
    <row r="337" spans="1:8" x14ac:dyDescent="0.3">
      <c r="A337" s="3">
        <v>42870</v>
      </c>
      <c r="B337" s="18">
        <v>36.869999999999997</v>
      </c>
      <c r="C337" s="13">
        <f t="shared" si="29"/>
        <v>7.1018847309478605E-3</v>
      </c>
      <c r="D337" s="13">
        <f t="shared" si="25"/>
        <v>6.5469617290528741E-3</v>
      </c>
      <c r="E337" s="18">
        <v>94.57</v>
      </c>
      <c r="F337" s="13">
        <f t="shared" si="26"/>
        <v>1.0579183586236329E-2</v>
      </c>
      <c r="G337" s="13">
        <f t="shared" si="27"/>
        <v>1.0106546744690048E-2</v>
      </c>
      <c r="H337" s="16">
        <f t="shared" si="28"/>
        <v>6.6167174750369657E-5</v>
      </c>
    </row>
    <row r="338" spans="1:8" x14ac:dyDescent="0.3">
      <c r="A338" s="3">
        <v>42871</v>
      </c>
      <c r="B338" s="18">
        <v>37.1</v>
      </c>
      <c r="C338" s="13">
        <f t="shared" si="29"/>
        <v>6.2381339842692007E-3</v>
      </c>
      <c r="D338" s="13">
        <f t="shared" si="25"/>
        <v>5.6832109823742143E-3</v>
      </c>
      <c r="E338" s="18">
        <v>95.06</v>
      </c>
      <c r="F338" s="13">
        <f t="shared" si="26"/>
        <v>5.1813471502590858E-3</v>
      </c>
      <c r="G338" s="13">
        <f t="shared" si="27"/>
        <v>4.708710308712805E-3</v>
      </c>
      <c r="H338" s="16">
        <f t="shared" si="28"/>
        <v>2.6760594139295289E-5</v>
      </c>
    </row>
    <row r="339" spans="1:8" x14ac:dyDescent="0.3">
      <c r="A339" s="3">
        <v>42872</v>
      </c>
      <c r="B339" s="18">
        <v>37.130000000000003</v>
      </c>
      <c r="C339" s="13">
        <f t="shared" si="29"/>
        <v>8.0862533692727112E-4</v>
      </c>
      <c r="D339" s="13">
        <f t="shared" si="25"/>
        <v>2.5370233503228508E-4</v>
      </c>
      <c r="E339" s="18">
        <v>94.71</v>
      </c>
      <c r="F339" s="13">
        <f t="shared" si="26"/>
        <v>-3.6818851251841922E-3</v>
      </c>
      <c r="G339" s="13">
        <f t="shared" si="27"/>
        <v>-4.154521966730473E-3</v>
      </c>
      <c r="H339" s="16">
        <f t="shared" si="28"/>
        <v>-1.0540119239024424E-6</v>
      </c>
    </row>
    <row r="340" spans="1:8" x14ac:dyDescent="0.3">
      <c r="A340" s="3">
        <v>42873</v>
      </c>
      <c r="B340" s="18">
        <v>36.71</v>
      </c>
      <c r="C340" s="13">
        <f t="shared" si="29"/>
        <v>-1.1311607864260775E-2</v>
      </c>
      <c r="D340" s="13">
        <f t="shared" si="25"/>
        <v>-1.1866530866155762E-2</v>
      </c>
      <c r="E340" s="18">
        <v>92.84</v>
      </c>
      <c r="F340" s="13">
        <f t="shared" si="26"/>
        <v>-1.9744483159117254E-2</v>
      </c>
      <c r="G340" s="13">
        <f t="shared" si="27"/>
        <v>-2.0217120000663533E-2</v>
      </c>
      <c r="H340" s="16">
        <f t="shared" si="28"/>
        <v>2.3990707851264881E-4</v>
      </c>
    </row>
    <row r="341" spans="1:8" x14ac:dyDescent="0.3">
      <c r="A341" s="3">
        <v>42874</v>
      </c>
      <c r="B341" s="18">
        <v>36.72</v>
      </c>
      <c r="C341" s="13">
        <f t="shared" si="29"/>
        <v>2.7240533914452136E-4</v>
      </c>
      <c r="D341" s="13">
        <f t="shared" si="25"/>
        <v>-2.8251766275046468E-4</v>
      </c>
      <c r="E341" s="18">
        <v>92.05</v>
      </c>
      <c r="F341" s="13">
        <f t="shared" si="26"/>
        <v>-8.5092632485997965E-3</v>
      </c>
      <c r="G341" s="13">
        <f t="shared" si="27"/>
        <v>-8.9819000901460774E-3</v>
      </c>
      <c r="H341" s="16">
        <f t="shared" si="28"/>
        <v>2.5375454205262576E-6</v>
      </c>
    </row>
    <row r="342" spans="1:8" x14ac:dyDescent="0.3">
      <c r="A342" s="3">
        <v>42877</v>
      </c>
      <c r="B342" s="18">
        <v>36.6</v>
      </c>
      <c r="C342" s="13">
        <f t="shared" si="29"/>
        <v>-3.2679738562090277E-3</v>
      </c>
      <c r="D342" s="13">
        <f t="shared" si="25"/>
        <v>-3.8228968581040137E-3</v>
      </c>
      <c r="E342" s="18">
        <v>91.22</v>
      </c>
      <c r="F342" s="13">
        <f t="shared" si="26"/>
        <v>-9.0168386746333207E-3</v>
      </c>
      <c r="G342" s="13">
        <f t="shared" si="27"/>
        <v>-9.4894755161796015E-3</v>
      </c>
      <c r="H342" s="16">
        <f t="shared" si="28"/>
        <v>3.627728613585796E-5</v>
      </c>
    </row>
    <row r="343" spans="1:8" x14ac:dyDescent="0.3">
      <c r="A343" s="3">
        <v>42878</v>
      </c>
      <c r="B343" s="18">
        <v>36.42</v>
      </c>
      <c r="C343" s="13">
        <f t="shared" si="29"/>
        <v>-4.9180327868851847E-3</v>
      </c>
      <c r="D343" s="13">
        <f t="shared" si="25"/>
        <v>-5.4729557887801712E-3</v>
      </c>
      <c r="E343" s="18">
        <v>89.87</v>
      </c>
      <c r="F343" s="13">
        <f t="shared" si="26"/>
        <v>-1.4799386099539458E-2</v>
      </c>
      <c r="G343" s="13">
        <f t="shared" si="27"/>
        <v>-1.5272022941085739E-2</v>
      </c>
      <c r="H343" s="16">
        <f t="shared" si="28"/>
        <v>8.3583106361798766E-5</v>
      </c>
    </row>
    <row r="344" spans="1:8" x14ac:dyDescent="0.3">
      <c r="A344" s="3">
        <v>42879</v>
      </c>
      <c r="B344" s="18">
        <v>36.26</v>
      </c>
      <c r="C344" s="13">
        <f t="shared" si="29"/>
        <v>-4.3931905546403804E-3</v>
      </c>
      <c r="D344" s="13">
        <f t="shared" si="25"/>
        <v>-4.9481135565353669E-3</v>
      </c>
      <c r="E344" s="18">
        <v>88.69</v>
      </c>
      <c r="F344" s="13">
        <f t="shared" si="26"/>
        <v>-1.3130076777567723E-2</v>
      </c>
      <c r="G344" s="13">
        <f t="shared" si="27"/>
        <v>-1.3602713619114004E-2</v>
      </c>
      <c r="H344" s="16">
        <f t="shared" si="28"/>
        <v>6.7307771664406268E-5</v>
      </c>
    </row>
    <row r="345" spans="1:8" x14ac:dyDescent="0.3">
      <c r="A345" s="3">
        <v>42880</v>
      </c>
      <c r="B345" s="18">
        <v>36.81</v>
      </c>
      <c r="C345" s="13">
        <f t="shared" si="29"/>
        <v>1.5168229453943916E-2</v>
      </c>
      <c r="D345" s="13">
        <f t="shared" si="25"/>
        <v>1.4613306452048929E-2</v>
      </c>
      <c r="E345" s="18">
        <v>89.82</v>
      </c>
      <c r="F345" s="13">
        <f t="shared" si="26"/>
        <v>1.2741008005412002E-2</v>
      </c>
      <c r="G345" s="13">
        <f t="shared" si="27"/>
        <v>1.2268371163865721E-2</v>
      </c>
      <c r="H345" s="16">
        <f t="shared" si="28"/>
        <v>1.7928146748504999E-4</v>
      </c>
    </row>
    <row r="346" spans="1:8" x14ac:dyDescent="0.3">
      <c r="A346" s="3">
        <v>42881</v>
      </c>
      <c r="B346" s="18">
        <v>37.14</v>
      </c>
      <c r="C346" s="13">
        <f t="shared" si="29"/>
        <v>8.9649551752239987E-3</v>
      </c>
      <c r="D346" s="13">
        <f t="shared" si="25"/>
        <v>8.4100321733290122E-3</v>
      </c>
      <c r="E346" s="18">
        <v>91.03</v>
      </c>
      <c r="F346" s="13">
        <f t="shared" si="26"/>
        <v>1.3471387218882303E-2</v>
      </c>
      <c r="G346" s="13">
        <f t="shared" si="27"/>
        <v>1.2998750377336022E-2</v>
      </c>
      <c r="H346" s="16">
        <f t="shared" si="28"/>
        <v>1.0931990888646858E-4</v>
      </c>
    </row>
    <row r="347" spans="1:8" x14ac:dyDescent="0.3">
      <c r="A347" s="3">
        <v>42884</v>
      </c>
      <c r="B347" s="18">
        <v>36.97</v>
      </c>
      <c r="C347" s="13">
        <f t="shared" si="29"/>
        <v>-4.5772751750134955E-3</v>
      </c>
      <c r="D347" s="13">
        <f t="shared" si="25"/>
        <v>-5.1321981769084819E-3</v>
      </c>
      <c r="E347" s="18">
        <v>90.34</v>
      </c>
      <c r="F347" s="13">
        <f t="shared" si="26"/>
        <v>-7.5799187081181385E-3</v>
      </c>
      <c r="G347" s="13">
        <f t="shared" si="27"/>
        <v>-8.0525555496644193E-3</v>
      </c>
      <c r="H347" s="16">
        <f t="shared" si="28"/>
        <v>4.1327310911442011E-5</v>
      </c>
    </row>
    <row r="348" spans="1:8" x14ac:dyDescent="0.3">
      <c r="A348" s="3">
        <v>42885</v>
      </c>
      <c r="B348" s="18">
        <v>37.14</v>
      </c>
      <c r="C348" s="13">
        <f t="shared" si="29"/>
        <v>4.5983229645658596E-3</v>
      </c>
      <c r="D348" s="13">
        <f t="shared" si="25"/>
        <v>4.0433999626708732E-3</v>
      </c>
      <c r="E348" s="18">
        <v>90.93</v>
      </c>
      <c r="F348" s="13">
        <f t="shared" si="26"/>
        <v>6.5308833296435775E-3</v>
      </c>
      <c r="G348" s="13">
        <f t="shared" si="27"/>
        <v>6.0582464880972967E-3</v>
      </c>
      <c r="H348" s="16">
        <f t="shared" si="28"/>
        <v>2.4495913623823559E-5</v>
      </c>
    </row>
    <row r="349" spans="1:8" x14ac:dyDescent="0.3">
      <c r="A349" s="3">
        <v>42886</v>
      </c>
      <c r="B349" s="18">
        <v>37.270000000000003</v>
      </c>
      <c r="C349" s="13">
        <f t="shared" si="29"/>
        <v>3.5002692514809475E-3</v>
      </c>
      <c r="D349" s="13">
        <f t="shared" si="25"/>
        <v>2.9453462495859614E-3</v>
      </c>
      <c r="E349" s="18">
        <v>91.54</v>
      </c>
      <c r="F349" s="13">
        <f t="shared" si="26"/>
        <v>6.7084570548774369E-3</v>
      </c>
      <c r="G349" s="13">
        <f t="shared" si="27"/>
        <v>6.2358202133311561E-3</v>
      </c>
      <c r="H349" s="16">
        <f t="shared" si="28"/>
        <v>1.836664967842725E-5</v>
      </c>
    </row>
    <row r="350" spans="1:8" x14ac:dyDescent="0.3">
      <c r="A350" s="3">
        <v>42887</v>
      </c>
      <c r="B350" s="18">
        <v>37.24</v>
      </c>
      <c r="C350" s="13">
        <f t="shared" si="29"/>
        <v>-8.0493694660588311E-4</v>
      </c>
      <c r="D350" s="13">
        <f t="shared" si="25"/>
        <v>-1.3598599485008691E-3</v>
      </c>
      <c r="E350" s="18">
        <v>92</v>
      </c>
      <c r="F350" s="13">
        <f t="shared" si="26"/>
        <v>5.0251256281406143E-3</v>
      </c>
      <c r="G350" s="13">
        <f t="shared" si="27"/>
        <v>4.5524887865943334E-3</v>
      </c>
      <c r="H350" s="16">
        <f t="shared" si="28"/>
        <v>-6.1907471668889544E-6</v>
      </c>
    </row>
    <row r="351" spans="1:8" x14ac:dyDescent="0.3">
      <c r="A351" s="3">
        <v>42888</v>
      </c>
      <c r="B351" s="18">
        <v>37.4</v>
      </c>
      <c r="C351" s="13">
        <f t="shared" si="29"/>
        <v>4.2964554242748143E-3</v>
      </c>
      <c r="D351" s="13">
        <f t="shared" si="25"/>
        <v>3.7415324223798283E-3</v>
      </c>
      <c r="E351" s="18">
        <v>92.48</v>
      </c>
      <c r="F351" s="13">
        <f t="shared" si="26"/>
        <v>5.2173913043478404E-3</v>
      </c>
      <c r="G351" s="13">
        <f t="shared" si="27"/>
        <v>4.7447544628015596E-3</v>
      </c>
      <c r="H351" s="16">
        <f t="shared" si="28"/>
        <v>1.7752652658803421E-5</v>
      </c>
    </row>
    <row r="352" spans="1:8" x14ac:dyDescent="0.3">
      <c r="A352" s="3">
        <v>42891</v>
      </c>
      <c r="B352" s="18">
        <v>37.51</v>
      </c>
      <c r="C352" s="13">
        <f t="shared" si="29"/>
        <v>2.9411764705882248E-3</v>
      </c>
      <c r="D352" s="13">
        <f t="shared" si="25"/>
        <v>2.3862534686932388E-3</v>
      </c>
      <c r="E352" s="18">
        <v>92.72</v>
      </c>
      <c r="F352" s="13">
        <f t="shared" si="26"/>
        <v>2.5951557093424338E-3</v>
      </c>
      <c r="G352" s="13">
        <f t="shared" si="27"/>
        <v>2.122518867796153E-3</v>
      </c>
      <c r="H352" s="16">
        <f t="shared" si="28"/>
        <v>5.0648680106454156E-6</v>
      </c>
    </row>
    <row r="353" spans="1:8" x14ac:dyDescent="0.3">
      <c r="A353" s="3">
        <v>42892</v>
      </c>
      <c r="B353" s="18">
        <v>37.31</v>
      </c>
      <c r="C353" s="13">
        <f t="shared" si="29"/>
        <v>-5.3319114902691256E-3</v>
      </c>
      <c r="D353" s="13">
        <f t="shared" si="25"/>
        <v>-5.8868344921641121E-3</v>
      </c>
      <c r="E353" s="18">
        <v>92.09</v>
      </c>
      <c r="F353" s="13">
        <f t="shared" si="26"/>
        <v>-6.7946505608282859E-3</v>
      </c>
      <c r="G353" s="13">
        <f t="shared" si="27"/>
        <v>-7.2672874023745667E-3</v>
      </c>
      <c r="H353" s="16">
        <f t="shared" si="28"/>
        <v>4.2781318144768331E-5</v>
      </c>
    </row>
    <row r="354" spans="1:8" x14ac:dyDescent="0.3">
      <c r="A354" s="3">
        <v>42893</v>
      </c>
      <c r="B354" s="18">
        <v>37.479999999999997</v>
      </c>
      <c r="C354" s="13">
        <f t="shared" si="29"/>
        <v>4.556419190565375E-3</v>
      </c>
      <c r="D354" s="13">
        <f t="shared" si="25"/>
        <v>4.0014961886703886E-3</v>
      </c>
      <c r="E354" s="18">
        <v>92.15</v>
      </c>
      <c r="F354" s="13">
        <f t="shared" si="26"/>
        <v>6.5153654034100228E-4</v>
      </c>
      <c r="G354" s="13">
        <f t="shared" si="27"/>
        <v>1.7889969879472157E-4</v>
      </c>
      <c r="H354" s="16">
        <f t="shared" si="28"/>
        <v>7.1586646288135885E-7</v>
      </c>
    </row>
    <row r="355" spans="1:8" x14ac:dyDescent="0.3">
      <c r="A355" s="3">
        <v>42894</v>
      </c>
      <c r="B355" s="18">
        <v>37.520000000000003</v>
      </c>
      <c r="C355" s="13">
        <f t="shared" si="29"/>
        <v>1.0672358591250486E-3</v>
      </c>
      <c r="D355" s="13">
        <f t="shared" si="25"/>
        <v>5.1231285723006255E-4</v>
      </c>
      <c r="E355" s="18">
        <v>92.1</v>
      </c>
      <c r="F355" s="13">
        <f t="shared" si="26"/>
        <v>-5.425935973957241E-4</v>
      </c>
      <c r="G355" s="13">
        <f t="shared" si="27"/>
        <v>-1.0152304389420049E-3</v>
      </c>
      <c r="H355" s="16">
        <f t="shared" si="28"/>
        <v>-5.2011560692130913E-7</v>
      </c>
    </row>
    <row r="356" spans="1:8" x14ac:dyDescent="0.3">
      <c r="A356" s="3">
        <v>42895</v>
      </c>
      <c r="B356" s="18">
        <v>37.6</v>
      </c>
      <c r="C356" s="13">
        <f t="shared" si="29"/>
        <v>2.132196162046851E-3</v>
      </c>
      <c r="D356" s="13">
        <f t="shared" si="25"/>
        <v>1.577273160151865E-3</v>
      </c>
      <c r="E356" s="18">
        <v>92.33</v>
      </c>
      <c r="F356" s="13">
        <f t="shared" si="26"/>
        <v>2.4972855591749443E-3</v>
      </c>
      <c r="G356" s="13">
        <f t="shared" si="27"/>
        <v>2.0246487176286635E-3</v>
      </c>
      <c r="H356" s="16">
        <f t="shared" si="28"/>
        <v>3.1934240810515832E-6</v>
      </c>
    </row>
    <row r="357" spans="1:8" x14ac:dyDescent="0.3">
      <c r="A357" s="3">
        <v>42898</v>
      </c>
      <c r="B357" s="18">
        <v>37.43</v>
      </c>
      <c r="C357" s="13">
        <f t="shared" si="29"/>
        <v>-4.5212765957447498E-3</v>
      </c>
      <c r="D357" s="13">
        <f t="shared" si="25"/>
        <v>-5.0761995976397363E-3</v>
      </c>
      <c r="E357" s="18">
        <v>92.25</v>
      </c>
      <c r="F357" s="13">
        <f t="shared" si="26"/>
        <v>-8.6645727282574914E-4</v>
      </c>
      <c r="G357" s="13">
        <f t="shared" si="27"/>
        <v>-1.33909411437203E-3</v>
      </c>
      <c r="H357" s="16">
        <f t="shared" si="28"/>
        <v>6.7975090045770376E-6</v>
      </c>
    </row>
    <row r="358" spans="1:8" x14ac:dyDescent="0.3">
      <c r="A358" s="3">
        <v>42899</v>
      </c>
      <c r="B358" s="18">
        <v>37.409999999999997</v>
      </c>
      <c r="C358" s="13">
        <f t="shared" si="29"/>
        <v>-5.3433075073483494E-4</v>
      </c>
      <c r="D358" s="13">
        <f t="shared" si="25"/>
        <v>-1.089253752629821E-3</v>
      </c>
      <c r="E358" s="18">
        <v>92.44</v>
      </c>
      <c r="F358" s="13">
        <f t="shared" si="26"/>
        <v>2.0596205962060132E-3</v>
      </c>
      <c r="G358" s="13">
        <f t="shared" si="27"/>
        <v>1.5869837546597324E-3</v>
      </c>
      <c r="H358" s="16">
        <f t="shared" si="28"/>
        <v>-1.7286280101256766E-6</v>
      </c>
    </row>
    <row r="359" spans="1:8" x14ac:dyDescent="0.3">
      <c r="A359" s="3">
        <v>42900</v>
      </c>
      <c r="B359" s="18">
        <v>37.4</v>
      </c>
      <c r="C359" s="13">
        <f t="shared" si="29"/>
        <v>-2.6730820636189367E-4</v>
      </c>
      <c r="D359" s="13">
        <f t="shared" si="25"/>
        <v>-8.2223120825687971E-4</v>
      </c>
      <c r="E359" s="18">
        <v>92.88</v>
      </c>
      <c r="F359" s="13">
        <f t="shared" si="26"/>
        <v>4.7598442232799076E-3</v>
      </c>
      <c r="G359" s="13">
        <f t="shared" si="27"/>
        <v>4.2872073817336268E-3</v>
      </c>
      <c r="H359" s="16">
        <f t="shared" si="28"/>
        <v>-3.5250757055306536E-6</v>
      </c>
    </row>
    <row r="360" spans="1:8" x14ac:dyDescent="0.3">
      <c r="A360" s="3">
        <v>42901</v>
      </c>
      <c r="B360" s="18">
        <v>37.28</v>
      </c>
      <c r="C360" s="13">
        <f t="shared" si="29"/>
        <v>-3.2085561497325887E-3</v>
      </c>
      <c r="D360" s="13">
        <f t="shared" si="25"/>
        <v>-3.7634791516275748E-3</v>
      </c>
      <c r="E360" s="18">
        <v>93.11</v>
      </c>
      <c r="F360" s="13">
        <f t="shared" si="26"/>
        <v>2.4763135228251798E-3</v>
      </c>
      <c r="G360" s="13">
        <f t="shared" si="27"/>
        <v>2.003676681278899E-3</v>
      </c>
      <c r="H360" s="16">
        <f t="shared" si="28"/>
        <v>-7.5407954165954652E-6</v>
      </c>
    </row>
    <row r="361" spans="1:8" x14ac:dyDescent="0.3">
      <c r="A361" s="3">
        <v>42902</v>
      </c>
      <c r="B361" s="18">
        <v>37.32</v>
      </c>
      <c r="C361" s="13">
        <f t="shared" si="29"/>
        <v>1.0729613733906351E-3</v>
      </c>
      <c r="D361" s="13">
        <f t="shared" si="25"/>
        <v>5.1803837149564909E-4</v>
      </c>
      <c r="E361" s="18">
        <v>93.51</v>
      </c>
      <c r="F361" s="13">
        <f t="shared" si="26"/>
        <v>4.2959939856084262E-3</v>
      </c>
      <c r="G361" s="13">
        <f t="shared" si="27"/>
        <v>3.8233571440621453E-3</v>
      </c>
      <c r="H361" s="16">
        <f t="shared" si="28"/>
        <v>1.9806457085562096E-6</v>
      </c>
    </row>
    <row r="362" spans="1:8" x14ac:dyDescent="0.3">
      <c r="A362" s="3">
        <v>42905</v>
      </c>
      <c r="B362" s="18">
        <v>37.6</v>
      </c>
      <c r="C362" s="13">
        <f t="shared" si="29"/>
        <v>7.5026795284030001E-3</v>
      </c>
      <c r="D362" s="13">
        <f t="shared" si="25"/>
        <v>6.9477565265080136E-3</v>
      </c>
      <c r="E362" s="18">
        <v>94.35</v>
      </c>
      <c r="F362" s="13">
        <f t="shared" si="26"/>
        <v>8.9829964709655652E-3</v>
      </c>
      <c r="G362" s="13">
        <f t="shared" si="27"/>
        <v>8.5103596294192844E-3</v>
      </c>
      <c r="H362" s="16">
        <f t="shared" si="28"/>
        <v>5.9127906658228155E-5</v>
      </c>
    </row>
    <row r="363" spans="1:8" x14ac:dyDescent="0.3">
      <c r="A363" s="3">
        <v>42906</v>
      </c>
      <c r="B363" s="18">
        <v>37.659999999999997</v>
      </c>
      <c r="C363" s="13">
        <f t="shared" si="29"/>
        <v>1.5957446808509967E-3</v>
      </c>
      <c r="D363" s="13">
        <f t="shared" si="25"/>
        <v>1.0408216789560107E-3</v>
      </c>
      <c r="E363" s="18">
        <v>94.75</v>
      </c>
      <c r="F363" s="13">
        <f t="shared" si="26"/>
        <v>4.2395336512983661E-3</v>
      </c>
      <c r="G363" s="13">
        <f t="shared" si="27"/>
        <v>3.7668968097520853E-3</v>
      </c>
      <c r="H363" s="16">
        <f t="shared" si="28"/>
        <v>3.9206678619802058E-6</v>
      </c>
    </row>
    <row r="364" spans="1:8" x14ac:dyDescent="0.3">
      <c r="A364" s="3">
        <v>42907</v>
      </c>
      <c r="B364" s="18">
        <v>37.58</v>
      </c>
      <c r="C364" s="13">
        <f t="shared" si="29"/>
        <v>-2.1242697822623224E-3</v>
      </c>
      <c r="D364" s="13">
        <f t="shared" si="25"/>
        <v>-2.6791927841573085E-3</v>
      </c>
      <c r="E364" s="18">
        <v>94.44</v>
      </c>
      <c r="F364" s="13">
        <f t="shared" si="26"/>
        <v>-3.2717678100263603E-3</v>
      </c>
      <c r="G364" s="13">
        <f t="shared" si="27"/>
        <v>-3.7444046515726411E-3</v>
      </c>
      <c r="H364" s="16">
        <f t="shared" si="28"/>
        <v>1.0031981923458482E-5</v>
      </c>
    </row>
    <row r="365" spans="1:8" x14ac:dyDescent="0.3">
      <c r="A365" s="3">
        <v>42908</v>
      </c>
      <c r="B365" s="18">
        <v>37.479999999999997</v>
      </c>
      <c r="C365" s="13">
        <f t="shared" si="29"/>
        <v>-2.6609898882384853E-3</v>
      </c>
      <c r="D365" s="13">
        <f t="shared" si="25"/>
        <v>-3.2159128901334713E-3</v>
      </c>
      <c r="E365" s="18">
        <v>93.58</v>
      </c>
      <c r="F365" s="13">
        <f t="shared" si="26"/>
        <v>-9.1063108852180719E-3</v>
      </c>
      <c r="G365" s="13">
        <f t="shared" si="27"/>
        <v>-9.5789477267643527E-3</v>
      </c>
      <c r="H365" s="16">
        <f t="shared" si="28"/>
        <v>3.0805061468416193E-5</v>
      </c>
    </row>
    <row r="366" spans="1:8" x14ac:dyDescent="0.3">
      <c r="A366" s="3">
        <v>42909</v>
      </c>
      <c r="B366" s="18">
        <v>37.22</v>
      </c>
      <c r="C366" s="13">
        <f t="shared" si="29"/>
        <v>-6.9370330843115946E-3</v>
      </c>
      <c r="D366" s="13">
        <f t="shared" si="25"/>
        <v>-7.4919560862065811E-3</v>
      </c>
      <c r="E366" s="18">
        <v>92.5</v>
      </c>
      <c r="F366" s="13">
        <f t="shared" si="26"/>
        <v>-1.154092754862146E-2</v>
      </c>
      <c r="G366" s="13">
        <f t="shared" si="27"/>
        <v>-1.2013564390167741E-2</v>
      </c>
      <c r="H366" s="16">
        <f t="shared" si="28"/>
        <v>9.0005096849951862E-5</v>
      </c>
    </row>
    <row r="367" spans="1:8" x14ac:dyDescent="0.3">
      <c r="A367" s="3">
        <v>42913</v>
      </c>
      <c r="B367" s="18">
        <v>36.950000000000003</v>
      </c>
      <c r="C367" s="13">
        <f t="shared" si="29"/>
        <v>-7.2541644277269723E-3</v>
      </c>
      <c r="D367" s="13">
        <f t="shared" si="25"/>
        <v>-7.8090874296219588E-3</v>
      </c>
      <c r="E367" s="18">
        <v>91.57</v>
      </c>
      <c r="F367" s="13">
        <f t="shared" si="26"/>
        <v>-1.0054054054054129E-2</v>
      </c>
      <c r="G367" s="13">
        <f t="shared" si="27"/>
        <v>-1.052669089560041E-2</v>
      </c>
      <c r="H367" s="16">
        <f t="shared" si="28"/>
        <v>8.220384954834908E-5</v>
      </c>
    </row>
    <row r="368" spans="1:8" x14ac:dyDescent="0.3">
      <c r="A368" s="3">
        <v>42914</v>
      </c>
      <c r="B368" s="18">
        <v>37.03</v>
      </c>
      <c r="C368" s="13">
        <f t="shared" si="29"/>
        <v>2.1650879566981196E-3</v>
      </c>
      <c r="D368" s="13">
        <f t="shared" si="25"/>
        <v>1.6101649548031336E-3</v>
      </c>
      <c r="E368" s="18">
        <v>91.8</v>
      </c>
      <c r="F368" s="13">
        <f t="shared" si="26"/>
        <v>2.511739652724776E-3</v>
      </c>
      <c r="G368" s="13">
        <f t="shared" si="27"/>
        <v>2.0391028111784951E-3</v>
      </c>
      <c r="H368" s="16">
        <f t="shared" si="28"/>
        <v>3.2832918858001641E-6</v>
      </c>
    </row>
    <row r="369" spans="1:8" x14ac:dyDescent="0.3">
      <c r="A369" s="3">
        <v>42915</v>
      </c>
      <c r="B369" s="18">
        <v>37.08</v>
      </c>
      <c r="C369" s="13">
        <f t="shared" si="29"/>
        <v>1.3502565487442109E-3</v>
      </c>
      <c r="D369" s="13">
        <f t="shared" si="25"/>
        <v>7.9533354684922482E-4</v>
      </c>
      <c r="E369" s="18">
        <v>92.07</v>
      </c>
      <c r="F369" s="13">
        <f t="shared" si="26"/>
        <v>2.9411764705882248E-3</v>
      </c>
      <c r="G369" s="13">
        <f t="shared" si="27"/>
        <v>2.468539629041944E-3</v>
      </c>
      <c r="H369" s="16">
        <f t="shared" si="28"/>
        <v>1.963312378703799E-6</v>
      </c>
    </row>
    <row r="370" spans="1:8" x14ac:dyDescent="0.3">
      <c r="A370" s="3">
        <v>42916</v>
      </c>
      <c r="B370" s="18">
        <v>37.14</v>
      </c>
      <c r="C370" s="13">
        <f t="shared" si="29"/>
        <v>1.6181229773464256E-3</v>
      </c>
      <c r="D370" s="13">
        <f t="shared" si="25"/>
        <v>1.0631999754514396E-3</v>
      </c>
      <c r="E370" s="18">
        <v>92.57</v>
      </c>
      <c r="F370" s="13">
        <f t="shared" si="26"/>
        <v>5.430650591940811E-3</v>
      </c>
      <c r="G370" s="13">
        <f t="shared" si="27"/>
        <v>4.9580137503945302E-3</v>
      </c>
      <c r="H370" s="16">
        <f t="shared" si="28"/>
        <v>5.2713600977073644E-6</v>
      </c>
    </row>
    <row r="371" spans="1:8" x14ac:dyDescent="0.3">
      <c r="A371" s="3">
        <v>42919</v>
      </c>
      <c r="B371" s="18">
        <v>37.4</v>
      </c>
      <c r="C371" s="13">
        <f t="shared" si="29"/>
        <v>7.0005385029616729E-3</v>
      </c>
      <c r="D371" s="13">
        <f t="shared" si="25"/>
        <v>6.4456155010666864E-3</v>
      </c>
      <c r="E371" s="18">
        <v>93.3</v>
      </c>
      <c r="F371" s="13">
        <f t="shared" si="26"/>
        <v>7.885924165496494E-3</v>
      </c>
      <c r="G371" s="13">
        <f t="shared" si="27"/>
        <v>7.4132873239502132E-3</v>
      </c>
      <c r="H371" s="16">
        <f t="shared" si="28"/>
        <v>4.778319968911467E-5</v>
      </c>
    </row>
    <row r="372" spans="1:8" x14ac:dyDescent="0.3">
      <c r="A372" s="3">
        <v>42920</v>
      </c>
      <c r="B372" s="18">
        <v>37.340000000000003</v>
      </c>
      <c r="C372" s="13">
        <f t="shared" si="29"/>
        <v>-1.6042780748661833E-3</v>
      </c>
      <c r="D372" s="13">
        <f t="shared" si="25"/>
        <v>-2.1592010767611694E-3</v>
      </c>
      <c r="E372" s="18">
        <v>93.35</v>
      </c>
      <c r="F372" s="13">
        <f t="shared" si="26"/>
        <v>5.3590568060024601E-4</v>
      </c>
      <c r="G372" s="13">
        <f t="shared" si="27"/>
        <v>6.3268839053965309E-5</v>
      </c>
      <c r="H372" s="16">
        <f t="shared" si="28"/>
        <v>-1.3661014541075103E-7</v>
      </c>
    </row>
    <row r="373" spans="1:8" x14ac:dyDescent="0.3">
      <c r="A373" s="3">
        <v>42921</v>
      </c>
      <c r="B373" s="18">
        <v>37.450000000000003</v>
      </c>
      <c r="C373" s="13">
        <f t="shared" si="29"/>
        <v>2.9459025174076725E-3</v>
      </c>
      <c r="D373" s="13">
        <f t="shared" si="25"/>
        <v>2.3909795155126865E-3</v>
      </c>
      <c r="E373" s="18">
        <v>94.06</v>
      </c>
      <c r="F373" s="13">
        <f t="shared" si="26"/>
        <v>7.6057846813069041E-3</v>
      </c>
      <c r="G373" s="13">
        <f t="shared" si="27"/>
        <v>7.1331478397606233E-3</v>
      </c>
      <c r="H373" s="16">
        <f t="shared" si="28"/>
        <v>1.705521036599122E-5</v>
      </c>
    </row>
    <row r="374" spans="1:8" x14ac:dyDescent="0.3">
      <c r="A374" s="3">
        <v>42922</v>
      </c>
      <c r="B374" s="18">
        <v>37.64</v>
      </c>
      <c r="C374" s="13">
        <f t="shared" si="29"/>
        <v>5.0734312416553795E-3</v>
      </c>
      <c r="D374" s="13">
        <f t="shared" si="25"/>
        <v>4.518508239760393E-3</v>
      </c>
      <c r="E374" s="18">
        <v>94.19</v>
      </c>
      <c r="F374" s="13">
        <f t="shared" si="26"/>
        <v>1.3820965341271307E-3</v>
      </c>
      <c r="G374" s="13">
        <f t="shared" si="27"/>
        <v>9.0945969258085003E-4</v>
      </c>
      <c r="H374" s="16">
        <f t="shared" si="28"/>
        <v>4.1094011146565247E-6</v>
      </c>
    </row>
    <row r="375" spans="1:8" x14ac:dyDescent="0.3">
      <c r="A375" s="3">
        <v>42923</v>
      </c>
      <c r="B375" s="18">
        <v>37.64</v>
      </c>
      <c r="C375" s="13">
        <f t="shared" si="29"/>
        <v>0</v>
      </c>
      <c r="D375" s="13">
        <f t="shared" si="25"/>
        <v>-5.5492300189498604E-4</v>
      </c>
      <c r="E375" s="18">
        <v>94.27</v>
      </c>
      <c r="F375" s="13">
        <f t="shared" si="26"/>
        <v>8.4934706444417252E-4</v>
      </c>
      <c r="G375" s="13">
        <f t="shared" si="27"/>
        <v>3.7671022289789181E-4</v>
      </c>
      <c r="H375" s="16">
        <f t="shared" si="28"/>
        <v>-2.0904516773502743E-7</v>
      </c>
    </row>
    <row r="376" spans="1:8" x14ac:dyDescent="0.3">
      <c r="A376" s="3">
        <v>42926</v>
      </c>
      <c r="B376" s="18">
        <v>38.01</v>
      </c>
      <c r="C376" s="13">
        <f t="shared" si="29"/>
        <v>9.8299681190221477E-3</v>
      </c>
      <c r="D376" s="13">
        <f t="shared" si="25"/>
        <v>9.2750451171271613E-3</v>
      </c>
      <c r="E376" s="18">
        <v>94.9</v>
      </c>
      <c r="F376" s="13">
        <f t="shared" si="26"/>
        <v>6.6829320038188644E-3</v>
      </c>
      <c r="G376" s="13">
        <f t="shared" si="27"/>
        <v>6.2102951622725836E-3</v>
      </c>
      <c r="H376" s="16">
        <f t="shared" si="28"/>
        <v>5.7600767820754755E-5</v>
      </c>
    </row>
    <row r="377" spans="1:8" x14ac:dyDescent="0.3">
      <c r="A377" s="3">
        <v>42927</v>
      </c>
      <c r="B377" s="18">
        <v>37.950000000000003</v>
      </c>
      <c r="C377" s="13">
        <f t="shared" si="29"/>
        <v>-1.5785319652721341E-3</v>
      </c>
      <c r="D377" s="13">
        <f t="shared" si="25"/>
        <v>-2.1334549671671202E-3</v>
      </c>
      <c r="E377" s="18">
        <v>94.23</v>
      </c>
      <c r="F377" s="13">
        <f t="shared" si="26"/>
        <v>-7.0600632244468553E-3</v>
      </c>
      <c r="G377" s="13">
        <f t="shared" si="27"/>
        <v>-7.5327000659931361E-3</v>
      </c>
      <c r="H377" s="16">
        <f t="shared" si="28"/>
        <v>1.6070676371973149E-5</v>
      </c>
    </row>
    <row r="378" spans="1:8" x14ac:dyDescent="0.3">
      <c r="A378" s="3">
        <v>42928</v>
      </c>
      <c r="B378" s="18">
        <v>38.19</v>
      </c>
      <c r="C378" s="13">
        <f t="shared" si="29"/>
        <v>6.3241106719367224E-3</v>
      </c>
      <c r="D378" s="13">
        <f t="shared" si="25"/>
        <v>5.7691876700417359E-3</v>
      </c>
      <c r="E378" s="18">
        <v>94.88</v>
      </c>
      <c r="F378" s="13">
        <f t="shared" si="26"/>
        <v>6.8980154940039284E-3</v>
      </c>
      <c r="G378" s="13">
        <f t="shared" si="27"/>
        <v>6.4253786524576476E-3</v>
      </c>
      <c r="H378" s="16">
        <f t="shared" si="28"/>
        <v>3.7069215297108043E-5</v>
      </c>
    </row>
    <row r="379" spans="1:8" x14ac:dyDescent="0.3">
      <c r="A379" s="3">
        <v>42929</v>
      </c>
      <c r="B379" s="18">
        <v>38.56</v>
      </c>
      <c r="C379" s="13">
        <f t="shared" si="29"/>
        <v>9.6884001047394808E-3</v>
      </c>
      <c r="D379" s="13">
        <f t="shared" si="25"/>
        <v>9.1334771028444943E-3</v>
      </c>
      <c r="E379" s="18">
        <v>95.25</v>
      </c>
      <c r="F379" s="13">
        <f t="shared" si="26"/>
        <v>3.8996627318719224E-3</v>
      </c>
      <c r="G379" s="13">
        <f t="shared" si="27"/>
        <v>3.4270258903256415E-3</v>
      </c>
      <c r="H379" s="16">
        <f t="shared" si="28"/>
        <v>3.1300662500144515E-5</v>
      </c>
    </row>
    <row r="380" spans="1:8" x14ac:dyDescent="0.3">
      <c r="A380" s="3">
        <v>42930</v>
      </c>
      <c r="B380" s="18">
        <v>38.61</v>
      </c>
      <c r="C380" s="13">
        <f t="shared" si="29"/>
        <v>1.2966804979253066E-3</v>
      </c>
      <c r="D380" s="13">
        <f t="shared" si="25"/>
        <v>7.4175749603032056E-4</v>
      </c>
      <c r="E380" s="18">
        <v>94.66</v>
      </c>
      <c r="F380" s="13">
        <f t="shared" si="26"/>
        <v>-6.1942257217848518E-3</v>
      </c>
      <c r="G380" s="13">
        <f t="shared" si="27"/>
        <v>-6.6668625633311326E-3</v>
      </c>
      <c r="H380" s="16">
        <f t="shared" si="28"/>
        <v>-4.9451952813547855E-6</v>
      </c>
    </row>
    <row r="381" spans="1:8" x14ac:dyDescent="0.3">
      <c r="A381" s="3">
        <v>42933</v>
      </c>
      <c r="B381" s="18">
        <v>38.72</v>
      </c>
      <c r="C381" s="13">
        <f t="shared" si="29"/>
        <v>2.8490028490029129E-3</v>
      </c>
      <c r="D381" s="13">
        <f t="shared" si="25"/>
        <v>2.2940798471079269E-3</v>
      </c>
      <c r="E381" s="18">
        <v>94.79</v>
      </c>
      <c r="F381" s="13">
        <f t="shared" si="26"/>
        <v>1.3733361504333352E-3</v>
      </c>
      <c r="G381" s="13">
        <f t="shared" si="27"/>
        <v>9.0069930888705453E-4</v>
      </c>
      <c r="H381" s="16">
        <f t="shared" si="28"/>
        <v>2.0662761328218293E-6</v>
      </c>
    </row>
    <row r="382" spans="1:8" x14ac:dyDescent="0.3">
      <c r="A382" s="3">
        <v>42934</v>
      </c>
      <c r="B382" s="18">
        <v>38.479999999999997</v>
      </c>
      <c r="C382" s="13">
        <f t="shared" si="29"/>
        <v>-6.1983471074380514E-3</v>
      </c>
      <c r="D382" s="13">
        <f t="shared" si="25"/>
        <v>-6.7532701093330379E-3</v>
      </c>
      <c r="E382" s="18">
        <v>94.23</v>
      </c>
      <c r="F382" s="13">
        <f t="shared" si="26"/>
        <v>-5.9077961810317658E-3</v>
      </c>
      <c r="G382" s="13">
        <f t="shared" si="27"/>
        <v>-6.3804330225780467E-3</v>
      </c>
      <c r="H382" s="16">
        <f t="shared" si="28"/>
        <v>4.3088787615977773E-5</v>
      </c>
    </row>
    <row r="383" spans="1:8" x14ac:dyDescent="0.3">
      <c r="A383" s="3">
        <v>42935</v>
      </c>
      <c r="B383" s="18">
        <v>38.85</v>
      </c>
      <c r="C383" s="13">
        <f t="shared" si="29"/>
        <v>9.6153846153848033E-3</v>
      </c>
      <c r="D383" s="13">
        <f t="shared" si="25"/>
        <v>9.0604616134898168E-3</v>
      </c>
      <c r="E383" s="18">
        <v>94.94</v>
      </c>
      <c r="F383" s="13">
        <f t="shared" si="26"/>
        <v>7.5347553857580962E-3</v>
      </c>
      <c r="G383" s="13">
        <f t="shared" si="27"/>
        <v>7.0621185442118154E-3</v>
      </c>
      <c r="H383" s="16">
        <f t="shared" si="28"/>
        <v>6.3986053979745743E-5</v>
      </c>
    </row>
    <row r="384" spans="1:8" x14ac:dyDescent="0.3">
      <c r="A384" s="3">
        <v>42936</v>
      </c>
      <c r="B384" s="18">
        <v>38.78</v>
      </c>
      <c r="C384" s="13">
        <f t="shared" si="29"/>
        <v>-1.8018018018017834E-3</v>
      </c>
      <c r="D384" s="13">
        <f t="shared" si="25"/>
        <v>-2.3567248036967694E-3</v>
      </c>
      <c r="E384" s="18">
        <v>95.1</v>
      </c>
      <c r="F384" s="13">
        <f t="shared" si="26"/>
        <v>1.6852749104696585E-3</v>
      </c>
      <c r="G384" s="13">
        <f t="shared" si="27"/>
        <v>1.2126380689233777E-3</v>
      </c>
      <c r="H384" s="16">
        <f t="shared" si="28"/>
        <v>-2.8578542149386767E-6</v>
      </c>
    </row>
    <row r="385" spans="1:8" x14ac:dyDescent="0.3">
      <c r="A385" s="3">
        <v>42937</v>
      </c>
      <c r="B385" s="18">
        <v>38.93</v>
      </c>
      <c r="C385" s="13">
        <f t="shared" si="29"/>
        <v>3.8679731820525642E-3</v>
      </c>
      <c r="D385" s="13">
        <f t="shared" si="25"/>
        <v>3.3130501801575782E-3</v>
      </c>
      <c r="E385" s="18">
        <v>95.57</v>
      </c>
      <c r="F385" s="13">
        <f t="shared" si="26"/>
        <v>4.9421661409043693E-3</v>
      </c>
      <c r="G385" s="13">
        <f t="shared" si="27"/>
        <v>4.4695292993580885E-3</v>
      </c>
      <c r="H385" s="16">
        <f t="shared" si="28"/>
        <v>1.4807774850457889E-5</v>
      </c>
    </row>
    <row r="386" spans="1:8" x14ac:dyDescent="0.3">
      <c r="A386" s="3">
        <v>42940</v>
      </c>
      <c r="B386" s="18">
        <v>39.08</v>
      </c>
      <c r="C386" s="13">
        <f t="shared" si="29"/>
        <v>3.8530696121243935E-3</v>
      </c>
      <c r="D386" s="13">
        <f t="shared" si="25"/>
        <v>3.2981466102294074E-3</v>
      </c>
      <c r="E386" s="18">
        <v>95.91</v>
      </c>
      <c r="F386" s="13">
        <f t="shared" si="26"/>
        <v>3.5576017578737851E-3</v>
      </c>
      <c r="G386" s="13">
        <f t="shared" si="27"/>
        <v>3.0849649163275043E-3</v>
      </c>
      <c r="H386" s="16">
        <f t="shared" si="28"/>
        <v>1.0174666581462206E-5</v>
      </c>
    </row>
    <row r="387" spans="1:8" x14ac:dyDescent="0.3">
      <c r="A387" s="3">
        <v>42941</v>
      </c>
      <c r="B387" s="18">
        <v>39.06</v>
      </c>
      <c r="C387" s="13">
        <f t="shared" si="29"/>
        <v>-5.1177072671437784E-4</v>
      </c>
      <c r="D387" s="13">
        <f t="shared" ref="D387:D450" si="30">C387-$K$10</f>
        <v>-1.0666937286093639E-3</v>
      </c>
      <c r="E387" s="18">
        <v>96.04</v>
      </c>
      <c r="F387" s="13">
        <f t="shared" ref="F387:F450" si="31">E387/E386-1</f>
        <v>1.3554373892190608E-3</v>
      </c>
      <c r="G387" s="13">
        <f t="shared" ref="G387:G450" si="32">F387-$K$12</f>
        <v>8.8280054767278006E-4</v>
      </c>
      <c r="H387" s="16">
        <f t="shared" ref="H387:H450" si="33">D387*G387</f>
        <v>-9.4167780781546624E-7</v>
      </c>
    </row>
    <row r="388" spans="1:8" x14ac:dyDescent="0.3">
      <c r="A388" s="3">
        <v>42942</v>
      </c>
      <c r="B388" s="18">
        <v>39.22</v>
      </c>
      <c r="C388" s="13">
        <f t="shared" ref="C388:C451" si="34">B388/B387-1</f>
        <v>4.0962621607782967E-3</v>
      </c>
      <c r="D388" s="13">
        <f t="shared" si="30"/>
        <v>3.5413391588833107E-3</v>
      </c>
      <c r="E388" s="18">
        <v>96.14</v>
      </c>
      <c r="F388" s="13">
        <f t="shared" si="31"/>
        <v>1.0412328196585108E-3</v>
      </c>
      <c r="G388" s="13">
        <f t="shared" si="32"/>
        <v>5.6859597811223007E-4</v>
      </c>
      <c r="H388" s="16">
        <f t="shared" si="33"/>
        <v>2.0135912028723983E-6</v>
      </c>
    </row>
    <row r="389" spans="1:8" x14ac:dyDescent="0.3">
      <c r="A389" s="3">
        <v>42943</v>
      </c>
      <c r="B389" s="18">
        <v>39.159999999999997</v>
      </c>
      <c r="C389" s="13">
        <f t="shared" si="34"/>
        <v>-1.5298317185110655E-3</v>
      </c>
      <c r="D389" s="13">
        <f t="shared" si="30"/>
        <v>-2.0847547204060515E-3</v>
      </c>
      <c r="E389" s="18">
        <v>95.65</v>
      </c>
      <c r="F389" s="13">
        <f t="shared" si="31"/>
        <v>-5.0967339296857928E-3</v>
      </c>
      <c r="G389" s="13">
        <f t="shared" si="32"/>
        <v>-5.5693707712320736E-3</v>
      </c>
      <c r="H389" s="16">
        <f t="shared" si="33"/>
        <v>1.1610772005017556E-5</v>
      </c>
    </row>
    <row r="390" spans="1:8" x14ac:dyDescent="0.3">
      <c r="A390" s="3">
        <v>42944</v>
      </c>
      <c r="B390" s="18">
        <v>39.08</v>
      </c>
      <c r="C390" s="13">
        <f t="shared" si="34"/>
        <v>-2.0429009193053682E-3</v>
      </c>
      <c r="D390" s="13">
        <f t="shared" si="30"/>
        <v>-2.5978239212003543E-3</v>
      </c>
      <c r="E390" s="18">
        <v>95.87</v>
      </c>
      <c r="F390" s="13">
        <f t="shared" si="31"/>
        <v>2.3000522739153872E-3</v>
      </c>
      <c r="G390" s="13">
        <f t="shared" si="32"/>
        <v>1.8274154323691064E-3</v>
      </c>
      <c r="H390" s="16">
        <f t="shared" si="33"/>
        <v>-4.7473035241791525E-6</v>
      </c>
    </row>
    <row r="391" spans="1:8" x14ac:dyDescent="0.3">
      <c r="A391" s="3">
        <v>42947</v>
      </c>
      <c r="B391" s="18">
        <v>39.380000000000003</v>
      </c>
      <c r="C391" s="13">
        <f t="shared" si="34"/>
        <v>7.6765609007165558E-3</v>
      </c>
      <c r="D391" s="13">
        <f t="shared" si="30"/>
        <v>7.1216378988215694E-3</v>
      </c>
      <c r="E391" s="18">
        <v>95.91</v>
      </c>
      <c r="F391" s="13">
        <f t="shared" si="31"/>
        <v>4.1723166788343313E-4</v>
      </c>
      <c r="G391" s="13">
        <f t="shared" si="32"/>
        <v>-5.5405173662847573E-5</v>
      </c>
      <c r="H391" s="16">
        <f t="shared" si="33"/>
        <v>-3.9457558454812592E-7</v>
      </c>
    </row>
    <row r="392" spans="1:8" x14ac:dyDescent="0.3">
      <c r="A392" s="3">
        <v>42948</v>
      </c>
      <c r="B392" s="18">
        <v>39.549999999999997</v>
      </c>
      <c r="C392" s="13">
        <f t="shared" si="34"/>
        <v>4.3169121381410047E-3</v>
      </c>
      <c r="D392" s="13">
        <f t="shared" si="30"/>
        <v>3.7619891362460187E-3</v>
      </c>
      <c r="E392" s="18">
        <v>96.31</v>
      </c>
      <c r="F392" s="13">
        <f t="shared" si="31"/>
        <v>4.1705765822126484E-3</v>
      </c>
      <c r="G392" s="13">
        <f t="shared" si="32"/>
        <v>3.6979397406663676E-3</v>
      </c>
      <c r="H392" s="16">
        <f t="shared" si="33"/>
        <v>1.3911609130879295E-5</v>
      </c>
    </row>
    <row r="393" spans="1:8" x14ac:dyDescent="0.3">
      <c r="A393" s="3">
        <v>42949</v>
      </c>
      <c r="B393" s="18">
        <v>39.44</v>
      </c>
      <c r="C393" s="13">
        <f t="shared" si="34"/>
        <v>-2.7812895069532217E-3</v>
      </c>
      <c r="D393" s="13">
        <f t="shared" si="30"/>
        <v>-3.3362125088482078E-3</v>
      </c>
      <c r="E393" s="18">
        <v>96.11</v>
      </c>
      <c r="F393" s="13">
        <f t="shared" si="31"/>
        <v>-2.0766275568476766E-3</v>
      </c>
      <c r="G393" s="13">
        <f t="shared" si="32"/>
        <v>-2.5492643983939575E-3</v>
      </c>
      <c r="H393" s="16">
        <f t="shared" si="33"/>
        <v>8.5048877742833219E-6</v>
      </c>
    </row>
    <row r="394" spans="1:8" x14ac:dyDescent="0.3">
      <c r="A394" s="3">
        <v>42950</v>
      </c>
      <c r="B394" s="18">
        <v>39.14</v>
      </c>
      <c r="C394" s="13">
        <f t="shared" si="34"/>
        <v>-7.6064908722108804E-3</v>
      </c>
      <c r="D394" s="13">
        <f t="shared" si="30"/>
        <v>-8.1614138741058669E-3</v>
      </c>
      <c r="E394" s="18">
        <v>95.27</v>
      </c>
      <c r="F394" s="13">
        <f t="shared" si="31"/>
        <v>-8.7399854333576332E-3</v>
      </c>
      <c r="G394" s="13">
        <f t="shared" si="32"/>
        <v>-9.212622274903914E-3</v>
      </c>
      <c r="H394" s="16">
        <f t="shared" si="33"/>
        <v>7.5188023251297561E-5</v>
      </c>
    </row>
    <row r="395" spans="1:8" x14ac:dyDescent="0.3">
      <c r="A395" s="3">
        <v>42951</v>
      </c>
      <c r="B395" s="18">
        <v>39.47</v>
      </c>
      <c r="C395" s="13">
        <f t="shared" si="34"/>
        <v>8.4312723556463354E-3</v>
      </c>
      <c r="D395" s="13">
        <f t="shared" si="30"/>
        <v>7.8763493537513489E-3</v>
      </c>
      <c r="E395" s="18">
        <v>95.56</v>
      </c>
      <c r="F395" s="13">
        <f t="shared" si="31"/>
        <v>3.0439802666106797E-3</v>
      </c>
      <c r="G395" s="13">
        <f t="shared" si="32"/>
        <v>2.5713434250643988E-3</v>
      </c>
      <c r="H395" s="16">
        <f t="shared" si="33"/>
        <v>2.0252799124278759E-5</v>
      </c>
    </row>
    <row r="396" spans="1:8" x14ac:dyDescent="0.3">
      <c r="A396" s="3">
        <v>42954</v>
      </c>
      <c r="B396" s="18">
        <v>39.65</v>
      </c>
      <c r="C396" s="13">
        <f t="shared" si="34"/>
        <v>4.5604256397264731E-3</v>
      </c>
      <c r="D396" s="13">
        <f t="shared" si="30"/>
        <v>4.0055026378314866E-3</v>
      </c>
      <c r="E396" s="18">
        <v>96.16</v>
      </c>
      <c r="F396" s="13">
        <f t="shared" si="31"/>
        <v>6.2787777312682813E-3</v>
      </c>
      <c r="G396" s="13">
        <f t="shared" si="32"/>
        <v>5.8061408897220005E-3</v>
      </c>
      <c r="H396" s="16">
        <f t="shared" si="33"/>
        <v>2.3256512649402728E-5</v>
      </c>
    </row>
    <row r="397" spans="1:8" x14ac:dyDescent="0.3">
      <c r="A397" s="3">
        <v>42955</v>
      </c>
      <c r="B397" s="18">
        <v>39.32</v>
      </c>
      <c r="C397" s="13">
        <f t="shared" si="34"/>
        <v>-8.3228247162673297E-3</v>
      </c>
      <c r="D397" s="13">
        <f t="shared" si="30"/>
        <v>-8.8777477181623161E-3</v>
      </c>
      <c r="E397" s="18">
        <v>95.44</v>
      </c>
      <c r="F397" s="13">
        <f t="shared" si="31"/>
        <v>-7.4875207986688785E-3</v>
      </c>
      <c r="G397" s="13">
        <f t="shared" si="32"/>
        <v>-7.9601576402151594E-3</v>
      </c>
      <c r="H397" s="16">
        <f t="shared" si="33"/>
        <v>7.0668271326632462E-5</v>
      </c>
    </row>
    <row r="398" spans="1:8" x14ac:dyDescent="0.3">
      <c r="A398" s="3">
        <v>42956</v>
      </c>
      <c r="B398" s="18">
        <v>38.909999999999997</v>
      </c>
      <c r="C398" s="13">
        <f t="shared" si="34"/>
        <v>-1.0427263479145576E-2</v>
      </c>
      <c r="D398" s="13">
        <f t="shared" si="30"/>
        <v>-1.0982186481040563E-2</v>
      </c>
      <c r="E398" s="18">
        <v>94.14</v>
      </c>
      <c r="F398" s="13">
        <f t="shared" si="31"/>
        <v>-1.3621123218776177E-2</v>
      </c>
      <c r="G398" s="13">
        <f t="shared" si="32"/>
        <v>-1.4093760060322457E-2</v>
      </c>
      <c r="H398" s="16">
        <f t="shared" si="33"/>
        <v>1.5478030120150271E-4</v>
      </c>
    </row>
    <row r="399" spans="1:8" x14ac:dyDescent="0.3">
      <c r="A399" s="3">
        <v>42957</v>
      </c>
      <c r="B399" s="18">
        <v>38.47</v>
      </c>
      <c r="C399" s="13">
        <f t="shared" si="34"/>
        <v>-1.1308147005910985E-2</v>
      </c>
      <c r="D399" s="13">
        <f t="shared" si="30"/>
        <v>-1.1863070007805971E-2</v>
      </c>
      <c r="E399" s="18">
        <v>91.91</v>
      </c>
      <c r="F399" s="13">
        <f t="shared" si="31"/>
        <v>-2.3688124070533334E-2</v>
      </c>
      <c r="G399" s="13">
        <f t="shared" si="32"/>
        <v>-2.4160760912079613E-2</v>
      </c>
      <c r="H399" s="16">
        <f t="shared" si="33"/>
        <v>2.8662079814186251E-4</v>
      </c>
    </row>
    <row r="400" spans="1:8" x14ac:dyDescent="0.3">
      <c r="A400" s="3">
        <v>42958</v>
      </c>
      <c r="B400" s="18">
        <v>38.11</v>
      </c>
      <c r="C400" s="13">
        <f t="shared" si="34"/>
        <v>-9.3579412529243289E-3</v>
      </c>
      <c r="D400" s="13">
        <f t="shared" si="30"/>
        <v>-9.9128642548193154E-3</v>
      </c>
      <c r="E400" s="18">
        <v>91.51</v>
      </c>
      <c r="F400" s="13">
        <f t="shared" si="31"/>
        <v>-4.3520835600042718E-3</v>
      </c>
      <c r="G400" s="13">
        <f t="shared" si="32"/>
        <v>-4.8247204015505526E-3</v>
      </c>
      <c r="H400" s="16">
        <f t="shared" si="33"/>
        <v>4.7826798408027963E-5</v>
      </c>
    </row>
    <row r="401" spans="1:8" x14ac:dyDescent="0.3">
      <c r="A401" s="3">
        <v>42961</v>
      </c>
      <c r="B401" s="18">
        <v>38.64</v>
      </c>
      <c r="C401" s="13">
        <f t="shared" si="34"/>
        <v>1.3907110994489713E-2</v>
      </c>
      <c r="D401" s="13">
        <f t="shared" si="30"/>
        <v>1.3352187992594727E-2</v>
      </c>
      <c r="E401" s="18">
        <v>93.72</v>
      </c>
      <c r="F401" s="13">
        <f t="shared" si="31"/>
        <v>2.4150366080209817E-2</v>
      </c>
      <c r="G401" s="13">
        <f t="shared" si="32"/>
        <v>2.3677729238663538E-2</v>
      </c>
      <c r="H401" s="16">
        <f t="shared" si="33"/>
        <v>3.1614949203239237E-4</v>
      </c>
    </row>
    <row r="402" spans="1:8" x14ac:dyDescent="0.3">
      <c r="A402" s="3">
        <v>42963</v>
      </c>
      <c r="B402" s="18">
        <v>39.18</v>
      </c>
      <c r="C402" s="13">
        <f t="shared" si="34"/>
        <v>1.3975155279503104E-2</v>
      </c>
      <c r="D402" s="13">
        <f t="shared" si="30"/>
        <v>1.3420232277608118E-2</v>
      </c>
      <c r="E402" s="18">
        <v>95.25</v>
      </c>
      <c r="F402" s="13">
        <f t="shared" si="31"/>
        <v>1.6325224071702893E-2</v>
      </c>
      <c r="G402" s="13">
        <f t="shared" si="32"/>
        <v>1.5852587230156614E-2</v>
      </c>
      <c r="H402" s="16">
        <f t="shared" si="33"/>
        <v>2.1274540282974607E-4</v>
      </c>
    </row>
    <row r="403" spans="1:8" x14ac:dyDescent="0.3">
      <c r="A403" s="3">
        <v>42964</v>
      </c>
      <c r="B403" s="18">
        <v>39.11</v>
      </c>
      <c r="C403" s="13">
        <f t="shared" si="34"/>
        <v>-1.7866258295048398E-3</v>
      </c>
      <c r="D403" s="13">
        <f t="shared" si="30"/>
        <v>-2.3415488313998259E-3</v>
      </c>
      <c r="E403" s="18">
        <v>95.38</v>
      </c>
      <c r="F403" s="13">
        <f t="shared" si="31"/>
        <v>1.3648293963253177E-3</v>
      </c>
      <c r="G403" s="13">
        <f t="shared" si="32"/>
        <v>8.9219255477903704E-4</v>
      </c>
      <c r="H403" s="16">
        <f t="shared" si="33"/>
        <v>-2.0891124340264791E-6</v>
      </c>
    </row>
    <row r="404" spans="1:8" x14ac:dyDescent="0.3">
      <c r="A404" s="3">
        <v>42965</v>
      </c>
      <c r="B404" s="18">
        <v>38.880000000000003</v>
      </c>
      <c r="C404" s="13">
        <f t="shared" si="34"/>
        <v>-5.8808488877524212E-3</v>
      </c>
      <c r="D404" s="13">
        <f t="shared" si="30"/>
        <v>-6.4357718896474077E-3</v>
      </c>
      <c r="E404" s="18">
        <v>95.18</v>
      </c>
      <c r="F404" s="13">
        <f t="shared" si="31"/>
        <v>-2.0968756552735002E-3</v>
      </c>
      <c r="G404" s="13">
        <f t="shared" si="32"/>
        <v>-2.569512496819781E-3</v>
      </c>
      <c r="H404" s="16">
        <f t="shared" si="33"/>
        <v>1.653679629713047E-5</v>
      </c>
    </row>
    <row r="405" spans="1:8" x14ac:dyDescent="0.3">
      <c r="A405" s="3">
        <v>42968</v>
      </c>
      <c r="B405" s="18">
        <v>38.5</v>
      </c>
      <c r="C405" s="13">
        <f t="shared" si="34"/>
        <v>-9.7736625514404096E-3</v>
      </c>
      <c r="D405" s="13">
        <f t="shared" si="30"/>
        <v>-1.0328585553335396E-2</v>
      </c>
      <c r="E405" s="18">
        <v>93.98</v>
      </c>
      <c r="F405" s="13">
        <f t="shared" si="31"/>
        <v>-1.2607690691321727E-2</v>
      </c>
      <c r="G405" s="13">
        <f t="shared" si="32"/>
        <v>-1.3080327532868008E-2</v>
      </c>
      <c r="H405" s="16">
        <f t="shared" si="33"/>
        <v>1.3510128198887574E-4</v>
      </c>
    </row>
    <row r="406" spans="1:8" x14ac:dyDescent="0.3">
      <c r="A406" s="3">
        <v>42969</v>
      </c>
      <c r="B406" s="18">
        <v>38.56</v>
      </c>
      <c r="C406" s="13">
        <f t="shared" si="34"/>
        <v>1.5584415584415368E-3</v>
      </c>
      <c r="D406" s="13">
        <f t="shared" si="30"/>
        <v>1.0035185565465507E-3</v>
      </c>
      <c r="E406" s="18">
        <v>93.77</v>
      </c>
      <c r="F406" s="13">
        <f t="shared" si="31"/>
        <v>-2.2345179825495887E-3</v>
      </c>
      <c r="G406" s="13">
        <f t="shared" si="32"/>
        <v>-2.7071548240958695E-3</v>
      </c>
      <c r="H406" s="16">
        <f t="shared" si="33"/>
        <v>-2.7166801014247183E-6</v>
      </c>
    </row>
    <row r="407" spans="1:8" x14ac:dyDescent="0.3">
      <c r="A407" s="3">
        <v>42970</v>
      </c>
      <c r="B407" s="18">
        <v>38.93</v>
      </c>
      <c r="C407" s="13">
        <f t="shared" si="34"/>
        <v>9.5954356846472688E-3</v>
      </c>
      <c r="D407" s="13">
        <f t="shared" si="30"/>
        <v>9.0405126827522823E-3</v>
      </c>
      <c r="E407" s="18">
        <v>94.55</v>
      </c>
      <c r="F407" s="13">
        <f t="shared" si="31"/>
        <v>8.3182254452383031E-3</v>
      </c>
      <c r="G407" s="13">
        <f t="shared" si="32"/>
        <v>7.8455886036920223E-3</v>
      </c>
      <c r="H407" s="16">
        <f t="shared" si="33"/>
        <v>7.0928143275334491E-5</v>
      </c>
    </row>
    <row r="408" spans="1:8" x14ac:dyDescent="0.3">
      <c r="A408" s="3">
        <v>42971</v>
      </c>
      <c r="B408" s="18">
        <v>39.07</v>
      </c>
      <c r="C408" s="13">
        <f t="shared" si="34"/>
        <v>3.5961983046493007E-3</v>
      </c>
      <c r="D408" s="13">
        <f t="shared" si="30"/>
        <v>3.0412753027543146E-3</v>
      </c>
      <c r="E408" s="18">
        <v>94.82</v>
      </c>
      <c r="F408" s="13">
        <f t="shared" si="31"/>
        <v>2.8556319407719855E-3</v>
      </c>
      <c r="G408" s="13">
        <f t="shared" si="32"/>
        <v>2.3829950992257046E-3</v>
      </c>
      <c r="H408" s="16">
        <f t="shared" si="33"/>
        <v>7.2473441418597028E-6</v>
      </c>
    </row>
    <row r="409" spans="1:8" x14ac:dyDescent="0.3">
      <c r="A409" s="3">
        <v>42975</v>
      </c>
      <c r="B409" s="18">
        <v>39.299999999999997</v>
      </c>
      <c r="C409" s="13">
        <f t="shared" si="34"/>
        <v>5.8868697210134879E-3</v>
      </c>
      <c r="D409" s="13">
        <f t="shared" si="30"/>
        <v>5.3319467191185015E-3</v>
      </c>
      <c r="E409" s="18">
        <v>95.48</v>
      </c>
      <c r="F409" s="13">
        <f t="shared" si="31"/>
        <v>6.9605568445476607E-3</v>
      </c>
      <c r="G409" s="13">
        <f t="shared" si="32"/>
        <v>6.4879200030013798E-3</v>
      </c>
      <c r="H409" s="16">
        <f t="shared" si="33"/>
        <v>3.4593243773906503E-5</v>
      </c>
    </row>
    <row r="410" spans="1:8" x14ac:dyDescent="0.3">
      <c r="A410" s="3">
        <v>42976</v>
      </c>
      <c r="B410" s="18">
        <v>38.82</v>
      </c>
      <c r="C410" s="13">
        <f t="shared" si="34"/>
        <v>-1.2213740458015154E-2</v>
      </c>
      <c r="D410" s="13">
        <f t="shared" si="30"/>
        <v>-1.2768663459910141E-2</v>
      </c>
      <c r="E410" s="18">
        <v>94.35</v>
      </c>
      <c r="F410" s="13">
        <f t="shared" si="31"/>
        <v>-1.1834939254294241E-2</v>
      </c>
      <c r="G410" s="13">
        <f t="shared" si="32"/>
        <v>-1.2307576095840522E-2</v>
      </c>
      <c r="H410" s="16">
        <f t="shared" si="33"/>
        <v>1.5715129717502237E-4</v>
      </c>
    </row>
    <row r="411" spans="1:8" x14ac:dyDescent="0.3">
      <c r="A411" s="3">
        <v>42977</v>
      </c>
      <c r="B411" s="18">
        <v>39.19</v>
      </c>
      <c r="C411" s="13">
        <f t="shared" si="34"/>
        <v>9.5311695002575636E-3</v>
      </c>
      <c r="D411" s="13">
        <f t="shared" si="30"/>
        <v>8.9762464983625771E-3</v>
      </c>
      <c r="E411" s="18">
        <v>95.66</v>
      </c>
      <c r="F411" s="13">
        <f t="shared" si="31"/>
        <v>1.3884472708002082E-2</v>
      </c>
      <c r="G411" s="13">
        <f t="shared" si="32"/>
        <v>1.3411835866455802E-2</v>
      </c>
      <c r="H411" s="16">
        <f t="shared" si="33"/>
        <v>1.2038794473288751E-4</v>
      </c>
    </row>
    <row r="412" spans="1:8" x14ac:dyDescent="0.3">
      <c r="A412" s="3">
        <v>42978</v>
      </c>
      <c r="B412" s="18">
        <v>39.270000000000003</v>
      </c>
      <c r="C412" s="13">
        <f t="shared" si="34"/>
        <v>2.0413370757847993E-3</v>
      </c>
      <c r="D412" s="13">
        <f t="shared" si="30"/>
        <v>1.4864140738898132E-3</v>
      </c>
      <c r="E412" s="18">
        <v>96.09</v>
      </c>
      <c r="F412" s="13">
        <f t="shared" si="31"/>
        <v>4.4950867656283755E-3</v>
      </c>
      <c r="G412" s="13">
        <f t="shared" si="32"/>
        <v>4.0224499240820947E-3</v>
      </c>
      <c r="H412" s="16">
        <f t="shared" si="33"/>
        <v>5.9790261786726362E-6</v>
      </c>
    </row>
    <row r="413" spans="1:8" x14ac:dyDescent="0.3">
      <c r="A413" s="3">
        <v>42979</v>
      </c>
      <c r="B413" s="18">
        <v>39.5</v>
      </c>
      <c r="C413" s="13">
        <f t="shared" si="34"/>
        <v>5.8568882098293251E-3</v>
      </c>
      <c r="D413" s="13">
        <f t="shared" si="30"/>
        <v>5.3019652079343386E-3</v>
      </c>
      <c r="E413" s="18">
        <v>96.95</v>
      </c>
      <c r="F413" s="13">
        <f t="shared" si="31"/>
        <v>8.9499427619939009E-3</v>
      </c>
      <c r="G413" s="13">
        <f t="shared" si="32"/>
        <v>8.4773059204476201E-3</v>
      </c>
      <c r="H413" s="16">
        <f t="shared" si="33"/>
        <v>4.4946381047229068E-5</v>
      </c>
    </row>
    <row r="414" spans="1:8" x14ac:dyDescent="0.3">
      <c r="A414" s="3">
        <v>42982</v>
      </c>
      <c r="B414" s="18">
        <v>39.22</v>
      </c>
      <c r="C414" s="13">
        <f t="shared" si="34"/>
        <v>-7.088607594936791E-3</v>
      </c>
      <c r="D414" s="13">
        <f t="shared" si="30"/>
        <v>-7.6435305968317775E-3</v>
      </c>
      <c r="E414" s="18">
        <v>96.09</v>
      </c>
      <c r="F414" s="13">
        <f t="shared" si="31"/>
        <v>-8.8705518308406228E-3</v>
      </c>
      <c r="G414" s="13">
        <f t="shared" si="32"/>
        <v>-9.3431886723869036E-3</v>
      </c>
      <c r="H414" s="16">
        <f t="shared" si="33"/>
        <v>7.141494848936137E-5</v>
      </c>
    </row>
    <row r="415" spans="1:8" x14ac:dyDescent="0.3">
      <c r="A415" s="3">
        <v>42983</v>
      </c>
      <c r="B415" s="18">
        <v>39.33</v>
      </c>
      <c r="C415" s="13">
        <f t="shared" si="34"/>
        <v>2.8046914839368053E-3</v>
      </c>
      <c r="D415" s="13">
        <f t="shared" si="30"/>
        <v>2.2497684820418193E-3</v>
      </c>
      <c r="E415" s="18">
        <v>96.96</v>
      </c>
      <c r="F415" s="13">
        <f t="shared" si="31"/>
        <v>9.0540118638775535E-3</v>
      </c>
      <c r="G415" s="13">
        <f t="shared" si="32"/>
        <v>8.5813750223312727E-3</v>
      </c>
      <c r="H415" s="16">
        <f t="shared" si="33"/>
        <v>1.930610705782181E-5</v>
      </c>
    </row>
    <row r="416" spans="1:8" x14ac:dyDescent="0.3">
      <c r="A416" s="3">
        <v>42984</v>
      </c>
      <c r="B416" s="18">
        <v>39.25</v>
      </c>
      <c r="C416" s="13">
        <f t="shared" si="34"/>
        <v>-2.0340706839562239E-3</v>
      </c>
      <c r="D416" s="13">
        <f t="shared" si="30"/>
        <v>-2.58899368585121E-3</v>
      </c>
      <c r="E416" s="18">
        <v>97.33</v>
      </c>
      <c r="F416" s="13">
        <f t="shared" si="31"/>
        <v>3.8160066006600601E-3</v>
      </c>
      <c r="G416" s="13">
        <f t="shared" si="32"/>
        <v>3.3433697591137793E-3</v>
      </c>
      <c r="H416" s="16">
        <f t="shared" si="33"/>
        <v>-8.6559631958114561E-6</v>
      </c>
    </row>
    <row r="417" spans="1:8" x14ac:dyDescent="0.3">
      <c r="A417" s="3">
        <v>42985</v>
      </c>
      <c r="B417" s="18">
        <v>39.380000000000003</v>
      </c>
      <c r="C417" s="13">
        <f t="shared" si="34"/>
        <v>3.3121019108279803E-3</v>
      </c>
      <c r="D417" s="13">
        <f t="shared" si="30"/>
        <v>2.7571789089329943E-3</v>
      </c>
      <c r="E417" s="18">
        <v>97.78</v>
      </c>
      <c r="F417" s="13">
        <f t="shared" si="31"/>
        <v>4.6234460084249029E-3</v>
      </c>
      <c r="G417" s="13">
        <f t="shared" si="32"/>
        <v>4.1508091668786221E-3</v>
      </c>
      <c r="H417" s="16">
        <f t="shared" si="33"/>
        <v>1.144452348992347E-5</v>
      </c>
    </row>
    <row r="418" spans="1:8" x14ac:dyDescent="0.3">
      <c r="A418" s="3">
        <v>42986</v>
      </c>
      <c r="B418" s="18">
        <v>39.380000000000003</v>
      </c>
      <c r="C418" s="13">
        <f t="shared" si="34"/>
        <v>0</v>
      </c>
      <c r="D418" s="13">
        <f t="shared" si="30"/>
        <v>-5.5492300189498604E-4</v>
      </c>
      <c r="E418" s="18">
        <v>98</v>
      </c>
      <c r="F418" s="13">
        <f t="shared" si="31"/>
        <v>2.2499488647984567E-3</v>
      </c>
      <c r="G418" s="13">
        <f t="shared" si="32"/>
        <v>1.7773120232521759E-3</v>
      </c>
      <c r="H418" s="16">
        <f t="shared" si="33"/>
        <v>-9.8627132324714858E-7</v>
      </c>
    </row>
    <row r="419" spans="1:8" x14ac:dyDescent="0.3">
      <c r="A419" s="3">
        <v>42989</v>
      </c>
      <c r="B419" s="18">
        <v>39.78</v>
      </c>
      <c r="C419" s="13">
        <f t="shared" si="34"/>
        <v>1.0157440325037959E-2</v>
      </c>
      <c r="D419" s="13">
        <f t="shared" si="30"/>
        <v>9.6025173231429721E-3</v>
      </c>
      <c r="E419" s="18">
        <v>99.15</v>
      </c>
      <c r="F419" s="13">
        <f t="shared" si="31"/>
        <v>1.1734693877551106E-2</v>
      </c>
      <c r="G419" s="13">
        <f t="shared" si="32"/>
        <v>1.1262057036004825E-2</v>
      </c>
      <c r="H419" s="16">
        <f t="shared" si="33"/>
        <v>1.0814409778246053E-4</v>
      </c>
    </row>
    <row r="420" spans="1:8" x14ac:dyDescent="0.3">
      <c r="A420" s="3">
        <v>42990</v>
      </c>
      <c r="B420" s="18">
        <v>40.03</v>
      </c>
      <c r="C420" s="13">
        <f t="shared" si="34"/>
        <v>6.2845651080944975E-3</v>
      </c>
      <c r="D420" s="13">
        <f t="shared" si="30"/>
        <v>5.7296421061995111E-3</v>
      </c>
      <c r="E420" s="18">
        <v>100.26</v>
      </c>
      <c r="F420" s="13">
        <f t="shared" si="31"/>
        <v>1.1195158850226816E-2</v>
      </c>
      <c r="G420" s="13">
        <f t="shared" si="32"/>
        <v>1.0722522008680535E-2</v>
      </c>
      <c r="H420" s="16">
        <f t="shared" si="33"/>
        <v>6.143621358558696E-5</v>
      </c>
    </row>
    <row r="421" spans="1:8" x14ac:dyDescent="0.3">
      <c r="A421" s="3">
        <v>42991</v>
      </c>
      <c r="B421" s="18">
        <v>39.93</v>
      </c>
      <c r="C421" s="13">
        <f t="shared" si="34"/>
        <v>-2.4981264051960883E-3</v>
      </c>
      <c r="D421" s="13">
        <f t="shared" si="30"/>
        <v>-3.0530494070910743E-3</v>
      </c>
      <c r="E421" s="18">
        <v>99.51</v>
      </c>
      <c r="F421" s="13">
        <f t="shared" si="31"/>
        <v>-7.4805505685218154E-3</v>
      </c>
      <c r="G421" s="13">
        <f t="shared" si="32"/>
        <v>-7.9531874100680962E-3</v>
      </c>
      <c r="H421" s="16">
        <f t="shared" si="33"/>
        <v>2.4281474106792599E-5</v>
      </c>
    </row>
    <row r="422" spans="1:8" x14ac:dyDescent="0.3">
      <c r="A422" s="3">
        <v>42992</v>
      </c>
      <c r="B422" s="18">
        <v>40</v>
      </c>
      <c r="C422" s="13">
        <f t="shared" si="34"/>
        <v>1.753067868770275E-3</v>
      </c>
      <c r="D422" s="13">
        <f t="shared" si="30"/>
        <v>1.1981448668752889E-3</v>
      </c>
      <c r="E422" s="18">
        <v>99.7</v>
      </c>
      <c r="F422" s="13">
        <f t="shared" si="31"/>
        <v>1.9093558436338309E-3</v>
      </c>
      <c r="G422" s="13">
        <f t="shared" si="32"/>
        <v>1.4367190020875501E-3</v>
      </c>
      <c r="H422" s="16">
        <f t="shared" si="33"/>
        <v>1.7213974974933858E-6</v>
      </c>
    </row>
    <row r="423" spans="1:8" x14ac:dyDescent="0.3">
      <c r="A423" s="3">
        <v>42993</v>
      </c>
      <c r="B423" s="18">
        <v>39.979999999999997</v>
      </c>
      <c r="C423" s="13">
        <f t="shared" si="34"/>
        <v>-5.0000000000005596E-4</v>
      </c>
      <c r="D423" s="13">
        <f t="shared" si="30"/>
        <v>-1.054923001895042E-3</v>
      </c>
      <c r="E423" s="18">
        <v>99.6</v>
      </c>
      <c r="F423" s="13">
        <f t="shared" si="31"/>
        <v>-1.0030090270812808E-3</v>
      </c>
      <c r="G423" s="13">
        <f t="shared" si="32"/>
        <v>-1.4756458686275616E-3</v>
      </c>
      <c r="H423" s="16">
        <f t="shared" si="33"/>
        <v>1.5566927694666042E-6</v>
      </c>
    </row>
    <row r="424" spans="1:8" x14ac:dyDescent="0.3">
      <c r="A424" s="3">
        <v>42996</v>
      </c>
      <c r="B424" s="18">
        <v>40.17</v>
      </c>
      <c r="C424" s="13">
        <f t="shared" si="34"/>
        <v>4.7523761880940985E-3</v>
      </c>
      <c r="D424" s="13">
        <f t="shared" si="30"/>
        <v>4.197453186199112E-3</v>
      </c>
      <c r="E424" s="18">
        <v>100.08</v>
      </c>
      <c r="F424" s="13">
        <f t="shared" si="31"/>
        <v>4.8192771084338837E-3</v>
      </c>
      <c r="G424" s="13">
        <f t="shared" si="32"/>
        <v>4.3466402668876029E-3</v>
      </c>
      <c r="H424" s="16">
        <f t="shared" si="33"/>
        <v>1.8244819037508727E-5</v>
      </c>
    </row>
    <row r="425" spans="1:8" x14ac:dyDescent="0.3">
      <c r="A425" s="3">
        <v>42997</v>
      </c>
      <c r="B425" s="18">
        <v>40.21</v>
      </c>
      <c r="C425" s="13">
        <f t="shared" si="34"/>
        <v>9.9576798605927053E-4</v>
      </c>
      <c r="D425" s="13">
        <f t="shared" si="30"/>
        <v>4.4084498416428449E-4</v>
      </c>
      <c r="E425" s="18">
        <v>100.58</v>
      </c>
      <c r="F425" s="13">
        <f t="shared" si="31"/>
        <v>4.9960031974420893E-3</v>
      </c>
      <c r="G425" s="13">
        <f t="shared" si="32"/>
        <v>4.5233663558958085E-3</v>
      </c>
      <c r="H425" s="16">
        <f t="shared" si="33"/>
        <v>1.9941033695341448E-6</v>
      </c>
    </row>
    <row r="426" spans="1:8" x14ac:dyDescent="0.3">
      <c r="A426" s="3">
        <v>42998</v>
      </c>
      <c r="B426" s="18">
        <v>40.15</v>
      </c>
      <c r="C426" s="13">
        <f t="shared" si="34"/>
        <v>-1.4921661278289866E-3</v>
      </c>
      <c r="D426" s="13">
        <f t="shared" si="30"/>
        <v>-2.0470891297239726E-3</v>
      </c>
      <c r="E426" s="18">
        <v>100.44</v>
      </c>
      <c r="F426" s="13">
        <f t="shared" si="31"/>
        <v>-1.3919268244183547E-3</v>
      </c>
      <c r="G426" s="13">
        <f t="shared" si="32"/>
        <v>-1.8645636659646355E-3</v>
      </c>
      <c r="H426" s="16">
        <f t="shared" si="33"/>
        <v>3.8169280122744855E-6</v>
      </c>
    </row>
    <row r="427" spans="1:8" x14ac:dyDescent="0.3">
      <c r="A427" s="3">
        <v>42999</v>
      </c>
      <c r="B427" s="18">
        <v>40.01</v>
      </c>
      <c r="C427" s="13">
        <f t="shared" si="34"/>
        <v>-3.4869240348692765E-3</v>
      </c>
      <c r="D427" s="13">
        <f t="shared" si="30"/>
        <v>-4.041847036764263E-3</v>
      </c>
      <c r="E427" s="18">
        <v>100.24</v>
      </c>
      <c r="F427" s="13">
        <f t="shared" si="31"/>
        <v>-1.9912385503784158E-3</v>
      </c>
      <c r="G427" s="13">
        <f t="shared" si="32"/>
        <v>-2.4638753919246966E-3</v>
      </c>
      <c r="H427" s="16">
        <f t="shared" si="33"/>
        <v>9.9586074518072223E-6</v>
      </c>
    </row>
    <row r="428" spans="1:8" x14ac:dyDescent="0.3">
      <c r="A428" s="3">
        <v>43000</v>
      </c>
      <c r="B428" s="18">
        <v>39.340000000000003</v>
      </c>
      <c r="C428" s="13">
        <f t="shared" si="34"/>
        <v>-1.6745813546613197E-2</v>
      </c>
      <c r="D428" s="13">
        <f t="shared" si="30"/>
        <v>-1.7300736548508184E-2</v>
      </c>
      <c r="E428" s="18">
        <v>97.72</v>
      </c>
      <c r="F428" s="13">
        <f t="shared" si="31"/>
        <v>-2.5139664804469275E-2</v>
      </c>
      <c r="G428" s="13">
        <f t="shared" si="32"/>
        <v>-2.5612301646015554E-2</v>
      </c>
      <c r="H428" s="16">
        <f t="shared" si="33"/>
        <v>4.4311168317863762E-4</v>
      </c>
    </row>
    <row r="429" spans="1:8" x14ac:dyDescent="0.3">
      <c r="A429" s="3">
        <v>43003</v>
      </c>
      <c r="B429" s="18">
        <v>38.950000000000003</v>
      </c>
      <c r="C429" s="13">
        <f t="shared" si="34"/>
        <v>-9.9135739705135117E-3</v>
      </c>
      <c r="D429" s="13">
        <f t="shared" si="30"/>
        <v>-1.0468496972408498E-2</v>
      </c>
      <c r="E429" s="18">
        <v>96.63</v>
      </c>
      <c r="F429" s="13">
        <f t="shared" si="31"/>
        <v>-1.1154318460908752E-2</v>
      </c>
      <c r="G429" s="13">
        <f t="shared" si="32"/>
        <v>-1.1626955302455033E-2</v>
      </c>
      <c r="H429" s="16">
        <f t="shared" si="33"/>
        <v>1.2171674638207944E-4</v>
      </c>
    </row>
    <row r="430" spans="1:8" x14ac:dyDescent="0.3">
      <c r="A430" s="3">
        <v>43004</v>
      </c>
      <c r="B430" s="18">
        <v>39.11</v>
      </c>
      <c r="C430" s="13">
        <f t="shared" si="34"/>
        <v>4.1078305519897107E-3</v>
      </c>
      <c r="D430" s="13">
        <f t="shared" si="30"/>
        <v>3.5529075500947247E-3</v>
      </c>
      <c r="E430" s="18">
        <v>97.33</v>
      </c>
      <c r="F430" s="13">
        <f t="shared" si="31"/>
        <v>7.2441270826866244E-3</v>
      </c>
      <c r="G430" s="13">
        <f t="shared" si="32"/>
        <v>6.7714902411403436E-3</v>
      </c>
      <c r="H430" s="16">
        <f t="shared" si="33"/>
        <v>2.4058478803140276E-5</v>
      </c>
    </row>
    <row r="431" spans="1:8" x14ac:dyDescent="0.3">
      <c r="A431" s="3">
        <v>43005</v>
      </c>
      <c r="B431" s="18">
        <v>38.58</v>
      </c>
      <c r="C431" s="13">
        <f t="shared" si="34"/>
        <v>-1.3551521350038342E-2</v>
      </c>
      <c r="D431" s="13">
        <f t="shared" si="30"/>
        <v>-1.4106444351933329E-2</v>
      </c>
      <c r="E431" s="18">
        <v>95.86</v>
      </c>
      <c r="F431" s="13">
        <f t="shared" si="31"/>
        <v>-1.5103256960854794E-2</v>
      </c>
      <c r="G431" s="13">
        <f t="shared" si="32"/>
        <v>-1.5575893802401075E-2</v>
      </c>
      <c r="H431" s="16">
        <f t="shared" si="33"/>
        <v>2.1972047915519397E-4</v>
      </c>
    </row>
    <row r="432" spans="1:8" x14ac:dyDescent="0.3">
      <c r="A432" s="3">
        <v>43006</v>
      </c>
      <c r="B432" s="18">
        <v>38.83</v>
      </c>
      <c r="C432" s="13">
        <f t="shared" si="34"/>
        <v>6.4800414722654409E-3</v>
      </c>
      <c r="D432" s="13">
        <f t="shared" si="30"/>
        <v>5.9251184703704544E-3</v>
      </c>
      <c r="E432" s="18">
        <v>96.14</v>
      </c>
      <c r="F432" s="13">
        <f t="shared" si="31"/>
        <v>2.9209263509284433E-3</v>
      </c>
      <c r="G432" s="13">
        <f t="shared" si="32"/>
        <v>2.4482895093821625E-3</v>
      </c>
      <c r="H432" s="16">
        <f t="shared" si="33"/>
        <v>1.450640539285447E-5</v>
      </c>
    </row>
    <row r="433" spans="1:8" x14ac:dyDescent="0.3">
      <c r="A433" s="3">
        <v>43007</v>
      </c>
      <c r="B433" s="18">
        <v>39.06</v>
      </c>
      <c r="C433" s="13">
        <f t="shared" si="34"/>
        <v>5.923255215040113E-3</v>
      </c>
      <c r="D433" s="13">
        <f t="shared" si="30"/>
        <v>5.3683322131451265E-3</v>
      </c>
      <c r="E433" s="18">
        <v>96.93</v>
      </c>
      <c r="F433" s="13">
        <f t="shared" si="31"/>
        <v>8.2171832743915818E-3</v>
      </c>
      <c r="G433" s="13">
        <f t="shared" si="32"/>
        <v>7.744546432845301E-3</v>
      </c>
      <c r="H433" s="16">
        <f t="shared" si="33"/>
        <v>4.1575298091641609E-5</v>
      </c>
    </row>
    <row r="434" spans="1:8" x14ac:dyDescent="0.3">
      <c r="A434" s="3">
        <v>43011</v>
      </c>
      <c r="B434" s="18">
        <v>39.229999999999997</v>
      </c>
      <c r="C434" s="13">
        <f t="shared" si="34"/>
        <v>4.3522785458267599E-3</v>
      </c>
      <c r="D434" s="13">
        <f t="shared" si="30"/>
        <v>3.7973555439317738E-3</v>
      </c>
      <c r="E434" s="18">
        <v>97.42</v>
      </c>
      <c r="F434" s="13">
        <f t="shared" si="31"/>
        <v>5.0551944702361684E-3</v>
      </c>
      <c r="G434" s="13">
        <f t="shared" si="32"/>
        <v>4.5825576286898876E-3</v>
      </c>
      <c r="H434" s="16">
        <f t="shared" si="33"/>
        <v>1.7401600616692389E-5</v>
      </c>
    </row>
    <row r="435" spans="1:8" x14ac:dyDescent="0.3">
      <c r="A435" s="3">
        <v>43012</v>
      </c>
      <c r="B435" s="18">
        <v>39.31</v>
      </c>
      <c r="C435" s="13">
        <f t="shared" si="34"/>
        <v>2.0392556716799515E-3</v>
      </c>
      <c r="D435" s="13">
        <f t="shared" si="30"/>
        <v>1.4843326697849654E-3</v>
      </c>
      <c r="E435" s="18">
        <v>98.05</v>
      </c>
      <c r="F435" s="13">
        <f t="shared" si="31"/>
        <v>6.4668445904332295E-3</v>
      </c>
      <c r="G435" s="13">
        <f t="shared" si="32"/>
        <v>5.9942077488869486E-3</v>
      </c>
      <c r="H435" s="16">
        <f t="shared" si="33"/>
        <v>8.8973983911510924E-6</v>
      </c>
    </row>
    <row r="436" spans="1:8" x14ac:dyDescent="0.3">
      <c r="A436" s="3">
        <v>43013</v>
      </c>
      <c r="B436" s="18">
        <v>39.21</v>
      </c>
      <c r="C436" s="13">
        <f t="shared" si="34"/>
        <v>-2.5438819638768928E-3</v>
      </c>
      <c r="D436" s="13">
        <f t="shared" si="30"/>
        <v>-3.0988049657718788E-3</v>
      </c>
      <c r="E436" s="18">
        <v>98.81</v>
      </c>
      <c r="F436" s="13">
        <f t="shared" si="31"/>
        <v>7.7511473737890135E-3</v>
      </c>
      <c r="G436" s="13">
        <f t="shared" si="32"/>
        <v>7.2785105322427327E-3</v>
      </c>
      <c r="H436" s="16">
        <f t="shared" si="33"/>
        <v>-2.2554684580736701E-5</v>
      </c>
    </row>
    <row r="437" spans="1:8" x14ac:dyDescent="0.3">
      <c r="A437" s="3">
        <v>43014</v>
      </c>
      <c r="B437" s="18">
        <v>39.630000000000003</v>
      </c>
      <c r="C437" s="13">
        <f t="shared" si="34"/>
        <v>1.0711553175210442E-2</v>
      </c>
      <c r="D437" s="13">
        <f t="shared" si="30"/>
        <v>1.0156630173315456E-2</v>
      </c>
      <c r="E437" s="18">
        <v>100.08</v>
      </c>
      <c r="F437" s="13">
        <f t="shared" si="31"/>
        <v>1.2852950106264416E-2</v>
      </c>
      <c r="G437" s="13">
        <f t="shared" si="32"/>
        <v>1.2380313264718135E-2</v>
      </c>
      <c r="H437" s="16">
        <f t="shared" si="33"/>
        <v>1.2574226325953378E-4</v>
      </c>
    </row>
    <row r="438" spans="1:8" x14ac:dyDescent="0.3">
      <c r="A438" s="3">
        <v>43017</v>
      </c>
      <c r="B438" s="18">
        <v>39.630000000000003</v>
      </c>
      <c r="C438" s="13">
        <f t="shared" si="34"/>
        <v>0</v>
      </c>
      <c r="D438" s="13">
        <f t="shared" si="30"/>
        <v>-5.5492300189498604E-4</v>
      </c>
      <c r="E438" s="18">
        <v>100.04</v>
      </c>
      <c r="F438" s="13">
        <f t="shared" si="31"/>
        <v>-3.9968025579528721E-4</v>
      </c>
      <c r="G438" s="13">
        <f t="shared" si="32"/>
        <v>-8.7231709734156792E-4</v>
      </c>
      <c r="H438" s="16">
        <f t="shared" si="33"/>
        <v>4.8406882226110366E-7</v>
      </c>
    </row>
    <row r="439" spans="1:8" x14ac:dyDescent="0.3">
      <c r="A439" s="3">
        <v>43018</v>
      </c>
      <c r="B439" s="18">
        <v>39.83</v>
      </c>
      <c r="C439" s="13">
        <f t="shared" si="34"/>
        <v>5.0466818067120833E-3</v>
      </c>
      <c r="D439" s="13">
        <f t="shared" si="30"/>
        <v>4.4917588048170969E-3</v>
      </c>
      <c r="E439" s="18">
        <v>100.74</v>
      </c>
      <c r="F439" s="13">
        <f t="shared" si="31"/>
        <v>6.9972011195520434E-3</v>
      </c>
      <c r="G439" s="13">
        <f t="shared" si="32"/>
        <v>6.5245642780057626E-3</v>
      </c>
      <c r="H439" s="16">
        <f t="shared" si="33"/>
        <v>2.9306769043327487E-5</v>
      </c>
    </row>
    <row r="440" spans="1:8" x14ac:dyDescent="0.3">
      <c r="A440" s="3">
        <v>43019</v>
      </c>
      <c r="B440" s="18">
        <v>39.72</v>
      </c>
      <c r="C440" s="13">
        <f t="shared" si="34"/>
        <v>-2.761737383881524E-3</v>
      </c>
      <c r="D440" s="13">
        <f t="shared" si="30"/>
        <v>-3.31666038577651E-3</v>
      </c>
      <c r="E440" s="18">
        <v>100.34</v>
      </c>
      <c r="F440" s="13">
        <f t="shared" si="31"/>
        <v>-3.9706174310104592E-3</v>
      </c>
      <c r="G440" s="13">
        <f t="shared" si="32"/>
        <v>-4.44325427255674E-3</v>
      </c>
      <c r="H440" s="16">
        <f t="shared" si="33"/>
        <v>1.4736765429721163E-5</v>
      </c>
    </row>
    <row r="441" spans="1:8" x14ac:dyDescent="0.3">
      <c r="A441" s="3">
        <v>43020</v>
      </c>
      <c r="B441" s="18">
        <v>40.159999999999997</v>
      </c>
      <c r="C441" s="13">
        <f t="shared" si="34"/>
        <v>1.1077542799597051E-2</v>
      </c>
      <c r="D441" s="13">
        <f t="shared" si="30"/>
        <v>1.0522619797702065E-2</v>
      </c>
      <c r="E441" s="18">
        <v>101.18</v>
      </c>
      <c r="F441" s="13">
        <f t="shared" si="31"/>
        <v>8.3715367749650493E-3</v>
      </c>
      <c r="G441" s="13">
        <f t="shared" si="32"/>
        <v>7.8988999334187685E-3</v>
      </c>
      <c r="H441" s="16">
        <f t="shared" si="33"/>
        <v>8.3117120819459848E-5</v>
      </c>
    </row>
    <row r="442" spans="1:8" x14ac:dyDescent="0.3">
      <c r="A442" s="3">
        <v>43021</v>
      </c>
      <c r="B442" s="18">
        <v>40.36</v>
      </c>
      <c r="C442" s="13">
        <f t="shared" si="34"/>
        <v>4.980079681274896E-3</v>
      </c>
      <c r="D442" s="13">
        <f t="shared" si="30"/>
        <v>4.4251566793799095E-3</v>
      </c>
      <c r="E442" s="18">
        <v>101.17</v>
      </c>
      <c r="F442" s="13">
        <f t="shared" si="31"/>
        <v>-9.883376161301527E-5</v>
      </c>
      <c r="G442" s="13">
        <f t="shared" si="32"/>
        <v>-5.7147060315929598E-4</v>
      </c>
      <c r="H442" s="16">
        <f t="shared" si="33"/>
        <v>-2.5288469566396241E-6</v>
      </c>
    </row>
    <row r="443" spans="1:8" x14ac:dyDescent="0.3">
      <c r="A443" s="3">
        <v>43024</v>
      </c>
      <c r="B443" s="18">
        <v>40.51</v>
      </c>
      <c r="C443" s="13">
        <f t="shared" si="34"/>
        <v>3.7165510406342861E-3</v>
      </c>
      <c r="D443" s="13">
        <f t="shared" si="30"/>
        <v>3.1616280387393001E-3</v>
      </c>
      <c r="E443" s="18">
        <v>101.23</v>
      </c>
      <c r="F443" s="13">
        <f t="shared" si="31"/>
        <v>5.930611841455935E-4</v>
      </c>
      <c r="G443" s="13">
        <f t="shared" si="32"/>
        <v>1.2042434259931279E-4</v>
      </c>
      <c r="H443" s="16">
        <f t="shared" si="33"/>
        <v>3.8073697810873484E-7</v>
      </c>
    </row>
    <row r="444" spans="1:8" x14ac:dyDescent="0.3">
      <c r="A444" s="3">
        <v>43025</v>
      </c>
      <c r="B444" s="18">
        <v>40.520000000000003</v>
      </c>
      <c r="C444" s="13">
        <f t="shared" si="34"/>
        <v>2.4685262898072047E-4</v>
      </c>
      <c r="D444" s="13">
        <f t="shared" si="30"/>
        <v>-3.0807037291426557E-4</v>
      </c>
      <c r="E444" s="18">
        <v>101.51</v>
      </c>
      <c r="F444" s="13">
        <f t="shared" si="31"/>
        <v>2.765978464881913E-3</v>
      </c>
      <c r="G444" s="13">
        <f t="shared" si="32"/>
        <v>2.2933416233356322E-3</v>
      </c>
      <c r="H444" s="16">
        <f t="shared" si="33"/>
        <v>-7.0651060912081536E-7</v>
      </c>
    </row>
    <row r="445" spans="1:8" x14ac:dyDescent="0.3">
      <c r="A445" s="3">
        <v>43026</v>
      </c>
      <c r="B445" s="18">
        <v>40.270000000000003</v>
      </c>
      <c r="C445" s="13">
        <f t="shared" si="34"/>
        <v>-6.1697926949654258E-3</v>
      </c>
      <c r="D445" s="13">
        <f t="shared" si="30"/>
        <v>-6.7247156968604123E-3</v>
      </c>
      <c r="E445" s="18">
        <v>101.12</v>
      </c>
      <c r="F445" s="13">
        <f t="shared" si="31"/>
        <v>-3.8419860112304249E-3</v>
      </c>
      <c r="G445" s="13">
        <f t="shared" si="32"/>
        <v>-4.3146228527767057E-3</v>
      </c>
      <c r="H445" s="16">
        <f t="shared" si="33"/>
        <v>2.9014612024100165E-5</v>
      </c>
    </row>
    <row r="446" spans="1:8" x14ac:dyDescent="0.3">
      <c r="A446" s="3">
        <v>43031</v>
      </c>
      <c r="B446" s="18">
        <v>40.15</v>
      </c>
      <c r="C446" s="13">
        <f t="shared" si="34"/>
        <v>-2.9798857710455762E-3</v>
      </c>
      <c r="D446" s="13">
        <f t="shared" si="30"/>
        <v>-3.5348087729405622E-3</v>
      </c>
      <c r="E446" s="18">
        <v>101.27</v>
      </c>
      <c r="F446" s="13">
        <f t="shared" si="31"/>
        <v>1.4833860759493334E-3</v>
      </c>
      <c r="G446" s="13">
        <f t="shared" si="32"/>
        <v>1.0107492344030525E-3</v>
      </c>
      <c r="H446" s="16">
        <f t="shared" si="33"/>
        <v>-3.5728052610108668E-6</v>
      </c>
    </row>
    <row r="447" spans="1:8" x14ac:dyDescent="0.3">
      <c r="A447" s="3">
        <v>43032</v>
      </c>
      <c r="B447" s="18">
        <v>40.26</v>
      </c>
      <c r="C447" s="13">
        <f t="shared" si="34"/>
        <v>2.739726027397138E-3</v>
      </c>
      <c r="D447" s="13">
        <f t="shared" si="30"/>
        <v>2.184803025502152E-3</v>
      </c>
      <c r="E447" s="18">
        <v>101.62</v>
      </c>
      <c r="F447" s="13">
        <f t="shared" si="31"/>
        <v>3.4561074355683452E-3</v>
      </c>
      <c r="G447" s="13">
        <f t="shared" si="32"/>
        <v>2.9834705940220644E-3</v>
      </c>
      <c r="H447" s="16">
        <f t="shared" si="33"/>
        <v>6.5182955803161089E-6</v>
      </c>
    </row>
    <row r="448" spans="1:8" x14ac:dyDescent="0.3">
      <c r="A448" s="3">
        <v>43033</v>
      </c>
      <c r="B448" s="18">
        <v>41.04</v>
      </c>
      <c r="C448" s="13">
        <f t="shared" si="34"/>
        <v>1.9374068554396384E-2</v>
      </c>
      <c r="D448" s="13">
        <f t="shared" si="30"/>
        <v>1.8819145552501398E-2</v>
      </c>
      <c r="E448" s="18">
        <v>102.45</v>
      </c>
      <c r="F448" s="13">
        <f t="shared" si="31"/>
        <v>8.1676835268646997E-3</v>
      </c>
      <c r="G448" s="13">
        <f t="shared" si="32"/>
        <v>7.6950466853184189E-3</v>
      </c>
      <c r="H448" s="16">
        <f t="shared" si="33"/>
        <v>1.4481420360430074E-4</v>
      </c>
    </row>
    <row r="449" spans="1:8" x14ac:dyDescent="0.3">
      <c r="A449" s="3">
        <v>43034</v>
      </c>
      <c r="B449" s="18">
        <v>41.21</v>
      </c>
      <c r="C449" s="13">
        <f t="shared" si="34"/>
        <v>4.1423001949318916E-3</v>
      </c>
      <c r="D449" s="13">
        <f t="shared" si="30"/>
        <v>3.5873771930369056E-3</v>
      </c>
      <c r="E449" s="18">
        <v>103.36</v>
      </c>
      <c r="F449" s="13">
        <f t="shared" si="31"/>
        <v>8.8823816495851027E-3</v>
      </c>
      <c r="G449" s="13">
        <f t="shared" si="32"/>
        <v>8.4097448080388219E-3</v>
      </c>
      <c r="H449" s="16">
        <f t="shared" si="33"/>
        <v>3.0168926723619E-5</v>
      </c>
    </row>
    <row r="450" spans="1:8" x14ac:dyDescent="0.3">
      <c r="A450" s="3">
        <v>43035</v>
      </c>
      <c r="B450" s="18">
        <v>41.18</v>
      </c>
      <c r="C450" s="13">
        <f t="shared" si="34"/>
        <v>-7.2797864595974815E-4</v>
      </c>
      <c r="D450" s="13">
        <f t="shared" si="30"/>
        <v>-1.2829016478547342E-3</v>
      </c>
      <c r="E450" s="18">
        <v>103.67</v>
      </c>
      <c r="F450" s="13">
        <f t="shared" si="31"/>
        <v>2.9992260061919573E-3</v>
      </c>
      <c r="G450" s="13">
        <f t="shared" si="32"/>
        <v>2.5265891646456765E-3</v>
      </c>
      <c r="H450" s="16">
        <f t="shared" si="33"/>
        <v>-3.2413654027758547E-6</v>
      </c>
    </row>
    <row r="451" spans="1:8" x14ac:dyDescent="0.3">
      <c r="A451" s="3">
        <v>43038</v>
      </c>
      <c r="B451" s="18">
        <v>41.4</v>
      </c>
      <c r="C451" s="13">
        <f t="shared" si="34"/>
        <v>5.3423992229237882E-3</v>
      </c>
      <c r="D451" s="13">
        <f t="shared" ref="D451:D514" si="35">C451-$K$10</f>
        <v>4.7874762210288017E-3</v>
      </c>
      <c r="E451" s="18">
        <v>104.59</v>
      </c>
      <c r="F451" s="13">
        <f t="shared" ref="F451:F514" si="36">E451/E450-1</f>
        <v>8.8743127230634933E-3</v>
      </c>
      <c r="G451" s="13">
        <f t="shared" ref="G451:G514" si="37">F451-$K$12</f>
        <v>8.4016758815172125E-3</v>
      </c>
      <c r="H451" s="16">
        <f t="shared" ref="H451:H514" si="38">D451*G451</f>
        <v>4.0222823499554852E-5</v>
      </c>
    </row>
    <row r="452" spans="1:8" x14ac:dyDescent="0.3">
      <c r="A452" s="3">
        <v>43039</v>
      </c>
      <c r="B452" s="18">
        <v>41.4</v>
      </c>
      <c r="C452" s="13">
        <f t="shared" ref="C452:C515" si="39">B452/B451-1</f>
        <v>0</v>
      </c>
      <c r="D452" s="13">
        <f t="shared" si="35"/>
        <v>-5.5492300189498604E-4</v>
      </c>
      <c r="E452" s="18">
        <v>104.94</v>
      </c>
      <c r="F452" s="13">
        <f t="shared" si="36"/>
        <v>3.3464002294674167E-3</v>
      </c>
      <c r="G452" s="13">
        <f t="shared" si="37"/>
        <v>2.8737633879211359E-3</v>
      </c>
      <c r="H452" s="16">
        <f t="shared" si="38"/>
        <v>-1.5947174059611019E-6</v>
      </c>
    </row>
    <row r="453" spans="1:8" x14ac:dyDescent="0.3">
      <c r="A453" s="3">
        <v>43040</v>
      </c>
      <c r="B453" s="18">
        <v>41.9</v>
      </c>
      <c r="C453" s="13">
        <f t="shared" si="39"/>
        <v>1.2077294685990392E-2</v>
      </c>
      <c r="D453" s="13">
        <f t="shared" si="35"/>
        <v>1.1522371684095405E-2</v>
      </c>
      <c r="E453" s="18">
        <v>105.56</v>
      </c>
      <c r="F453" s="13">
        <f t="shared" si="36"/>
        <v>5.9081379836096737E-3</v>
      </c>
      <c r="G453" s="13">
        <f t="shared" si="37"/>
        <v>5.4355011420633929E-3</v>
      </c>
      <c r="H453" s="16">
        <f t="shared" si="38"/>
        <v>6.2629864448179474E-5</v>
      </c>
    </row>
    <row r="454" spans="1:8" x14ac:dyDescent="0.3">
      <c r="A454" s="3">
        <v>43041</v>
      </c>
      <c r="B454" s="18">
        <v>41.8</v>
      </c>
      <c r="C454" s="13">
        <f t="shared" si="39"/>
        <v>-2.3866348448687846E-3</v>
      </c>
      <c r="D454" s="13">
        <f t="shared" si="35"/>
        <v>-2.9415578467637707E-3</v>
      </c>
      <c r="E454" s="18">
        <v>105.54</v>
      </c>
      <c r="F454" s="13">
        <f t="shared" si="36"/>
        <v>-1.8946570670708152E-4</v>
      </c>
      <c r="G454" s="13">
        <f t="shared" si="37"/>
        <v>-6.6210254825336222E-4</v>
      </c>
      <c r="H454" s="16">
        <f t="shared" si="38"/>
        <v>1.9476129461769659E-6</v>
      </c>
    </row>
    <row r="455" spans="1:8" x14ac:dyDescent="0.3">
      <c r="A455" s="3">
        <v>43042</v>
      </c>
      <c r="B455" s="18">
        <v>41.95</v>
      </c>
      <c r="C455" s="13">
        <f t="shared" si="39"/>
        <v>3.5885167464115852E-3</v>
      </c>
      <c r="D455" s="13">
        <f t="shared" si="35"/>
        <v>3.0335937445165992E-3</v>
      </c>
      <c r="E455" s="18">
        <v>105.8</v>
      </c>
      <c r="F455" s="13">
        <f t="shared" si="36"/>
        <v>2.4635209399279656E-3</v>
      </c>
      <c r="G455" s="13">
        <f t="shared" si="37"/>
        <v>1.9908840983816848E-3</v>
      </c>
      <c r="H455" s="16">
        <f t="shared" si="38"/>
        <v>6.0395335469082487E-6</v>
      </c>
    </row>
    <row r="456" spans="1:8" x14ac:dyDescent="0.3">
      <c r="A456" s="3">
        <v>43045</v>
      </c>
      <c r="B456" s="18">
        <v>42.01</v>
      </c>
      <c r="C456" s="13">
        <f t="shared" si="39"/>
        <v>1.4302741358758198E-3</v>
      </c>
      <c r="D456" s="13">
        <f t="shared" si="35"/>
        <v>8.7535113398083371E-4</v>
      </c>
      <c r="E456" s="18">
        <v>106</v>
      </c>
      <c r="F456" s="13">
        <f t="shared" si="36"/>
        <v>1.890359168241984E-3</v>
      </c>
      <c r="G456" s="13">
        <f t="shared" si="37"/>
        <v>1.4177223266957032E-3</v>
      </c>
      <c r="H456" s="16">
        <f t="shared" si="38"/>
        <v>1.2410048463430298E-6</v>
      </c>
    </row>
    <row r="457" spans="1:8" x14ac:dyDescent="0.3">
      <c r="A457" s="3">
        <v>43046</v>
      </c>
      <c r="B457" s="18">
        <v>41.49</v>
      </c>
      <c r="C457" s="13">
        <f t="shared" si="39"/>
        <v>-1.2378005236848288E-2</v>
      </c>
      <c r="D457" s="13">
        <f t="shared" si="35"/>
        <v>-1.2932928238743275E-2</v>
      </c>
      <c r="E457" s="18">
        <v>104.92</v>
      </c>
      <c r="F457" s="13">
        <f t="shared" si="36"/>
        <v>-1.0188679245282994E-2</v>
      </c>
      <c r="G457" s="13">
        <f t="shared" si="37"/>
        <v>-1.0661316086829275E-2</v>
      </c>
      <c r="H457" s="16">
        <f t="shared" si="38"/>
        <v>1.3788203588152229E-4</v>
      </c>
    </row>
    <row r="458" spans="1:8" x14ac:dyDescent="0.3">
      <c r="A458" s="3">
        <v>43047</v>
      </c>
      <c r="B458" s="18">
        <v>41.33</v>
      </c>
      <c r="C458" s="13">
        <f t="shared" si="39"/>
        <v>-3.8563509279345709E-3</v>
      </c>
      <c r="D458" s="13">
        <f t="shared" si="35"/>
        <v>-4.4112739298295574E-3</v>
      </c>
      <c r="E458" s="18">
        <v>103.96</v>
      </c>
      <c r="F458" s="13">
        <f t="shared" si="36"/>
        <v>-9.1498284407167674E-3</v>
      </c>
      <c r="G458" s="13">
        <f t="shared" si="37"/>
        <v>-9.6224652822630482E-3</v>
      </c>
      <c r="H458" s="16">
        <f t="shared" si="38"/>
        <v>4.2447330240336998E-5</v>
      </c>
    </row>
    <row r="459" spans="1:8" x14ac:dyDescent="0.3">
      <c r="A459" s="3">
        <v>43048</v>
      </c>
      <c r="B459" s="18">
        <v>41.39</v>
      </c>
      <c r="C459" s="13">
        <f t="shared" si="39"/>
        <v>1.451729978224181E-3</v>
      </c>
      <c r="D459" s="13">
        <f t="shared" si="35"/>
        <v>8.96806976329195E-4</v>
      </c>
      <c r="E459" s="18">
        <v>104.81</v>
      </c>
      <c r="F459" s="13">
        <f t="shared" si="36"/>
        <v>8.1762216237015739E-3</v>
      </c>
      <c r="G459" s="13">
        <f t="shared" si="37"/>
        <v>7.7035847821552931E-3</v>
      </c>
      <c r="H459" s="16">
        <f t="shared" si="38"/>
        <v>6.9086285753802884E-6</v>
      </c>
    </row>
    <row r="460" spans="1:8" x14ac:dyDescent="0.3">
      <c r="A460" s="3">
        <v>43049</v>
      </c>
      <c r="B460" s="18">
        <v>41.56</v>
      </c>
      <c r="C460" s="13">
        <f t="shared" si="39"/>
        <v>4.1072722879922363E-3</v>
      </c>
      <c r="D460" s="13">
        <f t="shared" si="35"/>
        <v>3.5523492860972503E-3</v>
      </c>
      <c r="E460" s="18">
        <v>104.55</v>
      </c>
      <c r="F460" s="13">
        <f t="shared" si="36"/>
        <v>-2.48067932449203E-3</v>
      </c>
      <c r="G460" s="13">
        <f t="shared" si="37"/>
        <v>-2.9533161660383108E-3</v>
      </c>
      <c r="H460" s="16">
        <f t="shared" si="38"/>
        <v>-1.0491210574045661E-5</v>
      </c>
    </row>
    <row r="461" spans="1:8" x14ac:dyDescent="0.3">
      <c r="A461" s="3">
        <v>43052</v>
      </c>
      <c r="B461" s="18">
        <v>41.22</v>
      </c>
      <c r="C461" s="13">
        <f t="shared" si="39"/>
        <v>-8.180943214629588E-3</v>
      </c>
      <c r="D461" s="13">
        <f t="shared" si="35"/>
        <v>-8.7358662165245744E-3</v>
      </c>
      <c r="E461" s="18">
        <v>103.99</v>
      </c>
      <c r="F461" s="13">
        <f t="shared" si="36"/>
        <v>-5.3562888570062306E-3</v>
      </c>
      <c r="G461" s="13">
        <f t="shared" si="37"/>
        <v>-5.8289256985525114E-3</v>
      </c>
      <c r="H461" s="16">
        <f t="shared" si="38"/>
        <v>5.0920715088616793E-5</v>
      </c>
    </row>
    <row r="462" spans="1:8" x14ac:dyDescent="0.3">
      <c r="A462" s="3">
        <v>43053</v>
      </c>
      <c r="B462" s="18">
        <v>41.04</v>
      </c>
      <c r="C462" s="13">
        <f t="shared" si="39"/>
        <v>-4.366812227074246E-3</v>
      </c>
      <c r="D462" s="13">
        <f t="shared" si="35"/>
        <v>-4.9217352289692325E-3</v>
      </c>
      <c r="E462" s="18">
        <v>103.55</v>
      </c>
      <c r="F462" s="13">
        <f t="shared" si="36"/>
        <v>-4.2311760746225335E-3</v>
      </c>
      <c r="G462" s="13">
        <f t="shared" si="37"/>
        <v>-4.7038129161688143E-3</v>
      </c>
      <c r="H462" s="16">
        <f t="shared" si="38"/>
        <v>2.3150921739988552E-5</v>
      </c>
    </row>
    <row r="463" spans="1:8" x14ac:dyDescent="0.3">
      <c r="A463" s="3">
        <v>43054</v>
      </c>
      <c r="B463" s="18">
        <v>40.72</v>
      </c>
      <c r="C463" s="13">
        <f t="shared" si="39"/>
        <v>-7.7972709551656916E-3</v>
      </c>
      <c r="D463" s="13">
        <f t="shared" si="35"/>
        <v>-8.352193957060678E-3</v>
      </c>
      <c r="E463" s="18">
        <v>102.53</v>
      </c>
      <c r="F463" s="13">
        <f t="shared" si="36"/>
        <v>-9.8503138580395833E-3</v>
      </c>
      <c r="G463" s="13">
        <f t="shared" si="37"/>
        <v>-1.0322950699585864E-2</v>
      </c>
      <c r="H463" s="16">
        <f t="shared" si="38"/>
        <v>8.6219286452116349E-5</v>
      </c>
    </row>
    <row r="464" spans="1:8" x14ac:dyDescent="0.3">
      <c r="A464" s="3">
        <v>43055</v>
      </c>
      <c r="B464" s="18">
        <v>41.13</v>
      </c>
      <c r="C464" s="13">
        <f t="shared" si="39"/>
        <v>1.0068762278978571E-2</v>
      </c>
      <c r="D464" s="13">
        <f t="shared" si="35"/>
        <v>9.5138392770835849E-3</v>
      </c>
      <c r="E464" s="18">
        <v>102.83</v>
      </c>
      <c r="F464" s="13">
        <f t="shared" si="36"/>
        <v>2.9259728859845069E-3</v>
      </c>
      <c r="G464" s="13">
        <f t="shared" si="37"/>
        <v>2.4533360444382261E-3</v>
      </c>
      <c r="H464" s="16">
        <f t="shared" si="38"/>
        <v>2.3340644819461274E-5</v>
      </c>
    </row>
    <row r="465" spans="1:8" x14ac:dyDescent="0.3">
      <c r="A465" s="3">
        <v>43056</v>
      </c>
      <c r="B465" s="18">
        <v>41.46</v>
      </c>
      <c r="C465" s="13">
        <f t="shared" si="39"/>
        <v>8.023340627279385E-3</v>
      </c>
      <c r="D465" s="13">
        <f t="shared" si="35"/>
        <v>7.4684176253843985E-3</v>
      </c>
      <c r="E465" s="18">
        <v>103.62</v>
      </c>
      <c r="F465" s="13">
        <f t="shared" si="36"/>
        <v>7.6825829038218441E-3</v>
      </c>
      <c r="G465" s="13">
        <f t="shared" si="37"/>
        <v>7.2099460622755632E-3</v>
      </c>
      <c r="H465" s="16">
        <f t="shared" si="38"/>
        <v>5.3846888249569654E-5</v>
      </c>
    </row>
    <row r="466" spans="1:8" x14ac:dyDescent="0.3">
      <c r="A466" s="3">
        <v>43059</v>
      </c>
      <c r="B466" s="18">
        <v>41.5</v>
      </c>
      <c r="C466" s="13">
        <f t="shared" si="39"/>
        <v>9.6478533526278554E-4</v>
      </c>
      <c r="D466" s="13">
        <f t="shared" si="35"/>
        <v>4.098623333677995E-4</v>
      </c>
      <c r="E466" s="18">
        <v>104.15</v>
      </c>
      <c r="F466" s="13">
        <f t="shared" si="36"/>
        <v>5.1148426944604974E-3</v>
      </c>
      <c r="G466" s="13">
        <f t="shared" si="37"/>
        <v>4.6422058529142166E-3</v>
      </c>
      <c r="H466" s="16">
        <f t="shared" si="38"/>
        <v>1.9026653228490766E-6</v>
      </c>
    </row>
    <row r="467" spans="1:8" x14ac:dyDescent="0.3">
      <c r="A467" s="3">
        <v>43060</v>
      </c>
      <c r="B467" s="18">
        <v>41.65</v>
      </c>
      <c r="C467" s="13">
        <f t="shared" si="39"/>
        <v>3.6144578313253017E-3</v>
      </c>
      <c r="D467" s="13">
        <f t="shared" si="35"/>
        <v>3.0595348294303157E-3</v>
      </c>
      <c r="E467" s="18">
        <v>104.47</v>
      </c>
      <c r="F467" s="13">
        <f t="shared" si="36"/>
        <v>3.0724915986557466E-3</v>
      </c>
      <c r="G467" s="13">
        <f t="shared" si="37"/>
        <v>2.5998547571094658E-3</v>
      </c>
      <c r="H467" s="16">
        <f t="shared" si="38"/>
        <v>7.9543461808365048E-6</v>
      </c>
    </row>
    <row r="468" spans="1:8" x14ac:dyDescent="0.3">
      <c r="A468" s="3">
        <v>43061</v>
      </c>
      <c r="B468" s="18">
        <v>41.64</v>
      </c>
      <c r="C468" s="13">
        <f t="shared" si="39"/>
        <v>-2.4009603841534943E-4</v>
      </c>
      <c r="D468" s="13">
        <f t="shared" si="35"/>
        <v>-7.9501904031033547E-4</v>
      </c>
      <c r="E468" s="18">
        <v>104.67</v>
      </c>
      <c r="F468" s="13">
        <f t="shared" si="36"/>
        <v>1.9144251938356671E-3</v>
      </c>
      <c r="G468" s="13">
        <f t="shared" si="37"/>
        <v>1.4417883522893863E-3</v>
      </c>
      <c r="H468" s="16">
        <f t="shared" si="38"/>
        <v>-1.1462491921677278E-6</v>
      </c>
    </row>
    <row r="469" spans="1:8" x14ac:dyDescent="0.3">
      <c r="A469" s="3">
        <v>43062</v>
      </c>
      <c r="B469" s="18">
        <v>41.67</v>
      </c>
      <c r="C469" s="13">
        <f t="shared" si="39"/>
        <v>7.2046109510082168E-4</v>
      </c>
      <c r="D469" s="13">
        <f t="shared" si="35"/>
        <v>1.6553809320583564E-4</v>
      </c>
      <c r="E469" s="18">
        <v>105.47</v>
      </c>
      <c r="F469" s="13">
        <f t="shared" si="36"/>
        <v>7.6430686920798685E-3</v>
      </c>
      <c r="G469" s="13">
        <f t="shared" si="37"/>
        <v>7.1704318505335877E-3</v>
      </c>
      <c r="H469" s="16">
        <f t="shared" si="38"/>
        <v>1.1869796159997215E-6</v>
      </c>
    </row>
    <row r="470" spans="1:8" x14ac:dyDescent="0.3">
      <c r="A470" s="3">
        <v>43063</v>
      </c>
      <c r="B470" s="18">
        <v>41.81</v>
      </c>
      <c r="C470" s="13">
        <f t="shared" si="39"/>
        <v>3.3597312215023489E-3</v>
      </c>
      <c r="D470" s="13">
        <f t="shared" si="35"/>
        <v>2.8048082196073629E-3</v>
      </c>
      <c r="E470" s="18">
        <v>106.41</v>
      </c>
      <c r="F470" s="13">
        <f t="shared" si="36"/>
        <v>8.9124869631174164E-3</v>
      </c>
      <c r="G470" s="13">
        <f t="shared" si="37"/>
        <v>8.4398501215711356E-3</v>
      </c>
      <c r="H470" s="16">
        <f t="shared" si="38"/>
        <v>2.3672160993236923E-5</v>
      </c>
    </row>
    <row r="471" spans="1:8" x14ac:dyDescent="0.3">
      <c r="A471" s="3">
        <v>43066</v>
      </c>
      <c r="B471" s="18">
        <v>41.97</v>
      </c>
      <c r="C471" s="13">
        <f t="shared" si="39"/>
        <v>3.8268356852426688E-3</v>
      </c>
      <c r="D471" s="13">
        <f t="shared" si="35"/>
        <v>3.2719126833476828E-3</v>
      </c>
      <c r="E471" s="18">
        <v>106.71</v>
      </c>
      <c r="F471" s="13">
        <f t="shared" si="36"/>
        <v>2.8192839018887916E-3</v>
      </c>
      <c r="G471" s="13">
        <f t="shared" si="37"/>
        <v>2.3466470603425108E-3</v>
      </c>
      <c r="H471" s="16">
        <f t="shared" si="38"/>
        <v>7.6780242800752157E-6</v>
      </c>
    </row>
    <row r="472" spans="1:8" x14ac:dyDescent="0.3">
      <c r="A472" s="3">
        <v>43067</v>
      </c>
      <c r="B472" s="18">
        <v>41.84</v>
      </c>
      <c r="C472" s="13">
        <f t="shared" si="39"/>
        <v>-3.0974505599236091E-3</v>
      </c>
      <c r="D472" s="13">
        <f t="shared" si="35"/>
        <v>-3.6523735618185951E-3</v>
      </c>
      <c r="E472" s="18">
        <v>106.93</v>
      </c>
      <c r="F472" s="13">
        <f t="shared" si="36"/>
        <v>2.0616624496299085E-3</v>
      </c>
      <c r="G472" s="13">
        <f t="shared" si="37"/>
        <v>1.5890256080836277E-3</v>
      </c>
      <c r="H472" s="16">
        <f t="shared" si="38"/>
        <v>-5.8037151200173581E-6</v>
      </c>
    </row>
    <row r="473" spans="1:8" x14ac:dyDescent="0.3">
      <c r="A473" s="3">
        <v>43068</v>
      </c>
      <c r="B473" s="18">
        <v>41.82</v>
      </c>
      <c r="C473" s="13">
        <f t="shared" si="39"/>
        <v>-4.7801147227544138E-4</v>
      </c>
      <c r="D473" s="13">
        <f t="shared" si="35"/>
        <v>-1.0329344741704274E-3</v>
      </c>
      <c r="E473" s="18">
        <v>107.24</v>
      </c>
      <c r="F473" s="13">
        <f t="shared" si="36"/>
        <v>2.8990928644907488E-3</v>
      </c>
      <c r="G473" s="13">
        <f t="shared" si="37"/>
        <v>2.426456022944468E-3</v>
      </c>
      <c r="H473" s="16">
        <f t="shared" si="38"/>
        <v>-2.5063700761578104E-6</v>
      </c>
    </row>
    <row r="474" spans="1:8" x14ac:dyDescent="0.3">
      <c r="A474" s="3">
        <v>43069</v>
      </c>
      <c r="B474" s="18">
        <v>41.32</v>
      </c>
      <c r="C474" s="13">
        <f t="shared" si="39"/>
        <v>-1.1956001912960312E-2</v>
      </c>
      <c r="D474" s="13">
        <f t="shared" si="35"/>
        <v>-1.2510924914855299E-2</v>
      </c>
      <c r="E474" s="18">
        <v>106.82</v>
      </c>
      <c r="F474" s="13">
        <f t="shared" si="36"/>
        <v>-3.916449086161844E-3</v>
      </c>
      <c r="G474" s="13">
        <f t="shared" si="37"/>
        <v>-4.3890859277081248E-3</v>
      </c>
      <c r="H474" s="16">
        <f t="shared" si="38"/>
        <v>5.4911524486404364E-5</v>
      </c>
    </row>
    <row r="475" spans="1:8" x14ac:dyDescent="0.3">
      <c r="A475" s="3">
        <v>43070</v>
      </c>
      <c r="B475" s="18">
        <v>40.9</v>
      </c>
      <c r="C475" s="13">
        <f t="shared" si="39"/>
        <v>-1.0164569215876162E-2</v>
      </c>
      <c r="D475" s="13">
        <f t="shared" si="35"/>
        <v>-1.0719492217771149E-2</v>
      </c>
      <c r="E475" s="18">
        <v>105.28</v>
      </c>
      <c r="F475" s="13">
        <f t="shared" si="36"/>
        <v>-1.4416775884665722E-2</v>
      </c>
      <c r="G475" s="13">
        <f t="shared" si="37"/>
        <v>-1.4889412726212003E-2</v>
      </c>
      <c r="H475" s="16">
        <f t="shared" si="38"/>
        <v>1.5960694384581229E-4</v>
      </c>
    </row>
    <row r="476" spans="1:8" x14ac:dyDescent="0.3">
      <c r="A476" s="3">
        <v>43073</v>
      </c>
      <c r="B476" s="18">
        <v>41.01</v>
      </c>
      <c r="C476" s="13">
        <f t="shared" si="39"/>
        <v>2.6894865525672884E-3</v>
      </c>
      <c r="D476" s="13">
        <f t="shared" si="35"/>
        <v>2.1345635506723024E-3</v>
      </c>
      <c r="E476" s="18">
        <v>105.26</v>
      </c>
      <c r="F476" s="13">
        <f t="shared" si="36"/>
        <v>-1.899696048631716E-4</v>
      </c>
      <c r="G476" s="13">
        <f t="shared" si="37"/>
        <v>-6.6260644640945231E-4</v>
      </c>
      <c r="H476" s="16">
        <f t="shared" si="38"/>
        <v>-1.4143755689461172E-6</v>
      </c>
    </row>
    <row r="477" spans="1:8" x14ac:dyDescent="0.3">
      <c r="A477" s="3">
        <v>43074</v>
      </c>
      <c r="B477" s="18">
        <v>40.94</v>
      </c>
      <c r="C477" s="13">
        <f t="shared" si="39"/>
        <v>-1.7069007559131766E-3</v>
      </c>
      <c r="D477" s="13">
        <f t="shared" si="35"/>
        <v>-2.2618237578081626E-3</v>
      </c>
      <c r="E477" s="18">
        <v>105.71</v>
      </c>
      <c r="F477" s="13">
        <f t="shared" si="36"/>
        <v>4.275128253847571E-3</v>
      </c>
      <c r="G477" s="13">
        <f t="shared" si="37"/>
        <v>3.8024914123012902E-3</v>
      </c>
      <c r="H477" s="16">
        <f t="shared" si="38"/>
        <v>-8.600565415204571E-6</v>
      </c>
    </row>
    <row r="478" spans="1:8" x14ac:dyDescent="0.3">
      <c r="A478" s="3">
        <v>43075</v>
      </c>
      <c r="B478" s="18">
        <v>40.619999999999997</v>
      </c>
      <c r="C478" s="13">
        <f t="shared" si="39"/>
        <v>-7.816316560820713E-3</v>
      </c>
      <c r="D478" s="13">
        <f t="shared" si="35"/>
        <v>-8.3712395627156995E-3</v>
      </c>
      <c r="E478" s="18">
        <v>104.74</v>
      </c>
      <c r="F478" s="13">
        <f t="shared" si="36"/>
        <v>-9.1760476776084898E-3</v>
      </c>
      <c r="G478" s="13">
        <f t="shared" si="37"/>
        <v>-9.6486845191547706E-3</v>
      </c>
      <c r="H478" s="16">
        <f t="shared" si="38"/>
        <v>8.0771449574910926E-5</v>
      </c>
    </row>
    <row r="479" spans="1:8" x14ac:dyDescent="0.3">
      <c r="A479" s="3">
        <v>43076</v>
      </c>
      <c r="B479" s="18">
        <v>41.32</v>
      </c>
      <c r="C479" s="13">
        <f t="shared" si="39"/>
        <v>1.7232890201871021E-2</v>
      </c>
      <c r="D479" s="13">
        <f t="shared" si="35"/>
        <v>1.6677967199976034E-2</v>
      </c>
      <c r="E479" s="18">
        <v>106</v>
      </c>
      <c r="F479" s="13">
        <f t="shared" si="36"/>
        <v>1.2029788046591605E-2</v>
      </c>
      <c r="G479" s="13">
        <f t="shared" si="37"/>
        <v>1.1557151205045324E-2</v>
      </c>
      <c r="H479" s="16">
        <f t="shared" si="38"/>
        <v>1.9274978872290942E-4</v>
      </c>
    </row>
    <row r="480" spans="1:8" x14ac:dyDescent="0.3">
      <c r="A480" s="3">
        <v>43077</v>
      </c>
      <c r="B480" s="18">
        <v>41.74</v>
      </c>
      <c r="C480" s="13">
        <f t="shared" si="39"/>
        <v>1.0164569215876051E-2</v>
      </c>
      <c r="D480" s="13">
        <f t="shared" si="35"/>
        <v>9.609646213981065E-3</v>
      </c>
      <c r="E480" s="18">
        <v>106.62</v>
      </c>
      <c r="F480" s="13">
        <f t="shared" si="36"/>
        <v>5.8490566037736613E-3</v>
      </c>
      <c r="G480" s="13">
        <f t="shared" si="37"/>
        <v>5.3764197622273805E-3</v>
      </c>
      <c r="H480" s="16">
        <f t="shared" si="38"/>
        <v>5.1665491812861325E-5</v>
      </c>
    </row>
    <row r="481" spans="1:8" x14ac:dyDescent="0.3">
      <c r="A481" s="3">
        <v>43080</v>
      </c>
      <c r="B481" s="18">
        <v>41.94</v>
      </c>
      <c r="C481" s="13">
        <f t="shared" si="39"/>
        <v>4.7915668423572644E-3</v>
      </c>
      <c r="D481" s="13">
        <f t="shared" si="35"/>
        <v>4.2366438404622779E-3</v>
      </c>
      <c r="E481" s="18">
        <v>106.92</v>
      </c>
      <c r="F481" s="13">
        <f t="shared" si="36"/>
        <v>2.8137310073157451E-3</v>
      </c>
      <c r="G481" s="13">
        <f t="shared" si="37"/>
        <v>2.3410941657694643E-3</v>
      </c>
      <c r="H481" s="16">
        <f t="shared" si="38"/>
        <v>9.9183821773493755E-6</v>
      </c>
    </row>
    <row r="482" spans="1:8" x14ac:dyDescent="0.3">
      <c r="A482" s="3">
        <v>43081</v>
      </c>
      <c r="B482" s="18">
        <v>41.64</v>
      </c>
      <c r="C482" s="13">
        <f t="shared" si="39"/>
        <v>-7.1530758226036051E-3</v>
      </c>
      <c r="D482" s="13">
        <f t="shared" si="35"/>
        <v>-7.7079988244985916E-3</v>
      </c>
      <c r="E482" s="18">
        <v>106.09</v>
      </c>
      <c r="F482" s="13">
        <f t="shared" si="36"/>
        <v>-7.7628133183688108E-3</v>
      </c>
      <c r="G482" s="13">
        <f t="shared" si="37"/>
        <v>-8.2354501599150916E-3</v>
      </c>
      <c r="H482" s="16">
        <f t="shared" si="38"/>
        <v>6.3478840151842266E-5</v>
      </c>
    </row>
    <row r="483" spans="1:8" x14ac:dyDescent="0.3">
      <c r="A483" s="3">
        <v>43082</v>
      </c>
      <c r="B483" s="18">
        <v>41.33</v>
      </c>
      <c r="C483" s="13">
        <f t="shared" si="39"/>
        <v>-7.4447646493756015E-3</v>
      </c>
      <c r="D483" s="13">
        <f t="shared" si="35"/>
        <v>-7.9996876512705879E-3</v>
      </c>
      <c r="E483" s="18">
        <v>105.34</v>
      </c>
      <c r="F483" s="13">
        <f t="shared" si="36"/>
        <v>-7.0694693185031632E-3</v>
      </c>
      <c r="G483" s="13">
        <f t="shared" si="37"/>
        <v>-7.542106160049444E-3</v>
      </c>
      <c r="H483" s="16">
        <f t="shared" si="38"/>
        <v>6.033449351311937E-5</v>
      </c>
    </row>
    <row r="484" spans="1:8" x14ac:dyDescent="0.3">
      <c r="A484" s="3">
        <v>43083</v>
      </c>
      <c r="B484" s="18">
        <v>41.55</v>
      </c>
      <c r="C484" s="13">
        <f t="shared" si="39"/>
        <v>5.3230099201548864E-3</v>
      </c>
      <c r="D484" s="13">
        <f t="shared" si="35"/>
        <v>4.7680869182598999E-3</v>
      </c>
      <c r="E484" s="18">
        <v>105.38</v>
      </c>
      <c r="F484" s="13">
        <f t="shared" si="36"/>
        <v>3.7972280235409883E-4</v>
      </c>
      <c r="G484" s="13">
        <f t="shared" si="37"/>
        <v>-9.2914039192181874E-5</v>
      </c>
      <c r="H484" s="16">
        <f t="shared" si="38"/>
        <v>-4.4302221479493004E-7</v>
      </c>
    </row>
    <row r="485" spans="1:8" x14ac:dyDescent="0.3">
      <c r="A485" s="3">
        <v>43084</v>
      </c>
      <c r="B485" s="18">
        <v>41.77</v>
      </c>
      <c r="C485" s="13">
        <f t="shared" si="39"/>
        <v>5.2948255114322329E-3</v>
      </c>
      <c r="D485" s="13">
        <f t="shared" si="35"/>
        <v>4.7399025095372464E-3</v>
      </c>
      <c r="E485" s="18">
        <v>106.38</v>
      </c>
      <c r="F485" s="13">
        <f t="shared" si="36"/>
        <v>9.4894666919718151E-3</v>
      </c>
      <c r="G485" s="13">
        <f t="shared" si="37"/>
        <v>9.0168298504255343E-3</v>
      </c>
      <c r="H485" s="16">
        <f t="shared" si="38"/>
        <v>4.2738894436102342E-5</v>
      </c>
    </row>
    <row r="486" spans="1:8" x14ac:dyDescent="0.3">
      <c r="A486" s="3">
        <v>43087</v>
      </c>
      <c r="B486" s="18">
        <v>42.06</v>
      </c>
      <c r="C486" s="13">
        <f t="shared" si="39"/>
        <v>6.9427819008858194E-3</v>
      </c>
      <c r="D486" s="13">
        <f t="shared" si="35"/>
        <v>6.3878588989908329E-3</v>
      </c>
      <c r="E486" s="18">
        <v>107.28</v>
      </c>
      <c r="F486" s="13">
        <f t="shared" si="36"/>
        <v>8.4602368866328881E-3</v>
      </c>
      <c r="G486" s="13">
        <f t="shared" si="37"/>
        <v>7.9876000450866073E-3</v>
      </c>
      <c r="H486" s="16">
        <f t="shared" si="38"/>
        <v>5.1023662029586061E-5</v>
      </c>
    </row>
    <row r="487" spans="1:8" x14ac:dyDescent="0.3">
      <c r="A487" s="3">
        <v>43088</v>
      </c>
      <c r="B487" s="18">
        <v>42.48</v>
      </c>
      <c r="C487" s="13">
        <f t="shared" si="39"/>
        <v>9.9857346647644896E-3</v>
      </c>
      <c r="D487" s="13">
        <f t="shared" si="35"/>
        <v>9.4308116628695031E-3</v>
      </c>
      <c r="E487" s="18">
        <v>108.61</v>
      </c>
      <c r="F487" s="13">
        <f t="shared" si="36"/>
        <v>1.2397464578672635E-2</v>
      </c>
      <c r="G487" s="13">
        <f t="shared" si="37"/>
        <v>1.1924827737126354E-2</v>
      </c>
      <c r="H487" s="16">
        <f t="shared" si="38"/>
        <v>1.1246080450100096E-4</v>
      </c>
    </row>
    <row r="488" spans="1:8" x14ac:dyDescent="0.3">
      <c r="A488" s="3">
        <v>43089</v>
      </c>
      <c r="B488" s="18">
        <v>42.4</v>
      </c>
      <c r="C488" s="13">
        <f t="shared" si="39"/>
        <v>-1.8832391713746732E-3</v>
      </c>
      <c r="D488" s="13">
        <f t="shared" si="35"/>
        <v>-2.4381621732696593E-3</v>
      </c>
      <c r="E488" s="18">
        <v>109.14</v>
      </c>
      <c r="F488" s="13">
        <f t="shared" si="36"/>
        <v>4.8798453181106982E-3</v>
      </c>
      <c r="G488" s="13">
        <f t="shared" si="37"/>
        <v>4.4072084765644174E-3</v>
      </c>
      <c r="H488" s="16">
        <f t="shared" si="38"/>
        <v>-1.0745488997272765E-5</v>
      </c>
    </row>
    <row r="489" spans="1:8" x14ac:dyDescent="0.3">
      <c r="A489" s="3">
        <v>43090</v>
      </c>
      <c r="B489" s="18">
        <v>42.44</v>
      </c>
      <c r="C489" s="13">
        <f t="shared" si="39"/>
        <v>9.4339622641514964E-4</v>
      </c>
      <c r="D489" s="13">
        <f t="shared" si="35"/>
        <v>3.884732245201636E-4</v>
      </c>
      <c r="E489" s="18">
        <v>110.11</v>
      </c>
      <c r="F489" s="13">
        <f t="shared" si="36"/>
        <v>8.8876672164193149E-3</v>
      </c>
      <c r="G489" s="13">
        <f t="shared" si="37"/>
        <v>8.4150303748730341E-3</v>
      </c>
      <c r="H489" s="16">
        <f t="shared" si="38"/>
        <v>3.2690139841620487E-6</v>
      </c>
    </row>
    <row r="490" spans="1:8" x14ac:dyDescent="0.3">
      <c r="A490" s="3">
        <v>43091</v>
      </c>
      <c r="B490" s="18">
        <v>42.66</v>
      </c>
      <c r="C490" s="13">
        <f t="shared" si="39"/>
        <v>5.1837888784165287E-3</v>
      </c>
      <c r="D490" s="13">
        <f t="shared" si="35"/>
        <v>4.6288658765215422E-3</v>
      </c>
      <c r="E490" s="18">
        <v>110.68</v>
      </c>
      <c r="F490" s="13">
        <f t="shared" si="36"/>
        <v>5.1766415402780819E-3</v>
      </c>
      <c r="G490" s="13">
        <f t="shared" si="37"/>
        <v>4.7040046987318011E-3</v>
      </c>
      <c r="H490" s="16">
        <f t="shared" si="38"/>
        <v>2.1774206832956631E-5</v>
      </c>
    </row>
    <row r="491" spans="1:8" x14ac:dyDescent="0.3">
      <c r="A491" s="3">
        <v>43095</v>
      </c>
      <c r="B491" s="18">
        <v>42.79</v>
      </c>
      <c r="C491" s="13">
        <f t="shared" si="39"/>
        <v>3.0473511486170946E-3</v>
      </c>
      <c r="D491" s="13">
        <f t="shared" si="35"/>
        <v>2.4924281467221085E-3</v>
      </c>
      <c r="E491" s="18">
        <v>110.92</v>
      </c>
      <c r="F491" s="13">
        <f t="shared" si="36"/>
        <v>2.1684134441632974E-3</v>
      </c>
      <c r="G491" s="13">
        <f t="shared" si="37"/>
        <v>1.6957766026170166E-3</v>
      </c>
      <c r="H491" s="16">
        <f t="shared" si="38"/>
        <v>4.2266013349154439E-6</v>
      </c>
    </row>
    <row r="492" spans="1:8" x14ac:dyDescent="0.3">
      <c r="A492" s="3">
        <v>43096</v>
      </c>
      <c r="B492" s="18">
        <v>42.59</v>
      </c>
      <c r="C492" s="13">
        <f t="shared" si="39"/>
        <v>-4.6739892498246505E-3</v>
      </c>
      <c r="D492" s="13">
        <f t="shared" si="35"/>
        <v>-5.2289122517196369E-3</v>
      </c>
      <c r="E492" s="18">
        <v>110.94</v>
      </c>
      <c r="F492" s="13">
        <f t="shared" si="36"/>
        <v>1.8031013342945101E-4</v>
      </c>
      <c r="G492" s="13">
        <f t="shared" si="37"/>
        <v>-2.9232670811682969E-4</v>
      </c>
      <c r="H492" s="16">
        <f t="shared" si="38"/>
        <v>1.528550705576961E-6</v>
      </c>
    </row>
    <row r="493" spans="1:8" x14ac:dyDescent="0.3">
      <c r="A493" s="3">
        <v>43097</v>
      </c>
      <c r="B493" s="18">
        <v>42.5</v>
      </c>
      <c r="C493" s="13">
        <f t="shared" si="39"/>
        <v>-2.1131721061282693E-3</v>
      </c>
      <c r="D493" s="13">
        <f t="shared" si="35"/>
        <v>-2.6680951080232554E-3</v>
      </c>
      <c r="E493" s="18">
        <v>111</v>
      </c>
      <c r="F493" s="13">
        <f t="shared" si="36"/>
        <v>5.4083288263928608E-4</v>
      </c>
      <c r="G493" s="13">
        <f t="shared" si="37"/>
        <v>6.8196041093005377E-5</v>
      </c>
      <c r="H493" s="16">
        <f t="shared" si="38"/>
        <v>-1.8195352362680055E-7</v>
      </c>
    </row>
    <row r="494" spans="1:8" x14ac:dyDescent="0.3">
      <c r="A494" s="3">
        <v>43098</v>
      </c>
      <c r="B494" s="18">
        <v>42.68</v>
      </c>
      <c r="C494" s="13">
        <f t="shared" si="39"/>
        <v>4.2352941176471148E-3</v>
      </c>
      <c r="D494" s="13">
        <f t="shared" si="35"/>
        <v>3.6803711157521288E-3</v>
      </c>
      <c r="E494" s="18">
        <v>111.44</v>
      </c>
      <c r="F494" s="13">
        <f t="shared" si="36"/>
        <v>3.9639639639639235E-3</v>
      </c>
      <c r="G494" s="13">
        <f t="shared" si="37"/>
        <v>3.4913271224176427E-3</v>
      </c>
      <c r="H494" s="16">
        <f t="shared" si="38"/>
        <v>1.2849379496987888E-5</v>
      </c>
    </row>
    <row r="495" spans="1:8" x14ac:dyDescent="0.3">
      <c r="A495" s="3">
        <v>43101</v>
      </c>
      <c r="B495" s="18">
        <v>42.44</v>
      </c>
      <c r="C495" s="13">
        <f t="shared" si="39"/>
        <v>-5.623242736644829E-3</v>
      </c>
      <c r="D495" s="13">
        <f t="shared" si="35"/>
        <v>-6.1781657385398155E-3</v>
      </c>
      <c r="E495" s="18">
        <v>111.45</v>
      </c>
      <c r="F495" s="13">
        <f t="shared" si="36"/>
        <v>8.9734386216733242E-5</v>
      </c>
      <c r="G495" s="13">
        <f t="shared" si="37"/>
        <v>-3.8290245532954746E-4</v>
      </c>
      <c r="H495" s="16">
        <f t="shared" si="38"/>
        <v>2.3656348307197821E-6</v>
      </c>
    </row>
    <row r="496" spans="1:8" x14ac:dyDescent="0.3">
      <c r="A496" s="3">
        <v>43102</v>
      </c>
      <c r="B496" s="18">
        <v>42.4</v>
      </c>
      <c r="C496" s="13">
        <f t="shared" si="39"/>
        <v>-9.4250706880294466E-4</v>
      </c>
      <c r="D496" s="13">
        <f t="shared" si="35"/>
        <v>-1.4974300706979307E-3</v>
      </c>
      <c r="E496" s="18">
        <v>110.97</v>
      </c>
      <c r="F496" s="13">
        <f t="shared" si="36"/>
        <v>-4.306864064603011E-3</v>
      </c>
      <c r="G496" s="13">
        <f t="shared" si="37"/>
        <v>-4.7795009061492918E-3</v>
      </c>
      <c r="H496" s="16">
        <f t="shared" si="38"/>
        <v>7.1569683797959577E-6</v>
      </c>
    </row>
    <row r="497" spans="1:8" x14ac:dyDescent="0.3">
      <c r="A497" s="3">
        <v>43103</v>
      </c>
      <c r="B497" s="18">
        <v>42.4</v>
      </c>
      <c r="C497" s="13">
        <f t="shared" si="39"/>
        <v>0</v>
      </c>
      <c r="D497" s="13">
        <f t="shared" si="35"/>
        <v>-5.5492300189498604E-4</v>
      </c>
      <c r="E497" s="18">
        <v>112.01</v>
      </c>
      <c r="F497" s="13">
        <f t="shared" si="36"/>
        <v>9.3719023159413162E-3</v>
      </c>
      <c r="G497" s="13">
        <f t="shared" si="37"/>
        <v>8.8992654743950354E-3</v>
      </c>
      <c r="H497" s="16">
        <f t="shared" si="38"/>
        <v>-4.9384071117117E-6</v>
      </c>
    </row>
    <row r="498" spans="1:8" x14ac:dyDescent="0.3">
      <c r="A498" s="3">
        <v>43104</v>
      </c>
      <c r="B498" s="18">
        <v>42.63</v>
      </c>
      <c r="C498" s="13">
        <f t="shared" si="39"/>
        <v>5.4245283018867774E-3</v>
      </c>
      <c r="D498" s="13">
        <f t="shared" si="35"/>
        <v>4.8696052999917909E-3</v>
      </c>
      <c r="E498" s="18">
        <v>112.91</v>
      </c>
      <c r="F498" s="13">
        <f t="shared" si="36"/>
        <v>8.0349968752788659E-3</v>
      </c>
      <c r="G498" s="13">
        <f t="shared" si="37"/>
        <v>7.562360033732585E-3</v>
      </c>
      <c r="H498" s="16">
        <f t="shared" si="38"/>
        <v>3.6825708500710297E-5</v>
      </c>
    </row>
    <row r="499" spans="1:8" x14ac:dyDescent="0.3">
      <c r="A499" s="3">
        <v>43105</v>
      </c>
      <c r="B499" s="18">
        <v>42.85</v>
      </c>
      <c r="C499" s="13">
        <f t="shared" si="39"/>
        <v>5.1606849636405272E-3</v>
      </c>
      <c r="D499" s="13">
        <f t="shared" si="35"/>
        <v>4.6057619617455407E-3</v>
      </c>
      <c r="E499" s="18">
        <v>114.14</v>
      </c>
      <c r="F499" s="13">
        <f t="shared" si="36"/>
        <v>1.0893632096359962E-2</v>
      </c>
      <c r="G499" s="13">
        <f t="shared" si="37"/>
        <v>1.0420995254813681E-2</v>
      </c>
      <c r="H499" s="16">
        <f t="shared" si="38"/>
        <v>4.7996623548151629E-5</v>
      </c>
    </row>
    <row r="500" spans="1:8" x14ac:dyDescent="0.3">
      <c r="A500" s="3">
        <v>43108</v>
      </c>
      <c r="B500" s="18">
        <v>43.02</v>
      </c>
      <c r="C500" s="13">
        <f t="shared" si="39"/>
        <v>3.9673278879812646E-3</v>
      </c>
      <c r="D500" s="13">
        <f t="shared" si="35"/>
        <v>3.4124048860862785E-3</v>
      </c>
      <c r="E500" s="18">
        <v>115.08</v>
      </c>
      <c r="F500" s="13">
        <f t="shared" si="36"/>
        <v>8.2355002628351492E-3</v>
      </c>
      <c r="G500" s="13">
        <f t="shared" si="37"/>
        <v>7.7628634212888684E-3</v>
      </c>
      <c r="H500" s="16">
        <f t="shared" si="38"/>
        <v>2.6490033068826579E-5</v>
      </c>
    </row>
    <row r="501" spans="1:8" x14ac:dyDescent="0.3">
      <c r="A501" s="3">
        <v>43109</v>
      </c>
      <c r="B501" s="18">
        <v>42.97</v>
      </c>
      <c r="C501" s="13">
        <f t="shared" si="39"/>
        <v>-1.1622501162250609E-3</v>
      </c>
      <c r="D501" s="13">
        <f t="shared" si="35"/>
        <v>-1.717173118120047E-3</v>
      </c>
      <c r="E501" s="18">
        <v>114.61</v>
      </c>
      <c r="F501" s="13">
        <f t="shared" si="36"/>
        <v>-4.0841153979840339E-3</v>
      </c>
      <c r="G501" s="13">
        <f t="shared" si="37"/>
        <v>-4.5567522395303147E-3</v>
      </c>
      <c r="H501" s="16">
        <f t="shared" si="38"/>
        <v>7.8247324516547784E-6</v>
      </c>
    </row>
    <row r="502" spans="1:8" x14ac:dyDescent="0.3">
      <c r="A502" s="3">
        <v>43110</v>
      </c>
      <c r="B502" s="18">
        <v>42.91</v>
      </c>
      <c r="C502" s="13">
        <f t="shared" si="39"/>
        <v>-1.3963230160577433E-3</v>
      </c>
      <c r="D502" s="13">
        <f t="shared" si="35"/>
        <v>-1.9512460179527294E-3</v>
      </c>
      <c r="E502" s="18">
        <v>114.39</v>
      </c>
      <c r="F502" s="13">
        <f t="shared" si="36"/>
        <v>-1.9195532676031801E-3</v>
      </c>
      <c r="G502" s="13">
        <f t="shared" si="37"/>
        <v>-2.3921901091494609E-3</v>
      </c>
      <c r="H502" s="16">
        <f t="shared" si="38"/>
        <v>4.6677514246637905E-6</v>
      </c>
    </row>
    <row r="503" spans="1:8" x14ac:dyDescent="0.3">
      <c r="A503" s="3">
        <v>43111</v>
      </c>
      <c r="B503" s="18">
        <v>42.96</v>
      </c>
      <c r="C503" s="13">
        <f t="shared" si="39"/>
        <v>1.1652295502215804E-3</v>
      </c>
      <c r="D503" s="13">
        <f t="shared" si="35"/>
        <v>6.1030654832659433E-4</v>
      </c>
      <c r="E503" s="18">
        <v>114.18</v>
      </c>
      <c r="F503" s="13">
        <f t="shared" si="36"/>
        <v>-1.8358248098609975E-3</v>
      </c>
      <c r="G503" s="13">
        <f t="shared" si="37"/>
        <v>-2.3084616514072783E-3</v>
      </c>
      <c r="H503" s="16">
        <f t="shared" si="38"/>
        <v>-1.4088692624146858E-6</v>
      </c>
    </row>
    <row r="504" spans="1:8" x14ac:dyDescent="0.3">
      <c r="A504" s="3">
        <v>43112</v>
      </c>
      <c r="B504" s="18">
        <v>43.05</v>
      </c>
      <c r="C504" s="13">
        <f t="shared" si="39"/>
        <v>2.0949720670391248E-3</v>
      </c>
      <c r="D504" s="13">
        <f t="shared" si="35"/>
        <v>1.5400490651441387E-3</v>
      </c>
      <c r="E504" s="18">
        <v>114.32</v>
      </c>
      <c r="F504" s="13">
        <f t="shared" si="36"/>
        <v>1.2261341741108822E-3</v>
      </c>
      <c r="G504" s="13">
        <f t="shared" si="37"/>
        <v>7.5349733256460151E-4</v>
      </c>
      <c r="H504" s="16">
        <f t="shared" si="38"/>
        <v>1.1604228626047168E-6</v>
      </c>
    </row>
    <row r="505" spans="1:8" x14ac:dyDescent="0.3">
      <c r="A505" s="3">
        <v>43115</v>
      </c>
      <c r="B505" s="18">
        <v>43.13</v>
      </c>
      <c r="C505" s="13">
        <f t="shared" si="39"/>
        <v>1.8583042973288055E-3</v>
      </c>
      <c r="D505" s="13">
        <f t="shared" si="35"/>
        <v>1.3033812954338195E-3</v>
      </c>
      <c r="E505" s="18">
        <v>114.37</v>
      </c>
      <c r="F505" s="13">
        <f t="shared" si="36"/>
        <v>4.3736878936329049E-4</v>
      </c>
      <c r="G505" s="13">
        <f t="shared" si="37"/>
        <v>-3.5268052182990217E-5</v>
      </c>
      <c r="H505" s="16">
        <f t="shared" si="38"/>
        <v>-4.5967719541693337E-8</v>
      </c>
    </row>
    <row r="506" spans="1:8" x14ac:dyDescent="0.3">
      <c r="A506" s="3">
        <v>43116</v>
      </c>
      <c r="B506" s="18">
        <v>42.92</v>
      </c>
      <c r="C506" s="13">
        <f t="shared" si="39"/>
        <v>-4.8690006955715015E-3</v>
      </c>
      <c r="D506" s="13">
        <f t="shared" si="35"/>
        <v>-5.423923697466488E-3</v>
      </c>
      <c r="E506" s="18">
        <v>112.31</v>
      </c>
      <c r="F506" s="13">
        <f t="shared" si="36"/>
        <v>-1.8011716359185082E-2</v>
      </c>
      <c r="G506" s="13">
        <f t="shared" si="37"/>
        <v>-1.8484353200731361E-2</v>
      </c>
      <c r="H506" s="16">
        <f t="shared" si="38"/>
        <v>1.0025772135778736E-4</v>
      </c>
    </row>
    <row r="507" spans="1:8" x14ac:dyDescent="0.3">
      <c r="A507" s="3">
        <v>43117</v>
      </c>
      <c r="B507" s="18">
        <v>43.33</v>
      </c>
      <c r="C507" s="13">
        <f t="shared" si="39"/>
        <v>9.5526561043801639E-3</v>
      </c>
      <c r="D507" s="13">
        <f t="shared" si="35"/>
        <v>8.9977331024851774E-3</v>
      </c>
      <c r="E507" s="18">
        <v>112.71</v>
      </c>
      <c r="F507" s="13">
        <f t="shared" si="36"/>
        <v>3.5615706526577195E-3</v>
      </c>
      <c r="G507" s="13">
        <f t="shared" si="37"/>
        <v>3.0889338111114387E-3</v>
      </c>
      <c r="H507" s="16">
        <f t="shared" si="38"/>
        <v>2.7793402003623088E-5</v>
      </c>
    </row>
    <row r="508" spans="1:8" x14ac:dyDescent="0.3">
      <c r="A508" s="3">
        <v>43118</v>
      </c>
      <c r="B508" s="18">
        <v>43.27</v>
      </c>
      <c r="C508" s="13">
        <f t="shared" si="39"/>
        <v>-1.3847219016845935E-3</v>
      </c>
      <c r="D508" s="13">
        <f t="shared" si="35"/>
        <v>-1.9396449035795796E-3</v>
      </c>
      <c r="E508" s="18">
        <v>110.71</v>
      </c>
      <c r="F508" s="13">
        <f t="shared" si="36"/>
        <v>-1.7744654422855111E-2</v>
      </c>
      <c r="G508" s="13">
        <f t="shared" si="37"/>
        <v>-1.821729126440139E-2</v>
      </c>
      <c r="H508" s="16">
        <f t="shared" si="38"/>
        <v>3.533507615802095E-5</v>
      </c>
    </row>
    <row r="509" spans="1:8" x14ac:dyDescent="0.3">
      <c r="A509" s="3">
        <v>43119</v>
      </c>
      <c r="B509" s="18">
        <v>43.55</v>
      </c>
      <c r="C509" s="13">
        <f t="shared" si="39"/>
        <v>6.4709960711808456E-3</v>
      </c>
      <c r="D509" s="13">
        <f t="shared" si="35"/>
        <v>5.9160730692858592E-3</v>
      </c>
      <c r="E509" s="18">
        <v>111.18</v>
      </c>
      <c r="F509" s="13">
        <f t="shared" si="36"/>
        <v>4.2453256255081673E-3</v>
      </c>
      <c r="G509" s="13">
        <f t="shared" si="37"/>
        <v>3.7726887839618865E-3</v>
      </c>
      <c r="H509" s="16">
        <f t="shared" si="38"/>
        <v>2.2319502513593732E-5</v>
      </c>
    </row>
    <row r="510" spans="1:8" x14ac:dyDescent="0.3">
      <c r="A510" s="3">
        <v>43122</v>
      </c>
      <c r="B510" s="18">
        <v>43.67</v>
      </c>
      <c r="C510" s="13">
        <f t="shared" si="39"/>
        <v>2.7554535017222381E-3</v>
      </c>
      <c r="D510" s="13">
        <f t="shared" si="35"/>
        <v>2.2005304998272521E-3</v>
      </c>
      <c r="E510" s="18">
        <v>111.95</v>
      </c>
      <c r="F510" s="13">
        <f t="shared" si="36"/>
        <v>6.9257060622414102E-3</v>
      </c>
      <c r="G510" s="13">
        <f t="shared" si="37"/>
        <v>6.4530692206951294E-3</v>
      </c>
      <c r="H510" s="16">
        <f t="shared" si="38"/>
        <v>1.420017563763611E-5</v>
      </c>
    </row>
    <row r="511" spans="1:8" x14ac:dyDescent="0.3">
      <c r="A511" s="3">
        <v>43123</v>
      </c>
      <c r="B511" s="18">
        <v>44.22</v>
      </c>
      <c r="C511" s="13">
        <f t="shared" si="39"/>
        <v>1.2594458438287104E-2</v>
      </c>
      <c r="D511" s="13">
        <f t="shared" si="35"/>
        <v>1.2039535436392117E-2</v>
      </c>
      <c r="E511" s="18">
        <v>112.39</v>
      </c>
      <c r="F511" s="13">
        <f t="shared" si="36"/>
        <v>3.9303260384100369E-3</v>
      </c>
      <c r="G511" s="13">
        <f t="shared" si="37"/>
        <v>3.4576891968637561E-3</v>
      </c>
      <c r="H511" s="16">
        <f t="shared" si="38"/>
        <v>4.1628971613671391E-5</v>
      </c>
    </row>
    <row r="512" spans="1:8" x14ac:dyDescent="0.3">
      <c r="A512" s="3">
        <v>43124</v>
      </c>
      <c r="B512" s="18">
        <v>44.14</v>
      </c>
      <c r="C512" s="13">
        <f t="shared" si="39"/>
        <v>-1.8091361374943382E-3</v>
      </c>
      <c r="D512" s="13">
        <f t="shared" si="35"/>
        <v>-2.3640591393893243E-3</v>
      </c>
      <c r="E512" s="18">
        <v>111.63</v>
      </c>
      <c r="F512" s="13">
        <f t="shared" si="36"/>
        <v>-6.7621674526203712E-3</v>
      </c>
      <c r="G512" s="13">
        <f t="shared" si="37"/>
        <v>-7.234804294166652E-3</v>
      </c>
      <c r="H512" s="16">
        <f t="shared" si="38"/>
        <v>1.7103505213317804E-5</v>
      </c>
    </row>
    <row r="513" spans="1:8" x14ac:dyDescent="0.3">
      <c r="A513" s="3">
        <v>43125</v>
      </c>
      <c r="B513" s="18">
        <v>43.97</v>
      </c>
      <c r="C513" s="13">
        <f t="shared" si="39"/>
        <v>-3.8513819664703908E-3</v>
      </c>
      <c r="D513" s="13">
        <f t="shared" si="35"/>
        <v>-4.4063049683653772E-3</v>
      </c>
      <c r="E513" s="18">
        <v>110.9</v>
      </c>
      <c r="F513" s="13">
        <f t="shared" si="36"/>
        <v>-6.5394607184448006E-3</v>
      </c>
      <c r="G513" s="13">
        <f t="shared" si="37"/>
        <v>-7.0120975599910814E-3</v>
      </c>
      <c r="H513" s="16">
        <f t="shared" si="38"/>
        <v>3.0897440317251443E-5</v>
      </c>
    </row>
    <row r="514" spans="1:8" x14ac:dyDescent="0.3">
      <c r="A514" s="3">
        <v>43129</v>
      </c>
      <c r="B514" s="18">
        <v>44.04</v>
      </c>
      <c r="C514" s="13">
        <f t="shared" si="39"/>
        <v>1.5919945417330883E-3</v>
      </c>
      <c r="D514" s="13">
        <f t="shared" si="35"/>
        <v>1.0370715398381023E-3</v>
      </c>
      <c r="E514" s="18">
        <v>110.07</v>
      </c>
      <c r="F514" s="13">
        <f t="shared" si="36"/>
        <v>-7.4842200180343932E-3</v>
      </c>
      <c r="G514" s="13">
        <f t="shared" si="37"/>
        <v>-7.956856859580674E-3</v>
      </c>
      <c r="H514" s="16">
        <f t="shared" si="38"/>
        <v>-8.2518297956366961E-6</v>
      </c>
    </row>
    <row r="515" spans="1:8" x14ac:dyDescent="0.3">
      <c r="A515" s="3">
        <v>43130</v>
      </c>
      <c r="B515" s="18">
        <v>43.8</v>
      </c>
      <c r="C515" s="13">
        <f t="shared" si="39"/>
        <v>-5.4495912806540314E-3</v>
      </c>
      <c r="D515" s="13">
        <f t="shared" ref="D515:D578" si="40">C515-$K$10</f>
        <v>-6.0045142825490179E-3</v>
      </c>
      <c r="E515" s="18">
        <v>109.67</v>
      </c>
      <c r="F515" s="13">
        <f t="shared" ref="F515:F578" si="41">E515/E514-1</f>
        <v>-3.634051058417298E-3</v>
      </c>
      <c r="G515" s="13">
        <f t="shared" ref="G515:G578" si="42">F515-$K$12</f>
        <v>-4.1066878999635788E-3</v>
      </c>
      <c r="H515" s="16">
        <f t="shared" ref="H515:H578" si="43">D515*G515</f>
        <v>2.4658666149302542E-5</v>
      </c>
    </row>
    <row r="516" spans="1:8" x14ac:dyDescent="0.3">
      <c r="A516" s="3">
        <v>43131</v>
      </c>
      <c r="B516" s="18">
        <v>43.68</v>
      </c>
      <c r="C516" s="13">
        <f t="shared" ref="C516:C579" si="44">B516/B515-1</f>
        <v>-2.739726027397249E-3</v>
      </c>
      <c r="D516" s="13">
        <f t="shared" si="40"/>
        <v>-3.2946490292922351E-3</v>
      </c>
      <c r="E516" s="18">
        <v>108.87</v>
      </c>
      <c r="F516" s="13">
        <f t="shared" si="41"/>
        <v>-7.2946111060453456E-3</v>
      </c>
      <c r="G516" s="13">
        <f t="shared" si="42"/>
        <v>-7.7672479475916264E-3</v>
      </c>
      <c r="H516" s="16">
        <f t="shared" si="43"/>
        <v>2.5590355910804857E-5</v>
      </c>
    </row>
    <row r="517" spans="1:8" x14ac:dyDescent="0.3">
      <c r="A517" s="3">
        <v>43132</v>
      </c>
      <c r="B517" s="18">
        <v>43.58</v>
      </c>
      <c r="C517" s="13">
        <f t="shared" si="44"/>
        <v>-2.2893772893772812E-3</v>
      </c>
      <c r="D517" s="13">
        <f t="shared" si="40"/>
        <v>-2.8443002912722673E-3</v>
      </c>
      <c r="E517" s="18">
        <v>108.88</v>
      </c>
      <c r="F517" s="13">
        <f t="shared" si="41"/>
        <v>9.1852668320013819E-5</v>
      </c>
      <c r="G517" s="13">
        <f t="shared" si="42"/>
        <v>-3.8078417322626689E-4</v>
      </c>
      <c r="H517" s="16">
        <f t="shared" si="43"/>
        <v>1.0830645348193404E-6</v>
      </c>
    </row>
    <row r="518" spans="1:8" x14ac:dyDescent="0.3">
      <c r="A518" s="3">
        <v>43133</v>
      </c>
      <c r="B518" s="18">
        <v>42.56</v>
      </c>
      <c r="C518" s="13">
        <f t="shared" si="44"/>
        <v>-2.340523175768694E-2</v>
      </c>
      <c r="D518" s="13">
        <f t="shared" si="40"/>
        <v>-2.3960154759581926E-2</v>
      </c>
      <c r="E518" s="18">
        <v>105.29</v>
      </c>
      <c r="F518" s="13">
        <f t="shared" si="41"/>
        <v>-3.2972079353416506E-2</v>
      </c>
      <c r="G518" s="13">
        <f t="shared" si="42"/>
        <v>-3.3444716194962788E-2</v>
      </c>
      <c r="H518" s="16">
        <f t="shared" si="43"/>
        <v>8.0134057592160435E-4</v>
      </c>
    </row>
    <row r="519" spans="1:8" x14ac:dyDescent="0.3">
      <c r="A519" s="3">
        <v>43136</v>
      </c>
      <c r="B519" s="18">
        <v>42.4</v>
      </c>
      <c r="C519" s="13">
        <f t="shared" si="44"/>
        <v>-3.7593984962407401E-3</v>
      </c>
      <c r="D519" s="13">
        <f t="shared" si="40"/>
        <v>-4.3143214981357265E-3</v>
      </c>
      <c r="E519" s="18">
        <v>105</v>
      </c>
      <c r="F519" s="13">
        <f t="shared" si="41"/>
        <v>-2.7542976540982922E-3</v>
      </c>
      <c r="G519" s="13">
        <f t="shared" si="42"/>
        <v>-3.226934495644573E-3</v>
      </c>
      <c r="H519" s="16">
        <f t="shared" si="43"/>
        <v>1.3922032867635149E-5</v>
      </c>
    </row>
    <row r="520" spans="1:8" x14ac:dyDescent="0.3">
      <c r="A520" s="3">
        <v>43137</v>
      </c>
      <c r="B520" s="18">
        <v>41.84</v>
      </c>
      <c r="C520" s="13">
        <f t="shared" si="44"/>
        <v>-1.3207547169811207E-2</v>
      </c>
      <c r="D520" s="13">
        <f t="shared" si="40"/>
        <v>-1.3762470171706193E-2</v>
      </c>
      <c r="E520" s="18">
        <v>103.7</v>
      </c>
      <c r="F520" s="13">
        <f t="shared" si="41"/>
        <v>-1.2380952380952381E-2</v>
      </c>
      <c r="G520" s="13">
        <f t="shared" si="42"/>
        <v>-1.2853589222498662E-2</v>
      </c>
      <c r="H520" s="16">
        <f t="shared" si="43"/>
        <v>1.7689713827400203E-4</v>
      </c>
    </row>
    <row r="521" spans="1:8" x14ac:dyDescent="0.3">
      <c r="A521" s="3">
        <v>43138</v>
      </c>
      <c r="B521" s="18">
        <v>41.91</v>
      </c>
      <c r="C521" s="13">
        <f t="shared" si="44"/>
        <v>1.6730401529634342E-3</v>
      </c>
      <c r="D521" s="13">
        <f t="shared" si="40"/>
        <v>1.1181171510684482E-3</v>
      </c>
      <c r="E521" s="18">
        <v>105.41</v>
      </c>
      <c r="F521" s="13">
        <f t="shared" si="41"/>
        <v>1.648987463837992E-2</v>
      </c>
      <c r="G521" s="13">
        <f t="shared" si="42"/>
        <v>1.6017237796833641E-2</v>
      </c>
      <c r="H521" s="16">
        <f t="shared" si="43"/>
        <v>1.7909148293381498E-5</v>
      </c>
    </row>
    <row r="522" spans="1:8" x14ac:dyDescent="0.3">
      <c r="A522" s="3">
        <v>43139</v>
      </c>
      <c r="B522" s="18">
        <v>42.41</v>
      </c>
      <c r="C522" s="13">
        <f t="shared" si="44"/>
        <v>1.1930326890956744E-2</v>
      </c>
      <c r="D522" s="13">
        <f t="shared" si="40"/>
        <v>1.1375403889061757E-2</v>
      </c>
      <c r="E522" s="18">
        <v>107.79</v>
      </c>
      <c r="F522" s="13">
        <f t="shared" si="41"/>
        <v>2.2578502988331417E-2</v>
      </c>
      <c r="G522" s="13">
        <f t="shared" si="42"/>
        <v>2.2105866146785138E-2</v>
      </c>
      <c r="H522" s="16">
        <f t="shared" si="43"/>
        <v>2.5146315573721832E-4</v>
      </c>
    </row>
    <row r="523" spans="1:8" x14ac:dyDescent="0.3">
      <c r="A523" s="3">
        <v>43140</v>
      </c>
      <c r="B523" s="18">
        <v>42</v>
      </c>
      <c r="C523" s="13">
        <f t="shared" si="44"/>
        <v>-9.6675312426314219E-3</v>
      </c>
      <c r="D523" s="13">
        <f t="shared" si="40"/>
        <v>-1.0222454244526408E-2</v>
      </c>
      <c r="E523" s="18">
        <v>108.25</v>
      </c>
      <c r="F523" s="13">
        <f t="shared" si="41"/>
        <v>4.2675572873178691E-3</v>
      </c>
      <c r="G523" s="13">
        <f t="shared" si="42"/>
        <v>3.7949204457715883E-3</v>
      </c>
      <c r="H523" s="16">
        <f t="shared" si="43"/>
        <v>-3.8793400618517824E-5</v>
      </c>
    </row>
    <row r="524" spans="1:8" x14ac:dyDescent="0.3">
      <c r="A524" s="3">
        <v>43143</v>
      </c>
      <c r="B524" s="18">
        <v>42.33</v>
      </c>
      <c r="C524" s="13">
        <f t="shared" si="44"/>
        <v>7.8571428571427848E-3</v>
      </c>
      <c r="D524" s="13">
        <f t="shared" si="40"/>
        <v>7.3022198552477983E-3</v>
      </c>
      <c r="E524" s="18">
        <v>109.09</v>
      </c>
      <c r="F524" s="13">
        <f t="shared" si="41"/>
        <v>7.7598152424942501E-3</v>
      </c>
      <c r="G524" s="13">
        <f t="shared" si="42"/>
        <v>7.2871784009479693E-3</v>
      </c>
      <c r="H524" s="16">
        <f t="shared" si="43"/>
        <v>5.3212578808135161E-5</v>
      </c>
    </row>
    <row r="525" spans="1:8" x14ac:dyDescent="0.3">
      <c r="A525" s="3">
        <v>43145</v>
      </c>
      <c r="B525" s="18">
        <v>42.09</v>
      </c>
      <c r="C525" s="13">
        <f t="shared" si="44"/>
        <v>-5.6697377746277589E-3</v>
      </c>
      <c r="D525" s="13">
        <f t="shared" si="40"/>
        <v>-6.2246607765227453E-3</v>
      </c>
      <c r="E525" s="18">
        <v>109.04</v>
      </c>
      <c r="F525" s="13">
        <f t="shared" si="41"/>
        <v>-4.5833715280962917E-4</v>
      </c>
      <c r="G525" s="13">
        <f t="shared" si="42"/>
        <v>-9.3097399435590987E-4</v>
      </c>
      <c r="H525" s="16">
        <f t="shared" si="43"/>
        <v>5.7949973066299399E-6</v>
      </c>
    </row>
    <row r="526" spans="1:8" x14ac:dyDescent="0.3">
      <c r="A526" s="3">
        <v>43146</v>
      </c>
      <c r="B526" s="18">
        <v>42.15</v>
      </c>
      <c r="C526" s="13">
        <f t="shared" si="44"/>
        <v>1.4255167498216093E-3</v>
      </c>
      <c r="D526" s="13">
        <f t="shared" si="40"/>
        <v>8.7059374792662321E-4</v>
      </c>
      <c r="E526" s="18">
        <v>107.66</v>
      </c>
      <c r="F526" s="13">
        <f t="shared" si="41"/>
        <v>-1.2655906089508506E-2</v>
      </c>
      <c r="G526" s="13">
        <f t="shared" si="42"/>
        <v>-1.3128542931054787E-2</v>
      </c>
      <c r="H526" s="16">
        <f t="shared" si="43"/>
        <v>-1.1429627395162563E-5</v>
      </c>
    </row>
    <row r="527" spans="1:8" x14ac:dyDescent="0.3">
      <c r="A527" s="3">
        <v>43147</v>
      </c>
      <c r="B527" s="18">
        <v>41.7</v>
      </c>
      <c r="C527" s="13">
        <f t="shared" si="44"/>
        <v>-1.0676156583629748E-2</v>
      </c>
      <c r="D527" s="13">
        <f t="shared" si="40"/>
        <v>-1.1231079585524734E-2</v>
      </c>
      <c r="E527" s="18">
        <v>106.49</v>
      </c>
      <c r="F527" s="13">
        <f t="shared" si="41"/>
        <v>-1.0867545978079152E-2</v>
      </c>
      <c r="G527" s="13">
        <f t="shared" si="42"/>
        <v>-1.1340182819625432E-2</v>
      </c>
      <c r="H527" s="16">
        <f t="shared" si="43"/>
        <v>1.2736249576161352E-4</v>
      </c>
    </row>
    <row r="528" spans="1:8" x14ac:dyDescent="0.3">
      <c r="A528" s="3">
        <v>43150</v>
      </c>
      <c r="B528" s="18">
        <v>41.34</v>
      </c>
      <c r="C528" s="13">
        <f t="shared" si="44"/>
        <v>-8.6330935251798246E-3</v>
      </c>
      <c r="D528" s="13">
        <f t="shared" si="40"/>
        <v>-9.1880165270748111E-3</v>
      </c>
      <c r="E528" s="18">
        <v>105.79</v>
      </c>
      <c r="F528" s="13">
        <f t="shared" si="41"/>
        <v>-6.5733871725043302E-3</v>
      </c>
      <c r="G528" s="13">
        <f t="shared" si="42"/>
        <v>-7.0460240140506111E-3</v>
      </c>
      <c r="H528" s="16">
        <f t="shared" si="43"/>
        <v>6.4738985091263013E-5</v>
      </c>
    </row>
    <row r="529" spans="1:8" x14ac:dyDescent="0.3">
      <c r="A529" s="3">
        <v>43151</v>
      </c>
      <c r="B529" s="18">
        <v>41.26</v>
      </c>
      <c r="C529" s="13">
        <f t="shared" si="44"/>
        <v>-1.9351717464926033E-3</v>
      </c>
      <c r="D529" s="13">
        <f t="shared" si="40"/>
        <v>-2.4900947483875893E-3</v>
      </c>
      <c r="E529" s="18">
        <v>105.93</v>
      </c>
      <c r="F529" s="13">
        <f t="shared" si="41"/>
        <v>1.323376500614426E-3</v>
      </c>
      <c r="G529" s="13">
        <f t="shared" si="42"/>
        <v>8.5073965906814532E-4</v>
      </c>
      <c r="H529" s="16">
        <f t="shared" si="43"/>
        <v>-2.1184223572906369E-6</v>
      </c>
    </row>
    <row r="530" spans="1:8" x14ac:dyDescent="0.3">
      <c r="A530" s="3">
        <v>43152</v>
      </c>
      <c r="B530" s="18">
        <v>41.31</v>
      </c>
      <c r="C530" s="13">
        <f t="shared" si="44"/>
        <v>1.211827435773305E-3</v>
      </c>
      <c r="D530" s="13">
        <f t="shared" si="40"/>
        <v>6.5690443387831894E-4</v>
      </c>
      <c r="E530" s="18">
        <v>105.74</v>
      </c>
      <c r="F530" s="13">
        <f t="shared" si="41"/>
        <v>-1.7936373076561374E-3</v>
      </c>
      <c r="G530" s="13">
        <f t="shared" si="42"/>
        <v>-2.2662741492024182E-3</v>
      </c>
      <c r="H530" s="16">
        <f t="shared" si="43"/>
        <v>-1.4887255369948835E-6</v>
      </c>
    </row>
    <row r="531" spans="1:8" x14ac:dyDescent="0.3">
      <c r="A531" s="3">
        <v>43153</v>
      </c>
      <c r="B531" s="18">
        <v>41.19</v>
      </c>
      <c r="C531" s="13">
        <f t="shared" si="44"/>
        <v>-2.9048656499638392E-3</v>
      </c>
      <c r="D531" s="13">
        <f t="shared" si="40"/>
        <v>-3.4597886518588253E-3</v>
      </c>
      <c r="E531" s="18">
        <v>104.85</v>
      </c>
      <c r="F531" s="13">
        <f t="shared" si="41"/>
        <v>-8.4168715717798381E-3</v>
      </c>
      <c r="G531" s="13">
        <f t="shared" si="42"/>
        <v>-8.8895084133261189E-3</v>
      </c>
      <c r="H531" s="16">
        <f t="shared" si="43"/>
        <v>3.075582032902926E-5</v>
      </c>
    </row>
    <row r="532" spans="1:8" x14ac:dyDescent="0.3">
      <c r="A532" s="3">
        <v>43154</v>
      </c>
      <c r="B532" s="18">
        <v>41.77</v>
      </c>
      <c r="C532" s="13">
        <f t="shared" si="44"/>
        <v>1.4081087642631829E-2</v>
      </c>
      <c r="D532" s="13">
        <f t="shared" si="40"/>
        <v>1.3526164640736842E-2</v>
      </c>
      <c r="E532" s="18">
        <v>106.63</v>
      </c>
      <c r="F532" s="13">
        <f t="shared" si="41"/>
        <v>1.6976633285646248E-2</v>
      </c>
      <c r="G532" s="13">
        <f t="shared" si="42"/>
        <v>1.6503996444099969E-2</v>
      </c>
      <c r="H532" s="16">
        <f t="shared" si="43"/>
        <v>2.2323577313303157E-4</v>
      </c>
    </row>
    <row r="533" spans="1:8" x14ac:dyDescent="0.3">
      <c r="A533" s="3">
        <v>43157</v>
      </c>
      <c r="B533" s="18">
        <v>42.15</v>
      </c>
      <c r="C533" s="13">
        <f t="shared" si="44"/>
        <v>9.0974383528847902E-3</v>
      </c>
      <c r="D533" s="13">
        <f t="shared" si="40"/>
        <v>8.5425153509898037E-3</v>
      </c>
      <c r="E533" s="18">
        <v>107.5</v>
      </c>
      <c r="F533" s="13">
        <f t="shared" si="41"/>
        <v>8.1590546750445192E-3</v>
      </c>
      <c r="G533" s="13">
        <f t="shared" si="42"/>
        <v>7.6864178334982384E-3</v>
      </c>
      <c r="H533" s="16">
        <f t="shared" si="43"/>
        <v>6.5661342336780485E-5</v>
      </c>
    </row>
    <row r="534" spans="1:8" x14ac:dyDescent="0.3">
      <c r="A534" s="3">
        <v>43158</v>
      </c>
      <c r="B534" s="18">
        <v>42</v>
      </c>
      <c r="C534" s="13">
        <f t="shared" si="44"/>
        <v>-3.558718861209953E-3</v>
      </c>
      <c r="D534" s="13">
        <f t="shared" si="40"/>
        <v>-4.1136418631049394E-3</v>
      </c>
      <c r="E534" s="18">
        <v>107.32</v>
      </c>
      <c r="F534" s="13">
        <f t="shared" si="41"/>
        <v>-1.6744186046512288E-3</v>
      </c>
      <c r="G534" s="13">
        <f t="shared" si="42"/>
        <v>-2.1470554461975096E-3</v>
      </c>
      <c r="H534" s="16">
        <f t="shared" si="43"/>
        <v>8.8322171658855308E-6</v>
      </c>
    </row>
    <row r="535" spans="1:8" x14ac:dyDescent="0.3">
      <c r="A535" s="3">
        <v>43159</v>
      </c>
      <c r="B535" s="18">
        <v>41.82</v>
      </c>
      <c r="C535" s="13">
        <f t="shared" si="44"/>
        <v>-4.2857142857142261E-3</v>
      </c>
      <c r="D535" s="13">
        <f t="shared" si="40"/>
        <v>-4.8406372876092126E-3</v>
      </c>
      <c r="E535" s="18">
        <v>107.43</v>
      </c>
      <c r="F535" s="13">
        <f t="shared" si="41"/>
        <v>1.0249720462169876E-3</v>
      </c>
      <c r="G535" s="13">
        <f t="shared" si="42"/>
        <v>5.5233520467070686E-4</v>
      </c>
      <c r="H535" s="16">
        <f t="shared" si="43"/>
        <v>-2.6736543869882899E-6</v>
      </c>
    </row>
    <row r="536" spans="1:8" x14ac:dyDescent="0.3">
      <c r="A536" s="3">
        <v>43160</v>
      </c>
      <c r="B536" s="18">
        <v>41.55</v>
      </c>
      <c r="C536" s="13">
        <f t="shared" si="44"/>
        <v>-6.4562410329986886E-3</v>
      </c>
      <c r="D536" s="13">
        <f t="shared" si="40"/>
        <v>-7.011164034893675E-3</v>
      </c>
      <c r="E536" s="18">
        <v>106.96</v>
      </c>
      <c r="F536" s="13">
        <f t="shared" si="41"/>
        <v>-4.3749418225822456E-3</v>
      </c>
      <c r="G536" s="13">
        <f t="shared" si="42"/>
        <v>-4.8475786641285264E-3</v>
      </c>
      <c r="H536" s="16">
        <f t="shared" si="43"/>
        <v>3.3987169186255851E-5</v>
      </c>
    </row>
    <row r="537" spans="1:8" x14ac:dyDescent="0.3">
      <c r="A537" s="3">
        <v>43164</v>
      </c>
      <c r="B537" s="18">
        <v>41.2</v>
      </c>
      <c r="C537" s="13">
        <f t="shared" si="44"/>
        <v>-8.4235860409144214E-3</v>
      </c>
      <c r="D537" s="13">
        <f t="shared" si="40"/>
        <v>-8.9785090428094079E-3</v>
      </c>
      <c r="E537" s="18">
        <v>105.88</v>
      </c>
      <c r="F537" s="13">
        <f t="shared" si="41"/>
        <v>-1.0097232610321583E-2</v>
      </c>
      <c r="G537" s="13">
        <f t="shared" si="42"/>
        <v>-1.0569869451867863E-2</v>
      </c>
      <c r="H537" s="16">
        <f t="shared" si="43"/>
        <v>9.4901668454910529E-5</v>
      </c>
    </row>
    <row r="538" spans="1:8" x14ac:dyDescent="0.3">
      <c r="A538" s="3">
        <v>43165</v>
      </c>
      <c r="B538" s="18">
        <v>40.75</v>
      </c>
      <c r="C538" s="13">
        <f t="shared" si="44"/>
        <v>-1.0922330097087429E-2</v>
      </c>
      <c r="D538" s="13">
        <f t="shared" si="40"/>
        <v>-1.1477253098982416E-2</v>
      </c>
      <c r="E538" s="18">
        <v>105.05</v>
      </c>
      <c r="F538" s="13">
        <f t="shared" si="41"/>
        <v>-7.8390630902909209E-3</v>
      </c>
      <c r="G538" s="13">
        <f t="shared" si="42"/>
        <v>-8.3116999318372017E-3</v>
      </c>
      <c r="H538" s="16">
        <f t="shared" si="43"/>
        <v>9.539548380049045E-5</v>
      </c>
    </row>
    <row r="539" spans="1:8" x14ac:dyDescent="0.3">
      <c r="A539" s="3">
        <v>43166</v>
      </c>
      <c r="B539" s="18">
        <v>40.380000000000003</v>
      </c>
      <c r="C539" s="13">
        <f t="shared" si="44"/>
        <v>-9.079754601226897E-3</v>
      </c>
      <c r="D539" s="13">
        <f t="shared" si="40"/>
        <v>-9.6346776031218835E-3</v>
      </c>
      <c r="E539" s="18">
        <v>103.51</v>
      </c>
      <c r="F539" s="13">
        <f t="shared" si="41"/>
        <v>-1.4659685863874228E-2</v>
      </c>
      <c r="G539" s="13">
        <f t="shared" si="42"/>
        <v>-1.5132322705420509E-2</v>
      </c>
      <c r="H539" s="16">
        <f t="shared" si="43"/>
        <v>1.4579505065312771E-4</v>
      </c>
    </row>
    <row r="540" spans="1:8" x14ac:dyDescent="0.3">
      <c r="A540" s="3">
        <v>43167</v>
      </c>
      <c r="B540" s="18">
        <v>40.74</v>
      </c>
      <c r="C540" s="13">
        <f t="shared" si="44"/>
        <v>8.9153046062406816E-3</v>
      </c>
      <c r="D540" s="13">
        <f t="shared" si="40"/>
        <v>8.3603816043456951E-3</v>
      </c>
      <c r="E540" s="18">
        <v>103.8</v>
      </c>
      <c r="F540" s="13">
        <f t="shared" si="41"/>
        <v>2.8016616752004619E-3</v>
      </c>
      <c r="G540" s="13">
        <f t="shared" si="42"/>
        <v>2.3290248336541811E-3</v>
      </c>
      <c r="H540" s="16">
        <f t="shared" si="43"/>
        <v>1.9471536375346709E-5</v>
      </c>
    </row>
    <row r="541" spans="1:8" x14ac:dyDescent="0.3">
      <c r="A541" s="3">
        <v>43168</v>
      </c>
      <c r="B541" s="18">
        <v>40.630000000000003</v>
      </c>
      <c r="C541" s="13">
        <f t="shared" si="44"/>
        <v>-2.7000490918016595E-3</v>
      </c>
      <c r="D541" s="13">
        <f t="shared" si="40"/>
        <v>-3.2549720936966456E-3</v>
      </c>
      <c r="E541" s="18">
        <v>103.68</v>
      </c>
      <c r="F541" s="13">
        <f t="shared" si="41"/>
        <v>-1.1560693641617936E-3</v>
      </c>
      <c r="G541" s="13">
        <f t="shared" si="42"/>
        <v>-1.6287062057080744E-3</v>
      </c>
      <c r="H541" s="16">
        <f t="shared" si="43"/>
        <v>5.3013932484103305E-6</v>
      </c>
    </row>
    <row r="542" spans="1:8" x14ac:dyDescent="0.3">
      <c r="A542" s="3">
        <v>43171</v>
      </c>
      <c r="B542" s="18">
        <v>41.34</v>
      </c>
      <c r="C542" s="13">
        <f t="shared" si="44"/>
        <v>1.7474772335712485E-2</v>
      </c>
      <c r="D542" s="13">
        <f t="shared" si="40"/>
        <v>1.6919849333817499E-2</v>
      </c>
      <c r="E542" s="18">
        <v>104.08</v>
      </c>
      <c r="F542" s="13">
        <f t="shared" si="41"/>
        <v>3.8580246913579863E-3</v>
      </c>
      <c r="G542" s="13">
        <f t="shared" si="42"/>
        <v>3.3853878498117055E-3</v>
      </c>
      <c r="H542" s="16">
        <f t="shared" si="43"/>
        <v>5.7280252355350437E-5</v>
      </c>
    </row>
    <row r="543" spans="1:8" x14ac:dyDescent="0.3">
      <c r="A543" s="3">
        <v>43172</v>
      </c>
      <c r="B543" s="18">
        <v>41.53</v>
      </c>
      <c r="C543" s="13">
        <f t="shared" si="44"/>
        <v>4.5960328979195442E-3</v>
      </c>
      <c r="D543" s="13">
        <f t="shared" si="40"/>
        <v>4.0411098960245577E-3</v>
      </c>
      <c r="E543" s="18">
        <v>105.11</v>
      </c>
      <c r="F543" s="13">
        <f t="shared" si="41"/>
        <v>9.8962336664105699E-3</v>
      </c>
      <c r="G543" s="13">
        <f t="shared" si="42"/>
        <v>9.4235968248642891E-3</v>
      </c>
      <c r="H543" s="16">
        <f t="shared" si="43"/>
        <v>3.8081790385104679E-5</v>
      </c>
    </row>
    <row r="544" spans="1:8" x14ac:dyDescent="0.3">
      <c r="A544" s="3">
        <v>43173</v>
      </c>
      <c r="B544" s="18">
        <v>41.53</v>
      </c>
      <c r="C544" s="13">
        <f t="shared" si="44"/>
        <v>0</v>
      </c>
      <c r="D544" s="13">
        <f t="shared" si="40"/>
        <v>-5.5492300189498604E-4</v>
      </c>
      <c r="E544" s="18">
        <v>105.03</v>
      </c>
      <c r="F544" s="13">
        <f t="shared" si="41"/>
        <v>-7.6110741128343484E-4</v>
      </c>
      <c r="G544" s="13">
        <f t="shared" si="42"/>
        <v>-1.2337442528297157E-3</v>
      </c>
      <c r="H544" s="16">
        <f t="shared" si="43"/>
        <v>6.8463306435095239E-7</v>
      </c>
    </row>
    <row r="545" spans="1:8" x14ac:dyDescent="0.3">
      <c r="A545" s="3">
        <v>43174</v>
      </c>
      <c r="B545" s="18">
        <v>41.29</v>
      </c>
      <c r="C545" s="13">
        <f t="shared" si="44"/>
        <v>-5.7789549723091804E-3</v>
      </c>
      <c r="D545" s="13">
        <f t="shared" si="40"/>
        <v>-6.3338779742041669E-3</v>
      </c>
      <c r="E545" s="18">
        <v>105.09</v>
      </c>
      <c r="F545" s="13">
        <f t="shared" si="41"/>
        <v>5.7126535275631163E-4</v>
      </c>
      <c r="G545" s="13">
        <f t="shared" si="42"/>
        <v>9.8628511210030923E-5</v>
      </c>
      <c r="H545" s="16">
        <f t="shared" si="43"/>
        <v>-6.2470095478176365E-7</v>
      </c>
    </row>
    <row r="546" spans="1:8" x14ac:dyDescent="0.3">
      <c r="A546" s="3">
        <v>43175</v>
      </c>
      <c r="B546" s="18">
        <v>40.72</v>
      </c>
      <c r="C546" s="13">
        <f t="shared" si="44"/>
        <v>-1.3804795349963705E-2</v>
      </c>
      <c r="D546" s="13">
        <f t="shared" si="40"/>
        <v>-1.4359718351858692E-2</v>
      </c>
      <c r="E546" s="18">
        <v>103.88</v>
      </c>
      <c r="F546" s="13">
        <f t="shared" si="41"/>
        <v>-1.1513940432010705E-2</v>
      </c>
      <c r="G546" s="13">
        <f t="shared" si="42"/>
        <v>-1.1986577273556986E-2</v>
      </c>
      <c r="H546" s="16">
        <f t="shared" si="43"/>
        <v>1.7212387365106858E-4</v>
      </c>
    </row>
    <row r="547" spans="1:8" x14ac:dyDescent="0.3">
      <c r="A547" s="3">
        <v>43178</v>
      </c>
      <c r="B547" s="18">
        <v>40.28</v>
      </c>
      <c r="C547" s="13">
        <f t="shared" si="44"/>
        <v>-1.080550098231825E-2</v>
      </c>
      <c r="D547" s="13">
        <f t="shared" si="40"/>
        <v>-1.1360423984213237E-2</v>
      </c>
      <c r="E547" s="18">
        <v>102.56</v>
      </c>
      <c r="F547" s="13">
        <f t="shared" si="41"/>
        <v>-1.2706969580284833E-2</v>
      </c>
      <c r="G547" s="13">
        <f t="shared" si="42"/>
        <v>-1.3179606421831113E-2</v>
      </c>
      <c r="H547" s="16">
        <f t="shared" si="43"/>
        <v>1.4972591689706098E-4</v>
      </c>
    </row>
    <row r="548" spans="1:8" x14ac:dyDescent="0.3">
      <c r="A548" s="3">
        <v>43179</v>
      </c>
      <c r="B548" s="18">
        <v>40.43</v>
      </c>
      <c r="C548" s="13">
        <f t="shared" si="44"/>
        <v>3.7239324726912049E-3</v>
      </c>
      <c r="D548" s="13">
        <f t="shared" si="40"/>
        <v>3.1690094707962188E-3</v>
      </c>
      <c r="E548" s="18">
        <v>102.43</v>
      </c>
      <c r="F548" s="13">
        <f t="shared" si="41"/>
        <v>-1.2675507020279975E-3</v>
      </c>
      <c r="G548" s="13">
        <f t="shared" si="42"/>
        <v>-1.7401875435742783E-3</v>
      </c>
      <c r="H548" s="16">
        <f t="shared" si="43"/>
        <v>-5.5146708065484954E-6</v>
      </c>
    </row>
    <row r="549" spans="1:8" x14ac:dyDescent="0.3">
      <c r="A549" s="3">
        <v>43180</v>
      </c>
      <c r="B549" s="18">
        <v>40.56</v>
      </c>
      <c r="C549" s="13">
        <f t="shared" si="44"/>
        <v>3.215434083601254E-3</v>
      </c>
      <c r="D549" s="13">
        <f t="shared" si="40"/>
        <v>2.660511081706268E-3</v>
      </c>
      <c r="E549" s="18">
        <v>102.64</v>
      </c>
      <c r="F549" s="13">
        <f t="shared" si="41"/>
        <v>2.0501806111490328E-3</v>
      </c>
      <c r="G549" s="13">
        <f t="shared" si="42"/>
        <v>1.577543769602752E-3</v>
      </c>
      <c r="H549" s="16">
        <f t="shared" si="43"/>
        <v>4.1970726809048015E-6</v>
      </c>
    </row>
    <row r="550" spans="1:8" x14ac:dyDescent="0.3">
      <c r="A550" s="3">
        <v>43181</v>
      </c>
      <c r="B550" s="18">
        <v>40.35</v>
      </c>
      <c r="C550" s="13">
        <f t="shared" si="44"/>
        <v>-5.177514792899407E-3</v>
      </c>
      <c r="D550" s="13">
        <f t="shared" si="40"/>
        <v>-5.7324377947943934E-3</v>
      </c>
      <c r="E550" s="18">
        <v>102.29</v>
      </c>
      <c r="F550" s="13">
        <f t="shared" si="41"/>
        <v>-3.4099766173031343E-3</v>
      </c>
      <c r="G550" s="13">
        <f t="shared" si="42"/>
        <v>-3.8826134588494151E-3</v>
      </c>
      <c r="H550" s="16">
        <f t="shared" si="43"/>
        <v>2.2256840134085772E-5</v>
      </c>
    </row>
    <row r="551" spans="1:8" x14ac:dyDescent="0.3">
      <c r="A551" s="3">
        <v>43182</v>
      </c>
      <c r="B551" s="18">
        <v>39.950000000000003</v>
      </c>
      <c r="C551" s="13">
        <f t="shared" si="44"/>
        <v>-9.9132589838909491E-3</v>
      </c>
      <c r="D551" s="13">
        <f t="shared" si="40"/>
        <v>-1.0468181985785936E-2</v>
      </c>
      <c r="E551" s="18">
        <v>101.22</v>
      </c>
      <c r="F551" s="13">
        <f t="shared" si="41"/>
        <v>-1.046045556750419E-2</v>
      </c>
      <c r="G551" s="13">
        <f t="shared" si="42"/>
        <v>-1.0933092409050471E-2</v>
      </c>
      <c r="H551" s="16">
        <f t="shared" si="43"/>
        <v>1.1444960100535509E-4</v>
      </c>
    </row>
    <row r="552" spans="1:8" x14ac:dyDescent="0.3">
      <c r="A552" s="3">
        <v>43185</v>
      </c>
      <c r="B552" s="18">
        <v>40.43</v>
      </c>
      <c r="C552" s="13">
        <f t="shared" si="44"/>
        <v>1.2015018773466668E-2</v>
      </c>
      <c r="D552" s="13">
        <f t="shared" si="40"/>
        <v>1.1460095771571682E-2</v>
      </c>
      <c r="E552" s="18">
        <v>102.45</v>
      </c>
      <c r="F552" s="13">
        <f t="shared" si="41"/>
        <v>1.2151748666271445E-2</v>
      </c>
      <c r="G552" s="13">
        <f t="shared" si="42"/>
        <v>1.1679111824725164E-2</v>
      </c>
      <c r="H552" s="16">
        <f t="shared" si="43"/>
        <v>1.3384374003824569E-4</v>
      </c>
    </row>
    <row r="553" spans="1:8" x14ac:dyDescent="0.3">
      <c r="A553" s="3">
        <v>43186</v>
      </c>
      <c r="B553" s="18">
        <v>40.770000000000003</v>
      </c>
      <c r="C553" s="13">
        <f t="shared" si="44"/>
        <v>8.4095968340343052E-3</v>
      </c>
      <c r="D553" s="13">
        <f t="shared" si="40"/>
        <v>7.8546738321393188E-3</v>
      </c>
      <c r="E553" s="18">
        <v>103.79</v>
      </c>
      <c r="F553" s="13">
        <f t="shared" si="41"/>
        <v>1.3079551000487966E-2</v>
      </c>
      <c r="G553" s="13">
        <f t="shared" si="42"/>
        <v>1.2606914158941685E-2</v>
      </c>
      <c r="H553" s="16">
        <f t="shared" si="43"/>
        <v>9.9023198748265923E-5</v>
      </c>
    </row>
    <row r="554" spans="1:8" x14ac:dyDescent="0.3">
      <c r="A554" s="3">
        <v>43187</v>
      </c>
      <c r="B554" s="18">
        <v>40.479999999999997</v>
      </c>
      <c r="C554" s="13">
        <f t="shared" si="44"/>
        <v>-7.1130733382390732E-3</v>
      </c>
      <c r="D554" s="13">
        <f t="shared" si="40"/>
        <v>-7.6679963401340596E-3</v>
      </c>
      <c r="E554" s="18">
        <v>103.12</v>
      </c>
      <c r="F554" s="13">
        <f t="shared" si="41"/>
        <v>-6.4553425185470692E-3</v>
      </c>
      <c r="G554" s="13">
        <f t="shared" si="42"/>
        <v>-6.92797936009335E-3</v>
      </c>
      <c r="H554" s="16">
        <f t="shared" si="43"/>
        <v>5.3123720377720115E-5</v>
      </c>
    </row>
    <row r="555" spans="1:8" x14ac:dyDescent="0.3">
      <c r="A555" s="3">
        <v>43192</v>
      </c>
      <c r="B555" s="18">
        <v>40.74</v>
      </c>
      <c r="C555" s="13">
        <f t="shared" si="44"/>
        <v>6.4229249011857892E-3</v>
      </c>
      <c r="D555" s="13">
        <f t="shared" si="40"/>
        <v>5.8680018992908027E-3</v>
      </c>
      <c r="E555" s="18">
        <v>105.1</v>
      </c>
      <c r="F555" s="13">
        <f t="shared" si="41"/>
        <v>1.9200930954228035E-2</v>
      </c>
      <c r="G555" s="13">
        <f t="shared" si="42"/>
        <v>1.8728294112681756E-2</v>
      </c>
      <c r="H555" s="16">
        <f t="shared" si="43"/>
        <v>1.098976654236933E-4</v>
      </c>
    </row>
    <row r="556" spans="1:8" x14ac:dyDescent="0.3">
      <c r="A556" s="3">
        <v>43193</v>
      </c>
      <c r="B556" s="18">
        <v>40.94</v>
      </c>
      <c r="C556" s="13">
        <f t="shared" si="44"/>
        <v>4.9091801669121082E-3</v>
      </c>
      <c r="D556" s="13">
        <f t="shared" si="40"/>
        <v>4.3542571650171218E-3</v>
      </c>
      <c r="E556" s="18">
        <v>105.96</v>
      </c>
      <c r="F556" s="13">
        <f t="shared" si="41"/>
        <v>8.1826831588962534E-3</v>
      </c>
      <c r="G556" s="13">
        <f t="shared" si="42"/>
        <v>7.7100463173499726E-3</v>
      </c>
      <c r="H556" s="16">
        <f t="shared" si="43"/>
        <v>3.3571524419934989E-5</v>
      </c>
    </row>
    <row r="557" spans="1:8" x14ac:dyDescent="0.3">
      <c r="A557" s="3">
        <v>43194</v>
      </c>
      <c r="B557" s="18">
        <v>40.47</v>
      </c>
      <c r="C557" s="13">
        <f t="shared" si="44"/>
        <v>-1.1480214948705436E-2</v>
      </c>
      <c r="D557" s="13">
        <f t="shared" si="40"/>
        <v>-1.2035137950600423E-2</v>
      </c>
      <c r="E557" s="18">
        <v>104.93</v>
      </c>
      <c r="F557" s="13">
        <f t="shared" si="41"/>
        <v>-9.7206493016230855E-3</v>
      </c>
      <c r="G557" s="13">
        <f t="shared" si="42"/>
        <v>-1.0193286143169366E-2</v>
      </c>
      <c r="H557" s="16">
        <f t="shared" si="43"/>
        <v>1.2267760490298707E-4</v>
      </c>
    </row>
    <row r="558" spans="1:8" x14ac:dyDescent="0.3">
      <c r="A558" s="3">
        <v>43195</v>
      </c>
      <c r="B558" s="18">
        <v>41.25</v>
      </c>
      <c r="C558" s="13">
        <f t="shared" si="44"/>
        <v>1.9273535952557541E-2</v>
      </c>
      <c r="D558" s="13">
        <f t="shared" si="40"/>
        <v>1.8718612950662555E-2</v>
      </c>
      <c r="E558" s="18">
        <v>106.6</v>
      </c>
      <c r="F558" s="13">
        <f t="shared" si="41"/>
        <v>1.591537215286376E-2</v>
      </c>
      <c r="G558" s="13">
        <f t="shared" si="42"/>
        <v>1.544273531131748E-2</v>
      </c>
      <c r="H558" s="16">
        <f t="shared" si="43"/>
        <v>2.890665851920813E-4</v>
      </c>
    </row>
    <row r="559" spans="1:8" x14ac:dyDescent="0.3">
      <c r="A559" s="3">
        <v>43196</v>
      </c>
      <c r="B559" s="18">
        <v>41.33</v>
      </c>
      <c r="C559" s="13">
        <f t="shared" si="44"/>
        <v>1.9393939393939075E-3</v>
      </c>
      <c r="D559" s="13">
        <f t="shared" si="40"/>
        <v>1.3844709374989214E-3</v>
      </c>
      <c r="E559" s="18">
        <v>107.16</v>
      </c>
      <c r="F559" s="13">
        <f t="shared" si="41"/>
        <v>5.2532833020637604E-3</v>
      </c>
      <c r="G559" s="13">
        <f t="shared" si="42"/>
        <v>4.7806464605174796E-3</v>
      </c>
      <c r="H559" s="16">
        <f t="shared" si="43"/>
        <v>6.6186660870435351E-6</v>
      </c>
    </row>
    <row r="560" spans="1:8" x14ac:dyDescent="0.3">
      <c r="A560" s="3">
        <v>43199</v>
      </c>
      <c r="B560" s="18">
        <v>41.54</v>
      </c>
      <c r="C560" s="13">
        <f t="shared" si="44"/>
        <v>5.0810549237843006E-3</v>
      </c>
      <c r="D560" s="13">
        <f t="shared" si="40"/>
        <v>4.5261319218893141E-3</v>
      </c>
      <c r="E560" s="18">
        <v>107.43</v>
      </c>
      <c r="F560" s="13">
        <f t="shared" si="41"/>
        <v>2.5195968645017608E-3</v>
      </c>
      <c r="G560" s="13">
        <f t="shared" si="42"/>
        <v>2.04696002295548E-3</v>
      </c>
      <c r="H560" s="16">
        <f t="shared" si="43"/>
        <v>9.2648111027300819E-6</v>
      </c>
    </row>
    <row r="561" spans="1:8" x14ac:dyDescent="0.3">
      <c r="A561" s="3">
        <v>43200</v>
      </c>
      <c r="B561" s="18">
        <v>41.73</v>
      </c>
      <c r="C561" s="13">
        <f t="shared" si="44"/>
        <v>4.5739046701973596E-3</v>
      </c>
      <c r="D561" s="13">
        <f t="shared" si="40"/>
        <v>4.0189816683023731E-3</v>
      </c>
      <c r="E561" s="18">
        <v>107.45</v>
      </c>
      <c r="F561" s="13">
        <f t="shared" si="41"/>
        <v>1.8616773713109325E-4</v>
      </c>
      <c r="G561" s="13">
        <f t="shared" si="42"/>
        <v>-2.8646910441518746E-4</v>
      </c>
      <c r="H561" s="16">
        <f t="shared" si="43"/>
        <v>-1.1513140791796369E-6</v>
      </c>
    </row>
    <row r="562" spans="1:8" x14ac:dyDescent="0.3">
      <c r="A562" s="3">
        <v>43201</v>
      </c>
      <c r="B562" s="18">
        <v>41.7</v>
      </c>
      <c r="C562" s="13">
        <f t="shared" si="44"/>
        <v>-7.1890726096324187E-4</v>
      </c>
      <c r="D562" s="13">
        <f t="shared" si="40"/>
        <v>-1.2738302628582279E-3</v>
      </c>
      <c r="E562" s="18">
        <v>107.48</v>
      </c>
      <c r="F562" s="13">
        <f t="shared" si="41"/>
        <v>2.7919962773381712E-4</v>
      </c>
      <c r="G562" s="13">
        <f t="shared" si="42"/>
        <v>-1.9343721381246358E-4</v>
      </c>
      <c r="H562" s="16">
        <f t="shared" si="43"/>
        <v>2.4640617691729374E-7</v>
      </c>
    </row>
    <row r="563" spans="1:8" x14ac:dyDescent="0.3">
      <c r="A563" s="3">
        <v>43202</v>
      </c>
      <c r="B563" s="18">
        <v>41.82</v>
      </c>
      <c r="C563" s="13">
        <f t="shared" si="44"/>
        <v>2.8776978417266452E-3</v>
      </c>
      <c r="D563" s="13">
        <f t="shared" si="40"/>
        <v>2.3227748398316592E-3</v>
      </c>
      <c r="E563" s="18">
        <v>107.71</v>
      </c>
      <c r="F563" s="13">
        <f t="shared" si="41"/>
        <v>2.1399330107925163E-3</v>
      </c>
      <c r="G563" s="13">
        <f t="shared" si="42"/>
        <v>1.6672961692462355E-3</v>
      </c>
      <c r="H563" s="16">
        <f t="shared" si="43"/>
        <v>3.8727535924728636E-6</v>
      </c>
    </row>
    <row r="564" spans="1:8" x14ac:dyDescent="0.3">
      <c r="A564" s="3">
        <v>43203</v>
      </c>
      <c r="B564" s="18">
        <v>41.87</v>
      </c>
      <c r="C564" s="13">
        <f t="shared" si="44"/>
        <v>1.1956001912960534E-3</v>
      </c>
      <c r="D564" s="13">
        <f t="shared" si="40"/>
        <v>6.406771894010674E-4</v>
      </c>
      <c r="E564" s="18">
        <v>107.59</v>
      </c>
      <c r="F564" s="13">
        <f t="shared" si="41"/>
        <v>-1.1141026831305023E-3</v>
      </c>
      <c r="G564" s="13">
        <f t="shared" si="42"/>
        <v>-1.5867395246767831E-3</v>
      </c>
      <c r="H564" s="16">
        <f t="shared" si="43"/>
        <v>-1.016587818981507E-6</v>
      </c>
    </row>
    <row r="565" spans="1:8" x14ac:dyDescent="0.3">
      <c r="A565" s="3">
        <v>43206</v>
      </c>
      <c r="B565" s="18">
        <v>42.07</v>
      </c>
      <c r="C565" s="13">
        <f t="shared" si="44"/>
        <v>4.7766897540004738E-3</v>
      </c>
      <c r="D565" s="13">
        <f t="shared" si="40"/>
        <v>4.2217667521054873E-3</v>
      </c>
      <c r="E565" s="18">
        <v>107.74</v>
      </c>
      <c r="F565" s="13">
        <f t="shared" si="41"/>
        <v>1.3941816153917319E-3</v>
      </c>
      <c r="G565" s="13">
        <f t="shared" si="42"/>
        <v>9.215447738454512E-4</v>
      </c>
      <c r="H565" s="16">
        <f t="shared" si="43"/>
        <v>3.8905470867972962E-6</v>
      </c>
    </row>
    <row r="566" spans="1:8" x14ac:dyDescent="0.3">
      <c r="A566" s="3">
        <v>43207</v>
      </c>
      <c r="B566" s="18">
        <v>42.2</v>
      </c>
      <c r="C566" s="13">
        <f t="shared" si="44"/>
        <v>3.0900879486570609E-3</v>
      </c>
      <c r="D566" s="13">
        <f t="shared" si="40"/>
        <v>2.5351649467620749E-3</v>
      </c>
      <c r="E566" s="18">
        <v>108.05</v>
      </c>
      <c r="F566" s="13">
        <f t="shared" si="41"/>
        <v>2.8772971969557304E-3</v>
      </c>
      <c r="G566" s="13">
        <f t="shared" si="42"/>
        <v>2.4046603554094496E-3</v>
      </c>
      <c r="H566" s="16">
        <f t="shared" si="43"/>
        <v>6.0962106419024697E-6</v>
      </c>
    </row>
    <row r="567" spans="1:8" x14ac:dyDescent="0.3">
      <c r="A567" s="3">
        <v>43208</v>
      </c>
      <c r="B567" s="18">
        <v>42.13</v>
      </c>
      <c r="C567" s="13">
        <f t="shared" si="44"/>
        <v>-1.6587677725118377E-3</v>
      </c>
      <c r="D567" s="13">
        <f t="shared" si="40"/>
        <v>-2.2136907744068238E-3</v>
      </c>
      <c r="E567" s="18">
        <v>107.83</v>
      </c>
      <c r="F567" s="13">
        <f t="shared" si="41"/>
        <v>-2.0360944007403736E-3</v>
      </c>
      <c r="G567" s="13">
        <f t="shared" si="42"/>
        <v>-2.5087312422866544E-3</v>
      </c>
      <c r="H567" s="16">
        <f t="shared" si="43"/>
        <v>5.553555206516137E-6</v>
      </c>
    </row>
    <row r="568" spans="1:8" x14ac:dyDescent="0.3">
      <c r="A568" s="3">
        <v>43209</v>
      </c>
      <c r="B568" s="18">
        <v>42.38</v>
      </c>
      <c r="C568" s="13">
        <f t="shared" si="44"/>
        <v>5.9340137669119386E-3</v>
      </c>
      <c r="D568" s="13">
        <f t="shared" si="40"/>
        <v>5.3790907650169521E-3</v>
      </c>
      <c r="E568" s="18">
        <v>108.3</v>
      </c>
      <c r="F568" s="13">
        <f t="shared" si="41"/>
        <v>4.3587127886488553E-3</v>
      </c>
      <c r="G568" s="13">
        <f t="shared" si="42"/>
        <v>3.8860759471025744E-3</v>
      </c>
      <c r="H568" s="16">
        <f t="shared" si="43"/>
        <v>2.0903555239213964E-5</v>
      </c>
    </row>
    <row r="569" spans="1:8" x14ac:dyDescent="0.3">
      <c r="A569" s="3">
        <v>43210</v>
      </c>
      <c r="B569" s="18">
        <v>42.3</v>
      </c>
      <c r="C569" s="13">
        <f t="shared" si="44"/>
        <v>-1.8876828692780956E-3</v>
      </c>
      <c r="D569" s="13">
        <f t="shared" si="40"/>
        <v>-2.4426058711730816E-3</v>
      </c>
      <c r="E569" s="18">
        <v>107.69</v>
      </c>
      <c r="F569" s="13">
        <f t="shared" si="41"/>
        <v>-5.6325023084026205E-3</v>
      </c>
      <c r="G569" s="13">
        <f t="shared" si="42"/>
        <v>-6.1051391499489013E-3</v>
      </c>
      <c r="H569" s="16">
        <f t="shared" si="43"/>
        <v>1.4912448731993822E-5</v>
      </c>
    </row>
    <row r="570" spans="1:8" x14ac:dyDescent="0.3">
      <c r="A570" s="3">
        <v>43213</v>
      </c>
      <c r="B570" s="18">
        <v>42.31</v>
      </c>
      <c r="C570" s="13">
        <f t="shared" si="44"/>
        <v>2.3640661938539864E-4</v>
      </c>
      <c r="D570" s="13">
        <f t="shared" si="40"/>
        <v>-3.185163825095874E-4</v>
      </c>
      <c r="E570" s="18">
        <v>108.65</v>
      </c>
      <c r="F570" s="13">
        <f t="shared" si="41"/>
        <v>8.9144767387874246E-3</v>
      </c>
      <c r="G570" s="13">
        <f t="shared" si="42"/>
        <v>8.4418398972411438E-3</v>
      </c>
      <c r="H570" s="16">
        <f t="shared" si="43"/>
        <v>-2.6888643057943562E-6</v>
      </c>
    </row>
    <row r="571" spans="1:8" x14ac:dyDescent="0.3">
      <c r="A571" s="3">
        <v>43214</v>
      </c>
      <c r="B571" s="18">
        <v>42.3</v>
      </c>
      <c r="C571" s="13">
        <f t="shared" si="44"/>
        <v>-2.3635074450500948E-4</v>
      </c>
      <c r="D571" s="13">
        <f t="shared" si="40"/>
        <v>-7.9127374639999552E-4</v>
      </c>
      <c r="E571" s="18">
        <v>108.71</v>
      </c>
      <c r="F571" s="13">
        <f t="shared" si="41"/>
        <v>5.5223193741360532E-4</v>
      </c>
      <c r="G571" s="13">
        <f t="shared" si="42"/>
        <v>7.9595095867324617E-5</v>
      </c>
      <c r="H571" s="16">
        <f t="shared" si="43"/>
        <v>-6.2981509702004754E-8</v>
      </c>
    </row>
    <row r="572" spans="1:8" x14ac:dyDescent="0.3">
      <c r="A572" s="3">
        <v>43215</v>
      </c>
      <c r="B572" s="18">
        <v>42.06</v>
      </c>
      <c r="C572" s="13">
        <f t="shared" si="44"/>
        <v>-5.6737588652481241E-3</v>
      </c>
      <c r="D572" s="13">
        <f t="shared" si="40"/>
        <v>-6.2286818671431106E-3</v>
      </c>
      <c r="E572" s="18">
        <v>108.03</v>
      </c>
      <c r="F572" s="13">
        <f t="shared" si="41"/>
        <v>-6.2551743169900753E-3</v>
      </c>
      <c r="G572" s="13">
        <f t="shared" si="42"/>
        <v>-6.7278111585363561E-3</v>
      </c>
      <c r="H572" s="16">
        <f t="shared" si="43"/>
        <v>4.1905395368738487E-5</v>
      </c>
    </row>
    <row r="573" spans="1:8" x14ac:dyDescent="0.3">
      <c r="A573" s="3">
        <v>43216</v>
      </c>
      <c r="B573" s="18">
        <v>42.06</v>
      </c>
      <c r="C573" s="13">
        <f t="shared" si="44"/>
        <v>0</v>
      </c>
      <c r="D573" s="13">
        <f t="shared" si="40"/>
        <v>-5.5492300189498604E-4</v>
      </c>
      <c r="E573" s="18">
        <v>108.16</v>
      </c>
      <c r="F573" s="13">
        <f t="shared" si="41"/>
        <v>1.2033694344162349E-3</v>
      </c>
      <c r="G573" s="13">
        <f t="shared" si="42"/>
        <v>7.3073259286995419E-4</v>
      </c>
      <c r="H573" s="16">
        <f t="shared" si="43"/>
        <v>-4.0550032401790165E-7</v>
      </c>
    </row>
    <row r="574" spans="1:8" x14ac:dyDescent="0.3">
      <c r="A574" s="3">
        <v>43217</v>
      </c>
      <c r="B574" s="18">
        <v>42.42</v>
      </c>
      <c r="C574" s="13">
        <f t="shared" si="44"/>
        <v>8.5592011412267688E-3</v>
      </c>
      <c r="D574" s="13">
        <f t="shared" si="40"/>
        <v>8.0042781393317823E-3</v>
      </c>
      <c r="E574" s="18">
        <v>108.7</v>
      </c>
      <c r="F574" s="13">
        <f t="shared" si="41"/>
        <v>4.9926035502958488E-3</v>
      </c>
      <c r="G574" s="13">
        <f t="shared" si="42"/>
        <v>4.519966708749568E-3</v>
      </c>
      <c r="H574" s="16">
        <f t="shared" si="43"/>
        <v>3.6179070717351592E-5</v>
      </c>
    </row>
    <row r="575" spans="1:8" x14ac:dyDescent="0.3">
      <c r="A575" s="3">
        <v>43220</v>
      </c>
      <c r="B575" s="18">
        <v>42.53</v>
      </c>
      <c r="C575" s="13">
        <f t="shared" si="44"/>
        <v>2.5931164545025531E-3</v>
      </c>
      <c r="D575" s="13">
        <f t="shared" si="40"/>
        <v>2.0381934526075671E-3</v>
      </c>
      <c r="E575" s="18">
        <v>109.28</v>
      </c>
      <c r="F575" s="13">
        <f t="shared" si="41"/>
        <v>5.3357865685372818E-3</v>
      </c>
      <c r="G575" s="13">
        <f t="shared" si="42"/>
        <v>4.863149726991001E-3</v>
      </c>
      <c r="H575" s="16">
        <f t="shared" si="43"/>
        <v>9.9120399326033354E-6</v>
      </c>
    </row>
    <row r="576" spans="1:8" x14ac:dyDescent="0.3">
      <c r="A576" s="3">
        <v>43222</v>
      </c>
      <c r="B576" s="18">
        <v>42.24</v>
      </c>
      <c r="C576" s="13">
        <f t="shared" si="44"/>
        <v>-6.8187162003291446E-3</v>
      </c>
      <c r="D576" s="13">
        <f t="shared" si="40"/>
        <v>-7.3736392022241311E-3</v>
      </c>
      <c r="E576" s="18">
        <v>108.63</v>
      </c>
      <c r="F576" s="13">
        <f t="shared" si="41"/>
        <v>-5.9480234260615994E-3</v>
      </c>
      <c r="G576" s="13">
        <f t="shared" si="42"/>
        <v>-6.4206602676078802E-3</v>
      </c>
      <c r="H576" s="16">
        <f t="shared" si="43"/>
        <v>4.7343632253396343E-5</v>
      </c>
    </row>
    <row r="577" spans="1:8" x14ac:dyDescent="0.3">
      <c r="A577" s="3">
        <v>43223</v>
      </c>
      <c r="B577" s="18">
        <v>42.06</v>
      </c>
      <c r="C577" s="13">
        <f t="shared" si="44"/>
        <v>-4.2613636363636465E-3</v>
      </c>
      <c r="D577" s="13">
        <f t="shared" si="40"/>
        <v>-4.8162866382586329E-3</v>
      </c>
      <c r="E577" s="18">
        <v>107.71</v>
      </c>
      <c r="F577" s="13">
        <f t="shared" si="41"/>
        <v>-8.4691153456688539E-3</v>
      </c>
      <c r="G577" s="13">
        <f t="shared" si="42"/>
        <v>-8.9417521872151347E-3</v>
      </c>
      <c r="H577" s="16">
        <f t="shared" si="43"/>
        <v>4.3066041581904157E-5</v>
      </c>
    </row>
    <row r="578" spans="1:8" x14ac:dyDescent="0.3">
      <c r="A578" s="3">
        <v>43224</v>
      </c>
      <c r="B578" s="18">
        <v>41.78</v>
      </c>
      <c r="C578" s="13">
        <f t="shared" si="44"/>
        <v>-6.6571564431764374E-3</v>
      </c>
      <c r="D578" s="13">
        <f t="shared" si="40"/>
        <v>-7.2120794450714239E-3</v>
      </c>
      <c r="E578" s="18">
        <v>107.38</v>
      </c>
      <c r="F578" s="13">
        <f t="shared" si="41"/>
        <v>-3.0637823786091589E-3</v>
      </c>
      <c r="G578" s="13">
        <f t="shared" si="42"/>
        <v>-3.5364192201554397E-3</v>
      </c>
      <c r="H578" s="16">
        <f t="shared" si="43"/>
        <v>2.550493636683856E-5</v>
      </c>
    </row>
    <row r="579" spans="1:8" x14ac:dyDescent="0.3">
      <c r="A579" s="3">
        <v>43227</v>
      </c>
      <c r="B579" s="18">
        <v>42.21</v>
      </c>
      <c r="C579" s="13">
        <f t="shared" si="44"/>
        <v>1.0292005744375388E-2</v>
      </c>
      <c r="D579" s="13">
        <f t="shared" ref="D579:D642" si="45">C579-$K$10</f>
        <v>9.7370827424804011E-3</v>
      </c>
      <c r="E579" s="18">
        <v>108.36</v>
      </c>
      <c r="F579" s="13">
        <f t="shared" ref="F579:F642" si="46">E579/E578-1</f>
        <v>9.1264667535855271E-3</v>
      </c>
      <c r="G579" s="13">
        <f t="shared" ref="G579:G642" si="47">F579-$K$12</f>
        <v>8.6538299120392462E-3</v>
      </c>
      <c r="H579" s="16">
        <f t="shared" ref="H579:H642" si="48">D579*G579</f>
        <v>8.4263057892878035E-5</v>
      </c>
    </row>
    <row r="580" spans="1:8" x14ac:dyDescent="0.3">
      <c r="A580" s="3">
        <v>43228</v>
      </c>
      <c r="B580" s="18">
        <v>42.39</v>
      </c>
      <c r="C580" s="13">
        <f t="shared" ref="C580:C643" si="49">B580/B579-1</f>
        <v>4.2643923240937021E-3</v>
      </c>
      <c r="D580" s="13">
        <f t="shared" si="45"/>
        <v>3.709469322198716E-3</v>
      </c>
      <c r="E580" s="18">
        <v>108.32</v>
      </c>
      <c r="F580" s="13">
        <f t="shared" si="46"/>
        <v>-3.6913990402365204E-4</v>
      </c>
      <c r="G580" s="13">
        <f t="shared" si="47"/>
        <v>-8.4177674556993275E-4</v>
      </c>
      <c r="H580" s="16">
        <f t="shared" si="48"/>
        <v>-3.1225450138319395E-6</v>
      </c>
    </row>
    <row r="581" spans="1:8" x14ac:dyDescent="0.3">
      <c r="A581" s="3">
        <v>43229</v>
      </c>
      <c r="B581" s="18">
        <v>42.34</v>
      </c>
      <c r="C581" s="13">
        <f t="shared" si="49"/>
        <v>-1.1795234725170411E-3</v>
      </c>
      <c r="D581" s="13">
        <f t="shared" si="45"/>
        <v>-1.7344464744120272E-3</v>
      </c>
      <c r="E581" s="18">
        <v>107.76</v>
      </c>
      <c r="F581" s="13">
        <f t="shared" si="46"/>
        <v>-5.1698670605612174E-3</v>
      </c>
      <c r="G581" s="13">
        <f t="shared" si="47"/>
        <v>-5.6425039021074982E-3</v>
      </c>
      <c r="H581" s="16">
        <f t="shared" si="48"/>
        <v>9.7866209998664563E-6</v>
      </c>
    </row>
    <row r="582" spans="1:8" x14ac:dyDescent="0.3">
      <c r="A582" s="3">
        <v>43230</v>
      </c>
      <c r="B582" s="18">
        <v>42.24</v>
      </c>
      <c r="C582" s="13">
        <f t="shared" si="49"/>
        <v>-2.3618327822390039E-3</v>
      </c>
      <c r="D582" s="13">
        <f t="shared" si="45"/>
        <v>-2.91675578413399E-3</v>
      </c>
      <c r="E582" s="18">
        <v>107.02</v>
      </c>
      <c r="F582" s="13">
        <f t="shared" si="46"/>
        <v>-6.8671121009652447E-3</v>
      </c>
      <c r="G582" s="13">
        <f t="shared" si="47"/>
        <v>-7.3397489425115255E-3</v>
      </c>
      <c r="H582" s="16">
        <f t="shared" si="48"/>
        <v>2.1408255182161828E-5</v>
      </c>
    </row>
    <row r="583" spans="1:8" x14ac:dyDescent="0.3">
      <c r="A583" s="3">
        <v>43231</v>
      </c>
      <c r="B583" s="18">
        <v>42.46</v>
      </c>
      <c r="C583" s="13">
        <f t="shared" si="49"/>
        <v>5.2083333333332593E-3</v>
      </c>
      <c r="D583" s="13">
        <f t="shared" si="45"/>
        <v>4.6534103314382728E-3</v>
      </c>
      <c r="E583" s="18">
        <v>107.53</v>
      </c>
      <c r="F583" s="13">
        <f t="shared" si="46"/>
        <v>4.7654643991776879E-3</v>
      </c>
      <c r="G583" s="13">
        <f t="shared" si="47"/>
        <v>4.2928275576314071E-3</v>
      </c>
      <c r="H583" s="16">
        <f t="shared" si="48"/>
        <v>1.9976288107764916E-5</v>
      </c>
    </row>
    <row r="584" spans="1:8" x14ac:dyDescent="0.3">
      <c r="A584" s="3">
        <v>43234</v>
      </c>
      <c r="B584" s="18">
        <v>42.51</v>
      </c>
      <c r="C584" s="13">
        <f t="shared" si="49"/>
        <v>1.1775788977861357E-3</v>
      </c>
      <c r="D584" s="13">
        <f t="shared" si="45"/>
        <v>6.2265589589114963E-4</v>
      </c>
      <c r="E584" s="18">
        <v>107.02</v>
      </c>
      <c r="F584" s="13">
        <f t="shared" si="46"/>
        <v>-4.74286245698885E-3</v>
      </c>
      <c r="G584" s="13">
        <f t="shared" si="47"/>
        <v>-5.2154992985351308E-3</v>
      </c>
      <c r="H584" s="16">
        <f t="shared" si="48"/>
        <v>-3.2474613882490543E-6</v>
      </c>
    </row>
    <row r="585" spans="1:8" x14ac:dyDescent="0.3">
      <c r="A585" s="3">
        <v>43235</v>
      </c>
      <c r="B585" s="18">
        <v>42.46</v>
      </c>
      <c r="C585" s="13">
        <f t="shared" si="49"/>
        <v>-1.176193836744277E-3</v>
      </c>
      <c r="D585" s="13">
        <f t="shared" si="45"/>
        <v>-1.7311168386392631E-3</v>
      </c>
      <c r="E585" s="18">
        <v>106.25</v>
      </c>
      <c r="F585" s="13">
        <f t="shared" si="46"/>
        <v>-7.1949168379741302E-3</v>
      </c>
      <c r="G585" s="13">
        <f t="shared" si="47"/>
        <v>-7.667553679520411E-3</v>
      </c>
      <c r="H585" s="16">
        <f t="shared" si="48"/>
        <v>1.3273431285788222E-5</v>
      </c>
    </row>
    <row r="586" spans="1:8" x14ac:dyDescent="0.3">
      <c r="A586" s="3">
        <v>43236</v>
      </c>
      <c r="B586" s="18">
        <v>42.14</v>
      </c>
      <c r="C586" s="13">
        <f t="shared" si="49"/>
        <v>-7.5365049458313571E-3</v>
      </c>
      <c r="D586" s="13">
        <f t="shared" si="45"/>
        <v>-8.0914279477263436E-3</v>
      </c>
      <c r="E586" s="18">
        <v>105.5</v>
      </c>
      <c r="F586" s="13">
        <f t="shared" si="46"/>
        <v>-7.058823529411784E-3</v>
      </c>
      <c r="G586" s="13">
        <f t="shared" si="47"/>
        <v>-7.5314603709580649E-3</v>
      </c>
      <c r="H586" s="16">
        <f t="shared" si="48"/>
        <v>6.0940268932763499E-5</v>
      </c>
    </row>
    <row r="587" spans="1:8" x14ac:dyDescent="0.3">
      <c r="A587" s="3">
        <v>43237</v>
      </c>
      <c r="B587" s="18">
        <v>41.93</v>
      </c>
      <c r="C587" s="13">
        <f t="shared" si="49"/>
        <v>-4.983388704318914E-3</v>
      </c>
      <c r="D587" s="13">
        <f t="shared" si="45"/>
        <v>-5.5383117062139005E-3</v>
      </c>
      <c r="E587" s="18">
        <v>106.09</v>
      </c>
      <c r="F587" s="13">
        <f t="shared" si="46"/>
        <v>5.5924170616115099E-3</v>
      </c>
      <c r="G587" s="13">
        <f t="shared" si="47"/>
        <v>5.1197802200652291E-3</v>
      </c>
      <c r="H587" s="16">
        <f t="shared" si="48"/>
        <v>-2.8354938726029638E-5</v>
      </c>
    </row>
    <row r="588" spans="1:8" x14ac:dyDescent="0.3">
      <c r="A588" s="3">
        <v>43238</v>
      </c>
      <c r="B588" s="18">
        <v>41.5</v>
      </c>
      <c r="C588" s="13">
        <f t="shared" si="49"/>
        <v>-1.0255187216789863E-2</v>
      </c>
      <c r="D588" s="13">
        <f t="shared" si="45"/>
        <v>-1.0810110218684849E-2</v>
      </c>
      <c r="E588" s="18">
        <v>105.07</v>
      </c>
      <c r="F588" s="13">
        <f t="shared" si="46"/>
        <v>-9.6144782731644174E-3</v>
      </c>
      <c r="G588" s="13">
        <f t="shared" si="47"/>
        <v>-1.0087115114710698E-2</v>
      </c>
      <c r="H588" s="16">
        <f t="shared" si="48"/>
        <v>1.0904282617858452E-4</v>
      </c>
    </row>
    <row r="589" spans="1:8" x14ac:dyDescent="0.3">
      <c r="A589" s="3">
        <v>43241</v>
      </c>
      <c r="B589" s="18">
        <v>41.28</v>
      </c>
      <c r="C589" s="13">
        <f t="shared" si="49"/>
        <v>-5.3012048192770944E-3</v>
      </c>
      <c r="D589" s="13">
        <f t="shared" si="45"/>
        <v>-5.8561278211720809E-3</v>
      </c>
      <c r="E589" s="18">
        <v>103.87</v>
      </c>
      <c r="F589" s="13">
        <f t="shared" si="46"/>
        <v>-1.1420957456933389E-2</v>
      </c>
      <c r="G589" s="13">
        <f t="shared" si="47"/>
        <v>-1.189359429847967E-2</v>
      </c>
      <c r="H589" s="16">
        <f t="shared" si="48"/>
        <v>6.965040846506044E-5</v>
      </c>
    </row>
    <row r="590" spans="1:8" x14ac:dyDescent="0.3">
      <c r="A590" s="3">
        <v>43242</v>
      </c>
      <c r="B590" s="18">
        <v>41.55</v>
      </c>
      <c r="C590" s="13">
        <f t="shared" si="49"/>
        <v>6.5406976744184497E-3</v>
      </c>
      <c r="D590" s="13">
        <f t="shared" si="45"/>
        <v>5.9857746725234633E-3</v>
      </c>
      <c r="E590" s="18">
        <v>104.1</v>
      </c>
      <c r="F590" s="13">
        <f t="shared" si="46"/>
        <v>2.2143063444688416E-3</v>
      </c>
      <c r="G590" s="13">
        <f t="shared" si="47"/>
        <v>1.7416695029225607E-3</v>
      </c>
      <c r="H590" s="16">
        <f t="shared" si="48"/>
        <v>1.0425241198500394E-5</v>
      </c>
    </row>
    <row r="591" spans="1:8" x14ac:dyDescent="0.3">
      <c r="A591" s="3">
        <v>43243</v>
      </c>
      <c r="B591" s="18">
        <v>41.22</v>
      </c>
      <c r="C591" s="13">
        <f t="shared" si="49"/>
        <v>-7.9422382671480163E-3</v>
      </c>
      <c r="D591" s="13">
        <f t="shared" si="45"/>
        <v>-8.4971612690430028E-3</v>
      </c>
      <c r="E591" s="18">
        <v>103.77</v>
      </c>
      <c r="F591" s="13">
        <f t="shared" si="46"/>
        <v>-3.1700288184437486E-3</v>
      </c>
      <c r="G591" s="13">
        <f t="shared" si="47"/>
        <v>-3.6426656599900294E-3</v>
      </c>
      <c r="H591" s="16">
        <f t="shared" si="48"/>
        <v>3.0952317562140244E-5</v>
      </c>
    </row>
    <row r="592" spans="1:8" x14ac:dyDescent="0.3">
      <c r="A592" s="3">
        <v>43244</v>
      </c>
      <c r="B592" s="18">
        <v>41.43</v>
      </c>
      <c r="C592" s="13">
        <f t="shared" si="49"/>
        <v>5.0946142649199722E-3</v>
      </c>
      <c r="D592" s="13">
        <f t="shared" si="45"/>
        <v>4.5396912630249857E-3</v>
      </c>
      <c r="E592" s="18">
        <v>103.61</v>
      </c>
      <c r="F592" s="13">
        <f t="shared" si="46"/>
        <v>-1.5418714464681127E-3</v>
      </c>
      <c r="G592" s="13">
        <f t="shared" si="47"/>
        <v>-2.0145082880143935E-3</v>
      </c>
      <c r="H592" s="16">
        <f t="shared" si="48"/>
        <v>-9.1452456743903632E-6</v>
      </c>
    </row>
    <row r="593" spans="1:8" x14ac:dyDescent="0.3">
      <c r="A593" s="3">
        <v>43245</v>
      </c>
      <c r="B593" s="18">
        <v>42</v>
      </c>
      <c r="C593" s="13">
        <f t="shared" si="49"/>
        <v>1.3758146270818283E-2</v>
      </c>
      <c r="D593" s="13">
        <f t="shared" si="45"/>
        <v>1.3203223268923297E-2</v>
      </c>
      <c r="E593" s="18">
        <v>104.8</v>
      </c>
      <c r="F593" s="13">
        <f t="shared" si="46"/>
        <v>1.1485377859280055E-2</v>
      </c>
      <c r="G593" s="13">
        <f t="shared" si="47"/>
        <v>1.1012741017733774E-2</v>
      </c>
      <c r="H593" s="16">
        <f t="shared" si="48"/>
        <v>1.454036784599686E-4</v>
      </c>
    </row>
    <row r="594" spans="1:8" x14ac:dyDescent="0.3">
      <c r="A594" s="3">
        <v>43248</v>
      </c>
      <c r="B594" s="18">
        <v>42.36</v>
      </c>
      <c r="C594" s="13">
        <f t="shared" si="49"/>
        <v>8.5714285714284522E-3</v>
      </c>
      <c r="D594" s="13">
        <f t="shared" si="45"/>
        <v>8.0165055695334657E-3</v>
      </c>
      <c r="E594" s="18">
        <v>105.91</v>
      </c>
      <c r="F594" s="13">
        <f t="shared" si="46"/>
        <v>1.0591603053435206E-2</v>
      </c>
      <c r="G594" s="13">
        <f t="shared" si="47"/>
        <v>1.0118966211888925E-2</v>
      </c>
      <c r="H594" s="16">
        <f t="shared" si="48"/>
        <v>8.1118748995528527E-5</v>
      </c>
    </row>
    <row r="595" spans="1:8" x14ac:dyDescent="0.3">
      <c r="A595" s="3">
        <v>43249</v>
      </c>
      <c r="B595" s="18">
        <v>42.17</v>
      </c>
      <c r="C595" s="13">
        <f t="shared" si="49"/>
        <v>-4.4853635505193168E-3</v>
      </c>
      <c r="D595" s="13">
        <f t="shared" si="45"/>
        <v>-5.0402865524143033E-3</v>
      </c>
      <c r="E595" s="18">
        <v>105.12</v>
      </c>
      <c r="F595" s="13">
        <f t="shared" si="46"/>
        <v>-7.4591634406571128E-3</v>
      </c>
      <c r="G595" s="13">
        <f t="shared" si="47"/>
        <v>-7.9318002822033936E-3</v>
      </c>
      <c r="H595" s="16">
        <f t="shared" si="48"/>
        <v>3.9978546298825739E-5</v>
      </c>
    </row>
    <row r="596" spans="1:8" x14ac:dyDescent="0.3">
      <c r="A596" s="3">
        <v>43250</v>
      </c>
      <c r="B596" s="18">
        <v>42.02</v>
      </c>
      <c r="C596" s="13">
        <f t="shared" si="49"/>
        <v>-3.5570310647379255E-3</v>
      </c>
      <c r="D596" s="13">
        <f t="shared" si="45"/>
        <v>-4.111954066632912E-3</v>
      </c>
      <c r="E596" s="18">
        <v>104.91</v>
      </c>
      <c r="F596" s="13">
        <f t="shared" si="46"/>
        <v>-1.9977168949772972E-3</v>
      </c>
      <c r="G596" s="13">
        <f t="shared" si="47"/>
        <v>-2.470353736523578E-3</v>
      </c>
      <c r="H596" s="16">
        <f t="shared" si="48"/>
        <v>1.0157981092919936E-5</v>
      </c>
    </row>
    <row r="597" spans="1:8" x14ac:dyDescent="0.3">
      <c r="A597" s="3">
        <v>43251</v>
      </c>
      <c r="B597" s="18">
        <v>42.35</v>
      </c>
      <c r="C597" s="13">
        <f t="shared" si="49"/>
        <v>7.8534031413612926E-3</v>
      </c>
      <c r="D597" s="13">
        <f t="shared" si="45"/>
        <v>7.2984801394663061E-3</v>
      </c>
      <c r="E597" s="18">
        <v>104.79</v>
      </c>
      <c r="F597" s="13">
        <f t="shared" si="46"/>
        <v>-1.1438375750641994E-3</v>
      </c>
      <c r="G597" s="13">
        <f t="shared" si="47"/>
        <v>-1.6164744166104802E-3</v>
      </c>
      <c r="H597" s="16">
        <f t="shared" si="48"/>
        <v>-1.1797806425586973E-5</v>
      </c>
    </row>
    <row r="598" spans="1:8" x14ac:dyDescent="0.3">
      <c r="A598" s="3">
        <v>43252</v>
      </c>
      <c r="B598" s="18">
        <v>42.1</v>
      </c>
      <c r="C598" s="13">
        <f t="shared" si="49"/>
        <v>-5.9031877213695516E-3</v>
      </c>
      <c r="D598" s="13">
        <f t="shared" si="45"/>
        <v>-6.4581107232645381E-3</v>
      </c>
      <c r="E598" s="18">
        <v>103.45</v>
      </c>
      <c r="F598" s="13">
        <f t="shared" si="46"/>
        <v>-1.2787479721347528E-2</v>
      </c>
      <c r="G598" s="13">
        <f t="shared" si="47"/>
        <v>-1.3260116562893809E-2</v>
      </c>
      <c r="H598" s="16">
        <f t="shared" si="48"/>
        <v>8.5635300966562208E-5</v>
      </c>
    </row>
    <row r="599" spans="1:8" x14ac:dyDescent="0.3">
      <c r="A599" s="3">
        <v>43255</v>
      </c>
      <c r="B599" s="18">
        <v>41.75</v>
      </c>
      <c r="C599" s="13">
        <f t="shared" si="49"/>
        <v>-8.3135391923990776E-3</v>
      </c>
      <c r="D599" s="13">
        <f t="shared" si="45"/>
        <v>-8.868462194294064E-3</v>
      </c>
      <c r="E599" s="18">
        <v>102.32</v>
      </c>
      <c r="F599" s="13">
        <f t="shared" si="46"/>
        <v>-1.0923151280812116E-2</v>
      </c>
      <c r="G599" s="13">
        <f t="shared" si="47"/>
        <v>-1.1395788122358396E-2</v>
      </c>
      <c r="H599" s="16">
        <f t="shared" si="48"/>
        <v>1.0106311613732078E-4</v>
      </c>
    </row>
    <row r="600" spans="1:8" x14ac:dyDescent="0.3">
      <c r="A600" s="3">
        <v>43256</v>
      </c>
      <c r="B600" s="18">
        <v>41.63</v>
      </c>
      <c r="C600" s="13">
        <f t="shared" si="49"/>
        <v>-2.8742514970059307E-3</v>
      </c>
      <c r="D600" s="13">
        <f t="shared" si="45"/>
        <v>-3.4291744989009168E-3</v>
      </c>
      <c r="E600" s="18">
        <v>101.11</v>
      </c>
      <c r="F600" s="13">
        <f t="shared" si="46"/>
        <v>-1.1825645035183685E-2</v>
      </c>
      <c r="G600" s="13">
        <f t="shared" si="47"/>
        <v>-1.2298281876729966E-2</v>
      </c>
      <c r="H600" s="16">
        <f t="shared" si="48"/>
        <v>4.2172954591977705E-5</v>
      </c>
    </row>
    <row r="601" spans="1:8" x14ac:dyDescent="0.3">
      <c r="A601" s="3">
        <v>43257</v>
      </c>
      <c r="B601" s="18">
        <v>42</v>
      </c>
      <c r="C601" s="13">
        <f t="shared" si="49"/>
        <v>8.8878212827288028E-3</v>
      </c>
      <c r="D601" s="13">
        <f t="shared" si="45"/>
        <v>8.3328982808338163E-3</v>
      </c>
      <c r="E601" s="18">
        <v>101.98</v>
      </c>
      <c r="F601" s="13">
        <f t="shared" si="46"/>
        <v>8.6044901592325918E-3</v>
      </c>
      <c r="G601" s="13">
        <f t="shared" si="47"/>
        <v>8.1318533176863109E-3</v>
      </c>
      <c r="H601" s="16">
        <f t="shared" si="48"/>
        <v>6.776190653094103E-5</v>
      </c>
    </row>
    <row r="602" spans="1:8" x14ac:dyDescent="0.3">
      <c r="A602" s="3">
        <v>43258</v>
      </c>
      <c r="B602" s="18">
        <v>42.35</v>
      </c>
      <c r="C602" s="13">
        <f t="shared" si="49"/>
        <v>8.3333333333333037E-3</v>
      </c>
      <c r="D602" s="13">
        <f t="shared" si="45"/>
        <v>7.7784103314383173E-3</v>
      </c>
      <c r="E602" s="18">
        <v>103.49</v>
      </c>
      <c r="F602" s="13">
        <f t="shared" si="46"/>
        <v>1.4806824867620971E-2</v>
      </c>
      <c r="G602" s="13">
        <f t="shared" si="47"/>
        <v>1.433418802607469E-2</v>
      </c>
      <c r="H602" s="16">
        <f t="shared" si="48"/>
        <v>1.1149719623479879E-4</v>
      </c>
    </row>
    <row r="603" spans="1:8" x14ac:dyDescent="0.3">
      <c r="A603" s="3">
        <v>43259</v>
      </c>
      <c r="B603" s="18">
        <v>42.38</v>
      </c>
      <c r="C603" s="13">
        <f t="shared" si="49"/>
        <v>7.0838252656435508E-4</v>
      </c>
      <c r="D603" s="13">
        <f t="shared" si="45"/>
        <v>1.5345952466936904E-4</v>
      </c>
      <c r="E603" s="18">
        <v>103.92</v>
      </c>
      <c r="F603" s="13">
        <f t="shared" si="46"/>
        <v>4.1549908203690755E-3</v>
      </c>
      <c r="G603" s="13">
        <f t="shared" si="47"/>
        <v>3.6823539788227947E-3</v>
      </c>
      <c r="H603" s="16">
        <f t="shared" si="48"/>
        <v>5.6509229125450586E-7</v>
      </c>
    </row>
    <row r="604" spans="1:8" x14ac:dyDescent="0.3">
      <c r="A604" s="3">
        <v>43262</v>
      </c>
      <c r="B604" s="18">
        <v>42.45</v>
      </c>
      <c r="C604" s="13">
        <f t="shared" si="49"/>
        <v>1.651722510618292E-3</v>
      </c>
      <c r="D604" s="13">
        <f t="shared" si="45"/>
        <v>1.096799508723306E-3</v>
      </c>
      <c r="E604" s="18">
        <v>103.56</v>
      </c>
      <c r="F604" s="13">
        <f t="shared" si="46"/>
        <v>-3.4642032332563577E-3</v>
      </c>
      <c r="G604" s="13">
        <f t="shared" si="47"/>
        <v>-3.9368400748026385E-3</v>
      </c>
      <c r="H604" s="16">
        <f t="shared" si="48"/>
        <v>-4.3179242599657571E-6</v>
      </c>
    </row>
    <row r="605" spans="1:8" x14ac:dyDescent="0.3">
      <c r="A605" s="3">
        <v>43263</v>
      </c>
      <c r="B605" s="18">
        <v>42.56</v>
      </c>
      <c r="C605" s="13">
        <f t="shared" si="49"/>
        <v>2.5912838633685986E-3</v>
      </c>
      <c r="D605" s="13">
        <f t="shared" si="45"/>
        <v>2.0363608614736126E-3</v>
      </c>
      <c r="E605" s="18">
        <v>103.91</v>
      </c>
      <c r="F605" s="13">
        <f t="shared" si="46"/>
        <v>3.3796832753958395E-3</v>
      </c>
      <c r="G605" s="13">
        <f t="shared" si="47"/>
        <v>2.9070464338495586E-3</v>
      </c>
      <c r="H605" s="16">
        <f t="shared" si="48"/>
        <v>5.9197955803776802E-6</v>
      </c>
    </row>
    <row r="606" spans="1:8" x14ac:dyDescent="0.3">
      <c r="A606" s="3">
        <v>43264</v>
      </c>
      <c r="B606" s="18">
        <v>42.61</v>
      </c>
      <c r="C606" s="13">
        <f t="shared" si="49"/>
        <v>1.1748120300751896E-3</v>
      </c>
      <c r="D606" s="13">
        <f t="shared" si="45"/>
        <v>6.198890281802036E-4</v>
      </c>
      <c r="E606" s="18">
        <v>103.65</v>
      </c>
      <c r="F606" s="13">
        <f t="shared" si="46"/>
        <v>-2.5021653353862749E-3</v>
      </c>
      <c r="G606" s="13">
        <f t="shared" si="47"/>
        <v>-2.9748021769325558E-3</v>
      </c>
      <c r="H606" s="16">
        <f t="shared" si="48"/>
        <v>-1.844047230487076E-6</v>
      </c>
    </row>
    <row r="607" spans="1:8" x14ac:dyDescent="0.3">
      <c r="A607" s="3">
        <v>43265</v>
      </c>
      <c r="B607" s="18">
        <v>42.44</v>
      </c>
      <c r="C607" s="13">
        <f t="shared" si="49"/>
        <v>-3.989673785496417E-3</v>
      </c>
      <c r="D607" s="13">
        <f t="shared" si="45"/>
        <v>-4.5445967873914035E-3</v>
      </c>
      <c r="E607" s="18">
        <v>103.36</v>
      </c>
      <c r="F607" s="13">
        <f t="shared" si="46"/>
        <v>-2.7978774722624555E-3</v>
      </c>
      <c r="G607" s="13">
        <f t="shared" si="47"/>
        <v>-3.2705143138087363E-3</v>
      </c>
      <c r="H607" s="16">
        <f t="shared" si="48"/>
        <v>1.4863168843652784E-5</v>
      </c>
    </row>
    <row r="608" spans="1:8" x14ac:dyDescent="0.3">
      <c r="A608" s="3">
        <v>43266</v>
      </c>
      <c r="B608" s="18">
        <v>42.31</v>
      </c>
      <c r="C608" s="13">
        <f t="shared" si="49"/>
        <v>-3.0631479736097367E-3</v>
      </c>
      <c r="D608" s="13">
        <f t="shared" si="45"/>
        <v>-3.6180709755047227E-3</v>
      </c>
      <c r="E608" s="18">
        <v>102.75</v>
      </c>
      <c r="F608" s="13">
        <f t="shared" si="46"/>
        <v>-5.9017027863776939E-3</v>
      </c>
      <c r="G608" s="13">
        <f t="shared" si="47"/>
        <v>-6.3743396279239747E-3</v>
      </c>
      <c r="H608" s="16">
        <f t="shared" si="48"/>
        <v>2.3062813195801306E-5</v>
      </c>
    </row>
    <row r="609" spans="1:8" x14ac:dyDescent="0.3">
      <c r="A609" s="3">
        <v>43269</v>
      </c>
      <c r="B609" s="18">
        <v>42.26</v>
      </c>
      <c r="C609" s="13">
        <f t="shared" si="49"/>
        <v>-1.1817537225243813E-3</v>
      </c>
      <c r="D609" s="13">
        <f t="shared" si="45"/>
        <v>-1.7366767244193673E-3</v>
      </c>
      <c r="E609" s="18">
        <v>102.31</v>
      </c>
      <c r="F609" s="13">
        <f t="shared" si="46"/>
        <v>-4.2822384428223836E-3</v>
      </c>
      <c r="G609" s="13">
        <f t="shared" si="47"/>
        <v>-4.7548752843686645E-3</v>
      </c>
      <c r="H609" s="16">
        <f t="shared" si="48"/>
        <v>8.2576812338799797E-6</v>
      </c>
    </row>
    <row r="610" spans="1:8" x14ac:dyDescent="0.3">
      <c r="A610" s="3">
        <v>43270</v>
      </c>
      <c r="B610" s="18">
        <v>41.97</v>
      </c>
      <c r="C610" s="13">
        <f t="shared" si="49"/>
        <v>-6.8622811168953524E-3</v>
      </c>
      <c r="D610" s="13">
        <f t="shared" si="45"/>
        <v>-7.4172041187903388E-3</v>
      </c>
      <c r="E610" s="18">
        <v>101.48</v>
      </c>
      <c r="F610" s="13">
        <f t="shared" si="46"/>
        <v>-8.1125989639331264E-3</v>
      </c>
      <c r="G610" s="13">
        <f t="shared" si="47"/>
        <v>-8.5852358054794072E-3</v>
      </c>
      <c r="H610" s="16">
        <f t="shared" si="48"/>
        <v>6.3678446377188151E-5</v>
      </c>
    </row>
    <row r="611" spans="1:8" x14ac:dyDescent="0.3">
      <c r="A611" s="3">
        <v>43271</v>
      </c>
      <c r="B611" s="18">
        <v>42.04</v>
      </c>
      <c r="C611" s="13">
        <f t="shared" si="49"/>
        <v>1.6678579938051996E-3</v>
      </c>
      <c r="D611" s="13">
        <f t="shared" si="45"/>
        <v>1.1129349919102136E-3</v>
      </c>
      <c r="E611" s="18">
        <v>101.54</v>
      </c>
      <c r="F611" s="13">
        <f t="shared" si="46"/>
        <v>5.9124950729216863E-4</v>
      </c>
      <c r="G611" s="13">
        <f t="shared" si="47"/>
        <v>1.1861266574588792E-4</v>
      </c>
      <c r="H611" s="16">
        <f t="shared" si="48"/>
        <v>1.3200818619234865E-7</v>
      </c>
    </row>
    <row r="612" spans="1:8" x14ac:dyDescent="0.3">
      <c r="A612" s="3">
        <v>43272</v>
      </c>
      <c r="B612" s="18">
        <v>41.88</v>
      </c>
      <c r="C612" s="13">
        <f t="shared" si="49"/>
        <v>-3.8058991436725753E-3</v>
      </c>
      <c r="D612" s="13">
        <f t="shared" si="45"/>
        <v>-4.3608221455675618E-3</v>
      </c>
      <c r="E612" s="18">
        <v>101.12</v>
      </c>
      <c r="F612" s="13">
        <f t="shared" si="46"/>
        <v>-4.136300965136952E-3</v>
      </c>
      <c r="G612" s="13">
        <f t="shared" si="47"/>
        <v>-4.6089378066832328E-3</v>
      </c>
      <c r="H612" s="16">
        <f t="shared" si="48"/>
        <v>2.0098758054927827E-5</v>
      </c>
    </row>
    <row r="613" spans="1:8" x14ac:dyDescent="0.3">
      <c r="A613" s="3">
        <v>43273</v>
      </c>
      <c r="B613" s="18">
        <v>42.18</v>
      </c>
      <c r="C613" s="13">
        <f t="shared" si="49"/>
        <v>7.1633237822348317E-3</v>
      </c>
      <c r="D613" s="13">
        <f t="shared" si="45"/>
        <v>6.6084007803398452E-3</v>
      </c>
      <c r="E613" s="18">
        <v>101.11</v>
      </c>
      <c r="F613" s="13">
        <f t="shared" si="46"/>
        <v>-9.88924050633333E-5</v>
      </c>
      <c r="G613" s="13">
        <f t="shared" si="47"/>
        <v>-5.7152924660961401E-4</v>
      </c>
      <c r="H613" s="16">
        <f t="shared" si="48"/>
        <v>-3.7768943192820171E-6</v>
      </c>
    </row>
    <row r="614" spans="1:8" x14ac:dyDescent="0.3">
      <c r="A614" s="3">
        <v>43276</v>
      </c>
      <c r="B614" s="18">
        <v>41.83</v>
      </c>
      <c r="C614" s="13">
        <f t="shared" si="49"/>
        <v>-8.2977714556662363E-3</v>
      </c>
      <c r="D614" s="13">
        <f t="shared" si="45"/>
        <v>-8.8526944575612228E-3</v>
      </c>
      <c r="E614" s="18">
        <v>100.37</v>
      </c>
      <c r="F614" s="13">
        <f t="shared" si="46"/>
        <v>-7.3187617446345277E-3</v>
      </c>
      <c r="G614" s="13">
        <f t="shared" si="47"/>
        <v>-7.7913985861808085E-3</v>
      </c>
      <c r="H614" s="16">
        <f t="shared" si="48"/>
        <v>6.8974871080533192E-5</v>
      </c>
    </row>
    <row r="615" spans="1:8" x14ac:dyDescent="0.3">
      <c r="A615" s="3">
        <v>43277</v>
      </c>
      <c r="B615" s="18">
        <v>41.84</v>
      </c>
      <c r="C615" s="13">
        <f t="shared" si="49"/>
        <v>2.3906287353581135E-4</v>
      </c>
      <c r="D615" s="13">
        <f t="shared" si="45"/>
        <v>-3.1586012835917469E-4</v>
      </c>
      <c r="E615" s="18">
        <v>100</v>
      </c>
      <c r="F615" s="13">
        <f t="shared" si="46"/>
        <v>-3.6863604662747962E-3</v>
      </c>
      <c r="G615" s="13">
        <f t="shared" si="47"/>
        <v>-4.158997307821077E-3</v>
      </c>
      <c r="H615" s="16">
        <f t="shared" si="48"/>
        <v>1.3136614234938274E-6</v>
      </c>
    </row>
    <row r="616" spans="1:8" x14ac:dyDescent="0.3">
      <c r="A616" s="3">
        <v>43278</v>
      </c>
      <c r="B616" s="18">
        <v>41.36</v>
      </c>
      <c r="C616" s="13">
        <f t="shared" si="49"/>
        <v>-1.1472275334608151E-2</v>
      </c>
      <c r="D616" s="13">
        <f t="shared" si="45"/>
        <v>-1.2027198336503137E-2</v>
      </c>
      <c r="E616" s="18">
        <v>98.74</v>
      </c>
      <c r="F616" s="13">
        <f t="shared" si="46"/>
        <v>-1.2600000000000056E-2</v>
      </c>
      <c r="G616" s="13">
        <f t="shared" si="47"/>
        <v>-1.3072636841546336E-2</v>
      </c>
      <c r="H616" s="16">
        <f t="shared" si="48"/>
        <v>1.5722719607435572E-4</v>
      </c>
    </row>
    <row r="617" spans="1:8" x14ac:dyDescent="0.3">
      <c r="A617" s="3">
        <v>43279</v>
      </c>
      <c r="B617" s="18">
        <v>41.06</v>
      </c>
      <c r="C617" s="13">
        <f t="shared" si="49"/>
        <v>-7.2533849129593486E-3</v>
      </c>
      <c r="D617" s="13">
        <f t="shared" si="45"/>
        <v>-7.8083079148543351E-3</v>
      </c>
      <c r="E617" s="18">
        <v>97.76</v>
      </c>
      <c r="F617" s="13">
        <f t="shared" si="46"/>
        <v>-9.9250557018430996E-3</v>
      </c>
      <c r="G617" s="13">
        <f t="shared" si="47"/>
        <v>-1.039769254338938E-2</v>
      </c>
      <c r="H617" s="16">
        <f t="shared" si="48"/>
        <v>8.1188384982769197E-5</v>
      </c>
    </row>
    <row r="618" spans="1:8" x14ac:dyDescent="0.3">
      <c r="A618" s="3">
        <v>43280</v>
      </c>
      <c r="B618" s="18">
        <v>41.61</v>
      </c>
      <c r="C618" s="13">
        <f t="shared" si="49"/>
        <v>1.339503166098388E-2</v>
      </c>
      <c r="D618" s="13">
        <f t="shared" si="45"/>
        <v>1.2840108659088894E-2</v>
      </c>
      <c r="E618" s="18">
        <v>99.27</v>
      </c>
      <c r="F618" s="13">
        <f t="shared" si="46"/>
        <v>1.5445990180032565E-2</v>
      </c>
      <c r="G618" s="13">
        <f t="shared" si="47"/>
        <v>1.4973353338486284E-2</v>
      </c>
      <c r="H618" s="16">
        <f t="shared" si="48"/>
        <v>1.9225948385709533E-4</v>
      </c>
    </row>
    <row r="619" spans="1:8" x14ac:dyDescent="0.3">
      <c r="A619" s="3">
        <v>43283</v>
      </c>
      <c r="B619" s="18">
        <v>41.4</v>
      </c>
      <c r="C619" s="13">
        <f t="shared" si="49"/>
        <v>-5.0468637346792189E-3</v>
      </c>
      <c r="D619" s="13">
        <f t="shared" si="45"/>
        <v>-5.6017867365742054E-3</v>
      </c>
      <c r="E619" s="18">
        <v>98.83</v>
      </c>
      <c r="F619" s="13">
        <f t="shared" si="46"/>
        <v>-4.4323562002619443E-3</v>
      </c>
      <c r="G619" s="13">
        <f t="shared" si="47"/>
        <v>-4.9049930418082251E-3</v>
      </c>
      <c r="H619" s="16">
        <f t="shared" si="48"/>
        <v>2.7476724964590081E-5</v>
      </c>
    </row>
    <row r="620" spans="1:8" x14ac:dyDescent="0.3">
      <c r="A620" s="3">
        <v>43284</v>
      </c>
      <c r="B620" s="18">
        <v>41.6</v>
      </c>
      <c r="C620" s="13">
        <f t="shared" si="49"/>
        <v>4.8309178743961567E-3</v>
      </c>
      <c r="D620" s="13">
        <f t="shared" si="45"/>
        <v>4.2759948725011702E-3</v>
      </c>
      <c r="E620" s="18">
        <v>99.6</v>
      </c>
      <c r="F620" s="13">
        <f t="shared" si="46"/>
        <v>7.7911565314174869E-3</v>
      </c>
      <c r="G620" s="13">
        <f t="shared" si="47"/>
        <v>7.3185196898712061E-3</v>
      </c>
      <c r="H620" s="16">
        <f t="shared" si="48"/>
        <v>3.1293952668188131E-5</v>
      </c>
    </row>
    <row r="621" spans="1:8" x14ac:dyDescent="0.3">
      <c r="A621" s="3">
        <v>43285</v>
      </c>
      <c r="B621" s="18">
        <v>41.74</v>
      </c>
      <c r="C621" s="13">
        <f t="shared" si="49"/>
        <v>3.3653846153847145E-3</v>
      </c>
      <c r="D621" s="13">
        <f t="shared" si="45"/>
        <v>2.8104616134897284E-3</v>
      </c>
      <c r="E621" s="18">
        <v>99.8</v>
      </c>
      <c r="F621" s="13">
        <f t="shared" si="46"/>
        <v>2.0080321285140812E-3</v>
      </c>
      <c r="G621" s="13">
        <f t="shared" si="47"/>
        <v>1.5353952869678004E-3</v>
      </c>
      <c r="H621" s="16">
        <f t="shared" si="48"/>
        <v>4.3151695155560486E-6</v>
      </c>
    </row>
    <row r="622" spans="1:8" x14ac:dyDescent="0.3">
      <c r="A622" s="3">
        <v>43286</v>
      </c>
      <c r="B622" s="18">
        <v>41.54</v>
      </c>
      <c r="C622" s="13">
        <f t="shared" si="49"/>
        <v>-4.7915668423574864E-3</v>
      </c>
      <c r="D622" s="13">
        <f t="shared" si="45"/>
        <v>-5.3464898442524729E-3</v>
      </c>
      <c r="E622" s="18">
        <v>99.26</v>
      </c>
      <c r="F622" s="13">
        <f t="shared" si="46"/>
        <v>-5.4108216432865452E-3</v>
      </c>
      <c r="G622" s="13">
        <f t="shared" si="47"/>
        <v>-5.8834584848328261E-3</v>
      </c>
      <c r="H622" s="16">
        <f t="shared" si="48"/>
        <v>3.1455851038239747E-5</v>
      </c>
    </row>
    <row r="623" spans="1:8" x14ac:dyDescent="0.3">
      <c r="A623" s="3">
        <v>43287</v>
      </c>
      <c r="B623" s="18">
        <v>41.54</v>
      </c>
      <c r="C623" s="13">
        <f t="shared" si="49"/>
        <v>0</v>
      </c>
      <c r="D623" s="13">
        <f t="shared" si="45"/>
        <v>-5.5492300189498604E-4</v>
      </c>
      <c r="E623" s="18">
        <v>99.58</v>
      </c>
      <c r="F623" s="13">
        <f t="shared" si="46"/>
        <v>3.2238565383839735E-3</v>
      </c>
      <c r="G623" s="13">
        <f t="shared" si="47"/>
        <v>2.7512196968376926E-3</v>
      </c>
      <c r="H623" s="16">
        <f t="shared" si="48"/>
        <v>-1.5267150930417858E-6</v>
      </c>
    </row>
    <row r="624" spans="1:8" x14ac:dyDescent="0.3">
      <c r="A624" s="3">
        <v>43290</v>
      </c>
      <c r="B624" s="18">
        <v>41.95</v>
      </c>
      <c r="C624" s="13">
        <f t="shared" si="49"/>
        <v>9.8700048146365127E-3</v>
      </c>
      <c r="D624" s="13">
        <f t="shared" si="45"/>
        <v>9.3150818127415262E-3</v>
      </c>
      <c r="E624" s="18">
        <v>100.7</v>
      </c>
      <c r="F624" s="13">
        <f t="shared" si="46"/>
        <v>1.1247238401285387E-2</v>
      </c>
      <c r="G624" s="13">
        <f t="shared" si="47"/>
        <v>1.0774601559739106E-2</v>
      </c>
      <c r="H624" s="16">
        <f t="shared" si="48"/>
        <v>1.0036629502866222E-4</v>
      </c>
    </row>
    <row r="625" spans="1:8" x14ac:dyDescent="0.3">
      <c r="A625" s="3">
        <v>43291</v>
      </c>
      <c r="B625" s="18">
        <v>42.33</v>
      </c>
      <c r="C625" s="13">
        <f t="shared" si="49"/>
        <v>9.0584028605482647E-3</v>
      </c>
      <c r="D625" s="13">
        <f t="shared" si="45"/>
        <v>8.5034798586532782E-3</v>
      </c>
      <c r="E625" s="18">
        <v>101.49</v>
      </c>
      <c r="F625" s="13">
        <f t="shared" si="46"/>
        <v>7.845084409136005E-3</v>
      </c>
      <c r="G625" s="13">
        <f t="shared" si="47"/>
        <v>7.3724475675897242E-3</v>
      </c>
      <c r="H625" s="16">
        <f t="shared" si="48"/>
        <v>6.269145939997657E-5</v>
      </c>
    </row>
    <row r="626" spans="1:8" x14ac:dyDescent="0.3">
      <c r="A626" s="3">
        <v>43292</v>
      </c>
      <c r="B626" s="18">
        <v>42</v>
      </c>
      <c r="C626" s="13">
        <f t="shared" si="49"/>
        <v>-7.795889440113335E-3</v>
      </c>
      <c r="D626" s="13">
        <f t="shared" si="45"/>
        <v>-8.3508124420083214E-3</v>
      </c>
      <c r="E626" s="18">
        <v>100.97</v>
      </c>
      <c r="F626" s="13">
        <f t="shared" si="46"/>
        <v>-5.1236575032022058E-3</v>
      </c>
      <c r="G626" s="13">
        <f t="shared" si="47"/>
        <v>-5.5962943447484866E-3</v>
      </c>
      <c r="H626" s="16">
        <f t="shared" si="48"/>
        <v>4.673360444326647E-5</v>
      </c>
    </row>
    <row r="627" spans="1:8" x14ac:dyDescent="0.3">
      <c r="A627" s="3">
        <v>43293</v>
      </c>
      <c r="B627" s="18">
        <v>42.14</v>
      </c>
      <c r="C627" s="13">
        <f t="shared" si="49"/>
        <v>3.3333333333334103E-3</v>
      </c>
      <c r="D627" s="13">
        <f t="shared" si="45"/>
        <v>2.7784103314384243E-3</v>
      </c>
      <c r="E627" s="18">
        <v>101.05</v>
      </c>
      <c r="F627" s="13">
        <f t="shared" si="46"/>
        <v>7.9231454887596087E-4</v>
      </c>
      <c r="G627" s="13">
        <f t="shared" si="47"/>
        <v>3.1967770732968016E-4</v>
      </c>
      <c r="H627" s="16">
        <f t="shared" si="48"/>
        <v>8.8819584477533223E-7</v>
      </c>
    </row>
    <row r="628" spans="1:8" x14ac:dyDescent="0.3">
      <c r="A628" s="3">
        <v>43294</v>
      </c>
      <c r="B628" s="18">
        <v>41.91</v>
      </c>
      <c r="C628" s="13">
        <f t="shared" si="49"/>
        <v>-5.4579971523494031E-3</v>
      </c>
      <c r="D628" s="13">
        <f t="shared" si="45"/>
        <v>-6.0129201542443896E-3</v>
      </c>
      <c r="E628" s="18">
        <v>100.18</v>
      </c>
      <c r="F628" s="13">
        <f t="shared" si="46"/>
        <v>-8.6095992083126127E-3</v>
      </c>
      <c r="G628" s="13">
        <f t="shared" si="47"/>
        <v>-9.0822360498588935E-3</v>
      </c>
      <c r="H628" s="16">
        <f t="shared" si="48"/>
        <v>5.4610760189801496E-5</v>
      </c>
    </row>
    <row r="629" spans="1:8" x14ac:dyDescent="0.3">
      <c r="A629" s="3">
        <v>43297</v>
      </c>
      <c r="B629" s="18">
        <v>41.51</v>
      </c>
      <c r="C629" s="13">
        <f t="shared" si="49"/>
        <v>-9.5442615127654395E-3</v>
      </c>
      <c r="D629" s="13">
        <f t="shared" si="45"/>
        <v>-1.0099184514660426E-2</v>
      </c>
      <c r="E629" s="18">
        <v>98.46</v>
      </c>
      <c r="F629" s="13">
        <f t="shared" si="46"/>
        <v>-1.7169095627869946E-2</v>
      </c>
      <c r="G629" s="13">
        <f t="shared" si="47"/>
        <v>-1.7641732469416225E-2</v>
      </c>
      <c r="H629" s="16">
        <f t="shared" si="48"/>
        <v>1.7816711136691037E-4</v>
      </c>
    </row>
    <row r="630" spans="1:8" x14ac:dyDescent="0.3">
      <c r="A630" s="3">
        <v>43298</v>
      </c>
      <c r="B630" s="18">
        <v>41.95</v>
      </c>
      <c r="C630" s="13">
        <f t="shared" si="49"/>
        <v>1.0599855456516538E-2</v>
      </c>
      <c r="D630" s="13">
        <f t="shared" si="45"/>
        <v>1.0044932454621552E-2</v>
      </c>
      <c r="E630" s="18">
        <v>99.89</v>
      </c>
      <c r="F630" s="13">
        <f t="shared" si="46"/>
        <v>1.4523664432256833E-2</v>
      </c>
      <c r="G630" s="13">
        <f t="shared" si="47"/>
        <v>1.4051027590710552E-2</v>
      </c>
      <c r="H630" s="16">
        <f t="shared" si="48"/>
        <v>1.411416230667113E-4</v>
      </c>
    </row>
    <row r="631" spans="1:8" x14ac:dyDescent="0.3">
      <c r="A631" s="3">
        <v>43299</v>
      </c>
      <c r="B631" s="18">
        <v>41.74</v>
      </c>
      <c r="C631" s="13">
        <f t="shared" si="49"/>
        <v>-5.0059594755661463E-3</v>
      </c>
      <c r="D631" s="13">
        <f t="shared" si="45"/>
        <v>-5.5608824774611328E-3</v>
      </c>
      <c r="E631" s="18">
        <v>99.02</v>
      </c>
      <c r="F631" s="13">
        <f t="shared" si="46"/>
        <v>-8.7095805385924985E-3</v>
      </c>
      <c r="G631" s="13">
        <f t="shared" si="47"/>
        <v>-9.1822173801387793E-3</v>
      </c>
      <c r="H631" s="16">
        <f t="shared" si="48"/>
        <v>5.1061231733452805E-5</v>
      </c>
    </row>
    <row r="632" spans="1:8" x14ac:dyDescent="0.3">
      <c r="A632" s="3">
        <v>43300</v>
      </c>
      <c r="B632" s="18">
        <v>41.61</v>
      </c>
      <c r="C632" s="13">
        <f t="shared" si="49"/>
        <v>-3.1145184475324106E-3</v>
      </c>
      <c r="D632" s="13">
        <f t="shared" si="45"/>
        <v>-3.6694414494273966E-3</v>
      </c>
      <c r="E632" s="18">
        <v>98.53</v>
      </c>
      <c r="F632" s="13">
        <f t="shared" si="46"/>
        <v>-4.9484952534840643E-3</v>
      </c>
      <c r="G632" s="13">
        <f t="shared" si="47"/>
        <v>-5.4211320950303451E-3</v>
      </c>
      <c r="H632" s="16">
        <f t="shared" si="48"/>
        <v>1.9892526812325529E-5</v>
      </c>
    </row>
    <row r="633" spans="1:8" x14ac:dyDescent="0.3">
      <c r="A633" s="3">
        <v>43301</v>
      </c>
      <c r="B633" s="18">
        <v>41.9</v>
      </c>
      <c r="C633" s="13">
        <f t="shared" si="49"/>
        <v>6.9694784907474716E-3</v>
      </c>
      <c r="D633" s="13">
        <f t="shared" si="45"/>
        <v>6.4145554888524851E-3</v>
      </c>
      <c r="E633" s="18">
        <v>98.7</v>
      </c>
      <c r="F633" s="13">
        <f t="shared" si="46"/>
        <v>1.7253628336546534E-3</v>
      </c>
      <c r="G633" s="13">
        <f t="shared" si="47"/>
        <v>1.2527259921083726E-3</v>
      </c>
      <c r="H633" s="16">
        <f t="shared" si="48"/>
        <v>8.0356803887069367E-6</v>
      </c>
    </row>
    <row r="634" spans="1:8" x14ac:dyDescent="0.3">
      <c r="A634" s="3">
        <v>43304</v>
      </c>
      <c r="B634" s="18">
        <v>42.35</v>
      </c>
      <c r="C634" s="13">
        <f t="shared" si="49"/>
        <v>1.0739856801909475E-2</v>
      </c>
      <c r="D634" s="13">
        <f t="shared" si="45"/>
        <v>1.0184933800014489E-2</v>
      </c>
      <c r="E634" s="18">
        <v>99.09</v>
      </c>
      <c r="F634" s="13">
        <f t="shared" si="46"/>
        <v>3.951367781155124E-3</v>
      </c>
      <c r="G634" s="13">
        <f t="shared" si="47"/>
        <v>3.4787309396088432E-3</v>
      </c>
      <c r="H634" s="16">
        <f t="shared" si="48"/>
        <v>3.5430644327978272E-5</v>
      </c>
    </row>
    <row r="635" spans="1:8" x14ac:dyDescent="0.3">
      <c r="A635" s="3">
        <v>43305</v>
      </c>
      <c r="B635" s="18">
        <v>42.68</v>
      </c>
      <c r="C635" s="13">
        <f t="shared" si="49"/>
        <v>7.7922077922076838E-3</v>
      </c>
      <c r="D635" s="13">
        <f t="shared" si="45"/>
        <v>7.2372847903126973E-3</v>
      </c>
      <c r="E635" s="18">
        <v>100.31</v>
      </c>
      <c r="F635" s="13">
        <f t="shared" si="46"/>
        <v>1.2312039559996046E-2</v>
      </c>
      <c r="G635" s="13">
        <f t="shared" si="47"/>
        <v>1.1839402718449766E-2</v>
      </c>
      <c r="H635" s="16">
        <f t="shared" si="48"/>
        <v>8.5685129220623287E-5</v>
      </c>
    </row>
    <row r="636" spans="1:8" x14ac:dyDescent="0.3">
      <c r="A636" s="3">
        <v>43306</v>
      </c>
      <c r="B636" s="18">
        <v>42.52</v>
      </c>
      <c r="C636" s="13">
        <f t="shared" si="49"/>
        <v>-3.7488284910964786E-3</v>
      </c>
      <c r="D636" s="13">
        <f t="shared" si="45"/>
        <v>-4.3037514929914651E-3</v>
      </c>
      <c r="E636" s="18">
        <v>100.6</v>
      </c>
      <c r="F636" s="13">
        <f t="shared" si="46"/>
        <v>2.8910377828730294E-3</v>
      </c>
      <c r="G636" s="13">
        <f t="shared" si="47"/>
        <v>2.4184009413267486E-3</v>
      </c>
      <c r="H636" s="16">
        <f t="shared" si="48"/>
        <v>-1.0408196661886958E-5</v>
      </c>
    </row>
    <row r="637" spans="1:8" x14ac:dyDescent="0.3">
      <c r="A637" s="3">
        <v>43307</v>
      </c>
      <c r="B637" s="18">
        <v>42.93</v>
      </c>
      <c r="C637" s="13">
        <f t="shared" si="49"/>
        <v>9.6425211665098765E-3</v>
      </c>
      <c r="D637" s="13">
        <f t="shared" si="45"/>
        <v>9.08759816461489E-3</v>
      </c>
      <c r="E637" s="18">
        <v>101.06</v>
      </c>
      <c r="F637" s="13">
        <f t="shared" si="46"/>
        <v>4.5725646123260244E-3</v>
      </c>
      <c r="G637" s="13">
        <f t="shared" si="47"/>
        <v>4.0999277707797436E-3</v>
      </c>
      <c r="H637" s="16">
        <f t="shared" si="48"/>
        <v>3.7258496084791615E-5</v>
      </c>
    </row>
    <row r="638" spans="1:8" x14ac:dyDescent="0.3">
      <c r="A638" s="3">
        <v>43308</v>
      </c>
      <c r="B638" s="18">
        <v>43.41</v>
      </c>
      <c r="C638" s="13">
        <f t="shared" si="49"/>
        <v>1.1180992313067684E-2</v>
      </c>
      <c r="D638" s="13">
        <f t="shared" si="45"/>
        <v>1.0626069311172697E-2</v>
      </c>
      <c r="E638" s="18">
        <v>102.02</v>
      </c>
      <c r="F638" s="13">
        <f t="shared" si="46"/>
        <v>9.499307342172969E-3</v>
      </c>
      <c r="G638" s="13">
        <f t="shared" si="47"/>
        <v>9.0266705006266882E-3</v>
      </c>
      <c r="H638" s="16">
        <f t="shared" si="48"/>
        <v>9.5918026388777135E-5</v>
      </c>
    </row>
    <row r="639" spans="1:8" x14ac:dyDescent="0.3">
      <c r="A639" s="3">
        <v>43311</v>
      </c>
      <c r="B639" s="18">
        <v>43.81</v>
      </c>
      <c r="C639" s="13">
        <f t="shared" si="49"/>
        <v>9.2144667127391777E-3</v>
      </c>
      <c r="D639" s="13">
        <f t="shared" si="45"/>
        <v>8.6595437108441912E-3</v>
      </c>
      <c r="E639" s="18">
        <v>102.52</v>
      </c>
      <c r="F639" s="13">
        <f t="shared" si="46"/>
        <v>4.9009998039599711E-3</v>
      </c>
      <c r="G639" s="13">
        <f t="shared" si="47"/>
        <v>4.4283629624136903E-3</v>
      </c>
      <c r="H639" s="16">
        <f t="shared" si="48"/>
        <v>3.8347602640504825E-5</v>
      </c>
    </row>
    <row r="640" spans="1:8" x14ac:dyDescent="0.3">
      <c r="A640" s="3">
        <v>43312</v>
      </c>
      <c r="B640" s="18">
        <v>43.82</v>
      </c>
      <c r="C640" s="13">
        <f t="shared" si="49"/>
        <v>2.282583884958278E-4</v>
      </c>
      <c r="D640" s="13">
        <f t="shared" si="45"/>
        <v>-3.2666461339915824E-4</v>
      </c>
      <c r="E640" s="18">
        <v>103.07</v>
      </c>
      <c r="F640" s="13">
        <f t="shared" si="46"/>
        <v>5.3648068669527316E-3</v>
      </c>
      <c r="G640" s="13">
        <f t="shared" si="47"/>
        <v>4.8921700254064508E-3</v>
      </c>
      <c r="H640" s="16">
        <f t="shared" si="48"/>
        <v>-1.5980988300323484E-6</v>
      </c>
    </row>
    <row r="641" spans="1:8" x14ac:dyDescent="0.3">
      <c r="A641" s="3">
        <v>43313</v>
      </c>
      <c r="B641" s="18">
        <v>43.64</v>
      </c>
      <c r="C641" s="13">
        <f t="shared" si="49"/>
        <v>-4.1077133728890658E-3</v>
      </c>
      <c r="D641" s="13">
        <f t="shared" si="45"/>
        <v>-4.6626363747840523E-3</v>
      </c>
      <c r="E641" s="18">
        <v>102.74</v>
      </c>
      <c r="F641" s="13">
        <f t="shared" si="46"/>
        <v>-3.2017075773745907E-3</v>
      </c>
      <c r="G641" s="13">
        <f t="shared" si="47"/>
        <v>-3.6743444189208715E-3</v>
      </c>
      <c r="H641" s="16">
        <f t="shared" si="48"/>
        <v>1.7132131941145226E-5</v>
      </c>
    </row>
    <row r="642" spans="1:8" x14ac:dyDescent="0.3">
      <c r="A642" s="3">
        <v>43314</v>
      </c>
      <c r="B642" s="18">
        <v>43.35</v>
      </c>
      <c r="C642" s="13">
        <f t="shared" si="49"/>
        <v>-6.6452795600366876E-3</v>
      </c>
      <c r="D642" s="13">
        <f t="shared" si="45"/>
        <v>-7.2002025619316741E-3</v>
      </c>
      <c r="E642" s="18">
        <v>102.89</v>
      </c>
      <c r="F642" s="13">
        <f t="shared" si="46"/>
        <v>1.4599961066770195E-3</v>
      </c>
      <c r="G642" s="13">
        <f t="shared" si="47"/>
        <v>9.873592651307387E-4</v>
      </c>
      <c r="H642" s="16">
        <f t="shared" si="48"/>
        <v>-7.1091867103413195E-6</v>
      </c>
    </row>
    <row r="643" spans="1:8" x14ac:dyDescent="0.3">
      <c r="A643" s="3">
        <v>43315</v>
      </c>
      <c r="B643" s="18">
        <v>43.8</v>
      </c>
      <c r="C643" s="13">
        <f t="shared" si="49"/>
        <v>1.0380622837370179E-2</v>
      </c>
      <c r="D643" s="13">
        <f t="shared" ref="D643:D706" si="50">C643-$K$10</f>
        <v>9.8256998354751927E-3</v>
      </c>
      <c r="E643" s="18">
        <v>103.62</v>
      </c>
      <c r="F643" s="13">
        <f t="shared" ref="F643:F706" si="51">E643/E642-1</f>
        <v>7.0949557780153327E-3</v>
      </c>
      <c r="G643" s="13">
        <f t="shared" ref="G643:G706" si="52">F643-$K$12</f>
        <v>6.6223189364690519E-3</v>
      </c>
      <c r="H643" s="16">
        <f t="shared" ref="H643:H706" si="53">D643*G643</f>
        <v>6.5068918084528222E-5</v>
      </c>
    </row>
    <row r="644" spans="1:8" x14ac:dyDescent="0.3">
      <c r="A644" s="3">
        <v>43318</v>
      </c>
      <c r="B644" s="18">
        <v>44.16</v>
      </c>
      <c r="C644" s="13">
        <f t="shared" ref="C644:C707" si="54">B644/B643-1</f>
        <v>8.2191780821918581E-3</v>
      </c>
      <c r="D644" s="13">
        <f t="shared" si="50"/>
        <v>7.6642550802968716E-3</v>
      </c>
      <c r="E644" s="18">
        <v>103.74</v>
      </c>
      <c r="F644" s="13">
        <f t="shared" si="51"/>
        <v>1.1580775911985697E-3</v>
      </c>
      <c r="G644" s="13">
        <f t="shared" si="52"/>
        <v>6.8544074965228897E-4</v>
      </c>
      <c r="H644" s="16">
        <f t="shared" si="53"/>
        <v>5.2533927477650516E-6</v>
      </c>
    </row>
    <row r="645" spans="1:8" x14ac:dyDescent="0.3">
      <c r="A645" s="3">
        <v>43319</v>
      </c>
      <c r="B645" s="18">
        <v>44.12</v>
      </c>
      <c r="C645" s="13">
        <f t="shared" si="54"/>
        <v>-9.0579710144922387E-4</v>
      </c>
      <c r="D645" s="13">
        <f t="shared" si="50"/>
        <v>-1.4607201033442099E-3</v>
      </c>
      <c r="E645" s="18">
        <v>103.14</v>
      </c>
      <c r="F645" s="13">
        <f t="shared" si="51"/>
        <v>-5.7836899942163011E-3</v>
      </c>
      <c r="G645" s="13">
        <f t="shared" si="52"/>
        <v>-6.256326835762582E-3</v>
      </c>
      <c r="H645" s="16">
        <f t="shared" si="53"/>
        <v>9.1387423820902718E-6</v>
      </c>
    </row>
    <row r="646" spans="1:8" x14ac:dyDescent="0.3">
      <c r="A646" s="3">
        <v>43320</v>
      </c>
      <c r="B646" s="18">
        <v>44.27</v>
      </c>
      <c r="C646" s="13">
        <f t="shared" si="54"/>
        <v>3.3998186763373184E-3</v>
      </c>
      <c r="D646" s="13">
        <f t="shared" si="50"/>
        <v>2.8448956744423323E-3</v>
      </c>
      <c r="E646" s="18">
        <v>103.31</v>
      </c>
      <c r="F646" s="13">
        <f t="shared" si="51"/>
        <v>1.6482451037425072E-3</v>
      </c>
      <c r="G646" s="13">
        <f t="shared" si="52"/>
        <v>1.1756082621962264E-3</v>
      </c>
      <c r="H646" s="16">
        <f t="shared" si="53"/>
        <v>3.3444828599607116E-6</v>
      </c>
    </row>
    <row r="647" spans="1:8" x14ac:dyDescent="0.3">
      <c r="A647" s="3">
        <v>43321</v>
      </c>
      <c r="B647" s="18">
        <v>44.52</v>
      </c>
      <c r="C647" s="13">
        <f t="shared" si="54"/>
        <v>5.6471651231082554E-3</v>
      </c>
      <c r="D647" s="13">
        <f t="shared" si="50"/>
        <v>5.0922421212132689E-3</v>
      </c>
      <c r="E647" s="18">
        <v>103.69</v>
      </c>
      <c r="F647" s="13">
        <f t="shared" si="51"/>
        <v>3.6782499274028435E-3</v>
      </c>
      <c r="G647" s="13">
        <f t="shared" si="52"/>
        <v>3.2056130858565627E-3</v>
      </c>
      <c r="H647" s="16">
        <f t="shared" si="53"/>
        <v>1.6323757980111236E-5</v>
      </c>
    </row>
    <row r="648" spans="1:8" x14ac:dyDescent="0.3">
      <c r="A648" s="3">
        <v>43322</v>
      </c>
      <c r="B648" s="18">
        <v>44.23</v>
      </c>
      <c r="C648" s="13">
        <f t="shared" si="54"/>
        <v>-6.5139263252471657E-3</v>
      </c>
      <c r="D648" s="13">
        <f t="shared" si="50"/>
        <v>-7.0688493271421522E-3</v>
      </c>
      <c r="E648" s="18">
        <v>103.05</v>
      </c>
      <c r="F648" s="13">
        <f t="shared" si="51"/>
        <v>-6.1722441894107583E-3</v>
      </c>
      <c r="G648" s="13">
        <f t="shared" si="52"/>
        <v>-6.6448810309570391E-3</v>
      </c>
      <c r="H648" s="16">
        <f t="shared" si="53"/>
        <v>4.6971662804620319E-5</v>
      </c>
    </row>
    <row r="649" spans="1:8" x14ac:dyDescent="0.3">
      <c r="A649" s="3">
        <v>43325</v>
      </c>
      <c r="B649" s="18">
        <v>43.83</v>
      </c>
      <c r="C649" s="13">
        <f t="shared" si="54"/>
        <v>-9.0436355414876823E-3</v>
      </c>
      <c r="D649" s="13">
        <f t="shared" si="50"/>
        <v>-9.5985585433826688E-3</v>
      </c>
      <c r="E649" s="18">
        <v>102.72</v>
      </c>
      <c r="F649" s="13">
        <f t="shared" si="51"/>
        <v>-3.2023289665210619E-3</v>
      </c>
      <c r="G649" s="13">
        <f t="shared" si="52"/>
        <v>-3.6749658080673427E-3</v>
      </c>
      <c r="H649" s="16">
        <f t="shared" si="53"/>
        <v>3.5274374453663987E-5</v>
      </c>
    </row>
    <row r="650" spans="1:8" x14ac:dyDescent="0.3">
      <c r="A650" s="3">
        <v>43326</v>
      </c>
      <c r="B650" s="18">
        <v>44.14</v>
      </c>
      <c r="C650" s="13">
        <f t="shared" si="54"/>
        <v>7.0727812000912493E-3</v>
      </c>
      <c r="D650" s="13">
        <f t="shared" si="50"/>
        <v>6.5178581981962629E-3</v>
      </c>
      <c r="E650" s="18">
        <v>103.16</v>
      </c>
      <c r="F650" s="13">
        <f t="shared" si="51"/>
        <v>4.2834890965732786E-3</v>
      </c>
      <c r="G650" s="13">
        <f t="shared" si="52"/>
        <v>3.8108522550269978E-3</v>
      </c>
      <c r="H650" s="16">
        <f t="shared" si="53"/>
        <v>2.4838594612542433E-5</v>
      </c>
    </row>
    <row r="651" spans="1:8" x14ac:dyDescent="0.3">
      <c r="A651" s="3">
        <v>43328</v>
      </c>
      <c r="B651" s="18">
        <v>44.06</v>
      </c>
      <c r="C651" s="13">
        <f t="shared" si="54"/>
        <v>-1.8124150430448571E-3</v>
      </c>
      <c r="D651" s="13">
        <f t="shared" si="50"/>
        <v>-2.3673380449398432E-3</v>
      </c>
      <c r="E651" s="18">
        <v>102.64</v>
      </c>
      <c r="F651" s="13">
        <f t="shared" si="51"/>
        <v>-5.0407134548273724E-3</v>
      </c>
      <c r="G651" s="13">
        <f t="shared" si="52"/>
        <v>-5.5133502963736532E-3</v>
      </c>
      <c r="H651" s="16">
        <f t="shared" si="53"/>
        <v>1.3051963911685709E-5</v>
      </c>
    </row>
    <row r="652" spans="1:8" x14ac:dyDescent="0.3">
      <c r="A652" s="3">
        <v>43329</v>
      </c>
      <c r="B652" s="18">
        <v>44.4</v>
      </c>
      <c r="C652" s="13">
        <f t="shared" si="54"/>
        <v>7.7167498865182704E-3</v>
      </c>
      <c r="D652" s="13">
        <f t="shared" si="50"/>
        <v>7.161826884623284E-3</v>
      </c>
      <c r="E652" s="18">
        <v>103.33</v>
      </c>
      <c r="F652" s="13">
        <f t="shared" si="51"/>
        <v>6.7225253312548361E-3</v>
      </c>
      <c r="G652" s="13">
        <f t="shared" si="52"/>
        <v>6.2498884897085553E-3</v>
      </c>
      <c r="H652" s="16">
        <f t="shared" si="53"/>
        <v>4.4760619411492345E-5</v>
      </c>
    </row>
    <row r="653" spans="1:8" x14ac:dyDescent="0.3">
      <c r="A653" s="3">
        <v>43332</v>
      </c>
      <c r="B653" s="18">
        <v>44.71</v>
      </c>
      <c r="C653" s="13">
        <f t="shared" si="54"/>
        <v>6.9819819819820772E-3</v>
      </c>
      <c r="D653" s="13">
        <f t="shared" si="50"/>
        <v>6.4270589800870907E-3</v>
      </c>
      <c r="E653" s="18">
        <v>103.6</v>
      </c>
      <c r="F653" s="13">
        <f t="shared" si="51"/>
        <v>2.6129875157263616E-3</v>
      </c>
      <c r="G653" s="13">
        <f t="shared" si="52"/>
        <v>2.1403506741800808E-3</v>
      </c>
      <c r="H653" s="16">
        <f t="shared" si="53"/>
        <v>1.3756160021024546E-5</v>
      </c>
    </row>
    <row r="654" spans="1:8" x14ac:dyDescent="0.3">
      <c r="A654" s="3">
        <v>43333</v>
      </c>
      <c r="B654" s="18">
        <v>44.86</v>
      </c>
      <c r="C654" s="13">
        <f t="shared" si="54"/>
        <v>3.3549541489599211E-3</v>
      </c>
      <c r="D654" s="13">
        <f t="shared" si="50"/>
        <v>2.800031147064935E-3</v>
      </c>
      <c r="E654" s="18">
        <v>104.21</v>
      </c>
      <c r="F654" s="13">
        <f t="shared" si="51"/>
        <v>5.8880308880309151E-3</v>
      </c>
      <c r="G654" s="13">
        <f t="shared" si="52"/>
        <v>5.4153940464846343E-3</v>
      </c>
      <c r="H654" s="16">
        <f t="shared" si="53"/>
        <v>1.5163272003786991E-5</v>
      </c>
    </row>
    <row r="655" spans="1:8" x14ac:dyDescent="0.3">
      <c r="A655" s="3">
        <v>43335</v>
      </c>
      <c r="B655" s="18">
        <v>44.84</v>
      </c>
      <c r="C655" s="13">
        <f t="shared" si="54"/>
        <v>-4.4583147570209647E-4</v>
      </c>
      <c r="D655" s="13">
        <f t="shared" si="50"/>
        <v>-1.0007544775970825E-3</v>
      </c>
      <c r="E655" s="18">
        <v>104.19</v>
      </c>
      <c r="F655" s="13">
        <f t="shared" si="51"/>
        <v>-1.9192016121294397E-4</v>
      </c>
      <c r="G655" s="13">
        <f t="shared" si="52"/>
        <v>-6.6455700275922468E-4</v>
      </c>
      <c r="H655" s="16">
        <f t="shared" si="53"/>
        <v>6.6505839612979081E-7</v>
      </c>
    </row>
    <row r="656" spans="1:8" x14ac:dyDescent="0.3">
      <c r="A656" s="3">
        <v>43336</v>
      </c>
      <c r="B656" s="18">
        <v>44.76</v>
      </c>
      <c r="C656" s="13">
        <f t="shared" si="54"/>
        <v>-1.784121320249854E-3</v>
      </c>
      <c r="D656" s="13">
        <f t="shared" si="50"/>
        <v>-2.3390443221448401E-3</v>
      </c>
      <c r="E656" s="18">
        <v>103.8</v>
      </c>
      <c r="F656" s="13">
        <f t="shared" si="51"/>
        <v>-3.7431615318168632E-3</v>
      </c>
      <c r="G656" s="13">
        <f t="shared" si="52"/>
        <v>-4.215798373363144E-3</v>
      </c>
      <c r="H656" s="16">
        <f t="shared" si="53"/>
        <v>9.8609392485225151E-6</v>
      </c>
    </row>
    <row r="657" spans="1:8" x14ac:dyDescent="0.3">
      <c r="A657" s="3">
        <v>43339</v>
      </c>
      <c r="B657" s="18">
        <v>45.36</v>
      </c>
      <c r="C657" s="13">
        <f t="shared" si="54"/>
        <v>1.3404825737265424E-2</v>
      </c>
      <c r="D657" s="13">
        <f t="shared" si="50"/>
        <v>1.2849902735370438E-2</v>
      </c>
      <c r="E657" s="18">
        <v>104.19</v>
      </c>
      <c r="F657" s="13">
        <f t="shared" si="51"/>
        <v>3.7572254335260791E-3</v>
      </c>
      <c r="G657" s="13">
        <f t="shared" si="52"/>
        <v>3.2845885919797983E-3</v>
      </c>
      <c r="H657" s="16">
        <f t="shared" si="53"/>
        <v>4.2206643932647745E-5</v>
      </c>
    </row>
    <row r="658" spans="1:8" x14ac:dyDescent="0.3">
      <c r="A658" s="3">
        <v>43340</v>
      </c>
      <c r="B658" s="18">
        <v>45.45</v>
      </c>
      <c r="C658" s="13">
        <f t="shared" si="54"/>
        <v>1.9841269841269771E-3</v>
      </c>
      <c r="D658" s="13">
        <f t="shared" si="50"/>
        <v>1.429203982231991E-3</v>
      </c>
      <c r="E658" s="18">
        <v>103.87</v>
      </c>
      <c r="F658" s="13">
        <f t="shared" si="51"/>
        <v>-3.07131202610611E-3</v>
      </c>
      <c r="G658" s="13">
        <f t="shared" si="52"/>
        <v>-3.5439488676523908E-3</v>
      </c>
      <c r="H658" s="16">
        <f t="shared" si="53"/>
        <v>-5.0650258344753525E-6</v>
      </c>
    </row>
    <row r="659" spans="1:8" x14ac:dyDescent="0.3">
      <c r="A659" s="3">
        <v>43341</v>
      </c>
      <c r="B659" s="18">
        <v>45.35</v>
      </c>
      <c r="C659" s="13">
        <f t="shared" si="54"/>
        <v>-2.2002200220022639E-3</v>
      </c>
      <c r="D659" s="13">
        <f t="shared" si="50"/>
        <v>-2.7551430238972499E-3</v>
      </c>
      <c r="E659" s="18">
        <v>103.75</v>
      </c>
      <c r="F659" s="13">
        <f t="shared" si="51"/>
        <v>-1.1552902666795983E-3</v>
      </c>
      <c r="G659" s="13">
        <f t="shared" si="52"/>
        <v>-1.6279271082258791E-3</v>
      </c>
      <c r="H659" s="16">
        <f t="shared" si="53"/>
        <v>4.4851720156417542E-6</v>
      </c>
    </row>
    <row r="660" spans="1:8" x14ac:dyDescent="0.3">
      <c r="A660" s="3">
        <v>43342</v>
      </c>
      <c r="B660" s="18">
        <v>45.47</v>
      </c>
      <c r="C660" s="13">
        <f t="shared" si="54"/>
        <v>2.6460859977948115E-3</v>
      </c>
      <c r="D660" s="13">
        <f t="shared" si="50"/>
        <v>2.0911629958998254E-3</v>
      </c>
      <c r="E660" s="18">
        <v>104.53</v>
      </c>
      <c r="F660" s="13">
        <f t="shared" si="51"/>
        <v>7.5180722891565743E-3</v>
      </c>
      <c r="G660" s="13">
        <f t="shared" si="52"/>
        <v>7.0454354476102935E-3</v>
      </c>
      <c r="H660" s="16">
        <f t="shared" si="53"/>
        <v>1.4733153898043568E-5</v>
      </c>
    </row>
    <row r="661" spans="1:8" x14ac:dyDescent="0.3">
      <c r="A661" s="3">
        <v>43343</v>
      </c>
      <c r="B661" s="18">
        <v>45.63</v>
      </c>
      <c r="C661" s="13">
        <f t="shared" si="54"/>
        <v>3.5188036067737016E-3</v>
      </c>
      <c r="D661" s="13">
        <f t="shared" si="50"/>
        <v>2.9638806048787156E-3</v>
      </c>
      <c r="E661" s="18">
        <v>104.66</v>
      </c>
      <c r="F661" s="13">
        <f t="shared" si="51"/>
        <v>1.2436621065723408E-3</v>
      </c>
      <c r="G661" s="13">
        <f t="shared" si="52"/>
        <v>7.7102526502606007E-4</v>
      </c>
      <c r="H661" s="16">
        <f t="shared" si="53"/>
        <v>2.2852268288822107E-6</v>
      </c>
    </row>
    <row r="662" spans="1:8" x14ac:dyDescent="0.3">
      <c r="A662" s="3">
        <v>43346</v>
      </c>
      <c r="B662" s="18">
        <v>45.29</v>
      </c>
      <c r="C662" s="13">
        <f t="shared" si="54"/>
        <v>-7.4512382204691141E-3</v>
      </c>
      <c r="D662" s="13">
        <f t="shared" si="50"/>
        <v>-8.0061612223641006E-3</v>
      </c>
      <c r="E662" s="18">
        <v>104.65</v>
      </c>
      <c r="F662" s="13">
        <f t="shared" si="51"/>
        <v>-9.5547487101055317E-5</v>
      </c>
      <c r="G662" s="13">
        <f t="shared" si="52"/>
        <v>-5.6818432864733602E-4</v>
      </c>
      <c r="H662" s="16">
        <f t="shared" si="53"/>
        <v>4.5489753391712815E-6</v>
      </c>
    </row>
    <row r="663" spans="1:8" x14ac:dyDescent="0.3">
      <c r="A663" s="3">
        <v>43347</v>
      </c>
      <c r="B663" s="18">
        <v>44.8</v>
      </c>
      <c r="C663" s="13">
        <f t="shared" si="54"/>
        <v>-1.0819165378670781E-2</v>
      </c>
      <c r="D663" s="13">
        <f t="shared" si="50"/>
        <v>-1.1374088380565767E-2</v>
      </c>
      <c r="E663" s="18">
        <v>102.7</v>
      </c>
      <c r="F663" s="13">
        <f t="shared" si="51"/>
        <v>-1.8633540372670843E-2</v>
      </c>
      <c r="G663" s="13">
        <f t="shared" si="52"/>
        <v>-1.9106177214217122E-2</v>
      </c>
      <c r="H663" s="16">
        <f t="shared" si="53"/>
        <v>2.1731534824925738E-4</v>
      </c>
    </row>
    <row r="664" spans="1:8" x14ac:dyDescent="0.3">
      <c r="A664" s="3">
        <v>43348</v>
      </c>
      <c r="B664" s="18">
        <v>44.8</v>
      </c>
      <c r="C664" s="13">
        <f t="shared" si="54"/>
        <v>0</v>
      </c>
      <c r="D664" s="13">
        <f t="shared" si="50"/>
        <v>-5.5492300189498604E-4</v>
      </c>
      <c r="E664" s="18">
        <v>102.49</v>
      </c>
      <c r="F664" s="13">
        <f t="shared" si="51"/>
        <v>-2.0447906523857196E-3</v>
      </c>
      <c r="G664" s="13">
        <f t="shared" si="52"/>
        <v>-2.5174274939320004E-3</v>
      </c>
      <c r="H664" s="16">
        <f t="shared" si="53"/>
        <v>1.3969784219857173E-6</v>
      </c>
    </row>
    <row r="665" spans="1:8" x14ac:dyDescent="0.3">
      <c r="A665" s="3">
        <v>43349</v>
      </c>
      <c r="B665" s="18">
        <v>44.92</v>
      </c>
      <c r="C665" s="13">
        <f t="shared" si="54"/>
        <v>2.6785714285715301E-3</v>
      </c>
      <c r="D665" s="13">
        <f t="shared" si="50"/>
        <v>2.123648426676544E-3</v>
      </c>
      <c r="E665" s="18">
        <v>102.78</v>
      </c>
      <c r="F665" s="13">
        <f t="shared" si="51"/>
        <v>2.8295443457899694E-3</v>
      </c>
      <c r="G665" s="13">
        <f t="shared" si="52"/>
        <v>2.3569075042436886E-3</v>
      </c>
      <c r="H665" s="16">
        <f t="shared" si="53"/>
        <v>5.0052429132092494E-6</v>
      </c>
    </row>
    <row r="666" spans="1:8" x14ac:dyDescent="0.3">
      <c r="A666" s="3">
        <v>43350</v>
      </c>
      <c r="B666" s="18">
        <v>45.22</v>
      </c>
      <c r="C666" s="13">
        <f t="shared" si="54"/>
        <v>6.6785396260016228E-3</v>
      </c>
      <c r="D666" s="13">
        <f t="shared" si="50"/>
        <v>6.1236166241066363E-3</v>
      </c>
      <c r="E666" s="18">
        <v>103.61</v>
      </c>
      <c r="F666" s="13">
        <f t="shared" si="51"/>
        <v>8.0755010702471264E-3</v>
      </c>
      <c r="G666" s="13">
        <f t="shared" si="52"/>
        <v>7.6028642287008456E-3</v>
      </c>
      <c r="H666" s="16">
        <f t="shared" si="53"/>
        <v>4.6557025781698176E-5</v>
      </c>
    </row>
    <row r="667" spans="1:8" x14ac:dyDescent="0.3">
      <c r="A667" s="3">
        <v>43353</v>
      </c>
      <c r="B667" s="18">
        <v>44.75</v>
      </c>
      <c r="C667" s="13">
        <f t="shared" si="54"/>
        <v>-1.0393631136665138E-2</v>
      </c>
      <c r="D667" s="13">
        <f t="shared" si="50"/>
        <v>-1.0948554138560124E-2</v>
      </c>
      <c r="E667" s="18">
        <v>102.54</v>
      </c>
      <c r="F667" s="13">
        <f t="shared" si="51"/>
        <v>-1.0327188495318884E-2</v>
      </c>
      <c r="G667" s="13">
        <f t="shared" si="52"/>
        <v>-1.0799825336865165E-2</v>
      </c>
      <c r="H667" s="16">
        <f t="shared" si="53"/>
        <v>1.1824247238766159E-4</v>
      </c>
    </row>
    <row r="668" spans="1:8" x14ac:dyDescent="0.3">
      <c r="A668" s="3">
        <v>43354</v>
      </c>
      <c r="B668" s="18">
        <v>44.21</v>
      </c>
      <c r="C668" s="13">
        <f t="shared" si="54"/>
        <v>-1.2067039106145261E-2</v>
      </c>
      <c r="D668" s="13">
        <f t="shared" si="50"/>
        <v>-1.2621962108040247E-2</v>
      </c>
      <c r="E668" s="18">
        <v>101.4</v>
      </c>
      <c r="F668" s="13">
        <f t="shared" si="51"/>
        <v>-1.1117612638970154E-2</v>
      </c>
      <c r="G668" s="13">
        <f t="shared" si="52"/>
        <v>-1.1590249480516434E-2</v>
      </c>
      <c r="H668" s="16">
        <f t="shared" si="53"/>
        <v>1.4629168976581161E-4</v>
      </c>
    </row>
    <row r="669" spans="1:8" x14ac:dyDescent="0.3">
      <c r="A669" s="3">
        <v>43355</v>
      </c>
      <c r="B669" s="18">
        <v>44.43</v>
      </c>
      <c r="C669" s="13">
        <f t="shared" si="54"/>
        <v>4.9762497172585185E-3</v>
      </c>
      <c r="D669" s="13">
        <f t="shared" si="50"/>
        <v>4.421326715363532E-3</v>
      </c>
      <c r="E669" s="18">
        <v>101.55</v>
      </c>
      <c r="F669" s="13">
        <f t="shared" si="51"/>
        <v>1.4792899408282434E-3</v>
      </c>
      <c r="G669" s="13">
        <f t="shared" si="52"/>
        <v>1.0066530992819626E-3</v>
      </c>
      <c r="H669" s="16">
        <f t="shared" si="53"/>
        <v>4.4507422409588391E-6</v>
      </c>
    </row>
    <row r="670" spans="1:8" x14ac:dyDescent="0.3">
      <c r="A670" s="3">
        <v>43357</v>
      </c>
      <c r="B670" s="18">
        <v>45.07</v>
      </c>
      <c r="C670" s="13">
        <f t="shared" si="54"/>
        <v>1.4404681521494433E-2</v>
      </c>
      <c r="D670" s="13">
        <f t="shared" si="50"/>
        <v>1.3849758519599447E-2</v>
      </c>
      <c r="E670" s="18">
        <v>102.81</v>
      </c>
      <c r="F670" s="13">
        <f t="shared" si="51"/>
        <v>1.2407680945347277E-2</v>
      </c>
      <c r="G670" s="13">
        <f t="shared" si="52"/>
        <v>1.1935044103800996E-2</v>
      </c>
      <c r="H670" s="16">
        <f t="shared" si="53"/>
        <v>1.65297478758413E-4</v>
      </c>
    </row>
    <row r="671" spans="1:8" x14ac:dyDescent="0.3">
      <c r="A671" s="3">
        <v>43360</v>
      </c>
      <c r="B671" s="18">
        <v>44.69</v>
      </c>
      <c r="C671" s="13">
        <f t="shared" si="54"/>
        <v>-8.431329043709801E-3</v>
      </c>
      <c r="D671" s="13">
        <f t="shared" si="50"/>
        <v>-8.9862520456047874E-3</v>
      </c>
      <c r="E671" s="18">
        <v>102.41</v>
      </c>
      <c r="F671" s="13">
        <f t="shared" si="51"/>
        <v>-3.8906721136077183E-3</v>
      </c>
      <c r="G671" s="13">
        <f t="shared" si="52"/>
        <v>-4.3633089551539991E-3</v>
      </c>
      <c r="H671" s="16">
        <f t="shared" si="53"/>
        <v>3.9209794023858311E-5</v>
      </c>
    </row>
    <row r="672" spans="1:8" x14ac:dyDescent="0.3">
      <c r="A672" s="3">
        <v>43361</v>
      </c>
      <c r="B672" s="18">
        <v>44.13</v>
      </c>
      <c r="C672" s="13">
        <f t="shared" si="54"/>
        <v>-1.2530767509509877E-2</v>
      </c>
      <c r="D672" s="13">
        <f t="shared" si="50"/>
        <v>-1.3085690511404863E-2</v>
      </c>
      <c r="E672" s="18">
        <v>101.13</v>
      </c>
      <c r="F672" s="13">
        <f t="shared" si="51"/>
        <v>-1.2498779416072692E-2</v>
      </c>
      <c r="G672" s="13">
        <f t="shared" si="52"/>
        <v>-1.2971416257618973E-2</v>
      </c>
      <c r="H672" s="16">
        <f t="shared" si="53"/>
        <v>1.6973993864180737E-4</v>
      </c>
    </row>
    <row r="673" spans="1:8" x14ac:dyDescent="0.3">
      <c r="A673" s="3">
        <v>43362</v>
      </c>
      <c r="B673" s="18">
        <v>44.08</v>
      </c>
      <c r="C673" s="13">
        <f t="shared" si="54"/>
        <v>-1.1330160888285423E-3</v>
      </c>
      <c r="D673" s="13">
        <f t="shared" si="50"/>
        <v>-1.6879390907235284E-3</v>
      </c>
      <c r="E673" s="18">
        <v>100.93</v>
      </c>
      <c r="F673" s="13">
        <f t="shared" si="51"/>
        <v>-1.9776525264509903E-3</v>
      </c>
      <c r="G673" s="13">
        <f t="shared" si="52"/>
        <v>-2.4502893679972711E-3</v>
      </c>
      <c r="H673" s="16">
        <f t="shared" si="53"/>
        <v>4.1359392078268432E-6</v>
      </c>
    </row>
    <row r="674" spans="1:8" x14ac:dyDescent="0.3">
      <c r="A674" s="3">
        <v>43364</v>
      </c>
      <c r="B674" s="18">
        <v>43.87</v>
      </c>
      <c r="C674" s="13">
        <f t="shared" si="54"/>
        <v>-4.7640653357532425E-3</v>
      </c>
      <c r="D674" s="13">
        <f t="shared" si="50"/>
        <v>-5.318988337648229E-3</v>
      </c>
      <c r="E674" s="18">
        <v>99.58</v>
      </c>
      <c r="F674" s="13">
        <f t="shared" si="51"/>
        <v>-1.3375606856237066E-2</v>
      </c>
      <c r="G674" s="13">
        <f t="shared" si="52"/>
        <v>-1.3848243697783346E-2</v>
      </c>
      <c r="H674" s="16">
        <f t="shared" si="53"/>
        <v>7.3658646725420211E-5</v>
      </c>
    </row>
    <row r="675" spans="1:8" x14ac:dyDescent="0.3">
      <c r="A675" s="3">
        <v>43367</v>
      </c>
      <c r="B675" s="18">
        <v>43.02</v>
      </c>
      <c r="C675" s="13">
        <f t="shared" si="54"/>
        <v>-1.9375427399133671E-2</v>
      </c>
      <c r="D675" s="13">
        <f t="shared" si="50"/>
        <v>-1.9930350401028658E-2</v>
      </c>
      <c r="E675" s="18">
        <v>98.1</v>
      </c>
      <c r="F675" s="13">
        <f t="shared" si="51"/>
        <v>-1.4862422173127166E-2</v>
      </c>
      <c r="G675" s="13">
        <f t="shared" si="52"/>
        <v>-1.5335059014673446E-2</v>
      </c>
      <c r="H675" s="16">
        <f t="shared" si="53"/>
        <v>3.0563309958289508E-4</v>
      </c>
    </row>
    <row r="676" spans="1:8" x14ac:dyDescent="0.3">
      <c r="A676" s="3">
        <v>43368</v>
      </c>
      <c r="B676" s="18">
        <v>43.51</v>
      </c>
      <c r="C676" s="13">
        <f t="shared" si="54"/>
        <v>1.1390051139005042E-2</v>
      </c>
      <c r="D676" s="13">
        <f t="shared" si="50"/>
        <v>1.0835128137110055E-2</v>
      </c>
      <c r="E676" s="18">
        <v>98.08</v>
      </c>
      <c r="F676" s="13">
        <f t="shared" si="51"/>
        <v>-2.0387359836893104E-4</v>
      </c>
      <c r="G676" s="13">
        <f t="shared" si="52"/>
        <v>-6.7651043991521175E-4</v>
      </c>
      <c r="H676" s="16">
        <f t="shared" si="53"/>
        <v>-7.3300773025740126E-6</v>
      </c>
    </row>
    <row r="677" spans="1:8" x14ac:dyDescent="0.3">
      <c r="A677" s="3">
        <v>43369</v>
      </c>
      <c r="B677" s="18">
        <v>43.37</v>
      </c>
      <c r="C677" s="13">
        <f t="shared" si="54"/>
        <v>-3.217651114686304E-3</v>
      </c>
      <c r="D677" s="13">
        <f t="shared" si="50"/>
        <v>-3.7725741165812901E-3</v>
      </c>
      <c r="E677" s="18">
        <v>98.55</v>
      </c>
      <c r="F677" s="13">
        <f t="shared" si="51"/>
        <v>4.7920065252855526E-3</v>
      </c>
      <c r="G677" s="13">
        <f t="shared" si="52"/>
        <v>4.3193696837392718E-3</v>
      </c>
      <c r="H677" s="16">
        <f t="shared" si="53"/>
        <v>-1.6295142268820689E-5</v>
      </c>
    </row>
    <row r="678" spans="1:8" x14ac:dyDescent="0.3">
      <c r="A678" s="3">
        <v>43370</v>
      </c>
      <c r="B678" s="18">
        <v>43.03</v>
      </c>
      <c r="C678" s="13">
        <f t="shared" si="54"/>
        <v>-7.839520405810374E-3</v>
      </c>
      <c r="D678" s="13">
        <f t="shared" si="50"/>
        <v>-8.3944434077053605E-3</v>
      </c>
      <c r="E678" s="18">
        <v>97.08</v>
      </c>
      <c r="F678" s="13">
        <f t="shared" si="51"/>
        <v>-1.491628614916285E-2</v>
      </c>
      <c r="G678" s="13">
        <f t="shared" si="52"/>
        <v>-1.538892299070913E-2</v>
      </c>
      <c r="H678" s="16">
        <f t="shared" si="53"/>
        <v>1.2918144315104372E-4</v>
      </c>
    </row>
    <row r="679" spans="1:8" x14ac:dyDescent="0.3">
      <c r="A679" s="3">
        <v>43371</v>
      </c>
      <c r="B679" s="18">
        <v>42.65</v>
      </c>
      <c r="C679" s="13">
        <f t="shared" si="54"/>
        <v>-8.8310481059726831E-3</v>
      </c>
      <c r="D679" s="13">
        <f t="shared" si="50"/>
        <v>-9.3859711078676696E-3</v>
      </c>
      <c r="E679" s="18">
        <v>96</v>
      </c>
      <c r="F679" s="13">
        <f t="shared" si="51"/>
        <v>-1.1124845488257096E-2</v>
      </c>
      <c r="G679" s="13">
        <f t="shared" si="52"/>
        <v>-1.1597482329803377E-2</v>
      </c>
      <c r="H679" s="16">
        <f t="shared" si="53"/>
        <v>1.0885363407154032E-4</v>
      </c>
    </row>
    <row r="680" spans="1:8" x14ac:dyDescent="0.3">
      <c r="A680" s="3">
        <v>43374</v>
      </c>
      <c r="B680" s="18">
        <v>42.95</v>
      </c>
      <c r="C680" s="13">
        <f t="shared" si="54"/>
        <v>7.0339976553341899E-3</v>
      </c>
      <c r="D680" s="13">
        <f t="shared" si="50"/>
        <v>6.4790746534392034E-3</v>
      </c>
      <c r="E680" s="18">
        <v>95.8</v>
      </c>
      <c r="F680" s="13">
        <f t="shared" si="51"/>
        <v>-2.0833333333333259E-3</v>
      </c>
      <c r="G680" s="13">
        <f t="shared" si="52"/>
        <v>-2.5559701748796067E-3</v>
      </c>
      <c r="H680" s="16">
        <f t="shared" si="53"/>
        <v>-1.6560321575009027E-5</v>
      </c>
    </row>
    <row r="681" spans="1:8" x14ac:dyDescent="0.3">
      <c r="A681" s="3">
        <v>43376</v>
      </c>
      <c r="B681" s="18">
        <v>42.44</v>
      </c>
      <c r="C681" s="13">
        <f t="shared" si="54"/>
        <v>-1.1874272409778897E-2</v>
      </c>
      <c r="D681" s="13">
        <f t="shared" si="50"/>
        <v>-1.2429195411673883E-2</v>
      </c>
      <c r="E681" s="18">
        <v>95.22</v>
      </c>
      <c r="F681" s="13">
        <f t="shared" si="51"/>
        <v>-6.0542797494780309E-3</v>
      </c>
      <c r="G681" s="13">
        <f t="shared" si="52"/>
        <v>-6.5269165910243118E-3</v>
      </c>
      <c r="H681" s="16">
        <f t="shared" si="53"/>
        <v>8.1124321745537512E-5</v>
      </c>
    </row>
    <row r="682" spans="1:8" x14ac:dyDescent="0.3">
      <c r="A682" s="3">
        <v>43377</v>
      </c>
      <c r="B682" s="18">
        <v>41.87</v>
      </c>
      <c r="C682" s="13">
        <f t="shared" si="54"/>
        <v>-1.3430725730443016E-2</v>
      </c>
      <c r="D682" s="13">
        <f t="shared" si="50"/>
        <v>-1.3985648732338003E-2</v>
      </c>
      <c r="E682" s="18">
        <v>93.75</v>
      </c>
      <c r="F682" s="13">
        <f t="shared" si="51"/>
        <v>-1.5437933207309351E-2</v>
      </c>
      <c r="G682" s="13">
        <f t="shared" si="52"/>
        <v>-1.591057004885563E-2</v>
      </c>
      <c r="H682" s="16">
        <f t="shared" si="53"/>
        <v>2.2251964383455274E-4</v>
      </c>
    </row>
    <row r="683" spans="1:8" x14ac:dyDescent="0.3">
      <c r="A683" s="3">
        <v>43378</v>
      </c>
      <c r="B683" s="18">
        <v>40.65</v>
      </c>
      <c r="C683" s="13">
        <f t="shared" si="54"/>
        <v>-2.9137807499402868E-2</v>
      </c>
      <c r="D683" s="13">
        <f t="shared" si="50"/>
        <v>-2.9692730501297854E-2</v>
      </c>
      <c r="E683" s="18">
        <v>91.86</v>
      </c>
      <c r="F683" s="13">
        <f t="shared" si="51"/>
        <v>-2.0159999999999956E-2</v>
      </c>
      <c r="G683" s="13">
        <f t="shared" si="52"/>
        <v>-2.0632636841546235E-2</v>
      </c>
      <c r="H683" s="16">
        <f t="shared" si="53"/>
        <v>6.1263932526718168E-4</v>
      </c>
    </row>
    <row r="684" spans="1:8" x14ac:dyDescent="0.3">
      <c r="A684" s="3">
        <v>43381</v>
      </c>
      <c r="B684" s="18">
        <v>40.409999999999997</v>
      </c>
      <c r="C684" s="13">
        <f t="shared" si="54"/>
        <v>-5.904059040590437E-3</v>
      </c>
      <c r="D684" s="13">
        <f t="shared" si="50"/>
        <v>-6.4589820424854234E-3</v>
      </c>
      <c r="E684" s="18">
        <v>90.58</v>
      </c>
      <c r="F684" s="13">
        <f t="shared" si="51"/>
        <v>-1.3934247768343178E-2</v>
      </c>
      <c r="G684" s="13">
        <f t="shared" si="52"/>
        <v>-1.4406884609889458E-2</v>
      </c>
      <c r="H684" s="16">
        <f t="shared" si="53"/>
        <v>9.3053808983435625E-5</v>
      </c>
    </row>
    <row r="685" spans="1:8" x14ac:dyDescent="0.3">
      <c r="A685" s="3">
        <v>43382</v>
      </c>
      <c r="B685" s="18">
        <v>40.15</v>
      </c>
      <c r="C685" s="13">
        <f t="shared" si="54"/>
        <v>-6.434050977480732E-3</v>
      </c>
      <c r="D685" s="13">
        <f t="shared" si="50"/>
        <v>-6.9889739793757184E-3</v>
      </c>
      <c r="E685" s="18">
        <v>89.92</v>
      </c>
      <c r="F685" s="13">
        <f t="shared" si="51"/>
        <v>-7.2863766835945531E-3</v>
      </c>
      <c r="G685" s="13">
        <f t="shared" si="52"/>
        <v>-7.759013525140834E-3</v>
      </c>
      <c r="H685" s="16">
        <f t="shared" si="53"/>
        <v>5.4227543632833554E-5</v>
      </c>
    </row>
    <row r="686" spans="1:8" x14ac:dyDescent="0.3">
      <c r="A686" s="3">
        <v>43383</v>
      </c>
      <c r="B686" s="18">
        <v>40.96</v>
      </c>
      <c r="C686" s="13">
        <f t="shared" si="54"/>
        <v>2.0174346201743409E-2</v>
      </c>
      <c r="D686" s="13">
        <f t="shared" si="50"/>
        <v>1.9619423199848423E-2</v>
      </c>
      <c r="E686" s="18">
        <v>92.66</v>
      </c>
      <c r="F686" s="13">
        <f t="shared" si="51"/>
        <v>3.0471530249110312E-2</v>
      </c>
      <c r="G686" s="13">
        <f t="shared" si="52"/>
        <v>2.9998893407564033E-2</v>
      </c>
      <c r="H686" s="16">
        <f t="shared" si="53"/>
        <v>5.885609852901417E-4</v>
      </c>
    </row>
    <row r="687" spans="1:8" x14ac:dyDescent="0.3">
      <c r="A687" s="3">
        <v>43384</v>
      </c>
      <c r="B687" s="18">
        <v>40.159999999999997</v>
      </c>
      <c r="C687" s="13">
        <f t="shared" si="54"/>
        <v>-1.9531250000000111E-2</v>
      </c>
      <c r="D687" s="13">
        <f t="shared" si="50"/>
        <v>-2.0086173001895097E-2</v>
      </c>
      <c r="E687" s="18">
        <v>91.58</v>
      </c>
      <c r="F687" s="13">
        <f t="shared" si="51"/>
        <v>-1.1655514785236298E-2</v>
      </c>
      <c r="G687" s="13">
        <f t="shared" si="52"/>
        <v>-1.2128151626782579E-2</v>
      </c>
      <c r="H687" s="16">
        <f t="shared" si="53"/>
        <v>2.4360815176877035E-4</v>
      </c>
    </row>
    <row r="688" spans="1:8" x14ac:dyDescent="0.3">
      <c r="A688" s="3">
        <v>43385</v>
      </c>
      <c r="B688" s="18">
        <v>41</v>
      </c>
      <c r="C688" s="13">
        <f t="shared" si="54"/>
        <v>2.0916334661354563E-2</v>
      </c>
      <c r="D688" s="13">
        <f t="shared" si="50"/>
        <v>2.0361411659459577E-2</v>
      </c>
      <c r="E688" s="18">
        <v>93.79</v>
      </c>
      <c r="F688" s="13">
        <f t="shared" si="51"/>
        <v>2.413190652981001E-2</v>
      </c>
      <c r="G688" s="13">
        <f t="shared" si="52"/>
        <v>2.3659269688263731E-2</v>
      </c>
      <c r="H688" s="16">
        <f t="shared" si="53"/>
        <v>4.8173612968491165E-4</v>
      </c>
    </row>
    <row r="689" spans="1:8" x14ac:dyDescent="0.3">
      <c r="A689" s="3">
        <v>43388</v>
      </c>
      <c r="B689" s="18">
        <v>41.17</v>
      </c>
      <c r="C689" s="13">
        <f t="shared" si="54"/>
        <v>4.1463414634146378E-3</v>
      </c>
      <c r="D689" s="13">
        <f t="shared" si="50"/>
        <v>3.5914184615196518E-3</v>
      </c>
      <c r="E689" s="18">
        <v>94.96</v>
      </c>
      <c r="F689" s="13">
        <f t="shared" si="51"/>
        <v>1.2474677470945661E-2</v>
      </c>
      <c r="G689" s="13">
        <f t="shared" si="52"/>
        <v>1.200204062939938E-2</v>
      </c>
      <c r="H689" s="16">
        <f t="shared" si="53"/>
        <v>4.3104350292333876E-5</v>
      </c>
    </row>
    <row r="690" spans="1:8" x14ac:dyDescent="0.3">
      <c r="A690" s="3">
        <v>43389</v>
      </c>
      <c r="B690" s="18">
        <v>41.49</v>
      </c>
      <c r="C690" s="13">
        <f t="shared" si="54"/>
        <v>7.7726499878552069E-3</v>
      </c>
      <c r="D690" s="13">
        <f t="shared" si="50"/>
        <v>7.2177269859602204E-3</v>
      </c>
      <c r="E690" s="18">
        <v>95.68</v>
      </c>
      <c r="F690" s="13">
        <f t="shared" si="51"/>
        <v>7.5821398483573166E-3</v>
      </c>
      <c r="G690" s="13">
        <f t="shared" si="52"/>
        <v>7.1095030068110358E-3</v>
      </c>
      <c r="H690" s="16">
        <f t="shared" si="53"/>
        <v>5.1314451709025345E-5</v>
      </c>
    </row>
    <row r="691" spans="1:8" x14ac:dyDescent="0.3">
      <c r="A691" s="3">
        <v>43390</v>
      </c>
      <c r="B691" s="18">
        <v>41.05</v>
      </c>
      <c r="C691" s="13">
        <f t="shared" si="54"/>
        <v>-1.0604965051819848E-2</v>
      </c>
      <c r="D691" s="13">
        <f t="shared" si="50"/>
        <v>-1.1159888053714834E-2</v>
      </c>
      <c r="E691" s="18">
        <v>94.52</v>
      </c>
      <c r="F691" s="13">
        <f t="shared" si="51"/>
        <v>-1.2123745819398124E-2</v>
      </c>
      <c r="G691" s="13">
        <f t="shared" si="52"/>
        <v>-1.2596382660944405E-2</v>
      </c>
      <c r="H691" s="16">
        <f t="shared" si="53"/>
        <v>1.4057422037789413E-4</v>
      </c>
    </row>
    <row r="692" spans="1:8" x14ac:dyDescent="0.3">
      <c r="A692" s="3">
        <v>43392</v>
      </c>
      <c r="B692" s="18">
        <v>40.71</v>
      </c>
      <c r="C692" s="13">
        <f t="shared" si="54"/>
        <v>-8.2825822168086649E-3</v>
      </c>
      <c r="D692" s="13">
        <f t="shared" si="50"/>
        <v>-8.8375052187036514E-3</v>
      </c>
      <c r="E692" s="18">
        <v>93.31</v>
      </c>
      <c r="F692" s="13">
        <f t="shared" si="51"/>
        <v>-1.2801523487092625E-2</v>
      </c>
      <c r="G692" s="13">
        <f t="shared" si="52"/>
        <v>-1.3274160328638906E-2</v>
      </c>
      <c r="H692" s="16">
        <f t="shared" si="53"/>
        <v>1.1731046117825531E-4</v>
      </c>
    </row>
    <row r="693" spans="1:8" x14ac:dyDescent="0.3">
      <c r="A693" s="3">
        <v>43395</v>
      </c>
      <c r="B693" s="18">
        <v>40.69</v>
      </c>
      <c r="C693" s="13">
        <f t="shared" si="54"/>
        <v>-4.9127978383700643E-4</v>
      </c>
      <c r="D693" s="13">
        <f t="shared" si="50"/>
        <v>-1.0462027857319925E-3</v>
      </c>
      <c r="E693" s="18">
        <v>92.73</v>
      </c>
      <c r="F693" s="13">
        <f t="shared" si="51"/>
        <v>-6.2158396742042488E-3</v>
      </c>
      <c r="G693" s="13">
        <f t="shared" si="52"/>
        <v>-6.6884765157505296E-3</v>
      </c>
      <c r="H693" s="16">
        <f t="shared" si="53"/>
        <v>6.9975027630812147E-6</v>
      </c>
    </row>
    <row r="694" spans="1:8" x14ac:dyDescent="0.3">
      <c r="A694" s="3">
        <v>43396</v>
      </c>
      <c r="B694" s="18">
        <v>40.35</v>
      </c>
      <c r="C694" s="13">
        <f t="shared" si="54"/>
        <v>-8.3558613910050816E-3</v>
      </c>
      <c r="D694" s="13">
        <f t="shared" si="50"/>
        <v>-8.9107843929000681E-3</v>
      </c>
      <c r="E694" s="18">
        <v>91.77</v>
      </c>
      <c r="F694" s="13">
        <f t="shared" si="51"/>
        <v>-1.0352636687156358E-2</v>
      </c>
      <c r="G694" s="13">
        <f t="shared" si="52"/>
        <v>-1.0825273528702639E-2</v>
      </c>
      <c r="H694" s="16">
        <f t="shared" si="53"/>
        <v>9.6461678408437727E-5</v>
      </c>
    </row>
    <row r="695" spans="1:8" x14ac:dyDescent="0.3">
      <c r="A695" s="3">
        <v>43397</v>
      </c>
      <c r="B695" s="18">
        <v>40.700000000000003</v>
      </c>
      <c r="C695" s="13">
        <f t="shared" si="54"/>
        <v>8.6741016109046498E-3</v>
      </c>
      <c r="D695" s="13">
        <f t="shared" si="50"/>
        <v>8.1191786090096633E-3</v>
      </c>
      <c r="E695" s="18">
        <v>92.27</v>
      </c>
      <c r="F695" s="13">
        <f t="shared" si="51"/>
        <v>5.4484036177400164E-3</v>
      </c>
      <c r="G695" s="13">
        <f t="shared" si="52"/>
        <v>4.9757667761937355E-3</v>
      </c>
      <c r="H695" s="16">
        <f t="shared" si="53"/>
        <v>4.0399139172693149E-5</v>
      </c>
    </row>
    <row r="696" spans="1:8" x14ac:dyDescent="0.3">
      <c r="A696" s="3">
        <v>43398</v>
      </c>
      <c r="B696" s="18">
        <v>40.22</v>
      </c>
      <c r="C696" s="13">
        <f t="shared" si="54"/>
        <v>-1.1793611793611936E-2</v>
      </c>
      <c r="D696" s="13">
        <f t="shared" si="50"/>
        <v>-1.2348534795506922E-2</v>
      </c>
      <c r="E696" s="18">
        <v>91.77</v>
      </c>
      <c r="F696" s="13">
        <f t="shared" si="51"/>
        <v>-5.4188793757451448E-3</v>
      </c>
      <c r="G696" s="13">
        <f t="shared" si="52"/>
        <v>-5.8915162172914256E-3</v>
      </c>
      <c r="H696" s="16">
        <f t="shared" si="53"/>
        <v>7.2751593007516486E-5</v>
      </c>
    </row>
    <row r="697" spans="1:8" x14ac:dyDescent="0.3">
      <c r="A697" s="3">
        <v>43399</v>
      </c>
      <c r="B697" s="18">
        <v>39.89</v>
      </c>
      <c r="C697" s="13">
        <f t="shared" si="54"/>
        <v>-8.204873197414142E-3</v>
      </c>
      <c r="D697" s="13">
        <f t="shared" si="50"/>
        <v>-8.7597961993091285E-3</v>
      </c>
      <c r="E697" s="18">
        <v>91.76</v>
      </c>
      <c r="F697" s="13">
        <f t="shared" si="51"/>
        <v>-1.0896807235472039E-4</v>
      </c>
      <c r="G697" s="13">
        <f t="shared" si="52"/>
        <v>-5.816049139010011E-4</v>
      </c>
      <c r="H697" s="16">
        <f t="shared" si="53"/>
        <v>5.0947405142895022E-6</v>
      </c>
    </row>
    <row r="698" spans="1:8" x14ac:dyDescent="0.3">
      <c r="A698" s="3">
        <v>43402</v>
      </c>
      <c r="B698" s="18">
        <v>40.83</v>
      </c>
      <c r="C698" s="13">
        <f t="shared" si="54"/>
        <v>2.3564803208824259E-2</v>
      </c>
      <c r="D698" s="13">
        <f t="shared" si="50"/>
        <v>2.3009880206929272E-2</v>
      </c>
      <c r="E698" s="18">
        <v>93.29</v>
      </c>
      <c r="F698" s="13">
        <f t="shared" si="51"/>
        <v>1.667393199651257E-2</v>
      </c>
      <c r="G698" s="13">
        <f t="shared" si="52"/>
        <v>1.6201295154966291E-2</v>
      </c>
      <c r="H698" s="16">
        <f t="shared" si="53"/>
        <v>3.7278986071287798E-4</v>
      </c>
    </row>
    <row r="699" spans="1:8" x14ac:dyDescent="0.3">
      <c r="A699" s="3">
        <v>43403</v>
      </c>
      <c r="B699" s="18">
        <v>40.76</v>
      </c>
      <c r="C699" s="13">
        <f t="shared" si="54"/>
        <v>-1.7144256674014313E-3</v>
      </c>
      <c r="D699" s="13">
        <f t="shared" si="50"/>
        <v>-2.2693486692964174E-3</v>
      </c>
      <c r="E699" s="18">
        <v>93.94</v>
      </c>
      <c r="F699" s="13">
        <f t="shared" si="51"/>
        <v>6.967520634580282E-3</v>
      </c>
      <c r="G699" s="13">
        <f t="shared" si="52"/>
        <v>6.4948837930340012E-3</v>
      </c>
      <c r="H699" s="16">
        <f t="shared" si="53"/>
        <v>-1.4739155892956578E-5</v>
      </c>
    </row>
    <row r="700" spans="1:8" x14ac:dyDescent="0.3">
      <c r="A700" s="3">
        <v>43404</v>
      </c>
      <c r="B700" s="18">
        <v>41.39</v>
      </c>
      <c r="C700" s="13">
        <f t="shared" si="54"/>
        <v>1.5456329735034302E-2</v>
      </c>
      <c r="D700" s="13">
        <f t="shared" si="50"/>
        <v>1.4901406733139316E-2</v>
      </c>
      <c r="E700" s="18">
        <v>95.33</v>
      </c>
      <c r="F700" s="13">
        <f t="shared" si="51"/>
        <v>1.4796678731104906E-2</v>
      </c>
      <c r="G700" s="13">
        <f t="shared" si="52"/>
        <v>1.4324041889558626E-2</v>
      </c>
      <c r="H700" s="16">
        <f t="shared" si="53"/>
        <v>2.134483742588385E-4</v>
      </c>
    </row>
    <row r="701" spans="1:8" x14ac:dyDescent="0.3">
      <c r="A701" s="3">
        <v>43405</v>
      </c>
      <c r="B701" s="18">
        <v>41.39</v>
      </c>
      <c r="C701" s="13">
        <f t="shared" si="54"/>
        <v>0</v>
      </c>
      <c r="D701" s="13">
        <f t="shared" si="50"/>
        <v>-5.5492300189498604E-4</v>
      </c>
      <c r="E701" s="18">
        <v>95.82</v>
      </c>
      <c r="F701" s="13">
        <f t="shared" si="51"/>
        <v>5.1400398615335519E-3</v>
      </c>
      <c r="G701" s="13">
        <f t="shared" si="52"/>
        <v>4.667403019987271E-3</v>
      </c>
      <c r="H701" s="16">
        <f t="shared" si="53"/>
        <v>-2.5900492949050599E-6</v>
      </c>
    </row>
    <row r="702" spans="1:8" x14ac:dyDescent="0.3">
      <c r="A702" s="3">
        <v>43406</v>
      </c>
      <c r="B702" s="18">
        <v>42.08</v>
      </c>
      <c r="C702" s="13">
        <f t="shared" si="54"/>
        <v>1.6670693404203796E-2</v>
      </c>
      <c r="D702" s="13">
        <f t="shared" si="50"/>
        <v>1.6115770402308809E-2</v>
      </c>
      <c r="E702" s="18">
        <v>96.64</v>
      </c>
      <c r="F702" s="13">
        <f t="shared" si="51"/>
        <v>8.5577123773743491E-3</v>
      </c>
      <c r="G702" s="13">
        <f t="shared" si="52"/>
        <v>8.0850755358280683E-3</v>
      </c>
      <c r="H702" s="16">
        <f t="shared" si="53"/>
        <v>1.3029722102072901E-4</v>
      </c>
    </row>
    <row r="703" spans="1:8" x14ac:dyDescent="0.3">
      <c r="A703" s="3">
        <v>43409</v>
      </c>
      <c r="B703" s="18">
        <v>41.97</v>
      </c>
      <c r="C703" s="13">
        <f t="shared" si="54"/>
        <v>-2.6140684410645987E-3</v>
      </c>
      <c r="D703" s="13">
        <f t="shared" si="50"/>
        <v>-3.1689914429595847E-3</v>
      </c>
      <c r="E703" s="18">
        <v>96.32</v>
      </c>
      <c r="F703" s="13">
        <f t="shared" si="51"/>
        <v>-3.3112582781458233E-3</v>
      </c>
      <c r="G703" s="13">
        <f t="shared" si="52"/>
        <v>-3.7838951196921041E-3</v>
      </c>
      <c r="H703" s="16">
        <f t="shared" si="53"/>
        <v>1.1991131255360812E-5</v>
      </c>
    </row>
    <row r="704" spans="1:8" x14ac:dyDescent="0.3">
      <c r="A704" s="3">
        <v>43410</v>
      </c>
      <c r="B704" s="18">
        <v>41.86</v>
      </c>
      <c r="C704" s="13">
        <f t="shared" si="54"/>
        <v>-2.6209197045508059E-3</v>
      </c>
      <c r="D704" s="13">
        <f t="shared" si="50"/>
        <v>-3.175842706445792E-3</v>
      </c>
      <c r="E704" s="18">
        <v>96.35</v>
      </c>
      <c r="F704" s="13">
        <f t="shared" si="51"/>
        <v>3.1146179401986274E-4</v>
      </c>
      <c r="G704" s="13">
        <f t="shared" si="52"/>
        <v>-1.6117504752641797E-4</v>
      </c>
      <c r="H704" s="16">
        <f t="shared" si="53"/>
        <v>5.1186659914782841E-7</v>
      </c>
    </row>
    <row r="705" spans="1:8" x14ac:dyDescent="0.3">
      <c r="A705" s="3">
        <v>43413</v>
      </c>
      <c r="B705" s="18">
        <v>42.01</v>
      </c>
      <c r="C705" s="13">
        <f t="shared" si="54"/>
        <v>3.5833731485905851E-3</v>
      </c>
      <c r="D705" s="13">
        <f t="shared" si="50"/>
        <v>3.028450146695599E-3</v>
      </c>
      <c r="E705" s="18">
        <v>98.05</v>
      </c>
      <c r="F705" s="13">
        <f t="shared" si="51"/>
        <v>1.7644006227296449E-2</v>
      </c>
      <c r="G705" s="13">
        <f t="shared" si="52"/>
        <v>1.717136938575017E-2</v>
      </c>
      <c r="H705" s="16">
        <f t="shared" si="53"/>
        <v>5.2002636135239423E-5</v>
      </c>
    </row>
    <row r="706" spans="1:8" x14ac:dyDescent="0.3">
      <c r="A706" s="3">
        <v>43416</v>
      </c>
      <c r="B706" s="18">
        <v>41.52</v>
      </c>
      <c r="C706" s="13">
        <f t="shared" si="54"/>
        <v>-1.1663889550106998E-2</v>
      </c>
      <c r="D706" s="13">
        <f t="shared" si="50"/>
        <v>-1.2218812552001985E-2</v>
      </c>
      <c r="E706" s="18">
        <v>97.02</v>
      </c>
      <c r="F706" s="13">
        <f t="shared" si="51"/>
        <v>-1.0504844467108643E-2</v>
      </c>
      <c r="G706" s="13">
        <f t="shared" si="52"/>
        <v>-1.0977481308654924E-2</v>
      </c>
      <c r="H706" s="16">
        <f t="shared" si="53"/>
        <v>1.3413178640355995E-4</v>
      </c>
    </row>
    <row r="707" spans="1:8" x14ac:dyDescent="0.3">
      <c r="A707" s="3">
        <v>43417</v>
      </c>
      <c r="B707" s="18">
        <v>41.92</v>
      </c>
      <c r="C707" s="13">
        <f t="shared" si="54"/>
        <v>9.6339113680152799E-3</v>
      </c>
      <c r="D707" s="13">
        <f t="shared" ref="D707:D770" si="55">C707-$K$10</f>
        <v>9.0789883661202934E-3</v>
      </c>
      <c r="E707" s="18">
        <v>97.08</v>
      </c>
      <c r="F707" s="13">
        <f t="shared" ref="F707:F770" si="56">E707/E706-1</f>
        <v>6.1842918985788309E-4</v>
      </c>
      <c r="G707" s="13">
        <f t="shared" ref="G707:G770" si="57">F707-$K$12</f>
        <v>1.4579234831160238E-4</v>
      </c>
      <c r="H707" s="16">
        <f t="shared" ref="H707:H770" si="58">D707*G707</f>
        <v>1.3236470341903957E-6</v>
      </c>
    </row>
    <row r="708" spans="1:8" x14ac:dyDescent="0.3">
      <c r="A708" s="3">
        <v>43418</v>
      </c>
      <c r="B708" s="18">
        <v>41.94</v>
      </c>
      <c r="C708" s="13">
        <f t="shared" ref="C708:C771" si="59">B708/B707-1</f>
        <v>4.7709923664118747E-4</v>
      </c>
      <c r="D708" s="13">
        <f t="shared" si="55"/>
        <v>-7.7823765253798565E-5</v>
      </c>
      <c r="E708" s="18">
        <v>96.97</v>
      </c>
      <c r="F708" s="13">
        <f t="shared" si="56"/>
        <v>-1.1330861145446569E-3</v>
      </c>
      <c r="G708" s="13">
        <f t="shared" si="57"/>
        <v>-1.6057229560909377E-3</v>
      </c>
      <c r="H708" s="16">
        <f t="shared" si="58"/>
        <v>1.2496340639745663E-7</v>
      </c>
    </row>
    <row r="709" spans="1:8" x14ac:dyDescent="0.3">
      <c r="A709" s="3">
        <v>43419</v>
      </c>
      <c r="B709" s="18">
        <v>42.02</v>
      </c>
      <c r="C709" s="13">
        <f t="shared" si="59"/>
        <v>1.9074868860278205E-3</v>
      </c>
      <c r="D709" s="13">
        <f t="shared" si="55"/>
        <v>1.3525638841328344E-3</v>
      </c>
      <c r="E709" s="18">
        <v>97.28</v>
      </c>
      <c r="F709" s="13">
        <f t="shared" si="56"/>
        <v>3.1968650097968787E-3</v>
      </c>
      <c r="G709" s="13">
        <f t="shared" si="57"/>
        <v>2.7242281682505979E-3</v>
      </c>
      <c r="H709" s="16">
        <f t="shared" si="58"/>
        <v>3.6846926325131055E-6</v>
      </c>
    </row>
    <row r="710" spans="1:8" x14ac:dyDescent="0.3">
      <c r="A710" s="3">
        <v>43420</v>
      </c>
      <c r="B710" s="18">
        <v>42.35</v>
      </c>
      <c r="C710" s="13">
        <f t="shared" si="59"/>
        <v>7.8534031413612926E-3</v>
      </c>
      <c r="D710" s="13">
        <f t="shared" si="55"/>
        <v>7.2984801394663061E-3</v>
      </c>
      <c r="E710" s="18">
        <v>97.22</v>
      </c>
      <c r="F710" s="13">
        <f t="shared" si="56"/>
        <v>-6.1677631578949121E-4</v>
      </c>
      <c r="G710" s="13">
        <f t="shared" si="57"/>
        <v>-1.089413157335772E-3</v>
      </c>
      <c r="H710" s="16">
        <f t="shared" si="58"/>
        <v>-7.9510602924884148E-6</v>
      </c>
    </row>
    <row r="711" spans="1:8" x14ac:dyDescent="0.3">
      <c r="A711" s="3">
        <v>43423</v>
      </c>
      <c r="B711" s="18">
        <v>42.54</v>
      </c>
      <c r="C711" s="13">
        <f t="shared" si="59"/>
        <v>4.4864226682408415E-3</v>
      </c>
      <c r="D711" s="13">
        <f t="shared" si="55"/>
        <v>3.931499666345855E-3</v>
      </c>
      <c r="E711" s="18">
        <v>97.61</v>
      </c>
      <c r="F711" s="13">
        <f t="shared" si="56"/>
        <v>4.0115202633204117E-3</v>
      </c>
      <c r="G711" s="13">
        <f t="shared" si="57"/>
        <v>3.5388834217741309E-3</v>
      </c>
      <c r="H711" s="16">
        <f t="shared" si="58"/>
        <v>1.3913118991941873E-5</v>
      </c>
    </row>
    <row r="712" spans="1:8" x14ac:dyDescent="0.3">
      <c r="A712" s="3">
        <v>43424</v>
      </c>
      <c r="B712" s="18">
        <v>42.01</v>
      </c>
      <c r="C712" s="13">
        <f t="shared" si="59"/>
        <v>-1.2458862247296643E-2</v>
      </c>
      <c r="D712" s="13">
        <f t="shared" si="55"/>
        <v>-1.3013785249191629E-2</v>
      </c>
      <c r="E712" s="18">
        <v>96.59</v>
      </c>
      <c r="F712" s="13">
        <f t="shared" si="56"/>
        <v>-1.044974900112694E-2</v>
      </c>
      <c r="G712" s="13">
        <f t="shared" si="57"/>
        <v>-1.0922385842673221E-2</v>
      </c>
      <c r="H712" s="16">
        <f t="shared" si="58"/>
        <v>1.4214158376536025E-4</v>
      </c>
    </row>
    <row r="713" spans="1:8" x14ac:dyDescent="0.3">
      <c r="A713" s="3">
        <v>43425</v>
      </c>
      <c r="B713" s="18">
        <v>41.95</v>
      </c>
      <c r="C713" s="13">
        <f t="shared" si="59"/>
        <v>-1.4282313734823582E-3</v>
      </c>
      <c r="D713" s="13">
        <f t="shared" si="55"/>
        <v>-1.9831543753773442E-3</v>
      </c>
      <c r="E713" s="18">
        <v>96.85</v>
      </c>
      <c r="F713" s="13">
        <f t="shared" si="56"/>
        <v>2.6917900403766737E-3</v>
      </c>
      <c r="G713" s="13">
        <f t="shared" si="57"/>
        <v>2.2191531988303929E-3</v>
      </c>
      <c r="H713" s="16">
        <f t="shared" si="58"/>
        <v>-4.4009233758931228E-6</v>
      </c>
    </row>
    <row r="714" spans="1:8" x14ac:dyDescent="0.3">
      <c r="A714" s="3">
        <v>43426</v>
      </c>
      <c r="B714" s="18">
        <v>41.67</v>
      </c>
      <c r="C714" s="13">
        <f t="shared" si="59"/>
        <v>-6.6746126340881951E-3</v>
      </c>
      <c r="D714" s="13">
        <f t="shared" si="55"/>
        <v>-7.2295356359831815E-3</v>
      </c>
      <c r="E714" s="18">
        <v>96.59</v>
      </c>
      <c r="F714" s="13">
        <f t="shared" si="56"/>
        <v>-2.6845637583892135E-3</v>
      </c>
      <c r="G714" s="13">
        <f t="shared" si="57"/>
        <v>-3.1572005999354943E-3</v>
      </c>
      <c r="H714" s="16">
        <f t="shared" si="58"/>
        <v>2.2825094247181137E-5</v>
      </c>
    </row>
    <row r="715" spans="1:8" x14ac:dyDescent="0.3">
      <c r="A715" s="3">
        <v>43430</v>
      </c>
      <c r="B715" s="18">
        <v>41.88</v>
      </c>
      <c r="C715" s="13">
        <f t="shared" si="59"/>
        <v>5.0395968322534124E-3</v>
      </c>
      <c r="D715" s="13">
        <f t="shared" si="55"/>
        <v>4.4846738303584259E-3</v>
      </c>
      <c r="E715" s="18">
        <v>96.9</v>
      </c>
      <c r="F715" s="13">
        <f t="shared" si="56"/>
        <v>3.2094419712185296E-3</v>
      </c>
      <c r="G715" s="13">
        <f t="shared" si="57"/>
        <v>2.7368051296722488E-3</v>
      </c>
      <c r="H715" s="16">
        <f t="shared" si="58"/>
        <v>1.2273678343831833E-5</v>
      </c>
    </row>
    <row r="716" spans="1:8" x14ac:dyDescent="0.3">
      <c r="A716" s="3">
        <v>43431</v>
      </c>
      <c r="B716" s="18">
        <v>42.03</v>
      </c>
      <c r="C716" s="13">
        <f t="shared" si="59"/>
        <v>3.5816618911175269E-3</v>
      </c>
      <c r="D716" s="13">
        <f t="shared" si="55"/>
        <v>3.0267388892225408E-3</v>
      </c>
      <c r="E716" s="18">
        <v>97.3</v>
      </c>
      <c r="F716" s="13">
        <f t="shared" si="56"/>
        <v>4.1279669762641635E-3</v>
      </c>
      <c r="G716" s="13">
        <f t="shared" si="57"/>
        <v>3.6553301347178827E-3</v>
      </c>
      <c r="H716" s="16">
        <f t="shared" si="58"/>
        <v>1.1063729871697684E-5</v>
      </c>
    </row>
    <row r="717" spans="1:8" x14ac:dyDescent="0.3">
      <c r="A717" s="3">
        <v>43432</v>
      </c>
      <c r="B717" s="18">
        <v>41.85</v>
      </c>
      <c r="C717" s="13">
        <f t="shared" si="59"/>
        <v>-4.282655246252709E-3</v>
      </c>
      <c r="D717" s="13">
        <f t="shared" si="55"/>
        <v>-4.8375782481476955E-3</v>
      </c>
      <c r="E717" s="18">
        <v>97.13</v>
      </c>
      <c r="F717" s="13">
        <f t="shared" si="56"/>
        <v>-1.747173689619741E-3</v>
      </c>
      <c r="G717" s="13">
        <f t="shared" si="57"/>
        <v>-2.2198105311660218E-3</v>
      </c>
      <c r="H717" s="16">
        <f t="shared" si="58"/>
        <v>1.073850714057793E-5</v>
      </c>
    </row>
    <row r="718" spans="1:8" x14ac:dyDescent="0.3">
      <c r="A718" s="3">
        <v>43433</v>
      </c>
      <c r="B718" s="18">
        <v>42.16</v>
      </c>
      <c r="C718" s="13">
        <f t="shared" si="59"/>
        <v>7.4074074074073071E-3</v>
      </c>
      <c r="D718" s="13">
        <f t="shared" si="55"/>
        <v>6.8524844055123206E-3</v>
      </c>
      <c r="E718" s="18">
        <v>97.78</v>
      </c>
      <c r="F718" s="13">
        <f t="shared" si="56"/>
        <v>6.6920621847008643E-3</v>
      </c>
      <c r="G718" s="13">
        <f t="shared" si="57"/>
        <v>6.2194253431545835E-3</v>
      </c>
      <c r="H718" s="16">
        <f t="shared" si="58"/>
        <v>4.2618515175214897E-5</v>
      </c>
    </row>
    <row r="719" spans="1:8" x14ac:dyDescent="0.3">
      <c r="A719" s="3">
        <v>43434</v>
      </c>
      <c r="B719" s="18">
        <v>42.2</v>
      </c>
      <c r="C719" s="13">
        <f t="shared" si="59"/>
        <v>9.487666034158071E-4</v>
      </c>
      <c r="D719" s="13">
        <f t="shared" si="55"/>
        <v>3.9384360152082106E-4</v>
      </c>
      <c r="E719" s="18">
        <v>98.44</v>
      </c>
      <c r="F719" s="13">
        <f t="shared" si="56"/>
        <v>6.7498465943955921E-3</v>
      </c>
      <c r="G719" s="13">
        <f t="shared" si="57"/>
        <v>6.2772097528493113E-3</v>
      </c>
      <c r="H719" s="16">
        <f t="shared" si="58"/>
        <v>2.4722388965637956E-6</v>
      </c>
    </row>
    <row r="720" spans="1:8" x14ac:dyDescent="0.3">
      <c r="A720" s="3">
        <v>43437</v>
      </c>
      <c r="B720" s="18">
        <v>42.43</v>
      </c>
      <c r="C720" s="13">
        <f t="shared" si="59"/>
        <v>5.450236966824562E-3</v>
      </c>
      <c r="D720" s="13">
        <f t="shared" si="55"/>
        <v>4.8953139649295756E-3</v>
      </c>
      <c r="E720" s="18">
        <v>98.46</v>
      </c>
      <c r="F720" s="13">
        <f t="shared" si="56"/>
        <v>2.0316944331577602E-4</v>
      </c>
      <c r="G720" s="13">
        <f t="shared" si="57"/>
        <v>-2.6946739823050468E-4</v>
      </c>
      <c r="H720" s="16">
        <f t="shared" si="58"/>
        <v>-1.3191275176510289E-6</v>
      </c>
    </row>
    <row r="721" spans="1:8" x14ac:dyDescent="0.3">
      <c r="A721" s="3">
        <v>43438</v>
      </c>
      <c r="B721" s="18">
        <v>42.5</v>
      </c>
      <c r="C721" s="13">
        <f t="shared" si="59"/>
        <v>1.649776101814826E-3</v>
      </c>
      <c r="D721" s="13">
        <f t="shared" si="55"/>
        <v>1.09485309991984E-3</v>
      </c>
      <c r="E721" s="18">
        <v>98.49</v>
      </c>
      <c r="F721" s="13">
        <f t="shared" si="56"/>
        <v>3.0469226081653034E-4</v>
      </c>
      <c r="G721" s="13">
        <f t="shared" si="57"/>
        <v>-1.6794458072975037E-4</v>
      </c>
      <c r="H721" s="16">
        <f t="shared" si="58"/>
        <v>-1.8387464482670501E-7</v>
      </c>
    </row>
    <row r="722" spans="1:8" x14ac:dyDescent="0.3">
      <c r="A722" s="3">
        <v>43439</v>
      </c>
      <c r="B722" s="18">
        <v>41.96</v>
      </c>
      <c r="C722" s="13">
        <f t="shared" si="59"/>
        <v>-1.2705882352941122E-2</v>
      </c>
      <c r="D722" s="13">
        <f t="shared" si="55"/>
        <v>-1.3260805354836109E-2</v>
      </c>
      <c r="E722" s="18">
        <v>96.96</v>
      </c>
      <c r="F722" s="13">
        <f t="shared" si="56"/>
        <v>-1.5534572037770311E-2</v>
      </c>
      <c r="G722" s="13">
        <f t="shared" si="57"/>
        <v>-1.600720887931659E-2</v>
      </c>
      <c r="H722" s="16">
        <f t="shared" si="58"/>
        <v>2.1226848122282154E-4</v>
      </c>
    </row>
    <row r="723" spans="1:8" x14ac:dyDescent="0.3">
      <c r="A723" s="3">
        <v>43440</v>
      </c>
      <c r="B723" s="18">
        <v>41.25</v>
      </c>
      <c r="C723" s="13">
        <f t="shared" si="59"/>
        <v>-1.6920877025738856E-2</v>
      </c>
      <c r="D723" s="13">
        <f t="shared" si="55"/>
        <v>-1.7475800027633843E-2</v>
      </c>
      <c r="E723" s="18">
        <v>95.98</v>
      </c>
      <c r="F723" s="13">
        <f t="shared" si="56"/>
        <v>-1.0107260726072487E-2</v>
      </c>
      <c r="G723" s="13">
        <f t="shared" si="57"/>
        <v>-1.0579897567618768E-2</v>
      </c>
      <c r="H723" s="16">
        <f t="shared" si="58"/>
        <v>1.8489217420455527E-4</v>
      </c>
    </row>
    <row r="724" spans="1:8" x14ac:dyDescent="0.3">
      <c r="A724" s="3">
        <v>43441</v>
      </c>
      <c r="B724" s="18">
        <v>41.43</v>
      </c>
      <c r="C724" s="13">
        <f t="shared" si="59"/>
        <v>4.3636363636363473E-3</v>
      </c>
      <c r="D724" s="13">
        <f t="shared" si="55"/>
        <v>3.8087133617413613E-3</v>
      </c>
      <c r="E724" s="18">
        <v>96.09</v>
      </c>
      <c r="F724" s="13">
        <f t="shared" si="56"/>
        <v>1.1460720983538231E-3</v>
      </c>
      <c r="G724" s="13">
        <f t="shared" si="57"/>
        <v>6.7343525680754236E-4</v>
      </c>
      <c r="H724" s="16">
        <f t="shared" si="58"/>
        <v>2.5649218608706117E-6</v>
      </c>
    </row>
    <row r="725" spans="1:8" x14ac:dyDescent="0.3">
      <c r="A725" s="3">
        <v>43444</v>
      </c>
      <c r="B725" s="18">
        <v>40.9</v>
      </c>
      <c r="C725" s="13">
        <f t="shared" si="59"/>
        <v>-1.2792662321988946E-2</v>
      </c>
      <c r="D725" s="13">
        <f t="shared" si="55"/>
        <v>-1.3347585323883932E-2</v>
      </c>
      <c r="E725" s="18">
        <v>94.72</v>
      </c>
      <c r="F725" s="13">
        <f t="shared" si="56"/>
        <v>-1.4257466958060183E-2</v>
      </c>
      <c r="G725" s="13">
        <f t="shared" si="57"/>
        <v>-1.4730103799606464E-2</v>
      </c>
      <c r="H725" s="16">
        <f t="shared" si="58"/>
        <v>1.9661131729491418E-4</v>
      </c>
    </row>
    <row r="726" spans="1:8" x14ac:dyDescent="0.3">
      <c r="A726" s="3">
        <v>43445</v>
      </c>
      <c r="B726" s="18">
        <v>41.09</v>
      </c>
      <c r="C726" s="13">
        <f t="shared" si="59"/>
        <v>4.645476772616286E-3</v>
      </c>
      <c r="D726" s="13">
        <f t="shared" si="55"/>
        <v>4.0905537707212995E-3</v>
      </c>
      <c r="E726" s="18">
        <v>96.49</v>
      </c>
      <c r="F726" s="13">
        <f t="shared" si="56"/>
        <v>1.8686655405405261E-2</v>
      </c>
      <c r="G726" s="13">
        <f t="shared" si="57"/>
        <v>1.8214018563858982E-2</v>
      </c>
      <c r="H726" s="16">
        <f t="shared" si="58"/>
        <v>7.4505422316381104E-5</v>
      </c>
    </row>
    <row r="727" spans="1:8" x14ac:dyDescent="0.3">
      <c r="A727" s="3">
        <v>43446</v>
      </c>
      <c r="B727" s="18">
        <v>41.93</v>
      </c>
      <c r="C727" s="13">
        <f t="shared" si="59"/>
        <v>2.0442930153321992E-2</v>
      </c>
      <c r="D727" s="13">
        <f t="shared" si="55"/>
        <v>1.9888007151427006E-2</v>
      </c>
      <c r="E727" s="18">
        <v>99.03</v>
      </c>
      <c r="F727" s="13">
        <f t="shared" si="56"/>
        <v>2.6323971395999735E-2</v>
      </c>
      <c r="G727" s="13">
        <f t="shared" si="57"/>
        <v>2.5851334554453455E-2</v>
      </c>
      <c r="H727" s="16">
        <f t="shared" si="58"/>
        <v>5.1413152649290236E-4</v>
      </c>
    </row>
    <row r="728" spans="1:8" x14ac:dyDescent="0.3">
      <c r="A728" s="3">
        <v>43447</v>
      </c>
      <c r="B728" s="18">
        <v>42.17</v>
      </c>
      <c r="C728" s="13">
        <f t="shared" si="59"/>
        <v>5.7238254233247243E-3</v>
      </c>
      <c r="D728" s="13">
        <f t="shared" si="55"/>
        <v>5.1689024214297379E-3</v>
      </c>
      <c r="E728" s="18">
        <v>99.57</v>
      </c>
      <c r="F728" s="13">
        <f t="shared" si="56"/>
        <v>5.4528930627082417E-3</v>
      </c>
      <c r="G728" s="13">
        <f t="shared" si="57"/>
        <v>4.9802562211619609E-3</v>
      </c>
      <c r="H728" s="16">
        <f t="shared" si="58"/>
        <v>2.5742458440904574E-5</v>
      </c>
    </row>
    <row r="729" spans="1:8" x14ac:dyDescent="0.3">
      <c r="A729" s="3">
        <v>43448</v>
      </c>
      <c r="B729" s="18">
        <v>42.41</v>
      </c>
      <c r="C729" s="13">
        <f t="shared" si="59"/>
        <v>5.691249703580592E-3</v>
      </c>
      <c r="D729" s="13">
        <f t="shared" si="55"/>
        <v>5.1363267016856055E-3</v>
      </c>
      <c r="E729" s="18">
        <v>99.34</v>
      </c>
      <c r="F729" s="13">
        <f t="shared" si="56"/>
        <v>-2.3099327106557155E-3</v>
      </c>
      <c r="G729" s="13">
        <f t="shared" si="57"/>
        <v>-2.7825695522019963E-3</v>
      </c>
      <c r="H729" s="16">
        <f t="shared" si="58"/>
        <v>-1.4292186290272472E-5</v>
      </c>
    </row>
    <row r="730" spans="1:8" x14ac:dyDescent="0.3">
      <c r="A730" s="3">
        <v>43451</v>
      </c>
      <c r="B730" s="18">
        <v>42.75</v>
      </c>
      <c r="C730" s="13">
        <f t="shared" si="59"/>
        <v>8.0169771280358404E-3</v>
      </c>
      <c r="D730" s="13">
        <f t="shared" si="55"/>
        <v>7.4620541261408539E-3</v>
      </c>
      <c r="E730" s="18">
        <v>99.4</v>
      </c>
      <c r="F730" s="13">
        <f t="shared" si="56"/>
        <v>6.0398630964364486E-4</v>
      </c>
      <c r="G730" s="13">
        <f t="shared" si="57"/>
        <v>1.3134946809736415E-4</v>
      </c>
      <c r="H730" s="16">
        <f t="shared" si="58"/>
        <v>9.8013684038234258E-7</v>
      </c>
    </row>
    <row r="731" spans="1:8" x14ac:dyDescent="0.3">
      <c r="A731" s="3">
        <v>43452</v>
      </c>
      <c r="B731" s="18">
        <v>42.9</v>
      </c>
      <c r="C731" s="13">
        <f t="shared" si="59"/>
        <v>3.5087719298245723E-3</v>
      </c>
      <c r="D731" s="13">
        <f t="shared" si="55"/>
        <v>2.9538489279295863E-3</v>
      </c>
      <c r="E731" s="18">
        <v>99.45</v>
      </c>
      <c r="F731" s="13">
        <f t="shared" si="56"/>
        <v>5.030181086518315E-4</v>
      </c>
      <c r="G731" s="13">
        <f t="shared" si="57"/>
        <v>3.0381267105550791E-5</v>
      </c>
      <c r="H731" s="16">
        <f t="shared" si="58"/>
        <v>8.9741673268873604E-8</v>
      </c>
    </row>
    <row r="732" spans="1:8" x14ac:dyDescent="0.3">
      <c r="A732" s="3">
        <v>43453</v>
      </c>
      <c r="B732" s="18">
        <v>43.23</v>
      </c>
      <c r="C732" s="13">
        <f t="shared" si="59"/>
        <v>7.692307692307665E-3</v>
      </c>
      <c r="D732" s="13">
        <f t="shared" si="55"/>
        <v>7.1373846904126785E-3</v>
      </c>
      <c r="E732" s="18">
        <v>100.53</v>
      </c>
      <c r="F732" s="13">
        <f t="shared" si="56"/>
        <v>1.0859728506787292E-2</v>
      </c>
      <c r="G732" s="13">
        <f t="shared" si="57"/>
        <v>1.0387091665241011E-2</v>
      </c>
      <c r="H732" s="16">
        <f t="shared" si="58"/>
        <v>7.4136669029404328E-5</v>
      </c>
    </row>
    <row r="733" spans="1:8" x14ac:dyDescent="0.3">
      <c r="A733" s="3">
        <v>43454</v>
      </c>
      <c r="B733" s="18">
        <v>43.06</v>
      </c>
      <c r="C733" s="13">
        <f t="shared" si="59"/>
        <v>-3.9324543141335822E-3</v>
      </c>
      <c r="D733" s="13">
        <f t="shared" si="55"/>
        <v>-4.4873773160285686E-3</v>
      </c>
      <c r="E733" s="18">
        <v>100.65</v>
      </c>
      <c r="F733" s="13">
        <f t="shared" si="56"/>
        <v>1.1936735302895407E-3</v>
      </c>
      <c r="G733" s="13">
        <f t="shared" si="57"/>
        <v>7.2103668874326E-4</v>
      </c>
      <c r="H733" s="16">
        <f t="shared" si="58"/>
        <v>-3.2355636810908564E-6</v>
      </c>
    </row>
    <row r="734" spans="1:8" x14ac:dyDescent="0.3">
      <c r="A734" s="3">
        <v>43455</v>
      </c>
      <c r="B734" s="18">
        <v>42.48</v>
      </c>
      <c r="C734" s="13">
        <f t="shared" si="59"/>
        <v>-1.3469577333952709E-2</v>
      </c>
      <c r="D734" s="13">
        <f t="shared" si="55"/>
        <v>-1.4024500335847696E-2</v>
      </c>
      <c r="E734" s="18">
        <v>99.41</v>
      </c>
      <c r="F734" s="13">
        <f t="shared" si="56"/>
        <v>-1.231992051664188E-2</v>
      </c>
      <c r="G734" s="13">
        <f t="shared" si="57"/>
        <v>-1.2792557358188161E-2</v>
      </c>
      <c r="H734" s="16">
        <f t="shared" si="58"/>
        <v>1.7940922496626077E-4</v>
      </c>
    </row>
    <row r="735" spans="1:8" x14ac:dyDescent="0.3">
      <c r="A735" s="3">
        <v>43458</v>
      </c>
      <c r="B735" s="18">
        <v>41.99</v>
      </c>
      <c r="C735" s="13">
        <f t="shared" si="59"/>
        <v>-1.1534839924670304E-2</v>
      </c>
      <c r="D735" s="13">
        <f t="shared" si="55"/>
        <v>-1.208976292656529E-2</v>
      </c>
      <c r="E735" s="18">
        <v>99.03</v>
      </c>
      <c r="F735" s="13">
        <f t="shared" si="56"/>
        <v>-3.8225530630721094E-3</v>
      </c>
      <c r="G735" s="13">
        <f t="shared" si="57"/>
        <v>-4.2951899046183902E-3</v>
      </c>
      <c r="H735" s="16">
        <f t="shared" si="58"/>
        <v>5.1927827671412919E-5</v>
      </c>
    </row>
    <row r="736" spans="1:8" x14ac:dyDescent="0.3">
      <c r="A736" s="3">
        <v>43460</v>
      </c>
      <c r="B736" s="18">
        <v>42.22</v>
      </c>
      <c r="C736" s="13">
        <f t="shared" si="59"/>
        <v>5.4774946415812042E-3</v>
      </c>
      <c r="D736" s="13">
        <f t="shared" si="55"/>
        <v>4.9225716396862178E-3</v>
      </c>
      <c r="E736" s="18">
        <v>99.12</v>
      </c>
      <c r="F736" s="13">
        <f t="shared" si="56"/>
        <v>9.0881551045152165E-4</v>
      </c>
      <c r="G736" s="13">
        <f t="shared" si="57"/>
        <v>4.3617866890524094E-4</v>
      </c>
      <c r="H736" s="16">
        <f t="shared" si="58"/>
        <v>2.1471207453890239E-6</v>
      </c>
    </row>
    <row r="737" spans="1:8" x14ac:dyDescent="0.3">
      <c r="A737" s="3">
        <v>43461</v>
      </c>
      <c r="B737" s="18">
        <v>42.34</v>
      </c>
      <c r="C737" s="13">
        <f t="shared" si="59"/>
        <v>2.842254855518922E-3</v>
      </c>
      <c r="D737" s="13">
        <f t="shared" si="55"/>
        <v>2.2873318536239359E-3</v>
      </c>
      <c r="E737" s="18">
        <v>99.41</v>
      </c>
      <c r="F737" s="13">
        <f t="shared" si="56"/>
        <v>2.9257465698142582E-3</v>
      </c>
      <c r="G737" s="13">
        <f t="shared" si="57"/>
        <v>2.4531097282679774E-3</v>
      </c>
      <c r="H737" s="16">
        <f t="shared" si="58"/>
        <v>5.6110760219021025E-6</v>
      </c>
    </row>
    <row r="738" spans="1:8" x14ac:dyDescent="0.3">
      <c r="A738" s="3">
        <v>43462</v>
      </c>
      <c r="B738" s="18">
        <v>42.73</v>
      </c>
      <c r="C738" s="13">
        <f t="shared" si="59"/>
        <v>9.21114785073196E-3</v>
      </c>
      <c r="D738" s="13">
        <f t="shared" si="55"/>
        <v>8.6562248488369735E-3</v>
      </c>
      <c r="E738" s="18">
        <v>100.1</v>
      </c>
      <c r="F738" s="13">
        <f t="shared" si="56"/>
        <v>6.9409516145255701E-3</v>
      </c>
      <c r="G738" s="13">
        <f t="shared" si="57"/>
        <v>6.4683147729792893E-3</v>
      </c>
      <c r="H738" s="16">
        <f t="shared" si="58"/>
        <v>5.5991187067962608E-5</v>
      </c>
    </row>
    <row r="739" spans="1:8" x14ac:dyDescent="0.3">
      <c r="A739" s="3">
        <v>43465</v>
      </c>
      <c r="B739" s="18">
        <v>42.77</v>
      </c>
      <c r="C739" s="13">
        <f t="shared" si="59"/>
        <v>9.3611046103458939E-4</v>
      </c>
      <c r="D739" s="13">
        <f t="shared" si="55"/>
        <v>3.8118745913960335E-4</v>
      </c>
      <c r="E739" s="18">
        <v>100.57</v>
      </c>
      <c r="F739" s="13">
        <f t="shared" si="56"/>
        <v>4.6953046953046584E-3</v>
      </c>
      <c r="G739" s="13">
        <f t="shared" si="57"/>
        <v>4.2226678537583776E-3</v>
      </c>
      <c r="H739" s="16">
        <f t="shared" si="58"/>
        <v>1.6096280299646381E-6</v>
      </c>
    </row>
    <row r="740" spans="1:8" x14ac:dyDescent="0.3">
      <c r="A740" s="3">
        <v>43466</v>
      </c>
      <c r="B740" s="18">
        <v>42.92</v>
      </c>
      <c r="C740" s="13">
        <f t="shared" si="59"/>
        <v>3.507131166705646E-3</v>
      </c>
      <c r="D740" s="13">
        <f t="shared" si="55"/>
        <v>2.9522081648106599E-3</v>
      </c>
      <c r="E740" s="18">
        <v>100.47</v>
      </c>
      <c r="F740" s="13">
        <f t="shared" si="56"/>
        <v>-9.9433230585654897E-4</v>
      </c>
      <c r="G740" s="13">
        <f t="shared" si="57"/>
        <v>-1.4669691474028298E-3</v>
      </c>
      <c r="H740" s="16">
        <f t="shared" si="58"/>
        <v>-4.3307982944879664E-6</v>
      </c>
    </row>
    <row r="741" spans="1:8" x14ac:dyDescent="0.3">
      <c r="A741" s="3">
        <v>43467</v>
      </c>
      <c r="B741" s="18">
        <v>42.34</v>
      </c>
      <c r="C741" s="13">
        <f t="shared" si="59"/>
        <v>-1.3513513513513487E-2</v>
      </c>
      <c r="D741" s="13">
        <f t="shared" si="55"/>
        <v>-1.4068436515408473E-2</v>
      </c>
      <c r="E741" s="18">
        <v>99.54</v>
      </c>
      <c r="F741" s="13">
        <f t="shared" si="56"/>
        <v>-9.2564944759628842E-3</v>
      </c>
      <c r="G741" s="13">
        <f t="shared" si="57"/>
        <v>-9.729131317509165E-3</v>
      </c>
      <c r="H741" s="16">
        <f t="shared" si="58"/>
        <v>1.3687366629045009E-4</v>
      </c>
    </row>
    <row r="742" spans="1:8" x14ac:dyDescent="0.3">
      <c r="A742" s="3">
        <v>43468</v>
      </c>
      <c r="B742" s="18">
        <v>41.86</v>
      </c>
      <c r="C742" s="13">
        <f t="shared" si="59"/>
        <v>-1.1336797354747352E-2</v>
      </c>
      <c r="D742" s="13">
        <f t="shared" si="55"/>
        <v>-1.1891720356642339E-2</v>
      </c>
      <c r="E742" s="18">
        <v>99</v>
      </c>
      <c r="F742" s="13">
        <f t="shared" si="56"/>
        <v>-5.4249547920434127E-3</v>
      </c>
      <c r="G742" s="13">
        <f t="shared" si="57"/>
        <v>-5.8975916335896935E-3</v>
      </c>
      <c r="H742" s="16">
        <f t="shared" si="58"/>
        <v>7.0132510484322103E-5</v>
      </c>
    </row>
    <row r="743" spans="1:8" x14ac:dyDescent="0.3">
      <c r="A743" s="3">
        <v>43469</v>
      </c>
      <c r="B743" s="18">
        <v>42.13</v>
      </c>
      <c r="C743" s="13">
        <f t="shared" si="59"/>
        <v>6.450071667463142E-3</v>
      </c>
      <c r="D743" s="13">
        <f t="shared" si="55"/>
        <v>5.8951486655681555E-3</v>
      </c>
      <c r="E743" s="18">
        <v>99.37</v>
      </c>
      <c r="F743" s="13">
        <f t="shared" si="56"/>
        <v>3.737373737373817E-3</v>
      </c>
      <c r="G743" s="13">
        <f t="shared" si="57"/>
        <v>3.2647368958275361E-3</v>
      </c>
      <c r="H743" s="16">
        <f t="shared" si="58"/>
        <v>1.924610935486882E-5</v>
      </c>
    </row>
    <row r="744" spans="1:8" x14ac:dyDescent="0.3">
      <c r="A744" s="3">
        <v>43472</v>
      </c>
      <c r="B744" s="18">
        <v>42.3</v>
      </c>
      <c r="C744" s="13">
        <f t="shared" si="59"/>
        <v>4.0351293614999673E-3</v>
      </c>
      <c r="D744" s="13">
        <f t="shared" si="55"/>
        <v>3.4802063596049812E-3</v>
      </c>
      <c r="E744" s="18">
        <v>99.61</v>
      </c>
      <c r="F744" s="13">
        <f t="shared" si="56"/>
        <v>2.4152158599173301E-3</v>
      </c>
      <c r="G744" s="13">
        <f t="shared" si="57"/>
        <v>1.9425790183710493E-3</v>
      </c>
      <c r="H744" s="16">
        <f t="shared" si="58"/>
        <v>6.7605758537701271E-6</v>
      </c>
    </row>
    <row r="745" spans="1:8" x14ac:dyDescent="0.3">
      <c r="A745" s="3">
        <v>43473</v>
      </c>
      <c r="B745" s="18">
        <v>42.48</v>
      </c>
      <c r="C745" s="13">
        <f t="shared" si="59"/>
        <v>4.2553191489360653E-3</v>
      </c>
      <c r="D745" s="13">
        <f t="shared" si="55"/>
        <v>3.7003961470410793E-3</v>
      </c>
      <c r="E745" s="18">
        <v>99.25</v>
      </c>
      <c r="F745" s="13">
        <f t="shared" si="56"/>
        <v>-3.6140949703844516E-3</v>
      </c>
      <c r="G745" s="13">
        <f t="shared" si="57"/>
        <v>-4.0867318119307324E-3</v>
      </c>
      <c r="H745" s="16">
        <f t="shared" si="58"/>
        <v>-1.5122526650858691E-5</v>
      </c>
    </row>
    <row r="746" spans="1:8" x14ac:dyDescent="0.3">
      <c r="A746" s="3">
        <v>43474</v>
      </c>
      <c r="B746" s="18">
        <v>42.7</v>
      </c>
      <c r="C746" s="13">
        <f t="shared" si="59"/>
        <v>5.1789077212807122E-3</v>
      </c>
      <c r="D746" s="13">
        <f t="shared" si="55"/>
        <v>4.6239847193857257E-3</v>
      </c>
      <c r="E746" s="18">
        <v>99.32</v>
      </c>
      <c r="F746" s="13">
        <f t="shared" si="56"/>
        <v>7.0528967254390729E-4</v>
      </c>
      <c r="G746" s="13">
        <f t="shared" si="57"/>
        <v>2.3265283099762658E-4</v>
      </c>
      <c r="H746" s="16">
        <f t="shared" si="58"/>
        <v>1.0757831354548551E-6</v>
      </c>
    </row>
    <row r="747" spans="1:8" x14ac:dyDescent="0.3">
      <c r="A747" s="3">
        <v>43475</v>
      </c>
      <c r="B747" s="18">
        <v>42.61</v>
      </c>
      <c r="C747" s="13">
        <f t="shared" si="59"/>
        <v>-2.1077283372366029E-3</v>
      </c>
      <c r="D747" s="13">
        <f t="shared" si="55"/>
        <v>-2.662651339131589E-3</v>
      </c>
      <c r="E747" s="18">
        <v>99.55</v>
      </c>
      <c r="F747" s="13">
        <f t="shared" si="56"/>
        <v>2.3157470801449254E-3</v>
      </c>
      <c r="G747" s="13">
        <f t="shared" si="57"/>
        <v>1.8431102385986445E-3</v>
      </c>
      <c r="H747" s="16">
        <f t="shared" si="58"/>
        <v>-4.9075599449718236E-6</v>
      </c>
    </row>
    <row r="748" spans="1:8" x14ac:dyDescent="0.3">
      <c r="A748" s="3">
        <v>43476</v>
      </c>
      <c r="B748" s="18">
        <v>42.61</v>
      </c>
      <c r="C748" s="13">
        <f t="shared" si="59"/>
        <v>0</v>
      </c>
      <c r="D748" s="13">
        <f t="shared" si="55"/>
        <v>-5.5492300189498604E-4</v>
      </c>
      <c r="E748" s="18">
        <v>99</v>
      </c>
      <c r="F748" s="13">
        <f t="shared" si="56"/>
        <v>-5.5248618784530246E-3</v>
      </c>
      <c r="G748" s="13">
        <f t="shared" si="57"/>
        <v>-5.9974987199993054E-3</v>
      </c>
      <c r="H748" s="16">
        <f t="shared" si="58"/>
        <v>3.328149993563351E-6</v>
      </c>
    </row>
    <row r="749" spans="1:8" x14ac:dyDescent="0.3">
      <c r="A749" s="3">
        <v>43479</v>
      </c>
      <c r="B749" s="18">
        <v>42.34</v>
      </c>
      <c r="C749" s="13">
        <f t="shared" si="59"/>
        <v>-6.3365407181411593E-3</v>
      </c>
      <c r="D749" s="13">
        <f t="shared" si="55"/>
        <v>-6.8914637200361457E-3</v>
      </c>
      <c r="E749" s="18">
        <v>98.34</v>
      </c>
      <c r="F749" s="13">
        <f t="shared" si="56"/>
        <v>-6.6666666666665986E-3</v>
      </c>
      <c r="G749" s="13">
        <f t="shared" si="57"/>
        <v>-7.1393035082128794E-3</v>
      </c>
      <c r="H749" s="16">
        <f t="shared" si="58"/>
        <v>4.9200251113175836E-5</v>
      </c>
    </row>
    <row r="750" spans="1:8" x14ac:dyDescent="0.3">
      <c r="A750" s="3">
        <v>43480</v>
      </c>
      <c r="B750" s="18">
        <v>42.76</v>
      </c>
      <c r="C750" s="13">
        <f t="shared" si="59"/>
        <v>9.9196976854036834E-3</v>
      </c>
      <c r="D750" s="13">
        <f t="shared" si="55"/>
        <v>9.3647746835086969E-3</v>
      </c>
      <c r="E750" s="18">
        <v>99.17</v>
      </c>
      <c r="F750" s="13">
        <f t="shared" si="56"/>
        <v>8.4401057555418824E-3</v>
      </c>
      <c r="G750" s="13">
        <f t="shared" si="57"/>
        <v>7.9674689139956015E-3</v>
      </c>
      <c r="H750" s="16">
        <f t="shared" si="58"/>
        <v>7.461355117742854E-5</v>
      </c>
    </row>
    <row r="751" spans="1:8" x14ac:dyDescent="0.3">
      <c r="A751" s="3">
        <v>43481</v>
      </c>
      <c r="B751" s="18">
        <v>42.8</v>
      </c>
      <c r="C751" s="13">
        <f t="shared" si="59"/>
        <v>9.3545369504210996E-4</v>
      </c>
      <c r="D751" s="13">
        <f t="shared" si="55"/>
        <v>3.8053069314712392E-4</v>
      </c>
      <c r="E751" s="18">
        <v>99.11</v>
      </c>
      <c r="F751" s="13">
        <f t="shared" si="56"/>
        <v>-6.050216799435848E-4</v>
      </c>
      <c r="G751" s="13">
        <f t="shared" si="57"/>
        <v>-1.0776585214898656E-3</v>
      </c>
      <c r="H751" s="16">
        <f t="shared" si="58"/>
        <v>-4.1008214415844331E-7</v>
      </c>
    </row>
    <row r="752" spans="1:8" x14ac:dyDescent="0.3">
      <c r="A752" s="3">
        <v>43482</v>
      </c>
      <c r="B752" s="18">
        <v>42.77</v>
      </c>
      <c r="C752" s="13">
        <f t="shared" si="59"/>
        <v>-7.0093457943909421E-4</v>
      </c>
      <c r="D752" s="13">
        <f t="shared" si="55"/>
        <v>-1.2558575813340802E-3</v>
      </c>
      <c r="E752" s="18">
        <v>98.86</v>
      </c>
      <c r="F752" s="13">
        <f t="shared" si="56"/>
        <v>-2.522449803248894E-3</v>
      </c>
      <c r="G752" s="13">
        <f t="shared" si="57"/>
        <v>-2.9950866447951748E-3</v>
      </c>
      <c r="H752" s="16">
        <f t="shared" si="58"/>
        <v>3.7614022696184736E-6</v>
      </c>
    </row>
    <row r="753" spans="1:8" x14ac:dyDescent="0.3">
      <c r="A753" s="3">
        <v>43483</v>
      </c>
      <c r="B753" s="18">
        <v>42.53</v>
      </c>
      <c r="C753" s="13">
        <f t="shared" si="59"/>
        <v>-5.6114098667290335E-3</v>
      </c>
      <c r="D753" s="13">
        <f t="shared" si="55"/>
        <v>-6.16633286862402E-3</v>
      </c>
      <c r="E753" s="18">
        <v>98.6</v>
      </c>
      <c r="F753" s="13">
        <f t="shared" si="56"/>
        <v>-2.6299817924337887E-3</v>
      </c>
      <c r="G753" s="13">
        <f t="shared" si="57"/>
        <v>-3.1026186339800695E-3</v>
      </c>
      <c r="H753" s="16">
        <f t="shared" si="58"/>
        <v>1.913177926151666E-5</v>
      </c>
    </row>
    <row r="754" spans="1:8" x14ac:dyDescent="0.3">
      <c r="A754" s="3">
        <v>43486</v>
      </c>
      <c r="B754" s="18">
        <v>42.57</v>
      </c>
      <c r="C754" s="13">
        <f t="shared" si="59"/>
        <v>9.4051257935579002E-4</v>
      </c>
      <c r="D754" s="13">
        <f t="shared" si="55"/>
        <v>3.8558957746080398E-4</v>
      </c>
      <c r="E754" s="18">
        <v>97.83</v>
      </c>
      <c r="F754" s="13">
        <f t="shared" si="56"/>
        <v>-7.8093306288031794E-3</v>
      </c>
      <c r="G754" s="13">
        <f t="shared" si="57"/>
        <v>-8.2819674703494602E-3</v>
      </c>
      <c r="H754" s="16">
        <f t="shared" si="58"/>
        <v>-3.1934403374361719E-6</v>
      </c>
    </row>
    <row r="755" spans="1:8" x14ac:dyDescent="0.3">
      <c r="A755" s="3">
        <v>43487</v>
      </c>
      <c r="B755" s="18">
        <v>42.42</v>
      </c>
      <c r="C755" s="13">
        <f t="shared" si="59"/>
        <v>-3.5236081747709314E-3</v>
      </c>
      <c r="D755" s="13">
        <f t="shared" si="55"/>
        <v>-4.0785311766659178E-3</v>
      </c>
      <c r="E755" s="18">
        <v>97.69</v>
      </c>
      <c r="F755" s="13">
        <f t="shared" si="56"/>
        <v>-1.4310538689563668E-3</v>
      </c>
      <c r="G755" s="13">
        <f t="shared" si="57"/>
        <v>-1.9036907105026476E-3</v>
      </c>
      <c r="H755" s="16">
        <f t="shared" si="58"/>
        <v>7.7642619135143402E-6</v>
      </c>
    </row>
    <row r="756" spans="1:8" x14ac:dyDescent="0.3">
      <c r="A756" s="3">
        <v>43488</v>
      </c>
      <c r="B756" s="18">
        <v>42.1</v>
      </c>
      <c r="C756" s="13">
        <f t="shared" si="59"/>
        <v>-7.543611504007508E-3</v>
      </c>
      <c r="D756" s="13">
        <f t="shared" si="55"/>
        <v>-8.0985345059024945E-3</v>
      </c>
      <c r="E756" s="18">
        <v>97.37</v>
      </c>
      <c r="F756" s="13">
        <f t="shared" si="56"/>
        <v>-3.2756679291635615E-3</v>
      </c>
      <c r="G756" s="13">
        <f t="shared" si="57"/>
        <v>-3.7483047707098423E-3</v>
      </c>
      <c r="H756" s="16">
        <f t="shared" si="58"/>
        <v>3.0355775524232597E-5</v>
      </c>
    </row>
    <row r="757" spans="1:8" x14ac:dyDescent="0.3">
      <c r="A757" s="3">
        <v>43489</v>
      </c>
      <c r="B757" s="18">
        <v>42.06</v>
      </c>
      <c r="C757" s="13">
        <f t="shared" si="59"/>
        <v>-9.5011876484563107E-4</v>
      </c>
      <c r="D757" s="13">
        <f t="shared" si="55"/>
        <v>-1.5050417667406171E-3</v>
      </c>
      <c r="E757" s="18">
        <v>96.84</v>
      </c>
      <c r="F757" s="13">
        <f t="shared" si="56"/>
        <v>-5.4431549758652276E-3</v>
      </c>
      <c r="G757" s="13">
        <f t="shared" si="57"/>
        <v>-5.9157918174115084E-3</v>
      </c>
      <c r="H757" s="16">
        <f t="shared" si="58"/>
        <v>8.9035137685467025E-6</v>
      </c>
    </row>
    <row r="758" spans="1:8" x14ac:dyDescent="0.3">
      <c r="A758" s="3">
        <v>43490</v>
      </c>
      <c r="B758" s="18">
        <v>41.75</v>
      </c>
      <c r="C758" s="13">
        <f t="shared" si="59"/>
        <v>-7.3704232049454088E-3</v>
      </c>
      <c r="D758" s="13">
        <f t="shared" si="55"/>
        <v>-7.9253462068403953E-3</v>
      </c>
      <c r="E758" s="18">
        <v>95.78</v>
      </c>
      <c r="F758" s="13">
        <f t="shared" si="56"/>
        <v>-1.0945890128046254E-2</v>
      </c>
      <c r="G758" s="13">
        <f t="shared" si="57"/>
        <v>-1.1418526969592535E-2</v>
      </c>
      <c r="H758" s="16">
        <f t="shared" si="58"/>
        <v>9.0495779406164954E-5</v>
      </c>
    </row>
    <row r="759" spans="1:8" x14ac:dyDescent="0.3">
      <c r="A759" s="3">
        <v>43493</v>
      </c>
      <c r="B759" s="18">
        <v>41.28</v>
      </c>
      <c r="C759" s="13">
        <f t="shared" si="59"/>
        <v>-1.1257485029940062E-2</v>
      </c>
      <c r="D759" s="13">
        <f t="shared" si="55"/>
        <v>-1.1812408031835048E-2</v>
      </c>
      <c r="E759" s="18">
        <v>94.37</v>
      </c>
      <c r="F759" s="13">
        <f t="shared" si="56"/>
        <v>-1.4721236166214235E-2</v>
      </c>
      <c r="G759" s="13">
        <f t="shared" si="57"/>
        <v>-1.5193873007760516E-2</v>
      </c>
      <c r="H759" s="16">
        <f t="shared" si="58"/>
        <v>1.7947622755155206E-4</v>
      </c>
    </row>
    <row r="760" spans="1:8" x14ac:dyDescent="0.3">
      <c r="A760" s="3">
        <v>43494</v>
      </c>
      <c r="B760" s="18">
        <v>41.25</v>
      </c>
      <c r="C760" s="13">
        <f t="shared" si="59"/>
        <v>-7.2674418604656843E-4</v>
      </c>
      <c r="D760" s="13">
        <f t="shared" si="55"/>
        <v>-1.2816671879415545E-3</v>
      </c>
      <c r="E760" s="18">
        <v>94.43</v>
      </c>
      <c r="F760" s="13">
        <f t="shared" si="56"/>
        <v>6.3579527392176871E-4</v>
      </c>
      <c r="G760" s="13">
        <f t="shared" si="57"/>
        <v>1.6315843237548801E-4</v>
      </c>
      <c r="H760" s="16">
        <f t="shared" si="58"/>
        <v>-2.0911480921164399E-7</v>
      </c>
    </row>
    <row r="761" spans="1:8" x14ac:dyDescent="0.3">
      <c r="A761" s="3">
        <v>43495</v>
      </c>
      <c r="B761" s="18">
        <v>41.41</v>
      </c>
      <c r="C761" s="13">
        <f t="shared" si="59"/>
        <v>3.8787878787878149E-3</v>
      </c>
      <c r="D761" s="13">
        <f t="shared" si="55"/>
        <v>3.3238648768928289E-3</v>
      </c>
      <c r="E761" s="18">
        <v>94.93</v>
      </c>
      <c r="F761" s="13">
        <f t="shared" si="56"/>
        <v>5.2949274594937812E-3</v>
      </c>
      <c r="G761" s="13">
        <f t="shared" si="57"/>
        <v>4.8222906179475004E-3</v>
      </c>
      <c r="H761" s="16">
        <f t="shared" si="58"/>
        <v>1.6028642411165513E-5</v>
      </c>
    </row>
    <row r="762" spans="1:8" x14ac:dyDescent="0.3">
      <c r="A762" s="3">
        <v>43496</v>
      </c>
      <c r="B762" s="18">
        <v>41.97</v>
      </c>
      <c r="C762" s="13">
        <f t="shared" si="59"/>
        <v>1.3523303549867194E-2</v>
      </c>
      <c r="D762" s="13">
        <f t="shared" si="55"/>
        <v>1.2968380547972207E-2</v>
      </c>
      <c r="E762" s="18">
        <v>95.56</v>
      </c>
      <c r="F762" s="13">
        <f t="shared" si="56"/>
        <v>6.6364689771409857E-3</v>
      </c>
      <c r="G762" s="13">
        <f t="shared" si="57"/>
        <v>6.1638321355947049E-3</v>
      </c>
      <c r="H762" s="16">
        <f t="shared" si="58"/>
        <v>7.9934920768212365E-5</v>
      </c>
    </row>
    <row r="763" spans="1:8" x14ac:dyDescent="0.3">
      <c r="A763" s="3">
        <v>43497</v>
      </c>
      <c r="B763" s="18">
        <v>42.03</v>
      </c>
      <c r="C763" s="13">
        <f t="shared" si="59"/>
        <v>1.4295925661187425E-3</v>
      </c>
      <c r="D763" s="13">
        <f t="shared" si="55"/>
        <v>8.7466956422375649E-4</v>
      </c>
      <c r="E763" s="18">
        <v>95.72</v>
      </c>
      <c r="F763" s="13">
        <f t="shared" si="56"/>
        <v>1.6743407283381639E-3</v>
      </c>
      <c r="G763" s="13">
        <f t="shared" si="57"/>
        <v>1.2017038867918831E-3</v>
      </c>
      <c r="H763" s="16">
        <f t="shared" si="58"/>
        <v>1.0510938149862508E-6</v>
      </c>
    </row>
    <row r="764" spans="1:8" x14ac:dyDescent="0.3">
      <c r="A764" s="3">
        <v>43500</v>
      </c>
      <c r="B764" s="18">
        <v>41.92</v>
      </c>
      <c r="C764" s="13">
        <f t="shared" si="59"/>
        <v>-2.6171782060432358E-3</v>
      </c>
      <c r="D764" s="13">
        <f t="shared" si="55"/>
        <v>-3.1721012079382219E-3</v>
      </c>
      <c r="E764" s="18">
        <v>95.01</v>
      </c>
      <c r="F764" s="13">
        <f t="shared" si="56"/>
        <v>-7.4174676138737405E-3</v>
      </c>
      <c r="G764" s="13">
        <f t="shared" si="57"/>
        <v>-7.8901044554200214E-3</v>
      </c>
      <c r="H764" s="16">
        <f t="shared" si="58"/>
        <v>2.5028209873796596E-5</v>
      </c>
    </row>
    <row r="765" spans="1:8" x14ac:dyDescent="0.3">
      <c r="A765" s="3">
        <v>43501</v>
      </c>
      <c r="B765" s="18">
        <v>41.89</v>
      </c>
      <c r="C765" s="13">
        <f t="shared" si="59"/>
        <v>-7.1564885496189223E-4</v>
      </c>
      <c r="D765" s="13">
        <f t="shared" si="55"/>
        <v>-1.2705718568568783E-3</v>
      </c>
      <c r="E765" s="18">
        <v>94.59</v>
      </c>
      <c r="F765" s="13">
        <f t="shared" si="56"/>
        <v>-4.4205873065993329E-3</v>
      </c>
      <c r="G765" s="13">
        <f t="shared" si="57"/>
        <v>-4.8932241481456137E-3</v>
      </c>
      <c r="H765" s="16">
        <f t="shared" si="58"/>
        <v>6.2171928919262891E-6</v>
      </c>
    </row>
    <row r="766" spans="1:8" x14ac:dyDescent="0.3">
      <c r="A766" s="3">
        <v>43502</v>
      </c>
      <c r="B766" s="18">
        <v>42.4</v>
      </c>
      <c r="C766" s="13">
        <f t="shared" si="59"/>
        <v>1.217474337550728E-2</v>
      </c>
      <c r="D766" s="13">
        <f t="shared" si="55"/>
        <v>1.1619820373612293E-2</v>
      </c>
      <c r="E766" s="18">
        <v>94.46</v>
      </c>
      <c r="F766" s="13">
        <f t="shared" si="56"/>
        <v>-1.3743524685485564E-3</v>
      </c>
      <c r="G766" s="13">
        <f t="shared" si="57"/>
        <v>-1.8469893100948372E-3</v>
      </c>
      <c r="H766" s="16">
        <f t="shared" si="58"/>
        <v>-2.1461684015284104E-5</v>
      </c>
    </row>
    <row r="767" spans="1:8" x14ac:dyDescent="0.3">
      <c r="A767" s="3">
        <v>43503</v>
      </c>
      <c r="B767" s="18">
        <v>42.52</v>
      </c>
      <c r="C767" s="13">
        <f t="shared" si="59"/>
        <v>2.8301886792454489E-3</v>
      </c>
      <c r="D767" s="13">
        <f t="shared" si="55"/>
        <v>2.2752656773504629E-3</v>
      </c>
      <c r="E767" s="18">
        <v>94.99</v>
      </c>
      <c r="F767" s="13">
        <f t="shared" si="56"/>
        <v>5.6108405674359929E-3</v>
      </c>
      <c r="G767" s="13">
        <f t="shared" si="57"/>
        <v>5.1382037258897121E-3</v>
      </c>
      <c r="H767" s="16">
        <f t="shared" si="58"/>
        <v>1.1690778580751128E-5</v>
      </c>
    </row>
    <row r="768" spans="1:8" x14ac:dyDescent="0.3">
      <c r="A768" s="3">
        <v>43504</v>
      </c>
      <c r="B768" s="18">
        <v>41.96</v>
      </c>
      <c r="C768" s="13">
        <f t="shared" si="59"/>
        <v>-1.3170272812794037E-2</v>
      </c>
      <c r="D768" s="13">
        <f t="shared" si="55"/>
        <v>-1.3725195814689024E-2</v>
      </c>
      <c r="E768" s="18">
        <v>94.02</v>
      </c>
      <c r="F768" s="13">
        <f t="shared" si="56"/>
        <v>-1.0211601221181144E-2</v>
      </c>
      <c r="G768" s="13">
        <f t="shared" si="57"/>
        <v>-1.0684238062727424E-2</v>
      </c>
      <c r="H768" s="16">
        <f t="shared" si="58"/>
        <v>1.4664325954168761E-4</v>
      </c>
    </row>
    <row r="769" spans="1:8" x14ac:dyDescent="0.3">
      <c r="A769" s="3">
        <v>43507</v>
      </c>
      <c r="B769" s="18">
        <v>41.7</v>
      </c>
      <c r="C769" s="13">
        <f t="shared" si="59"/>
        <v>-6.1963775023832213E-3</v>
      </c>
      <c r="D769" s="13">
        <f t="shared" si="55"/>
        <v>-6.7513005042782077E-3</v>
      </c>
      <c r="E769" s="18">
        <v>92.45</v>
      </c>
      <c r="F769" s="13">
        <f t="shared" si="56"/>
        <v>-1.6698574771325192E-2</v>
      </c>
      <c r="G769" s="13">
        <f t="shared" si="57"/>
        <v>-1.7171211612871471E-2</v>
      </c>
      <c r="H769" s="16">
        <f t="shared" si="58"/>
        <v>1.1592800962104698E-4</v>
      </c>
    </row>
    <row r="770" spans="1:8" x14ac:dyDescent="0.3">
      <c r="A770" s="3">
        <v>43508</v>
      </c>
      <c r="B770" s="18">
        <v>41.5</v>
      </c>
      <c r="C770" s="13">
        <f t="shared" si="59"/>
        <v>-4.7961630695444457E-3</v>
      </c>
      <c r="D770" s="13">
        <f t="shared" si="55"/>
        <v>-5.3510860714394322E-3</v>
      </c>
      <c r="E770" s="18">
        <v>92.39</v>
      </c>
      <c r="F770" s="13">
        <f t="shared" si="56"/>
        <v>-6.4899945916718771E-4</v>
      </c>
      <c r="G770" s="13">
        <f t="shared" si="57"/>
        <v>-1.1216363007134685E-3</v>
      </c>
      <c r="H770" s="16">
        <f t="shared" si="58"/>
        <v>6.0019723859686918E-6</v>
      </c>
    </row>
    <row r="771" spans="1:8" x14ac:dyDescent="0.3">
      <c r="A771" s="3">
        <v>43509</v>
      </c>
      <c r="B771" s="18">
        <v>41.24</v>
      </c>
      <c r="C771" s="13">
        <f t="shared" si="59"/>
        <v>-6.2650602409638489E-3</v>
      </c>
      <c r="D771" s="13">
        <f t="shared" ref="D771:D834" si="60">C771-$K$10</f>
        <v>-6.8199832428588354E-3</v>
      </c>
      <c r="E771" s="18">
        <v>92.47</v>
      </c>
      <c r="F771" s="13">
        <f t="shared" ref="F771:F834" si="61">E771/E770-1</f>
        <v>8.6589457733521336E-4</v>
      </c>
      <c r="G771" s="13">
        <f t="shared" ref="G771:G834" si="62">F771-$K$12</f>
        <v>3.9325773578893265E-4</v>
      </c>
      <c r="H771" s="16">
        <f t="shared" ref="H771:H834" si="63">D771*G771</f>
        <v>-2.6820111682051278E-6</v>
      </c>
    </row>
    <row r="772" spans="1:8" x14ac:dyDescent="0.3">
      <c r="A772" s="3">
        <v>43510</v>
      </c>
      <c r="B772" s="18">
        <v>41.03</v>
      </c>
      <c r="C772" s="13">
        <f t="shared" ref="C772:C835" si="64">B772/B771-1</f>
        <v>-5.0921435499515777E-3</v>
      </c>
      <c r="D772" s="13">
        <f t="shared" si="60"/>
        <v>-5.6470665518465642E-3</v>
      </c>
      <c r="E772" s="18">
        <v>92.56</v>
      </c>
      <c r="F772" s="13">
        <f t="shared" si="61"/>
        <v>9.7328863415158118E-4</v>
      </c>
      <c r="G772" s="13">
        <f t="shared" si="62"/>
        <v>5.0065179260530047E-4</v>
      </c>
      <c r="H772" s="16">
        <f t="shared" si="63"/>
        <v>-2.8272139921434151E-6</v>
      </c>
    </row>
    <row r="773" spans="1:8" x14ac:dyDescent="0.3">
      <c r="A773" s="3">
        <v>43511</v>
      </c>
      <c r="B773" s="18">
        <v>40.89</v>
      </c>
      <c r="C773" s="13">
        <f t="shared" si="64"/>
        <v>-3.4121374603948151E-3</v>
      </c>
      <c r="D773" s="13">
        <f t="shared" si="60"/>
        <v>-3.9670604622898016E-3</v>
      </c>
      <c r="E773" s="18">
        <v>92.07</v>
      </c>
      <c r="F773" s="13">
        <f t="shared" si="61"/>
        <v>-5.2938634399309903E-3</v>
      </c>
      <c r="G773" s="13">
        <f t="shared" si="62"/>
        <v>-5.7665002814772711E-3</v>
      </c>
      <c r="H773" s="16">
        <f t="shared" si="63"/>
        <v>2.2876055272431494E-5</v>
      </c>
    </row>
    <row r="774" spans="1:8" x14ac:dyDescent="0.3">
      <c r="A774" s="3">
        <v>43514</v>
      </c>
      <c r="B774" s="18">
        <v>40.700000000000003</v>
      </c>
      <c r="C774" s="13">
        <f t="shared" si="64"/>
        <v>-4.6466128637808746E-3</v>
      </c>
      <c r="D774" s="13">
        <f t="shared" si="60"/>
        <v>-5.201535865675861E-3</v>
      </c>
      <c r="E774" s="18">
        <v>91.26</v>
      </c>
      <c r="F774" s="13">
        <f t="shared" si="61"/>
        <v>-8.7976539589441627E-3</v>
      </c>
      <c r="G774" s="13">
        <f t="shared" si="62"/>
        <v>-9.2702908004904435E-3</v>
      </c>
      <c r="H774" s="16">
        <f t="shared" si="63"/>
        <v>4.8219750083996028E-5</v>
      </c>
    </row>
    <row r="775" spans="1:8" x14ac:dyDescent="0.3">
      <c r="A775" s="3">
        <v>43515</v>
      </c>
      <c r="B775" s="18">
        <v>40.72</v>
      </c>
      <c r="C775" s="13">
        <f t="shared" si="64"/>
        <v>4.9140049140028452E-4</v>
      </c>
      <c r="D775" s="13">
        <f t="shared" si="60"/>
        <v>-6.3522510494701517E-5</v>
      </c>
      <c r="E775" s="18">
        <v>91.66</v>
      </c>
      <c r="F775" s="13">
        <f t="shared" si="61"/>
        <v>4.3830813061580542E-3</v>
      </c>
      <c r="G775" s="13">
        <f t="shared" si="62"/>
        <v>3.9104444646117734E-3</v>
      </c>
      <c r="H775" s="16">
        <f t="shared" si="63"/>
        <v>-2.4840124954224885E-7</v>
      </c>
    </row>
    <row r="776" spans="1:8" x14ac:dyDescent="0.3">
      <c r="A776" s="3">
        <v>43516</v>
      </c>
      <c r="B776" s="18">
        <v>41.27</v>
      </c>
      <c r="C776" s="13">
        <f t="shared" si="64"/>
        <v>1.3506876227898035E-2</v>
      </c>
      <c r="D776" s="13">
        <f t="shared" si="60"/>
        <v>1.2951953226003048E-2</v>
      </c>
      <c r="E776" s="18">
        <v>92.21</v>
      </c>
      <c r="F776" s="13">
        <f t="shared" si="61"/>
        <v>6.0004363953742867E-3</v>
      </c>
      <c r="G776" s="13">
        <f t="shared" si="62"/>
        <v>5.5277995538280059E-3</v>
      </c>
      <c r="H776" s="16">
        <f t="shared" si="63"/>
        <v>7.1595801263900859E-5</v>
      </c>
    </row>
    <row r="777" spans="1:8" x14ac:dyDescent="0.3">
      <c r="A777" s="3">
        <v>43517</v>
      </c>
      <c r="B777" s="18">
        <v>41.45</v>
      </c>
      <c r="C777" s="13">
        <f t="shared" si="64"/>
        <v>4.3615216864549833E-3</v>
      </c>
      <c r="D777" s="13">
        <f t="shared" si="60"/>
        <v>3.8065986845599972E-3</v>
      </c>
      <c r="E777" s="18">
        <v>92.89</v>
      </c>
      <c r="F777" s="13">
        <f t="shared" si="61"/>
        <v>7.3744713154755281E-3</v>
      </c>
      <c r="G777" s="13">
        <f t="shared" si="62"/>
        <v>6.9018344739292473E-3</v>
      </c>
      <c r="H777" s="16">
        <f t="shared" si="63"/>
        <v>2.6272514029509914E-5</v>
      </c>
    </row>
    <row r="778" spans="1:8" x14ac:dyDescent="0.3">
      <c r="A778" s="3">
        <v>43518</v>
      </c>
      <c r="B778" s="18">
        <v>41.68</v>
      </c>
      <c r="C778" s="13">
        <f t="shared" si="64"/>
        <v>5.5488540410131293E-3</v>
      </c>
      <c r="D778" s="13">
        <f t="shared" si="60"/>
        <v>4.9939310391181428E-3</v>
      </c>
      <c r="E778" s="18">
        <v>93.28</v>
      </c>
      <c r="F778" s="13">
        <f t="shared" si="61"/>
        <v>4.1985143718377138E-3</v>
      </c>
      <c r="G778" s="13">
        <f t="shared" si="62"/>
        <v>3.725877530291433E-3</v>
      </c>
      <c r="H778" s="16">
        <f t="shared" si="63"/>
        <v>1.8606775446475235E-5</v>
      </c>
    </row>
    <row r="779" spans="1:8" x14ac:dyDescent="0.3">
      <c r="A779" s="3">
        <v>43521</v>
      </c>
      <c r="B779" s="18">
        <v>42.04</v>
      </c>
      <c r="C779" s="13">
        <f t="shared" si="64"/>
        <v>8.6372360844528817E-3</v>
      </c>
      <c r="D779" s="13">
        <f t="shared" si="60"/>
        <v>8.0823130825578952E-3</v>
      </c>
      <c r="E779" s="18">
        <v>93.6</v>
      </c>
      <c r="F779" s="13">
        <f t="shared" si="61"/>
        <v>3.4305317324183626E-3</v>
      </c>
      <c r="G779" s="13">
        <f t="shared" si="62"/>
        <v>2.9578948908720818E-3</v>
      </c>
      <c r="H779" s="16">
        <f t="shared" si="63"/>
        <v>2.3906632573326583E-5</v>
      </c>
    </row>
    <row r="780" spans="1:8" x14ac:dyDescent="0.3">
      <c r="A780" s="3">
        <v>43522</v>
      </c>
      <c r="B780" s="18">
        <v>41.86</v>
      </c>
      <c r="C780" s="13">
        <f t="shared" si="64"/>
        <v>-4.2816365366318276E-3</v>
      </c>
      <c r="D780" s="13">
        <f t="shared" si="60"/>
        <v>-4.8365595385268141E-3</v>
      </c>
      <c r="E780" s="18">
        <v>93.38</v>
      </c>
      <c r="F780" s="13">
        <f t="shared" si="61"/>
        <v>-2.3504273504273421E-3</v>
      </c>
      <c r="G780" s="13">
        <f t="shared" si="62"/>
        <v>-2.8230641919736229E-3</v>
      </c>
      <c r="H780" s="16">
        <f t="shared" si="63"/>
        <v>1.3653918045563519E-5</v>
      </c>
    </row>
    <row r="781" spans="1:8" x14ac:dyDescent="0.3">
      <c r="A781" s="3">
        <v>43523</v>
      </c>
      <c r="B781" s="18">
        <v>41.76</v>
      </c>
      <c r="C781" s="13">
        <f t="shared" si="64"/>
        <v>-2.3889154323937234E-3</v>
      </c>
      <c r="D781" s="13">
        <f t="shared" si="60"/>
        <v>-2.9438384342887094E-3</v>
      </c>
      <c r="E781" s="18">
        <v>93.46</v>
      </c>
      <c r="F781" s="13">
        <f t="shared" si="61"/>
        <v>8.5671449989299653E-4</v>
      </c>
      <c r="G781" s="13">
        <f t="shared" si="62"/>
        <v>3.8407765834671582E-4</v>
      </c>
      <c r="H781" s="16">
        <f t="shared" si="63"/>
        <v>-1.1306625723926699E-6</v>
      </c>
    </row>
    <row r="782" spans="1:8" x14ac:dyDescent="0.3">
      <c r="A782" s="3">
        <v>43524</v>
      </c>
      <c r="B782" s="18">
        <v>41.97</v>
      </c>
      <c r="C782" s="13">
        <f t="shared" si="64"/>
        <v>5.0287356321838672E-3</v>
      </c>
      <c r="D782" s="13">
        <f t="shared" si="60"/>
        <v>4.4738126302888807E-3</v>
      </c>
      <c r="E782" s="18">
        <v>93.91</v>
      </c>
      <c r="F782" s="13">
        <f t="shared" si="61"/>
        <v>4.8148940723304889E-3</v>
      </c>
      <c r="G782" s="13">
        <f t="shared" si="62"/>
        <v>4.3422572307842081E-3</v>
      </c>
      <c r="H782" s="16">
        <f t="shared" si="63"/>
        <v>1.9426445243045608E-5</v>
      </c>
    </row>
    <row r="783" spans="1:8" x14ac:dyDescent="0.3">
      <c r="A783" s="3">
        <v>43525</v>
      </c>
      <c r="B783" s="18">
        <v>42.21</v>
      </c>
      <c r="C783" s="13">
        <f t="shared" si="64"/>
        <v>5.7183702644747481E-3</v>
      </c>
      <c r="D783" s="13">
        <f t="shared" si="60"/>
        <v>5.1634472625797616E-3</v>
      </c>
      <c r="E783" s="18">
        <v>95.16</v>
      </c>
      <c r="F783" s="13">
        <f t="shared" si="61"/>
        <v>1.3310616547758558E-2</v>
      </c>
      <c r="G783" s="13">
        <f t="shared" si="62"/>
        <v>1.2837979706212277E-2</v>
      </c>
      <c r="H783" s="16">
        <f t="shared" si="63"/>
        <v>6.6288231171096317E-5</v>
      </c>
    </row>
    <row r="784" spans="1:8" x14ac:dyDescent="0.3">
      <c r="A784" s="3">
        <v>43529</v>
      </c>
      <c r="B784" s="18">
        <v>42.8</v>
      </c>
      <c r="C784" s="13">
        <f t="shared" si="64"/>
        <v>1.3977730395640764E-2</v>
      </c>
      <c r="D784" s="13">
        <f t="shared" si="60"/>
        <v>1.3422807393745777E-2</v>
      </c>
      <c r="E784" s="18">
        <v>97.13</v>
      </c>
      <c r="F784" s="13">
        <f t="shared" si="61"/>
        <v>2.0701975620008417E-2</v>
      </c>
      <c r="G784" s="13">
        <f t="shared" si="62"/>
        <v>2.0229338778462138E-2</v>
      </c>
      <c r="H784" s="16">
        <f t="shared" si="63"/>
        <v>2.7153451812612976E-4</v>
      </c>
    </row>
    <row r="785" spans="1:8" x14ac:dyDescent="0.3">
      <c r="A785" s="3">
        <v>43530</v>
      </c>
      <c r="B785" s="18">
        <v>43.06</v>
      </c>
      <c r="C785" s="13">
        <f t="shared" si="64"/>
        <v>6.0747663551403708E-3</v>
      </c>
      <c r="D785" s="13">
        <f t="shared" si="60"/>
        <v>5.5198433532453843E-3</v>
      </c>
      <c r="E785" s="18">
        <v>97.98</v>
      </c>
      <c r="F785" s="13">
        <f t="shared" si="61"/>
        <v>8.7511582415320532E-3</v>
      </c>
      <c r="G785" s="13">
        <f t="shared" si="62"/>
        <v>8.2785213999857724E-3</v>
      </c>
      <c r="H785" s="16">
        <f t="shared" si="63"/>
        <v>4.5696141324411142E-5</v>
      </c>
    </row>
    <row r="786" spans="1:8" x14ac:dyDescent="0.3">
      <c r="A786" s="3">
        <v>43531</v>
      </c>
      <c r="B786" s="18">
        <v>42.92</v>
      </c>
      <c r="C786" s="13">
        <f t="shared" si="64"/>
        <v>-3.2512772875058493E-3</v>
      </c>
      <c r="D786" s="13">
        <f t="shared" si="60"/>
        <v>-3.8062002894008354E-3</v>
      </c>
      <c r="E786" s="18">
        <v>97.95</v>
      </c>
      <c r="F786" s="13">
        <f t="shared" si="61"/>
        <v>-3.0618493570122585E-4</v>
      </c>
      <c r="G786" s="13">
        <f t="shared" si="62"/>
        <v>-7.7882177724750655E-4</v>
      </c>
      <c r="H786" s="16">
        <f t="shared" si="63"/>
        <v>2.9643516739511323E-6</v>
      </c>
    </row>
    <row r="787" spans="1:8" x14ac:dyDescent="0.3">
      <c r="A787" s="3">
        <v>43532</v>
      </c>
      <c r="B787" s="18">
        <v>42.86</v>
      </c>
      <c r="C787" s="13">
        <f t="shared" si="64"/>
        <v>-1.3979496738117936E-3</v>
      </c>
      <c r="D787" s="13">
        <f t="shared" si="60"/>
        <v>-1.9528726757067796E-3</v>
      </c>
      <c r="E787" s="18">
        <v>97.96</v>
      </c>
      <c r="F787" s="13">
        <f t="shared" si="61"/>
        <v>1.0209290454299413E-4</v>
      </c>
      <c r="G787" s="13">
        <f t="shared" si="62"/>
        <v>-3.7054393700328657E-4</v>
      </c>
      <c r="H787" s="16">
        <f t="shared" si="63"/>
        <v>7.2362512972253259E-7</v>
      </c>
    </row>
    <row r="788" spans="1:8" x14ac:dyDescent="0.3">
      <c r="A788" s="3">
        <v>43535</v>
      </c>
      <c r="B788" s="18">
        <v>43.56</v>
      </c>
      <c r="C788" s="13">
        <f t="shared" si="64"/>
        <v>1.6332244517032191E-2</v>
      </c>
      <c r="D788" s="13">
        <f t="shared" si="60"/>
        <v>1.5777321515137204E-2</v>
      </c>
      <c r="E788" s="18">
        <v>99.64</v>
      </c>
      <c r="F788" s="13">
        <f t="shared" si="61"/>
        <v>1.7149857084524323E-2</v>
      </c>
      <c r="G788" s="13">
        <f t="shared" si="62"/>
        <v>1.6677220242978043E-2</v>
      </c>
      <c r="H788" s="16">
        <f t="shared" si="63"/>
        <v>2.6312186575221921E-4</v>
      </c>
    </row>
    <row r="789" spans="1:8" x14ac:dyDescent="0.3">
      <c r="A789" s="3">
        <v>43536</v>
      </c>
      <c r="B789" s="18">
        <v>43.93</v>
      </c>
      <c r="C789" s="13">
        <f t="shared" si="64"/>
        <v>8.4940312213039881E-3</v>
      </c>
      <c r="D789" s="13">
        <f t="shared" si="60"/>
        <v>7.9391082194090017E-3</v>
      </c>
      <c r="E789" s="18">
        <v>100.66</v>
      </c>
      <c r="F789" s="13">
        <f t="shared" si="61"/>
        <v>1.0236852669610608E-2</v>
      </c>
      <c r="G789" s="13">
        <f t="shared" si="62"/>
        <v>9.7642158280643269E-3</v>
      </c>
      <c r="H789" s="16">
        <f t="shared" si="63"/>
        <v>7.7519166136668971E-5</v>
      </c>
    </row>
    <row r="790" spans="1:8" x14ac:dyDescent="0.3">
      <c r="A790" s="3">
        <v>43537</v>
      </c>
      <c r="B790" s="18">
        <v>43.82</v>
      </c>
      <c r="C790" s="13">
        <f t="shared" si="64"/>
        <v>-2.5039836102890289E-3</v>
      </c>
      <c r="D790" s="13">
        <f t="shared" si="60"/>
        <v>-3.058906612184015E-3</v>
      </c>
      <c r="E790" s="18">
        <v>100.46</v>
      </c>
      <c r="F790" s="13">
        <f t="shared" si="61"/>
        <v>-1.9868865487780996E-3</v>
      </c>
      <c r="G790" s="13">
        <f t="shared" si="62"/>
        <v>-2.4595233903243804E-3</v>
      </c>
      <c r="H790" s="16">
        <f t="shared" si="63"/>
        <v>7.523452361484493E-6</v>
      </c>
    </row>
    <row r="791" spans="1:8" x14ac:dyDescent="0.3">
      <c r="A791" s="3">
        <v>43538</v>
      </c>
      <c r="B791" s="18">
        <v>43.86</v>
      </c>
      <c r="C791" s="13">
        <f t="shared" si="64"/>
        <v>9.128251939753973E-4</v>
      </c>
      <c r="D791" s="13">
        <f t="shared" si="60"/>
        <v>3.5790219208041126E-4</v>
      </c>
      <c r="E791" s="18">
        <v>99.98</v>
      </c>
      <c r="F791" s="13">
        <f t="shared" si="61"/>
        <v>-4.7780211029264663E-3</v>
      </c>
      <c r="G791" s="13">
        <f t="shared" si="62"/>
        <v>-5.2506579444727471E-3</v>
      </c>
      <c r="H791" s="16">
        <f t="shared" si="63"/>
        <v>-1.8792219881912224E-6</v>
      </c>
    </row>
    <row r="792" spans="1:8" x14ac:dyDescent="0.3">
      <c r="A792" s="3">
        <v>43539</v>
      </c>
      <c r="B792" s="18">
        <v>44.18</v>
      </c>
      <c r="C792" s="13">
        <f t="shared" si="64"/>
        <v>7.2959416324669402E-3</v>
      </c>
      <c r="D792" s="13">
        <f t="shared" si="60"/>
        <v>6.7410186305719537E-3</v>
      </c>
      <c r="E792" s="18">
        <v>100.11</v>
      </c>
      <c r="F792" s="13">
        <f t="shared" si="61"/>
        <v>1.300260052010449E-3</v>
      </c>
      <c r="G792" s="13">
        <f t="shared" si="62"/>
        <v>8.2762321046416832E-4</v>
      </c>
      <c r="H792" s="16">
        <f t="shared" si="63"/>
        <v>5.5790234808327316E-6</v>
      </c>
    </row>
    <row r="793" spans="1:8" x14ac:dyDescent="0.3">
      <c r="A793" s="3">
        <v>43542</v>
      </c>
      <c r="B793" s="18">
        <v>44.21</v>
      </c>
      <c r="C793" s="13">
        <f t="shared" si="64"/>
        <v>6.7904028972387565E-4</v>
      </c>
      <c r="D793" s="13">
        <f t="shared" si="60"/>
        <v>1.2411728782888961E-4</v>
      </c>
      <c r="E793" s="18">
        <v>100.09</v>
      </c>
      <c r="F793" s="13">
        <f t="shared" si="61"/>
        <v>-1.9978024173405995E-4</v>
      </c>
      <c r="G793" s="13">
        <f t="shared" si="62"/>
        <v>-6.7241708328034065E-4</v>
      </c>
      <c r="H793" s="16">
        <f t="shared" si="63"/>
        <v>-8.3458584666568468E-8</v>
      </c>
    </row>
    <row r="794" spans="1:8" x14ac:dyDescent="0.3">
      <c r="A794" s="3">
        <v>43543</v>
      </c>
      <c r="B794" s="18">
        <v>44.42</v>
      </c>
      <c r="C794" s="13">
        <f t="shared" si="64"/>
        <v>4.7500565482923029E-3</v>
      </c>
      <c r="D794" s="13">
        <f t="shared" si="60"/>
        <v>4.1951335463973165E-3</v>
      </c>
      <c r="E794" s="18">
        <v>100.6</v>
      </c>
      <c r="F794" s="13">
        <f t="shared" si="61"/>
        <v>5.0954141272854248E-3</v>
      </c>
      <c r="G794" s="13">
        <f t="shared" si="62"/>
        <v>4.6227772857391439E-3</v>
      </c>
      <c r="H794" s="16">
        <f t="shared" si="63"/>
        <v>1.9393168068927816E-5</v>
      </c>
    </row>
    <row r="795" spans="1:8" x14ac:dyDescent="0.3">
      <c r="A795" s="3">
        <v>43544</v>
      </c>
      <c r="B795" s="18">
        <v>44.25</v>
      </c>
      <c r="C795" s="13">
        <f t="shared" si="64"/>
        <v>-3.8271049076992192E-3</v>
      </c>
      <c r="D795" s="13">
        <f t="shared" si="60"/>
        <v>-4.3820279095942057E-3</v>
      </c>
      <c r="E795" s="18">
        <v>100.39</v>
      </c>
      <c r="F795" s="13">
        <f t="shared" si="61"/>
        <v>-2.0874751491053445E-3</v>
      </c>
      <c r="G795" s="13">
        <f t="shared" si="62"/>
        <v>-2.5601119906516253E-3</v>
      </c>
      <c r="H795" s="16">
        <f t="shared" si="63"/>
        <v>1.1218482194722202E-5</v>
      </c>
    </row>
    <row r="796" spans="1:8" x14ac:dyDescent="0.3">
      <c r="A796" s="3">
        <v>43546</v>
      </c>
      <c r="B796" s="18">
        <v>44.1</v>
      </c>
      <c r="C796" s="13">
        <f t="shared" si="64"/>
        <v>-3.3898305084745228E-3</v>
      </c>
      <c r="D796" s="13">
        <f t="shared" si="60"/>
        <v>-3.9447535103695093E-3</v>
      </c>
      <c r="E796" s="18">
        <v>100.03</v>
      </c>
      <c r="F796" s="13">
        <f t="shared" si="61"/>
        <v>-3.586014543281224E-3</v>
      </c>
      <c r="G796" s="13">
        <f t="shared" si="62"/>
        <v>-4.0586513848275049E-3</v>
      </c>
      <c r="H796" s="16">
        <f t="shared" si="63"/>
        <v>1.601037929766437E-5</v>
      </c>
    </row>
    <row r="797" spans="1:8" x14ac:dyDescent="0.3">
      <c r="A797" s="3">
        <v>43549</v>
      </c>
      <c r="B797" s="18">
        <v>43.84</v>
      </c>
      <c r="C797" s="13">
        <f t="shared" si="64"/>
        <v>-5.8956916099772716E-3</v>
      </c>
      <c r="D797" s="13">
        <f t="shared" si="60"/>
        <v>-6.4506146118722581E-3</v>
      </c>
      <c r="E797" s="18">
        <v>99.18</v>
      </c>
      <c r="F797" s="13">
        <f t="shared" si="61"/>
        <v>-8.4974507647704867E-3</v>
      </c>
      <c r="G797" s="13">
        <f t="shared" si="62"/>
        <v>-8.9700876063167675E-3</v>
      </c>
      <c r="H797" s="16">
        <f t="shared" si="63"/>
        <v>5.7862578183081188E-5</v>
      </c>
    </row>
    <row r="798" spans="1:8" x14ac:dyDescent="0.3">
      <c r="A798" s="3">
        <v>43550</v>
      </c>
      <c r="B798" s="18">
        <v>44.23</v>
      </c>
      <c r="C798" s="13">
        <f t="shared" si="64"/>
        <v>8.8959854014596385E-3</v>
      </c>
      <c r="D798" s="13">
        <f t="shared" si="60"/>
        <v>8.341062399564652E-3</v>
      </c>
      <c r="E798" s="18">
        <v>100.12</v>
      </c>
      <c r="F798" s="13">
        <f t="shared" si="61"/>
        <v>9.4777172817099853E-3</v>
      </c>
      <c r="G798" s="13">
        <f t="shared" si="62"/>
        <v>9.0050804401637045E-3</v>
      </c>
      <c r="H798" s="16">
        <f t="shared" si="63"/>
        <v>7.5111937864504584E-5</v>
      </c>
    </row>
    <row r="799" spans="1:8" x14ac:dyDescent="0.3">
      <c r="A799" s="3">
        <v>43551</v>
      </c>
      <c r="B799" s="18">
        <v>44.04</v>
      </c>
      <c r="C799" s="13">
        <f t="shared" si="64"/>
        <v>-4.2957268822065853E-3</v>
      </c>
      <c r="D799" s="13">
        <f t="shared" si="60"/>
        <v>-4.8506498841015717E-3</v>
      </c>
      <c r="E799" s="18">
        <v>100.8</v>
      </c>
      <c r="F799" s="13">
        <f t="shared" si="61"/>
        <v>6.7918497802637035E-3</v>
      </c>
      <c r="G799" s="13">
        <f t="shared" si="62"/>
        <v>6.3192129387174226E-3</v>
      </c>
      <c r="H799" s="16">
        <f t="shared" si="63"/>
        <v>-3.065228950880282E-5</v>
      </c>
    </row>
    <row r="800" spans="1:8" x14ac:dyDescent="0.3">
      <c r="A800" s="3">
        <v>43552</v>
      </c>
      <c r="B800" s="18">
        <v>44.41</v>
      </c>
      <c r="C800" s="13">
        <f t="shared" si="64"/>
        <v>8.401453224341493E-3</v>
      </c>
      <c r="D800" s="13">
        <f t="shared" si="60"/>
        <v>7.8465302224465065E-3</v>
      </c>
      <c r="E800" s="18">
        <v>101.49</v>
      </c>
      <c r="F800" s="13">
        <f t="shared" si="61"/>
        <v>6.8452380952381819E-3</v>
      </c>
      <c r="G800" s="13">
        <f t="shared" si="62"/>
        <v>6.3726012536919011E-3</v>
      </c>
      <c r="H800" s="16">
        <f t="shared" si="63"/>
        <v>5.0002808332694E-5</v>
      </c>
    </row>
    <row r="801" spans="1:8" x14ac:dyDescent="0.3">
      <c r="A801" s="3">
        <v>43553</v>
      </c>
      <c r="B801" s="18">
        <v>44.62</v>
      </c>
      <c r="C801" s="13">
        <f t="shared" si="64"/>
        <v>4.7286647151543182E-3</v>
      </c>
      <c r="D801" s="13">
        <f t="shared" si="60"/>
        <v>4.1737417132593317E-3</v>
      </c>
      <c r="E801" s="18">
        <v>102.22</v>
      </c>
      <c r="F801" s="13">
        <f t="shared" si="61"/>
        <v>7.1928268794956285E-3</v>
      </c>
      <c r="G801" s="13">
        <f t="shared" si="62"/>
        <v>6.7201900379493477E-3</v>
      </c>
      <c r="H801" s="16">
        <f t="shared" si="63"/>
        <v>2.8048337482419004E-5</v>
      </c>
    </row>
    <row r="802" spans="1:8" x14ac:dyDescent="0.3">
      <c r="A802" s="3">
        <v>43556</v>
      </c>
      <c r="B802" s="18">
        <v>44.84</v>
      </c>
      <c r="C802" s="13">
        <f t="shared" si="64"/>
        <v>4.93052442850761E-3</v>
      </c>
      <c r="D802" s="13">
        <f t="shared" si="60"/>
        <v>4.3756014266126235E-3</v>
      </c>
      <c r="E802" s="18">
        <v>102.6</v>
      </c>
      <c r="F802" s="13">
        <f t="shared" si="61"/>
        <v>3.7174721189590088E-3</v>
      </c>
      <c r="G802" s="13">
        <f t="shared" si="62"/>
        <v>3.2448352774127279E-3</v>
      </c>
      <c r="H802" s="16">
        <f t="shared" si="63"/>
        <v>1.41981058689701E-5</v>
      </c>
    </row>
    <row r="803" spans="1:8" x14ac:dyDescent="0.3">
      <c r="A803" s="3">
        <v>43557</v>
      </c>
      <c r="B803" s="18">
        <v>44.97</v>
      </c>
      <c r="C803" s="13">
        <f t="shared" si="64"/>
        <v>2.899197145405763E-3</v>
      </c>
      <c r="D803" s="13">
        <f t="shared" si="60"/>
        <v>2.344274143510777E-3</v>
      </c>
      <c r="E803" s="18">
        <v>102.61</v>
      </c>
      <c r="F803" s="13">
        <f t="shared" si="61"/>
        <v>9.7465886939707147E-5</v>
      </c>
      <c r="G803" s="13">
        <f t="shared" si="62"/>
        <v>-3.7517095460657356E-4</v>
      </c>
      <c r="H803" s="16">
        <f t="shared" si="63"/>
        <v>-8.7950356828044587E-7</v>
      </c>
    </row>
    <row r="804" spans="1:8" x14ac:dyDescent="0.3">
      <c r="A804" s="3">
        <v>43558</v>
      </c>
      <c r="B804" s="18">
        <v>44.63</v>
      </c>
      <c r="C804" s="13">
        <f t="shared" si="64"/>
        <v>-7.5605959528574074E-3</v>
      </c>
      <c r="D804" s="13">
        <f t="shared" si="60"/>
        <v>-8.1155189547523938E-3</v>
      </c>
      <c r="E804" s="18">
        <v>101.61</v>
      </c>
      <c r="F804" s="13">
        <f t="shared" si="61"/>
        <v>-9.7456388266250471E-3</v>
      </c>
      <c r="G804" s="13">
        <f t="shared" si="62"/>
        <v>-1.0218275668171328E-2</v>
      </c>
      <c r="H804" s="16">
        <f t="shared" si="63"/>
        <v>8.2926609869929594E-5</v>
      </c>
    </row>
    <row r="805" spans="1:8" x14ac:dyDescent="0.3">
      <c r="A805" s="3">
        <v>43559</v>
      </c>
      <c r="B805" s="18">
        <v>44.59</v>
      </c>
      <c r="C805" s="13">
        <f t="shared" si="64"/>
        <v>-8.9625812233917745E-4</v>
      </c>
      <c r="D805" s="13">
        <f t="shared" si="60"/>
        <v>-1.4511811242341635E-3</v>
      </c>
      <c r="E805" s="18">
        <v>101.47</v>
      </c>
      <c r="F805" s="13">
        <f t="shared" si="61"/>
        <v>-1.3778171439818854E-3</v>
      </c>
      <c r="G805" s="13">
        <f t="shared" si="62"/>
        <v>-1.8504539855281662E-3</v>
      </c>
      <c r="H805" s="16">
        <f t="shared" si="63"/>
        <v>2.6853438950623527E-6</v>
      </c>
    </row>
    <row r="806" spans="1:8" x14ac:dyDescent="0.3">
      <c r="A806" s="3">
        <v>43560</v>
      </c>
      <c r="B806" s="18">
        <v>44.84</v>
      </c>
      <c r="C806" s="13">
        <f t="shared" si="64"/>
        <v>5.6066382596995368E-3</v>
      </c>
      <c r="D806" s="13">
        <f t="shared" si="60"/>
        <v>5.0517152578045503E-3</v>
      </c>
      <c r="E806" s="18">
        <v>102.29</v>
      </c>
      <c r="F806" s="13">
        <f t="shared" si="61"/>
        <v>8.0812062678625729E-3</v>
      </c>
      <c r="G806" s="13">
        <f t="shared" si="62"/>
        <v>7.6085694263162921E-3</v>
      </c>
      <c r="H806" s="16">
        <f t="shared" si="63"/>
        <v>3.8436326260987224E-5</v>
      </c>
    </row>
    <row r="807" spans="1:8" x14ac:dyDescent="0.3">
      <c r="A807" s="3">
        <v>43563</v>
      </c>
      <c r="B807" s="18">
        <v>44.67</v>
      </c>
      <c r="C807" s="13">
        <f t="shared" si="64"/>
        <v>-3.7912578055308011E-3</v>
      </c>
      <c r="D807" s="13">
        <f t="shared" si="60"/>
        <v>-4.3461808074257875E-3</v>
      </c>
      <c r="E807" s="18">
        <v>101.77</v>
      </c>
      <c r="F807" s="13">
        <f t="shared" si="61"/>
        <v>-5.0835858832731784E-3</v>
      </c>
      <c r="G807" s="13">
        <f t="shared" si="62"/>
        <v>-5.5562227248194592E-3</v>
      </c>
      <c r="H807" s="16">
        <f t="shared" si="63"/>
        <v>2.4148348568393347E-5</v>
      </c>
    </row>
    <row r="808" spans="1:8" x14ac:dyDescent="0.3">
      <c r="A808" s="3">
        <v>43564</v>
      </c>
      <c r="B808" s="18">
        <v>44.89</v>
      </c>
      <c r="C808" s="13">
        <f t="shared" si="64"/>
        <v>4.9250055965972539E-3</v>
      </c>
      <c r="D808" s="13">
        <f t="shared" si="60"/>
        <v>4.3700825947022674E-3</v>
      </c>
      <c r="E808" s="18">
        <v>101.71</v>
      </c>
      <c r="F808" s="13">
        <f t="shared" si="61"/>
        <v>-5.8956470472637523E-4</v>
      </c>
      <c r="G808" s="13">
        <f t="shared" si="62"/>
        <v>-1.062201546272656E-3</v>
      </c>
      <c r="H808" s="16">
        <f t="shared" si="63"/>
        <v>-4.6419084894319692E-6</v>
      </c>
    </row>
    <row r="809" spans="1:8" x14ac:dyDescent="0.3">
      <c r="A809" s="3">
        <v>43565</v>
      </c>
      <c r="B809" s="18">
        <v>44.57</v>
      </c>
      <c r="C809" s="13">
        <f t="shared" si="64"/>
        <v>-7.1285364223657721E-3</v>
      </c>
      <c r="D809" s="13">
        <f t="shared" si="60"/>
        <v>-7.6834594242607586E-3</v>
      </c>
      <c r="E809" s="18">
        <v>101.94</v>
      </c>
      <c r="F809" s="13">
        <f t="shared" si="61"/>
        <v>2.2613312358668036E-3</v>
      </c>
      <c r="G809" s="13">
        <f t="shared" si="62"/>
        <v>1.7886943943205228E-3</v>
      </c>
      <c r="H809" s="16">
        <f t="shared" si="63"/>
        <v>-1.3743360801164411E-5</v>
      </c>
    </row>
    <row r="810" spans="1:8" x14ac:dyDescent="0.3">
      <c r="A810" s="3">
        <v>43566</v>
      </c>
      <c r="B810" s="18">
        <v>44.58</v>
      </c>
      <c r="C810" s="13">
        <f t="shared" si="64"/>
        <v>2.2436616558207945E-4</v>
      </c>
      <c r="D810" s="13">
        <f t="shared" si="60"/>
        <v>-3.3055683631290659E-4</v>
      </c>
      <c r="E810" s="18">
        <v>101.96</v>
      </c>
      <c r="F810" s="13">
        <f t="shared" si="61"/>
        <v>1.961938395134144E-4</v>
      </c>
      <c r="G810" s="13">
        <f t="shared" si="62"/>
        <v>-2.764430020328663E-4</v>
      </c>
      <c r="H810" s="16">
        <f t="shared" si="63"/>
        <v>9.1380124172826685E-8</v>
      </c>
    </row>
    <row r="811" spans="1:8" x14ac:dyDescent="0.3">
      <c r="A811" s="3">
        <v>43567</v>
      </c>
      <c r="B811" s="18">
        <v>44.78</v>
      </c>
      <c r="C811" s="13">
        <f t="shared" si="64"/>
        <v>4.4863167339614929E-3</v>
      </c>
      <c r="D811" s="13">
        <f t="shared" si="60"/>
        <v>3.9313937320665064E-3</v>
      </c>
      <c r="E811" s="18">
        <v>102.31</v>
      </c>
      <c r="F811" s="13">
        <f t="shared" si="61"/>
        <v>3.4327187132210391E-3</v>
      </c>
      <c r="G811" s="13">
        <f t="shared" si="62"/>
        <v>2.9600818716747582E-3</v>
      </c>
      <c r="H811" s="16">
        <f t="shared" si="63"/>
        <v>1.1637247316705837E-5</v>
      </c>
    </row>
    <row r="812" spans="1:8" x14ac:dyDescent="0.3">
      <c r="A812" s="3">
        <v>43570</v>
      </c>
      <c r="B812" s="18">
        <v>44.93</v>
      </c>
      <c r="C812" s="13">
        <f t="shared" si="64"/>
        <v>3.3497096918266855E-3</v>
      </c>
      <c r="D812" s="13">
        <f t="shared" si="60"/>
        <v>2.7947866899316995E-3</v>
      </c>
      <c r="E812" s="18">
        <v>102.97</v>
      </c>
      <c r="F812" s="13">
        <f t="shared" si="61"/>
        <v>6.4509823086698059E-3</v>
      </c>
      <c r="G812" s="13">
        <f t="shared" si="62"/>
        <v>5.9783454671235251E-3</v>
      </c>
      <c r="H812" s="16">
        <f t="shared" si="63"/>
        <v>1.6708200339330337E-5</v>
      </c>
    </row>
    <row r="813" spans="1:8" x14ac:dyDescent="0.3">
      <c r="A813" s="3">
        <v>43571</v>
      </c>
      <c r="B813" s="18">
        <v>45.28</v>
      </c>
      <c r="C813" s="13">
        <f t="shared" si="64"/>
        <v>7.789895392833257E-3</v>
      </c>
      <c r="D813" s="13">
        <f t="shared" si="60"/>
        <v>7.2349723909382706E-3</v>
      </c>
      <c r="E813" s="18">
        <v>103.05</v>
      </c>
      <c r="F813" s="13">
        <f t="shared" si="61"/>
        <v>7.769253180538449E-4</v>
      </c>
      <c r="G813" s="13">
        <f t="shared" si="62"/>
        <v>3.042884765075642E-4</v>
      </c>
      <c r="H813" s="16">
        <f t="shared" si="63"/>
        <v>2.2015187264128955E-6</v>
      </c>
    </row>
    <row r="814" spans="1:8" x14ac:dyDescent="0.3">
      <c r="A814" s="3">
        <v>43573</v>
      </c>
      <c r="B814" s="18">
        <v>45.03</v>
      </c>
      <c r="C814" s="13">
        <f t="shared" si="64"/>
        <v>-5.5212014134276011E-3</v>
      </c>
      <c r="D814" s="13">
        <f t="shared" si="60"/>
        <v>-6.0761244153225875E-3</v>
      </c>
      <c r="E814" s="18">
        <v>102.37</v>
      </c>
      <c r="F814" s="13">
        <f t="shared" si="61"/>
        <v>-6.598738476467636E-3</v>
      </c>
      <c r="G814" s="13">
        <f t="shared" si="62"/>
        <v>-7.0713753180139168E-3</v>
      </c>
      <c r="H814" s="16">
        <f t="shared" si="63"/>
        <v>4.2966556219693888E-5</v>
      </c>
    </row>
    <row r="815" spans="1:8" x14ac:dyDescent="0.3">
      <c r="A815" s="3">
        <v>43577</v>
      </c>
      <c r="B815" s="18">
        <v>44.55</v>
      </c>
      <c r="C815" s="13">
        <f t="shared" si="64"/>
        <v>-1.0659560293137971E-2</v>
      </c>
      <c r="D815" s="13">
        <f t="shared" si="60"/>
        <v>-1.1214483295032957E-2</v>
      </c>
      <c r="E815" s="18">
        <v>101.05</v>
      </c>
      <c r="F815" s="13">
        <f t="shared" si="61"/>
        <v>-1.2894402657028459E-2</v>
      </c>
      <c r="G815" s="13">
        <f t="shared" si="62"/>
        <v>-1.3367039498574739E-2</v>
      </c>
      <c r="H815" s="16">
        <f t="shared" si="63"/>
        <v>1.4990444116081214E-4</v>
      </c>
    </row>
    <row r="816" spans="1:8" x14ac:dyDescent="0.3">
      <c r="A816" s="3">
        <v>43578</v>
      </c>
      <c r="B816" s="18">
        <v>44.43</v>
      </c>
      <c r="C816" s="13">
        <f t="shared" si="64"/>
        <v>-2.6936026936026369E-3</v>
      </c>
      <c r="D816" s="13">
        <f t="shared" si="60"/>
        <v>-3.248525695497623E-3</v>
      </c>
      <c r="E816" s="18">
        <v>101.25</v>
      </c>
      <c r="F816" s="13">
        <f t="shared" si="61"/>
        <v>1.9792182088076427E-3</v>
      </c>
      <c r="G816" s="13">
        <f t="shared" si="62"/>
        <v>1.5065813672613618E-3</v>
      </c>
      <c r="H816" s="16">
        <f t="shared" si="63"/>
        <v>-4.8941682839064751E-6</v>
      </c>
    </row>
    <row r="817" spans="1:8" x14ac:dyDescent="0.3">
      <c r="A817" s="3">
        <v>43579</v>
      </c>
      <c r="B817" s="18">
        <v>44.91</v>
      </c>
      <c r="C817" s="13">
        <f t="shared" si="64"/>
        <v>1.0803511141120881E-2</v>
      </c>
      <c r="D817" s="13">
        <f t="shared" si="60"/>
        <v>1.0248588139225894E-2</v>
      </c>
      <c r="E817" s="18">
        <v>101.41</v>
      </c>
      <c r="F817" s="13">
        <f t="shared" si="61"/>
        <v>1.5802469135801633E-3</v>
      </c>
      <c r="G817" s="13">
        <f t="shared" si="62"/>
        <v>1.1076100720338825E-3</v>
      </c>
      <c r="H817" s="16">
        <f t="shared" si="63"/>
        <v>1.1351439447133586E-5</v>
      </c>
    </row>
    <row r="818" spans="1:8" x14ac:dyDescent="0.3">
      <c r="A818" s="3">
        <v>43580</v>
      </c>
      <c r="B818" s="18">
        <v>44.67</v>
      </c>
      <c r="C818" s="13">
        <f t="shared" si="64"/>
        <v>-5.3440213760853617E-3</v>
      </c>
      <c r="D818" s="13">
        <f t="shared" si="60"/>
        <v>-5.8989443779803481E-3</v>
      </c>
      <c r="E818" s="18">
        <v>101.44</v>
      </c>
      <c r="F818" s="13">
        <f t="shared" si="61"/>
        <v>2.9582881372647307E-4</v>
      </c>
      <c r="G818" s="13">
        <f t="shared" si="62"/>
        <v>-1.7680802781980763E-4</v>
      </c>
      <c r="H818" s="16">
        <f t="shared" si="63"/>
        <v>1.0429807216894472E-6</v>
      </c>
    </row>
    <row r="819" spans="1:8" x14ac:dyDescent="0.3">
      <c r="A819" s="3">
        <v>43581</v>
      </c>
      <c r="B819" s="18">
        <v>44.98</v>
      </c>
      <c r="C819" s="13">
        <f t="shared" si="64"/>
        <v>6.9397806133868478E-3</v>
      </c>
      <c r="D819" s="13">
        <f t="shared" si="60"/>
        <v>6.3848576114918613E-3</v>
      </c>
      <c r="E819" s="18">
        <v>101.65</v>
      </c>
      <c r="F819" s="13">
        <f t="shared" si="61"/>
        <v>2.0701892744481309E-3</v>
      </c>
      <c r="G819" s="13">
        <f t="shared" si="62"/>
        <v>1.5975524329018501E-3</v>
      </c>
      <c r="H819" s="16">
        <f t="shared" si="63"/>
        <v>1.0200144810970719E-5</v>
      </c>
    </row>
    <row r="820" spans="1:8" x14ac:dyDescent="0.3">
      <c r="A820" s="3">
        <v>43585</v>
      </c>
      <c r="B820" s="18">
        <v>45.07</v>
      </c>
      <c r="C820" s="13">
        <f t="shared" si="64"/>
        <v>2.0008892841263393E-3</v>
      </c>
      <c r="D820" s="13">
        <f t="shared" si="60"/>
        <v>1.4459662822313532E-3</v>
      </c>
      <c r="E820" s="18">
        <v>100.86</v>
      </c>
      <c r="F820" s="13">
        <f t="shared" si="61"/>
        <v>-7.7717658632563413E-3</v>
      </c>
      <c r="G820" s="13">
        <f t="shared" si="62"/>
        <v>-8.2444027048026221E-3</v>
      </c>
      <c r="H820" s="16">
        <f t="shared" si="63"/>
        <v>-1.1921128328281561E-5</v>
      </c>
    </row>
    <row r="821" spans="1:8" x14ac:dyDescent="0.3">
      <c r="A821" s="3">
        <v>43587</v>
      </c>
      <c r="B821" s="18">
        <v>44.88</v>
      </c>
      <c r="C821" s="13">
        <f t="shared" si="64"/>
        <v>-4.215664521854845E-3</v>
      </c>
      <c r="D821" s="13">
        <f t="shared" si="60"/>
        <v>-4.7705875237498314E-3</v>
      </c>
      <c r="E821" s="18">
        <v>100.38</v>
      </c>
      <c r="F821" s="13">
        <f t="shared" si="61"/>
        <v>-4.7590719809637028E-3</v>
      </c>
      <c r="G821" s="13">
        <f t="shared" si="62"/>
        <v>-5.2317088225099836E-3</v>
      </c>
      <c r="H821" s="16">
        <f t="shared" si="63"/>
        <v>2.495832483655805E-5</v>
      </c>
    </row>
    <row r="822" spans="1:8" x14ac:dyDescent="0.3">
      <c r="A822" s="3">
        <v>43588</v>
      </c>
      <c r="B822" s="18">
        <v>44.98</v>
      </c>
      <c r="C822" s="13">
        <f t="shared" si="64"/>
        <v>2.2281639928698471E-3</v>
      </c>
      <c r="D822" s="13">
        <f t="shared" si="60"/>
        <v>1.6732409909748611E-3</v>
      </c>
      <c r="E822" s="18">
        <v>100.26</v>
      </c>
      <c r="F822" s="13">
        <f t="shared" si="61"/>
        <v>-1.1954572624027771E-3</v>
      </c>
      <c r="G822" s="13">
        <f t="shared" si="62"/>
        <v>-1.6680941039490579E-3</v>
      </c>
      <c r="H822" s="16">
        <f t="shared" si="63"/>
        <v>-2.7911234315310446E-6</v>
      </c>
    </row>
    <row r="823" spans="1:8" x14ac:dyDescent="0.3">
      <c r="A823" s="3">
        <v>43591</v>
      </c>
      <c r="B823" s="18">
        <v>44.6</v>
      </c>
      <c r="C823" s="13">
        <f t="shared" si="64"/>
        <v>-8.4481991996442352E-3</v>
      </c>
      <c r="D823" s="13">
        <f t="shared" si="60"/>
        <v>-9.0031222015392216E-3</v>
      </c>
      <c r="E823" s="18">
        <v>99.94</v>
      </c>
      <c r="F823" s="13">
        <f t="shared" si="61"/>
        <v>-3.1917015759027612E-3</v>
      </c>
      <c r="G823" s="13">
        <f t="shared" si="62"/>
        <v>-3.664338417449042E-3</v>
      </c>
      <c r="H823" s="16">
        <f t="shared" si="63"/>
        <v>3.2990486560088566E-5</v>
      </c>
    </row>
    <row r="824" spans="1:8" x14ac:dyDescent="0.3">
      <c r="A824" s="3">
        <v>43592</v>
      </c>
      <c r="B824" s="18">
        <v>44.29</v>
      </c>
      <c r="C824" s="13">
        <f t="shared" si="64"/>
        <v>-6.9506726457400081E-3</v>
      </c>
      <c r="D824" s="13">
        <f t="shared" si="60"/>
        <v>-7.5055956476349946E-3</v>
      </c>
      <c r="E824" s="18">
        <v>99.18</v>
      </c>
      <c r="F824" s="13">
        <f t="shared" si="61"/>
        <v>-7.6045627376425395E-3</v>
      </c>
      <c r="G824" s="13">
        <f t="shared" si="62"/>
        <v>-8.0771995791888204E-3</v>
      </c>
      <c r="H824" s="16">
        <f t="shared" si="63"/>
        <v>6.0624194006638819E-5</v>
      </c>
    </row>
    <row r="825" spans="1:8" x14ac:dyDescent="0.3">
      <c r="A825" s="3">
        <v>43593</v>
      </c>
      <c r="B825" s="18">
        <v>43.86</v>
      </c>
      <c r="C825" s="13">
        <f t="shared" si="64"/>
        <v>-9.7087378640776656E-3</v>
      </c>
      <c r="D825" s="13">
        <f t="shared" si="60"/>
        <v>-1.0263660865972652E-2</v>
      </c>
      <c r="E825" s="18">
        <v>98.04</v>
      </c>
      <c r="F825" s="13">
        <f t="shared" si="61"/>
        <v>-1.1494252873563204E-2</v>
      </c>
      <c r="G825" s="13">
        <f t="shared" si="62"/>
        <v>-1.1966889715109485E-2</v>
      </c>
      <c r="H825" s="16">
        <f t="shared" si="63"/>
        <v>1.2282409765637984E-4</v>
      </c>
    </row>
    <row r="826" spans="1:8" x14ac:dyDescent="0.3">
      <c r="A826" s="3">
        <v>43594</v>
      </c>
      <c r="B826" s="18">
        <v>43.61</v>
      </c>
      <c r="C826" s="13">
        <f t="shared" si="64"/>
        <v>-5.6999544003647484E-3</v>
      </c>
      <c r="D826" s="13">
        <f t="shared" si="60"/>
        <v>-6.2548774022597349E-3</v>
      </c>
      <c r="E826" s="18">
        <v>97.87</v>
      </c>
      <c r="F826" s="13">
        <f t="shared" si="61"/>
        <v>-1.7339861281110425E-3</v>
      </c>
      <c r="G826" s="13">
        <f t="shared" si="62"/>
        <v>-2.2066229696573233E-3</v>
      </c>
      <c r="H826" s="16">
        <f t="shared" si="63"/>
        <v>1.380215614821686E-5</v>
      </c>
    </row>
    <row r="827" spans="1:8" x14ac:dyDescent="0.3">
      <c r="A827" s="3">
        <v>43595</v>
      </c>
      <c r="B827" s="18">
        <v>43.54</v>
      </c>
      <c r="C827" s="13">
        <f t="shared" si="64"/>
        <v>-1.6051364365970988E-3</v>
      </c>
      <c r="D827" s="13">
        <f t="shared" si="60"/>
        <v>-2.1600594384920849E-3</v>
      </c>
      <c r="E827" s="18">
        <v>98.03</v>
      </c>
      <c r="F827" s="13">
        <f t="shared" si="61"/>
        <v>1.634821702258149E-3</v>
      </c>
      <c r="G827" s="13">
        <f t="shared" si="62"/>
        <v>1.1621848607118682E-3</v>
      </c>
      <c r="H827" s="16">
        <f t="shared" si="63"/>
        <v>-2.5103883776532799E-6</v>
      </c>
    </row>
    <row r="828" spans="1:8" x14ac:dyDescent="0.3">
      <c r="A828" s="3">
        <v>43598</v>
      </c>
      <c r="B828" s="18">
        <v>42.97</v>
      </c>
      <c r="C828" s="13">
        <f t="shared" si="64"/>
        <v>-1.3091410197519582E-2</v>
      </c>
      <c r="D828" s="13">
        <f t="shared" si="60"/>
        <v>-1.3646333199414568E-2</v>
      </c>
      <c r="E828" s="18">
        <v>96.47</v>
      </c>
      <c r="F828" s="13">
        <f t="shared" si="61"/>
        <v>-1.5913495868611682E-2</v>
      </c>
      <c r="G828" s="13">
        <f t="shared" si="62"/>
        <v>-1.6386132710157961E-2</v>
      </c>
      <c r="H828" s="16">
        <f t="shared" si="63"/>
        <v>2.2361062681264159E-4</v>
      </c>
    </row>
    <row r="829" spans="1:8" x14ac:dyDescent="0.3">
      <c r="A829" s="3">
        <v>43599</v>
      </c>
      <c r="B829" s="18">
        <v>43.28</v>
      </c>
      <c r="C829" s="13">
        <f t="shared" si="64"/>
        <v>7.2143355829648037E-3</v>
      </c>
      <c r="D829" s="13">
        <f t="shared" si="60"/>
        <v>6.6594125810698172E-3</v>
      </c>
      <c r="E829" s="18">
        <v>96.83</v>
      </c>
      <c r="F829" s="13">
        <f t="shared" si="61"/>
        <v>3.7317300715247192E-3</v>
      </c>
      <c r="G829" s="13">
        <f t="shared" si="62"/>
        <v>3.2590932299784384E-3</v>
      </c>
      <c r="H829" s="16">
        <f t="shared" si="63"/>
        <v>2.1703646458597881E-5</v>
      </c>
    </row>
    <row r="830" spans="1:8" x14ac:dyDescent="0.3">
      <c r="A830" s="3">
        <v>43600</v>
      </c>
      <c r="B830" s="18">
        <v>43.08</v>
      </c>
      <c r="C830" s="13">
        <f t="shared" si="64"/>
        <v>-4.6210720887246426E-3</v>
      </c>
      <c r="D830" s="13">
        <f t="shared" si="60"/>
        <v>-5.1759950906196291E-3</v>
      </c>
      <c r="E830" s="18">
        <v>96.47</v>
      </c>
      <c r="F830" s="13">
        <f t="shared" si="61"/>
        <v>-3.7178560363523294E-3</v>
      </c>
      <c r="G830" s="13">
        <f t="shared" si="62"/>
        <v>-4.1904928778986102E-3</v>
      </c>
      <c r="H830" s="16">
        <f t="shared" si="63"/>
        <v>2.1689970563279727E-5</v>
      </c>
    </row>
    <row r="831" spans="1:8" x14ac:dyDescent="0.3">
      <c r="A831" s="3">
        <v>43601</v>
      </c>
      <c r="B831" s="18">
        <v>43.37</v>
      </c>
      <c r="C831" s="13">
        <f t="shared" si="64"/>
        <v>6.7316620241411051E-3</v>
      </c>
      <c r="D831" s="13">
        <f t="shared" si="60"/>
        <v>6.1767390222461187E-3</v>
      </c>
      <c r="E831" s="18">
        <v>96.89</v>
      </c>
      <c r="F831" s="13">
        <f t="shared" si="61"/>
        <v>4.3536850834455798E-3</v>
      </c>
      <c r="G831" s="13">
        <f t="shared" si="62"/>
        <v>3.881048241899299E-3</v>
      </c>
      <c r="H831" s="16">
        <f t="shared" si="63"/>
        <v>2.3972222122959095E-5</v>
      </c>
    </row>
    <row r="832" spans="1:8" x14ac:dyDescent="0.3">
      <c r="A832" s="3">
        <v>43602</v>
      </c>
      <c r="B832" s="18">
        <v>43.75</v>
      </c>
      <c r="C832" s="13">
        <f t="shared" si="64"/>
        <v>8.7618169241412414E-3</v>
      </c>
      <c r="D832" s="13">
        <f t="shared" si="60"/>
        <v>8.2068939222462549E-3</v>
      </c>
      <c r="E832" s="18">
        <v>97.64</v>
      </c>
      <c r="F832" s="13">
        <f t="shared" si="61"/>
        <v>7.7407369181545782E-3</v>
      </c>
      <c r="G832" s="13">
        <f t="shared" si="62"/>
        <v>7.2681000766082974E-3</v>
      </c>
      <c r="H832" s="16">
        <f t="shared" si="63"/>
        <v>5.9648526344994176E-5</v>
      </c>
    </row>
    <row r="833" spans="1:8" x14ac:dyDescent="0.3">
      <c r="A833" s="3">
        <v>43605</v>
      </c>
      <c r="B833" s="18">
        <v>45.26</v>
      </c>
      <c r="C833" s="13">
        <f t="shared" si="64"/>
        <v>3.451428571428572E-2</v>
      </c>
      <c r="D833" s="13">
        <f t="shared" si="60"/>
        <v>3.3959362712390737E-2</v>
      </c>
      <c r="E833" s="18">
        <v>100.08</v>
      </c>
      <c r="F833" s="13">
        <f t="shared" si="61"/>
        <v>2.4989758295780318E-2</v>
      </c>
      <c r="G833" s="13">
        <f t="shared" si="62"/>
        <v>2.4517121454234039E-2</v>
      </c>
      <c r="H833" s="16">
        <f t="shared" si="63"/>
        <v>8.3258582012807033E-4</v>
      </c>
    </row>
    <row r="834" spans="1:8" x14ac:dyDescent="0.3">
      <c r="A834" s="3">
        <v>43606</v>
      </c>
      <c r="B834" s="18">
        <v>44.77</v>
      </c>
      <c r="C834" s="13">
        <f t="shared" si="64"/>
        <v>-1.0826336721166507E-2</v>
      </c>
      <c r="D834" s="13">
        <f t="shared" si="60"/>
        <v>-1.1381259723061494E-2</v>
      </c>
      <c r="E834" s="18">
        <v>99.5</v>
      </c>
      <c r="F834" s="13">
        <f t="shared" si="61"/>
        <v>-5.7953637090327748E-3</v>
      </c>
      <c r="G834" s="13">
        <f t="shared" si="62"/>
        <v>-6.2680005505790556E-3</v>
      </c>
      <c r="H834" s="16">
        <f t="shared" si="63"/>
        <v>7.1337742210432679E-5</v>
      </c>
    </row>
    <row r="835" spans="1:8" x14ac:dyDescent="0.3">
      <c r="A835" s="3">
        <v>43607</v>
      </c>
      <c r="B835" s="18">
        <v>44.92</v>
      </c>
      <c r="C835" s="13">
        <f t="shared" si="64"/>
        <v>3.3504578959124842E-3</v>
      </c>
      <c r="D835" s="13">
        <f t="shared" ref="D835:D898" si="65">C835-$K$10</f>
        <v>2.7955348940174982E-3</v>
      </c>
      <c r="E835" s="18">
        <v>99.75</v>
      </c>
      <c r="F835" s="13">
        <f t="shared" ref="F835:F898" si="66">E835/E834-1</f>
        <v>2.5125628140703071E-3</v>
      </c>
      <c r="G835" s="13">
        <f t="shared" ref="G835:G898" si="67">F835-$K$12</f>
        <v>2.0399259725240263E-3</v>
      </c>
      <c r="H835" s="16">
        <f t="shared" ref="H835:H898" si="68">D835*G835</f>
        <v>5.7026842374034959E-6</v>
      </c>
    </row>
    <row r="836" spans="1:8" x14ac:dyDescent="0.3">
      <c r="A836" s="3">
        <v>43608</v>
      </c>
      <c r="B836" s="18">
        <v>44.64</v>
      </c>
      <c r="C836" s="13">
        <f t="shared" ref="C836:C899" si="69">B836/B835-1</f>
        <v>-6.2333036509349959E-3</v>
      </c>
      <c r="D836" s="13">
        <f t="shared" si="65"/>
        <v>-6.7882266528299824E-3</v>
      </c>
      <c r="E836" s="18">
        <v>99.59</v>
      </c>
      <c r="F836" s="13">
        <f t="shared" si="66"/>
        <v>-1.6040100250626077E-3</v>
      </c>
      <c r="G836" s="13">
        <f t="shared" si="67"/>
        <v>-2.0766468666088885E-3</v>
      </c>
      <c r="H836" s="16">
        <f t="shared" si="68"/>
        <v>1.4096749608430326E-5</v>
      </c>
    </row>
    <row r="837" spans="1:8" x14ac:dyDescent="0.3">
      <c r="A837" s="3">
        <v>43609</v>
      </c>
      <c r="B837" s="18">
        <v>45.47</v>
      </c>
      <c r="C837" s="13">
        <f t="shared" si="69"/>
        <v>1.8593189964157597E-2</v>
      </c>
      <c r="D837" s="13">
        <f t="shared" si="65"/>
        <v>1.8038266962262611E-2</v>
      </c>
      <c r="E837" s="18">
        <v>101.98</v>
      </c>
      <c r="F837" s="13">
        <f t="shared" si="66"/>
        <v>2.3998393412993257E-2</v>
      </c>
      <c r="G837" s="13">
        <f t="shared" si="67"/>
        <v>2.3525756571446978E-2</v>
      </c>
      <c r="H837" s="16">
        <f t="shared" si="68"/>
        <v>4.2436387752496456E-4</v>
      </c>
    </row>
    <row r="838" spans="1:8" x14ac:dyDescent="0.3">
      <c r="A838" s="3">
        <v>43612</v>
      </c>
      <c r="B838" s="18">
        <v>45.92</v>
      </c>
      <c r="C838" s="13">
        <f t="shared" si="69"/>
        <v>9.8966351440510358E-3</v>
      </c>
      <c r="D838" s="13">
        <f t="shared" si="65"/>
        <v>9.3417121421560494E-3</v>
      </c>
      <c r="E838" s="18">
        <v>103.56</v>
      </c>
      <c r="F838" s="13">
        <f t="shared" si="66"/>
        <v>1.5493233967444509E-2</v>
      </c>
      <c r="G838" s="13">
        <f t="shared" si="67"/>
        <v>1.5020597125898228E-2</v>
      </c>
      <c r="H838" s="16">
        <f t="shared" si="68"/>
        <v>1.4031809455343773E-4</v>
      </c>
    </row>
    <row r="839" spans="1:8" x14ac:dyDescent="0.3">
      <c r="A839" s="3">
        <v>43613</v>
      </c>
      <c r="B839" s="18">
        <v>46.01</v>
      </c>
      <c r="C839" s="13">
        <f t="shared" si="69"/>
        <v>1.9599303135888757E-3</v>
      </c>
      <c r="D839" s="13">
        <f t="shared" si="65"/>
        <v>1.4050073116938897E-3</v>
      </c>
      <c r="E839" s="18">
        <v>103.45</v>
      </c>
      <c r="F839" s="13">
        <f t="shared" si="66"/>
        <v>-1.0621861722672765E-3</v>
      </c>
      <c r="G839" s="13">
        <f t="shared" si="67"/>
        <v>-1.5348230138135573E-3</v>
      </c>
      <c r="H839" s="16">
        <f t="shared" si="68"/>
        <v>-2.1564375565640999E-6</v>
      </c>
    </row>
    <row r="840" spans="1:8" x14ac:dyDescent="0.3">
      <c r="A840" s="3">
        <v>43614</v>
      </c>
      <c r="B840" s="18">
        <v>45.58</v>
      </c>
      <c r="C840" s="13">
        <f t="shared" si="69"/>
        <v>-9.3457943925233655E-3</v>
      </c>
      <c r="D840" s="13">
        <f t="shared" si="65"/>
        <v>-9.900717394418352E-3</v>
      </c>
      <c r="E840" s="18">
        <v>102.49</v>
      </c>
      <c r="F840" s="13">
        <f t="shared" si="66"/>
        <v>-9.2798453359111965E-3</v>
      </c>
      <c r="G840" s="13">
        <f t="shared" si="67"/>
        <v>-9.7524821774574773E-3</v>
      </c>
      <c r="H840" s="16">
        <f t="shared" si="68"/>
        <v>9.655656993310821E-5</v>
      </c>
    </row>
    <row r="841" spans="1:8" x14ac:dyDescent="0.3">
      <c r="A841" s="3">
        <v>43615</v>
      </c>
      <c r="B841" s="18">
        <v>45.82</v>
      </c>
      <c r="C841" s="13">
        <f t="shared" si="69"/>
        <v>5.2654673102239258E-3</v>
      </c>
      <c r="D841" s="13">
        <f t="shared" si="65"/>
        <v>4.7105443083289393E-3</v>
      </c>
      <c r="E841" s="18">
        <v>103.2</v>
      </c>
      <c r="F841" s="13">
        <f t="shared" si="66"/>
        <v>6.9275051224511053E-3</v>
      </c>
      <c r="G841" s="13">
        <f t="shared" si="67"/>
        <v>6.4548682809048245E-3</v>
      </c>
      <c r="H841" s="16">
        <f t="shared" si="68"/>
        <v>3.0405943041629227E-5</v>
      </c>
    </row>
    <row r="842" spans="1:8" x14ac:dyDescent="0.3">
      <c r="A842" s="3">
        <v>43616</v>
      </c>
      <c r="B842" s="18">
        <v>45.78</v>
      </c>
      <c r="C842" s="13">
        <f t="shared" si="69"/>
        <v>-8.7298123090351343E-4</v>
      </c>
      <c r="D842" s="13">
        <f t="shared" si="65"/>
        <v>-1.4279042327984995E-3</v>
      </c>
      <c r="E842" s="18">
        <v>103.49</v>
      </c>
      <c r="F842" s="13">
        <f t="shared" si="66"/>
        <v>2.8100775193797833E-3</v>
      </c>
      <c r="G842" s="13">
        <f t="shared" si="67"/>
        <v>2.3374406778335025E-3</v>
      </c>
      <c r="H842" s="16">
        <f t="shared" si="68"/>
        <v>-3.3376414377938519E-6</v>
      </c>
    </row>
    <row r="843" spans="1:8" x14ac:dyDescent="0.3">
      <c r="A843" s="3">
        <v>43619</v>
      </c>
      <c r="B843" s="18">
        <v>46.22</v>
      </c>
      <c r="C843" s="13">
        <f t="shared" si="69"/>
        <v>9.6111839231105556E-3</v>
      </c>
      <c r="D843" s="13">
        <f t="shared" si="65"/>
        <v>9.0562609212155691E-3</v>
      </c>
      <c r="E843" s="18">
        <v>103.88</v>
      </c>
      <c r="F843" s="13">
        <f t="shared" si="66"/>
        <v>3.7684800463813062E-3</v>
      </c>
      <c r="G843" s="13">
        <f t="shared" si="67"/>
        <v>3.2958432048350254E-3</v>
      </c>
      <c r="H843" s="16">
        <f t="shared" si="68"/>
        <v>2.984801601840132E-5</v>
      </c>
    </row>
    <row r="844" spans="1:8" x14ac:dyDescent="0.3">
      <c r="A844" s="3">
        <v>43620</v>
      </c>
      <c r="B844" s="18">
        <v>46.07</v>
      </c>
      <c r="C844" s="13">
        <f t="shared" si="69"/>
        <v>-3.245348334054543E-3</v>
      </c>
      <c r="D844" s="13">
        <f t="shared" si="65"/>
        <v>-3.8002713359495291E-3</v>
      </c>
      <c r="E844" s="18">
        <v>103.63</v>
      </c>
      <c r="F844" s="13">
        <f t="shared" si="66"/>
        <v>-2.4066230265691324E-3</v>
      </c>
      <c r="G844" s="13">
        <f t="shared" si="67"/>
        <v>-2.8792598681154132E-3</v>
      </c>
      <c r="H844" s="16">
        <f t="shared" si="68"/>
        <v>1.0941968745548826E-5</v>
      </c>
    </row>
    <row r="845" spans="1:8" x14ac:dyDescent="0.3">
      <c r="A845" s="3">
        <v>43622</v>
      </c>
      <c r="B845" s="18">
        <v>45.54</v>
      </c>
      <c r="C845" s="13">
        <f t="shared" si="69"/>
        <v>-1.1504232689385718E-2</v>
      </c>
      <c r="D845" s="13">
        <f t="shared" si="65"/>
        <v>-1.2059155691280705E-2</v>
      </c>
      <c r="E845" s="18">
        <v>102.11</v>
      </c>
      <c r="F845" s="13">
        <f t="shared" si="66"/>
        <v>-1.466756730676444E-2</v>
      </c>
      <c r="G845" s="13">
        <f t="shared" si="67"/>
        <v>-1.514020414831072E-2</v>
      </c>
      <c r="H845" s="16">
        <f t="shared" si="68"/>
        <v>1.8257807902225296E-4</v>
      </c>
    </row>
    <row r="846" spans="1:8" x14ac:dyDescent="0.3">
      <c r="A846" s="3">
        <v>43623</v>
      </c>
      <c r="B846" s="18">
        <v>45.61</v>
      </c>
      <c r="C846" s="13">
        <f t="shared" si="69"/>
        <v>1.5371102327623731E-3</v>
      </c>
      <c r="D846" s="13">
        <f t="shared" si="65"/>
        <v>9.8218723086738709E-4</v>
      </c>
      <c r="E846" s="18">
        <v>101.96</v>
      </c>
      <c r="F846" s="13">
        <f t="shared" si="66"/>
        <v>-1.4690040152777195E-3</v>
      </c>
      <c r="G846" s="13">
        <f t="shared" si="67"/>
        <v>-1.9416408568240003E-3</v>
      </c>
      <c r="H846" s="16">
        <f t="shared" si="68"/>
        <v>-1.9070548565029458E-6</v>
      </c>
    </row>
    <row r="847" spans="1:8" x14ac:dyDescent="0.3">
      <c r="A847" s="3">
        <v>43626</v>
      </c>
      <c r="B847" s="18">
        <v>45.82</v>
      </c>
      <c r="C847" s="13">
        <f t="shared" si="69"/>
        <v>4.6042534531900436E-3</v>
      </c>
      <c r="D847" s="13">
        <f t="shared" si="65"/>
        <v>4.0493304512950572E-3</v>
      </c>
      <c r="E847" s="18">
        <v>101.41</v>
      </c>
      <c r="F847" s="13">
        <f t="shared" si="66"/>
        <v>-5.39427226363276E-3</v>
      </c>
      <c r="G847" s="13">
        <f t="shared" si="67"/>
        <v>-5.8669091051790408E-3</v>
      </c>
      <c r="H847" s="16">
        <f t="shared" si="68"/>
        <v>-2.3757053694581726E-5</v>
      </c>
    </row>
    <row r="848" spans="1:8" x14ac:dyDescent="0.3">
      <c r="A848" s="3">
        <v>43627</v>
      </c>
      <c r="B848" s="18">
        <v>45.98</v>
      </c>
      <c r="C848" s="13">
        <f t="shared" si="69"/>
        <v>3.4919249236140537E-3</v>
      </c>
      <c r="D848" s="13">
        <f t="shared" si="65"/>
        <v>2.9370019217190677E-3</v>
      </c>
      <c r="E848" s="18">
        <v>101.8</v>
      </c>
      <c r="F848" s="13">
        <f t="shared" si="66"/>
        <v>3.8457745784439279E-3</v>
      </c>
      <c r="G848" s="13">
        <f t="shared" si="67"/>
        <v>3.3731377368976471E-3</v>
      </c>
      <c r="H848" s="16">
        <f t="shared" si="68"/>
        <v>9.9069120154914968E-6</v>
      </c>
    </row>
    <row r="849" spans="1:8" x14ac:dyDescent="0.3">
      <c r="A849" s="3">
        <v>43628</v>
      </c>
      <c r="B849" s="18">
        <v>45.83</v>
      </c>
      <c r="C849" s="13">
        <f t="shared" si="69"/>
        <v>-3.2622879512831382E-3</v>
      </c>
      <c r="D849" s="13">
        <f t="shared" si="65"/>
        <v>-3.8172109531781242E-3</v>
      </c>
      <c r="E849" s="18">
        <v>101.11</v>
      </c>
      <c r="F849" s="13">
        <f t="shared" si="66"/>
        <v>-6.7779960707269327E-3</v>
      </c>
      <c r="G849" s="13">
        <f t="shared" si="67"/>
        <v>-7.2506329122732135E-3</v>
      </c>
      <c r="H849" s="16">
        <f t="shared" si="68"/>
        <v>2.7677195370203112E-5</v>
      </c>
    </row>
    <row r="850" spans="1:8" x14ac:dyDescent="0.3">
      <c r="A850" s="3">
        <v>43629</v>
      </c>
      <c r="B850" s="18">
        <v>45.94</v>
      </c>
      <c r="C850" s="13">
        <f t="shared" si="69"/>
        <v>2.4001745581496703E-3</v>
      </c>
      <c r="D850" s="13">
        <f t="shared" si="65"/>
        <v>1.8452515562546843E-3</v>
      </c>
      <c r="E850" s="18">
        <v>100.81</v>
      </c>
      <c r="F850" s="13">
        <f t="shared" si="66"/>
        <v>-2.9670655721490968E-3</v>
      </c>
      <c r="G850" s="13">
        <f t="shared" si="67"/>
        <v>-3.4397024136953776E-3</v>
      </c>
      <c r="H850" s="16">
        <f t="shared" si="68"/>
        <v>-6.347116231924389E-6</v>
      </c>
    </row>
    <row r="851" spans="1:8" x14ac:dyDescent="0.3">
      <c r="A851" s="3">
        <v>43630</v>
      </c>
      <c r="B851" s="18">
        <v>45.58</v>
      </c>
      <c r="C851" s="13">
        <f t="shared" si="69"/>
        <v>-7.8363082281236451E-3</v>
      </c>
      <c r="D851" s="13">
        <f t="shared" si="65"/>
        <v>-8.3912312300186316E-3</v>
      </c>
      <c r="E851" s="18">
        <v>100.29</v>
      </c>
      <c r="F851" s="13">
        <f t="shared" si="66"/>
        <v>-5.1582184307111811E-3</v>
      </c>
      <c r="G851" s="13">
        <f t="shared" si="67"/>
        <v>-5.6308552722574619E-3</v>
      </c>
      <c r="H851" s="16">
        <f t="shared" si="68"/>
        <v>4.7249808612281877E-5</v>
      </c>
    </row>
    <row r="852" spans="1:8" x14ac:dyDescent="0.3">
      <c r="A852" s="3">
        <v>43633</v>
      </c>
      <c r="B852" s="18">
        <v>45.03</v>
      </c>
      <c r="C852" s="13">
        <f t="shared" si="69"/>
        <v>-1.2066695919262793E-2</v>
      </c>
      <c r="D852" s="13">
        <f t="shared" si="65"/>
        <v>-1.262161892115778E-2</v>
      </c>
      <c r="E852" s="18">
        <v>99.34</v>
      </c>
      <c r="F852" s="13">
        <f t="shared" si="66"/>
        <v>-9.4725296639744938E-3</v>
      </c>
      <c r="G852" s="13">
        <f t="shared" si="67"/>
        <v>-9.9451665055207746E-3</v>
      </c>
      <c r="H852" s="16">
        <f t="shared" si="68"/>
        <v>1.2552410174014559E-4</v>
      </c>
    </row>
    <row r="853" spans="1:8" x14ac:dyDescent="0.3">
      <c r="A853" s="3">
        <v>43634</v>
      </c>
      <c r="B853" s="18">
        <v>45.16</v>
      </c>
      <c r="C853" s="13">
        <f t="shared" si="69"/>
        <v>2.8869642460580547E-3</v>
      </c>
      <c r="D853" s="13">
        <f t="shared" si="65"/>
        <v>2.3320412441630686E-3</v>
      </c>
      <c r="E853" s="18">
        <v>99.23</v>
      </c>
      <c r="F853" s="13">
        <f t="shared" si="66"/>
        <v>-1.1073082343466822E-3</v>
      </c>
      <c r="G853" s="13">
        <f t="shared" si="67"/>
        <v>-1.5799450758929631E-3</v>
      </c>
      <c r="H853" s="16">
        <f t="shared" si="68"/>
        <v>-3.6844970804947393E-6</v>
      </c>
    </row>
    <row r="854" spans="1:8" x14ac:dyDescent="0.3">
      <c r="A854" s="3">
        <v>43635</v>
      </c>
      <c r="B854" s="18">
        <v>45.12</v>
      </c>
      <c r="C854" s="13">
        <f t="shared" si="69"/>
        <v>-8.8573959255977552E-4</v>
      </c>
      <c r="D854" s="13">
        <f t="shared" si="65"/>
        <v>-1.4406625944547616E-3</v>
      </c>
      <c r="E854" s="18">
        <v>98.42</v>
      </c>
      <c r="F854" s="13">
        <f t="shared" si="66"/>
        <v>-8.1628539756122276E-3</v>
      </c>
      <c r="G854" s="13">
        <f t="shared" si="67"/>
        <v>-8.6354908171585084E-3</v>
      </c>
      <c r="H854" s="16">
        <f t="shared" si="68"/>
        <v>1.2440828605037846E-5</v>
      </c>
    </row>
    <row r="855" spans="1:8" x14ac:dyDescent="0.3">
      <c r="A855" s="3">
        <v>43636</v>
      </c>
      <c r="B855" s="18">
        <v>45.67</v>
      </c>
      <c r="C855" s="13">
        <f t="shared" si="69"/>
        <v>1.2189716312056786E-2</v>
      </c>
      <c r="D855" s="13">
        <f t="shared" si="65"/>
        <v>1.16347933101618E-2</v>
      </c>
      <c r="E855" s="18">
        <v>99.6</v>
      </c>
      <c r="F855" s="13">
        <f t="shared" si="66"/>
        <v>1.1989433042064457E-2</v>
      </c>
      <c r="G855" s="13">
        <f t="shared" si="67"/>
        <v>1.1516796200518176E-2</v>
      </c>
      <c r="H855" s="16">
        <f t="shared" si="68"/>
        <v>1.3399554338828571E-4</v>
      </c>
    </row>
    <row r="856" spans="1:8" x14ac:dyDescent="0.3">
      <c r="A856" s="3">
        <v>43637</v>
      </c>
      <c r="B856" s="18">
        <v>45.41</v>
      </c>
      <c r="C856" s="13">
        <f t="shared" si="69"/>
        <v>-5.6930151083863789E-3</v>
      </c>
      <c r="D856" s="13">
        <f t="shared" si="65"/>
        <v>-6.2479381102813654E-3</v>
      </c>
      <c r="E856" s="18">
        <v>99.9</v>
      </c>
      <c r="F856" s="13">
        <f t="shared" si="66"/>
        <v>3.0120481927711218E-3</v>
      </c>
      <c r="G856" s="13">
        <f t="shared" si="67"/>
        <v>2.539411351224841E-3</v>
      </c>
      <c r="H856" s="16">
        <f t="shared" si="68"/>
        <v>-1.586608495899878E-5</v>
      </c>
    </row>
    <row r="857" spans="1:8" x14ac:dyDescent="0.3">
      <c r="A857" s="3">
        <v>43640</v>
      </c>
      <c r="B857" s="18">
        <v>45.28</v>
      </c>
      <c r="C857" s="13">
        <f t="shared" si="69"/>
        <v>-2.8628055494382965E-3</v>
      </c>
      <c r="D857" s="13">
        <f t="shared" si="65"/>
        <v>-3.4177285513332825E-3</v>
      </c>
      <c r="E857" s="18">
        <v>99.76</v>
      </c>
      <c r="F857" s="13">
        <f t="shared" si="66"/>
        <v>-1.4014014014014364E-3</v>
      </c>
      <c r="G857" s="13">
        <f t="shared" si="67"/>
        <v>-1.8740382429477172E-3</v>
      </c>
      <c r="H857" s="16">
        <f t="shared" si="68"/>
        <v>6.4049540092128721E-6</v>
      </c>
    </row>
    <row r="858" spans="1:8" x14ac:dyDescent="0.3">
      <c r="A858" s="3">
        <v>43641</v>
      </c>
      <c r="B858" s="18">
        <v>45.5</v>
      </c>
      <c r="C858" s="13">
        <f t="shared" si="69"/>
        <v>4.8586572438162889E-3</v>
      </c>
      <c r="D858" s="13">
        <f t="shared" si="65"/>
        <v>4.3037342419213025E-3</v>
      </c>
      <c r="E858" s="18">
        <v>100.52</v>
      </c>
      <c r="F858" s="13">
        <f t="shared" si="66"/>
        <v>7.6182838813150244E-3</v>
      </c>
      <c r="G858" s="13">
        <f t="shared" si="67"/>
        <v>7.1456470397687436E-3</v>
      </c>
      <c r="H858" s="16">
        <f t="shared" si="68"/>
        <v>3.0752965845736336E-5</v>
      </c>
    </row>
    <row r="859" spans="1:8" x14ac:dyDescent="0.3">
      <c r="A859" s="3">
        <v>43642</v>
      </c>
      <c r="B859" s="18">
        <v>45.81</v>
      </c>
      <c r="C859" s="13">
        <f t="shared" si="69"/>
        <v>6.8131868131868778E-3</v>
      </c>
      <c r="D859" s="13">
        <f t="shared" si="65"/>
        <v>6.2582638112918913E-3</v>
      </c>
      <c r="E859" s="18">
        <v>101.08</v>
      </c>
      <c r="F859" s="13">
        <f t="shared" si="66"/>
        <v>5.5710306406684396E-3</v>
      </c>
      <c r="G859" s="13">
        <f t="shared" si="67"/>
        <v>5.0983937991221587E-3</v>
      </c>
      <c r="H859" s="16">
        <f t="shared" si="68"/>
        <v>3.1907093408761186E-5</v>
      </c>
    </row>
    <row r="860" spans="1:8" x14ac:dyDescent="0.3">
      <c r="A860" s="3">
        <v>43643</v>
      </c>
      <c r="B860" s="18">
        <v>45.84</v>
      </c>
      <c r="C860" s="13">
        <f t="shared" si="69"/>
        <v>6.5487884741322056E-4</v>
      </c>
      <c r="D860" s="13">
        <f t="shared" si="65"/>
        <v>9.9955845518234516E-5</v>
      </c>
      <c r="E860" s="18">
        <v>101.35</v>
      </c>
      <c r="F860" s="13">
        <f t="shared" si="66"/>
        <v>2.671151563118368E-3</v>
      </c>
      <c r="G860" s="13">
        <f t="shared" si="67"/>
        <v>2.1985147215720872E-3</v>
      </c>
      <c r="H860" s="16">
        <f t="shared" si="68"/>
        <v>2.1975439787902391E-7</v>
      </c>
    </row>
    <row r="861" spans="1:8" x14ac:dyDescent="0.3">
      <c r="A861" s="3">
        <v>43644</v>
      </c>
      <c r="B861" s="18">
        <v>45.75</v>
      </c>
      <c r="C861" s="13">
        <f t="shared" si="69"/>
        <v>-1.9633507853403787E-3</v>
      </c>
      <c r="D861" s="13">
        <f t="shared" si="65"/>
        <v>-2.5182737872353647E-3</v>
      </c>
      <c r="E861" s="18">
        <v>101.29</v>
      </c>
      <c r="F861" s="13">
        <f t="shared" si="66"/>
        <v>-5.9200789343849536E-4</v>
      </c>
      <c r="G861" s="13">
        <f t="shared" si="67"/>
        <v>-1.0646447349847762E-3</v>
      </c>
      <c r="H861" s="16">
        <f t="shared" si="68"/>
        <v>2.6810669288303036E-6</v>
      </c>
    </row>
    <row r="862" spans="1:8" x14ac:dyDescent="0.3">
      <c r="A862" s="3">
        <v>43647</v>
      </c>
      <c r="B862" s="18">
        <v>45.98</v>
      </c>
      <c r="C862" s="13">
        <f t="shared" si="69"/>
        <v>5.027322404371537E-3</v>
      </c>
      <c r="D862" s="13">
        <f t="shared" si="65"/>
        <v>4.4723994024765505E-3</v>
      </c>
      <c r="E862" s="18">
        <v>101.55</v>
      </c>
      <c r="F862" s="13">
        <f t="shared" si="66"/>
        <v>2.5668871556914219E-3</v>
      </c>
      <c r="G862" s="13">
        <f t="shared" si="67"/>
        <v>2.0942503141451411E-3</v>
      </c>
      <c r="H862" s="16">
        <f t="shared" si="68"/>
        <v>9.366323853619057E-6</v>
      </c>
    </row>
    <row r="863" spans="1:8" x14ac:dyDescent="0.3">
      <c r="A863" s="3">
        <v>43648</v>
      </c>
      <c r="B863" s="18">
        <v>46.18</v>
      </c>
      <c r="C863" s="13">
        <f t="shared" si="69"/>
        <v>4.3497172683775176E-3</v>
      </c>
      <c r="D863" s="13">
        <f t="shared" si="65"/>
        <v>3.7947942664825316E-3</v>
      </c>
      <c r="E863" s="18">
        <v>101.68</v>
      </c>
      <c r="F863" s="13">
        <f t="shared" si="66"/>
        <v>1.2801575578533786E-3</v>
      </c>
      <c r="G863" s="13">
        <f t="shared" si="67"/>
        <v>8.0752071630709789E-4</v>
      </c>
      <c r="H863" s="16">
        <f t="shared" si="68"/>
        <v>3.0643749843080419E-6</v>
      </c>
    </row>
    <row r="864" spans="1:8" x14ac:dyDescent="0.3">
      <c r="A864" s="3">
        <v>43649</v>
      </c>
      <c r="B864" s="18">
        <v>46.21</v>
      </c>
      <c r="C864" s="13">
        <f t="shared" si="69"/>
        <v>6.4963187527067312E-4</v>
      </c>
      <c r="D864" s="13">
        <f t="shared" si="65"/>
        <v>9.4708873375687081E-5</v>
      </c>
      <c r="E864" s="18">
        <v>101.73</v>
      </c>
      <c r="F864" s="13">
        <f t="shared" si="66"/>
        <v>4.9173878835562235E-4</v>
      </c>
      <c r="G864" s="13">
        <f t="shared" si="67"/>
        <v>1.9101946809341641E-5</v>
      </c>
      <c r="H864" s="16">
        <f t="shared" si="68"/>
        <v>1.8091238615950473E-9</v>
      </c>
    </row>
    <row r="865" spans="1:8" x14ac:dyDescent="0.3">
      <c r="A865" s="3">
        <v>43650</v>
      </c>
      <c r="B865" s="18">
        <v>46.31</v>
      </c>
      <c r="C865" s="13">
        <f t="shared" si="69"/>
        <v>2.1640337589265979E-3</v>
      </c>
      <c r="D865" s="13">
        <f t="shared" si="65"/>
        <v>1.6091107570316118E-3</v>
      </c>
      <c r="E865" s="18">
        <v>101.4</v>
      </c>
      <c r="F865" s="13">
        <f t="shared" si="66"/>
        <v>-3.2438808611029435E-3</v>
      </c>
      <c r="G865" s="13">
        <f t="shared" si="67"/>
        <v>-3.7165177026492243E-3</v>
      </c>
      <c r="H865" s="16">
        <f t="shared" si="68"/>
        <v>-5.9802886140312798E-6</v>
      </c>
    </row>
    <row r="866" spans="1:8" x14ac:dyDescent="0.3">
      <c r="A866" s="3">
        <v>43651</v>
      </c>
      <c r="B866" s="18">
        <v>45.73</v>
      </c>
      <c r="C866" s="13">
        <f t="shared" si="69"/>
        <v>-1.2524292809328541E-2</v>
      </c>
      <c r="D866" s="13">
        <f t="shared" si="65"/>
        <v>-1.3079215811223528E-2</v>
      </c>
      <c r="E866" s="18">
        <v>100.14</v>
      </c>
      <c r="F866" s="13">
        <f t="shared" si="66"/>
        <v>-1.2426035502958621E-2</v>
      </c>
      <c r="G866" s="13">
        <f t="shared" si="67"/>
        <v>-1.2898672344504902E-2</v>
      </c>
      <c r="H866" s="16">
        <f t="shared" si="68"/>
        <v>1.6870451927204015E-4</v>
      </c>
    </row>
    <row r="867" spans="1:8" x14ac:dyDescent="0.3">
      <c r="A867" s="3">
        <v>43654</v>
      </c>
      <c r="B867" s="18">
        <v>44.74</v>
      </c>
      <c r="C867" s="13">
        <f t="shared" si="69"/>
        <v>-2.1648808222173521E-2</v>
      </c>
      <c r="D867" s="13">
        <f t="shared" si="65"/>
        <v>-2.2203731224068508E-2</v>
      </c>
      <c r="E867" s="18">
        <v>98.21</v>
      </c>
      <c r="F867" s="13">
        <f t="shared" si="66"/>
        <v>-1.927301777511492E-2</v>
      </c>
      <c r="G867" s="13">
        <f t="shared" si="67"/>
        <v>-1.9745654616661199E-2</v>
      </c>
      <c r="H867" s="16">
        <f t="shared" si="68"/>
        <v>4.3842720795163277E-4</v>
      </c>
    </row>
    <row r="868" spans="1:8" x14ac:dyDescent="0.3">
      <c r="A868" s="3">
        <v>43655</v>
      </c>
      <c r="B868" s="18">
        <v>44.77</v>
      </c>
      <c r="C868" s="13">
        <f t="shared" si="69"/>
        <v>6.7054090299500935E-4</v>
      </c>
      <c r="D868" s="13">
        <f t="shared" si="65"/>
        <v>1.1561790110002331E-4</v>
      </c>
      <c r="E868" s="18">
        <v>98.61</v>
      </c>
      <c r="F868" s="13">
        <f t="shared" si="66"/>
        <v>4.0729049994909783E-3</v>
      </c>
      <c r="G868" s="13">
        <f t="shared" si="67"/>
        <v>3.6002681579446975E-3</v>
      </c>
      <c r="H868" s="16">
        <f t="shared" si="68"/>
        <v>4.1625544781881314E-7</v>
      </c>
    </row>
    <row r="869" spans="1:8" x14ac:dyDescent="0.3">
      <c r="A869" s="3">
        <v>43656</v>
      </c>
      <c r="B869" s="18">
        <v>44.49</v>
      </c>
      <c r="C869" s="13">
        <f t="shared" si="69"/>
        <v>-6.2541880723698817E-3</v>
      </c>
      <c r="D869" s="13">
        <f t="shared" si="65"/>
        <v>-6.8091110742648682E-3</v>
      </c>
      <c r="E869" s="18">
        <v>98.06</v>
      </c>
      <c r="F869" s="13">
        <f t="shared" si="66"/>
        <v>-5.5775276341141211E-3</v>
      </c>
      <c r="G869" s="13">
        <f t="shared" si="67"/>
        <v>-6.0501644756604019E-3</v>
      </c>
      <c r="H869" s="16">
        <f t="shared" si="68"/>
        <v>4.119624193234314E-5</v>
      </c>
    </row>
    <row r="870" spans="1:8" x14ac:dyDescent="0.3">
      <c r="A870" s="3">
        <v>43657</v>
      </c>
      <c r="B870" s="18">
        <v>44.75</v>
      </c>
      <c r="C870" s="13">
        <f t="shared" si="69"/>
        <v>5.8440098898628889E-3</v>
      </c>
      <c r="D870" s="13">
        <f t="shared" si="65"/>
        <v>5.2890868879679025E-3</v>
      </c>
      <c r="E870" s="18">
        <v>98.6</v>
      </c>
      <c r="F870" s="13">
        <f t="shared" si="66"/>
        <v>5.5068325514990857E-3</v>
      </c>
      <c r="G870" s="13">
        <f t="shared" si="67"/>
        <v>5.0341957099528049E-3</v>
      </c>
      <c r="H870" s="16">
        <f t="shared" si="68"/>
        <v>2.6626298520975645E-5</v>
      </c>
    </row>
    <row r="871" spans="1:8" x14ac:dyDescent="0.3">
      <c r="A871" s="3">
        <v>43658</v>
      </c>
      <c r="B871" s="18">
        <v>44.72</v>
      </c>
      <c r="C871" s="13">
        <f t="shared" si="69"/>
        <v>-6.7039106145250216E-4</v>
      </c>
      <c r="D871" s="13">
        <f t="shared" si="65"/>
        <v>-1.2253140633474882E-3</v>
      </c>
      <c r="E871" s="18">
        <v>98.95</v>
      </c>
      <c r="F871" s="13">
        <f t="shared" si="66"/>
        <v>3.5496957403651219E-3</v>
      </c>
      <c r="G871" s="13">
        <f t="shared" si="67"/>
        <v>3.0770588988188411E-3</v>
      </c>
      <c r="H871" s="16">
        <f t="shared" si="68"/>
        <v>-3.7703635424712616E-6</v>
      </c>
    </row>
    <row r="872" spans="1:8" x14ac:dyDescent="0.3">
      <c r="A872" s="3">
        <v>43661</v>
      </c>
      <c r="B872" s="18">
        <v>44.82</v>
      </c>
      <c r="C872" s="13">
        <f t="shared" si="69"/>
        <v>2.2361359570661765E-3</v>
      </c>
      <c r="D872" s="13">
        <f t="shared" si="65"/>
        <v>1.6812129551711905E-3</v>
      </c>
      <c r="E872" s="18">
        <v>98.61</v>
      </c>
      <c r="F872" s="13">
        <f t="shared" si="66"/>
        <v>-3.4360788276908139E-3</v>
      </c>
      <c r="G872" s="13">
        <f t="shared" si="67"/>
        <v>-3.9087156692370947E-3</v>
      </c>
      <c r="H872" s="16">
        <f t="shared" si="68"/>
        <v>-6.5713834212020337E-6</v>
      </c>
    </row>
    <row r="873" spans="1:8" x14ac:dyDescent="0.3">
      <c r="A873" s="3">
        <v>43662</v>
      </c>
      <c r="B873" s="18">
        <v>45.05</v>
      </c>
      <c r="C873" s="13">
        <f t="shared" si="69"/>
        <v>5.1316376617580595E-3</v>
      </c>
      <c r="D873" s="13">
        <f t="shared" si="65"/>
        <v>4.576714659863073E-3</v>
      </c>
      <c r="E873" s="18">
        <v>99.26</v>
      </c>
      <c r="F873" s="13">
        <f t="shared" si="66"/>
        <v>6.5916235675895773E-3</v>
      </c>
      <c r="G873" s="13">
        <f t="shared" si="67"/>
        <v>6.1189867260432965E-3</v>
      </c>
      <c r="H873" s="16">
        <f t="shared" si="68"/>
        <v>2.8004856252589904E-5</v>
      </c>
    </row>
    <row r="874" spans="1:8" x14ac:dyDescent="0.3">
      <c r="A874" s="3">
        <v>43663</v>
      </c>
      <c r="B874" s="18">
        <v>45.11</v>
      </c>
      <c r="C874" s="13">
        <f t="shared" si="69"/>
        <v>1.3318534961155315E-3</v>
      </c>
      <c r="D874" s="13">
        <f t="shared" si="65"/>
        <v>7.7693049422054546E-4</v>
      </c>
      <c r="E874" s="18">
        <v>99.39</v>
      </c>
      <c r="F874" s="13">
        <f t="shared" si="66"/>
        <v>1.3096917187185309E-3</v>
      </c>
      <c r="G874" s="13">
        <f t="shared" si="67"/>
        <v>8.3705487717225014E-4</v>
      </c>
      <c r="H874" s="16">
        <f t="shared" si="68"/>
        <v>6.5033345941115432E-7</v>
      </c>
    </row>
    <row r="875" spans="1:8" x14ac:dyDescent="0.3">
      <c r="A875" s="3">
        <v>43664</v>
      </c>
      <c r="B875" s="18">
        <v>44.71</v>
      </c>
      <c r="C875" s="13">
        <f t="shared" si="69"/>
        <v>-8.8672134781644374E-3</v>
      </c>
      <c r="D875" s="13">
        <f t="shared" si="65"/>
        <v>-9.4221364800594239E-3</v>
      </c>
      <c r="E875" s="18">
        <v>98.33</v>
      </c>
      <c r="F875" s="13">
        <f t="shared" si="66"/>
        <v>-1.0665056846765331E-2</v>
      </c>
      <c r="G875" s="13">
        <f t="shared" si="67"/>
        <v>-1.1137693688311611E-2</v>
      </c>
      <c r="H875" s="16">
        <f t="shared" si="68"/>
        <v>1.0494087000436843E-4</v>
      </c>
    </row>
    <row r="876" spans="1:8" x14ac:dyDescent="0.3">
      <c r="A876" s="3">
        <v>43665</v>
      </c>
      <c r="B876" s="18">
        <v>44.13</v>
      </c>
      <c r="C876" s="13">
        <f t="shared" si="69"/>
        <v>-1.2972489375978502E-2</v>
      </c>
      <c r="D876" s="13">
        <f t="shared" si="65"/>
        <v>-1.3527412377873489E-2</v>
      </c>
      <c r="E876" s="18">
        <v>96.81</v>
      </c>
      <c r="F876" s="13">
        <f t="shared" si="66"/>
        <v>-1.5458151123766917E-2</v>
      </c>
      <c r="G876" s="13">
        <f t="shared" si="67"/>
        <v>-1.5930787965313196E-2</v>
      </c>
      <c r="H876" s="16">
        <f t="shared" si="68"/>
        <v>2.1550233831125573E-4</v>
      </c>
    </row>
    <row r="877" spans="1:8" x14ac:dyDescent="0.3">
      <c r="A877" s="3">
        <v>43668</v>
      </c>
      <c r="B877" s="18">
        <v>44.01</v>
      </c>
      <c r="C877" s="13">
        <f t="shared" si="69"/>
        <v>-2.7192386131884572E-3</v>
      </c>
      <c r="D877" s="13">
        <f t="shared" si="65"/>
        <v>-3.2741616150834432E-3</v>
      </c>
      <c r="E877" s="18">
        <v>96.91</v>
      </c>
      <c r="F877" s="13">
        <f t="shared" si="66"/>
        <v>1.0329511414108872E-3</v>
      </c>
      <c r="G877" s="13">
        <f t="shared" si="67"/>
        <v>5.6031429986460647E-4</v>
      </c>
      <c r="H877" s="16">
        <f t="shared" si="68"/>
        <v>-1.8345595729990485E-6</v>
      </c>
    </row>
    <row r="878" spans="1:8" x14ac:dyDescent="0.3">
      <c r="A878" s="3">
        <v>43669</v>
      </c>
      <c r="B878" s="18">
        <v>44.03</v>
      </c>
      <c r="C878" s="13">
        <f t="shared" si="69"/>
        <v>4.5444217223367112E-4</v>
      </c>
      <c r="D878" s="13">
        <f t="shared" si="65"/>
        <v>-1.0048082966131492E-4</v>
      </c>
      <c r="E878" s="18">
        <v>96.73</v>
      </c>
      <c r="F878" s="13">
        <f t="shared" si="66"/>
        <v>-1.8573934578474116E-3</v>
      </c>
      <c r="G878" s="13">
        <f t="shared" si="67"/>
        <v>-2.3300302993936924E-3</v>
      </c>
      <c r="H878" s="16">
        <f t="shared" si="68"/>
        <v>2.3412337761908021E-7</v>
      </c>
    </row>
    <row r="879" spans="1:8" x14ac:dyDescent="0.3">
      <c r="A879" s="3">
        <v>43670</v>
      </c>
      <c r="B879" s="18">
        <v>43.79</v>
      </c>
      <c r="C879" s="13">
        <f t="shared" si="69"/>
        <v>-5.4508289802407406E-3</v>
      </c>
      <c r="D879" s="13">
        <f t="shared" si="65"/>
        <v>-6.0057519821357271E-3</v>
      </c>
      <c r="E879" s="18">
        <v>95.53</v>
      </c>
      <c r="F879" s="13">
        <f t="shared" si="66"/>
        <v>-1.240566525379927E-2</v>
      </c>
      <c r="G879" s="13">
        <f t="shared" si="67"/>
        <v>-1.287830209534555E-2</v>
      </c>
      <c r="H879" s="16">
        <f t="shared" si="68"/>
        <v>7.7343888335664233E-5</v>
      </c>
    </row>
    <row r="880" spans="1:8" x14ac:dyDescent="0.3">
      <c r="A880" s="3">
        <v>43671</v>
      </c>
      <c r="B880" s="18">
        <v>43.87</v>
      </c>
      <c r="C880" s="13">
        <f t="shared" si="69"/>
        <v>1.8269011189768758E-3</v>
      </c>
      <c r="D880" s="13">
        <f t="shared" si="65"/>
        <v>1.2719781170818898E-3</v>
      </c>
      <c r="E880" s="18">
        <v>95.7</v>
      </c>
      <c r="F880" s="13">
        <f t="shared" si="66"/>
        <v>1.7795456924527553E-3</v>
      </c>
      <c r="G880" s="13">
        <f t="shared" si="67"/>
        <v>1.3069088509064745E-3</v>
      </c>
      <c r="H880" s="16">
        <f t="shared" si="68"/>
        <v>1.6623594593736736E-6</v>
      </c>
    </row>
    <row r="881" spans="1:8" x14ac:dyDescent="0.3">
      <c r="A881" s="3">
        <v>43672</v>
      </c>
      <c r="B881" s="18">
        <v>43.88</v>
      </c>
      <c r="C881" s="13">
        <f t="shared" si="69"/>
        <v>2.2794620469590576E-4</v>
      </c>
      <c r="D881" s="13">
        <f t="shared" si="65"/>
        <v>-3.2697679719908028E-4</v>
      </c>
      <c r="E881" s="18">
        <v>95.9</v>
      </c>
      <c r="F881" s="13">
        <f t="shared" si="66"/>
        <v>2.089864158829613E-3</v>
      </c>
      <c r="G881" s="13">
        <f t="shared" si="67"/>
        <v>1.6172273172833321E-3</v>
      </c>
      <c r="H881" s="16">
        <f t="shared" si="68"/>
        <v>-5.2879580854816474E-7</v>
      </c>
    </row>
    <row r="882" spans="1:8" x14ac:dyDescent="0.3">
      <c r="A882" s="3">
        <v>43675</v>
      </c>
      <c r="B882" s="18">
        <v>43.46</v>
      </c>
      <c r="C882" s="13">
        <f t="shared" si="69"/>
        <v>-9.571558796718338E-3</v>
      </c>
      <c r="D882" s="13">
        <f t="shared" si="65"/>
        <v>-1.0126481798613324E-2</v>
      </c>
      <c r="E882" s="18">
        <v>94.88</v>
      </c>
      <c r="F882" s="13">
        <f t="shared" si="66"/>
        <v>-1.0636079249218056E-2</v>
      </c>
      <c r="G882" s="13">
        <f t="shared" si="67"/>
        <v>-1.1108716090764336E-2</v>
      </c>
      <c r="H882" s="16">
        <f t="shared" si="68"/>
        <v>1.1249221129908801E-4</v>
      </c>
    </row>
    <row r="883" spans="1:8" x14ac:dyDescent="0.3">
      <c r="A883" s="3">
        <v>43676</v>
      </c>
      <c r="B883" s="18">
        <v>43.16</v>
      </c>
      <c r="C883" s="13">
        <f t="shared" si="69"/>
        <v>-6.9028992176715098E-3</v>
      </c>
      <c r="D883" s="13">
        <f t="shared" si="65"/>
        <v>-7.4578222195664963E-3</v>
      </c>
      <c r="E883" s="18">
        <v>93.87</v>
      </c>
      <c r="F883" s="13">
        <f t="shared" si="66"/>
        <v>-1.0645025295109467E-2</v>
      </c>
      <c r="G883" s="13">
        <f t="shared" si="67"/>
        <v>-1.1117662136655748E-2</v>
      </c>
      <c r="H883" s="16">
        <f t="shared" si="68"/>
        <v>8.2913547712384368E-5</v>
      </c>
    </row>
    <row r="884" spans="1:8" x14ac:dyDescent="0.3">
      <c r="A884" s="3">
        <v>43677</v>
      </c>
      <c r="B884" s="18">
        <v>43.24</v>
      </c>
      <c r="C884" s="13">
        <f t="shared" si="69"/>
        <v>1.853568118628468E-3</v>
      </c>
      <c r="D884" s="13">
        <f t="shared" si="65"/>
        <v>1.298645116733482E-3</v>
      </c>
      <c r="E884" s="18">
        <v>94.85</v>
      </c>
      <c r="F884" s="13">
        <f t="shared" si="66"/>
        <v>1.0439970171513657E-2</v>
      </c>
      <c r="G884" s="13">
        <f t="shared" si="67"/>
        <v>9.9673333299673764E-3</v>
      </c>
      <c r="H884" s="16">
        <f t="shared" si="68"/>
        <v>1.2944028755817009E-5</v>
      </c>
    </row>
    <row r="885" spans="1:8" x14ac:dyDescent="0.3">
      <c r="A885" s="3">
        <v>43678</v>
      </c>
      <c r="B885" s="18">
        <v>42.61</v>
      </c>
      <c r="C885" s="13">
        <f t="shared" si="69"/>
        <v>-1.4569842738205385E-2</v>
      </c>
      <c r="D885" s="13">
        <f t="shared" si="65"/>
        <v>-1.5124765740100372E-2</v>
      </c>
      <c r="E885" s="18">
        <v>93.86</v>
      </c>
      <c r="F885" s="13">
        <f t="shared" si="66"/>
        <v>-1.0437532946757977E-2</v>
      </c>
      <c r="G885" s="13">
        <f t="shared" si="67"/>
        <v>-1.0910169788304258E-2</v>
      </c>
      <c r="H885" s="16">
        <f t="shared" si="68"/>
        <v>1.6501376223282237E-4</v>
      </c>
    </row>
    <row r="886" spans="1:8" x14ac:dyDescent="0.3">
      <c r="A886" s="3">
        <v>43679</v>
      </c>
      <c r="B886" s="18">
        <v>42.68</v>
      </c>
      <c r="C886" s="13">
        <f t="shared" si="69"/>
        <v>1.6428068528513418E-3</v>
      </c>
      <c r="D886" s="13">
        <f t="shared" si="65"/>
        <v>1.0878838509563557E-3</v>
      </c>
      <c r="E886" s="18">
        <v>93.45</v>
      </c>
      <c r="F886" s="13">
        <f t="shared" si="66"/>
        <v>-4.3682079693159181E-3</v>
      </c>
      <c r="G886" s="13">
        <f t="shared" si="67"/>
        <v>-4.840844810862199E-3</v>
      </c>
      <c r="H886" s="16">
        <f t="shared" si="68"/>
        <v>-5.2662768947228606E-6</v>
      </c>
    </row>
    <row r="887" spans="1:8" x14ac:dyDescent="0.3">
      <c r="A887" s="3">
        <v>43682</v>
      </c>
      <c r="B887" s="18">
        <v>42.27</v>
      </c>
      <c r="C887" s="13">
        <f t="shared" si="69"/>
        <v>-9.6063730084348098E-3</v>
      </c>
      <c r="D887" s="13">
        <f t="shared" si="65"/>
        <v>-1.0161296010329796E-2</v>
      </c>
      <c r="E887" s="18">
        <v>92.42</v>
      </c>
      <c r="F887" s="13">
        <f t="shared" si="66"/>
        <v>-1.1021936864633486E-2</v>
      </c>
      <c r="G887" s="13">
        <f t="shared" si="67"/>
        <v>-1.1494573706179767E-2</v>
      </c>
      <c r="H887" s="16">
        <f t="shared" si="68"/>
        <v>1.1679976594104624E-4</v>
      </c>
    </row>
    <row r="888" spans="1:8" x14ac:dyDescent="0.3">
      <c r="A888" s="3">
        <v>43683</v>
      </c>
      <c r="B888" s="18">
        <v>42.63</v>
      </c>
      <c r="C888" s="13">
        <f t="shared" si="69"/>
        <v>8.5166784953867314E-3</v>
      </c>
      <c r="D888" s="13">
        <f t="shared" si="65"/>
        <v>7.9617554934917449E-3</v>
      </c>
      <c r="E888" s="18">
        <v>93.86</v>
      </c>
      <c r="F888" s="13">
        <f t="shared" si="66"/>
        <v>1.5581043064271771E-2</v>
      </c>
      <c r="G888" s="13">
        <f t="shared" si="67"/>
        <v>1.510840622272549E-2</v>
      </c>
      <c r="H888" s="16">
        <f t="shared" si="68"/>
        <v>1.2028943624168954E-4</v>
      </c>
    </row>
    <row r="889" spans="1:8" x14ac:dyDescent="0.3">
      <c r="A889" s="3">
        <v>43684</v>
      </c>
      <c r="B889" s="18">
        <v>42.28</v>
      </c>
      <c r="C889" s="13">
        <f t="shared" si="69"/>
        <v>-8.2101806239737174E-3</v>
      </c>
      <c r="D889" s="13">
        <f t="shared" si="65"/>
        <v>-8.7651036258687039E-3</v>
      </c>
      <c r="E889" s="18">
        <v>93.43</v>
      </c>
      <c r="F889" s="13">
        <f t="shared" si="66"/>
        <v>-4.5812912848922638E-3</v>
      </c>
      <c r="G889" s="13">
        <f t="shared" si="67"/>
        <v>-5.0539281264385446E-3</v>
      </c>
      <c r="H889" s="16">
        <f t="shared" si="68"/>
        <v>4.4298203745926314E-5</v>
      </c>
    </row>
    <row r="890" spans="1:8" x14ac:dyDescent="0.3">
      <c r="A890" s="3">
        <v>43685</v>
      </c>
      <c r="B890" s="18">
        <v>42.86</v>
      </c>
      <c r="C890" s="13">
        <f t="shared" si="69"/>
        <v>1.3718070009460792E-2</v>
      </c>
      <c r="D890" s="13">
        <f t="shared" si="65"/>
        <v>1.3163147007565806E-2</v>
      </c>
      <c r="E890" s="18">
        <v>94.01</v>
      </c>
      <c r="F890" s="13">
        <f t="shared" si="66"/>
        <v>6.2078561489884443E-3</v>
      </c>
      <c r="G890" s="13">
        <f t="shared" si="67"/>
        <v>5.7352193074421635E-3</v>
      </c>
      <c r="H890" s="16">
        <f t="shared" si="68"/>
        <v>7.5493534864490945E-5</v>
      </c>
    </row>
    <row r="891" spans="1:8" x14ac:dyDescent="0.3">
      <c r="A891" s="3">
        <v>43686</v>
      </c>
      <c r="B891" s="18">
        <v>43.11</v>
      </c>
      <c r="C891" s="13">
        <f t="shared" si="69"/>
        <v>5.8329444703686395E-3</v>
      </c>
      <c r="D891" s="13">
        <f t="shared" si="65"/>
        <v>5.278021468473653E-3</v>
      </c>
      <c r="E891" s="18">
        <v>94.67</v>
      </c>
      <c r="F891" s="13">
        <f t="shared" si="66"/>
        <v>7.0205297308796322E-3</v>
      </c>
      <c r="G891" s="13">
        <f t="shared" si="67"/>
        <v>6.5478928893333514E-3</v>
      </c>
      <c r="H891" s="16">
        <f t="shared" si="68"/>
        <v>3.4559919243167404E-5</v>
      </c>
    </row>
    <row r="892" spans="1:8" x14ac:dyDescent="0.3">
      <c r="A892" s="3">
        <v>43690</v>
      </c>
      <c r="B892" s="18">
        <v>42.1</v>
      </c>
      <c r="C892" s="13">
        <f t="shared" si="69"/>
        <v>-2.3428438877290625E-2</v>
      </c>
      <c r="D892" s="13">
        <f t="shared" si="65"/>
        <v>-2.3983361879185611E-2</v>
      </c>
      <c r="E892" s="18">
        <v>92.86</v>
      </c>
      <c r="F892" s="13">
        <f t="shared" si="66"/>
        <v>-1.9119045104045607E-2</v>
      </c>
      <c r="G892" s="13">
        <f t="shared" si="67"/>
        <v>-1.9591681945591886E-2</v>
      </c>
      <c r="H892" s="16">
        <f t="shared" si="68"/>
        <v>4.6987439792303741E-4</v>
      </c>
    </row>
    <row r="893" spans="1:8" x14ac:dyDescent="0.3">
      <c r="A893" s="3">
        <v>43691</v>
      </c>
      <c r="B893" s="18">
        <v>42.68</v>
      </c>
      <c r="C893" s="13">
        <f t="shared" si="69"/>
        <v>1.3776722090261151E-2</v>
      </c>
      <c r="D893" s="13">
        <f t="shared" si="65"/>
        <v>1.3221799088366164E-2</v>
      </c>
      <c r="E893" s="18">
        <v>93.64</v>
      </c>
      <c r="F893" s="13">
        <f t="shared" si="66"/>
        <v>8.3997415464138747E-3</v>
      </c>
      <c r="G893" s="13">
        <f t="shared" si="67"/>
        <v>7.9271047048675939E-3</v>
      </c>
      <c r="H893" s="16">
        <f t="shared" si="68"/>
        <v>1.0481058576020149E-4</v>
      </c>
    </row>
    <row r="894" spans="1:8" x14ac:dyDescent="0.3">
      <c r="A894" s="3">
        <v>43693</v>
      </c>
      <c r="B894" s="18">
        <v>42.8</v>
      </c>
      <c r="C894" s="13">
        <f t="shared" si="69"/>
        <v>2.811621368322248E-3</v>
      </c>
      <c r="D894" s="13">
        <f t="shared" si="65"/>
        <v>2.2566983664272619E-3</v>
      </c>
      <c r="E894" s="18">
        <v>93.63</v>
      </c>
      <c r="F894" s="13">
        <f t="shared" si="66"/>
        <v>-1.0679196924401335E-4</v>
      </c>
      <c r="G894" s="13">
        <f t="shared" si="67"/>
        <v>-5.7942881079029406E-4</v>
      </c>
      <c r="H894" s="16">
        <f t="shared" si="68"/>
        <v>-1.3075960507713476E-6</v>
      </c>
    </row>
    <row r="895" spans="1:8" x14ac:dyDescent="0.3">
      <c r="A895" s="3">
        <v>43696</v>
      </c>
      <c r="B895" s="18">
        <v>42.86</v>
      </c>
      <c r="C895" s="13">
        <f t="shared" si="69"/>
        <v>1.4018691588786325E-3</v>
      </c>
      <c r="D895" s="13">
        <f t="shared" si="65"/>
        <v>8.4694615698364646E-4</v>
      </c>
      <c r="E895" s="18">
        <v>93.69</v>
      </c>
      <c r="F895" s="13">
        <f t="shared" si="66"/>
        <v>6.4082024991996001E-4</v>
      </c>
      <c r="G895" s="13">
        <f t="shared" si="67"/>
        <v>1.681834083736793E-4</v>
      </c>
      <c r="H895" s="16">
        <f t="shared" si="68"/>
        <v>1.4244229139049891E-7</v>
      </c>
    </row>
    <row r="896" spans="1:8" x14ac:dyDescent="0.3">
      <c r="A896" s="3">
        <v>43697</v>
      </c>
      <c r="B896" s="18">
        <v>42.71</v>
      </c>
      <c r="C896" s="13">
        <f t="shared" si="69"/>
        <v>-3.4997666822211837E-3</v>
      </c>
      <c r="D896" s="13">
        <f t="shared" si="65"/>
        <v>-4.0546896841161702E-3</v>
      </c>
      <c r="E896" s="18">
        <v>93.07</v>
      </c>
      <c r="F896" s="13">
        <f t="shared" si="66"/>
        <v>-6.6175685772228432E-3</v>
      </c>
      <c r="G896" s="13">
        <f t="shared" si="67"/>
        <v>-7.090205418769124E-3</v>
      </c>
      <c r="H896" s="16">
        <f t="shared" si="68"/>
        <v>2.8748582769747739E-5</v>
      </c>
    </row>
    <row r="897" spans="1:8" x14ac:dyDescent="0.3">
      <c r="A897" s="3">
        <v>43698</v>
      </c>
      <c r="B897" s="18">
        <v>42.35</v>
      </c>
      <c r="C897" s="13">
        <f t="shared" si="69"/>
        <v>-8.4289393584640049E-3</v>
      </c>
      <c r="D897" s="13">
        <f t="shared" si="65"/>
        <v>-8.9838623603589914E-3</v>
      </c>
      <c r="E897" s="18">
        <v>91.62</v>
      </c>
      <c r="F897" s="13">
        <f t="shared" si="66"/>
        <v>-1.5579671215214197E-2</v>
      </c>
      <c r="G897" s="13">
        <f t="shared" si="67"/>
        <v>-1.6052308056760476E-2</v>
      </c>
      <c r="H897" s="16">
        <f t="shared" si="68"/>
        <v>1.4421172614801782E-4</v>
      </c>
    </row>
    <row r="898" spans="1:8" x14ac:dyDescent="0.3">
      <c r="A898" s="3">
        <v>43699</v>
      </c>
      <c r="B898" s="18">
        <v>41.74</v>
      </c>
      <c r="C898" s="13">
        <f t="shared" si="69"/>
        <v>-1.4403778040141701E-2</v>
      </c>
      <c r="D898" s="13">
        <f t="shared" si="65"/>
        <v>-1.4958701042036688E-2</v>
      </c>
      <c r="E898" s="18">
        <v>89.91</v>
      </c>
      <c r="F898" s="13">
        <f t="shared" si="66"/>
        <v>-1.8664047151277119E-2</v>
      </c>
      <c r="G898" s="13">
        <f t="shared" si="67"/>
        <v>-1.9136683992823398E-2</v>
      </c>
      <c r="H898" s="16">
        <f t="shared" si="68"/>
        <v>2.8625993478457415E-4</v>
      </c>
    </row>
    <row r="899" spans="1:8" x14ac:dyDescent="0.3">
      <c r="A899" s="3">
        <v>43700</v>
      </c>
      <c r="B899" s="18">
        <v>42.1</v>
      </c>
      <c r="C899" s="13">
        <f t="shared" si="69"/>
        <v>8.6248203162433423E-3</v>
      </c>
      <c r="D899" s="13">
        <f t="shared" ref="D899:D962" si="70">C899-$K$10</f>
        <v>8.0698973143483559E-3</v>
      </c>
      <c r="E899" s="18">
        <v>91.12</v>
      </c>
      <c r="F899" s="13">
        <f t="shared" ref="F899:F962" si="71">E899/E898-1</f>
        <v>1.3457902346791339E-2</v>
      </c>
      <c r="G899" s="13">
        <f t="shared" ref="G899:G962" si="72">F899-$K$12</f>
        <v>1.2985265505245059E-2</v>
      </c>
      <c r="H899" s="16">
        <f t="shared" ref="H899:H962" si="73">D899*G899</f>
        <v>1.0478975922687744E-4</v>
      </c>
    </row>
    <row r="900" spans="1:8" x14ac:dyDescent="0.3">
      <c r="A900" s="3">
        <v>43703</v>
      </c>
      <c r="B900" s="18">
        <v>42.85</v>
      </c>
      <c r="C900" s="13">
        <f t="shared" ref="C900:C963" si="74">B900/B899-1</f>
        <v>1.7814726840855055E-2</v>
      </c>
      <c r="D900" s="13">
        <f t="shared" si="70"/>
        <v>1.7259803838960069E-2</v>
      </c>
      <c r="E900" s="18">
        <v>92.05</v>
      </c>
      <c r="F900" s="13">
        <f t="shared" si="71"/>
        <v>1.0206321334503832E-2</v>
      </c>
      <c r="G900" s="13">
        <f t="shared" si="72"/>
        <v>9.7336844929575509E-3</v>
      </c>
      <c r="H900" s="16">
        <f t="shared" si="73"/>
        <v>1.6800148497877484E-4</v>
      </c>
    </row>
    <row r="901" spans="1:8" x14ac:dyDescent="0.3">
      <c r="A901" s="3">
        <v>43704</v>
      </c>
      <c r="B901" s="18">
        <v>43.03</v>
      </c>
      <c r="C901" s="13">
        <f t="shared" si="74"/>
        <v>4.2007001166861624E-3</v>
      </c>
      <c r="D901" s="13">
        <f t="shared" si="70"/>
        <v>3.6457771147911763E-3</v>
      </c>
      <c r="E901" s="18">
        <v>92.66</v>
      </c>
      <c r="F901" s="13">
        <f t="shared" si="71"/>
        <v>6.6268332428027765E-3</v>
      </c>
      <c r="G901" s="13">
        <f t="shared" si="72"/>
        <v>6.1541964012564957E-3</v>
      </c>
      <c r="H901" s="16">
        <f t="shared" si="73"/>
        <v>2.2436828399631149E-5</v>
      </c>
    </row>
    <row r="902" spans="1:8" x14ac:dyDescent="0.3">
      <c r="A902" s="3">
        <v>43705</v>
      </c>
      <c r="B902" s="18">
        <v>42.74</v>
      </c>
      <c r="C902" s="13">
        <f t="shared" si="74"/>
        <v>-6.7394840808737699E-3</v>
      </c>
      <c r="D902" s="13">
        <f t="shared" si="70"/>
        <v>-7.2944070827687564E-3</v>
      </c>
      <c r="E902" s="18">
        <v>91.99</v>
      </c>
      <c r="F902" s="13">
        <f t="shared" si="71"/>
        <v>-7.2307360241744556E-3</v>
      </c>
      <c r="G902" s="13">
        <f t="shared" si="72"/>
        <v>-7.7033728657207364E-3</v>
      </c>
      <c r="H902" s="16">
        <f t="shared" si="73"/>
        <v>5.6191537592921993E-5</v>
      </c>
    </row>
    <row r="903" spans="1:8" x14ac:dyDescent="0.3">
      <c r="A903" s="3">
        <v>43706</v>
      </c>
      <c r="B903" s="18">
        <v>42.56</v>
      </c>
      <c r="C903" s="13">
        <f t="shared" si="74"/>
        <v>-4.2115114646701368E-3</v>
      </c>
      <c r="D903" s="13">
        <f t="shared" si="70"/>
        <v>-4.7664344665651233E-3</v>
      </c>
      <c r="E903" s="18">
        <v>91.55</v>
      </c>
      <c r="F903" s="13">
        <f t="shared" si="71"/>
        <v>-4.7831286009348828E-3</v>
      </c>
      <c r="G903" s="13">
        <f t="shared" si="72"/>
        <v>-5.2557654424811636E-3</v>
      </c>
      <c r="H903" s="16">
        <f t="shared" si="73"/>
        <v>2.5051261553224115E-5</v>
      </c>
    </row>
    <row r="904" spans="1:8" x14ac:dyDescent="0.3">
      <c r="A904" s="3">
        <v>43707</v>
      </c>
      <c r="B904" s="18">
        <v>42.79</v>
      </c>
      <c r="C904" s="13">
        <f t="shared" si="74"/>
        <v>5.4041353383458279E-3</v>
      </c>
      <c r="D904" s="13">
        <f t="shared" si="70"/>
        <v>4.8492123364508415E-3</v>
      </c>
      <c r="E904" s="18">
        <v>92.51</v>
      </c>
      <c r="F904" s="13">
        <f t="shared" si="71"/>
        <v>1.0486073184052591E-2</v>
      </c>
      <c r="G904" s="13">
        <f t="shared" si="72"/>
        <v>1.001343634250631E-2</v>
      </c>
      <c r="H904" s="16">
        <f t="shared" si="73"/>
        <v>4.8557279042346795E-5</v>
      </c>
    </row>
    <row r="905" spans="1:8" x14ac:dyDescent="0.3">
      <c r="A905" s="3">
        <v>43711</v>
      </c>
      <c r="B905" s="18">
        <v>41.92</v>
      </c>
      <c r="C905" s="13">
        <f t="shared" si="74"/>
        <v>-2.0331853236737474E-2</v>
      </c>
      <c r="D905" s="13">
        <f t="shared" si="70"/>
        <v>-2.088677623863246E-2</v>
      </c>
      <c r="E905" s="18">
        <v>91.15</v>
      </c>
      <c r="F905" s="13">
        <f t="shared" si="71"/>
        <v>-1.4701113393146725E-2</v>
      </c>
      <c r="G905" s="13">
        <f t="shared" si="72"/>
        <v>-1.5173750234693006E-2</v>
      </c>
      <c r="H905" s="16">
        <f t="shared" si="73"/>
        <v>3.1693072585292962E-4</v>
      </c>
    </row>
    <row r="906" spans="1:8" x14ac:dyDescent="0.3">
      <c r="A906" s="3">
        <v>43712</v>
      </c>
      <c r="B906" s="18">
        <v>42.23</v>
      </c>
      <c r="C906" s="13">
        <f t="shared" si="74"/>
        <v>7.3950381679388499E-3</v>
      </c>
      <c r="D906" s="13">
        <f t="shared" si="70"/>
        <v>6.8401151660438635E-3</v>
      </c>
      <c r="E906" s="18">
        <v>91.46</v>
      </c>
      <c r="F906" s="13">
        <f t="shared" si="71"/>
        <v>3.4009873834337512E-3</v>
      </c>
      <c r="G906" s="13">
        <f t="shared" si="72"/>
        <v>2.9283505418874704E-3</v>
      </c>
      <c r="H906" s="16">
        <f t="shared" si="73"/>
        <v>2.0030254953057252E-5</v>
      </c>
    </row>
    <row r="907" spans="1:8" x14ac:dyDescent="0.3">
      <c r="A907" s="3">
        <v>43713</v>
      </c>
      <c r="B907" s="18">
        <v>42.4</v>
      </c>
      <c r="C907" s="13">
        <f t="shared" si="74"/>
        <v>4.0255742363248803E-3</v>
      </c>
      <c r="D907" s="13">
        <f t="shared" si="70"/>
        <v>3.4706512344298943E-3</v>
      </c>
      <c r="E907" s="18">
        <v>91.85</v>
      </c>
      <c r="F907" s="13">
        <f t="shared" si="71"/>
        <v>4.2641591952765623E-3</v>
      </c>
      <c r="G907" s="13">
        <f t="shared" si="72"/>
        <v>3.7915223537302815E-3</v>
      </c>
      <c r="H907" s="16">
        <f t="shared" si="73"/>
        <v>1.315905173734254E-5</v>
      </c>
    </row>
    <row r="908" spans="1:8" x14ac:dyDescent="0.3">
      <c r="A908" s="3">
        <v>43714</v>
      </c>
      <c r="B908" s="18">
        <v>42.82</v>
      </c>
      <c r="C908" s="13">
        <f t="shared" si="74"/>
        <v>9.9056603773586271E-3</v>
      </c>
      <c r="D908" s="13">
        <f t="shared" si="70"/>
        <v>9.3507373754636407E-3</v>
      </c>
      <c r="E908" s="18">
        <v>92.61</v>
      </c>
      <c r="F908" s="13">
        <f t="shared" si="71"/>
        <v>8.2743603701687096E-3</v>
      </c>
      <c r="G908" s="13">
        <f t="shared" si="72"/>
        <v>7.8017235286224288E-3</v>
      </c>
      <c r="H908" s="16">
        <f t="shared" si="73"/>
        <v>7.2951867792123818E-5</v>
      </c>
    </row>
    <row r="909" spans="1:8" x14ac:dyDescent="0.3">
      <c r="A909" s="3">
        <v>43717</v>
      </c>
      <c r="B909" s="18">
        <v>42.96</v>
      </c>
      <c r="C909" s="13">
        <f t="shared" si="74"/>
        <v>3.2695002335356715E-3</v>
      </c>
      <c r="D909" s="13">
        <f t="shared" si="70"/>
        <v>2.7145772316406855E-3</v>
      </c>
      <c r="E909" s="18">
        <v>93.34</v>
      </c>
      <c r="F909" s="13">
        <f t="shared" si="71"/>
        <v>7.8825180865997879E-3</v>
      </c>
      <c r="G909" s="13">
        <f t="shared" si="72"/>
        <v>7.4098812450535071E-3</v>
      </c>
      <c r="H909" s="16">
        <f t="shared" si="73"/>
        <v>2.0114694916983584E-5</v>
      </c>
    </row>
    <row r="910" spans="1:8" x14ac:dyDescent="0.3">
      <c r="A910" s="3">
        <v>43719</v>
      </c>
      <c r="B910" s="18">
        <v>43.06</v>
      </c>
      <c r="C910" s="13">
        <f t="shared" si="74"/>
        <v>2.3277467411546571E-3</v>
      </c>
      <c r="D910" s="13">
        <f t="shared" si="70"/>
        <v>1.772823739259671E-3</v>
      </c>
      <c r="E910" s="18">
        <v>94.37</v>
      </c>
      <c r="F910" s="13">
        <f t="shared" si="71"/>
        <v>1.1034926076708862E-2</v>
      </c>
      <c r="G910" s="13">
        <f t="shared" si="72"/>
        <v>1.0562289235162581E-2</v>
      </c>
      <c r="H910" s="16">
        <f t="shared" si="73"/>
        <v>1.8725077097023099E-5</v>
      </c>
    </row>
    <row r="911" spans="1:8" x14ac:dyDescent="0.3">
      <c r="A911" s="3">
        <v>43720</v>
      </c>
      <c r="B911" s="18">
        <v>42.9</v>
      </c>
      <c r="C911" s="13">
        <f t="shared" si="74"/>
        <v>-3.7157454714352722E-3</v>
      </c>
      <c r="D911" s="13">
        <f t="shared" si="70"/>
        <v>-4.2706684733302587E-3</v>
      </c>
      <c r="E911" s="18">
        <v>94.31</v>
      </c>
      <c r="F911" s="13">
        <f t="shared" si="71"/>
        <v>-6.3579527392176871E-4</v>
      </c>
      <c r="G911" s="13">
        <f t="shared" si="72"/>
        <v>-1.1084321154680495E-3</v>
      </c>
      <c r="H911" s="16">
        <f t="shared" si="73"/>
        <v>4.733746090356164E-6</v>
      </c>
    </row>
    <row r="912" spans="1:8" x14ac:dyDescent="0.3">
      <c r="A912" s="3">
        <v>43721</v>
      </c>
      <c r="B912" s="18">
        <v>43.29</v>
      </c>
      <c r="C912" s="13">
        <f t="shared" si="74"/>
        <v>9.0909090909090384E-3</v>
      </c>
      <c r="D912" s="13">
        <f t="shared" si="70"/>
        <v>8.535986089014052E-3</v>
      </c>
      <c r="E912" s="18">
        <v>94.83</v>
      </c>
      <c r="F912" s="13">
        <f t="shared" si="71"/>
        <v>5.5137313116317976E-3</v>
      </c>
      <c r="G912" s="13">
        <f t="shared" si="72"/>
        <v>5.0410944700855168E-3</v>
      </c>
      <c r="H912" s="16">
        <f t="shared" si="73"/>
        <v>4.3030712270055632E-5</v>
      </c>
    </row>
    <row r="913" spans="1:8" x14ac:dyDescent="0.3">
      <c r="A913" s="3">
        <v>43724</v>
      </c>
      <c r="B913" s="18">
        <v>43.09</v>
      </c>
      <c r="C913" s="13">
        <f t="shared" si="74"/>
        <v>-4.6200046200045586E-3</v>
      </c>
      <c r="D913" s="13">
        <f t="shared" si="70"/>
        <v>-5.1749276218995451E-3</v>
      </c>
      <c r="E913" s="18">
        <v>94.57</v>
      </c>
      <c r="F913" s="13">
        <f t="shared" si="71"/>
        <v>-2.7417483918591445E-3</v>
      </c>
      <c r="G913" s="13">
        <f t="shared" si="72"/>
        <v>-3.2143852334054254E-3</v>
      </c>
      <c r="H913" s="16">
        <f t="shared" si="73"/>
        <v>1.6634210931775752E-5</v>
      </c>
    </row>
    <row r="914" spans="1:8" x14ac:dyDescent="0.3">
      <c r="A914" s="3">
        <v>43725</v>
      </c>
      <c r="B914" s="18">
        <v>42.47</v>
      </c>
      <c r="C914" s="13">
        <f t="shared" si="74"/>
        <v>-1.4388489208633226E-2</v>
      </c>
      <c r="D914" s="13">
        <f t="shared" si="70"/>
        <v>-1.4943412210528213E-2</v>
      </c>
      <c r="E914" s="18">
        <v>93.18</v>
      </c>
      <c r="F914" s="13">
        <f t="shared" si="71"/>
        <v>-1.4698107222163359E-2</v>
      </c>
      <c r="G914" s="13">
        <f t="shared" si="72"/>
        <v>-1.517074406370964E-2</v>
      </c>
      <c r="H914" s="16">
        <f t="shared" si="73"/>
        <v>2.2670268208443704E-4</v>
      </c>
    </row>
    <row r="915" spans="1:8" x14ac:dyDescent="0.3">
      <c r="A915" s="3">
        <v>43726</v>
      </c>
      <c r="B915" s="18">
        <v>42.51</v>
      </c>
      <c r="C915" s="13">
        <f t="shared" si="74"/>
        <v>9.4184129974106412E-4</v>
      </c>
      <c r="D915" s="13">
        <f t="shared" si="70"/>
        <v>3.8691829784607808E-4</v>
      </c>
      <c r="E915" s="18">
        <v>93.59</v>
      </c>
      <c r="F915" s="13">
        <f t="shared" si="71"/>
        <v>4.4000858553336908E-3</v>
      </c>
      <c r="G915" s="13">
        <f t="shared" si="72"/>
        <v>3.92744901378741E-3</v>
      </c>
      <c r="H915" s="16">
        <f t="shared" si="73"/>
        <v>1.5196018872918827E-6</v>
      </c>
    </row>
    <row r="916" spans="1:8" x14ac:dyDescent="0.3">
      <c r="A916" s="3">
        <v>43727</v>
      </c>
      <c r="B916" s="18">
        <v>42.14</v>
      </c>
      <c r="C916" s="13">
        <f t="shared" si="74"/>
        <v>-8.7038343919076944E-3</v>
      </c>
      <c r="D916" s="13">
        <f t="shared" si="70"/>
        <v>-9.2587573938026808E-3</v>
      </c>
      <c r="E916" s="18">
        <v>92.62</v>
      </c>
      <c r="F916" s="13">
        <f t="shared" si="71"/>
        <v>-1.0364355166150196E-2</v>
      </c>
      <c r="G916" s="13">
        <f t="shared" si="72"/>
        <v>-1.0836992007696477E-2</v>
      </c>
      <c r="H916" s="16">
        <f t="shared" si="73"/>
        <v>1.0033707987784032E-4</v>
      </c>
    </row>
    <row r="917" spans="1:8" x14ac:dyDescent="0.3">
      <c r="A917" s="3">
        <v>43728</v>
      </c>
      <c r="B917" s="18">
        <v>44.14</v>
      </c>
      <c r="C917" s="13">
        <f t="shared" si="74"/>
        <v>4.7460844803037583E-2</v>
      </c>
      <c r="D917" s="13">
        <f t="shared" si="70"/>
        <v>4.69059218011426E-2</v>
      </c>
      <c r="E917" s="18">
        <v>97.38</v>
      </c>
      <c r="F917" s="13">
        <f t="shared" si="71"/>
        <v>5.1392787734830359E-2</v>
      </c>
      <c r="G917" s="13">
        <f t="shared" si="72"/>
        <v>5.0920150893284076E-2</v>
      </c>
      <c r="H917" s="16">
        <f t="shared" si="73"/>
        <v>2.3884566159027643E-3</v>
      </c>
    </row>
    <row r="918" spans="1:8" x14ac:dyDescent="0.3">
      <c r="A918" s="3">
        <v>43731</v>
      </c>
      <c r="B918" s="18">
        <v>45.15</v>
      </c>
      <c r="C918" s="13">
        <f t="shared" si="74"/>
        <v>2.2881739918441335E-2</v>
      </c>
      <c r="D918" s="13">
        <f t="shared" si="70"/>
        <v>2.2326816916546349E-2</v>
      </c>
      <c r="E918" s="18">
        <v>100.17</v>
      </c>
      <c r="F918" s="13">
        <f t="shared" si="71"/>
        <v>2.8650646950092451E-2</v>
      </c>
      <c r="G918" s="13">
        <f t="shared" si="72"/>
        <v>2.8178010108546172E-2</v>
      </c>
      <c r="H918" s="16">
        <f t="shared" si="73"/>
        <v>6.2912527276610269E-4</v>
      </c>
    </row>
    <row r="919" spans="1:8" x14ac:dyDescent="0.3">
      <c r="A919" s="3">
        <v>43732</v>
      </c>
      <c r="B919" s="18">
        <v>45.03</v>
      </c>
      <c r="C919" s="13">
        <f t="shared" si="74"/>
        <v>-2.6578073089700283E-3</v>
      </c>
      <c r="D919" s="13">
        <f t="shared" si="70"/>
        <v>-3.2127303108650143E-3</v>
      </c>
      <c r="E919" s="18">
        <v>99.57</v>
      </c>
      <c r="F919" s="13">
        <f t="shared" si="71"/>
        <v>-5.989817310572132E-3</v>
      </c>
      <c r="G919" s="13">
        <f t="shared" si="72"/>
        <v>-6.4624541521184128E-3</v>
      </c>
      <c r="H919" s="16">
        <f t="shared" si="73"/>
        <v>2.0762122337086291E-5</v>
      </c>
    </row>
    <row r="920" spans="1:8" x14ac:dyDescent="0.3">
      <c r="A920" s="3">
        <v>43733</v>
      </c>
      <c r="B920" s="18">
        <v>44.41</v>
      </c>
      <c r="C920" s="13">
        <f t="shared" si="74"/>
        <v>-1.3768598711969893E-2</v>
      </c>
      <c r="D920" s="13">
        <f t="shared" si="70"/>
        <v>-1.4323521713864879E-2</v>
      </c>
      <c r="E920" s="18">
        <v>97.73</v>
      </c>
      <c r="F920" s="13">
        <f t="shared" si="71"/>
        <v>-1.8479461685246501E-2</v>
      </c>
      <c r="G920" s="13">
        <f t="shared" si="72"/>
        <v>-1.895209852679278E-2</v>
      </c>
      <c r="H920" s="16">
        <f t="shared" si="73"/>
        <v>2.7146079477182296E-4</v>
      </c>
    </row>
    <row r="921" spans="1:8" x14ac:dyDescent="0.3">
      <c r="A921" s="3">
        <v>43734</v>
      </c>
      <c r="B921" s="18">
        <v>45.03</v>
      </c>
      <c r="C921" s="13">
        <f t="shared" si="74"/>
        <v>1.3960819635217447E-2</v>
      </c>
      <c r="D921" s="13">
        <f t="shared" si="70"/>
        <v>1.3405896633322461E-2</v>
      </c>
      <c r="E921" s="18">
        <v>98.6</v>
      </c>
      <c r="F921" s="13">
        <f t="shared" si="71"/>
        <v>8.9020771513352859E-3</v>
      </c>
      <c r="G921" s="13">
        <f t="shared" si="72"/>
        <v>8.4294403097890051E-3</v>
      </c>
      <c r="H921" s="16">
        <f t="shared" si="73"/>
        <v>1.1300420546979307E-4</v>
      </c>
    </row>
    <row r="922" spans="1:8" x14ac:dyDescent="0.3">
      <c r="A922" s="3">
        <v>43735</v>
      </c>
      <c r="B922" s="18">
        <v>44.9</v>
      </c>
      <c r="C922" s="13">
        <f t="shared" si="74"/>
        <v>-2.8869642460582767E-3</v>
      </c>
      <c r="D922" s="13">
        <f t="shared" si="70"/>
        <v>-3.4418872479532628E-3</v>
      </c>
      <c r="E922" s="18">
        <v>98.44</v>
      </c>
      <c r="F922" s="13">
        <f t="shared" si="71"/>
        <v>-1.6227180527382812E-3</v>
      </c>
      <c r="G922" s="13">
        <f t="shared" si="72"/>
        <v>-2.095354894284562E-3</v>
      </c>
      <c r="H922" s="16">
        <f t="shared" si="73"/>
        <v>7.2119752905744913E-6</v>
      </c>
    </row>
    <row r="923" spans="1:8" x14ac:dyDescent="0.3">
      <c r="A923" s="3">
        <v>43738</v>
      </c>
      <c r="B923" s="18">
        <v>44.88</v>
      </c>
      <c r="C923" s="13">
        <f t="shared" si="74"/>
        <v>-4.4543429844090543E-4</v>
      </c>
      <c r="D923" s="13">
        <f t="shared" si="70"/>
        <v>-1.0003573003358915E-3</v>
      </c>
      <c r="E923" s="18">
        <v>97.7</v>
      </c>
      <c r="F923" s="13">
        <f t="shared" si="71"/>
        <v>-7.5172694026818254E-3</v>
      </c>
      <c r="G923" s="13">
        <f t="shared" si="72"/>
        <v>-7.9899062442281062E-3</v>
      </c>
      <c r="H923" s="16">
        <f t="shared" si="73"/>
        <v>7.99276104041291E-6</v>
      </c>
    </row>
    <row r="924" spans="1:8" x14ac:dyDescent="0.3">
      <c r="A924" s="3">
        <v>43739</v>
      </c>
      <c r="B924" s="18">
        <v>44.47</v>
      </c>
      <c r="C924" s="13">
        <f t="shared" si="74"/>
        <v>-9.1354723707666174E-3</v>
      </c>
      <c r="D924" s="13">
        <f t="shared" si="70"/>
        <v>-9.6903953726616039E-3</v>
      </c>
      <c r="E924" s="18">
        <v>96.12</v>
      </c>
      <c r="F924" s="13">
        <f t="shared" si="71"/>
        <v>-1.6171954964176005E-2</v>
      </c>
      <c r="G924" s="13">
        <f t="shared" si="72"/>
        <v>-1.6644591805722284E-2</v>
      </c>
      <c r="H924" s="16">
        <f t="shared" si="73"/>
        <v>1.6129267541401248E-4</v>
      </c>
    </row>
    <row r="925" spans="1:8" x14ac:dyDescent="0.3">
      <c r="A925" s="3">
        <v>43741</v>
      </c>
      <c r="B925" s="18">
        <v>44.17</v>
      </c>
      <c r="C925" s="13">
        <f t="shared" si="74"/>
        <v>-6.7461209804361433E-3</v>
      </c>
      <c r="D925" s="13">
        <f t="shared" si="70"/>
        <v>-7.3010439823311298E-3</v>
      </c>
      <c r="E925" s="18">
        <v>95.89</v>
      </c>
      <c r="F925" s="13">
        <f t="shared" si="71"/>
        <v>-2.3928422804827543E-3</v>
      </c>
      <c r="G925" s="13">
        <f t="shared" si="72"/>
        <v>-2.8654791220290351E-3</v>
      </c>
      <c r="H925" s="16">
        <f t="shared" si="73"/>
        <v>2.0920989100385576E-5</v>
      </c>
    </row>
    <row r="926" spans="1:8" x14ac:dyDescent="0.3">
      <c r="A926" s="3">
        <v>43742</v>
      </c>
      <c r="B926" s="18">
        <v>43.63</v>
      </c>
      <c r="C926" s="13">
        <f t="shared" si="74"/>
        <v>-1.2225492415666728E-2</v>
      </c>
      <c r="D926" s="13">
        <f t="shared" si="70"/>
        <v>-1.2780415417561714E-2</v>
      </c>
      <c r="E926" s="18">
        <v>95.05</v>
      </c>
      <c r="F926" s="13">
        <f t="shared" si="71"/>
        <v>-8.7600375430181288E-3</v>
      </c>
      <c r="G926" s="13">
        <f t="shared" si="72"/>
        <v>-9.2326743845644096E-3</v>
      </c>
      <c r="H926" s="16">
        <f t="shared" si="73"/>
        <v>1.1799741404981409E-4</v>
      </c>
    </row>
    <row r="927" spans="1:8" x14ac:dyDescent="0.3">
      <c r="A927" s="3">
        <v>43745</v>
      </c>
      <c r="B927" s="18">
        <v>43.48</v>
      </c>
      <c r="C927" s="13">
        <f t="shared" si="74"/>
        <v>-3.4380013752006722E-3</v>
      </c>
      <c r="D927" s="13">
        <f t="shared" si="70"/>
        <v>-3.9929243770956586E-3</v>
      </c>
      <c r="E927" s="18">
        <v>94.83</v>
      </c>
      <c r="F927" s="13">
        <f t="shared" si="71"/>
        <v>-2.3145712782746131E-3</v>
      </c>
      <c r="G927" s="13">
        <f t="shared" si="72"/>
        <v>-2.7872081198208939E-3</v>
      </c>
      <c r="H927" s="16">
        <f t="shared" si="73"/>
        <v>1.1129111245671805E-5</v>
      </c>
    </row>
    <row r="928" spans="1:8" x14ac:dyDescent="0.3">
      <c r="A928" s="3">
        <v>43747</v>
      </c>
      <c r="B928" s="18">
        <v>44.16</v>
      </c>
      <c r="C928" s="13">
        <f t="shared" si="74"/>
        <v>1.5639374425022945E-2</v>
      </c>
      <c r="D928" s="13">
        <f t="shared" si="70"/>
        <v>1.5084451423127958E-2</v>
      </c>
      <c r="E928" s="18">
        <v>95.88</v>
      </c>
      <c r="F928" s="13">
        <f t="shared" si="71"/>
        <v>1.1072445428661704E-2</v>
      </c>
      <c r="G928" s="13">
        <f t="shared" si="72"/>
        <v>1.0599808587115423E-2</v>
      </c>
      <c r="H928" s="16">
        <f t="shared" si="73"/>
        <v>1.598922977267972E-4</v>
      </c>
    </row>
    <row r="929" spans="1:8" x14ac:dyDescent="0.3">
      <c r="A929" s="3">
        <v>43748</v>
      </c>
      <c r="B929" s="18">
        <v>43.87</v>
      </c>
      <c r="C929" s="13">
        <f t="shared" si="74"/>
        <v>-6.5670289855072062E-3</v>
      </c>
      <c r="D929" s="13">
        <f t="shared" si="70"/>
        <v>-7.1219519874021926E-3</v>
      </c>
      <c r="E929" s="18">
        <v>94.76</v>
      </c>
      <c r="F929" s="13">
        <f t="shared" si="71"/>
        <v>-1.1681268251981569E-2</v>
      </c>
      <c r="G929" s="13">
        <f t="shared" si="72"/>
        <v>-1.215390509352785E-2</v>
      </c>
      <c r="H929" s="16">
        <f t="shared" si="73"/>
        <v>8.6559528535548304E-5</v>
      </c>
    </row>
    <row r="930" spans="1:8" x14ac:dyDescent="0.3">
      <c r="A930" s="3">
        <v>43749</v>
      </c>
      <c r="B930" s="18">
        <v>44.21</v>
      </c>
      <c r="C930" s="13">
        <f t="shared" si="74"/>
        <v>7.7501709596536905E-3</v>
      </c>
      <c r="D930" s="13">
        <f t="shared" si="70"/>
        <v>7.195247957758704E-3</v>
      </c>
      <c r="E930" s="18">
        <v>95.17</v>
      </c>
      <c r="F930" s="13">
        <f t="shared" si="71"/>
        <v>4.326720135078066E-3</v>
      </c>
      <c r="G930" s="13">
        <f t="shared" si="72"/>
        <v>3.8540832935317852E-3</v>
      </c>
      <c r="H930" s="16">
        <f t="shared" si="73"/>
        <v>2.7731084946816517E-5</v>
      </c>
    </row>
    <row r="931" spans="1:8" x14ac:dyDescent="0.3">
      <c r="A931" s="3">
        <v>43752</v>
      </c>
      <c r="B931" s="18">
        <v>44.36</v>
      </c>
      <c r="C931" s="13">
        <f t="shared" si="74"/>
        <v>3.3928975344943435E-3</v>
      </c>
      <c r="D931" s="13">
        <f t="shared" si="70"/>
        <v>2.8379745325993575E-3</v>
      </c>
      <c r="E931" s="18">
        <v>95.01</v>
      </c>
      <c r="F931" s="13">
        <f t="shared" si="71"/>
        <v>-1.6812020594725308E-3</v>
      </c>
      <c r="G931" s="13">
        <f t="shared" si="72"/>
        <v>-2.1538389010188116E-3</v>
      </c>
      <c r="H931" s="16">
        <f t="shared" si="73"/>
        <v>-6.1125399484131759E-6</v>
      </c>
    </row>
    <row r="932" spans="1:8" x14ac:dyDescent="0.3">
      <c r="A932" s="3">
        <v>43753</v>
      </c>
      <c r="B932" s="18">
        <v>44.69</v>
      </c>
      <c r="C932" s="13">
        <f t="shared" si="74"/>
        <v>7.439134355274879E-3</v>
      </c>
      <c r="D932" s="13">
        <f t="shared" si="70"/>
        <v>6.8842113533798925E-3</v>
      </c>
      <c r="E932" s="18">
        <v>95.07</v>
      </c>
      <c r="F932" s="13">
        <f t="shared" si="71"/>
        <v>6.3151247237125396E-4</v>
      </c>
      <c r="G932" s="13">
        <f t="shared" si="72"/>
        <v>1.5887563082497326E-4</v>
      </c>
      <c r="H932" s="16">
        <f t="shared" si="73"/>
        <v>1.0937334215006733E-6</v>
      </c>
    </row>
    <row r="933" spans="1:8" x14ac:dyDescent="0.3">
      <c r="A933" s="3">
        <v>43754</v>
      </c>
      <c r="B933" s="18">
        <v>44.79</v>
      </c>
      <c r="C933" s="13">
        <f t="shared" si="74"/>
        <v>2.2376370552696923E-3</v>
      </c>
      <c r="D933" s="13">
        <f t="shared" si="70"/>
        <v>1.6827140533747062E-3</v>
      </c>
      <c r="E933" s="18">
        <v>95.1</v>
      </c>
      <c r="F933" s="13">
        <f t="shared" si="71"/>
        <v>3.1555695803087147E-4</v>
      </c>
      <c r="G933" s="13">
        <f t="shared" si="72"/>
        <v>-1.5707988351540924E-4</v>
      </c>
      <c r="H933" s="16">
        <f t="shared" si="73"/>
        <v>-2.6432052749384099E-7</v>
      </c>
    </row>
    <row r="934" spans="1:8" x14ac:dyDescent="0.3">
      <c r="A934" s="3">
        <v>43755</v>
      </c>
      <c r="B934" s="18">
        <v>45.29</v>
      </c>
      <c r="C934" s="13">
        <f t="shared" si="74"/>
        <v>1.1163206072784204E-2</v>
      </c>
      <c r="D934" s="13">
        <f t="shared" si="70"/>
        <v>1.0608283070889218E-2</v>
      </c>
      <c r="E934" s="18">
        <v>96.15</v>
      </c>
      <c r="F934" s="13">
        <f t="shared" si="71"/>
        <v>1.1041009463722551E-2</v>
      </c>
      <c r="G934" s="13">
        <f t="shared" si="72"/>
        <v>1.056837262217627E-2</v>
      </c>
      <c r="H934" s="16">
        <f t="shared" si="73"/>
        <v>1.1211228837468161E-4</v>
      </c>
    </row>
    <row r="935" spans="1:8" x14ac:dyDescent="0.3">
      <c r="A935" s="3">
        <v>43756</v>
      </c>
      <c r="B935" s="18">
        <v>45.53</v>
      </c>
      <c r="C935" s="13">
        <f t="shared" si="74"/>
        <v>5.2991830426143416E-3</v>
      </c>
      <c r="D935" s="13">
        <f t="shared" si="70"/>
        <v>4.7442600407193551E-3</v>
      </c>
      <c r="E935" s="18">
        <v>97.26</v>
      </c>
      <c r="F935" s="13">
        <f t="shared" si="71"/>
        <v>1.1544461778471238E-2</v>
      </c>
      <c r="G935" s="13">
        <f t="shared" si="72"/>
        <v>1.1071824936924957E-2</v>
      </c>
      <c r="H935" s="16">
        <f t="shared" si="73"/>
        <v>5.252761662609317E-5</v>
      </c>
    </row>
    <row r="936" spans="1:8" x14ac:dyDescent="0.3">
      <c r="A936" s="3">
        <v>43760</v>
      </c>
      <c r="B936" s="18">
        <v>45.13</v>
      </c>
      <c r="C936" s="13">
        <f t="shared" si="74"/>
        <v>-8.7854162090929E-3</v>
      </c>
      <c r="D936" s="13">
        <f t="shared" si="70"/>
        <v>-9.3403392109878865E-3</v>
      </c>
      <c r="E936" s="18">
        <v>97.75</v>
      </c>
      <c r="F936" s="13">
        <f t="shared" si="71"/>
        <v>5.0380423606826152E-3</v>
      </c>
      <c r="G936" s="13">
        <f t="shared" si="72"/>
        <v>4.5654055191363344E-3</v>
      </c>
      <c r="H936" s="16">
        <f t="shared" si="73"/>
        <v>-4.2642436184449612E-5</v>
      </c>
    </row>
    <row r="937" spans="1:8" x14ac:dyDescent="0.3">
      <c r="A937" s="3">
        <v>43761</v>
      </c>
      <c r="B937" s="18">
        <v>45.25</v>
      </c>
      <c r="C937" s="13">
        <f t="shared" si="74"/>
        <v>2.6589851539995379E-3</v>
      </c>
      <c r="D937" s="13">
        <f t="shared" si="70"/>
        <v>2.1040621521045519E-3</v>
      </c>
      <c r="E937" s="18">
        <v>98.04</v>
      </c>
      <c r="F937" s="13">
        <f t="shared" si="71"/>
        <v>2.9667519181586499E-3</v>
      </c>
      <c r="G937" s="13">
        <f t="shared" si="72"/>
        <v>2.4941150766123691E-3</v>
      </c>
      <c r="H937" s="16">
        <f t="shared" si="73"/>
        <v>5.2477731356934308E-6</v>
      </c>
    </row>
    <row r="938" spans="1:8" x14ac:dyDescent="0.3">
      <c r="A938" s="3">
        <v>43762</v>
      </c>
      <c r="B938" s="18">
        <v>45.12</v>
      </c>
      <c r="C938" s="13">
        <f t="shared" si="74"/>
        <v>-2.8729281767956305E-3</v>
      </c>
      <c r="D938" s="13">
        <f t="shared" si="70"/>
        <v>-3.4278511786906165E-3</v>
      </c>
      <c r="E938" s="18">
        <v>97.51</v>
      </c>
      <c r="F938" s="13">
        <f t="shared" si="71"/>
        <v>-5.4059567523460084E-3</v>
      </c>
      <c r="G938" s="13">
        <f t="shared" si="72"/>
        <v>-5.8785935938922892E-3</v>
      </c>
      <c r="H938" s="16">
        <f t="shared" si="73"/>
        <v>2.015094397986679E-5</v>
      </c>
    </row>
    <row r="939" spans="1:8" x14ac:dyDescent="0.3">
      <c r="A939" s="3">
        <v>43763</v>
      </c>
      <c r="B939" s="18">
        <v>45.1</v>
      </c>
      <c r="C939" s="13">
        <f t="shared" si="74"/>
        <v>-4.4326241134740041E-4</v>
      </c>
      <c r="D939" s="13">
        <f t="shared" si="70"/>
        <v>-9.9818541324238645E-4</v>
      </c>
      <c r="E939" s="18">
        <v>97.13</v>
      </c>
      <c r="F939" s="13">
        <f t="shared" si="71"/>
        <v>-3.8970362014153492E-3</v>
      </c>
      <c r="G939" s="13">
        <f t="shared" si="72"/>
        <v>-4.36967304296163E-3</v>
      </c>
      <c r="H939" s="16">
        <f t="shared" si="73"/>
        <v>4.3617438921227711E-6</v>
      </c>
    </row>
    <row r="940" spans="1:8" x14ac:dyDescent="0.3">
      <c r="A940" s="3">
        <v>43767</v>
      </c>
      <c r="B940" s="18">
        <v>45.82</v>
      </c>
      <c r="C940" s="13">
        <f t="shared" si="74"/>
        <v>1.5964523281596366E-2</v>
      </c>
      <c r="D940" s="13">
        <f t="shared" si="70"/>
        <v>1.5409600279701379E-2</v>
      </c>
      <c r="E940" s="18">
        <v>98.98</v>
      </c>
      <c r="F940" s="13">
        <f t="shared" si="71"/>
        <v>1.9046638525687332E-2</v>
      </c>
      <c r="G940" s="13">
        <f t="shared" si="72"/>
        <v>1.8574001684141053E-2</v>
      </c>
      <c r="H940" s="16">
        <f t="shared" si="73"/>
        <v>2.8621794154711384E-4</v>
      </c>
    </row>
    <row r="941" spans="1:8" x14ac:dyDescent="0.3">
      <c r="A941" s="3">
        <v>43768</v>
      </c>
      <c r="B941" s="18">
        <v>46.06</v>
      </c>
      <c r="C941" s="13">
        <f t="shared" si="74"/>
        <v>5.2378873854213026E-3</v>
      </c>
      <c r="D941" s="13">
        <f t="shared" si="70"/>
        <v>4.6829643835263161E-3</v>
      </c>
      <c r="E941" s="18">
        <v>99.39</v>
      </c>
      <c r="F941" s="13">
        <f t="shared" si="71"/>
        <v>4.1422509597899282E-3</v>
      </c>
      <c r="G941" s="13">
        <f t="shared" si="72"/>
        <v>3.6696141182436474E-3</v>
      </c>
      <c r="H941" s="16">
        <f t="shared" si="73"/>
        <v>1.7184672217020329E-5</v>
      </c>
    </row>
    <row r="942" spans="1:8" x14ac:dyDescent="0.3">
      <c r="A942" s="3">
        <v>43769</v>
      </c>
      <c r="B942" s="18">
        <v>46.08</v>
      </c>
      <c r="C942" s="13">
        <f t="shared" si="74"/>
        <v>4.3421623968731282E-4</v>
      </c>
      <c r="D942" s="13">
        <f t="shared" si="70"/>
        <v>-1.2070676220767322E-4</v>
      </c>
      <c r="E942" s="18">
        <v>101.02</v>
      </c>
      <c r="F942" s="13">
        <f t="shared" si="71"/>
        <v>1.6400040245497571E-2</v>
      </c>
      <c r="G942" s="13">
        <f t="shared" si="72"/>
        <v>1.5927403403951292E-2</v>
      </c>
      <c r="H942" s="16">
        <f t="shared" si="73"/>
        <v>-1.9225452952664337E-6</v>
      </c>
    </row>
    <row r="943" spans="1:8" x14ac:dyDescent="0.3">
      <c r="A943" s="3">
        <v>43770</v>
      </c>
      <c r="B943" s="18">
        <v>46.14</v>
      </c>
      <c r="C943" s="13">
        <f t="shared" si="74"/>
        <v>1.3020833333334814E-3</v>
      </c>
      <c r="D943" s="13">
        <f t="shared" si="70"/>
        <v>7.4716033143849532E-4</v>
      </c>
      <c r="E943" s="18">
        <v>101.2</v>
      </c>
      <c r="F943" s="13">
        <f t="shared" si="71"/>
        <v>1.7818253811128226E-3</v>
      </c>
      <c r="G943" s="13">
        <f t="shared" si="72"/>
        <v>1.3091885395665418E-3</v>
      </c>
      <c r="H943" s="16">
        <f t="shared" si="73"/>
        <v>9.7817374313801698E-7</v>
      </c>
    </row>
    <row r="944" spans="1:8" x14ac:dyDescent="0.3">
      <c r="A944" s="3">
        <v>43773</v>
      </c>
      <c r="B944" s="18">
        <v>46.36</v>
      </c>
      <c r="C944" s="13">
        <f t="shared" si="74"/>
        <v>4.7680970957952873E-3</v>
      </c>
      <c r="D944" s="13">
        <f t="shared" si="70"/>
        <v>4.2131740939003008E-3</v>
      </c>
      <c r="E944" s="18">
        <v>101.12</v>
      </c>
      <c r="F944" s="13">
        <f t="shared" si="71"/>
        <v>-7.905138339920903E-4</v>
      </c>
      <c r="G944" s="13">
        <f t="shared" si="72"/>
        <v>-1.2631506755383711E-3</v>
      </c>
      <c r="H944" s="16">
        <f t="shared" si="73"/>
        <v>-5.3218737028709298E-6</v>
      </c>
    </row>
    <row r="945" spans="1:8" x14ac:dyDescent="0.3">
      <c r="A945" s="3">
        <v>43774</v>
      </c>
      <c r="B945" s="18">
        <v>46.21</v>
      </c>
      <c r="C945" s="13">
        <f t="shared" si="74"/>
        <v>-3.2355478861086917E-3</v>
      </c>
      <c r="D945" s="13">
        <f t="shared" si="70"/>
        <v>-3.7904708880036777E-3</v>
      </c>
      <c r="E945" s="18">
        <v>100.23</v>
      </c>
      <c r="F945" s="13">
        <f t="shared" si="71"/>
        <v>-8.8014240506328889E-3</v>
      </c>
      <c r="G945" s="13">
        <f t="shared" si="72"/>
        <v>-9.2740608921791697E-3</v>
      </c>
      <c r="H945" s="16">
        <f t="shared" si="73"/>
        <v>3.515305782537856E-5</v>
      </c>
    </row>
    <row r="946" spans="1:8" x14ac:dyDescent="0.3">
      <c r="A946" s="3">
        <v>43775</v>
      </c>
      <c r="B946" s="18">
        <v>46.44</v>
      </c>
      <c r="C946" s="13">
        <f t="shared" si="74"/>
        <v>4.9772776455312417E-3</v>
      </c>
      <c r="D946" s="13">
        <f t="shared" si="70"/>
        <v>4.4223546436362553E-3</v>
      </c>
      <c r="E946" s="18">
        <v>99.97</v>
      </c>
      <c r="F946" s="13">
        <f t="shared" si="71"/>
        <v>-2.5940337224384935E-3</v>
      </c>
      <c r="G946" s="13">
        <f t="shared" si="72"/>
        <v>-3.0666705639847743E-3</v>
      </c>
      <c r="H946" s="16">
        <f t="shared" si="73"/>
        <v>-1.356190480914068E-5</v>
      </c>
    </row>
    <row r="947" spans="1:8" x14ac:dyDescent="0.3">
      <c r="A947" s="3">
        <v>43776</v>
      </c>
      <c r="B947" s="18">
        <v>46.55</v>
      </c>
      <c r="C947" s="13">
        <f t="shared" si="74"/>
        <v>2.3686477174849063E-3</v>
      </c>
      <c r="D947" s="13">
        <f t="shared" si="70"/>
        <v>1.8137247155899203E-3</v>
      </c>
      <c r="E947" s="18">
        <v>100.27</v>
      </c>
      <c r="F947" s="13">
        <f t="shared" si="71"/>
        <v>3.0009002700810417E-3</v>
      </c>
      <c r="G947" s="13">
        <f t="shared" si="72"/>
        <v>2.5282634285347608E-3</v>
      </c>
      <c r="H947" s="16">
        <f t="shared" si="73"/>
        <v>4.5855738678556057E-6</v>
      </c>
    </row>
    <row r="948" spans="1:8" x14ac:dyDescent="0.3">
      <c r="A948" s="3">
        <v>43777</v>
      </c>
      <c r="B948" s="18">
        <v>46.21</v>
      </c>
      <c r="C948" s="13">
        <f t="shared" si="74"/>
        <v>-7.3039742212673842E-3</v>
      </c>
      <c r="D948" s="13">
        <f t="shared" si="70"/>
        <v>-7.8588972231623706E-3</v>
      </c>
      <c r="E948" s="18">
        <v>99.68</v>
      </c>
      <c r="F948" s="13">
        <f t="shared" si="71"/>
        <v>-5.8841128951828692E-3</v>
      </c>
      <c r="G948" s="13">
        <f t="shared" si="72"/>
        <v>-6.35674973672915E-3</v>
      </c>
      <c r="H948" s="16">
        <f t="shared" si="73"/>
        <v>4.9957042854318845E-5</v>
      </c>
    </row>
    <row r="949" spans="1:8" x14ac:dyDescent="0.3">
      <c r="A949" s="3">
        <v>43780</v>
      </c>
      <c r="B949" s="18">
        <v>46.25</v>
      </c>
      <c r="C949" s="13">
        <f t="shared" si="74"/>
        <v>8.6561350357072797E-4</v>
      </c>
      <c r="D949" s="13">
        <f t="shared" si="70"/>
        <v>3.1069050167574193E-4</v>
      </c>
      <c r="E949" s="18">
        <v>100.07</v>
      </c>
      <c r="F949" s="13">
        <f t="shared" si="71"/>
        <v>3.9125200642053937E-3</v>
      </c>
      <c r="G949" s="13">
        <f t="shared" si="72"/>
        <v>3.4398832226591129E-3</v>
      </c>
      <c r="H949" s="16">
        <f t="shared" si="73"/>
        <v>1.0687390441539277E-6</v>
      </c>
    </row>
    <row r="950" spans="1:8" x14ac:dyDescent="0.3">
      <c r="A950" s="3">
        <v>43782</v>
      </c>
      <c r="B950" s="18">
        <v>45.9</v>
      </c>
      <c r="C950" s="13">
        <f t="shared" si="74"/>
        <v>-7.5675675675676013E-3</v>
      </c>
      <c r="D950" s="13">
        <f t="shared" si="70"/>
        <v>-8.1224905694625878E-3</v>
      </c>
      <c r="E950" s="18">
        <v>99.65</v>
      </c>
      <c r="F950" s="13">
        <f t="shared" si="71"/>
        <v>-4.1970620565602301E-3</v>
      </c>
      <c r="G950" s="13">
        <f t="shared" si="72"/>
        <v>-4.6696988981065109E-3</v>
      </c>
      <c r="H950" s="16">
        <f t="shared" si="73"/>
        <v>3.7929585262099976E-5</v>
      </c>
    </row>
    <row r="951" spans="1:8" x14ac:dyDescent="0.3">
      <c r="A951" s="3">
        <v>43783</v>
      </c>
      <c r="B951" s="18">
        <v>46.05</v>
      </c>
      <c r="C951" s="13">
        <f t="shared" si="74"/>
        <v>3.2679738562091387E-3</v>
      </c>
      <c r="D951" s="13">
        <f t="shared" si="70"/>
        <v>2.7130508543141527E-3</v>
      </c>
      <c r="E951" s="18">
        <v>99.87</v>
      </c>
      <c r="F951" s="13">
        <f t="shared" si="71"/>
        <v>2.2077270446563269E-3</v>
      </c>
      <c r="G951" s="13">
        <f t="shared" si="72"/>
        <v>1.735090203110046E-3</v>
      </c>
      <c r="H951" s="16">
        <f t="shared" si="73"/>
        <v>4.7073879578598268E-6</v>
      </c>
    </row>
    <row r="952" spans="1:8" x14ac:dyDescent="0.3">
      <c r="A952" s="3">
        <v>43784</v>
      </c>
      <c r="B952" s="18">
        <v>46.13</v>
      </c>
      <c r="C952" s="13">
        <f t="shared" si="74"/>
        <v>1.7372421281216521E-3</v>
      </c>
      <c r="D952" s="13">
        <f t="shared" si="70"/>
        <v>1.1823191262266661E-3</v>
      </c>
      <c r="E952" s="18">
        <v>99.7</v>
      </c>
      <c r="F952" s="13">
        <f t="shared" si="71"/>
        <v>-1.7022128767397726E-3</v>
      </c>
      <c r="G952" s="13">
        <f t="shared" si="72"/>
        <v>-2.1748497182860534E-3</v>
      </c>
      <c r="H952" s="16">
        <f t="shared" si="73"/>
        <v>-2.5713664185982776E-6</v>
      </c>
    </row>
    <row r="953" spans="1:8" x14ac:dyDescent="0.3">
      <c r="A953" s="3">
        <v>43787</v>
      </c>
      <c r="B953" s="18">
        <v>46.18</v>
      </c>
      <c r="C953" s="13">
        <f t="shared" si="74"/>
        <v>1.0838933448948929E-3</v>
      </c>
      <c r="D953" s="13">
        <f t="shared" si="70"/>
        <v>5.2897034299990682E-4</v>
      </c>
      <c r="E953" s="18">
        <v>100.2</v>
      </c>
      <c r="F953" s="13">
        <f t="shared" si="71"/>
        <v>5.015045135406293E-3</v>
      </c>
      <c r="G953" s="13">
        <f t="shared" si="72"/>
        <v>4.5424082938600122E-3</v>
      </c>
      <c r="H953" s="16">
        <f t="shared" si="73"/>
        <v>2.4027992732487523E-6</v>
      </c>
    </row>
    <row r="954" spans="1:8" x14ac:dyDescent="0.3">
      <c r="A954" s="3">
        <v>43788</v>
      </c>
      <c r="B954" s="18">
        <v>46.35</v>
      </c>
      <c r="C954" s="13">
        <f t="shared" si="74"/>
        <v>3.681247293200629E-3</v>
      </c>
      <c r="D954" s="13">
        <f t="shared" si="70"/>
        <v>3.126324291305643E-3</v>
      </c>
      <c r="E954" s="18">
        <v>100.66</v>
      </c>
      <c r="F954" s="13">
        <f t="shared" si="71"/>
        <v>4.5908183632734634E-3</v>
      </c>
      <c r="G954" s="13">
        <f t="shared" si="72"/>
        <v>4.1181815217271826E-3</v>
      </c>
      <c r="H954" s="16">
        <f t="shared" si="73"/>
        <v>1.2874770927381729E-5</v>
      </c>
    </row>
    <row r="955" spans="1:8" x14ac:dyDescent="0.3">
      <c r="A955" s="3">
        <v>43789</v>
      </c>
      <c r="B955" s="18">
        <v>46.44</v>
      </c>
      <c r="C955" s="13">
        <f t="shared" si="74"/>
        <v>1.9417475728153999E-3</v>
      </c>
      <c r="D955" s="13">
        <f t="shared" si="70"/>
        <v>1.3868245709204139E-3</v>
      </c>
      <c r="E955" s="18">
        <v>100.52</v>
      </c>
      <c r="F955" s="13">
        <f t="shared" si="71"/>
        <v>-1.3908205841446364E-3</v>
      </c>
      <c r="G955" s="13">
        <f t="shared" si="72"/>
        <v>-1.8634574256909172E-3</v>
      </c>
      <c r="H955" s="16">
        <f t="shared" si="73"/>
        <v>-2.5842885448122651E-6</v>
      </c>
    </row>
    <row r="956" spans="1:8" x14ac:dyDescent="0.3">
      <c r="A956" s="3">
        <v>43790</v>
      </c>
      <c r="B956" s="18">
        <v>46.17</v>
      </c>
      <c r="C956" s="13">
        <f t="shared" si="74"/>
        <v>-5.8139534883719923E-3</v>
      </c>
      <c r="D956" s="13">
        <f t="shared" si="70"/>
        <v>-6.3688764902669788E-3</v>
      </c>
      <c r="E956" s="18">
        <v>99.85</v>
      </c>
      <c r="F956" s="13">
        <f t="shared" si="71"/>
        <v>-6.6653402307998988E-3</v>
      </c>
      <c r="G956" s="13">
        <f t="shared" si="72"/>
        <v>-7.1379770723461796E-3</v>
      </c>
      <c r="H956" s="16">
        <f t="shared" si="73"/>
        <v>4.5460894364130303E-5</v>
      </c>
    </row>
    <row r="957" spans="1:8" x14ac:dyDescent="0.3">
      <c r="A957" s="3">
        <v>43791</v>
      </c>
      <c r="B957" s="18">
        <v>46.06</v>
      </c>
      <c r="C957" s="13">
        <f t="shared" si="74"/>
        <v>-2.3824994585228687E-3</v>
      </c>
      <c r="D957" s="13">
        <f t="shared" si="70"/>
        <v>-2.9374224604178547E-3</v>
      </c>
      <c r="E957" s="18">
        <v>99.87</v>
      </c>
      <c r="F957" s="13">
        <f t="shared" si="71"/>
        <v>2.0030045067609414E-4</v>
      </c>
      <c r="G957" s="13">
        <f t="shared" si="72"/>
        <v>-2.7233639087018656E-4</v>
      </c>
      <c r="H957" s="16">
        <f t="shared" si="73"/>
        <v>7.9996703133122198E-7</v>
      </c>
    </row>
    <row r="958" spans="1:8" x14ac:dyDescent="0.3">
      <c r="A958" s="3">
        <v>43794</v>
      </c>
      <c r="B958" s="18">
        <v>46.71</v>
      </c>
      <c r="C958" s="13">
        <f t="shared" si="74"/>
        <v>1.4112027789839221E-2</v>
      </c>
      <c r="D958" s="13">
        <f t="shared" si="70"/>
        <v>1.3557104787944235E-2</v>
      </c>
      <c r="E958" s="18">
        <v>101.24</v>
      </c>
      <c r="F958" s="13">
        <f t="shared" si="71"/>
        <v>1.3717833183138017E-2</v>
      </c>
      <c r="G958" s="13">
        <f t="shared" si="72"/>
        <v>1.3245196341591737E-2</v>
      </c>
      <c r="H958" s="16">
        <f t="shared" si="73"/>
        <v>1.7956651473985478E-4</v>
      </c>
    </row>
    <row r="959" spans="1:8" x14ac:dyDescent="0.3">
      <c r="A959" s="3">
        <v>43795</v>
      </c>
      <c r="B959" s="18">
        <v>46.57</v>
      </c>
      <c r="C959" s="13">
        <f t="shared" si="74"/>
        <v>-2.9972168700492796E-3</v>
      </c>
      <c r="D959" s="13">
        <f t="shared" si="70"/>
        <v>-3.5521398719442657E-3</v>
      </c>
      <c r="E959" s="18">
        <v>100.47</v>
      </c>
      <c r="F959" s="13">
        <f t="shared" si="71"/>
        <v>-7.6056894508099715E-3</v>
      </c>
      <c r="G959" s="13">
        <f t="shared" si="72"/>
        <v>-8.0783262923562523E-3</v>
      </c>
      <c r="H959" s="16">
        <f t="shared" si="73"/>
        <v>2.8695344921654334E-5</v>
      </c>
    </row>
    <row r="960" spans="1:8" x14ac:dyDescent="0.3">
      <c r="A960" s="3">
        <v>43796</v>
      </c>
      <c r="B960" s="18">
        <v>46.77</v>
      </c>
      <c r="C960" s="13">
        <f t="shared" si="74"/>
        <v>4.2946102641185924E-3</v>
      </c>
      <c r="D960" s="13">
        <f t="shared" si="70"/>
        <v>3.7396872622236063E-3</v>
      </c>
      <c r="E960" s="18">
        <v>100.99</v>
      </c>
      <c r="F960" s="13">
        <f t="shared" si="71"/>
        <v>5.1756743306459185E-3</v>
      </c>
      <c r="G960" s="13">
        <f t="shared" si="72"/>
        <v>4.7030374890996377E-3</v>
      </c>
      <c r="H960" s="16">
        <f t="shared" si="73"/>
        <v>1.7587889391746007E-5</v>
      </c>
    </row>
    <row r="961" spans="1:8" x14ac:dyDescent="0.3">
      <c r="A961" s="3">
        <v>43797</v>
      </c>
      <c r="B961" s="18">
        <v>47.02</v>
      </c>
      <c r="C961" s="13">
        <f t="shared" si="74"/>
        <v>5.3453068206115173E-3</v>
      </c>
      <c r="D961" s="13">
        <f t="shared" si="70"/>
        <v>4.7903838187165308E-3</v>
      </c>
      <c r="E961" s="18">
        <v>101.89</v>
      </c>
      <c r="F961" s="13">
        <f t="shared" si="71"/>
        <v>8.9117734429151607E-3</v>
      </c>
      <c r="G961" s="13">
        <f t="shared" si="72"/>
        <v>8.4391366013688799E-3</v>
      </c>
      <c r="H961" s="16">
        <f t="shared" si="73"/>
        <v>4.0426703419135902E-5</v>
      </c>
    </row>
    <row r="962" spans="1:8" x14ac:dyDescent="0.3">
      <c r="A962" s="3">
        <v>43798</v>
      </c>
      <c r="B962" s="18">
        <v>46.7</v>
      </c>
      <c r="C962" s="13">
        <f t="shared" si="74"/>
        <v>-6.8056146320714106E-3</v>
      </c>
      <c r="D962" s="13">
        <f t="shared" si="70"/>
        <v>-7.3605376339663971E-3</v>
      </c>
      <c r="E962" s="18">
        <v>101.91</v>
      </c>
      <c r="F962" s="13">
        <f t="shared" si="71"/>
        <v>1.962901167926745E-4</v>
      </c>
      <c r="G962" s="13">
        <f t="shared" si="72"/>
        <v>-2.7634672475360621E-4</v>
      </c>
      <c r="H962" s="16">
        <f t="shared" si="73"/>
        <v>2.034060467572272E-6</v>
      </c>
    </row>
    <row r="963" spans="1:8" x14ac:dyDescent="0.3">
      <c r="A963" s="3">
        <v>43801</v>
      </c>
      <c r="B963" s="18">
        <v>46.68</v>
      </c>
      <c r="C963" s="13">
        <f t="shared" si="74"/>
        <v>-4.2826552462538192E-4</v>
      </c>
      <c r="D963" s="13">
        <f t="shared" ref="D963:D1026" si="75">C963-$K$10</f>
        <v>-9.8318852652036796E-4</v>
      </c>
      <c r="E963" s="18">
        <v>101.38</v>
      </c>
      <c r="F963" s="13">
        <f t="shared" ref="F963:F1026" si="76">E963/E962-1</f>
        <v>-5.2006672554214539E-3</v>
      </c>
      <c r="G963" s="13">
        <f t="shared" ref="G963:G1026" si="77">F963-$K$12</f>
        <v>-5.6733040969677347E-3</v>
      </c>
      <c r="H963" s="16">
        <f t="shared" ref="H963:H1026" si="78">D963*G963</f>
        <v>5.5779274955996738E-6</v>
      </c>
    </row>
    <row r="964" spans="1:8" x14ac:dyDescent="0.3">
      <c r="A964" s="3">
        <v>43802</v>
      </c>
      <c r="B964" s="18">
        <v>46.44</v>
      </c>
      <c r="C964" s="13">
        <f t="shared" ref="C964:C1027" si="79">B964/B963-1</f>
        <v>-5.1413881748072487E-3</v>
      </c>
      <c r="D964" s="13">
        <f t="shared" si="75"/>
        <v>-5.6963111767022352E-3</v>
      </c>
      <c r="E964" s="18">
        <v>100.44</v>
      </c>
      <c r="F964" s="13">
        <f t="shared" si="76"/>
        <v>-9.272045768396131E-3</v>
      </c>
      <c r="G964" s="13">
        <f t="shared" si="77"/>
        <v>-9.7446826099424119E-3</v>
      </c>
      <c r="H964" s="16">
        <f t="shared" si="78"/>
        <v>5.5508744464430868E-5</v>
      </c>
    </row>
    <row r="965" spans="1:8" x14ac:dyDescent="0.3">
      <c r="A965" s="3">
        <v>43803</v>
      </c>
      <c r="B965" s="18">
        <v>46.68</v>
      </c>
      <c r="C965" s="13">
        <f t="shared" si="79"/>
        <v>5.1679586563306845E-3</v>
      </c>
      <c r="D965" s="13">
        <f t="shared" si="75"/>
        <v>4.613035654435698E-3</v>
      </c>
      <c r="E965" s="18">
        <v>100.76</v>
      </c>
      <c r="F965" s="13">
        <f t="shared" si="76"/>
        <v>3.1859816806054653E-3</v>
      </c>
      <c r="G965" s="13">
        <f t="shared" si="77"/>
        <v>2.7133448390591845E-3</v>
      </c>
      <c r="H965" s="16">
        <f t="shared" si="78"/>
        <v>1.251675648535911E-5</v>
      </c>
    </row>
    <row r="966" spans="1:8" x14ac:dyDescent="0.3">
      <c r="A966" s="3">
        <v>43804</v>
      </c>
      <c r="B966" s="18">
        <v>46.49</v>
      </c>
      <c r="C966" s="13">
        <f t="shared" si="79"/>
        <v>-4.0702656383889702E-3</v>
      </c>
      <c r="D966" s="13">
        <f t="shared" si="75"/>
        <v>-4.6251886402839566E-3</v>
      </c>
      <c r="E966" s="18">
        <v>100.57</v>
      </c>
      <c r="F966" s="13">
        <f t="shared" si="76"/>
        <v>-1.8856689162367601E-3</v>
      </c>
      <c r="G966" s="13">
        <f t="shared" si="77"/>
        <v>-2.358305757783041E-3</v>
      </c>
      <c r="H966" s="16">
        <f t="shared" si="78"/>
        <v>1.0907609001214369E-5</v>
      </c>
    </row>
    <row r="967" spans="1:8" x14ac:dyDescent="0.3">
      <c r="A967" s="3">
        <v>43805</v>
      </c>
      <c r="B967" s="18">
        <v>46.16</v>
      </c>
      <c r="C967" s="13">
        <f t="shared" si="79"/>
        <v>-7.0983007098301965E-3</v>
      </c>
      <c r="D967" s="13">
        <f t="shared" si="75"/>
        <v>-7.6532237117251829E-3</v>
      </c>
      <c r="E967" s="18">
        <v>99.42</v>
      </c>
      <c r="F967" s="13">
        <f t="shared" si="76"/>
        <v>-1.1434821517350979E-2</v>
      </c>
      <c r="G967" s="13">
        <f t="shared" si="77"/>
        <v>-1.190745835889726E-2</v>
      </c>
      <c r="H967" s="16">
        <f t="shared" si="78"/>
        <v>9.1130442658692745E-5</v>
      </c>
    </row>
    <row r="968" spans="1:8" x14ac:dyDescent="0.3">
      <c r="A968" s="3">
        <v>43808</v>
      </c>
      <c r="B968" s="18">
        <v>46.19</v>
      </c>
      <c r="C968" s="13">
        <f t="shared" si="79"/>
        <v>6.4991334488739838E-4</v>
      </c>
      <c r="D968" s="13">
        <f t="shared" si="75"/>
        <v>9.4990342992412342E-5</v>
      </c>
      <c r="E968" s="18">
        <v>99.24</v>
      </c>
      <c r="F968" s="13">
        <f t="shared" si="76"/>
        <v>-1.8105009052504784E-3</v>
      </c>
      <c r="G968" s="13">
        <f t="shared" si="77"/>
        <v>-2.2831377467967592E-3</v>
      </c>
      <c r="H968" s="16">
        <f t="shared" si="78"/>
        <v>-2.1687603766714763E-7</v>
      </c>
    </row>
    <row r="969" spans="1:8" x14ac:dyDescent="0.3">
      <c r="A969" s="3">
        <v>43809</v>
      </c>
      <c r="B969" s="18">
        <v>45.95</v>
      </c>
      <c r="C969" s="13">
        <f t="shared" si="79"/>
        <v>-5.1959298549468791E-3</v>
      </c>
      <c r="D969" s="13">
        <f t="shared" si="75"/>
        <v>-5.7508528568418656E-3</v>
      </c>
      <c r="E969" s="18">
        <v>98.3</v>
      </c>
      <c r="F969" s="13">
        <f t="shared" si="76"/>
        <v>-9.4719871019749435E-3</v>
      </c>
      <c r="G969" s="13">
        <f t="shared" si="77"/>
        <v>-9.9446239435212243E-3</v>
      </c>
      <c r="H969" s="16">
        <f t="shared" si="78"/>
        <v>5.7190069015817055E-5</v>
      </c>
    </row>
    <row r="970" spans="1:8" x14ac:dyDescent="0.3">
      <c r="A970" s="3">
        <v>43810</v>
      </c>
      <c r="B970" s="18">
        <v>46.17</v>
      </c>
      <c r="C970" s="13">
        <f t="shared" si="79"/>
        <v>4.7878128400435926E-3</v>
      </c>
      <c r="D970" s="13">
        <f t="shared" si="75"/>
        <v>4.2328898381486062E-3</v>
      </c>
      <c r="E970" s="18">
        <v>98.65</v>
      </c>
      <c r="F970" s="13">
        <f t="shared" si="76"/>
        <v>3.560528992879064E-3</v>
      </c>
      <c r="G970" s="13">
        <f t="shared" si="77"/>
        <v>3.0878921513327832E-3</v>
      </c>
      <c r="H970" s="16">
        <f t="shared" si="78"/>
        <v>1.3070707308675377E-5</v>
      </c>
    </row>
    <row r="971" spans="1:8" x14ac:dyDescent="0.3">
      <c r="A971" s="3">
        <v>43811</v>
      </c>
      <c r="B971" s="18">
        <v>46.37</v>
      </c>
      <c r="C971" s="13">
        <f t="shared" si="79"/>
        <v>4.3318171973141251E-3</v>
      </c>
      <c r="D971" s="13">
        <f t="shared" si="75"/>
        <v>3.776894195419139E-3</v>
      </c>
      <c r="E971" s="18">
        <v>99.28</v>
      </c>
      <c r="F971" s="13">
        <f t="shared" si="76"/>
        <v>6.3862138874808405E-3</v>
      </c>
      <c r="G971" s="13">
        <f t="shared" si="77"/>
        <v>5.9135770459345597E-3</v>
      </c>
      <c r="H971" s="16">
        <f t="shared" si="78"/>
        <v>2.2334954818954099E-5</v>
      </c>
    </row>
    <row r="972" spans="1:8" x14ac:dyDescent="0.3">
      <c r="A972" s="3">
        <v>43812</v>
      </c>
      <c r="B972" s="18">
        <v>46.83</v>
      </c>
      <c r="C972" s="13">
        <f t="shared" si="79"/>
        <v>9.9202070304076351E-3</v>
      </c>
      <c r="D972" s="13">
        <f t="shared" si="75"/>
        <v>9.3652840285126486E-3</v>
      </c>
      <c r="E972" s="18">
        <v>100.2</v>
      </c>
      <c r="F972" s="13">
        <f t="shared" si="76"/>
        <v>9.266720386784888E-3</v>
      </c>
      <c r="G972" s="13">
        <f t="shared" si="77"/>
        <v>8.7940835452386071E-3</v>
      </c>
      <c r="H972" s="16">
        <f t="shared" si="78"/>
        <v>8.2359090171629023E-5</v>
      </c>
    </row>
    <row r="973" spans="1:8" x14ac:dyDescent="0.3">
      <c r="A973" s="3">
        <v>43815</v>
      </c>
      <c r="B973" s="18">
        <v>46.65</v>
      </c>
      <c r="C973" s="13">
        <f t="shared" si="79"/>
        <v>-3.8436899423446302E-3</v>
      </c>
      <c r="D973" s="13">
        <f t="shared" si="75"/>
        <v>-4.3986129442396167E-3</v>
      </c>
      <c r="E973" s="18">
        <v>99.46</v>
      </c>
      <c r="F973" s="13">
        <f t="shared" si="76"/>
        <v>-7.3852295409182478E-3</v>
      </c>
      <c r="G973" s="13">
        <f t="shared" si="77"/>
        <v>-7.8578663824645286E-3</v>
      </c>
      <c r="H973" s="16">
        <f t="shared" si="78"/>
        <v>3.4563712784013806E-5</v>
      </c>
    </row>
    <row r="974" spans="1:8" x14ac:dyDescent="0.3">
      <c r="A974" s="3">
        <v>43816</v>
      </c>
      <c r="B974" s="18">
        <v>47.1</v>
      </c>
      <c r="C974" s="13">
        <f t="shared" si="79"/>
        <v>9.6463022508039842E-3</v>
      </c>
      <c r="D974" s="13">
        <f t="shared" si="75"/>
        <v>9.0913792489089977E-3</v>
      </c>
      <c r="E974" s="18">
        <v>100.13</v>
      </c>
      <c r="F974" s="13">
        <f t="shared" si="76"/>
        <v>6.7363764327368347E-3</v>
      </c>
      <c r="G974" s="13">
        <f t="shared" si="77"/>
        <v>6.2637395911905539E-3</v>
      </c>
      <c r="H974" s="16">
        <f t="shared" si="78"/>
        <v>5.694603213991953E-5</v>
      </c>
    </row>
    <row r="975" spans="1:8" x14ac:dyDescent="0.3">
      <c r="A975" s="3">
        <v>43817</v>
      </c>
      <c r="B975" s="18">
        <v>47.23</v>
      </c>
      <c r="C975" s="13">
        <f t="shared" si="79"/>
        <v>2.7600849256899096E-3</v>
      </c>
      <c r="D975" s="13">
        <f t="shared" si="75"/>
        <v>2.2051619237949236E-3</v>
      </c>
      <c r="E975" s="18">
        <v>99.67</v>
      </c>
      <c r="F975" s="13">
        <f t="shared" si="76"/>
        <v>-4.5940277639068272E-3</v>
      </c>
      <c r="G975" s="13">
        <f t="shared" si="77"/>
        <v>-5.066664605453108E-3</v>
      </c>
      <c r="H975" s="16">
        <f t="shared" si="78"/>
        <v>-1.1172815868584623E-5</v>
      </c>
    </row>
    <row r="976" spans="1:8" x14ac:dyDescent="0.3">
      <c r="A976" s="3">
        <v>43818</v>
      </c>
      <c r="B976" s="18">
        <v>47.35</v>
      </c>
      <c r="C976" s="13">
        <f t="shared" si="79"/>
        <v>2.5407579928011792E-3</v>
      </c>
      <c r="D976" s="13">
        <f t="shared" si="75"/>
        <v>1.9858349909061932E-3</v>
      </c>
      <c r="E976" s="18">
        <v>99.74</v>
      </c>
      <c r="F976" s="13">
        <f t="shared" si="76"/>
        <v>7.0231764823902587E-4</v>
      </c>
      <c r="G976" s="13">
        <f t="shared" si="77"/>
        <v>2.2968080669274517E-4</v>
      </c>
      <c r="H976" s="16">
        <f t="shared" si="78"/>
        <v>4.561081826700147E-7</v>
      </c>
    </row>
    <row r="977" spans="1:8" x14ac:dyDescent="0.3">
      <c r="A977" s="3">
        <v>43819</v>
      </c>
      <c r="B977" s="18">
        <v>47.43</v>
      </c>
      <c r="C977" s="13">
        <f t="shared" si="79"/>
        <v>1.689545934530079E-3</v>
      </c>
      <c r="D977" s="13">
        <f t="shared" si="75"/>
        <v>1.1346229326350929E-3</v>
      </c>
      <c r="E977" s="18">
        <v>99.82</v>
      </c>
      <c r="F977" s="13">
        <f t="shared" si="76"/>
        <v>8.02085422097365E-4</v>
      </c>
      <c r="G977" s="13">
        <f t="shared" si="77"/>
        <v>3.2944858055108429E-4</v>
      </c>
      <c r="H977" s="16">
        <f t="shared" si="78"/>
        <v>3.7379991461733988E-7</v>
      </c>
    </row>
    <row r="978" spans="1:8" x14ac:dyDescent="0.3">
      <c r="A978" s="3">
        <v>43822</v>
      </c>
      <c r="B978" s="18">
        <v>47.45</v>
      </c>
      <c r="C978" s="13">
        <f t="shared" si="79"/>
        <v>4.216740459626056E-4</v>
      </c>
      <c r="D978" s="13">
        <f t="shared" si="75"/>
        <v>-1.3324895593238044E-4</v>
      </c>
      <c r="E978" s="18">
        <v>99.73</v>
      </c>
      <c r="F978" s="13">
        <f t="shared" si="76"/>
        <v>-9.0162292125817167E-4</v>
      </c>
      <c r="G978" s="13">
        <f t="shared" si="77"/>
        <v>-1.3742597628044525E-3</v>
      </c>
      <c r="H978" s="16">
        <f t="shared" si="78"/>
        <v>1.8311867857357409E-7</v>
      </c>
    </row>
    <row r="979" spans="1:8" x14ac:dyDescent="0.3">
      <c r="A979" s="3">
        <v>43823</v>
      </c>
      <c r="B979" s="18">
        <v>47.36</v>
      </c>
      <c r="C979" s="13">
        <f t="shared" si="79"/>
        <v>-1.8967334035827621E-3</v>
      </c>
      <c r="D979" s="13">
        <f t="shared" si="75"/>
        <v>-2.4516564054777481E-3</v>
      </c>
      <c r="E979" s="18">
        <v>99.85</v>
      </c>
      <c r="F979" s="13">
        <f t="shared" si="76"/>
        <v>1.2032487716835405E-3</v>
      </c>
      <c r="G979" s="13">
        <f t="shared" si="77"/>
        <v>7.3061193013725979E-4</v>
      </c>
      <c r="H979" s="16">
        <f t="shared" si="78"/>
        <v>-1.7912094184394739E-6</v>
      </c>
    </row>
    <row r="980" spans="1:8" x14ac:dyDescent="0.3">
      <c r="A980" s="3">
        <v>43825</v>
      </c>
      <c r="B980" s="18">
        <v>47.08</v>
      </c>
      <c r="C980" s="13">
        <f t="shared" si="79"/>
        <v>-5.9121621621621712E-3</v>
      </c>
      <c r="D980" s="13">
        <f t="shared" si="75"/>
        <v>-6.4670851640571576E-3</v>
      </c>
      <c r="E980" s="18">
        <v>99.69</v>
      </c>
      <c r="F980" s="13">
        <f t="shared" si="76"/>
        <v>-1.602403605408087E-3</v>
      </c>
      <c r="G980" s="13">
        <f t="shared" si="77"/>
        <v>-2.0750404469543678E-3</v>
      </c>
      <c r="H980" s="16">
        <f t="shared" si="78"/>
        <v>1.3419463289317125E-5</v>
      </c>
    </row>
    <row r="981" spans="1:8" x14ac:dyDescent="0.3">
      <c r="A981" s="3">
        <v>43826</v>
      </c>
      <c r="B981" s="18">
        <v>47.54</v>
      </c>
      <c r="C981" s="13">
        <f t="shared" si="79"/>
        <v>9.77060322854717E-3</v>
      </c>
      <c r="D981" s="13">
        <f t="shared" si="75"/>
        <v>9.2156802266521835E-3</v>
      </c>
      <c r="E981" s="18">
        <v>100.73</v>
      </c>
      <c r="F981" s="13">
        <f t="shared" si="76"/>
        <v>1.0432340254789896E-2</v>
      </c>
      <c r="G981" s="13">
        <f t="shared" si="77"/>
        <v>9.959703413243615E-3</v>
      </c>
      <c r="H981" s="16">
        <f t="shared" si="78"/>
        <v>9.1785441808749446E-5</v>
      </c>
    </row>
    <row r="982" spans="1:8" x14ac:dyDescent="0.3">
      <c r="A982" s="3">
        <v>43829</v>
      </c>
      <c r="B982" s="18">
        <v>47.57</v>
      </c>
      <c r="C982" s="13">
        <f t="shared" si="79"/>
        <v>6.3104753891463083E-4</v>
      </c>
      <c r="D982" s="13">
        <f t="shared" si="75"/>
        <v>7.6124537019644795E-5</v>
      </c>
      <c r="E982" s="18">
        <v>100.8</v>
      </c>
      <c r="F982" s="13">
        <f t="shared" si="76"/>
        <v>6.9492703266149647E-4</v>
      </c>
      <c r="G982" s="13">
        <f t="shared" si="77"/>
        <v>2.2229019111521576E-4</v>
      </c>
      <c r="H982" s="16">
        <f t="shared" si="78"/>
        <v>1.692173788265416E-8</v>
      </c>
    </row>
    <row r="983" spans="1:8" x14ac:dyDescent="0.3">
      <c r="A983" s="3">
        <v>43830</v>
      </c>
      <c r="B983" s="18">
        <v>47.26</v>
      </c>
      <c r="C983" s="13">
        <f t="shared" si="79"/>
        <v>-6.5167122135800781E-3</v>
      </c>
      <c r="D983" s="13">
        <f t="shared" si="75"/>
        <v>-7.0716352154750646E-3</v>
      </c>
      <c r="E983" s="18">
        <v>100.95</v>
      </c>
      <c r="F983" s="13">
        <f t="shared" si="76"/>
        <v>1.4880952380953438E-3</v>
      </c>
      <c r="G983" s="13">
        <f t="shared" si="77"/>
        <v>1.015458396549063E-3</v>
      </c>
      <c r="H983" s="16">
        <f t="shared" si="78"/>
        <v>-7.1809513568861969E-6</v>
      </c>
    </row>
    <row r="984" spans="1:8" x14ac:dyDescent="0.3">
      <c r="A984" s="3">
        <v>43831</v>
      </c>
      <c r="B984" s="18">
        <v>47.33</v>
      </c>
      <c r="C984" s="13">
        <f t="shared" si="79"/>
        <v>1.4811680067710054E-3</v>
      </c>
      <c r="D984" s="13">
        <f t="shared" si="75"/>
        <v>9.2624500487601931E-4</v>
      </c>
      <c r="E984" s="18">
        <v>101.13</v>
      </c>
      <c r="F984" s="13">
        <f t="shared" si="76"/>
        <v>1.7830609212481363E-3</v>
      </c>
      <c r="G984" s="13">
        <f t="shared" si="77"/>
        <v>1.3104240797018555E-3</v>
      </c>
      <c r="H984" s="16">
        <f t="shared" si="78"/>
        <v>1.2137737580930983E-6</v>
      </c>
    </row>
    <row r="985" spans="1:8" x14ac:dyDescent="0.3">
      <c r="A985" s="3">
        <v>43832</v>
      </c>
      <c r="B985" s="18">
        <v>47.65</v>
      </c>
      <c r="C985" s="13">
        <f t="shared" si="79"/>
        <v>6.7610395098245402E-3</v>
      </c>
      <c r="D985" s="13">
        <f t="shared" si="75"/>
        <v>6.2061165079295537E-3</v>
      </c>
      <c r="E985" s="18">
        <v>102.5</v>
      </c>
      <c r="F985" s="13">
        <f t="shared" si="76"/>
        <v>1.3546919806190161E-2</v>
      </c>
      <c r="G985" s="13">
        <f t="shared" si="77"/>
        <v>1.307428296464388E-2</v>
      </c>
      <c r="H985" s="16">
        <f t="shared" si="78"/>
        <v>8.114052333621853E-5</v>
      </c>
    </row>
    <row r="986" spans="1:8" x14ac:dyDescent="0.3">
      <c r="A986" s="3">
        <v>43833</v>
      </c>
      <c r="B986" s="18">
        <v>47.43</v>
      </c>
      <c r="C986" s="13">
        <f t="shared" si="79"/>
        <v>-4.6169989506820164E-3</v>
      </c>
      <c r="D986" s="13">
        <f t="shared" si="75"/>
        <v>-5.1719219525770029E-3</v>
      </c>
      <c r="E986" s="18">
        <v>102.13</v>
      </c>
      <c r="F986" s="13">
        <f t="shared" si="76"/>
        <v>-3.6097560975609788E-3</v>
      </c>
      <c r="G986" s="13">
        <f t="shared" si="77"/>
        <v>-4.0823929391072596E-3</v>
      </c>
      <c r="H986" s="16">
        <f t="shared" si="78"/>
        <v>2.1113817660814188E-5</v>
      </c>
    </row>
    <row r="987" spans="1:8" x14ac:dyDescent="0.3">
      <c r="A987" s="3">
        <v>43836</v>
      </c>
      <c r="B987" s="18">
        <v>46.62</v>
      </c>
      <c r="C987" s="13">
        <f t="shared" si="79"/>
        <v>-1.7077798861480087E-2</v>
      </c>
      <c r="D987" s="13">
        <f t="shared" si="75"/>
        <v>-1.7632721863375073E-2</v>
      </c>
      <c r="E987" s="18">
        <v>100.17</v>
      </c>
      <c r="F987" s="13">
        <f t="shared" si="76"/>
        <v>-1.919122686771757E-2</v>
      </c>
      <c r="G987" s="13">
        <f t="shared" si="77"/>
        <v>-1.9663863709263849E-2</v>
      </c>
      <c r="H987" s="16">
        <f t="shared" si="78"/>
        <v>3.4672743954476432E-4</v>
      </c>
    </row>
    <row r="988" spans="1:8" x14ac:dyDescent="0.3">
      <c r="A988" s="3">
        <v>43837</v>
      </c>
      <c r="B988" s="18">
        <v>46.81</v>
      </c>
      <c r="C988" s="13">
        <f t="shared" si="79"/>
        <v>4.0755040755042771E-3</v>
      </c>
      <c r="D988" s="13">
        <f t="shared" si="75"/>
        <v>3.520581073609291E-3</v>
      </c>
      <c r="E988" s="18">
        <v>100.52</v>
      </c>
      <c r="F988" s="13">
        <f t="shared" si="76"/>
        <v>3.4940600978337066E-3</v>
      </c>
      <c r="G988" s="13">
        <f t="shared" si="77"/>
        <v>3.0214232562874258E-3</v>
      </c>
      <c r="H988" s="16">
        <f t="shared" si="78"/>
        <v>1.0637165531448466E-5</v>
      </c>
    </row>
    <row r="989" spans="1:8" x14ac:dyDescent="0.3">
      <c r="A989" s="3">
        <v>43838</v>
      </c>
      <c r="B989" s="18">
        <v>46.73</v>
      </c>
      <c r="C989" s="13">
        <f t="shared" si="79"/>
        <v>-1.7090365306559052E-3</v>
      </c>
      <c r="D989" s="13">
        <f t="shared" si="75"/>
        <v>-2.2639595325508913E-3</v>
      </c>
      <c r="E989" s="18">
        <v>100.44</v>
      </c>
      <c r="F989" s="13">
        <f t="shared" si="76"/>
        <v>-7.9586152009547551E-4</v>
      </c>
      <c r="G989" s="13">
        <f t="shared" si="77"/>
        <v>-1.2684983616417563E-3</v>
      </c>
      <c r="H989" s="16">
        <f t="shared" si="78"/>
        <v>2.8718289578640419E-6</v>
      </c>
    </row>
    <row r="990" spans="1:8" x14ac:dyDescent="0.3">
      <c r="A990" s="3">
        <v>43839</v>
      </c>
      <c r="B990" s="18">
        <v>47.39</v>
      </c>
      <c r="C990" s="13">
        <f t="shared" si="79"/>
        <v>1.4123689278835894E-2</v>
      </c>
      <c r="D990" s="13">
        <f t="shared" si="75"/>
        <v>1.3568766276940907E-2</v>
      </c>
      <c r="E990" s="18">
        <v>101.77</v>
      </c>
      <c r="F990" s="13">
        <f t="shared" si="76"/>
        <v>1.324173636001591E-2</v>
      </c>
      <c r="G990" s="13">
        <f t="shared" si="77"/>
        <v>1.2769099518469629E-2</v>
      </c>
      <c r="H990" s="16">
        <f t="shared" si="78"/>
        <v>1.7326092693311309E-4</v>
      </c>
    </row>
    <row r="991" spans="1:8" x14ac:dyDescent="0.3">
      <c r="A991" s="3">
        <v>43840</v>
      </c>
      <c r="B991" s="18">
        <v>47.54</v>
      </c>
      <c r="C991" s="13">
        <f t="shared" si="79"/>
        <v>3.1652247309559289E-3</v>
      </c>
      <c r="D991" s="13">
        <f t="shared" si="75"/>
        <v>2.6103017290609429E-3</v>
      </c>
      <c r="E991" s="18">
        <v>101.97</v>
      </c>
      <c r="F991" s="13">
        <f t="shared" si="76"/>
        <v>1.9652156824212508E-3</v>
      </c>
      <c r="G991" s="13">
        <f t="shared" si="77"/>
        <v>1.49257884087497E-3</v>
      </c>
      <c r="H991" s="16">
        <f t="shared" si="78"/>
        <v>3.8960811290957117E-6</v>
      </c>
    </row>
    <row r="992" spans="1:8" x14ac:dyDescent="0.3">
      <c r="A992" s="3">
        <v>43843</v>
      </c>
      <c r="B992" s="18">
        <v>47.86</v>
      </c>
      <c r="C992" s="13">
        <f t="shared" si="79"/>
        <v>6.7311737484223588E-3</v>
      </c>
      <c r="D992" s="13">
        <f t="shared" si="75"/>
        <v>6.1762507465273724E-3</v>
      </c>
      <c r="E992" s="18">
        <v>102.77</v>
      </c>
      <c r="F992" s="13">
        <f t="shared" si="76"/>
        <v>7.845444738648677E-3</v>
      </c>
      <c r="G992" s="13">
        <f t="shared" si="77"/>
        <v>7.3728078971023962E-3</v>
      </c>
      <c r="H992" s="16">
        <f t="shared" si="78"/>
        <v>4.5536310278481584E-5</v>
      </c>
    </row>
    <row r="993" spans="1:8" x14ac:dyDescent="0.3">
      <c r="A993" s="3">
        <v>43844</v>
      </c>
      <c r="B993" s="18">
        <v>48.03</v>
      </c>
      <c r="C993" s="13">
        <f t="shared" si="79"/>
        <v>3.5520267446720322E-3</v>
      </c>
      <c r="D993" s="13">
        <f t="shared" si="75"/>
        <v>2.9971037427770461E-3</v>
      </c>
      <c r="E993" s="18">
        <v>103.48</v>
      </c>
      <c r="F993" s="13">
        <f t="shared" si="76"/>
        <v>6.9086309234211996E-3</v>
      </c>
      <c r="G993" s="13">
        <f t="shared" si="77"/>
        <v>6.4359940818749187E-3</v>
      </c>
      <c r="H993" s="16">
        <f t="shared" si="78"/>
        <v>1.9289341951278238E-5</v>
      </c>
    </row>
    <row r="994" spans="1:8" x14ac:dyDescent="0.3">
      <c r="A994" s="3">
        <v>43845</v>
      </c>
      <c r="B994" s="18">
        <v>48.01</v>
      </c>
      <c r="C994" s="13">
        <f t="shared" si="79"/>
        <v>-4.1640641265883183E-4</v>
      </c>
      <c r="D994" s="13">
        <f t="shared" si="75"/>
        <v>-9.7132941455381787E-4</v>
      </c>
      <c r="E994" s="18">
        <v>104.16</v>
      </c>
      <c r="F994" s="13">
        <f t="shared" si="76"/>
        <v>6.57131812910694E-3</v>
      </c>
      <c r="G994" s="13">
        <f t="shared" si="77"/>
        <v>6.0986812875606592E-3</v>
      </c>
      <c r="H994" s="16">
        <f t="shared" si="78"/>
        <v>-5.9238285245966192E-6</v>
      </c>
    </row>
    <row r="995" spans="1:8" x14ac:dyDescent="0.3">
      <c r="A995" s="3">
        <v>43846</v>
      </c>
      <c r="B995" s="18">
        <v>48.03</v>
      </c>
      <c r="C995" s="13">
        <f t="shared" si="79"/>
        <v>4.1657987919196948E-4</v>
      </c>
      <c r="D995" s="13">
        <f t="shared" si="75"/>
        <v>-1.3834312270301656E-4</v>
      </c>
      <c r="E995" s="18">
        <v>104.93</v>
      </c>
      <c r="F995" s="13">
        <f t="shared" si="76"/>
        <v>7.3924731182797299E-3</v>
      </c>
      <c r="G995" s="13">
        <f t="shared" si="77"/>
        <v>6.919836276733449E-3</v>
      </c>
      <c r="H995" s="16">
        <f t="shared" si="78"/>
        <v>-9.5731175911692074E-7</v>
      </c>
    </row>
    <row r="996" spans="1:8" x14ac:dyDescent="0.3">
      <c r="A996" s="3">
        <v>43847</v>
      </c>
      <c r="B996" s="18">
        <v>48.04</v>
      </c>
      <c r="C996" s="13">
        <f t="shared" si="79"/>
        <v>2.0820320632930489E-4</v>
      </c>
      <c r="D996" s="13">
        <f t="shared" si="75"/>
        <v>-3.4671979556568115E-4</v>
      </c>
      <c r="E996" s="18">
        <v>105.08</v>
      </c>
      <c r="F996" s="13">
        <f t="shared" si="76"/>
        <v>1.4295244448678801E-3</v>
      </c>
      <c r="G996" s="13">
        <f t="shared" si="77"/>
        <v>9.568876033215994E-4</v>
      </c>
      <c r="H996" s="16">
        <f t="shared" si="78"/>
        <v>-3.3177187420299953E-7</v>
      </c>
    </row>
    <row r="997" spans="1:8" x14ac:dyDescent="0.3">
      <c r="A997" s="3">
        <v>43850</v>
      </c>
      <c r="B997" s="18">
        <v>47.67</v>
      </c>
      <c r="C997" s="13">
        <f t="shared" si="79"/>
        <v>-7.7019150707743345E-3</v>
      </c>
      <c r="D997" s="13">
        <f t="shared" si="75"/>
        <v>-8.2568380726693209E-3</v>
      </c>
      <c r="E997" s="18">
        <v>104.45</v>
      </c>
      <c r="F997" s="13">
        <f t="shared" si="76"/>
        <v>-5.9954320517699999E-3</v>
      </c>
      <c r="G997" s="13">
        <f t="shared" si="77"/>
        <v>-6.4680688933162808E-3</v>
      </c>
      <c r="H997" s="16">
        <f t="shared" si="78"/>
        <v>5.3405797494981986E-5</v>
      </c>
    </row>
    <row r="998" spans="1:8" x14ac:dyDescent="0.3">
      <c r="A998" s="3">
        <v>43851</v>
      </c>
      <c r="B998" s="18">
        <v>47.39</v>
      </c>
      <c r="C998" s="13">
        <f t="shared" si="79"/>
        <v>-5.8737151248164921E-3</v>
      </c>
      <c r="D998" s="13">
        <f t="shared" si="75"/>
        <v>-6.4286381267114785E-3</v>
      </c>
      <c r="E998" s="18">
        <v>104.82</v>
      </c>
      <c r="F998" s="13">
        <f t="shared" si="76"/>
        <v>3.5423647678314296E-3</v>
      </c>
      <c r="G998" s="13">
        <f t="shared" si="77"/>
        <v>3.0697279262851488E-3</v>
      </c>
      <c r="H998" s="16">
        <f t="shared" si="78"/>
        <v>-1.9734169985547669E-5</v>
      </c>
    </row>
    <row r="999" spans="1:8" x14ac:dyDescent="0.3">
      <c r="A999" s="3">
        <v>43852</v>
      </c>
      <c r="B999" s="18">
        <v>47.17</v>
      </c>
      <c r="C999" s="13">
        <f t="shared" si="79"/>
        <v>-4.6423296054020069E-3</v>
      </c>
      <c r="D999" s="13">
        <f t="shared" si="75"/>
        <v>-5.1972526072969934E-3</v>
      </c>
      <c r="E999" s="18">
        <v>104.78</v>
      </c>
      <c r="F999" s="13">
        <f t="shared" si="76"/>
        <v>-3.816065636328414E-4</v>
      </c>
      <c r="G999" s="13">
        <f t="shared" si="77"/>
        <v>-8.5424340517912211E-4</v>
      </c>
      <c r="H999" s="16">
        <f t="shared" si="78"/>
        <v>4.4397187648334541E-6</v>
      </c>
    </row>
    <row r="1000" spans="1:8" x14ac:dyDescent="0.3">
      <c r="A1000" s="3">
        <v>43853</v>
      </c>
      <c r="B1000" s="18">
        <v>47.53</v>
      </c>
      <c r="C1000" s="13">
        <f t="shared" si="79"/>
        <v>7.6319694721220799E-3</v>
      </c>
      <c r="D1000" s="13">
        <f t="shared" si="75"/>
        <v>7.0770464702270934E-3</v>
      </c>
      <c r="E1000" s="18">
        <v>105.6</v>
      </c>
      <c r="F1000" s="13">
        <f t="shared" si="76"/>
        <v>7.8259209772857385E-3</v>
      </c>
      <c r="G1000" s="13">
        <f t="shared" si="77"/>
        <v>7.3532841357394577E-3</v>
      </c>
      <c r="H1000" s="16">
        <f t="shared" si="78"/>
        <v>5.2039533537411809E-5</v>
      </c>
    </row>
    <row r="1001" spans="1:8" x14ac:dyDescent="0.3">
      <c r="A1001" s="3">
        <v>43854</v>
      </c>
      <c r="B1001" s="18">
        <v>47.88</v>
      </c>
      <c r="C1001" s="13">
        <f t="shared" si="79"/>
        <v>7.3637702503681624E-3</v>
      </c>
      <c r="D1001" s="13">
        <f t="shared" si="75"/>
        <v>6.8088472484731759E-3</v>
      </c>
      <c r="E1001" s="18">
        <v>106.36</v>
      </c>
      <c r="F1001" s="13">
        <f t="shared" si="76"/>
        <v>7.1969696969698127E-3</v>
      </c>
      <c r="G1001" s="13">
        <f t="shared" si="77"/>
        <v>6.7243328554235319E-3</v>
      </c>
      <c r="H1001" s="16">
        <f t="shared" si="78"/>
        <v>4.5784955260468289E-5</v>
      </c>
    </row>
    <row r="1002" spans="1:8" x14ac:dyDescent="0.3">
      <c r="A1002" s="3">
        <v>43857</v>
      </c>
      <c r="B1002" s="18">
        <v>47.42</v>
      </c>
      <c r="C1002" s="13">
        <f t="shared" si="79"/>
        <v>-9.6073517126148422E-3</v>
      </c>
      <c r="D1002" s="13">
        <f t="shared" si="75"/>
        <v>-1.0162274714509829E-2</v>
      </c>
      <c r="E1002" s="18">
        <v>105.81</v>
      </c>
      <c r="F1002" s="13">
        <f t="shared" si="76"/>
        <v>-5.1711169612635999E-3</v>
      </c>
      <c r="G1002" s="13">
        <f t="shared" si="77"/>
        <v>-5.6437538028098807E-3</v>
      </c>
      <c r="H1002" s="16">
        <f t="shared" si="78"/>
        <v>5.7353376565213539E-5</v>
      </c>
    </row>
    <row r="1003" spans="1:8" x14ac:dyDescent="0.3">
      <c r="A1003" s="3">
        <v>43858</v>
      </c>
      <c r="B1003" s="18">
        <v>47.1</v>
      </c>
      <c r="C1003" s="13">
        <f t="shared" si="79"/>
        <v>-6.7482075073808101E-3</v>
      </c>
      <c r="D1003" s="13">
        <f t="shared" si="75"/>
        <v>-7.3031305092757966E-3</v>
      </c>
      <c r="E1003" s="18">
        <v>105.61</v>
      </c>
      <c r="F1003" s="13">
        <f t="shared" si="76"/>
        <v>-1.8901805122389925E-3</v>
      </c>
      <c r="G1003" s="13">
        <f t="shared" si="77"/>
        <v>-2.3628173537852733E-3</v>
      </c>
      <c r="H1003" s="16">
        <f t="shared" si="78"/>
        <v>1.7255963504275533E-5</v>
      </c>
    </row>
    <row r="1004" spans="1:8" x14ac:dyDescent="0.3">
      <c r="A1004" s="3">
        <v>43859</v>
      </c>
      <c r="B1004" s="18">
        <v>47.38</v>
      </c>
      <c r="C1004" s="13">
        <f t="shared" si="79"/>
        <v>5.9447983014861983E-3</v>
      </c>
      <c r="D1004" s="13">
        <f t="shared" si="75"/>
        <v>5.3898752995912118E-3</v>
      </c>
      <c r="E1004" s="18">
        <v>105.94</v>
      </c>
      <c r="F1004" s="13">
        <f t="shared" si="76"/>
        <v>3.1247040999904385E-3</v>
      </c>
      <c r="G1004" s="13">
        <f t="shared" si="77"/>
        <v>2.6520672584441577E-3</v>
      </c>
      <c r="H1004" s="16">
        <f t="shared" si="78"/>
        <v>1.4294311809142748E-5</v>
      </c>
    </row>
    <row r="1005" spans="1:8" x14ac:dyDescent="0.3">
      <c r="A1005" s="3">
        <v>43860</v>
      </c>
      <c r="B1005" s="18">
        <v>47.05</v>
      </c>
      <c r="C1005" s="13">
        <f t="shared" si="79"/>
        <v>-6.9649641198819001E-3</v>
      </c>
      <c r="D1005" s="13">
        <f t="shared" si="75"/>
        <v>-7.5198871217768866E-3</v>
      </c>
      <c r="E1005" s="18">
        <v>105.25</v>
      </c>
      <c r="F1005" s="13">
        <f t="shared" si="76"/>
        <v>-6.5131206343213011E-3</v>
      </c>
      <c r="G1005" s="13">
        <f t="shared" si="77"/>
        <v>-6.9857574758675819E-3</v>
      </c>
      <c r="H1005" s="16">
        <f t="shared" si="78"/>
        <v>5.253210767863324E-5</v>
      </c>
    </row>
    <row r="1006" spans="1:8" x14ac:dyDescent="0.3">
      <c r="A1006" s="3">
        <v>43861</v>
      </c>
      <c r="B1006" s="18">
        <v>46.73</v>
      </c>
      <c r="C1006" s="13">
        <f t="shared" si="79"/>
        <v>-6.8012752391073406E-3</v>
      </c>
      <c r="D1006" s="13">
        <f t="shared" si="75"/>
        <v>-7.356198241002327E-3</v>
      </c>
      <c r="E1006" s="18">
        <v>104.74</v>
      </c>
      <c r="F1006" s="13">
        <f t="shared" si="76"/>
        <v>-4.8456057007126851E-3</v>
      </c>
      <c r="G1006" s="13">
        <f t="shared" si="77"/>
        <v>-5.318242542258966E-3</v>
      </c>
      <c r="H1006" s="16">
        <f t="shared" si="78"/>
        <v>3.9122046434589147E-5</v>
      </c>
    </row>
    <row r="1007" spans="1:8" x14ac:dyDescent="0.3">
      <c r="A1007" s="3">
        <v>43864</v>
      </c>
      <c r="B1007" s="18">
        <v>45.66</v>
      </c>
      <c r="C1007" s="13">
        <f t="shared" si="79"/>
        <v>-2.2897496255082417E-2</v>
      </c>
      <c r="D1007" s="13">
        <f t="shared" si="75"/>
        <v>-2.3452419256977403E-2</v>
      </c>
      <c r="E1007" s="18">
        <v>102.61</v>
      </c>
      <c r="F1007" s="13">
        <f t="shared" si="76"/>
        <v>-2.0336070269238116E-2</v>
      </c>
      <c r="G1007" s="13">
        <f t="shared" si="77"/>
        <v>-2.0808707110784395E-2</v>
      </c>
      <c r="H1007" s="16">
        <f t="shared" si="78"/>
        <v>4.8801452335776256E-4</v>
      </c>
    </row>
    <row r="1008" spans="1:8" x14ac:dyDescent="0.3">
      <c r="A1008" s="3">
        <v>43865</v>
      </c>
      <c r="B1008" s="18">
        <v>46.62</v>
      </c>
      <c r="C1008" s="13">
        <f t="shared" si="79"/>
        <v>2.1024967148488782E-2</v>
      </c>
      <c r="D1008" s="13">
        <f t="shared" si="75"/>
        <v>2.0470044146593796E-2</v>
      </c>
      <c r="E1008" s="18">
        <v>103.43</v>
      </c>
      <c r="F1008" s="13">
        <f t="shared" si="76"/>
        <v>7.9914238378326896E-3</v>
      </c>
      <c r="G1008" s="13">
        <f t="shared" si="77"/>
        <v>7.5187869962864088E-3</v>
      </c>
      <c r="H1008" s="16">
        <f t="shared" si="78"/>
        <v>1.5390990174281814E-4</v>
      </c>
    </row>
    <row r="1009" spans="1:8" x14ac:dyDescent="0.3">
      <c r="A1009" s="3">
        <v>43866</v>
      </c>
      <c r="B1009" s="18">
        <v>47.09</v>
      </c>
      <c r="C1009" s="13">
        <f t="shared" si="79"/>
        <v>1.0081510081510148E-2</v>
      </c>
      <c r="D1009" s="13">
        <f t="shared" si="75"/>
        <v>9.5265870796151612E-3</v>
      </c>
      <c r="E1009" s="18">
        <v>104.12</v>
      </c>
      <c r="F1009" s="13">
        <f t="shared" si="76"/>
        <v>6.6711785748816421E-3</v>
      </c>
      <c r="G1009" s="13">
        <f t="shared" si="77"/>
        <v>6.1985417333353613E-3</v>
      </c>
      <c r="H1009" s="16">
        <f t="shared" si="78"/>
        <v>5.905094758924802E-5</v>
      </c>
    </row>
    <row r="1010" spans="1:8" x14ac:dyDescent="0.3">
      <c r="A1010" s="3">
        <v>43867</v>
      </c>
      <c r="B1010" s="18">
        <v>47.28</v>
      </c>
      <c r="C1010" s="13">
        <f t="shared" si="79"/>
        <v>4.0348269271606174E-3</v>
      </c>
      <c r="D1010" s="13">
        <f t="shared" si="75"/>
        <v>3.4799039252656314E-3</v>
      </c>
      <c r="E1010" s="18">
        <v>105.03</v>
      </c>
      <c r="F1010" s="13">
        <f t="shared" si="76"/>
        <v>8.7399154821359293E-3</v>
      </c>
      <c r="G1010" s="13">
        <f t="shared" si="77"/>
        <v>8.2672786405896485E-3</v>
      </c>
      <c r="H1010" s="16">
        <f t="shared" si="78"/>
        <v>2.8769335392652631E-5</v>
      </c>
    </row>
    <row r="1011" spans="1:8" x14ac:dyDescent="0.3">
      <c r="A1011" s="3">
        <v>43868</v>
      </c>
      <c r="B1011" s="18">
        <v>47.29</v>
      </c>
      <c r="C1011" s="13">
        <f t="shared" si="79"/>
        <v>2.1150592216567787E-4</v>
      </c>
      <c r="D1011" s="13">
        <f t="shared" si="75"/>
        <v>-3.4341707972930817E-4</v>
      </c>
      <c r="E1011" s="18">
        <v>105.8</v>
      </c>
      <c r="F1011" s="13">
        <f t="shared" si="76"/>
        <v>7.3312386937065543E-3</v>
      </c>
      <c r="G1011" s="13">
        <f t="shared" si="77"/>
        <v>6.8586018521602735E-3</v>
      </c>
      <c r="H1011" s="16">
        <f t="shared" si="78"/>
        <v>-2.3553610190949055E-6</v>
      </c>
    </row>
    <row r="1012" spans="1:8" x14ac:dyDescent="0.3">
      <c r="A1012" s="3">
        <v>43871</v>
      </c>
      <c r="B1012" s="18">
        <v>46.92</v>
      </c>
      <c r="C1012" s="13">
        <f t="shared" si="79"/>
        <v>-7.8240642842037911E-3</v>
      </c>
      <c r="D1012" s="13">
        <f t="shared" si="75"/>
        <v>-8.3789872860987775E-3</v>
      </c>
      <c r="E1012" s="18">
        <v>104.44</v>
      </c>
      <c r="F1012" s="13">
        <f t="shared" si="76"/>
        <v>-1.2854442344045314E-2</v>
      </c>
      <c r="G1012" s="13">
        <f t="shared" si="77"/>
        <v>-1.3327079185591595E-2</v>
      </c>
      <c r="H1012" s="16">
        <f t="shared" si="78"/>
        <v>1.1166742705690362E-4</v>
      </c>
    </row>
    <row r="1013" spans="1:8" x14ac:dyDescent="0.3">
      <c r="A1013" s="3">
        <v>43872</v>
      </c>
      <c r="B1013" s="18">
        <v>47.2</v>
      </c>
      <c r="C1013" s="13">
        <f t="shared" si="79"/>
        <v>5.9676044330776445E-3</v>
      </c>
      <c r="D1013" s="13">
        <f t="shared" si="75"/>
        <v>5.4126814311826581E-3</v>
      </c>
      <c r="E1013" s="18">
        <v>104.01</v>
      </c>
      <c r="F1013" s="13">
        <f t="shared" si="76"/>
        <v>-4.1171964764457059E-3</v>
      </c>
      <c r="G1013" s="13">
        <f t="shared" si="77"/>
        <v>-4.5898333179919867E-3</v>
      </c>
      <c r="H1013" s="16">
        <f t="shared" si="78"/>
        <v>-2.4843305572518714E-5</v>
      </c>
    </row>
    <row r="1014" spans="1:8" x14ac:dyDescent="0.3">
      <c r="A1014" s="3">
        <v>43873</v>
      </c>
      <c r="B1014" s="18">
        <v>47.52</v>
      </c>
      <c r="C1014" s="13">
        <f t="shared" si="79"/>
        <v>6.7796610169492677E-3</v>
      </c>
      <c r="D1014" s="13">
        <f t="shared" si="75"/>
        <v>6.2247380150542812E-3</v>
      </c>
      <c r="E1014" s="18">
        <v>103.32</v>
      </c>
      <c r="F1014" s="13">
        <f t="shared" si="76"/>
        <v>-6.633977502163324E-3</v>
      </c>
      <c r="G1014" s="13">
        <f t="shared" si="77"/>
        <v>-7.1066143437096049E-3</v>
      </c>
      <c r="H1014" s="16">
        <f t="shared" si="78"/>
        <v>-4.423681246361921E-5</v>
      </c>
    </row>
    <row r="1015" spans="1:8" x14ac:dyDescent="0.3">
      <c r="A1015" s="3">
        <v>43874</v>
      </c>
      <c r="B1015" s="18">
        <v>47.39</v>
      </c>
      <c r="C1015" s="13">
        <f t="shared" si="79"/>
        <v>-2.7356902356903134E-3</v>
      </c>
      <c r="D1015" s="13">
        <f t="shared" si="75"/>
        <v>-3.2906132375852995E-3</v>
      </c>
      <c r="E1015" s="18">
        <v>103.09</v>
      </c>
      <c r="F1015" s="13">
        <f t="shared" si="76"/>
        <v>-2.2260936895082128E-3</v>
      </c>
      <c r="G1015" s="13">
        <f t="shared" si="77"/>
        <v>-2.6987305310544937E-3</v>
      </c>
      <c r="H1015" s="16">
        <f t="shared" si="78"/>
        <v>8.8804784101635216E-6</v>
      </c>
    </row>
    <row r="1016" spans="1:8" x14ac:dyDescent="0.3">
      <c r="A1016" s="3">
        <v>43875</v>
      </c>
      <c r="B1016" s="18">
        <v>47.13</v>
      </c>
      <c r="C1016" s="13">
        <f t="shared" si="79"/>
        <v>-5.4863895336568769E-3</v>
      </c>
      <c r="D1016" s="13">
        <f t="shared" si="75"/>
        <v>-6.0413125355518633E-3</v>
      </c>
      <c r="E1016" s="18">
        <v>102.43</v>
      </c>
      <c r="F1016" s="13">
        <f t="shared" si="76"/>
        <v>-6.4021728586671767E-3</v>
      </c>
      <c r="G1016" s="13">
        <f t="shared" si="77"/>
        <v>-6.8748097002134575E-3</v>
      </c>
      <c r="H1016" s="16">
        <f t="shared" si="78"/>
        <v>4.1532874021433111E-5</v>
      </c>
    </row>
    <row r="1017" spans="1:8" x14ac:dyDescent="0.3">
      <c r="A1017" s="3">
        <v>43878</v>
      </c>
      <c r="B1017" s="18">
        <v>46.79</v>
      </c>
      <c r="C1017" s="13">
        <f t="shared" si="79"/>
        <v>-7.2140886908551582E-3</v>
      </c>
      <c r="D1017" s="13">
        <f t="shared" si="75"/>
        <v>-7.7690116927501447E-3</v>
      </c>
      <c r="E1017" s="18">
        <v>101.72</v>
      </c>
      <c r="F1017" s="13">
        <f t="shared" si="76"/>
        <v>-6.9315630186469468E-3</v>
      </c>
      <c r="G1017" s="13">
        <f t="shared" si="77"/>
        <v>-7.4041998601932276E-3</v>
      </c>
      <c r="H1017" s="16">
        <f t="shared" si="78"/>
        <v>5.7523315289300173E-5</v>
      </c>
    </row>
    <row r="1018" spans="1:8" x14ac:dyDescent="0.3">
      <c r="A1018" s="3">
        <v>43879</v>
      </c>
      <c r="B1018" s="18">
        <v>46.63</v>
      </c>
      <c r="C1018" s="13">
        <f t="shared" si="79"/>
        <v>-3.4195340884803915E-3</v>
      </c>
      <c r="D1018" s="13">
        <f t="shared" si="75"/>
        <v>-3.974457090375378E-3</v>
      </c>
      <c r="E1018" s="18">
        <v>101</v>
      </c>
      <c r="F1018" s="13">
        <f t="shared" si="76"/>
        <v>-7.0782540306724151E-3</v>
      </c>
      <c r="G1018" s="13">
        <f t="shared" si="77"/>
        <v>-7.5508908722186959E-3</v>
      </c>
      <c r="H1018" s="16">
        <f t="shared" si="78"/>
        <v>3.0010691765740318E-5</v>
      </c>
    </row>
    <row r="1019" spans="1:8" x14ac:dyDescent="0.3">
      <c r="A1019" s="3">
        <v>43880</v>
      </c>
      <c r="B1019" s="18">
        <v>47.13</v>
      </c>
      <c r="C1019" s="13">
        <f t="shared" si="79"/>
        <v>1.0722710701265292E-2</v>
      </c>
      <c r="D1019" s="13">
        <f t="shared" si="75"/>
        <v>1.0167787699370306E-2</v>
      </c>
      <c r="E1019" s="18">
        <v>102.69</v>
      </c>
      <c r="F1019" s="13">
        <f t="shared" si="76"/>
        <v>1.6732673267326748E-2</v>
      </c>
      <c r="G1019" s="13">
        <f t="shared" si="77"/>
        <v>1.6260036425780468E-2</v>
      </c>
      <c r="H1019" s="16">
        <f t="shared" si="78"/>
        <v>1.6532859836136375E-4</v>
      </c>
    </row>
    <row r="1020" spans="1:8" x14ac:dyDescent="0.3">
      <c r="A1020" s="3">
        <v>43881</v>
      </c>
      <c r="B1020" s="18">
        <v>47.02</v>
      </c>
      <c r="C1020" s="13">
        <f t="shared" si="79"/>
        <v>-2.3339698705707734E-3</v>
      </c>
      <c r="D1020" s="13">
        <f t="shared" si="75"/>
        <v>-2.8888928724657595E-3</v>
      </c>
      <c r="E1020" s="18">
        <v>103.56</v>
      </c>
      <c r="F1020" s="13">
        <f t="shared" si="76"/>
        <v>8.4721004966403779E-3</v>
      </c>
      <c r="G1020" s="13">
        <f t="shared" si="77"/>
        <v>7.9994636550940971E-3</v>
      </c>
      <c r="H1020" s="16">
        <f t="shared" si="78"/>
        <v>-2.3109593536750231E-5</v>
      </c>
    </row>
    <row r="1021" spans="1:8" x14ac:dyDescent="0.3">
      <c r="A1021" s="3">
        <v>43885</v>
      </c>
      <c r="B1021" s="18">
        <v>46.01</v>
      </c>
      <c r="C1021" s="13">
        <f t="shared" si="79"/>
        <v>-2.1480221182475612E-2</v>
      </c>
      <c r="D1021" s="13">
        <f t="shared" si="75"/>
        <v>-2.2035144184370598E-2</v>
      </c>
      <c r="E1021" s="18">
        <v>102.12</v>
      </c>
      <c r="F1021" s="13">
        <f t="shared" si="76"/>
        <v>-1.3904982618771711E-2</v>
      </c>
      <c r="G1021" s="13">
        <f t="shared" si="77"/>
        <v>-1.4377619460317992E-2</v>
      </c>
      <c r="H1021" s="16">
        <f t="shared" si="78"/>
        <v>3.1681291783611953E-4</v>
      </c>
    </row>
    <row r="1022" spans="1:8" x14ac:dyDescent="0.3">
      <c r="A1022" s="3">
        <v>43886</v>
      </c>
      <c r="B1022" s="18">
        <v>45.83</v>
      </c>
      <c r="C1022" s="13">
        <f t="shared" si="79"/>
        <v>-3.9121930015213469E-3</v>
      </c>
      <c r="D1022" s="13">
        <f t="shared" si="75"/>
        <v>-4.4671160034163333E-3</v>
      </c>
      <c r="E1022" s="18">
        <v>101.76</v>
      </c>
      <c r="F1022" s="13">
        <f t="shared" si="76"/>
        <v>-3.5252643948295859E-3</v>
      </c>
      <c r="G1022" s="13">
        <f t="shared" si="77"/>
        <v>-3.9979012363758667E-3</v>
      </c>
      <c r="H1022" s="16">
        <f t="shared" si="78"/>
        <v>1.7859088593092578E-5</v>
      </c>
    </row>
    <row r="1023" spans="1:8" x14ac:dyDescent="0.3">
      <c r="A1023" s="3">
        <v>43887</v>
      </c>
      <c r="B1023" s="18">
        <v>45.35</v>
      </c>
      <c r="C1023" s="13">
        <f t="shared" si="79"/>
        <v>-1.0473488981016743E-2</v>
      </c>
      <c r="D1023" s="13">
        <f t="shared" si="75"/>
        <v>-1.102841198291173E-2</v>
      </c>
      <c r="E1023" s="18">
        <v>100.71</v>
      </c>
      <c r="F1023" s="13">
        <f t="shared" si="76"/>
        <v>-1.0318396226415172E-2</v>
      </c>
      <c r="G1023" s="13">
        <f t="shared" si="77"/>
        <v>-1.0791033067961453E-2</v>
      </c>
      <c r="H1023" s="16">
        <f t="shared" si="78"/>
        <v>1.1900795839470281E-4</v>
      </c>
    </row>
    <row r="1024" spans="1:8" x14ac:dyDescent="0.3">
      <c r="A1024" s="3">
        <v>43888</v>
      </c>
      <c r="B1024" s="18">
        <v>45.18</v>
      </c>
      <c r="C1024" s="13">
        <f t="shared" si="79"/>
        <v>-3.7486218302095198E-3</v>
      </c>
      <c r="D1024" s="13">
        <f t="shared" si="75"/>
        <v>-4.3035448321045063E-3</v>
      </c>
      <c r="E1024" s="18">
        <v>100.38</v>
      </c>
      <c r="F1024" s="13">
        <f t="shared" si="76"/>
        <v>-3.2767351802204248E-3</v>
      </c>
      <c r="G1024" s="13">
        <f t="shared" si="77"/>
        <v>-3.7493720217667056E-3</v>
      </c>
      <c r="H1024" s="16">
        <f t="shared" si="78"/>
        <v>1.613559058791133E-5</v>
      </c>
    </row>
    <row r="1025" spans="1:8" x14ac:dyDescent="0.3">
      <c r="A1025" s="3">
        <v>43889</v>
      </c>
      <c r="B1025" s="18">
        <v>43.73</v>
      </c>
      <c r="C1025" s="13">
        <f t="shared" si="79"/>
        <v>-3.20938468348827E-2</v>
      </c>
      <c r="D1025" s="13">
        <f t="shared" si="75"/>
        <v>-3.2648769836777683E-2</v>
      </c>
      <c r="E1025" s="18">
        <v>97.33</v>
      </c>
      <c r="F1025" s="13">
        <f t="shared" si="76"/>
        <v>-3.0384538752739609E-2</v>
      </c>
      <c r="G1025" s="13">
        <f t="shared" si="77"/>
        <v>-3.0857175594285888E-2</v>
      </c>
      <c r="H1025" s="16">
        <f t="shared" si="78"/>
        <v>1.0074488237908736E-3</v>
      </c>
    </row>
    <row r="1026" spans="1:8" x14ac:dyDescent="0.3">
      <c r="A1026" s="3">
        <v>43892</v>
      </c>
      <c r="B1026" s="18">
        <v>43.38</v>
      </c>
      <c r="C1026" s="13">
        <f t="shared" si="79"/>
        <v>-8.0036588154583921E-3</v>
      </c>
      <c r="D1026" s="13">
        <f t="shared" si="75"/>
        <v>-8.5585818173533786E-3</v>
      </c>
      <c r="E1026" s="18">
        <v>95.3</v>
      </c>
      <c r="F1026" s="13">
        <f t="shared" si="76"/>
        <v>-2.0856878660228118E-2</v>
      </c>
      <c r="G1026" s="13">
        <f t="shared" si="77"/>
        <v>-2.1329515501774397E-2</v>
      </c>
      <c r="H1026" s="16">
        <f t="shared" si="78"/>
        <v>1.8255040354644338E-4</v>
      </c>
    </row>
    <row r="1027" spans="1:8" x14ac:dyDescent="0.3">
      <c r="A1027" s="3">
        <v>43893</v>
      </c>
      <c r="B1027" s="18">
        <v>44.06</v>
      </c>
      <c r="C1027" s="13">
        <f t="shared" si="79"/>
        <v>1.5675426463808151E-2</v>
      </c>
      <c r="D1027" s="13">
        <f t="shared" ref="D1027:D1090" si="80">C1027-$K$10</f>
        <v>1.5120503461913164E-2</v>
      </c>
      <c r="E1027" s="18">
        <v>97.05</v>
      </c>
      <c r="F1027" s="13">
        <f t="shared" ref="F1027:F1090" si="81">E1027/E1026-1</f>
        <v>1.8363064008394492E-2</v>
      </c>
      <c r="G1027" s="13">
        <f t="shared" ref="G1027:G1090" si="82">F1027-$K$12</f>
        <v>1.7890427166848213E-2</v>
      </c>
      <c r="H1027" s="16">
        <f t="shared" ref="H1027:H1090" si="83">D1027*G1027</f>
        <v>2.705122659114337E-4</v>
      </c>
    </row>
    <row r="1028" spans="1:8" x14ac:dyDescent="0.3">
      <c r="A1028" s="3">
        <v>43894</v>
      </c>
      <c r="B1028" s="18">
        <v>43.74</v>
      </c>
      <c r="C1028" s="13">
        <f t="shared" ref="C1028:C1091" si="84">B1028/B1027-1</f>
        <v>-7.2628234226055355E-3</v>
      </c>
      <c r="D1028" s="13">
        <f t="shared" si="80"/>
        <v>-7.817746424500522E-3</v>
      </c>
      <c r="E1028" s="18">
        <v>95.89</v>
      </c>
      <c r="F1028" s="13">
        <f t="shared" si="81"/>
        <v>-1.1952601751674341E-2</v>
      </c>
      <c r="G1028" s="13">
        <f t="shared" si="82"/>
        <v>-1.2425238593220622E-2</v>
      </c>
      <c r="H1028" s="16">
        <f t="shared" si="83"/>
        <v>9.7137364585716409E-5</v>
      </c>
    </row>
    <row r="1029" spans="1:8" x14ac:dyDescent="0.3">
      <c r="A1029" s="3">
        <v>43895</v>
      </c>
      <c r="B1029" s="18">
        <v>43.77</v>
      </c>
      <c r="C1029" s="13">
        <f t="shared" si="84"/>
        <v>6.8587105624140499E-4</v>
      </c>
      <c r="D1029" s="13">
        <f t="shared" si="80"/>
        <v>1.3094805434641895E-4</v>
      </c>
      <c r="E1029" s="18">
        <v>95.81</v>
      </c>
      <c r="F1029" s="13">
        <f t="shared" si="81"/>
        <v>-8.3428928981121864E-4</v>
      </c>
      <c r="G1029" s="13">
        <f t="shared" si="82"/>
        <v>-1.3069261313574995E-3</v>
      </c>
      <c r="H1029" s="16">
        <f t="shared" si="83"/>
        <v>-1.711394340757569E-7</v>
      </c>
    </row>
    <row r="1030" spans="1:8" x14ac:dyDescent="0.3">
      <c r="A1030" s="3">
        <v>43896</v>
      </c>
      <c r="B1030" s="18">
        <v>42.82</v>
      </c>
      <c r="C1030" s="13">
        <f t="shared" si="84"/>
        <v>-2.1704363719442621E-2</v>
      </c>
      <c r="D1030" s="13">
        <f t="shared" si="80"/>
        <v>-2.2259286721337607E-2</v>
      </c>
      <c r="E1030" s="18">
        <v>93.84</v>
      </c>
      <c r="F1030" s="13">
        <f t="shared" si="81"/>
        <v>-2.0561528024214626E-2</v>
      </c>
      <c r="G1030" s="13">
        <f t="shared" si="82"/>
        <v>-2.1034164865760905E-2</v>
      </c>
      <c r="H1030" s="16">
        <f t="shared" si="83"/>
        <v>4.6820550669085775E-4</v>
      </c>
    </row>
    <row r="1031" spans="1:8" x14ac:dyDescent="0.3">
      <c r="A1031" s="3">
        <v>43899</v>
      </c>
      <c r="B1031" s="18">
        <v>41.05</v>
      </c>
      <c r="C1031" s="13">
        <f t="shared" si="84"/>
        <v>-4.133582438113037E-2</v>
      </c>
      <c r="D1031" s="13">
        <f t="shared" si="80"/>
        <v>-4.1890747383025354E-2</v>
      </c>
      <c r="E1031" s="18">
        <v>89.81</v>
      </c>
      <c r="F1031" s="13">
        <f t="shared" si="81"/>
        <v>-4.2945439045183331E-2</v>
      </c>
      <c r="G1031" s="13">
        <f t="shared" si="82"/>
        <v>-4.3418075886729614E-2</v>
      </c>
      <c r="H1031" s="16">
        <f t="shared" si="83"/>
        <v>1.8188156488280149E-3</v>
      </c>
    </row>
    <row r="1032" spans="1:8" x14ac:dyDescent="0.3">
      <c r="A1032" s="3">
        <v>43901</v>
      </c>
      <c r="B1032" s="18">
        <v>40.85</v>
      </c>
      <c r="C1032" s="13">
        <f t="shared" si="84"/>
        <v>-4.872107186357999E-3</v>
      </c>
      <c r="D1032" s="13">
        <f t="shared" si="80"/>
        <v>-5.4270301882529855E-3</v>
      </c>
      <c r="E1032" s="18">
        <v>88.83</v>
      </c>
      <c r="F1032" s="13">
        <f t="shared" si="81"/>
        <v>-1.0911925175370318E-2</v>
      </c>
      <c r="G1032" s="13">
        <f t="shared" si="82"/>
        <v>-1.1384562016916599E-2</v>
      </c>
      <c r="H1032" s="16">
        <f t="shared" si="83"/>
        <v>6.1784361745844681E-5</v>
      </c>
    </row>
    <row r="1033" spans="1:8" x14ac:dyDescent="0.3">
      <c r="A1033" s="3">
        <v>43902</v>
      </c>
      <c r="B1033" s="18">
        <v>37.53</v>
      </c>
      <c r="C1033" s="13">
        <f t="shared" si="84"/>
        <v>-8.127294981640143E-2</v>
      </c>
      <c r="D1033" s="13">
        <f t="shared" si="80"/>
        <v>-8.1827872818296413E-2</v>
      </c>
      <c r="E1033" s="18">
        <v>82.33</v>
      </c>
      <c r="F1033" s="13">
        <f t="shared" si="81"/>
        <v>-7.3173477428796541E-2</v>
      </c>
      <c r="G1033" s="13">
        <f t="shared" si="82"/>
        <v>-7.3646114270342816E-2</v>
      </c>
      <c r="H1033" s="16">
        <f t="shared" si="83"/>
        <v>6.0263048720753361E-3</v>
      </c>
    </row>
    <row r="1034" spans="1:8" x14ac:dyDescent="0.3">
      <c r="A1034" s="3">
        <v>43903</v>
      </c>
      <c r="B1034" s="18">
        <v>38.85</v>
      </c>
      <c r="C1034" s="13">
        <f t="shared" si="84"/>
        <v>3.5171862509991936E-2</v>
      </c>
      <c r="D1034" s="13">
        <f t="shared" si="80"/>
        <v>3.4616939508096953E-2</v>
      </c>
      <c r="E1034" s="18">
        <v>84.97</v>
      </c>
      <c r="F1034" s="13">
        <f t="shared" si="81"/>
        <v>3.2066075549617379E-2</v>
      </c>
      <c r="G1034" s="13">
        <f t="shared" si="82"/>
        <v>3.1593438708071096E-2</v>
      </c>
      <c r="H1034" s="16">
        <f t="shared" si="83"/>
        <v>1.093668156610066E-3</v>
      </c>
    </row>
    <row r="1035" spans="1:8" x14ac:dyDescent="0.3">
      <c r="A1035" s="3">
        <v>43906</v>
      </c>
      <c r="B1035" s="18">
        <v>36.270000000000003</v>
      </c>
      <c r="C1035" s="13">
        <f t="shared" si="84"/>
        <v>-6.6409266409266365E-2</v>
      </c>
      <c r="D1035" s="13">
        <f t="shared" si="80"/>
        <v>-6.6964189411161348E-2</v>
      </c>
      <c r="E1035" s="18">
        <v>79.97</v>
      </c>
      <c r="F1035" s="13">
        <f t="shared" si="81"/>
        <v>-5.8844297987524996E-2</v>
      </c>
      <c r="G1035" s="13">
        <f t="shared" si="82"/>
        <v>-5.9316934829071279E-2</v>
      </c>
      <c r="H1035" s="16">
        <f t="shared" si="83"/>
        <v>3.9721104591834431E-3</v>
      </c>
    </row>
    <row r="1036" spans="1:8" x14ac:dyDescent="0.3">
      <c r="A1036" s="3">
        <v>43907</v>
      </c>
      <c r="B1036" s="18">
        <v>35.39</v>
      </c>
      <c r="C1036" s="13">
        <f t="shared" si="84"/>
        <v>-2.4262475875379219E-2</v>
      </c>
      <c r="D1036" s="13">
        <f t="shared" si="80"/>
        <v>-2.4817398877274206E-2</v>
      </c>
      <c r="E1036" s="18">
        <v>77.55</v>
      </c>
      <c r="F1036" s="13">
        <f t="shared" si="81"/>
        <v>-3.0261348005502064E-2</v>
      </c>
      <c r="G1036" s="13">
        <f t="shared" si="82"/>
        <v>-3.0733984847048344E-2</v>
      </c>
      <c r="H1036" s="16">
        <f t="shared" si="83"/>
        <v>7.6273756103730004E-4</v>
      </c>
    </row>
    <row r="1037" spans="1:8" x14ac:dyDescent="0.3">
      <c r="A1037" s="3">
        <v>43908</v>
      </c>
      <c r="B1037" s="18">
        <v>33.549999999999997</v>
      </c>
      <c r="C1037" s="13">
        <f t="shared" si="84"/>
        <v>-5.1992088160497385E-2</v>
      </c>
      <c r="D1037" s="13">
        <f t="shared" si="80"/>
        <v>-5.2547011162392368E-2</v>
      </c>
      <c r="E1037" s="18">
        <v>73.14</v>
      </c>
      <c r="F1037" s="13">
        <f t="shared" si="81"/>
        <v>-5.6866537717601529E-2</v>
      </c>
      <c r="G1037" s="13">
        <f t="shared" si="82"/>
        <v>-5.7339174559147811E-2</v>
      </c>
      <c r="H1037" s="16">
        <f t="shared" si="83"/>
        <v>3.0130022456019046E-3</v>
      </c>
    </row>
    <row r="1038" spans="1:8" x14ac:dyDescent="0.3">
      <c r="A1038" s="3">
        <v>43909</v>
      </c>
      <c r="B1038" s="18">
        <v>32.83</v>
      </c>
      <c r="C1038" s="13">
        <f t="shared" si="84"/>
        <v>-2.1460506706408311E-2</v>
      </c>
      <c r="D1038" s="13">
        <f t="shared" si="80"/>
        <v>-2.2015429708303298E-2</v>
      </c>
      <c r="E1038" s="18">
        <v>70.930000000000007</v>
      </c>
      <c r="F1038" s="13">
        <f t="shared" si="81"/>
        <v>-3.0216024063439928E-2</v>
      </c>
      <c r="G1038" s="13">
        <f t="shared" si="82"/>
        <v>-3.0688660904986207E-2</v>
      </c>
      <c r="H1038" s="16">
        <f t="shared" si="83"/>
        <v>6.7562405699567933E-4</v>
      </c>
    </row>
    <row r="1039" spans="1:8" x14ac:dyDescent="0.3">
      <c r="A1039" s="3">
        <v>43910</v>
      </c>
      <c r="B1039" s="18">
        <v>34.43</v>
      </c>
      <c r="C1039" s="13">
        <f t="shared" si="84"/>
        <v>4.8735912275357895E-2</v>
      </c>
      <c r="D1039" s="13">
        <f t="shared" si="80"/>
        <v>4.8180989273462912E-2</v>
      </c>
      <c r="E1039" s="18">
        <v>73.8</v>
      </c>
      <c r="F1039" s="13">
        <f t="shared" si="81"/>
        <v>4.0462427745664664E-2</v>
      </c>
      <c r="G1039" s="13">
        <f t="shared" si="82"/>
        <v>3.9989790904118382E-2</v>
      </c>
      <c r="H1039" s="16">
        <f t="shared" si="83"/>
        <v>1.9267476865993524E-3</v>
      </c>
    </row>
    <row r="1040" spans="1:8" x14ac:dyDescent="0.3">
      <c r="A1040" s="3">
        <v>43913</v>
      </c>
      <c r="B1040" s="18">
        <v>30.12</v>
      </c>
      <c r="C1040" s="13">
        <f t="shared" si="84"/>
        <v>-0.12518152773743829</v>
      </c>
      <c r="D1040" s="13">
        <f t="shared" si="80"/>
        <v>-0.12573645073933329</v>
      </c>
      <c r="E1040" s="18">
        <v>64.400000000000006</v>
      </c>
      <c r="F1040" s="13">
        <f t="shared" si="81"/>
        <v>-0.12737127371273704</v>
      </c>
      <c r="G1040" s="13">
        <f t="shared" si="82"/>
        <v>-0.12784391055428332</v>
      </c>
      <c r="H1040" s="16">
        <f t="shared" si="83"/>
        <v>1.6074639561732374E-2</v>
      </c>
    </row>
    <row r="1041" spans="1:8" x14ac:dyDescent="0.3">
      <c r="A1041" s="3">
        <v>43914</v>
      </c>
      <c r="B1041" s="18">
        <v>30.82</v>
      </c>
      <c r="C1041" s="13">
        <f t="shared" si="84"/>
        <v>2.3240371845949515E-2</v>
      </c>
      <c r="D1041" s="13">
        <f t="shared" si="80"/>
        <v>2.2685448844054528E-2</v>
      </c>
      <c r="E1041" s="18">
        <v>65.42</v>
      </c>
      <c r="F1041" s="13">
        <f t="shared" si="81"/>
        <v>1.5838509316770111E-2</v>
      </c>
      <c r="G1041" s="13">
        <f t="shared" si="82"/>
        <v>1.536587247522383E-2</v>
      </c>
      <c r="H1041" s="16">
        <f t="shared" si="83"/>
        <v>3.4858171398095573E-4</v>
      </c>
    </row>
    <row r="1042" spans="1:8" x14ac:dyDescent="0.3">
      <c r="A1042" s="3">
        <v>43915</v>
      </c>
      <c r="B1042" s="18">
        <v>32.6</v>
      </c>
      <c r="C1042" s="13">
        <f t="shared" si="84"/>
        <v>5.7754704737183582E-2</v>
      </c>
      <c r="D1042" s="13">
        <f t="shared" si="80"/>
        <v>5.7199781735288599E-2</v>
      </c>
      <c r="E1042" s="18">
        <v>67.31</v>
      </c>
      <c r="F1042" s="13">
        <f t="shared" si="81"/>
        <v>2.8890247630694033E-2</v>
      </c>
      <c r="G1042" s="13">
        <f t="shared" si="82"/>
        <v>2.8417610789147753E-2</v>
      </c>
      <c r="H1042" s="16">
        <f t="shared" si="83"/>
        <v>1.625481134577634E-3</v>
      </c>
    </row>
    <row r="1043" spans="1:8" x14ac:dyDescent="0.3">
      <c r="A1043" s="3">
        <v>43916</v>
      </c>
      <c r="B1043" s="18">
        <v>33.75</v>
      </c>
      <c r="C1043" s="13">
        <f t="shared" si="84"/>
        <v>3.5276073619631809E-2</v>
      </c>
      <c r="D1043" s="13">
        <f t="shared" si="80"/>
        <v>3.4721150617736826E-2</v>
      </c>
      <c r="E1043" s="18">
        <v>69.2</v>
      </c>
      <c r="F1043" s="13">
        <f t="shared" si="81"/>
        <v>2.8079037290150044E-2</v>
      </c>
      <c r="G1043" s="13">
        <f t="shared" si="82"/>
        <v>2.7606400448603765E-2</v>
      </c>
      <c r="H1043" s="16">
        <f t="shared" si="83"/>
        <v>9.5852598798952884E-4</v>
      </c>
    </row>
    <row r="1044" spans="1:8" x14ac:dyDescent="0.3">
      <c r="A1044" s="3">
        <v>43917</v>
      </c>
      <c r="B1044" s="18">
        <v>33.74</v>
      </c>
      <c r="C1044" s="13">
        <f t="shared" si="84"/>
        <v>-2.9629629629623899E-4</v>
      </c>
      <c r="D1044" s="13">
        <f t="shared" si="80"/>
        <v>-8.5121929819122503E-4</v>
      </c>
      <c r="E1044" s="18">
        <v>68.77</v>
      </c>
      <c r="F1044" s="13">
        <f t="shared" si="81"/>
        <v>-6.2138728323700709E-3</v>
      </c>
      <c r="G1044" s="13">
        <f t="shared" si="82"/>
        <v>-6.6865096739163517E-3</v>
      </c>
      <c r="H1044" s="16">
        <f t="shared" si="83"/>
        <v>5.6916860719799138E-6</v>
      </c>
    </row>
    <row r="1045" spans="1:8" x14ac:dyDescent="0.3">
      <c r="A1045" s="3">
        <v>43920</v>
      </c>
      <c r="B1045" s="18">
        <v>32.659999999999997</v>
      </c>
      <c r="C1045" s="13">
        <f t="shared" si="84"/>
        <v>-3.2009484291642076E-2</v>
      </c>
      <c r="D1045" s="13">
        <f t="shared" si="80"/>
        <v>-3.2564407293537059E-2</v>
      </c>
      <c r="E1045" s="18">
        <v>67.08</v>
      </c>
      <c r="F1045" s="13">
        <f t="shared" si="81"/>
        <v>-2.457466918714557E-2</v>
      </c>
      <c r="G1045" s="13">
        <f t="shared" si="82"/>
        <v>-2.5047306028691849E-2</v>
      </c>
      <c r="H1045" s="16">
        <f t="shared" si="83"/>
        <v>8.1565067512418758E-4</v>
      </c>
    </row>
    <row r="1046" spans="1:8" x14ac:dyDescent="0.3">
      <c r="A1046" s="3">
        <v>43921</v>
      </c>
      <c r="B1046" s="18">
        <v>33.81</v>
      </c>
      <c r="C1046" s="13">
        <f t="shared" si="84"/>
        <v>3.5211267605633978E-2</v>
      </c>
      <c r="D1046" s="13">
        <f t="shared" si="80"/>
        <v>3.4656344603738995E-2</v>
      </c>
      <c r="E1046" s="18">
        <v>68.959999999999994</v>
      </c>
      <c r="F1046" s="13">
        <f t="shared" si="81"/>
        <v>2.8026237328562909E-2</v>
      </c>
      <c r="G1046" s="13">
        <f t="shared" si="82"/>
        <v>2.7553600487016629E-2</v>
      </c>
      <c r="H1046" s="16">
        <f t="shared" si="83"/>
        <v>9.5490707355179894E-4</v>
      </c>
    </row>
    <row r="1047" spans="1:8" x14ac:dyDescent="0.3">
      <c r="A1047" s="3">
        <v>43922</v>
      </c>
      <c r="B1047" s="18">
        <v>32.520000000000003</v>
      </c>
      <c r="C1047" s="13">
        <f t="shared" si="84"/>
        <v>-3.8154392191659281E-2</v>
      </c>
      <c r="D1047" s="13">
        <f t="shared" si="80"/>
        <v>-3.8709315193554264E-2</v>
      </c>
      <c r="E1047" s="18">
        <v>67.59</v>
      </c>
      <c r="F1047" s="13">
        <f t="shared" si="81"/>
        <v>-1.9866589327146023E-2</v>
      </c>
      <c r="G1047" s="13">
        <f t="shared" si="82"/>
        <v>-2.0339226168692302E-2</v>
      </c>
      <c r="H1047" s="16">
        <f t="shared" si="83"/>
        <v>7.8731751655689735E-4</v>
      </c>
    </row>
    <row r="1048" spans="1:8" x14ac:dyDescent="0.3">
      <c r="A1048" s="3">
        <v>43924</v>
      </c>
      <c r="B1048" s="18">
        <v>31.94</v>
      </c>
      <c r="C1048" s="13">
        <f t="shared" si="84"/>
        <v>-1.7835178351783609E-2</v>
      </c>
      <c r="D1048" s="13">
        <f t="shared" si="80"/>
        <v>-1.8390101353678596E-2</v>
      </c>
      <c r="E1048" s="18">
        <v>65.87</v>
      </c>
      <c r="F1048" s="13">
        <f t="shared" si="81"/>
        <v>-2.5447551412930869E-2</v>
      </c>
      <c r="G1048" s="13">
        <f t="shared" si="82"/>
        <v>-2.5920188254477148E-2</v>
      </c>
      <c r="H1048" s="16">
        <f t="shared" si="83"/>
        <v>4.7667488910626426E-4</v>
      </c>
    </row>
    <row r="1049" spans="1:8" x14ac:dyDescent="0.3">
      <c r="A1049" s="3">
        <v>43928</v>
      </c>
      <c r="B1049" s="18">
        <v>34.619999999999997</v>
      </c>
      <c r="C1049" s="13">
        <f t="shared" si="84"/>
        <v>8.3907326236693613E-2</v>
      </c>
      <c r="D1049" s="13">
        <f t="shared" si="80"/>
        <v>8.335240323479863E-2</v>
      </c>
      <c r="E1049" s="18">
        <v>69.27</v>
      </c>
      <c r="F1049" s="13">
        <f t="shared" si="81"/>
        <v>5.1616821011082337E-2</v>
      </c>
      <c r="G1049" s="13">
        <f t="shared" si="82"/>
        <v>5.1144184169536054E-2</v>
      </c>
      <c r="H1049" s="16">
        <f t="shared" si="83"/>
        <v>4.2629906620139735E-3</v>
      </c>
    </row>
    <row r="1050" spans="1:8" x14ac:dyDescent="0.3">
      <c r="A1050" s="3">
        <v>43929</v>
      </c>
      <c r="B1050" s="18">
        <v>34.630000000000003</v>
      </c>
      <c r="C1050" s="13">
        <f t="shared" si="84"/>
        <v>2.8885037550563375E-4</v>
      </c>
      <c r="D1050" s="13">
        <f t="shared" si="80"/>
        <v>-2.6607262638935229E-4</v>
      </c>
      <c r="E1050" s="18">
        <v>70.61</v>
      </c>
      <c r="F1050" s="13">
        <f t="shared" si="81"/>
        <v>1.9344593619171402E-2</v>
      </c>
      <c r="G1050" s="13">
        <f t="shared" si="82"/>
        <v>1.8871956777625123E-2</v>
      </c>
      <c r="H1050" s="16">
        <f t="shared" si="83"/>
        <v>-5.0213111049290538E-6</v>
      </c>
    </row>
    <row r="1051" spans="1:8" x14ac:dyDescent="0.3">
      <c r="A1051" s="3">
        <v>43930</v>
      </c>
      <c r="B1051" s="18">
        <v>36.1</v>
      </c>
      <c r="C1051" s="13">
        <f t="shared" si="84"/>
        <v>4.244874386370201E-2</v>
      </c>
      <c r="D1051" s="13">
        <f t="shared" si="80"/>
        <v>4.1893820861807027E-2</v>
      </c>
      <c r="E1051" s="18">
        <v>72.92</v>
      </c>
      <c r="F1051" s="13">
        <f t="shared" si="81"/>
        <v>3.2714912901855353E-2</v>
      </c>
      <c r="G1051" s="13">
        <f t="shared" si="82"/>
        <v>3.2242276060309071E-2</v>
      </c>
      <c r="H1051" s="16">
        <f t="shared" si="83"/>
        <v>1.3507521374475173E-3</v>
      </c>
    </row>
    <row r="1052" spans="1:8" x14ac:dyDescent="0.3">
      <c r="A1052" s="3">
        <v>43934</v>
      </c>
      <c r="B1052" s="18">
        <v>35.82</v>
      </c>
      <c r="C1052" s="13">
        <f t="shared" si="84"/>
        <v>-7.7562326869806686E-3</v>
      </c>
      <c r="D1052" s="13">
        <f t="shared" si="80"/>
        <v>-8.3111556888756551E-3</v>
      </c>
      <c r="E1052" s="18">
        <v>72.14</v>
      </c>
      <c r="F1052" s="13">
        <f t="shared" si="81"/>
        <v>-1.0696653867251826E-2</v>
      </c>
      <c r="G1052" s="13">
        <f t="shared" si="82"/>
        <v>-1.1169290708798107E-2</v>
      </c>
      <c r="H1052" s="16">
        <f t="shared" si="83"/>
        <v>9.2829714015133384E-5</v>
      </c>
    </row>
    <row r="1053" spans="1:8" x14ac:dyDescent="0.3">
      <c r="A1053" s="3">
        <v>43936</v>
      </c>
      <c r="B1053" s="18">
        <v>35.65</v>
      </c>
      <c r="C1053" s="13">
        <f t="shared" si="84"/>
        <v>-4.745951982132901E-3</v>
      </c>
      <c r="D1053" s="13">
        <f t="shared" si="80"/>
        <v>-5.3008749840278875E-3</v>
      </c>
      <c r="E1053" s="18">
        <v>73.17</v>
      </c>
      <c r="F1053" s="13">
        <f t="shared" si="81"/>
        <v>1.4277793179927833E-2</v>
      </c>
      <c r="G1053" s="13">
        <f t="shared" si="82"/>
        <v>1.3805156338381553E-2</v>
      </c>
      <c r="H1053" s="16">
        <f t="shared" si="83"/>
        <v>-7.3179407884720803E-5</v>
      </c>
    </row>
    <row r="1054" spans="1:8" x14ac:dyDescent="0.3">
      <c r="A1054" s="3">
        <v>43937</v>
      </c>
      <c r="B1054" s="18">
        <v>35.97</v>
      </c>
      <c r="C1054" s="13">
        <f t="shared" si="84"/>
        <v>8.9761570827489034E-3</v>
      </c>
      <c r="D1054" s="13">
        <f t="shared" si="80"/>
        <v>8.421234080853917E-3</v>
      </c>
      <c r="E1054" s="18">
        <v>74.150000000000006</v>
      </c>
      <c r="F1054" s="13">
        <f t="shared" si="81"/>
        <v>1.3393467268006054E-2</v>
      </c>
      <c r="G1054" s="13">
        <f t="shared" si="82"/>
        <v>1.2920830426459773E-2</v>
      </c>
      <c r="H1054" s="16">
        <f t="shared" si="83"/>
        <v>1.0880933754023729E-4</v>
      </c>
    </row>
    <row r="1055" spans="1:8" x14ac:dyDescent="0.3">
      <c r="A1055" s="3">
        <v>43938</v>
      </c>
      <c r="B1055" s="18">
        <v>37.11</v>
      </c>
      <c r="C1055" s="13">
        <f t="shared" si="84"/>
        <v>3.1693077564637129E-2</v>
      </c>
      <c r="D1055" s="13">
        <f t="shared" si="80"/>
        <v>3.1138154562742142E-2</v>
      </c>
      <c r="E1055" s="18">
        <v>75.650000000000006</v>
      </c>
      <c r="F1055" s="13">
        <f t="shared" si="81"/>
        <v>2.0229265003371522E-2</v>
      </c>
      <c r="G1055" s="13">
        <f t="shared" si="82"/>
        <v>1.9756628161825242E-2</v>
      </c>
      <c r="H1055" s="16">
        <f t="shared" si="83"/>
        <v>6.1518494134153853E-4</v>
      </c>
    </row>
    <row r="1056" spans="1:8" x14ac:dyDescent="0.3">
      <c r="A1056" s="3">
        <v>43941</v>
      </c>
      <c r="B1056" s="18">
        <v>36.96</v>
      </c>
      <c r="C1056" s="13">
        <f t="shared" si="84"/>
        <v>-4.0420371867421201E-3</v>
      </c>
      <c r="D1056" s="13">
        <f t="shared" si="80"/>
        <v>-4.5969601886371066E-3</v>
      </c>
      <c r="E1056" s="18">
        <v>76.260000000000005</v>
      </c>
      <c r="F1056" s="13">
        <f t="shared" si="81"/>
        <v>8.0634500991407787E-3</v>
      </c>
      <c r="G1056" s="13">
        <f t="shared" si="82"/>
        <v>7.5908132575944979E-3</v>
      </c>
      <c r="H1056" s="16">
        <f t="shared" si="83"/>
        <v>-3.489466634454065E-5</v>
      </c>
    </row>
    <row r="1057" spans="1:8" x14ac:dyDescent="0.3">
      <c r="A1057" s="3">
        <v>43942</v>
      </c>
      <c r="B1057" s="18">
        <v>35.840000000000003</v>
      </c>
      <c r="C1057" s="13">
        <f t="shared" si="84"/>
        <v>-3.0303030303030276E-2</v>
      </c>
      <c r="D1057" s="13">
        <f t="shared" si="80"/>
        <v>-3.0857953304925263E-2</v>
      </c>
      <c r="E1057" s="18">
        <v>73.77</v>
      </c>
      <c r="F1057" s="13">
        <f t="shared" si="81"/>
        <v>-3.2651455546813701E-2</v>
      </c>
      <c r="G1057" s="13">
        <f t="shared" si="82"/>
        <v>-3.3124092388359984E-2</v>
      </c>
      <c r="H1057" s="16">
        <f t="shared" si="83"/>
        <v>1.0221416961880426E-3</v>
      </c>
    </row>
    <row r="1058" spans="1:8" x14ac:dyDescent="0.3">
      <c r="A1058" s="3">
        <v>43943</v>
      </c>
      <c r="B1058" s="18">
        <v>36.35</v>
      </c>
      <c r="C1058" s="13">
        <f t="shared" si="84"/>
        <v>1.4229910714285587E-2</v>
      </c>
      <c r="D1058" s="13">
        <f t="shared" si="80"/>
        <v>1.3674987712390601E-2</v>
      </c>
      <c r="E1058" s="18">
        <v>74.87</v>
      </c>
      <c r="F1058" s="13">
        <f t="shared" si="81"/>
        <v>1.4911210519181317E-2</v>
      </c>
      <c r="G1058" s="13">
        <f t="shared" si="82"/>
        <v>1.4438573677635036E-2</v>
      </c>
      <c r="H1058" s="16">
        <f t="shared" si="83"/>
        <v>1.9744731762610549E-4</v>
      </c>
    </row>
    <row r="1059" spans="1:8" x14ac:dyDescent="0.3">
      <c r="A1059" s="3">
        <v>43944</v>
      </c>
      <c r="B1059" s="18">
        <v>36.729999999999997</v>
      </c>
      <c r="C1059" s="13">
        <f t="shared" si="84"/>
        <v>1.0453920220082402E-2</v>
      </c>
      <c r="D1059" s="13">
        <f t="shared" si="80"/>
        <v>9.8989972181874157E-3</v>
      </c>
      <c r="E1059" s="18">
        <v>75.739999999999995</v>
      </c>
      <c r="F1059" s="13">
        <f t="shared" si="81"/>
        <v>1.1620141578736254E-2</v>
      </c>
      <c r="G1059" s="13">
        <f t="shared" si="82"/>
        <v>1.1147504737189973E-2</v>
      </c>
      <c r="H1059" s="16">
        <f t="shared" si="83"/>
        <v>1.1034911838317458E-4</v>
      </c>
    </row>
    <row r="1060" spans="1:8" x14ac:dyDescent="0.3">
      <c r="A1060" s="3">
        <v>43945</v>
      </c>
      <c r="B1060" s="18">
        <v>36.06</v>
      </c>
      <c r="C1060" s="13">
        <f t="shared" si="84"/>
        <v>-1.8241219711407464E-2</v>
      </c>
      <c r="D1060" s="13">
        <f t="shared" si="80"/>
        <v>-1.879614271330245E-2</v>
      </c>
      <c r="E1060" s="18">
        <v>73.69</v>
      </c>
      <c r="F1060" s="13">
        <f t="shared" si="81"/>
        <v>-2.7066279376815383E-2</v>
      </c>
      <c r="G1060" s="13">
        <f t="shared" si="82"/>
        <v>-2.7538916218361662E-2</v>
      </c>
      <c r="H1060" s="16">
        <f t="shared" si="83"/>
        <v>5.1762539941000525E-4</v>
      </c>
    </row>
    <row r="1061" spans="1:8" x14ac:dyDescent="0.3">
      <c r="A1061" s="3">
        <v>43948</v>
      </c>
      <c r="B1061" s="18">
        <v>36.549999999999997</v>
      </c>
      <c r="C1061" s="13">
        <f t="shared" si="84"/>
        <v>1.3588463671658113E-2</v>
      </c>
      <c r="D1061" s="13">
        <f t="shared" si="80"/>
        <v>1.3033540669763127E-2</v>
      </c>
      <c r="E1061" s="18">
        <v>74.040000000000006</v>
      </c>
      <c r="F1061" s="13">
        <f t="shared" si="81"/>
        <v>4.7496268150359899E-3</v>
      </c>
      <c r="G1061" s="13">
        <f t="shared" si="82"/>
        <v>4.2769899734897091E-3</v>
      </c>
      <c r="H1061" s="16">
        <f t="shared" si="83"/>
        <v>5.5744322763647244E-5</v>
      </c>
    </row>
    <row r="1062" spans="1:8" x14ac:dyDescent="0.3">
      <c r="A1062" s="3">
        <v>43949</v>
      </c>
      <c r="B1062" s="18">
        <v>36.76</v>
      </c>
      <c r="C1062" s="13">
        <f t="shared" si="84"/>
        <v>5.745554035567757E-3</v>
      </c>
      <c r="D1062" s="13">
        <f t="shared" si="80"/>
        <v>5.1906310336727705E-3</v>
      </c>
      <c r="E1062" s="18">
        <v>74.599999999999994</v>
      </c>
      <c r="F1062" s="13">
        <f t="shared" si="81"/>
        <v>7.5634792004319884E-3</v>
      </c>
      <c r="G1062" s="13">
        <f t="shared" si="82"/>
        <v>7.0908423588857076E-3</v>
      </c>
      <c r="H1062" s="16">
        <f t="shared" si="83"/>
        <v>3.6805946402913588E-5</v>
      </c>
    </row>
    <row r="1063" spans="1:8" x14ac:dyDescent="0.3">
      <c r="A1063" s="3">
        <v>43950</v>
      </c>
      <c r="B1063" s="18">
        <v>37.35</v>
      </c>
      <c r="C1063" s="13">
        <f t="shared" si="84"/>
        <v>1.6050054406964165E-2</v>
      </c>
      <c r="D1063" s="13">
        <f t="shared" si="80"/>
        <v>1.5495131405069178E-2</v>
      </c>
      <c r="E1063" s="18">
        <v>75.510000000000005</v>
      </c>
      <c r="F1063" s="13">
        <f t="shared" si="81"/>
        <v>1.2198391420911614E-2</v>
      </c>
      <c r="G1063" s="13">
        <f t="shared" si="82"/>
        <v>1.1725754579365333E-2</v>
      </c>
      <c r="H1063" s="16">
        <f t="shared" si="83"/>
        <v>1.8169210803085752E-4</v>
      </c>
    </row>
    <row r="1064" spans="1:8" x14ac:dyDescent="0.3">
      <c r="A1064" s="3">
        <v>43951</v>
      </c>
      <c r="B1064" s="18">
        <v>38.56</v>
      </c>
      <c r="C1064" s="13">
        <f t="shared" si="84"/>
        <v>3.2396251673360021E-2</v>
      </c>
      <c r="D1064" s="13">
        <f t="shared" si="80"/>
        <v>3.1841328671465038E-2</v>
      </c>
      <c r="E1064" s="18">
        <v>77.510000000000005</v>
      </c>
      <c r="F1064" s="13">
        <f t="shared" si="81"/>
        <v>2.6486558071778576E-2</v>
      </c>
      <c r="G1064" s="13">
        <f t="shared" si="82"/>
        <v>2.6013921230232297E-2</v>
      </c>
      <c r="H1064" s="16">
        <f t="shared" si="83"/>
        <v>8.2831781592542875E-4</v>
      </c>
    </row>
    <row r="1065" spans="1:8" x14ac:dyDescent="0.3">
      <c r="A1065" s="3">
        <v>43955</v>
      </c>
      <c r="B1065" s="18">
        <v>36.549999999999997</v>
      </c>
      <c r="C1065" s="13">
        <f t="shared" si="84"/>
        <v>-5.2126556016597658E-2</v>
      </c>
      <c r="D1065" s="13">
        <f t="shared" si="80"/>
        <v>-5.2681479018492641E-2</v>
      </c>
      <c r="E1065" s="18">
        <v>73.959999999999994</v>
      </c>
      <c r="F1065" s="13">
        <f t="shared" si="81"/>
        <v>-4.5800541865565925E-2</v>
      </c>
      <c r="G1065" s="13">
        <f t="shared" si="82"/>
        <v>-4.6273178707112207E-2</v>
      </c>
      <c r="H1065" s="16">
        <f t="shared" si="83"/>
        <v>2.4377394931776922E-3</v>
      </c>
    </row>
    <row r="1066" spans="1:8" x14ac:dyDescent="0.3">
      <c r="A1066" s="3">
        <v>43956</v>
      </c>
      <c r="B1066" s="18">
        <v>36.25</v>
      </c>
      <c r="C1066" s="13">
        <f t="shared" si="84"/>
        <v>-8.2079343365252244E-3</v>
      </c>
      <c r="D1066" s="13">
        <f t="shared" si="80"/>
        <v>-8.7628573384202109E-3</v>
      </c>
      <c r="E1066" s="18">
        <v>73.16</v>
      </c>
      <c r="F1066" s="13">
        <f t="shared" si="81"/>
        <v>-1.0816657652785278E-2</v>
      </c>
      <c r="G1066" s="13">
        <f t="shared" si="82"/>
        <v>-1.1289294494331558E-2</v>
      </c>
      <c r="H1066" s="16">
        <f t="shared" si="83"/>
        <v>9.8926477105240184E-5</v>
      </c>
    </row>
    <row r="1067" spans="1:8" x14ac:dyDescent="0.3">
      <c r="A1067" s="3">
        <v>43957</v>
      </c>
      <c r="B1067" s="18">
        <v>36.58</v>
      </c>
      <c r="C1067" s="13">
        <f t="shared" si="84"/>
        <v>9.1034482758620694E-3</v>
      </c>
      <c r="D1067" s="13">
        <f t="shared" si="80"/>
        <v>8.5485252739670829E-3</v>
      </c>
      <c r="E1067" s="18">
        <v>73.650000000000006</v>
      </c>
      <c r="F1067" s="13">
        <f t="shared" si="81"/>
        <v>6.6976489885184343E-3</v>
      </c>
      <c r="G1067" s="13">
        <f t="shared" si="82"/>
        <v>6.2250121469721535E-3</v>
      </c>
      <c r="H1067" s="16">
        <f t="shared" si="83"/>
        <v>5.321467366914355E-5</v>
      </c>
    </row>
    <row r="1068" spans="1:8" x14ac:dyDescent="0.3">
      <c r="A1068" s="3">
        <v>43958</v>
      </c>
      <c r="B1068" s="18">
        <v>36.229999999999997</v>
      </c>
      <c r="C1068" s="13">
        <f t="shared" si="84"/>
        <v>-9.5680699835976046E-3</v>
      </c>
      <c r="D1068" s="13">
        <f t="shared" si="80"/>
        <v>-1.0122992985492591E-2</v>
      </c>
      <c r="E1068" s="18">
        <v>73.38</v>
      </c>
      <c r="F1068" s="13">
        <f t="shared" si="81"/>
        <v>-3.6659877800409024E-3</v>
      </c>
      <c r="G1068" s="13">
        <f t="shared" si="82"/>
        <v>-4.1386246215871832E-3</v>
      </c>
      <c r="H1068" s="16">
        <f t="shared" si="83"/>
        <v>4.1895268013913984E-5</v>
      </c>
    </row>
    <row r="1069" spans="1:8" x14ac:dyDescent="0.3">
      <c r="A1069" s="3">
        <v>43959</v>
      </c>
      <c r="B1069" s="18">
        <v>36.380000000000003</v>
      </c>
      <c r="C1069" s="13">
        <f t="shared" si="84"/>
        <v>4.1402152911953483E-3</v>
      </c>
      <c r="D1069" s="13">
        <f t="shared" si="80"/>
        <v>3.5852922893003622E-3</v>
      </c>
      <c r="E1069" s="18">
        <v>73.319999999999993</v>
      </c>
      <c r="F1069" s="13">
        <f t="shared" si="81"/>
        <v>-8.1766148814399475E-4</v>
      </c>
      <c r="G1069" s="13">
        <f t="shared" si="82"/>
        <v>-1.2902983296902756E-3</v>
      </c>
      <c r="H1069" s="16">
        <f t="shared" si="83"/>
        <v>-4.6260966523356815E-6</v>
      </c>
    </row>
    <row r="1070" spans="1:8" x14ac:dyDescent="0.3">
      <c r="A1070" s="3">
        <v>43962</v>
      </c>
      <c r="B1070" s="18">
        <v>36.450000000000003</v>
      </c>
      <c r="C1070" s="13">
        <f t="shared" si="84"/>
        <v>1.9241341396372125E-3</v>
      </c>
      <c r="D1070" s="13">
        <f t="shared" si="80"/>
        <v>1.3692111377422264E-3</v>
      </c>
      <c r="E1070" s="18">
        <v>73.44</v>
      </c>
      <c r="F1070" s="13">
        <f t="shared" si="81"/>
        <v>1.6366612111293755E-3</v>
      </c>
      <c r="G1070" s="13">
        <f t="shared" si="82"/>
        <v>1.1640243695830946E-3</v>
      </c>
      <c r="H1070" s="16">
        <f t="shared" si="83"/>
        <v>1.5937951314365469E-6</v>
      </c>
    </row>
    <row r="1071" spans="1:8" x14ac:dyDescent="0.3">
      <c r="A1071" s="3">
        <v>43963</v>
      </c>
      <c r="B1071" s="18">
        <v>36.51</v>
      </c>
      <c r="C1071" s="13">
        <f t="shared" si="84"/>
        <v>1.6460905349793276E-3</v>
      </c>
      <c r="D1071" s="13">
        <f t="shared" si="80"/>
        <v>1.0911675330843415E-3</v>
      </c>
      <c r="E1071" s="18">
        <v>73.33</v>
      </c>
      <c r="F1071" s="13">
        <f t="shared" si="81"/>
        <v>-1.4978213507624849E-3</v>
      </c>
      <c r="G1071" s="13">
        <f t="shared" si="82"/>
        <v>-1.9704581923087657E-3</v>
      </c>
      <c r="H1071" s="16">
        <f t="shared" si="83"/>
        <v>-2.1501000047473867E-6</v>
      </c>
    </row>
    <row r="1072" spans="1:8" x14ac:dyDescent="0.3">
      <c r="A1072" s="3">
        <v>43964</v>
      </c>
      <c r="B1072" s="18">
        <v>37.21</v>
      </c>
      <c r="C1072" s="13">
        <f t="shared" si="84"/>
        <v>1.9172829361818744E-2</v>
      </c>
      <c r="D1072" s="13">
        <f t="shared" si="80"/>
        <v>1.8617906359923758E-2</v>
      </c>
      <c r="E1072" s="18">
        <v>74.739999999999995</v>
      </c>
      <c r="F1072" s="13">
        <f t="shared" si="81"/>
        <v>1.9228146733942353E-2</v>
      </c>
      <c r="G1072" s="13">
        <f t="shared" si="82"/>
        <v>1.8755509892396074E-2</v>
      </c>
      <c r="H1072" s="16">
        <f t="shared" si="83"/>
        <v>3.491883269092538E-4</v>
      </c>
    </row>
    <row r="1073" spans="1:8" x14ac:dyDescent="0.3">
      <c r="A1073" s="3">
        <v>43965</v>
      </c>
      <c r="B1073" s="18">
        <v>36.29</v>
      </c>
      <c r="C1073" s="13">
        <f t="shared" si="84"/>
        <v>-2.4724536414942211E-2</v>
      </c>
      <c r="D1073" s="13">
        <f t="shared" si="80"/>
        <v>-2.5279459416837197E-2</v>
      </c>
      <c r="E1073" s="18">
        <v>74.069999999999993</v>
      </c>
      <c r="F1073" s="13">
        <f t="shared" si="81"/>
        <v>-8.9644099545089784E-3</v>
      </c>
      <c r="G1073" s="13">
        <f t="shared" si="82"/>
        <v>-9.4370467960552592E-3</v>
      </c>
      <c r="H1073" s="16">
        <f t="shared" si="83"/>
        <v>2.3856344149567242E-4</v>
      </c>
    </row>
    <row r="1074" spans="1:8" x14ac:dyDescent="0.3">
      <c r="A1074" s="3">
        <v>43966</v>
      </c>
      <c r="B1074" s="18">
        <v>36.35</v>
      </c>
      <c r="C1074" s="13">
        <f t="shared" si="84"/>
        <v>1.6533480297602487E-3</v>
      </c>
      <c r="D1074" s="13">
        <f t="shared" si="80"/>
        <v>1.0984250278652627E-3</v>
      </c>
      <c r="E1074" s="18">
        <v>73.900000000000006</v>
      </c>
      <c r="F1074" s="13">
        <f t="shared" si="81"/>
        <v>-2.2951262319426124E-3</v>
      </c>
      <c r="G1074" s="13">
        <f t="shared" si="82"/>
        <v>-2.7677630734888933E-3</v>
      </c>
      <c r="H1074" s="16">
        <f t="shared" si="83"/>
        <v>-3.0401802311214828E-6</v>
      </c>
    </row>
    <row r="1075" spans="1:8" x14ac:dyDescent="0.3">
      <c r="A1075" s="3">
        <v>43969</v>
      </c>
      <c r="B1075" s="18">
        <v>35.04</v>
      </c>
      <c r="C1075" s="13">
        <f t="shared" si="84"/>
        <v>-3.603851444291617E-2</v>
      </c>
      <c r="D1075" s="13">
        <f t="shared" si="80"/>
        <v>-3.6593437444811153E-2</v>
      </c>
      <c r="E1075" s="18">
        <v>70.77</v>
      </c>
      <c r="F1075" s="13">
        <f t="shared" si="81"/>
        <v>-4.235453315290949E-2</v>
      </c>
      <c r="G1075" s="13">
        <f t="shared" si="82"/>
        <v>-4.2827169994455773E-2</v>
      </c>
      <c r="H1075" s="16">
        <f t="shared" si="83"/>
        <v>1.5671933661304104E-3</v>
      </c>
    </row>
    <row r="1076" spans="1:8" x14ac:dyDescent="0.3">
      <c r="A1076" s="3">
        <v>43970</v>
      </c>
      <c r="B1076" s="18">
        <v>35.43</v>
      </c>
      <c r="C1076" s="13">
        <f t="shared" si="84"/>
        <v>1.1130136986301276E-2</v>
      </c>
      <c r="D1076" s="13">
        <f t="shared" si="80"/>
        <v>1.0575213984406289E-2</v>
      </c>
      <c r="E1076" s="18">
        <v>71.430000000000007</v>
      </c>
      <c r="F1076" s="13">
        <f t="shared" si="81"/>
        <v>9.3259855871132835E-3</v>
      </c>
      <c r="G1076" s="13">
        <f t="shared" si="82"/>
        <v>8.8533487455670027E-3</v>
      </c>
      <c r="H1076" s="16">
        <f t="shared" si="83"/>
        <v>9.3626057462946051E-5</v>
      </c>
    </row>
    <row r="1077" spans="1:8" x14ac:dyDescent="0.3">
      <c r="A1077" s="3">
        <v>43971</v>
      </c>
      <c r="B1077" s="18">
        <v>36.130000000000003</v>
      </c>
      <c r="C1077" s="13">
        <f t="shared" si="84"/>
        <v>1.9757267852102744E-2</v>
      </c>
      <c r="D1077" s="13">
        <f t="shared" si="80"/>
        <v>1.9202344850207758E-2</v>
      </c>
      <c r="E1077" s="18">
        <v>72.45</v>
      </c>
      <c r="F1077" s="13">
        <f t="shared" si="81"/>
        <v>1.4279714405711852E-2</v>
      </c>
      <c r="G1077" s="13">
        <f t="shared" si="82"/>
        <v>1.3807077564165571E-2</v>
      </c>
      <c r="H1077" s="16">
        <f t="shared" si="83"/>
        <v>2.6512826476067383E-4</v>
      </c>
    </row>
    <row r="1078" spans="1:8" x14ac:dyDescent="0.3">
      <c r="A1078" s="3">
        <v>43972</v>
      </c>
      <c r="B1078" s="18">
        <v>36.43</v>
      </c>
      <c r="C1078" s="13">
        <f t="shared" si="84"/>
        <v>8.3033490174369007E-3</v>
      </c>
      <c r="D1078" s="13">
        <f t="shared" si="80"/>
        <v>7.7484260155419142E-3</v>
      </c>
      <c r="E1078" s="18">
        <v>73.42</v>
      </c>
      <c r="F1078" s="13">
        <f t="shared" si="81"/>
        <v>1.3388543823326327E-2</v>
      </c>
      <c r="G1078" s="13">
        <f t="shared" si="82"/>
        <v>1.2915906981780046E-2</v>
      </c>
      <c r="H1078" s="16">
        <f t="shared" si="83"/>
        <v>1.0007794967194395E-4</v>
      </c>
    </row>
    <row r="1079" spans="1:8" x14ac:dyDescent="0.3">
      <c r="A1079" s="3">
        <v>43973</v>
      </c>
      <c r="B1079" s="18">
        <v>36.18</v>
      </c>
      <c r="C1079" s="13">
        <f t="shared" si="84"/>
        <v>-6.8624759813340486E-3</v>
      </c>
      <c r="D1079" s="13">
        <f t="shared" si="80"/>
        <v>-7.417398983229035E-3</v>
      </c>
      <c r="E1079" s="18">
        <v>73.09</v>
      </c>
      <c r="F1079" s="13">
        <f t="shared" si="81"/>
        <v>-4.4946880958866009E-3</v>
      </c>
      <c r="G1079" s="13">
        <f t="shared" si="82"/>
        <v>-4.9673249374328817E-3</v>
      </c>
      <c r="H1079" s="16">
        <f t="shared" si="83"/>
        <v>3.6844630940282884E-5</v>
      </c>
    </row>
    <row r="1080" spans="1:8" x14ac:dyDescent="0.3">
      <c r="A1080" s="3">
        <v>43977</v>
      </c>
      <c r="B1080" s="18">
        <v>36.25</v>
      </c>
      <c r="C1080" s="13">
        <f t="shared" si="84"/>
        <v>1.9347705914869451E-3</v>
      </c>
      <c r="D1080" s="13">
        <f t="shared" si="80"/>
        <v>1.379847589591959E-3</v>
      </c>
      <c r="E1080" s="18">
        <v>73.95</v>
      </c>
      <c r="F1080" s="13">
        <f t="shared" si="81"/>
        <v>1.1766315501436475E-2</v>
      </c>
      <c r="G1080" s="13">
        <f t="shared" si="82"/>
        <v>1.1293678659890194E-2</v>
      </c>
      <c r="H1080" s="16">
        <f t="shared" si="83"/>
        <v>1.5583555276475631E-5</v>
      </c>
    </row>
    <row r="1081" spans="1:8" x14ac:dyDescent="0.3">
      <c r="A1081" s="3">
        <v>43978</v>
      </c>
      <c r="B1081" s="18">
        <v>37.130000000000003</v>
      </c>
      <c r="C1081" s="13">
        <f t="shared" si="84"/>
        <v>2.4275862068965592E-2</v>
      </c>
      <c r="D1081" s="13">
        <f t="shared" si="80"/>
        <v>2.3720939067070606E-2</v>
      </c>
      <c r="E1081" s="18">
        <v>74.23</v>
      </c>
      <c r="F1081" s="13">
        <f t="shared" si="81"/>
        <v>3.7863421230561745E-3</v>
      </c>
      <c r="G1081" s="13">
        <f t="shared" si="82"/>
        <v>3.3137052815098936E-3</v>
      </c>
      <c r="H1081" s="16">
        <f t="shared" si="83"/>
        <v>7.8604201068926233E-5</v>
      </c>
    </row>
    <row r="1082" spans="1:8" x14ac:dyDescent="0.3">
      <c r="A1082" s="3">
        <v>43979</v>
      </c>
      <c r="B1082" s="18">
        <v>37.83</v>
      </c>
      <c r="C1082" s="13">
        <f t="shared" si="84"/>
        <v>1.8852679773767811E-2</v>
      </c>
      <c r="D1082" s="13">
        <f t="shared" si="80"/>
        <v>1.8297756771872824E-2</v>
      </c>
      <c r="E1082" s="18">
        <v>75.709999999999994</v>
      </c>
      <c r="F1082" s="13">
        <f t="shared" si="81"/>
        <v>1.9938030445911137E-2</v>
      </c>
      <c r="G1082" s="13">
        <f t="shared" si="82"/>
        <v>1.9465393604364858E-2</v>
      </c>
      <c r="H1082" s="16">
        <f t="shared" si="83"/>
        <v>3.5617303764143705E-4</v>
      </c>
    </row>
    <row r="1083" spans="1:8" x14ac:dyDescent="0.3">
      <c r="A1083" s="3">
        <v>43980</v>
      </c>
      <c r="B1083" s="18">
        <v>38.25</v>
      </c>
      <c r="C1083" s="13">
        <f t="shared" si="84"/>
        <v>1.1102299762093537E-2</v>
      </c>
      <c r="D1083" s="13">
        <f t="shared" si="80"/>
        <v>1.0547376760198551E-2</v>
      </c>
      <c r="E1083" s="18">
        <v>76.41</v>
      </c>
      <c r="F1083" s="13">
        <f t="shared" si="81"/>
        <v>9.2458063663980461E-3</v>
      </c>
      <c r="G1083" s="13">
        <f t="shared" si="82"/>
        <v>8.7731695248517653E-3</v>
      </c>
      <c r="H1083" s="16">
        <f t="shared" si="83"/>
        <v>9.2533924359703665E-5</v>
      </c>
    </row>
    <row r="1084" spans="1:8" x14ac:dyDescent="0.3">
      <c r="A1084" s="3">
        <v>43983</v>
      </c>
      <c r="B1084" s="18">
        <v>39.04</v>
      </c>
      <c r="C1084" s="13">
        <f t="shared" si="84"/>
        <v>2.0653594771241846E-2</v>
      </c>
      <c r="D1084" s="13">
        <f t="shared" si="80"/>
        <v>2.0098671769346859E-2</v>
      </c>
      <c r="E1084" s="18">
        <v>79.72</v>
      </c>
      <c r="F1084" s="13">
        <f t="shared" si="81"/>
        <v>4.3318937311870309E-2</v>
      </c>
      <c r="G1084" s="13">
        <f t="shared" si="82"/>
        <v>4.2846300470324027E-2</v>
      </c>
      <c r="H1084" s="16">
        <f t="shared" si="83"/>
        <v>8.611537296838546E-4</v>
      </c>
    </row>
    <row r="1085" spans="1:8" x14ac:dyDescent="0.3">
      <c r="A1085" s="3">
        <v>43984</v>
      </c>
      <c r="B1085" s="18">
        <v>39.51</v>
      </c>
      <c r="C1085" s="13">
        <f t="shared" si="84"/>
        <v>1.2038934426229497E-2</v>
      </c>
      <c r="D1085" s="13">
        <f t="shared" si="80"/>
        <v>1.1484011424334511E-2</v>
      </c>
      <c r="E1085" s="18">
        <v>80.959999999999994</v>
      </c>
      <c r="F1085" s="13">
        <f t="shared" si="81"/>
        <v>1.5554440541896586E-2</v>
      </c>
      <c r="G1085" s="13">
        <f t="shared" si="82"/>
        <v>1.5081803700350305E-2</v>
      </c>
      <c r="H1085" s="16">
        <f t="shared" si="83"/>
        <v>1.7319960599439341E-4</v>
      </c>
    </row>
    <row r="1086" spans="1:8" x14ac:dyDescent="0.3">
      <c r="A1086" s="3">
        <v>43985</v>
      </c>
      <c r="B1086" s="18">
        <v>39.75</v>
      </c>
      <c r="C1086" s="13">
        <f t="shared" si="84"/>
        <v>6.0744115413819966E-3</v>
      </c>
      <c r="D1086" s="13">
        <f t="shared" si="80"/>
        <v>5.5194885394870101E-3</v>
      </c>
      <c r="E1086" s="18">
        <v>81.08</v>
      </c>
      <c r="F1086" s="13">
        <f t="shared" si="81"/>
        <v>1.4822134387353358E-3</v>
      </c>
      <c r="G1086" s="13">
        <f t="shared" si="82"/>
        <v>1.009576597189055E-3</v>
      </c>
      <c r="H1086" s="16">
        <f t="shared" si="83"/>
        <v>5.5723464579192826E-6</v>
      </c>
    </row>
    <row r="1087" spans="1:8" x14ac:dyDescent="0.3">
      <c r="A1087" s="3">
        <v>43986</v>
      </c>
      <c r="B1087" s="18">
        <v>39.81</v>
      </c>
      <c r="C1087" s="13">
        <f t="shared" si="84"/>
        <v>1.5094339622641062E-3</v>
      </c>
      <c r="D1087" s="13">
        <f t="shared" si="80"/>
        <v>9.5451096036912016E-4</v>
      </c>
      <c r="E1087" s="18">
        <v>80.97</v>
      </c>
      <c r="F1087" s="13">
        <f t="shared" si="81"/>
        <v>-1.3566847557967554E-3</v>
      </c>
      <c r="G1087" s="13">
        <f t="shared" si="82"/>
        <v>-1.8293215973430362E-3</v>
      </c>
      <c r="H1087" s="16">
        <f t="shared" si="83"/>
        <v>-1.7461075147038745E-6</v>
      </c>
    </row>
    <row r="1088" spans="1:8" x14ac:dyDescent="0.3">
      <c r="A1088" s="3">
        <v>43987</v>
      </c>
      <c r="B1088" s="18">
        <v>40.46</v>
      </c>
      <c r="C1088" s="13">
        <f t="shared" si="84"/>
        <v>1.632755589047985E-2</v>
      </c>
      <c r="D1088" s="13">
        <f t="shared" si="80"/>
        <v>1.5772632888584864E-2</v>
      </c>
      <c r="E1088" s="18">
        <v>82.96</v>
      </c>
      <c r="F1088" s="13">
        <f t="shared" si="81"/>
        <v>2.4577003828578414E-2</v>
      </c>
      <c r="G1088" s="13">
        <f t="shared" si="82"/>
        <v>2.4104366987032135E-2</v>
      </c>
      <c r="H1088" s="16">
        <f t="shared" si="83"/>
        <v>3.8018933149818227E-4</v>
      </c>
    </row>
    <row r="1089" spans="1:8" x14ac:dyDescent="0.3">
      <c r="A1089" s="3">
        <v>43990</v>
      </c>
      <c r="B1089" s="18">
        <v>40.5</v>
      </c>
      <c r="C1089" s="13">
        <f t="shared" si="84"/>
        <v>9.8863074641619697E-4</v>
      </c>
      <c r="D1089" s="13">
        <f t="shared" si="80"/>
        <v>4.3370774452121093E-4</v>
      </c>
      <c r="E1089" s="18">
        <v>82.53</v>
      </c>
      <c r="F1089" s="13">
        <f t="shared" si="81"/>
        <v>-5.183220829315216E-3</v>
      </c>
      <c r="G1089" s="13">
        <f t="shared" si="82"/>
        <v>-5.6558576708614968E-3</v>
      </c>
      <c r="H1089" s="16">
        <f t="shared" si="83"/>
        <v>-2.4529892737623292E-6</v>
      </c>
    </row>
    <row r="1090" spans="1:8" x14ac:dyDescent="0.3">
      <c r="A1090" s="3">
        <v>43991</v>
      </c>
      <c r="B1090" s="18">
        <v>39.909999999999997</v>
      </c>
      <c r="C1090" s="13">
        <f t="shared" si="84"/>
        <v>-1.456790123456797E-2</v>
      </c>
      <c r="D1090" s="13">
        <f t="shared" si="80"/>
        <v>-1.5122824236462957E-2</v>
      </c>
      <c r="E1090" s="18">
        <v>81.88</v>
      </c>
      <c r="F1090" s="13">
        <f t="shared" si="81"/>
        <v>-7.8759239064583042E-3</v>
      </c>
      <c r="G1090" s="13">
        <f t="shared" si="82"/>
        <v>-8.348560748004585E-3</v>
      </c>
      <c r="H1090" s="16">
        <f t="shared" si="83"/>
        <v>1.2625381681950705E-4</v>
      </c>
    </row>
    <row r="1091" spans="1:8" x14ac:dyDescent="0.3">
      <c r="A1091" s="3">
        <v>43992</v>
      </c>
      <c r="B1091" s="18">
        <v>39.99</v>
      </c>
      <c r="C1091" s="13">
        <f t="shared" si="84"/>
        <v>2.0045101478327609E-3</v>
      </c>
      <c r="D1091" s="13">
        <f t="shared" ref="D1091:D1154" si="85">C1091-$K$10</f>
        <v>1.4495871459377749E-3</v>
      </c>
      <c r="E1091" s="18">
        <v>82.7</v>
      </c>
      <c r="F1091" s="13">
        <f t="shared" ref="F1091:F1154" si="86">E1091/E1090-1</f>
        <v>1.0014655593551636E-2</v>
      </c>
      <c r="G1091" s="13">
        <f t="shared" ref="G1091:G1154" si="87">F1091-$K$12</f>
        <v>9.5420187520053549E-3</v>
      </c>
      <c r="H1091" s="16">
        <f t="shared" ref="H1091:H1154" si="88">D1091*G1091</f>
        <v>1.3831987729204171E-5</v>
      </c>
    </row>
    <row r="1092" spans="1:8" x14ac:dyDescent="0.3">
      <c r="A1092" s="3">
        <v>43993</v>
      </c>
      <c r="B1092" s="18">
        <v>39.19</v>
      </c>
      <c r="C1092" s="13">
        <f t="shared" ref="C1092:C1155" si="89">B1092/B1091-1</f>
        <v>-2.0005001250312682E-2</v>
      </c>
      <c r="D1092" s="13">
        <f t="shared" si="85"/>
        <v>-2.0559924252207668E-2</v>
      </c>
      <c r="E1092" s="18">
        <v>81.41</v>
      </c>
      <c r="F1092" s="13">
        <f t="shared" si="86"/>
        <v>-1.5598548972188708E-2</v>
      </c>
      <c r="G1092" s="13">
        <f t="shared" si="87"/>
        <v>-1.6071185813734987E-2</v>
      </c>
      <c r="H1092" s="16">
        <f t="shared" si="88"/>
        <v>3.3042236297354578E-4</v>
      </c>
    </row>
    <row r="1093" spans="1:8" x14ac:dyDescent="0.3">
      <c r="A1093" s="3">
        <v>43994</v>
      </c>
      <c r="B1093" s="18">
        <v>39.44</v>
      </c>
      <c r="C1093" s="13">
        <f t="shared" si="89"/>
        <v>6.3791783618269982E-3</v>
      </c>
      <c r="D1093" s="13">
        <f t="shared" si="85"/>
        <v>5.8242553599320117E-3</v>
      </c>
      <c r="E1093" s="18">
        <v>81.86</v>
      </c>
      <c r="F1093" s="13">
        <f t="shared" si="86"/>
        <v>5.5275764648077264E-3</v>
      </c>
      <c r="G1093" s="13">
        <f t="shared" si="87"/>
        <v>5.0549396232614455E-3</v>
      </c>
      <c r="H1093" s="16">
        <f t="shared" si="88"/>
        <v>2.9441259194913177E-5</v>
      </c>
    </row>
    <row r="1094" spans="1:8" x14ac:dyDescent="0.3">
      <c r="A1094" s="3">
        <v>43997</v>
      </c>
      <c r="B1094" s="18">
        <v>38.83</v>
      </c>
      <c r="C1094" s="13">
        <f t="shared" si="89"/>
        <v>-1.5466531440162301E-2</v>
      </c>
      <c r="D1094" s="13">
        <f t="shared" si="85"/>
        <v>-1.6021454442057288E-2</v>
      </c>
      <c r="E1094" s="18">
        <v>81</v>
      </c>
      <c r="F1094" s="13">
        <f t="shared" si="86"/>
        <v>-1.0505741509894917E-2</v>
      </c>
      <c r="G1094" s="13">
        <f t="shared" si="87"/>
        <v>-1.0978378351441198E-2</v>
      </c>
      <c r="H1094" s="16">
        <f t="shared" si="88"/>
        <v>1.7588958860528315E-4</v>
      </c>
    </row>
    <row r="1095" spans="1:8" x14ac:dyDescent="0.3">
      <c r="A1095" s="3">
        <v>43998</v>
      </c>
      <c r="B1095" s="18">
        <v>39.17</v>
      </c>
      <c r="C1095" s="13">
        <f t="shared" si="89"/>
        <v>8.7561164048417517E-3</v>
      </c>
      <c r="D1095" s="13">
        <f t="shared" si="85"/>
        <v>8.2011934029467652E-3</v>
      </c>
      <c r="E1095" s="18">
        <v>81.25</v>
      </c>
      <c r="F1095" s="13">
        <f t="shared" si="86"/>
        <v>3.0864197530864335E-3</v>
      </c>
      <c r="G1095" s="13">
        <f t="shared" si="87"/>
        <v>2.6137829115401526E-3</v>
      </c>
      <c r="H1095" s="16">
        <f t="shared" si="88"/>
        <v>2.1436139170858088E-5</v>
      </c>
    </row>
    <row r="1096" spans="1:8" x14ac:dyDescent="0.3">
      <c r="A1096" s="3">
        <v>43999</v>
      </c>
      <c r="B1096" s="18">
        <v>39.24</v>
      </c>
      <c r="C1096" s="13">
        <f t="shared" si="89"/>
        <v>1.7870819504723912E-3</v>
      </c>
      <c r="D1096" s="13">
        <f t="shared" si="85"/>
        <v>1.2321589485774051E-3</v>
      </c>
      <c r="E1096" s="18">
        <v>81.3</v>
      </c>
      <c r="F1096" s="13">
        <f t="shared" si="86"/>
        <v>6.1538461538468425E-4</v>
      </c>
      <c r="G1096" s="13">
        <f t="shared" si="87"/>
        <v>1.4274777383840355E-4</v>
      </c>
      <c r="H1096" s="16">
        <f t="shared" si="88"/>
        <v>1.7588794692449253E-7</v>
      </c>
    </row>
    <row r="1097" spans="1:8" x14ac:dyDescent="0.3">
      <c r="A1097" s="3">
        <v>44000</v>
      </c>
      <c r="B1097" s="18">
        <v>39.85</v>
      </c>
      <c r="C1097" s="13">
        <f t="shared" si="89"/>
        <v>1.5545361875637154E-2</v>
      </c>
      <c r="D1097" s="13">
        <f t="shared" si="85"/>
        <v>1.4990438873742167E-2</v>
      </c>
      <c r="E1097" s="18">
        <v>82.39</v>
      </c>
      <c r="F1097" s="13">
        <f t="shared" si="86"/>
        <v>1.3407134071340865E-2</v>
      </c>
      <c r="G1097" s="13">
        <f t="shared" si="87"/>
        <v>1.2934497229794584E-2</v>
      </c>
      <c r="H1097" s="16">
        <f t="shared" si="88"/>
        <v>1.938937900858231E-4</v>
      </c>
    </row>
    <row r="1098" spans="1:8" x14ac:dyDescent="0.3">
      <c r="A1098" s="3">
        <v>44001</v>
      </c>
      <c r="B1098" s="18">
        <v>40.340000000000003</v>
      </c>
      <c r="C1098" s="13">
        <f t="shared" si="89"/>
        <v>1.2296110414052652E-2</v>
      </c>
      <c r="D1098" s="13">
        <f t="shared" si="85"/>
        <v>1.1741187412157666E-2</v>
      </c>
      <c r="E1098" s="18">
        <v>83.5</v>
      </c>
      <c r="F1098" s="13">
        <f t="shared" si="86"/>
        <v>1.3472508799611704E-2</v>
      </c>
      <c r="G1098" s="13">
        <f t="shared" si="87"/>
        <v>1.2999871958065424E-2</v>
      </c>
      <c r="H1098" s="16">
        <f t="shared" si="88"/>
        <v>1.5263393299369917E-4</v>
      </c>
    </row>
    <row r="1099" spans="1:8" x14ac:dyDescent="0.3">
      <c r="A1099" s="3">
        <v>44004</v>
      </c>
      <c r="B1099" s="18">
        <v>40.64</v>
      </c>
      <c r="C1099" s="13">
        <f t="shared" si="89"/>
        <v>7.4367873078828861E-3</v>
      </c>
      <c r="D1099" s="13">
        <f t="shared" si="85"/>
        <v>6.8818643059878996E-3</v>
      </c>
      <c r="E1099" s="18">
        <v>84.56</v>
      </c>
      <c r="F1099" s="13">
        <f t="shared" si="86"/>
        <v>1.2694610778443138E-2</v>
      </c>
      <c r="G1099" s="13">
        <f t="shared" si="87"/>
        <v>1.2221973936896858E-2</v>
      </c>
      <c r="H1099" s="16">
        <f t="shared" si="88"/>
        <v>8.4109966185044884E-5</v>
      </c>
    </row>
    <row r="1100" spans="1:8" x14ac:dyDescent="0.3">
      <c r="A1100" s="3">
        <v>44005</v>
      </c>
      <c r="B1100" s="18">
        <v>41.28</v>
      </c>
      <c r="C1100" s="13">
        <f t="shared" si="89"/>
        <v>1.5748031496062964E-2</v>
      </c>
      <c r="D1100" s="13">
        <f t="shared" si="85"/>
        <v>1.5193108494167978E-2</v>
      </c>
      <c r="E1100" s="18">
        <v>85.36</v>
      </c>
      <c r="F1100" s="13">
        <f t="shared" si="86"/>
        <v>9.4607379375590828E-3</v>
      </c>
      <c r="G1100" s="13">
        <f t="shared" si="87"/>
        <v>8.988101096012802E-3</v>
      </c>
      <c r="H1100" s="16">
        <f t="shared" si="88"/>
        <v>1.3655719510827262E-4</v>
      </c>
    </row>
    <row r="1101" spans="1:8" x14ac:dyDescent="0.3">
      <c r="A1101" s="3">
        <v>44006</v>
      </c>
      <c r="B1101" s="18">
        <v>40.56</v>
      </c>
      <c r="C1101" s="13">
        <f t="shared" si="89"/>
        <v>-1.7441860465116199E-2</v>
      </c>
      <c r="D1101" s="13">
        <f t="shared" si="85"/>
        <v>-1.7996783467011186E-2</v>
      </c>
      <c r="E1101" s="18">
        <v>84.08</v>
      </c>
      <c r="F1101" s="13">
        <f t="shared" si="86"/>
        <v>-1.4995313964386137E-2</v>
      </c>
      <c r="G1101" s="13">
        <f t="shared" si="87"/>
        <v>-1.5467950805932417E-2</v>
      </c>
      <c r="H1101" s="16">
        <f t="shared" si="88"/>
        <v>2.7837336133274687E-4</v>
      </c>
    </row>
    <row r="1102" spans="1:8" x14ac:dyDescent="0.3">
      <c r="A1102" s="3">
        <v>44007</v>
      </c>
      <c r="B1102" s="18">
        <v>40.47</v>
      </c>
      <c r="C1102" s="13">
        <f t="shared" si="89"/>
        <v>-2.2189349112426981E-3</v>
      </c>
      <c r="D1102" s="13">
        <f t="shared" si="85"/>
        <v>-2.7738579131376842E-3</v>
      </c>
      <c r="E1102" s="18">
        <v>84.84</v>
      </c>
      <c r="F1102" s="13">
        <f t="shared" si="86"/>
        <v>9.0390104662227966E-3</v>
      </c>
      <c r="G1102" s="13">
        <f t="shared" si="87"/>
        <v>8.5663736246765158E-3</v>
      </c>
      <c r="H1102" s="16">
        <f t="shared" si="88"/>
        <v>-2.3761903265702901E-5</v>
      </c>
    </row>
    <row r="1103" spans="1:8" x14ac:dyDescent="0.3">
      <c r="A1103" s="3">
        <v>44008</v>
      </c>
      <c r="B1103" s="18">
        <v>40.89</v>
      </c>
      <c r="C1103" s="13">
        <f t="shared" si="89"/>
        <v>1.0378057820607856E-2</v>
      </c>
      <c r="D1103" s="13">
        <f t="shared" si="85"/>
        <v>9.8231348187128691E-3</v>
      </c>
      <c r="E1103" s="18">
        <v>85.22</v>
      </c>
      <c r="F1103" s="13">
        <f t="shared" si="86"/>
        <v>4.4790193305044301E-3</v>
      </c>
      <c r="G1103" s="13">
        <f t="shared" si="87"/>
        <v>4.0063824889581493E-3</v>
      </c>
      <c r="H1103" s="16">
        <f t="shared" si="88"/>
        <v>3.9355235324366322E-5</v>
      </c>
    </row>
    <row r="1104" spans="1:8" x14ac:dyDescent="0.3">
      <c r="A1104" s="3">
        <v>44011</v>
      </c>
      <c r="B1104" s="18">
        <v>40.549999999999997</v>
      </c>
      <c r="C1104" s="13">
        <f t="shared" si="89"/>
        <v>-8.3149914404501146E-3</v>
      </c>
      <c r="D1104" s="13">
        <f t="shared" si="85"/>
        <v>-8.8699144423451011E-3</v>
      </c>
      <c r="E1104" s="18">
        <v>84.07</v>
      </c>
      <c r="F1104" s="13">
        <f t="shared" si="86"/>
        <v>-1.3494484862708322E-2</v>
      </c>
      <c r="G1104" s="13">
        <f t="shared" si="87"/>
        <v>-1.3967121704254603E-2</v>
      </c>
      <c r="H1104" s="16">
        <f t="shared" si="88"/>
        <v>1.2388717452255964E-4</v>
      </c>
    </row>
    <row r="1105" spans="1:8" x14ac:dyDescent="0.3">
      <c r="A1105" s="3">
        <v>44012</v>
      </c>
      <c r="B1105" s="18">
        <v>40.56</v>
      </c>
      <c r="C1105" s="13">
        <f t="shared" si="89"/>
        <v>2.466091245376667E-4</v>
      </c>
      <c r="D1105" s="13">
        <f t="shared" si="85"/>
        <v>-3.0831387735731934E-4</v>
      </c>
      <c r="E1105" s="18">
        <v>84.06</v>
      </c>
      <c r="F1105" s="13">
        <f t="shared" si="86"/>
        <v>-1.1894849530147411E-4</v>
      </c>
      <c r="G1105" s="13">
        <f t="shared" si="87"/>
        <v>-5.9158533684775482E-4</v>
      </c>
      <c r="H1105" s="16">
        <f t="shared" si="88"/>
        <v>1.8239396899126712E-7</v>
      </c>
    </row>
    <row r="1106" spans="1:8" x14ac:dyDescent="0.3">
      <c r="A1106" s="3">
        <v>44013</v>
      </c>
      <c r="B1106" s="18">
        <v>40.9</v>
      </c>
      <c r="C1106" s="13">
        <f t="shared" si="89"/>
        <v>8.3826429980276007E-3</v>
      </c>
      <c r="D1106" s="13">
        <f t="shared" si="85"/>
        <v>7.8277199961326142E-3</v>
      </c>
      <c r="E1106" s="18">
        <v>84.58</v>
      </c>
      <c r="F1106" s="13">
        <f t="shared" si="86"/>
        <v>6.1860575779204563E-3</v>
      </c>
      <c r="G1106" s="13">
        <f t="shared" si="87"/>
        <v>5.7134207363741755E-3</v>
      </c>
      <c r="H1106" s="16">
        <f t="shared" si="88"/>
        <v>4.4723057744434856E-5</v>
      </c>
    </row>
    <row r="1107" spans="1:8" x14ac:dyDescent="0.3">
      <c r="A1107" s="3">
        <v>44014</v>
      </c>
      <c r="B1107" s="18">
        <v>41.35</v>
      </c>
      <c r="C1107" s="13">
        <f t="shared" si="89"/>
        <v>1.1002444987775029E-2</v>
      </c>
      <c r="D1107" s="13">
        <f t="shared" si="85"/>
        <v>1.0447521985880042E-2</v>
      </c>
      <c r="E1107" s="18">
        <v>86.05</v>
      </c>
      <c r="F1107" s="13">
        <f t="shared" si="86"/>
        <v>1.7379995270749626E-2</v>
      </c>
      <c r="G1107" s="13">
        <f t="shared" si="87"/>
        <v>1.6907358429203347E-2</v>
      </c>
      <c r="H1107" s="16">
        <f t="shared" si="88"/>
        <v>1.7663999891225622E-4</v>
      </c>
    </row>
    <row r="1108" spans="1:8" x14ac:dyDescent="0.3">
      <c r="A1108" s="3">
        <v>44015</v>
      </c>
      <c r="B1108" s="18">
        <v>41.59</v>
      </c>
      <c r="C1108" s="13">
        <f t="shared" si="89"/>
        <v>5.8041112454656485E-3</v>
      </c>
      <c r="D1108" s="13">
        <f t="shared" si="85"/>
        <v>5.249188243570662E-3</v>
      </c>
      <c r="E1108" s="18">
        <v>86.54</v>
      </c>
      <c r="F1108" s="13">
        <f t="shared" si="86"/>
        <v>5.6943637420105997E-3</v>
      </c>
      <c r="G1108" s="13">
        <f t="shared" si="87"/>
        <v>5.2217269004643189E-3</v>
      </c>
      <c r="H1108" s="16">
        <f t="shared" si="88"/>
        <v>2.7409827457053974E-5</v>
      </c>
    </row>
    <row r="1109" spans="1:8" x14ac:dyDescent="0.3">
      <c r="A1109" s="3">
        <v>44018</v>
      </c>
      <c r="B1109" s="18">
        <v>42.12</v>
      </c>
      <c r="C1109" s="13">
        <f t="shared" si="89"/>
        <v>1.2743447944217223E-2</v>
      </c>
      <c r="D1109" s="13">
        <f t="shared" si="85"/>
        <v>1.2188524942322237E-2</v>
      </c>
      <c r="E1109" s="18">
        <v>87.66</v>
      </c>
      <c r="F1109" s="13">
        <f t="shared" si="86"/>
        <v>1.2941992142361691E-2</v>
      </c>
      <c r="G1109" s="13">
        <f t="shared" si="87"/>
        <v>1.246935530081541E-2</v>
      </c>
      <c r="H1109" s="16">
        <f t="shared" si="88"/>
        <v>1.5198304809866664E-4</v>
      </c>
    </row>
    <row r="1110" spans="1:8" x14ac:dyDescent="0.3">
      <c r="A1110" s="3">
        <v>44019</v>
      </c>
      <c r="B1110" s="18">
        <v>42.22</v>
      </c>
      <c r="C1110" s="13">
        <f t="shared" si="89"/>
        <v>2.3741690408356497E-3</v>
      </c>
      <c r="D1110" s="13">
        <f t="shared" si="85"/>
        <v>1.8192460389406637E-3</v>
      </c>
      <c r="E1110" s="18">
        <v>88.54</v>
      </c>
      <c r="F1110" s="13">
        <f t="shared" si="86"/>
        <v>1.0038786219484397E-2</v>
      </c>
      <c r="G1110" s="13">
        <f t="shared" si="87"/>
        <v>9.5661493779381161E-3</v>
      </c>
      <c r="H1110" s="16">
        <f t="shared" si="88"/>
        <v>1.7403179363728611E-5</v>
      </c>
    </row>
    <row r="1111" spans="1:8" x14ac:dyDescent="0.3">
      <c r="A1111" s="3">
        <v>44020</v>
      </c>
      <c r="B1111" s="18">
        <v>41.85</v>
      </c>
      <c r="C1111" s="13">
        <f t="shared" si="89"/>
        <v>-8.7636191378492878E-3</v>
      </c>
      <c r="D1111" s="13">
        <f t="shared" si="85"/>
        <v>-9.3185421397442743E-3</v>
      </c>
      <c r="E1111" s="18">
        <v>87.93</v>
      </c>
      <c r="F1111" s="13">
        <f t="shared" si="86"/>
        <v>-6.8895414501920493E-3</v>
      </c>
      <c r="G1111" s="13">
        <f t="shared" si="87"/>
        <v>-7.3621782917383301E-3</v>
      </c>
      <c r="H1111" s="16">
        <f t="shared" si="88"/>
        <v>6.8604768651874147E-5</v>
      </c>
    </row>
    <row r="1112" spans="1:8" x14ac:dyDescent="0.3">
      <c r="A1112" s="3">
        <v>44021</v>
      </c>
      <c r="B1112" s="18">
        <v>42.21</v>
      </c>
      <c r="C1112" s="13">
        <f t="shared" si="89"/>
        <v>8.6021505376343566E-3</v>
      </c>
      <c r="D1112" s="13">
        <f t="shared" si="85"/>
        <v>8.0472275357393701E-3</v>
      </c>
      <c r="E1112" s="18">
        <v>88.73</v>
      </c>
      <c r="F1112" s="13">
        <f t="shared" si="86"/>
        <v>9.0981462527008894E-3</v>
      </c>
      <c r="G1112" s="13">
        <f t="shared" si="87"/>
        <v>8.6255094111546086E-3</v>
      </c>
      <c r="H1112" s="16">
        <f t="shared" si="88"/>
        <v>6.9411436843222447E-5</v>
      </c>
    </row>
    <row r="1113" spans="1:8" x14ac:dyDescent="0.3">
      <c r="A1113" s="3">
        <v>44022</v>
      </c>
      <c r="B1113" s="18">
        <v>42.02</v>
      </c>
      <c r="C1113" s="13">
        <f t="shared" si="89"/>
        <v>-4.5013030087656114E-3</v>
      </c>
      <c r="D1113" s="13">
        <f t="shared" si="85"/>
        <v>-5.0562260106605979E-3</v>
      </c>
      <c r="E1113" s="18">
        <v>88.39</v>
      </c>
      <c r="F1113" s="13">
        <f t="shared" si="86"/>
        <v>-3.8318494308576811E-3</v>
      </c>
      <c r="G1113" s="13">
        <f t="shared" si="87"/>
        <v>-4.304486272403962E-3</v>
      </c>
      <c r="H1113" s="16">
        <f t="shared" si="88"/>
        <v>2.1764455453060392E-5</v>
      </c>
    </row>
    <row r="1114" spans="1:8" x14ac:dyDescent="0.3">
      <c r="A1114" s="3">
        <v>44025</v>
      </c>
      <c r="B1114" s="18">
        <v>42.18</v>
      </c>
      <c r="C1114" s="13">
        <f t="shared" si="89"/>
        <v>3.8077106139933203E-3</v>
      </c>
      <c r="D1114" s="13">
        <f t="shared" si="85"/>
        <v>3.2527876120983343E-3</v>
      </c>
      <c r="E1114" s="18">
        <v>88.29</v>
      </c>
      <c r="F1114" s="13">
        <f t="shared" si="86"/>
        <v>-1.1313497001922412E-3</v>
      </c>
      <c r="G1114" s="13">
        <f t="shared" si="87"/>
        <v>-1.6039865417385221E-3</v>
      </c>
      <c r="H1114" s="16">
        <f t="shared" si="88"/>
        <v>-5.2174275529395122E-6</v>
      </c>
    </row>
    <row r="1115" spans="1:8" x14ac:dyDescent="0.3">
      <c r="A1115" s="3">
        <v>44026</v>
      </c>
      <c r="B1115" s="18">
        <v>41.46</v>
      </c>
      <c r="C1115" s="13">
        <f t="shared" si="89"/>
        <v>-1.7069701280227556E-2</v>
      </c>
      <c r="D1115" s="13">
        <f t="shared" si="85"/>
        <v>-1.7624624282122543E-2</v>
      </c>
      <c r="E1115" s="18">
        <v>87.53</v>
      </c>
      <c r="F1115" s="13">
        <f t="shared" si="86"/>
        <v>-8.6079963755805178E-3</v>
      </c>
      <c r="G1115" s="13">
        <f t="shared" si="87"/>
        <v>-9.0806332171267986E-3</v>
      </c>
      <c r="H1115" s="16">
        <f t="shared" si="88"/>
        <v>1.6004274869562153E-4</v>
      </c>
    </row>
    <row r="1116" spans="1:8" x14ac:dyDescent="0.3">
      <c r="A1116" s="3">
        <v>44027</v>
      </c>
      <c r="B1116" s="18">
        <v>41.51</v>
      </c>
      <c r="C1116" s="13">
        <f t="shared" si="89"/>
        <v>1.2059816690785929E-3</v>
      </c>
      <c r="D1116" s="13">
        <f t="shared" si="85"/>
        <v>6.510586671836069E-4</v>
      </c>
      <c r="E1116" s="18">
        <v>87.06</v>
      </c>
      <c r="F1116" s="13">
        <f t="shared" si="86"/>
        <v>-5.3695875699759643E-3</v>
      </c>
      <c r="G1116" s="13">
        <f t="shared" si="87"/>
        <v>-5.8422244115222451E-3</v>
      </c>
      <c r="H1116" s="16">
        <f t="shared" si="88"/>
        <v>-3.8036308387532051E-6</v>
      </c>
    </row>
    <row r="1117" spans="1:8" x14ac:dyDescent="0.3">
      <c r="A1117" s="3">
        <v>44028</v>
      </c>
      <c r="B1117" s="18">
        <v>41.94</v>
      </c>
      <c r="C1117" s="13">
        <f t="shared" si="89"/>
        <v>1.0358949650686622E-2</v>
      </c>
      <c r="D1117" s="13">
        <f t="shared" si="85"/>
        <v>9.8040266487916354E-3</v>
      </c>
      <c r="E1117" s="18">
        <v>87.72</v>
      </c>
      <c r="F1117" s="13">
        <f t="shared" si="86"/>
        <v>7.5809786354237296E-3</v>
      </c>
      <c r="G1117" s="13">
        <f t="shared" si="87"/>
        <v>7.1083417938774488E-3</v>
      </c>
      <c r="H1117" s="16">
        <f t="shared" si="88"/>
        <v>6.9690372375893852E-5</v>
      </c>
    </row>
    <row r="1118" spans="1:8" x14ac:dyDescent="0.3">
      <c r="A1118" s="3">
        <v>44029</v>
      </c>
      <c r="B1118" s="18">
        <v>42.55</v>
      </c>
      <c r="C1118" s="13">
        <f t="shared" si="89"/>
        <v>1.4544587505960882E-2</v>
      </c>
      <c r="D1118" s="13">
        <f t="shared" si="85"/>
        <v>1.3989664504065896E-2</v>
      </c>
      <c r="E1118" s="18">
        <v>88.91</v>
      </c>
      <c r="F1118" s="13">
        <f t="shared" si="86"/>
        <v>1.3565891472868241E-2</v>
      </c>
      <c r="G1118" s="13">
        <f t="shared" si="87"/>
        <v>1.309325463132196E-2</v>
      </c>
      <c r="H1118" s="16">
        <f t="shared" si="88"/>
        <v>1.8317023955850123E-4</v>
      </c>
    </row>
    <row r="1119" spans="1:8" x14ac:dyDescent="0.3">
      <c r="A1119" s="3">
        <v>44032</v>
      </c>
      <c r="B1119" s="18">
        <v>42.93</v>
      </c>
      <c r="C1119" s="13">
        <f t="shared" si="89"/>
        <v>8.9306698002351581E-3</v>
      </c>
      <c r="D1119" s="13">
        <f t="shared" si="85"/>
        <v>8.3757467983401716E-3</v>
      </c>
      <c r="E1119" s="18">
        <v>89.97</v>
      </c>
      <c r="F1119" s="13">
        <f t="shared" si="86"/>
        <v>1.1922168484984841E-2</v>
      </c>
      <c r="G1119" s="13">
        <f t="shared" si="87"/>
        <v>1.144953164343856E-2</v>
      </c>
      <c r="H1119" s="16">
        <f t="shared" si="88"/>
        <v>9.5898378005025009E-5</v>
      </c>
    </row>
    <row r="1120" spans="1:8" x14ac:dyDescent="0.3">
      <c r="A1120" s="3">
        <v>44033</v>
      </c>
      <c r="B1120" s="18">
        <v>43.5</v>
      </c>
      <c r="C1120" s="13">
        <f t="shared" si="89"/>
        <v>1.3277428371768041E-2</v>
      </c>
      <c r="D1120" s="13">
        <f t="shared" si="85"/>
        <v>1.2722505369873054E-2</v>
      </c>
      <c r="E1120" s="18">
        <v>89.96</v>
      </c>
      <c r="F1120" s="13">
        <f t="shared" si="86"/>
        <v>-1.1114816049795362E-4</v>
      </c>
      <c r="G1120" s="13">
        <f t="shared" si="87"/>
        <v>-5.8378500204423432E-4</v>
      </c>
      <c r="H1120" s="16">
        <f t="shared" si="88"/>
        <v>-7.4272078233591232E-6</v>
      </c>
    </row>
    <row r="1121" spans="1:8" x14ac:dyDescent="0.3">
      <c r="A1121" s="3">
        <v>44034</v>
      </c>
      <c r="B1121" s="18">
        <v>43.42</v>
      </c>
      <c r="C1121" s="13">
        <f t="shared" si="89"/>
        <v>-1.8390804597701038E-3</v>
      </c>
      <c r="D1121" s="13">
        <f t="shared" si="85"/>
        <v>-2.3940034616650899E-3</v>
      </c>
      <c r="E1121" s="18">
        <v>90.24</v>
      </c>
      <c r="F1121" s="13">
        <f t="shared" si="86"/>
        <v>3.1124944419742562E-3</v>
      </c>
      <c r="G1121" s="13">
        <f t="shared" si="87"/>
        <v>2.6398576004279754E-3</v>
      </c>
      <c r="H1121" s="16">
        <f t="shared" si="88"/>
        <v>-6.3198282337274703E-6</v>
      </c>
    </row>
    <row r="1122" spans="1:8" x14ac:dyDescent="0.3">
      <c r="A1122" s="3">
        <v>44035</v>
      </c>
      <c r="B1122" s="18">
        <v>43.71</v>
      </c>
      <c r="C1122" s="13">
        <f t="shared" si="89"/>
        <v>6.6789497927222108E-3</v>
      </c>
      <c r="D1122" s="13">
        <f t="shared" si="85"/>
        <v>6.1240267908272243E-3</v>
      </c>
      <c r="E1122" s="18">
        <v>91.58</v>
      </c>
      <c r="F1122" s="13">
        <f t="shared" si="86"/>
        <v>1.4849290780141855E-2</v>
      </c>
      <c r="G1122" s="13">
        <f t="shared" si="87"/>
        <v>1.4376653938595574E-2</v>
      </c>
      <c r="H1122" s="16">
        <f t="shared" si="88"/>
        <v>8.8043013882411033E-5</v>
      </c>
    </row>
    <row r="1123" spans="1:8" x14ac:dyDescent="0.3">
      <c r="A1123" s="3">
        <v>44036</v>
      </c>
      <c r="B1123" s="18">
        <v>43.46</v>
      </c>
      <c r="C1123" s="13">
        <f t="shared" si="89"/>
        <v>-5.7195149851292371E-3</v>
      </c>
      <c r="D1123" s="13">
        <f t="shared" si="85"/>
        <v>-6.2744379870242235E-3</v>
      </c>
      <c r="E1123" s="18">
        <v>91.18</v>
      </c>
      <c r="F1123" s="13">
        <f t="shared" si="86"/>
        <v>-4.3677658877483427E-3</v>
      </c>
      <c r="G1123" s="13">
        <f t="shared" si="87"/>
        <v>-4.8404027292946235E-3</v>
      </c>
      <c r="H1123" s="16">
        <f t="shared" si="88"/>
        <v>3.0370806757181915E-5</v>
      </c>
    </row>
    <row r="1124" spans="1:8" x14ac:dyDescent="0.3">
      <c r="A1124" s="3">
        <v>44039</v>
      </c>
      <c r="B1124" s="18">
        <v>43.18</v>
      </c>
      <c r="C1124" s="13">
        <f t="shared" si="89"/>
        <v>-6.4427059364933204E-3</v>
      </c>
      <c r="D1124" s="13">
        <f t="shared" si="85"/>
        <v>-6.9976289383883068E-3</v>
      </c>
      <c r="E1124" s="18">
        <v>90.53</v>
      </c>
      <c r="F1124" s="13">
        <f t="shared" si="86"/>
        <v>-7.1287563062075732E-3</v>
      </c>
      <c r="G1124" s="13">
        <f t="shared" si="87"/>
        <v>-7.601393147753854E-3</v>
      </c>
      <c r="H1124" s="16">
        <f t="shared" si="88"/>
        <v>5.3191728662788954E-5</v>
      </c>
    </row>
    <row r="1125" spans="1:8" x14ac:dyDescent="0.3">
      <c r="A1125" s="3">
        <v>44040</v>
      </c>
      <c r="B1125" s="18">
        <v>43.68</v>
      </c>
      <c r="C1125" s="13">
        <f t="shared" si="89"/>
        <v>1.1579434923575826E-2</v>
      </c>
      <c r="D1125" s="13">
        <f t="shared" si="85"/>
        <v>1.102451192168084E-2</v>
      </c>
      <c r="E1125" s="18">
        <v>90.96</v>
      </c>
      <c r="F1125" s="13">
        <f t="shared" si="86"/>
        <v>4.7498066939135608E-3</v>
      </c>
      <c r="G1125" s="13">
        <f t="shared" si="87"/>
        <v>4.27716985236728E-3</v>
      </c>
      <c r="H1125" s="16">
        <f t="shared" si="88"/>
        <v>4.7153710028476959E-5</v>
      </c>
    </row>
    <row r="1126" spans="1:8" x14ac:dyDescent="0.3">
      <c r="A1126" s="3">
        <v>44041</v>
      </c>
      <c r="B1126" s="18">
        <v>43.39</v>
      </c>
      <c r="C1126" s="13">
        <f t="shared" si="89"/>
        <v>-6.6391941391941156E-3</v>
      </c>
      <c r="D1126" s="13">
        <f t="shared" si="85"/>
        <v>-7.1941171410891021E-3</v>
      </c>
      <c r="E1126" s="18">
        <v>91.31</v>
      </c>
      <c r="F1126" s="13">
        <f t="shared" si="86"/>
        <v>3.8478452066843527E-3</v>
      </c>
      <c r="G1126" s="13">
        <f t="shared" si="87"/>
        <v>3.3752083651380719E-3</v>
      </c>
      <c r="H1126" s="16">
        <f t="shared" si="88"/>
        <v>-2.4281644354387128E-5</v>
      </c>
    </row>
    <row r="1127" spans="1:8" x14ac:dyDescent="0.3">
      <c r="A1127" s="3">
        <v>44042</v>
      </c>
      <c r="B1127" s="18">
        <v>43.07</v>
      </c>
      <c r="C1127" s="13">
        <f t="shared" si="89"/>
        <v>-7.3749711915187532E-3</v>
      </c>
      <c r="D1127" s="13">
        <f t="shared" si="85"/>
        <v>-7.9298941934137397E-3</v>
      </c>
      <c r="E1127" s="18">
        <v>90.96</v>
      </c>
      <c r="F1127" s="13">
        <f t="shared" si="86"/>
        <v>-3.8330960464353359E-3</v>
      </c>
      <c r="G1127" s="13">
        <f t="shared" si="87"/>
        <v>-4.3057328879816167E-3</v>
      </c>
      <c r="H1127" s="16">
        <f t="shared" si="88"/>
        <v>3.4144006226795992E-5</v>
      </c>
    </row>
    <row r="1128" spans="1:8" x14ac:dyDescent="0.3">
      <c r="A1128" s="3">
        <v>44043</v>
      </c>
      <c r="B1128" s="18">
        <v>43.06</v>
      </c>
      <c r="C1128" s="13">
        <f t="shared" si="89"/>
        <v>-2.3218017181325656E-4</v>
      </c>
      <c r="D1128" s="13">
        <f t="shared" si="85"/>
        <v>-7.871031737082426E-4</v>
      </c>
      <c r="E1128" s="18">
        <v>91.16</v>
      </c>
      <c r="F1128" s="13">
        <f t="shared" si="86"/>
        <v>2.1987686895339476E-3</v>
      </c>
      <c r="G1128" s="13">
        <f t="shared" si="87"/>
        <v>1.7261318479876667E-3</v>
      </c>
      <c r="H1128" s="16">
        <f t="shared" si="88"/>
        <v>-1.3586438557899662E-6</v>
      </c>
    </row>
    <row r="1129" spans="1:8" x14ac:dyDescent="0.3">
      <c r="A1129" s="3">
        <v>44046</v>
      </c>
      <c r="B1129" s="18">
        <v>42.54</v>
      </c>
      <c r="C1129" s="13">
        <f t="shared" si="89"/>
        <v>-1.207617278216444E-2</v>
      </c>
      <c r="D1129" s="13">
        <f t="shared" si="85"/>
        <v>-1.2631095784059427E-2</v>
      </c>
      <c r="E1129" s="18">
        <v>91.31</v>
      </c>
      <c r="F1129" s="13">
        <f t="shared" si="86"/>
        <v>1.6454585344449768E-3</v>
      </c>
      <c r="G1129" s="13">
        <f t="shared" si="87"/>
        <v>1.172821692898696E-3</v>
      </c>
      <c r="H1129" s="16">
        <f t="shared" si="88"/>
        <v>-1.4814023140626159E-5</v>
      </c>
    </row>
    <row r="1130" spans="1:8" x14ac:dyDescent="0.3">
      <c r="A1130" s="3">
        <v>44047</v>
      </c>
      <c r="B1130" s="18">
        <v>43.1</v>
      </c>
      <c r="C1130" s="13">
        <f t="shared" si="89"/>
        <v>1.3164080865068151E-2</v>
      </c>
      <c r="D1130" s="13">
        <f t="shared" si="85"/>
        <v>1.2609157863173164E-2</v>
      </c>
      <c r="E1130" s="18">
        <v>91.69</v>
      </c>
      <c r="F1130" s="13">
        <f t="shared" si="86"/>
        <v>4.1616471361296536E-3</v>
      </c>
      <c r="G1130" s="13">
        <f t="shared" si="87"/>
        <v>3.6890102945833728E-3</v>
      </c>
      <c r="H1130" s="16">
        <f t="shared" si="88"/>
        <v>4.6515313163272689E-5</v>
      </c>
    </row>
    <row r="1131" spans="1:8" x14ac:dyDescent="0.3">
      <c r="A1131" s="3">
        <v>44048</v>
      </c>
      <c r="B1131" s="18">
        <v>43.26</v>
      </c>
      <c r="C1131" s="13">
        <f t="shared" si="89"/>
        <v>3.7122969837586339E-3</v>
      </c>
      <c r="D1131" s="13">
        <f t="shared" si="85"/>
        <v>3.1573739818636479E-3</v>
      </c>
      <c r="E1131" s="18">
        <v>92.32</v>
      </c>
      <c r="F1131" s="13">
        <f t="shared" si="86"/>
        <v>6.8709782964335719E-3</v>
      </c>
      <c r="G1131" s="13">
        <f t="shared" si="87"/>
        <v>6.3983414548872911E-3</v>
      </c>
      <c r="H1131" s="16">
        <f t="shared" si="88"/>
        <v>2.0201956836740732E-5</v>
      </c>
    </row>
    <row r="1132" spans="1:8" x14ac:dyDescent="0.3">
      <c r="A1132" s="3">
        <v>44049</v>
      </c>
      <c r="B1132" s="18">
        <v>43.61</v>
      </c>
      <c r="C1132" s="13">
        <f t="shared" si="89"/>
        <v>8.090614886731462E-3</v>
      </c>
      <c r="D1132" s="13">
        <f t="shared" si="85"/>
        <v>7.5356918848364755E-3</v>
      </c>
      <c r="E1132" s="18">
        <v>93.24</v>
      </c>
      <c r="F1132" s="13">
        <f t="shared" si="86"/>
        <v>9.9653379549393684E-3</v>
      </c>
      <c r="G1132" s="13">
        <f t="shared" si="87"/>
        <v>9.4927011133930875E-3</v>
      </c>
      <c r="H1132" s="16">
        <f t="shared" si="88"/>
        <v>7.1534070745374467E-5</v>
      </c>
    </row>
    <row r="1133" spans="1:8" x14ac:dyDescent="0.3">
      <c r="A1133" s="3">
        <v>44050</v>
      </c>
      <c r="B1133" s="18">
        <v>43.61</v>
      </c>
      <c r="C1133" s="13">
        <f t="shared" si="89"/>
        <v>0</v>
      </c>
      <c r="D1133" s="13">
        <f t="shared" si="85"/>
        <v>-5.5492300189498604E-4</v>
      </c>
      <c r="E1133" s="18">
        <v>93.28</v>
      </c>
      <c r="F1133" s="13">
        <f t="shared" si="86"/>
        <v>4.2900042900040347E-4</v>
      </c>
      <c r="G1133" s="13">
        <f t="shared" si="87"/>
        <v>-4.3636412545877234E-5</v>
      </c>
      <c r="H1133" s="16">
        <f t="shared" si="88"/>
        <v>2.4214849041886226E-8</v>
      </c>
    </row>
    <row r="1134" spans="1:8" x14ac:dyDescent="0.3">
      <c r="A1134" s="3">
        <v>44053</v>
      </c>
      <c r="B1134" s="18">
        <v>43.85</v>
      </c>
      <c r="C1134" s="13">
        <f t="shared" si="89"/>
        <v>5.5033249254758942E-3</v>
      </c>
      <c r="D1134" s="13">
        <f t="shared" si="85"/>
        <v>4.9484019235809078E-3</v>
      </c>
      <c r="E1134" s="18">
        <v>94.59</v>
      </c>
      <c r="F1134" s="13">
        <f t="shared" si="86"/>
        <v>1.4043739279588463E-2</v>
      </c>
      <c r="G1134" s="13">
        <f t="shared" si="87"/>
        <v>1.3571102438042182E-2</v>
      </c>
      <c r="H1134" s="16">
        <f t="shared" si="88"/>
        <v>6.7155269409521483E-5</v>
      </c>
    </row>
    <row r="1135" spans="1:8" x14ac:dyDescent="0.3">
      <c r="A1135" s="3">
        <v>44054</v>
      </c>
      <c r="B1135" s="18">
        <v>44.04</v>
      </c>
      <c r="C1135" s="13">
        <f t="shared" si="89"/>
        <v>4.3329532497149437E-3</v>
      </c>
      <c r="D1135" s="13">
        <f t="shared" si="85"/>
        <v>3.7780302478199576E-3</v>
      </c>
      <c r="E1135" s="18">
        <v>94.57</v>
      </c>
      <c r="F1135" s="13">
        <f t="shared" si="86"/>
        <v>-2.1143884131524793E-4</v>
      </c>
      <c r="G1135" s="13">
        <f t="shared" si="87"/>
        <v>-6.8407568286152863E-4</v>
      </c>
      <c r="H1135" s="16">
        <f t="shared" si="88"/>
        <v>-2.5844586216489476E-6</v>
      </c>
    </row>
    <row r="1136" spans="1:8" x14ac:dyDescent="0.3">
      <c r="A1136" s="3">
        <v>44055</v>
      </c>
      <c r="B1136" s="18">
        <v>44.15</v>
      </c>
      <c r="C1136" s="13">
        <f t="shared" si="89"/>
        <v>2.4977293369663478E-3</v>
      </c>
      <c r="D1136" s="13">
        <f t="shared" si="85"/>
        <v>1.9428063350713618E-3</v>
      </c>
      <c r="E1136" s="18">
        <v>94.8</v>
      </c>
      <c r="F1136" s="13">
        <f t="shared" si="86"/>
        <v>2.4320609072645549E-3</v>
      </c>
      <c r="G1136" s="13">
        <f t="shared" si="87"/>
        <v>1.9594240657182741E-3</v>
      </c>
      <c r="H1136" s="16">
        <f t="shared" si="88"/>
        <v>3.8067814879687473E-6</v>
      </c>
    </row>
    <row r="1137" spans="1:8" x14ac:dyDescent="0.3">
      <c r="A1137" s="3">
        <v>44056</v>
      </c>
      <c r="B1137" s="18">
        <v>44.36</v>
      </c>
      <c r="C1137" s="13">
        <f t="shared" si="89"/>
        <v>4.756511891279791E-3</v>
      </c>
      <c r="D1137" s="13">
        <f t="shared" si="85"/>
        <v>4.2015888893848045E-3</v>
      </c>
      <c r="E1137" s="18">
        <v>96.6</v>
      </c>
      <c r="F1137" s="13">
        <f t="shared" si="86"/>
        <v>1.8987341772151778E-2</v>
      </c>
      <c r="G1137" s="13">
        <f t="shared" si="87"/>
        <v>1.8514704930605499E-2</v>
      </c>
      <c r="H1137" s="16">
        <f t="shared" si="88"/>
        <v>7.7791178526670119E-5</v>
      </c>
    </row>
    <row r="1138" spans="1:8" x14ac:dyDescent="0.3">
      <c r="A1138" s="3">
        <v>44057</v>
      </c>
      <c r="B1138" s="18">
        <v>43.84</v>
      </c>
      <c r="C1138" s="13">
        <f t="shared" si="89"/>
        <v>-1.1722272317402971E-2</v>
      </c>
      <c r="D1138" s="13">
        <f t="shared" si="85"/>
        <v>-1.2277195319297957E-2</v>
      </c>
      <c r="E1138" s="18">
        <v>96.32</v>
      </c>
      <c r="F1138" s="13">
        <f t="shared" si="86"/>
        <v>-2.8985507246377384E-3</v>
      </c>
      <c r="G1138" s="13">
        <f t="shared" si="87"/>
        <v>-3.3711875661840193E-3</v>
      </c>
      <c r="H1138" s="16">
        <f t="shared" si="88"/>
        <v>4.1388728208029912E-5</v>
      </c>
    </row>
    <row r="1139" spans="1:8" x14ac:dyDescent="0.3">
      <c r="A1139" s="3">
        <v>44060</v>
      </c>
      <c r="B1139" s="18">
        <v>44.24</v>
      </c>
      <c r="C1139" s="13">
        <f t="shared" si="89"/>
        <v>9.124087591240837E-3</v>
      </c>
      <c r="D1139" s="13">
        <f t="shared" si="85"/>
        <v>8.5691645893458505E-3</v>
      </c>
      <c r="E1139" s="18">
        <v>96.8</v>
      </c>
      <c r="F1139" s="13">
        <f t="shared" si="86"/>
        <v>4.983388704318914E-3</v>
      </c>
      <c r="G1139" s="13">
        <f t="shared" si="87"/>
        <v>4.5107518627726332E-3</v>
      </c>
      <c r="H1139" s="16">
        <f t="shared" si="88"/>
        <v>3.8653375133797084E-5</v>
      </c>
    </row>
    <row r="1140" spans="1:8" x14ac:dyDescent="0.3">
      <c r="A1140" s="3">
        <v>44061</v>
      </c>
      <c r="B1140" s="18">
        <v>44.76</v>
      </c>
      <c r="C1140" s="13">
        <f t="shared" si="89"/>
        <v>1.1754068716093968E-2</v>
      </c>
      <c r="D1140" s="13">
        <f t="shared" si="85"/>
        <v>1.1199145714198982E-2</v>
      </c>
      <c r="E1140" s="18">
        <v>98.19</v>
      </c>
      <c r="F1140" s="13">
        <f t="shared" si="86"/>
        <v>1.4359504132231304E-2</v>
      </c>
      <c r="G1140" s="13">
        <f t="shared" si="87"/>
        <v>1.3886867290685024E-2</v>
      </c>
      <c r="H1140" s="16">
        <f t="shared" si="88"/>
        <v>1.5552105030212522E-4</v>
      </c>
    </row>
    <row r="1141" spans="1:8" x14ac:dyDescent="0.3">
      <c r="A1141" s="3">
        <v>44062</v>
      </c>
      <c r="B1141" s="18">
        <v>44.9</v>
      </c>
      <c r="C1141" s="13">
        <f t="shared" si="89"/>
        <v>3.127792672028562E-3</v>
      </c>
      <c r="D1141" s="13">
        <f t="shared" si="85"/>
        <v>2.572869670133576E-3</v>
      </c>
      <c r="E1141" s="18">
        <v>98.73</v>
      </c>
      <c r="F1141" s="13">
        <f t="shared" si="86"/>
        <v>5.499541704858002E-3</v>
      </c>
      <c r="G1141" s="13">
        <f t="shared" si="87"/>
        <v>5.0269048633117212E-3</v>
      </c>
      <c r="H1141" s="16">
        <f t="shared" si="88"/>
        <v>1.2933571057461697E-5</v>
      </c>
    </row>
    <row r="1142" spans="1:8" x14ac:dyDescent="0.3">
      <c r="A1142" s="3">
        <v>44063</v>
      </c>
      <c r="B1142" s="18">
        <v>44.67</v>
      </c>
      <c r="C1142" s="13">
        <f t="shared" si="89"/>
        <v>-5.1224944320712451E-3</v>
      </c>
      <c r="D1142" s="13">
        <f t="shared" si="85"/>
        <v>-5.6774174339662316E-3</v>
      </c>
      <c r="E1142" s="18">
        <v>99.86</v>
      </c>
      <c r="F1142" s="13">
        <f t="shared" si="86"/>
        <v>1.1445356021472675E-2</v>
      </c>
      <c r="G1142" s="13">
        <f t="shared" si="87"/>
        <v>1.0972719179926394E-2</v>
      </c>
      <c r="H1142" s="16">
        <f t="shared" si="88"/>
        <v>-6.2296707170129761E-5</v>
      </c>
    </row>
    <row r="1143" spans="1:8" x14ac:dyDescent="0.3">
      <c r="A1143" s="3">
        <v>44064</v>
      </c>
      <c r="B1143" s="18">
        <v>44.87</v>
      </c>
      <c r="C1143" s="13">
        <f t="shared" si="89"/>
        <v>4.4772778150883319E-3</v>
      </c>
      <c r="D1143" s="13">
        <f t="shared" si="85"/>
        <v>3.9223548131933454E-3</v>
      </c>
      <c r="E1143" s="18">
        <v>100.36</v>
      </c>
      <c r="F1143" s="13">
        <f t="shared" si="86"/>
        <v>5.0070098137391383E-3</v>
      </c>
      <c r="G1143" s="13">
        <f t="shared" si="87"/>
        <v>4.5343729721928575E-3</v>
      </c>
      <c r="H1143" s="16">
        <f t="shared" si="88"/>
        <v>1.7785419652294472E-5</v>
      </c>
    </row>
    <row r="1144" spans="1:8" x14ac:dyDescent="0.3">
      <c r="A1144" s="3">
        <v>44067</v>
      </c>
      <c r="B1144" s="18">
        <v>45.1</v>
      </c>
      <c r="C1144" s="13">
        <f t="shared" si="89"/>
        <v>5.1259193224872934E-3</v>
      </c>
      <c r="D1144" s="13">
        <f t="shared" si="85"/>
        <v>4.570996320592307E-3</v>
      </c>
      <c r="E1144" s="18">
        <v>101.89</v>
      </c>
      <c r="F1144" s="13">
        <f t="shared" si="86"/>
        <v>1.5245117576723866E-2</v>
      </c>
      <c r="G1144" s="13">
        <f t="shared" si="87"/>
        <v>1.4772480735177585E-2</v>
      </c>
      <c r="H1144" s="16">
        <f t="shared" si="88"/>
        <v>6.7524955086517482E-5</v>
      </c>
    </row>
    <row r="1145" spans="1:8" x14ac:dyDescent="0.3">
      <c r="A1145" s="3">
        <v>44068</v>
      </c>
      <c r="B1145" s="18">
        <v>45.13</v>
      </c>
      <c r="C1145" s="13">
        <f t="shared" si="89"/>
        <v>6.6518847006658E-4</v>
      </c>
      <c r="D1145" s="13">
        <f t="shared" si="85"/>
        <v>1.1026546817159396E-4</v>
      </c>
      <c r="E1145" s="18">
        <v>102.09</v>
      </c>
      <c r="F1145" s="13">
        <f t="shared" si="86"/>
        <v>1.9629011679263009E-3</v>
      </c>
      <c r="G1145" s="13">
        <f t="shared" si="87"/>
        <v>1.4902643263800201E-3</v>
      </c>
      <c r="H1145" s="16">
        <f t="shared" si="88"/>
        <v>1.64324693647718E-7</v>
      </c>
    </row>
    <row r="1146" spans="1:8" x14ac:dyDescent="0.3">
      <c r="A1146" s="3">
        <v>44069</v>
      </c>
      <c r="B1146" s="18">
        <v>45.31</v>
      </c>
      <c r="C1146" s="13">
        <f t="shared" si="89"/>
        <v>3.9884777309993069E-3</v>
      </c>
      <c r="D1146" s="13">
        <f t="shared" si="85"/>
        <v>3.4335547291043209E-3</v>
      </c>
      <c r="E1146" s="18">
        <v>102.55</v>
      </c>
      <c r="F1146" s="13">
        <f t="shared" si="86"/>
        <v>4.5058281908119113E-3</v>
      </c>
      <c r="G1146" s="13">
        <f t="shared" si="87"/>
        <v>4.0331913492656305E-3</v>
      </c>
      <c r="H1146" s="16">
        <f t="shared" si="88"/>
        <v>1.3848183230653642E-5</v>
      </c>
    </row>
    <row r="1147" spans="1:8" x14ac:dyDescent="0.3">
      <c r="A1147" s="3">
        <v>44070</v>
      </c>
      <c r="B1147" s="18">
        <v>45.32</v>
      </c>
      <c r="C1147" s="13">
        <f t="shared" si="89"/>
        <v>2.2070183182520964E-4</v>
      </c>
      <c r="D1147" s="13">
        <f t="shared" si="85"/>
        <v>-3.342211700697764E-4</v>
      </c>
      <c r="E1147" s="18">
        <v>102.56</v>
      </c>
      <c r="F1147" s="13">
        <f t="shared" si="86"/>
        <v>9.7513408093607978E-5</v>
      </c>
      <c r="G1147" s="13">
        <f t="shared" si="87"/>
        <v>-3.7512343345267273E-4</v>
      </c>
      <c r="H1147" s="16">
        <f t="shared" si="88"/>
        <v>1.2537419284914418E-7</v>
      </c>
    </row>
    <row r="1148" spans="1:8" x14ac:dyDescent="0.3">
      <c r="A1148" s="3">
        <v>44071</v>
      </c>
      <c r="B1148" s="18">
        <v>45.67</v>
      </c>
      <c r="C1148" s="13">
        <f t="shared" si="89"/>
        <v>7.7228596646072845E-3</v>
      </c>
      <c r="D1148" s="13">
        <f t="shared" si="85"/>
        <v>7.167936662712298E-3</v>
      </c>
      <c r="E1148" s="18">
        <v>102.8</v>
      </c>
      <c r="F1148" s="13">
        <f t="shared" si="86"/>
        <v>2.3400936037440978E-3</v>
      </c>
      <c r="G1148" s="13">
        <f t="shared" si="87"/>
        <v>1.867456762197817E-3</v>
      </c>
      <c r="H1148" s="16">
        <f t="shared" si="88"/>
        <v>1.3385811791787734E-5</v>
      </c>
    </row>
    <row r="1149" spans="1:8" x14ac:dyDescent="0.3">
      <c r="A1149" s="3">
        <v>44074</v>
      </c>
      <c r="B1149" s="18">
        <v>44.59</v>
      </c>
      <c r="C1149" s="13">
        <f t="shared" si="89"/>
        <v>-2.3647908911758275E-2</v>
      </c>
      <c r="D1149" s="13">
        <f t="shared" si="85"/>
        <v>-2.4202831913653262E-2</v>
      </c>
      <c r="E1149" s="18">
        <v>99.02</v>
      </c>
      <c r="F1149" s="13">
        <f t="shared" si="86"/>
        <v>-3.6770428015564183E-2</v>
      </c>
      <c r="G1149" s="13">
        <f t="shared" si="87"/>
        <v>-3.7243064857110465E-2</v>
      </c>
      <c r="H1149" s="16">
        <f t="shared" si="88"/>
        <v>9.0138763868593142E-4</v>
      </c>
    </row>
    <row r="1150" spans="1:8" x14ac:dyDescent="0.3">
      <c r="A1150" s="3">
        <v>44075</v>
      </c>
      <c r="B1150" s="18">
        <v>44.98</v>
      </c>
      <c r="C1150" s="13">
        <f t="shared" si="89"/>
        <v>8.7463556851310464E-3</v>
      </c>
      <c r="D1150" s="13">
        <f t="shared" si="85"/>
        <v>8.19143268323606E-3</v>
      </c>
      <c r="E1150" s="18">
        <v>99.72</v>
      </c>
      <c r="F1150" s="13">
        <f t="shared" si="86"/>
        <v>7.069278933548917E-3</v>
      </c>
      <c r="G1150" s="13">
        <f t="shared" si="87"/>
        <v>6.5966420920026362E-3</v>
      </c>
      <c r="H1150" s="16">
        <f t="shared" si="88"/>
        <v>5.4035949632041087E-5</v>
      </c>
    </row>
    <row r="1151" spans="1:8" x14ac:dyDescent="0.3">
      <c r="A1151" s="3">
        <v>44076</v>
      </c>
      <c r="B1151" s="18">
        <v>45.27</v>
      </c>
      <c r="C1151" s="13">
        <f t="shared" si="89"/>
        <v>6.447309915518229E-3</v>
      </c>
      <c r="D1151" s="13">
        <f t="shared" si="85"/>
        <v>5.8923869136232425E-3</v>
      </c>
      <c r="E1151" s="18">
        <v>100.56</v>
      </c>
      <c r="F1151" s="13">
        <f t="shared" si="86"/>
        <v>8.4235860409145324E-3</v>
      </c>
      <c r="G1151" s="13">
        <f t="shared" si="87"/>
        <v>7.9509491993682516E-3</v>
      </c>
      <c r="H1151" s="16">
        <f t="shared" si="88"/>
        <v>4.6850069013240686E-5</v>
      </c>
    </row>
    <row r="1152" spans="1:8" x14ac:dyDescent="0.3">
      <c r="A1152" s="3">
        <v>44077</v>
      </c>
      <c r="B1152" s="18">
        <v>45.3</v>
      </c>
      <c r="C1152" s="13">
        <f t="shared" si="89"/>
        <v>6.6269052352541102E-4</v>
      </c>
      <c r="D1152" s="13">
        <f t="shared" si="85"/>
        <v>1.0776752163042498E-4</v>
      </c>
      <c r="E1152" s="18">
        <v>100.91</v>
      </c>
      <c r="F1152" s="13">
        <f t="shared" si="86"/>
        <v>3.4805091487668527E-3</v>
      </c>
      <c r="G1152" s="13">
        <f t="shared" si="87"/>
        <v>3.0078723072205719E-3</v>
      </c>
      <c r="H1152" s="16">
        <f t="shared" si="88"/>
        <v>3.241509439299493E-7</v>
      </c>
    </row>
    <row r="1153" spans="1:8" x14ac:dyDescent="0.3">
      <c r="A1153" s="3">
        <v>44078</v>
      </c>
      <c r="B1153" s="18">
        <v>44.49</v>
      </c>
      <c r="C1153" s="13">
        <f t="shared" si="89"/>
        <v>-1.7880794701986669E-2</v>
      </c>
      <c r="D1153" s="13">
        <f t="shared" si="85"/>
        <v>-1.8435717703881655E-2</v>
      </c>
      <c r="E1153" s="18">
        <v>99.32</v>
      </c>
      <c r="F1153" s="13">
        <f t="shared" si="86"/>
        <v>-1.5756614805272018E-2</v>
      </c>
      <c r="G1153" s="13">
        <f t="shared" si="87"/>
        <v>-1.6229251646818297E-2</v>
      </c>
      <c r="H1153" s="16">
        <f t="shared" si="88"/>
        <v>2.9919790190599858E-4</v>
      </c>
    </row>
    <row r="1154" spans="1:8" x14ac:dyDescent="0.3">
      <c r="A1154" s="3">
        <v>44081</v>
      </c>
      <c r="B1154" s="18">
        <v>44.49</v>
      </c>
      <c r="C1154" s="13">
        <f t="shared" si="89"/>
        <v>0</v>
      </c>
      <c r="D1154" s="13">
        <f t="shared" si="85"/>
        <v>-5.5492300189498604E-4</v>
      </c>
      <c r="E1154" s="18">
        <v>98.63</v>
      </c>
      <c r="F1154" s="13">
        <f t="shared" si="86"/>
        <v>-6.9472412404348871E-3</v>
      </c>
      <c r="G1154" s="13">
        <f t="shared" si="87"/>
        <v>-7.4198780819811679E-3</v>
      </c>
      <c r="H1154" s="16">
        <f t="shared" si="88"/>
        <v>4.1174610189478009E-6</v>
      </c>
    </row>
    <row r="1155" spans="1:8" x14ac:dyDescent="0.3">
      <c r="A1155" s="3">
        <v>44082</v>
      </c>
      <c r="B1155" s="18">
        <v>44.25</v>
      </c>
      <c r="C1155" s="13">
        <f t="shared" si="89"/>
        <v>-5.3944706675658205E-3</v>
      </c>
      <c r="D1155" s="13">
        <f t="shared" ref="D1155:D1218" si="90">C1155-$K$10</f>
        <v>-5.949393669460807E-3</v>
      </c>
      <c r="E1155" s="18">
        <v>97.23</v>
      </c>
      <c r="F1155" s="13">
        <f t="shared" ref="F1155:F1218" si="91">E1155/E1154-1</f>
        <v>-1.419446415897796E-2</v>
      </c>
      <c r="G1155" s="13">
        <f t="shared" ref="G1155:G1218" si="92">F1155-$K$12</f>
        <v>-1.466710100052424E-2</v>
      </c>
      <c r="H1155" s="16">
        <f t="shared" ref="H1155:H1218" si="93">D1155*G1155</f>
        <v>8.7260357841861179E-5</v>
      </c>
    </row>
    <row r="1156" spans="1:8" x14ac:dyDescent="0.3">
      <c r="A1156" s="3">
        <v>44083</v>
      </c>
      <c r="B1156" s="18">
        <v>44.02</v>
      </c>
      <c r="C1156" s="13">
        <f t="shared" ref="C1156:C1219" si="94">B1156/B1155-1</f>
        <v>-5.1977401129942313E-3</v>
      </c>
      <c r="D1156" s="13">
        <f t="shared" si="90"/>
        <v>-5.7526631148892178E-3</v>
      </c>
      <c r="E1156" s="18">
        <v>97.01</v>
      </c>
      <c r="F1156" s="13">
        <f t="shared" si="91"/>
        <v>-2.2626761287668495E-3</v>
      </c>
      <c r="G1156" s="13">
        <f t="shared" si="92"/>
        <v>-2.7353129703131304E-3</v>
      </c>
      <c r="H1156" s="16">
        <f t="shared" si="93"/>
        <v>1.5735334031998412E-5</v>
      </c>
    </row>
    <row r="1157" spans="1:8" x14ac:dyDescent="0.3">
      <c r="A1157" s="3">
        <v>44084</v>
      </c>
      <c r="B1157" s="18">
        <v>44.53</v>
      </c>
      <c r="C1157" s="13">
        <f t="shared" si="94"/>
        <v>1.1585642889595515E-2</v>
      </c>
      <c r="D1157" s="13">
        <f t="shared" si="90"/>
        <v>1.1030719887700529E-2</v>
      </c>
      <c r="E1157" s="18">
        <v>97.59</v>
      </c>
      <c r="F1157" s="13">
        <f t="shared" si="91"/>
        <v>5.9787650757654465E-3</v>
      </c>
      <c r="G1157" s="13">
        <f t="shared" si="92"/>
        <v>5.5061282342191657E-3</v>
      </c>
      <c r="H1157" s="16">
        <f t="shared" si="93"/>
        <v>6.0736558217430744E-5</v>
      </c>
    </row>
    <row r="1158" spans="1:8" x14ac:dyDescent="0.3">
      <c r="A1158" s="3">
        <v>44085</v>
      </c>
      <c r="B1158" s="18">
        <v>44.6</v>
      </c>
      <c r="C1158" s="13">
        <f t="shared" si="94"/>
        <v>1.5719739501460772E-3</v>
      </c>
      <c r="D1158" s="13">
        <f t="shared" si="90"/>
        <v>1.0170509482510912E-3</v>
      </c>
      <c r="E1158" s="18">
        <v>97.83</v>
      </c>
      <c r="F1158" s="13">
        <f t="shared" si="91"/>
        <v>2.4592683676605276E-3</v>
      </c>
      <c r="G1158" s="13">
        <f t="shared" si="92"/>
        <v>1.9866315261142468E-3</v>
      </c>
      <c r="H1158" s="16">
        <f t="shared" si="93"/>
        <v>2.0205054774600069E-6</v>
      </c>
    </row>
    <row r="1159" spans="1:8" x14ac:dyDescent="0.3">
      <c r="A1159" s="3">
        <v>44088</v>
      </c>
      <c r="B1159" s="18">
        <v>44.5</v>
      </c>
      <c r="C1159" s="13">
        <f t="shared" si="94"/>
        <v>-2.2421524663677195E-3</v>
      </c>
      <c r="D1159" s="13">
        <f t="shared" si="90"/>
        <v>-2.7970754682627055E-3</v>
      </c>
      <c r="E1159" s="18">
        <v>100.93</v>
      </c>
      <c r="F1159" s="13">
        <f t="shared" si="91"/>
        <v>3.1687621384033582E-2</v>
      </c>
      <c r="G1159" s="13">
        <f t="shared" si="92"/>
        <v>3.1214984542487303E-2</v>
      </c>
      <c r="H1159" s="16">
        <f t="shared" si="93"/>
        <v>-8.7310667505990791E-5</v>
      </c>
    </row>
    <row r="1160" spans="1:8" x14ac:dyDescent="0.3">
      <c r="A1160" s="3">
        <v>44089</v>
      </c>
      <c r="B1160" s="18">
        <v>44.84</v>
      </c>
      <c r="C1160" s="13">
        <f t="shared" si="94"/>
        <v>7.6404494382023014E-3</v>
      </c>
      <c r="D1160" s="13">
        <f t="shared" si="90"/>
        <v>7.0855264363073149E-3</v>
      </c>
      <c r="E1160" s="18">
        <v>102.54</v>
      </c>
      <c r="F1160" s="13">
        <f t="shared" si="91"/>
        <v>1.5951649658178857E-2</v>
      </c>
      <c r="G1160" s="13">
        <f t="shared" si="92"/>
        <v>1.5479012816632576E-2</v>
      </c>
      <c r="H1160" s="16">
        <f t="shared" si="93"/>
        <v>1.0967695452018987E-4</v>
      </c>
    </row>
    <row r="1161" spans="1:8" x14ac:dyDescent="0.3">
      <c r="A1161" s="3">
        <v>44090</v>
      </c>
      <c r="B1161" s="18">
        <v>45.09</v>
      </c>
      <c r="C1161" s="13">
        <f t="shared" si="94"/>
        <v>5.5753791257806551E-3</v>
      </c>
      <c r="D1161" s="13">
        <f t="shared" si="90"/>
        <v>5.0204561238856686E-3</v>
      </c>
      <c r="E1161" s="18">
        <v>102.57</v>
      </c>
      <c r="F1161" s="13">
        <f t="shared" si="91"/>
        <v>2.9256875365701873E-4</v>
      </c>
      <c r="G1161" s="13">
        <f t="shared" si="92"/>
        <v>-1.8006808788926197E-4</v>
      </c>
      <c r="H1161" s="16">
        <f t="shared" si="93"/>
        <v>-9.0402393456002806E-7</v>
      </c>
    </row>
    <row r="1162" spans="1:8" x14ac:dyDescent="0.3">
      <c r="A1162" s="3">
        <v>44091</v>
      </c>
      <c r="B1162" s="18">
        <v>44.8</v>
      </c>
      <c r="C1162" s="13">
        <f t="shared" si="94"/>
        <v>-6.431581281880816E-3</v>
      </c>
      <c r="D1162" s="13">
        <f t="shared" si="90"/>
        <v>-6.9865042837758025E-3</v>
      </c>
      <c r="E1162" s="18">
        <v>102.06</v>
      </c>
      <c r="F1162" s="13">
        <f t="shared" si="91"/>
        <v>-4.9722140976893314E-3</v>
      </c>
      <c r="G1162" s="13">
        <f t="shared" si="92"/>
        <v>-5.4448509392356122E-3</v>
      </c>
      <c r="H1162" s="16">
        <f t="shared" si="93"/>
        <v>3.8040474411490305E-5</v>
      </c>
    </row>
    <row r="1163" spans="1:8" x14ac:dyDescent="0.3">
      <c r="A1163" s="3">
        <v>44092</v>
      </c>
      <c r="B1163" s="18">
        <v>44.82</v>
      </c>
      <c r="C1163" s="13">
        <f t="shared" si="94"/>
        <v>4.4642857142873638E-4</v>
      </c>
      <c r="D1163" s="13">
        <f t="shared" si="90"/>
        <v>-1.0849443046624966E-4</v>
      </c>
      <c r="E1163" s="18">
        <v>102.06</v>
      </c>
      <c r="F1163" s="13">
        <f t="shared" si="91"/>
        <v>0</v>
      </c>
      <c r="G1163" s="13">
        <f t="shared" si="92"/>
        <v>-4.7263684154628071E-4</v>
      </c>
      <c r="H1163" s="16">
        <f t="shared" si="93"/>
        <v>5.1278464940930811E-8</v>
      </c>
    </row>
    <row r="1164" spans="1:8" x14ac:dyDescent="0.3">
      <c r="A1164" s="3">
        <v>44095</v>
      </c>
      <c r="B1164" s="18">
        <v>43.69</v>
      </c>
      <c r="C1164" s="13">
        <f t="shared" si="94"/>
        <v>-2.521195894689876E-2</v>
      </c>
      <c r="D1164" s="13">
        <f t="shared" si="90"/>
        <v>-2.5766881948793747E-2</v>
      </c>
      <c r="E1164" s="18">
        <v>98.89</v>
      </c>
      <c r="F1164" s="13">
        <f t="shared" si="91"/>
        <v>-3.1060160689790339E-2</v>
      </c>
      <c r="G1164" s="13">
        <f t="shared" si="92"/>
        <v>-3.1532797531336622E-2</v>
      </c>
      <c r="H1164" s="16">
        <f t="shared" si="93"/>
        <v>8.1250187150516565E-4</v>
      </c>
    </row>
    <row r="1165" spans="1:8" x14ac:dyDescent="0.3">
      <c r="A1165" s="3">
        <v>44096</v>
      </c>
      <c r="B1165" s="18">
        <v>43.28</v>
      </c>
      <c r="C1165" s="13">
        <f t="shared" si="94"/>
        <v>-9.384298466468266E-3</v>
      </c>
      <c r="D1165" s="13">
        <f t="shared" si="90"/>
        <v>-9.9392214683632525E-3</v>
      </c>
      <c r="E1165" s="18">
        <v>97.49</v>
      </c>
      <c r="F1165" s="13">
        <f t="shared" si="91"/>
        <v>-1.4157144301749525E-2</v>
      </c>
      <c r="G1165" s="13">
        <f t="shared" si="92"/>
        <v>-1.4629781143295805E-2</v>
      </c>
      <c r="H1165" s="16">
        <f t="shared" si="93"/>
        <v>1.4540863481690155E-4</v>
      </c>
    </row>
    <row r="1166" spans="1:8" x14ac:dyDescent="0.3">
      <c r="A1166" s="3">
        <v>44097</v>
      </c>
      <c r="B1166" s="18">
        <v>43.14</v>
      </c>
      <c r="C1166" s="13">
        <f t="shared" si="94"/>
        <v>-3.2347504621071943E-3</v>
      </c>
      <c r="D1166" s="13">
        <f t="shared" si="90"/>
        <v>-3.7896734640021803E-3</v>
      </c>
      <c r="E1166" s="18">
        <v>97.22</v>
      </c>
      <c r="F1166" s="13">
        <f t="shared" si="91"/>
        <v>-2.7695148220330257E-3</v>
      </c>
      <c r="G1166" s="13">
        <f t="shared" si="92"/>
        <v>-3.2421516635793065E-3</v>
      </c>
      <c r="H1166" s="16">
        <f t="shared" si="93"/>
        <v>1.2286696125737023E-5</v>
      </c>
    </row>
    <row r="1167" spans="1:8" x14ac:dyDescent="0.3">
      <c r="A1167" s="3">
        <v>44098</v>
      </c>
      <c r="B1167" s="18">
        <v>41.92</v>
      </c>
      <c r="C1167" s="13">
        <f t="shared" si="94"/>
        <v>-2.8280018544274421E-2</v>
      </c>
      <c r="D1167" s="13">
        <f t="shared" si="90"/>
        <v>-2.8834941546169408E-2</v>
      </c>
      <c r="E1167" s="18">
        <v>95.44</v>
      </c>
      <c r="F1167" s="13">
        <f t="shared" si="91"/>
        <v>-1.8308989919769592E-2</v>
      </c>
      <c r="G1167" s="13">
        <f t="shared" si="92"/>
        <v>-1.8781626761315871E-2</v>
      </c>
      <c r="H1167" s="16">
        <f t="shared" si="93"/>
        <v>5.4156710980451418E-4</v>
      </c>
    </row>
    <row r="1168" spans="1:8" x14ac:dyDescent="0.3">
      <c r="A1168" s="3">
        <v>44099</v>
      </c>
      <c r="B1168" s="18">
        <v>42.96</v>
      </c>
      <c r="C1168" s="13">
        <f t="shared" si="94"/>
        <v>2.4809160305343525E-2</v>
      </c>
      <c r="D1168" s="13">
        <f t="shared" si="90"/>
        <v>2.4254237303448539E-2</v>
      </c>
      <c r="E1168" s="18">
        <v>97.64</v>
      </c>
      <c r="F1168" s="13">
        <f t="shared" si="91"/>
        <v>2.3051131601005803E-2</v>
      </c>
      <c r="G1168" s="13">
        <f t="shared" si="92"/>
        <v>2.2578494759459524E-2</v>
      </c>
      <c r="H1168" s="16">
        <f t="shared" si="93"/>
        <v>5.4762416985060052E-4</v>
      </c>
    </row>
    <row r="1169" spans="1:8" x14ac:dyDescent="0.3">
      <c r="A1169" s="3">
        <v>44102</v>
      </c>
      <c r="B1169" s="18">
        <v>43.73</v>
      </c>
      <c r="C1169" s="13">
        <f t="shared" si="94"/>
        <v>1.7923649906889993E-2</v>
      </c>
      <c r="D1169" s="13">
        <f t="shared" si="90"/>
        <v>1.7368726904995007E-2</v>
      </c>
      <c r="E1169" s="18">
        <v>99.73</v>
      </c>
      <c r="F1169" s="13">
        <f t="shared" si="91"/>
        <v>2.1405161818926599E-2</v>
      </c>
      <c r="G1169" s="13">
        <f t="shared" si="92"/>
        <v>2.093252497738032E-2</v>
      </c>
      <c r="H1169" s="16">
        <f t="shared" si="93"/>
        <v>3.6357130976410557E-4</v>
      </c>
    </row>
    <row r="1170" spans="1:8" x14ac:dyDescent="0.3">
      <c r="A1170" s="3">
        <v>44103</v>
      </c>
      <c r="B1170" s="18">
        <v>43.61</v>
      </c>
      <c r="C1170" s="13">
        <f t="shared" si="94"/>
        <v>-2.7441115938714455E-3</v>
      </c>
      <c r="D1170" s="13">
        <f t="shared" si="90"/>
        <v>-3.2990345957664316E-3</v>
      </c>
      <c r="E1170" s="18">
        <v>99.6</v>
      </c>
      <c r="F1170" s="13">
        <f t="shared" si="91"/>
        <v>-1.3035195026572799E-3</v>
      </c>
      <c r="G1170" s="13">
        <f t="shared" si="92"/>
        <v>-1.7761563442035607E-3</v>
      </c>
      <c r="H1170" s="16">
        <f t="shared" si="93"/>
        <v>5.8596012270175769E-6</v>
      </c>
    </row>
    <row r="1171" spans="1:8" x14ac:dyDescent="0.3">
      <c r="A1171" s="3">
        <v>44104</v>
      </c>
      <c r="B1171" s="18">
        <v>43.58</v>
      </c>
      <c r="C1171" s="13">
        <f t="shared" si="94"/>
        <v>-6.8791561568448678E-4</v>
      </c>
      <c r="D1171" s="13">
        <f t="shared" si="90"/>
        <v>-1.2428386175794728E-3</v>
      </c>
      <c r="E1171" s="18">
        <v>99.82</v>
      </c>
      <c r="F1171" s="13">
        <f t="shared" si="91"/>
        <v>2.2088353413654005E-3</v>
      </c>
      <c r="G1171" s="13">
        <f t="shared" si="92"/>
        <v>1.7361984998191197E-3</v>
      </c>
      <c r="H1171" s="16">
        <f t="shared" si="93"/>
        <v>-2.1578145433587492E-6</v>
      </c>
    </row>
    <row r="1172" spans="1:8" x14ac:dyDescent="0.3">
      <c r="A1172" s="3">
        <v>44105</v>
      </c>
      <c r="B1172" s="18">
        <v>44.15</v>
      </c>
      <c r="C1172" s="13">
        <f t="shared" si="94"/>
        <v>1.3079394217530904E-2</v>
      </c>
      <c r="D1172" s="13">
        <f t="shared" si="90"/>
        <v>1.2524471215635918E-2</v>
      </c>
      <c r="E1172" s="18">
        <v>100.48</v>
      </c>
      <c r="F1172" s="13">
        <f t="shared" si="91"/>
        <v>6.6119014225607398E-3</v>
      </c>
      <c r="G1172" s="13">
        <f t="shared" si="92"/>
        <v>6.1392645810144589E-3</v>
      </c>
      <c r="H1172" s="16">
        <f t="shared" si="93"/>
        <v>7.6891042530088697E-5</v>
      </c>
    </row>
    <row r="1173" spans="1:8" x14ac:dyDescent="0.3">
      <c r="A1173" s="3">
        <v>44109</v>
      </c>
      <c r="B1173" s="18">
        <v>44.36</v>
      </c>
      <c r="C1173" s="13">
        <f t="shared" si="94"/>
        <v>4.756511891279791E-3</v>
      </c>
      <c r="D1173" s="13">
        <f t="shared" si="90"/>
        <v>4.2015888893848045E-3</v>
      </c>
      <c r="E1173" s="18">
        <v>101.12</v>
      </c>
      <c r="F1173" s="13">
        <f t="shared" si="91"/>
        <v>6.3694267515923553E-3</v>
      </c>
      <c r="G1173" s="13">
        <f t="shared" si="92"/>
        <v>5.8967899100460745E-3</v>
      </c>
      <c r="H1173" s="16">
        <f t="shared" si="93"/>
        <v>2.4775886969086007E-5</v>
      </c>
    </row>
    <row r="1174" spans="1:8" x14ac:dyDescent="0.3">
      <c r="A1174" s="3">
        <v>44110</v>
      </c>
      <c r="B1174" s="18">
        <v>44.79</v>
      </c>
      <c r="C1174" s="13">
        <f t="shared" si="94"/>
        <v>9.6934174932370443E-3</v>
      </c>
      <c r="D1174" s="13">
        <f t="shared" si="90"/>
        <v>9.1384944913420578E-3</v>
      </c>
      <c r="E1174" s="18">
        <v>101.85</v>
      </c>
      <c r="F1174" s="13">
        <f t="shared" si="91"/>
        <v>7.2191455696202222E-3</v>
      </c>
      <c r="G1174" s="13">
        <f t="shared" si="92"/>
        <v>6.7465087280739414E-3</v>
      </c>
      <c r="H1174" s="16">
        <f t="shared" si="93"/>
        <v>6.1652932847294824E-5</v>
      </c>
    </row>
    <row r="1175" spans="1:8" x14ac:dyDescent="0.3">
      <c r="A1175" s="3">
        <v>44111</v>
      </c>
      <c r="B1175" s="18">
        <v>44.9</v>
      </c>
      <c r="C1175" s="13">
        <f t="shared" si="94"/>
        <v>2.4559053360124761E-3</v>
      </c>
      <c r="D1175" s="13">
        <f t="shared" si="90"/>
        <v>1.90098233411749E-3</v>
      </c>
      <c r="E1175" s="18">
        <v>101.25</v>
      </c>
      <c r="F1175" s="13">
        <f t="shared" si="91"/>
        <v>-5.8910162002945299E-3</v>
      </c>
      <c r="G1175" s="13">
        <f t="shared" si="92"/>
        <v>-6.3636530418408107E-3</v>
      </c>
      <c r="H1175" s="16">
        <f t="shared" si="93"/>
        <v>-1.2097192012992409E-5</v>
      </c>
    </row>
    <row r="1176" spans="1:8" x14ac:dyDescent="0.3">
      <c r="A1176" s="3">
        <v>44112</v>
      </c>
      <c r="B1176" s="18">
        <v>45.23</v>
      </c>
      <c r="C1176" s="13">
        <f t="shared" si="94"/>
        <v>7.3496659242762163E-3</v>
      </c>
      <c r="D1176" s="13">
        <f t="shared" si="90"/>
        <v>6.7947429223812299E-3</v>
      </c>
      <c r="E1176" s="18">
        <v>100.71</v>
      </c>
      <c r="F1176" s="13">
        <f t="shared" si="91"/>
        <v>-5.3333333333334121E-3</v>
      </c>
      <c r="G1176" s="13">
        <f t="shared" si="92"/>
        <v>-5.8059701748796929E-3</v>
      </c>
      <c r="H1176" s="16">
        <f t="shared" si="93"/>
        <v>-3.9450074753320304E-5</v>
      </c>
    </row>
    <row r="1177" spans="1:8" x14ac:dyDescent="0.3">
      <c r="A1177" s="3">
        <v>44113</v>
      </c>
      <c r="B1177" s="18">
        <v>45.59</v>
      </c>
      <c r="C1177" s="13">
        <f t="shared" si="94"/>
        <v>7.9593190360380817E-3</v>
      </c>
      <c r="D1177" s="13">
        <f t="shared" si="90"/>
        <v>7.4043960341430952E-3</v>
      </c>
      <c r="E1177" s="18">
        <v>100.45</v>
      </c>
      <c r="F1177" s="13">
        <f t="shared" si="91"/>
        <v>-2.5816701419917321E-3</v>
      </c>
      <c r="G1177" s="13">
        <f t="shared" si="92"/>
        <v>-3.0543069835380129E-3</v>
      </c>
      <c r="H1177" s="16">
        <f t="shared" si="93"/>
        <v>-2.2615298515964422E-5</v>
      </c>
    </row>
    <row r="1178" spans="1:8" x14ac:dyDescent="0.3">
      <c r="A1178" s="3">
        <v>44116</v>
      </c>
      <c r="B1178" s="18">
        <v>45.42</v>
      </c>
      <c r="C1178" s="13">
        <f t="shared" si="94"/>
        <v>-3.7288879140162656E-3</v>
      </c>
      <c r="D1178" s="13">
        <f t="shared" si="90"/>
        <v>-4.2838109159112521E-3</v>
      </c>
      <c r="E1178" s="18">
        <v>99.18</v>
      </c>
      <c r="F1178" s="13">
        <f t="shared" si="91"/>
        <v>-1.2643106022896977E-2</v>
      </c>
      <c r="G1178" s="13">
        <f t="shared" si="92"/>
        <v>-1.3115742864443258E-2</v>
      </c>
      <c r="H1178" s="16">
        <f t="shared" si="93"/>
        <v>5.6185362452987144E-5</v>
      </c>
    </row>
    <row r="1179" spans="1:8" x14ac:dyDescent="0.3">
      <c r="A1179" s="3">
        <v>44117</v>
      </c>
      <c r="B1179" s="18">
        <v>45.35</v>
      </c>
      <c r="C1179" s="13">
        <f t="shared" si="94"/>
        <v>-1.5411712901804986E-3</v>
      </c>
      <c r="D1179" s="13">
        <f t="shared" si="90"/>
        <v>-2.0960942920754846E-3</v>
      </c>
      <c r="E1179" s="18">
        <v>98.89</v>
      </c>
      <c r="F1179" s="13">
        <f t="shared" si="91"/>
        <v>-2.9239766081872176E-3</v>
      </c>
      <c r="G1179" s="13">
        <f t="shared" si="92"/>
        <v>-3.3966134497334984E-3</v>
      </c>
      <c r="H1179" s="16">
        <f t="shared" si="93"/>
        <v>7.1196220643732069E-6</v>
      </c>
    </row>
    <row r="1180" spans="1:8" x14ac:dyDescent="0.3">
      <c r="A1180" s="3">
        <v>44118</v>
      </c>
      <c r="B1180" s="18">
        <v>45.4</v>
      </c>
      <c r="C1180" s="13">
        <f t="shared" si="94"/>
        <v>1.1025358324145973E-3</v>
      </c>
      <c r="D1180" s="13">
        <f t="shared" si="90"/>
        <v>5.4761283051961126E-4</v>
      </c>
      <c r="E1180" s="18">
        <v>99.08</v>
      </c>
      <c r="F1180" s="13">
        <f t="shared" si="91"/>
        <v>1.9213267266660061E-3</v>
      </c>
      <c r="G1180" s="13">
        <f t="shared" si="92"/>
        <v>1.4486898851197253E-3</v>
      </c>
      <c r="H1180" s="16">
        <f t="shared" si="93"/>
        <v>7.9332116853554327E-7</v>
      </c>
    </row>
    <row r="1181" spans="1:8" x14ac:dyDescent="0.3">
      <c r="A1181" s="3">
        <v>44119</v>
      </c>
      <c r="B1181" s="18">
        <v>44.4</v>
      </c>
      <c r="C1181" s="13">
        <f t="shared" si="94"/>
        <v>-2.2026431718061623E-2</v>
      </c>
      <c r="D1181" s="13">
        <f t="shared" si="90"/>
        <v>-2.258135471995661E-2</v>
      </c>
      <c r="E1181" s="18">
        <v>97.74</v>
      </c>
      <c r="F1181" s="13">
        <f t="shared" si="91"/>
        <v>-1.3524424707307303E-2</v>
      </c>
      <c r="G1181" s="13">
        <f t="shared" si="92"/>
        <v>-1.3997061548853584E-2</v>
      </c>
      <c r="H1181" s="16">
        <f t="shared" si="93"/>
        <v>3.1607261187172807E-4</v>
      </c>
    </row>
    <row r="1182" spans="1:8" x14ac:dyDescent="0.3">
      <c r="A1182" s="3">
        <v>44120</v>
      </c>
      <c r="B1182" s="18">
        <v>44.82</v>
      </c>
      <c r="C1182" s="13">
        <f t="shared" si="94"/>
        <v>9.4594594594594739E-3</v>
      </c>
      <c r="D1182" s="13">
        <f t="shared" si="90"/>
        <v>8.9045364575644874E-3</v>
      </c>
      <c r="E1182" s="18">
        <v>99.06</v>
      </c>
      <c r="F1182" s="13">
        <f t="shared" si="91"/>
        <v>1.3505217925107393E-2</v>
      </c>
      <c r="G1182" s="13">
        <f t="shared" si="92"/>
        <v>1.3032581083561113E-2</v>
      </c>
      <c r="H1182" s="16">
        <f t="shared" si="93"/>
        <v>1.1604909339473522E-4</v>
      </c>
    </row>
    <row r="1183" spans="1:8" x14ac:dyDescent="0.3">
      <c r="A1183" s="3">
        <v>44123</v>
      </c>
      <c r="B1183" s="18">
        <v>45.31</v>
      </c>
      <c r="C1183" s="13">
        <f t="shared" si="94"/>
        <v>1.0932619366354368E-2</v>
      </c>
      <c r="D1183" s="13">
        <f t="shared" si="90"/>
        <v>1.0377696364459382E-2</v>
      </c>
      <c r="E1183" s="18">
        <v>99.53</v>
      </c>
      <c r="F1183" s="13">
        <f t="shared" si="91"/>
        <v>4.7445992327881381E-3</v>
      </c>
      <c r="G1183" s="13">
        <f t="shared" si="92"/>
        <v>4.2719623912418573E-3</v>
      </c>
      <c r="H1183" s="16">
        <f t="shared" si="93"/>
        <v>4.4333128576697829E-5</v>
      </c>
    </row>
    <row r="1184" spans="1:8" x14ac:dyDescent="0.3">
      <c r="A1184" s="3">
        <v>44124</v>
      </c>
      <c r="B1184" s="18">
        <v>45.47</v>
      </c>
      <c r="C1184" s="13">
        <f t="shared" si="94"/>
        <v>3.5312293092031322E-3</v>
      </c>
      <c r="D1184" s="13">
        <f t="shared" si="90"/>
        <v>2.9763063073081461E-3</v>
      </c>
      <c r="E1184" s="18">
        <v>99.84</v>
      </c>
      <c r="F1184" s="13">
        <f t="shared" si="91"/>
        <v>3.1146388023710614E-3</v>
      </c>
      <c r="G1184" s="13">
        <f t="shared" si="92"/>
        <v>2.6420019608247806E-3</v>
      </c>
      <c r="H1184" s="16">
        <f t="shared" si="93"/>
        <v>7.8634070999232833E-6</v>
      </c>
    </row>
    <row r="1185" spans="1:8" x14ac:dyDescent="0.3">
      <c r="A1185" s="3">
        <v>44125</v>
      </c>
      <c r="B1185" s="18">
        <v>45.73</v>
      </c>
      <c r="C1185" s="13">
        <f t="shared" si="94"/>
        <v>5.7180558610072652E-3</v>
      </c>
      <c r="D1185" s="13">
        <f t="shared" si="90"/>
        <v>5.1631328591122787E-3</v>
      </c>
      <c r="E1185" s="18">
        <v>100.3</v>
      </c>
      <c r="F1185" s="13">
        <f t="shared" si="91"/>
        <v>4.6073717948718063E-3</v>
      </c>
      <c r="G1185" s="13">
        <f t="shared" si="92"/>
        <v>4.1347349533255254E-3</v>
      </c>
      <c r="H1185" s="16">
        <f t="shared" si="93"/>
        <v>2.1348185901235093E-5</v>
      </c>
    </row>
    <row r="1186" spans="1:8" x14ac:dyDescent="0.3">
      <c r="A1186" s="3">
        <v>44126</v>
      </c>
      <c r="B1186" s="18">
        <v>45.67</v>
      </c>
      <c r="C1186" s="13">
        <f t="shared" si="94"/>
        <v>-1.3120489831619508E-3</v>
      </c>
      <c r="D1186" s="13">
        <f t="shared" si="90"/>
        <v>-1.8669719850569369E-3</v>
      </c>
      <c r="E1186" s="18">
        <v>100.65</v>
      </c>
      <c r="F1186" s="13">
        <f t="shared" si="91"/>
        <v>3.4895314057827864E-3</v>
      </c>
      <c r="G1186" s="13">
        <f t="shared" si="92"/>
        <v>3.0168945642365056E-3</v>
      </c>
      <c r="H1186" s="16">
        <f t="shared" si="93"/>
        <v>-5.6324576333001112E-6</v>
      </c>
    </row>
    <row r="1187" spans="1:8" x14ac:dyDescent="0.3">
      <c r="A1187" s="3">
        <v>44127</v>
      </c>
      <c r="B1187" s="18">
        <v>45.86</v>
      </c>
      <c r="C1187" s="13">
        <f t="shared" si="94"/>
        <v>4.1602802715130505E-3</v>
      </c>
      <c r="D1187" s="13">
        <f t="shared" si="90"/>
        <v>3.6053572696180644E-3</v>
      </c>
      <c r="E1187" s="18">
        <v>101.34</v>
      </c>
      <c r="F1187" s="13">
        <f t="shared" si="91"/>
        <v>6.8554396423248232E-3</v>
      </c>
      <c r="G1187" s="13">
        <f t="shared" si="92"/>
        <v>6.3828028007785424E-3</v>
      </c>
      <c r="H1187" s="16">
        <f t="shared" si="93"/>
        <v>2.3012284478325461E-5</v>
      </c>
    </row>
    <row r="1188" spans="1:8" x14ac:dyDescent="0.3">
      <c r="A1188" s="3">
        <v>44130</v>
      </c>
      <c r="B1188" s="18">
        <v>45.21</v>
      </c>
      <c r="C1188" s="13">
        <f t="shared" si="94"/>
        <v>-1.4173571740078494E-2</v>
      </c>
      <c r="D1188" s="13">
        <f t="shared" si="90"/>
        <v>-1.4728494741973481E-2</v>
      </c>
      <c r="E1188" s="18">
        <v>100.14</v>
      </c>
      <c r="F1188" s="13">
        <f t="shared" si="91"/>
        <v>-1.1841326228537619E-2</v>
      </c>
      <c r="G1188" s="13">
        <f t="shared" si="92"/>
        <v>-1.2313963070083899E-2</v>
      </c>
      <c r="H1188" s="16">
        <f t="shared" si="93"/>
        <v>1.8136614033058634E-4</v>
      </c>
    </row>
    <row r="1189" spans="1:8" x14ac:dyDescent="0.3">
      <c r="A1189" s="3">
        <v>44131</v>
      </c>
      <c r="B1189" s="18">
        <v>45.53</v>
      </c>
      <c r="C1189" s="13">
        <f t="shared" si="94"/>
        <v>7.0780800707808122E-3</v>
      </c>
      <c r="D1189" s="13">
        <f t="shared" si="90"/>
        <v>6.5231570688858258E-3</v>
      </c>
      <c r="E1189" s="18">
        <v>100.76</v>
      </c>
      <c r="F1189" s="13">
        <f t="shared" si="91"/>
        <v>6.1913321350111072E-3</v>
      </c>
      <c r="G1189" s="13">
        <f t="shared" si="92"/>
        <v>5.7186952934648264E-3</v>
      </c>
      <c r="H1189" s="16">
        <f t="shared" si="93"/>
        <v>3.7303947628369185E-5</v>
      </c>
    </row>
    <row r="1190" spans="1:8" x14ac:dyDescent="0.3">
      <c r="A1190" s="3">
        <v>44132</v>
      </c>
      <c r="B1190" s="18">
        <v>45.07</v>
      </c>
      <c r="C1190" s="13">
        <f t="shared" si="94"/>
        <v>-1.0103228640456874E-2</v>
      </c>
      <c r="D1190" s="13">
        <f t="shared" si="90"/>
        <v>-1.065815164235186E-2</v>
      </c>
      <c r="E1190" s="18">
        <v>100.36</v>
      </c>
      <c r="F1190" s="13">
        <f t="shared" si="91"/>
        <v>-3.9698292973402438E-3</v>
      </c>
      <c r="G1190" s="13">
        <f t="shared" si="92"/>
        <v>-4.4424661388865246E-3</v>
      </c>
      <c r="H1190" s="16">
        <f t="shared" si="93"/>
        <v>4.7348477774265939E-5</v>
      </c>
    </row>
    <row r="1191" spans="1:8" x14ac:dyDescent="0.3">
      <c r="A1191" s="3">
        <v>44133</v>
      </c>
      <c r="B1191" s="18">
        <v>44.83</v>
      </c>
      <c r="C1191" s="13">
        <f t="shared" si="94"/>
        <v>-5.3250499223430614E-3</v>
      </c>
      <c r="D1191" s="13">
        <f t="shared" si="90"/>
        <v>-5.8799729242380479E-3</v>
      </c>
      <c r="E1191" s="18">
        <v>100.11</v>
      </c>
      <c r="F1191" s="13">
        <f t="shared" si="91"/>
        <v>-2.4910322837784493E-3</v>
      </c>
      <c r="G1191" s="13">
        <f t="shared" si="92"/>
        <v>-2.9636691253247301E-3</v>
      </c>
      <c r="H1191" s="16">
        <f t="shared" si="93"/>
        <v>1.7426294213309672E-5</v>
      </c>
    </row>
    <row r="1192" spans="1:8" x14ac:dyDescent="0.3">
      <c r="A1192" s="3">
        <v>44134</v>
      </c>
      <c r="B1192" s="18">
        <v>44.74</v>
      </c>
      <c r="C1192" s="13">
        <f t="shared" si="94"/>
        <v>-2.0075842070041983E-3</v>
      </c>
      <c r="D1192" s="13">
        <f t="shared" si="90"/>
        <v>-2.5625072088991843E-3</v>
      </c>
      <c r="E1192" s="18">
        <v>100.38</v>
      </c>
      <c r="F1192" s="13">
        <f t="shared" si="91"/>
        <v>2.6970332634101979E-3</v>
      </c>
      <c r="G1192" s="13">
        <f t="shared" si="92"/>
        <v>2.2243964218639171E-3</v>
      </c>
      <c r="H1192" s="16">
        <f t="shared" si="93"/>
        <v>-5.7000318664758384E-6</v>
      </c>
    </row>
    <row r="1193" spans="1:8" x14ac:dyDescent="0.3">
      <c r="A1193" s="3">
        <v>44137</v>
      </c>
      <c r="B1193" s="18">
        <v>45.11</v>
      </c>
      <c r="C1193" s="13">
        <f t="shared" si="94"/>
        <v>8.2700044702725961E-3</v>
      </c>
      <c r="D1193" s="13">
        <f t="shared" si="90"/>
        <v>7.7150814683776096E-3</v>
      </c>
      <c r="E1193" s="18">
        <v>100.64</v>
      </c>
      <c r="F1193" s="13">
        <f t="shared" si="91"/>
        <v>2.5901574018729612E-3</v>
      </c>
      <c r="G1193" s="13">
        <f t="shared" si="92"/>
        <v>2.1175205603266804E-3</v>
      </c>
      <c r="H1193" s="16">
        <f t="shared" si="93"/>
        <v>1.6336843633884943E-5</v>
      </c>
    </row>
    <row r="1194" spans="1:8" x14ac:dyDescent="0.3">
      <c r="A1194" s="3">
        <v>44138</v>
      </c>
      <c r="B1194" s="18">
        <v>45.68</v>
      </c>
      <c r="C1194" s="13">
        <f t="shared" si="94"/>
        <v>1.2635779206384479E-2</v>
      </c>
      <c r="D1194" s="13">
        <f t="shared" si="90"/>
        <v>1.2080856204489492E-2</v>
      </c>
      <c r="E1194" s="18">
        <v>101.07</v>
      </c>
      <c r="F1194" s="13">
        <f t="shared" si="91"/>
        <v>4.2726550079490444E-3</v>
      </c>
      <c r="G1194" s="13">
        <f t="shared" si="92"/>
        <v>3.8000181664027636E-3</v>
      </c>
      <c r="H1194" s="16">
        <f t="shared" si="93"/>
        <v>4.5907473042759612E-5</v>
      </c>
    </row>
    <row r="1195" spans="1:8" x14ac:dyDescent="0.3">
      <c r="A1195" s="3">
        <v>44139</v>
      </c>
      <c r="B1195" s="18">
        <v>45.91</v>
      </c>
      <c r="C1195" s="13">
        <f t="shared" si="94"/>
        <v>5.035026269702314E-3</v>
      </c>
      <c r="D1195" s="13">
        <f t="shared" si="90"/>
        <v>4.4801032678073276E-3</v>
      </c>
      <c r="E1195" s="18">
        <v>101.11</v>
      </c>
      <c r="F1195" s="13">
        <f t="shared" si="91"/>
        <v>3.9576531117058167E-4</v>
      </c>
      <c r="G1195" s="13">
        <f t="shared" si="92"/>
        <v>-7.6871530375699037E-5</v>
      </c>
      <c r="H1195" s="16">
        <f t="shared" si="93"/>
        <v>-3.4439239443751949E-7</v>
      </c>
    </row>
    <row r="1196" spans="1:8" x14ac:dyDescent="0.3">
      <c r="A1196" s="3">
        <v>44140</v>
      </c>
      <c r="B1196" s="18">
        <v>46.72</v>
      </c>
      <c r="C1196" s="13">
        <f t="shared" si="94"/>
        <v>1.7643214985841871E-2</v>
      </c>
      <c r="D1196" s="13">
        <f t="shared" si="90"/>
        <v>1.7088291983946884E-2</v>
      </c>
      <c r="E1196" s="18">
        <v>102.97</v>
      </c>
      <c r="F1196" s="13">
        <f t="shared" si="91"/>
        <v>1.8395806547324645E-2</v>
      </c>
      <c r="G1196" s="13">
        <f t="shared" si="92"/>
        <v>1.7923169705778366E-2</v>
      </c>
      <c r="H1196" s="16">
        <f t="shared" si="93"/>
        <v>3.0627635721017211E-4</v>
      </c>
    </row>
    <row r="1197" spans="1:8" x14ac:dyDescent="0.3">
      <c r="A1197" s="3">
        <v>44141</v>
      </c>
      <c r="B1197" s="18">
        <v>47.07</v>
      </c>
      <c r="C1197" s="13">
        <f t="shared" si="94"/>
        <v>7.4914383561643927E-3</v>
      </c>
      <c r="D1197" s="13">
        <f t="shared" si="90"/>
        <v>6.9365153542694062E-3</v>
      </c>
      <c r="E1197" s="18">
        <v>103.1</v>
      </c>
      <c r="F1197" s="13">
        <f t="shared" si="91"/>
        <v>1.2625036418374425E-3</v>
      </c>
      <c r="G1197" s="13">
        <f t="shared" si="92"/>
        <v>7.8986680029116175E-4</v>
      </c>
      <c r="H1197" s="16">
        <f t="shared" si="93"/>
        <v>5.4789231880472899E-6</v>
      </c>
    </row>
    <row r="1198" spans="1:8" x14ac:dyDescent="0.3">
      <c r="A1198" s="3">
        <v>44144</v>
      </c>
      <c r="B1198" s="18">
        <v>48</v>
      </c>
      <c r="C1198" s="13">
        <f t="shared" si="94"/>
        <v>1.9757807520713877E-2</v>
      </c>
      <c r="D1198" s="13">
        <f t="shared" si="90"/>
        <v>1.9202884518818891E-2</v>
      </c>
      <c r="E1198" s="18">
        <v>104.33</v>
      </c>
      <c r="F1198" s="13">
        <f t="shared" si="91"/>
        <v>1.1930164888457773E-2</v>
      </c>
      <c r="G1198" s="13">
        <f t="shared" si="92"/>
        <v>1.1457528046911492E-2</v>
      </c>
      <c r="H1198" s="16">
        <f t="shared" si="93"/>
        <v>2.2001758795596994E-4</v>
      </c>
    </row>
    <row r="1199" spans="1:8" x14ac:dyDescent="0.3">
      <c r="A1199" s="3">
        <v>44145</v>
      </c>
      <c r="B1199" s="18">
        <v>48.63</v>
      </c>
      <c r="C1199" s="13">
        <f t="shared" si="94"/>
        <v>1.3125000000000053E-2</v>
      </c>
      <c r="D1199" s="13">
        <f t="shared" si="90"/>
        <v>1.2570076998105067E-2</v>
      </c>
      <c r="E1199" s="18">
        <v>104.32</v>
      </c>
      <c r="F1199" s="13">
        <f t="shared" si="91"/>
        <v>-9.5849707658413053E-5</v>
      </c>
      <c r="G1199" s="13">
        <f t="shared" si="92"/>
        <v>-5.6848654920469376E-4</v>
      </c>
      <c r="H1199" s="16">
        <f t="shared" si="93"/>
        <v>-7.1459196958900449E-6</v>
      </c>
    </row>
    <row r="1200" spans="1:8" x14ac:dyDescent="0.3">
      <c r="A1200" s="3">
        <v>44146</v>
      </c>
      <c r="B1200" s="18">
        <v>49.29</v>
      </c>
      <c r="C1200" s="13">
        <f t="shared" si="94"/>
        <v>1.3571869216532972E-2</v>
      </c>
      <c r="D1200" s="13">
        <f t="shared" si="90"/>
        <v>1.3016946214637986E-2</v>
      </c>
      <c r="E1200" s="18">
        <v>104.49</v>
      </c>
      <c r="F1200" s="13">
        <f t="shared" si="91"/>
        <v>1.6296012269938487E-3</v>
      </c>
      <c r="G1200" s="13">
        <f t="shared" si="92"/>
        <v>1.1569643854475679E-3</v>
      </c>
      <c r="H1200" s="16">
        <f t="shared" si="93"/>
        <v>1.5060143177622683E-5</v>
      </c>
    </row>
    <row r="1201" spans="1:8" x14ac:dyDescent="0.3">
      <c r="A1201" s="3">
        <v>44147</v>
      </c>
      <c r="B1201" s="18">
        <v>49.13</v>
      </c>
      <c r="C1201" s="13">
        <f t="shared" si="94"/>
        <v>-3.2460945425034637E-3</v>
      </c>
      <c r="D1201" s="13">
        <f t="shared" si="90"/>
        <v>-3.8010175443984498E-3</v>
      </c>
      <c r="E1201" s="18">
        <v>105.1</v>
      </c>
      <c r="F1201" s="13">
        <f t="shared" si="91"/>
        <v>5.8378792228921395E-3</v>
      </c>
      <c r="G1201" s="13">
        <f t="shared" si="92"/>
        <v>5.3652423813458586E-3</v>
      </c>
      <c r="H1201" s="16">
        <f t="shared" si="93"/>
        <v>-2.0393380421445728E-5</v>
      </c>
    </row>
    <row r="1202" spans="1:8" x14ac:dyDescent="0.3">
      <c r="A1202" s="3">
        <v>44148</v>
      </c>
      <c r="B1202" s="18">
        <v>49.23</v>
      </c>
      <c r="C1202" s="13">
        <f t="shared" si="94"/>
        <v>2.0354162426214906E-3</v>
      </c>
      <c r="D1202" s="13">
        <f t="shared" si="90"/>
        <v>1.4804932407265045E-3</v>
      </c>
      <c r="E1202" s="18">
        <v>105.64</v>
      </c>
      <c r="F1202" s="13">
        <f t="shared" si="91"/>
        <v>5.1379638439581488E-3</v>
      </c>
      <c r="G1202" s="13">
        <f t="shared" si="92"/>
        <v>4.6653270024118679E-3</v>
      </c>
      <c r="H1202" s="16">
        <f t="shared" si="93"/>
        <v>6.9069850928496154E-6</v>
      </c>
    </row>
    <row r="1203" spans="1:8" x14ac:dyDescent="0.3">
      <c r="A1203" s="3">
        <v>44152</v>
      </c>
      <c r="B1203" s="18">
        <v>49.79</v>
      </c>
      <c r="C1203" s="13">
        <f t="shared" si="94"/>
        <v>1.1375177737152242E-2</v>
      </c>
      <c r="D1203" s="13">
        <f t="shared" si="90"/>
        <v>1.0820254735257256E-2</v>
      </c>
      <c r="E1203" s="18">
        <v>108.05</v>
      </c>
      <c r="F1203" s="13">
        <f t="shared" si="91"/>
        <v>2.2813328284740697E-2</v>
      </c>
      <c r="G1203" s="13">
        <f t="shared" si="92"/>
        <v>2.2340691443194418E-2</v>
      </c>
      <c r="H1203" s="16">
        <f t="shared" si="93"/>
        <v>2.4173197237714565E-4</v>
      </c>
    </row>
    <row r="1204" spans="1:8" x14ac:dyDescent="0.3">
      <c r="A1204" s="3">
        <v>44153</v>
      </c>
      <c r="B1204" s="18">
        <v>49.98</v>
      </c>
      <c r="C1204" s="13">
        <f t="shared" si="94"/>
        <v>3.8160273147218593E-3</v>
      </c>
      <c r="D1204" s="13">
        <f t="shared" si="90"/>
        <v>3.2611043128268733E-3</v>
      </c>
      <c r="E1204" s="18">
        <v>109.29</v>
      </c>
      <c r="F1204" s="13">
        <f t="shared" si="91"/>
        <v>1.1476168440536894E-2</v>
      </c>
      <c r="G1204" s="13">
        <f t="shared" si="92"/>
        <v>1.1003531598990613E-2</v>
      </c>
      <c r="H1204" s="16">
        <f t="shared" si="93"/>
        <v>3.5883664353795069E-5</v>
      </c>
    </row>
    <row r="1205" spans="1:8" x14ac:dyDescent="0.3">
      <c r="A1205" s="3">
        <v>44154</v>
      </c>
      <c r="B1205" s="18">
        <v>49.33</v>
      </c>
      <c r="C1205" s="13">
        <f t="shared" si="94"/>
        <v>-1.3005202080832334E-2</v>
      </c>
      <c r="D1205" s="13">
        <f t="shared" si="90"/>
        <v>-1.3560125082727321E-2</v>
      </c>
      <c r="E1205" s="18">
        <v>108.6</v>
      </c>
      <c r="F1205" s="13">
        <f t="shared" si="91"/>
        <v>-6.3134779028274357E-3</v>
      </c>
      <c r="G1205" s="13">
        <f t="shared" si="92"/>
        <v>-6.7861147443737165E-3</v>
      </c>
      <c r="H1205" s="16">
        <f t="shared" si="93"/>
        <v>9.2020564759447734E-5</v>
      </c>
    </row>
    <row r="1206" spans="1:8" x14ac:dyDescent="0.3">
      <c r="A1206" s="3">
        <v>44155</v>
      </c>
      <c r="B1206" s="18">
        <v>49.63</v>
      </c>
      <c r="C1206" s="13">
        <f t="shared" si="94"/>
        <v>6.0814919927023592E-3</v>
      </c>
      <c r="D1206" s="13">
        <f t="shared" si="90"/>
        <v>5.5265689908073727E-3</v>
      </c>
      <c r="E1206" s="18">
        <v>109.62</v>
      </c>
      <c r="F1206" s="13">
        <f t="shared" si="91"/>
        <v>9.3922651933702195E-3</v>
      </c>
      <c r="G1206" s="13">
        <f t="shared" si="92"/>
        <v>8.9196283518239387E-3</v>
      </c>
      <c r="H1206" s="16">
        <f t="shared" si="93"/>
        <v>4.9294941458716453E-5</v>
      </c>
    </row>
    <row r="1207" spans="1:8" x14ac:dyDescent="0.3">
      <c r="A1207" s="3">
        <v>44158</v>
      </c>
      <c r="B1207" s="18">
        <v>49.79</v>
      </c>
      <c r="C1207" s="13">
        <f t="shared" si="94"/>
        <v>3.2238565383839735E-3</v>
      </c>
      <c r="D1207" s="13">
        <f t="shared" si="90"/>
        <v>2.6689335364889874E-3</v>
      </c>
      <c r="E1207" s="18">
        <v>110.53</v>
      </c>
      <c r="F1207" s="13">
        <f t="shared" si="91"/>
        <v>8.3014048531289131E-3</v>
      </c>
      <c r="G1207" s="13">
        <f t="shared" si="92"/>
        <v>7.8287680115826323E-3</v>
      </c>
      <c r="H1207" s="16">
        <f t="shared" si="93"/>
        <v>2.0894461495505094E-5</v>
      </c>
    </row>
    <row r="1208" spans="1:8" x14ac:dyDescent="0.3">
      <c r="A1208" s="3">
        <v>44159</v>
      </c>
      <c r="B1208" s="18">
        <v>50.29</v>
      </c>
      <c r="C1208" s="13">
        <f t="shared" si="94"/>
        <v>1.0042177144004905E-2</v>
      </c>
      <c r="D1208" s="13">
        <f t="shared" si="90"/>
        <v>9.4872541421099181E-3</v>
      </c>
      <c r="E1208" s="18">
        <v>111.61</v>
      </c>
      <c r="F1208" s="13">
        <f t="shared" si="91"/>
        <v>9.7711028679996481E-3</v>
      </c>
      <c r="G1208" s="13">
        <f t="shared" si="92"/>
        <v>9.2984660264533673E-3</v>
      </c>
      <c r="H1208" s="16">
        <f t="shared" si="93"/>
        <v>8.8216910324738059E-5</v>
      </c>
    </row>
    <row r="1209" spans="1:8" x14ac:dyDescent="0.3">
      <c r="A1209" s="3">
        <v>44160</v>
      </c>
      <c r="B1209" s="18">
        <v>49.57</v>
      </c>
      <c r="C1209" s="13">
        <f t="shared" si="94"/>
        <v>-1.4316961622588997E-2</v>
      </c>
      <c r="D1209" s="13">
        <f t="shared" si="90"/>
        <v>-1.4871884624483984E-2</v>
      </c>
      <c r="E1209" s="18">
        <v>110.33</v>
      </c>
      <c r="F1209" s="13">
        <f t="shared" si="91"/>
        <v>-1.1468506406235979E-2</v>
      </c>
      <c r="G1209" s="13">
        <f t="shared" si="92"/>
        <v>-1.194114324778226E-2</v>
      </c>
      <c r="H1209" s="16">
        <f t="shared" si="93"/>
        <v>1.7758730466545372E-4</v>
      </c>
    </row>
    <row r="1210" spans="1:8" x14ac:dyDescent="0.3">
      <c r="A1210" s="3">
        <v>44161</v>
      </c>
      <c r="B1210" s="18">
        <v>49.95</v>
      </c>
      <c r="C1210" s="13">
        <f t="shared" si="94"/>
        <v>7.6659269719590029E-3</v>
      </c>
      <c r="D1210" s="13">
        <f t="shared" si="90"/>
        <v>7.1110039700640164E-3</v>
      </c>
      <c r="E1210" s="18">
        <v>111.35</v>
      </c>
      <c r="F1210" s="13">
        <f t="shared" si="91"/>
        <v>9.244992295839749E-3</v>
      </c>
      <c r="G1210" s="13">
        <f t="shared" si="92"/>
        <v>8.7723554542934682E-3</v>
      </c>
      <c r="H1210" s="16">
        <f t="shared" si="93"/>
        <v>6.2380254462293585E-5</v>
      </c>
    </row>
    <row r="1211" spans="1:8" x14ac:dyDescent="0.3">
      <c r="A1211" s="3">
        <v>44162</v>
      </c>
      <c r="B1211" s="18">
        <v>49.84</v>
      </c>
      <c r="C1211" s="13">
        <f t="shared" si="94"/>
        <v>-2.2022022022022414E-3</v>
      </c>
      <c r="D1211" s="13">
        <f t="shared" si="90"/>
        <v>-2.7571252040972274E-3</v>
      </c>
      <c r="E1211" s="18">
        <v>114.06</v>
      </c>
      <c r="F1211" s="13">
        <f t="shared" si="91"/>
        <v>2.4337674000898035E-2</v>
      </c>
      <c r="G1211" s="13">
        <f t="shared" si="92"/>
        <v>2.3865037159351756E-2</v>
      </c>
      <c r="H1211" s="16">
        <f t="shared" si="93"/>
        <v>-6.5798895448765629E-5</v>
      </c>
    </row>
    <row r="1212" spans="1:8" x14ac:dyDescent="0.3">
      <c r="A1212" s="3">
        <v>44166</v>
      </c>
      <c r="B1212" s="18">
        <v>50.63</v>
      </c>
      <c r="C1212" s="13">
        <f t="shared" si="94"/>
        <v>1.5850722311396392E-2</v>
      </c>
      <c r="D1212" s="13">
        <f t="shared" si="90"/>
        <v>1.5295799309501406E-2</v>
      </c>
      <c r="E1212" s="18">
        <v>115.02</v>
      </c>
      <c r="F1212" s="13">
        <f t="shared" si="91"/>
        <v>8.4166228300894819E-3</v>
      </c>
      <c r="G1212" s="13">
        <f t="shared" si="92"/>
        <v>7.9439859885432011E-3</v>
      </c>
      <c r="H1212" s="16">
        <f t="shared" si="93"/>
        <v>1.2150961539824794E-4</v>
      </c>
    </row>
    <row r="1213" spans="1:8" x14ac:dyDescent="0.3">
      <c r="A1213" s="3">
        <v>44167</v>
      </c>
      <c r="B1213" s="18">
        <v>50.72</v>
      </c>
      <c r="C1213" s="13">
        <f t="shared" si="94"/>
        <v>1.7776022121271939E-3</v>
      </c>
      <c r="D1213" s="13">
        <f t="shared" si="90"/>
        <v>1.2226792102322079E-3</v>
      </c>
      <c r="E1213" s="18">
        <v>115.99</v>
      </c>
      <c r="F1213" s="13">
        <f t="shared" si="91"/>
        <v>8.4333159450529216E-3</v>
      </c>
      <c r="G1213" s="13">
        <f t="shared" si="92"/>
        <v>7.9606791035066408E-3</v>
      </c>
      <c r="H1213" s="16">
        <f t="shared" si="93"/>
        <v>9.7333568391875404E-6</v>
      </c>
    </row>
    <row r="1214" spans="1:8" x14ac:dyDescent="0.3">
      <c r="A1214" s="3">
        <v>44168</v>
      </c>
      <c r="B1214" s="18">
        <v>50.91</v>
      </c>
      <c r="C1214" s="13">
        <f t="shared" si="94"/>
        <v>3.7460567823344171E-3</v>
      </c>
      <c r="D1214" s="13">
        <f t="shared" si="90"/>
        <v>3.191133780439431E-3</v>
      </c>
      <c r="E1214" s="18">
        <v>116.44</v>
      </c>
      <c r="F1214" s="13">
        <f t="shared" si="91"/>
        <v>3.8796447969653425E-3</v>
      </c>
      <c r="G1214" s="13">
        <f t="shared" si="92"/>
        <v>3.4070079554190617E-3</v>
      </c>
      <c r="H1214" s="16">
        <f t="shared" si="93"/>
        <v>1.0872218176763647E-5</v>
      </c>
    </row>
    <row r="1215" spans="1:8" x14ac:dyDescent="0.3">
      <c r="A1215" s="3">
        <v>44169</v>
      </c>
      <c r="B1215" s="18">
        <v>51.52</v>
      </c>
      <c r="C1215" s="13">
        <f t="shared" si="94"/>
        <v>1.198192889412697E-2</v>
      </c>
      <c r="D1215" s="13">
        <f t="shared" si="90"/>
        <v>1.1427005892231983E-2</v>
      </c>
      <c r="E1215" s="18">
        <v>117.23</v>
      </c>
      <c r="F1215" s="13">
        <f t="shared" si="91"/>
        <v>6.7846100996222791E-3</v>
      </c>
      <c r="G1215" s="13">
        <f t="shared" si="92"/>
        <v>6.3119732580759983E-3</v>
      </c>
      <c r="H1215" s="16">
        <f t="shared" si="93"/>
        <v>7.2126955611645147E-5</v>
      </c>
    </row>
    <row r="1216" spans="1:8" x14ac:dyDescent="0.3">
      <c r="A1216" s="3">
        <v>44172</v>
      </c>
      <c r="B1216" s="18">
        <v>51.96</v>
      </c>
      <c r="C1216" s="13">
        <f t="shared" si="94"/>
        <v>8.5403726708073169E-3</v>
      </c>
      <c r="D1216" s="13">
        <f t="shared" si="90"/>
        <v>7.9854496689123304E-3</v>
      </c>
      <c r="E1216" s="18">
        <v>118.18</v>
      </c>
      <c r="F1216" s="13">
        <f t="shared" si="91"/>
        <v>8.1037277147488762E-3</v>
      </c>
      <c r="G1216" s="13">
        <f t="shared" si="92"/>
        <v>7.6310908732025954E-3</v>
      </c>
      <c r="H1216" s="16">
        <f t="shared" si="93"/>
        <v>6.0937692086855574E-5</v>
      </c>
    </row>
    <row r="1217" spans="1:8" x14ac:dyDescent="0.3">
      <c r="A1217" s="3">
        <v>44173</v>
      </c>
      <c r="B1217" s="18">
        <v>52.07</v>
      </c>
      <c r="C1217" s="13">
        <f t="shared" si="94"/>
        <v>2.1170130869900827E-3</v>
      </c>
      <c r="D1217" s="13">
        <f t="shared" si="90"/>
        <v>1.5620900850950967E-3</v>
      </c>
      <c r="E1217" s="18">
        <v>117.85</v>
      </c>
      <c r="F1217" s="13">
        <f t="shared" si="91"/>
        <v>-2.7923506515485919E-3</v>
      </c>
      <c r="G1217" s="13">
        <f t="shared" si="92"/>
        <v>-3.2649874930948727E-3</v>
      </c>
      <c r="H1217" s="16">
        <f t="shared" si="93"/>
        <v>-5.1002045909229964E-6</v>
      </c>
    </row>
    <row r="1218" spans="1:8" x14ac:dyDescent="0.3">
      <c r="A1218" s="3">
        <v>44174</v>
      </c>
      <c r="B1218" s="18">
        <v>52.48</v>
      </c>
      <c r="C1218" s="13">
        <f t="shared" si="94"/>
        <v>7.8740157480314821E-3</v>
      </c>
      <c r="D1218" s="13">
        <f t="shared" si="90"/>
        <v>7.3190927461364956E-3</v>
      </c>
      <c r="E1218" s="18">
        <v>118.17</v>
      </c>
      <c r="F1218" s="13">
        <f t="shared" si="91"/>
        <v>2.7153160797623865E-3</v>
      </c>
      <c r="G1218" s="13">
        <f t="shared" si="92"/>
        <v>2.2426792382161057E-3</v>
      </c>
      <c r="H1218" s="16">
        <f t="shared" si="93"/>
        <v>1.6414377344338423E-5</v>
      </c>
    </row>
    <row r="1219" spans="1:8" x14ac:dyDescent="0.3">
      <c r="A1219" s="3">
        <v>44175</v>
      </c>
      <c r="B1219" s="18">
        <v>52.26</v>
      </c>
      <c r="C1219" s="13">
        <f t="shared" si="94"/>
        <v>-4.1920731707316694E-3</v>
      </c>
      <c r="D1219" s="13">
        <f t="shared" ref="D1219:D1233" si="95">C1219-$K$10</f>
        <v>-4.7469961726266559E-3</v>
      </c>
      <c r="E1219" s="18">
        <v>117.22</v>
      </c>
      <c r="F1219" s="13">
        <f t="shared" ref="F1219:F1233" si="96">E1219/E1218-1</f>
        <v>-8.0392654650081052E-3</v>
      </c>
      <c r="G1219" s="13">
        <f t="shared" ref="G1219:G1233" si="97">F1219-$K$12</f>
        <v>-8.5119023065543861E-3</v>
      </c>
      <c r="H1219" s="16">
        <f t="shared" ref="H1219:H1233" si="98">D1219*G1219</f>
        <v>4.0405967670985676E-5</v>
      </c>
    </row>
    <row r="1220" spans="1:8" x14ac:dyDescent="0.3">
      <c r="A1220" s="3">
        <v>44176</v>
      </c>
      <c r="B1220" s="18">
        <v>52.42</v>
      </c>
      <c r="C1220" s="13">
        <f t="shared" ref="C1220:C1233" si="99">B1220/B1219-1</f>
        <v>3.0616150019135979E-3</v>
      </c>
      <c r="D1220" s="13">
        <f t="shared" si="95"/>
        <v>2.5066920000186119E-3</v>
      </c>
      <c r="E1220" s="18">
        <v>117.27</v>
      </c>
      <c r="F1220" s="13">
        <f t="shared" si="96"/>
        <v>4.2654837058520023E-4</v>
      </c>
      <c r="G1220" s="13">
        <f t="shared" si="97"/>
        <v>-4.6088470961080474E-5</v>
      </c>
      <c r="H1220" s="16">
        <f t="shared" si="98"/>
        <v>-1.1552960145123053E-7</v>
      </c>
    </row>
    <row r="1221" spans="1:8" x14ac:dyDescent="0.3">
      <c r="A1221" s="3">
        <v>44179</v>
      </c>
      <c r="B1221" s="18">
        <v>52.68</v>
      </c>
      <c r="C1221" s="13">
        <f t="shared" si="99"/>
        <v>4.9599389545973427E-3</v>
      </c>
      <c r="D1221" s="13">
        <f t="shared" si="95"/>
        <v>4.4050159527023562E-3</v>
      </c>
      <c r="E1221" s="18">
        <v>119.26</v>
      </c>
      <c r="F1221" s="13">
        <f t="shared" si="96"/>
        <v>1.6969386884966298E-2</v>
      </c>
      <c r="G1221" s="13">
        <f t="shared" si="97"/>
        <v>1.6496750043420019E-2</v>
      </c>
      <c r="H1221" s="16">
        <f t="shared" si="98"/>
        <v>7.266844710900847E-5</v>
      </c>
    </row>
    <row r="1222" spans="1:8" x14ac:dyDescent="0.3">
      <c r="A1222" s="3">
        <v>44180</v>
      </c>
      <c r="B1222" s="18">
        <v>52.63</v>
      </c>
      <c r="C1222" s="13">
        <f t="shared" si="99"/>
        <v>-9.4912680334091615E-4</v>
      </c>
      <c r="D1222" s="13">
        <f t="shared" si="95"/>
        <v>-1.5040498052359022E-3</v>
      </c>
      <c r="E1222" s="18">
        <v>120.12</v>
      </c>
      <c r="F1222" s="13">
        <f t="shared" si="96"/>
        <v>7.2111353345631901E-3</v>
      </c>
      <c r="G1222" s="13">
        <f t="shared" si="97"/>
        <v>6.7384984930169093E-3</v>
      </c>
      <c r="H1222" s="16">
        <f t="shared" si="98"/>
        <v>-1.0135037346004502E-5</v>
      </c>
    </row>
    <row r="1223" spans="1:8" x14ac:dyDescent="0.3">
      <c r="A1223" s="3">
        <v>44181</v>
      </c>
      <c r="B1223" s="18">
        <v>52.97</v>
      </c>
      <c r="C1223" s="13">
        <f t="shared" si="99"/>
        <v>6.4601938058141961E-3</v>
      </c>
      <c r="D1223" s="13">
        <f t="shared" si="95"/>
        <v>5.9052708039192096E-3</v>
      </c>
      <c r="E1223" s="18">
        <v>121.43</v>
      </c>
      <c r="F1223" s="13">
        <f t="shared" si="96"/>
        <v>1.0905760905761008E-2</v>
      </c>
      <c r="G1223" s="13">
        <f t="shared" si="97"/>
        <v>1.0433124064214728E-2</v>
      </c>
      <c r="H1223" s="16">
        <f t="shared" si="98"/>
        <v>6.1610422930074156E-5</v>
      </c>
    </row>
    <row r="1224" spans="1:8" x14ac:dyDescent="0.3">
      <c r="A1224" s="3">
        <v>44182</v>
      </c>
      <c r="B1224" s="18">
        <v>52.97</v>
      </c>
      <c r="C1224" s="13">
        <f t="shared" si="99"/>
        <v>0</v>
      </c>
      <c r="D1224" s="13">
        <f t="shared" si="95"/>
        <v>-5.5492300189498604E-4</v>
      </c>
      <c r="E1224" s="18">
        <v>120.9</v>
      </c>
      <c r="F1224" s="13">
        <f t="shared" si="96"/>
        <v>-4.36465453347612E-3</v>
      </c>
      <c r="G1224" s="13">
        <f t="shared" si="97"/>
        <v>-4.8372913750224008E-3</v>
      </c>
      <c r="H1224" s="16">
        <f t="shared" si="98"/>
        <v>2.6843242508681554E-6</v>
      </c>
    </row>
    <row r="1225" spans="1:8" x14ac:dyDescent="0.3">
      <c r="A1225" s="3">
        <v>44183</v>
      </c>
      <c r="B1225" s="18">
        <v>53.08</v>
      </c>
      <c r="C1225" s="13">
        <f t="shared" si="99"/>
        <v>2.076647158769207E-3</v>
      </c>
      <c r="D1225" s="13">
        <f t="shared" si="95"/>
        <v>1.521724156874221E-3</v>
      </c>
      <c r="E1225" s="18">
        <v>120.55</v>
      </c>
      <c r="F1225" s="13">
        <f t="shared" si="96"/>
        <v>-2.8949545078578165E-3</v>
      </c>
      <c r="G1225" s="13">
        <f t="shared" si="97"/>
        <v>-3.3675913494040973E-3</v>
      </c>
      <c r="H1225" s="16">
        <f t="shared" si="98"/>
        <v>-5.12454510686887E-6</v>
      </c>
    </row>
    <row r="1226" spans="1:8" x14ac:dyDescent="0.3">
      <c r="A1226" s="3">
        <v>44186</v>
      </c>
      <c r="B1226" s="18">
        <v>51.25</v>
      </c>
      <c r="C1226" s="13">
        <f t="shared" si="99"/>
        <v>-3.4476262245666911E-2</v>
      </c>
      <c r="D1226" s="13">
        <f t="shared" si="95"/>
        <v>-3.5031185247561894E-2</v>
      </c>
      <c r="E1226" s="18">
        <v>115.72</v>
      </c>
      <c r="F1226" s="13">
        <f t="shared" si="96"/>
        <v>-4.0066362505184583E-2</v>
      </c>
      <c r="G1226" s="13">
        <f t="shared" si="97"/>
        <v>-4.0538999346730865E-2</v>
      </c>
      <c r="H1226" s="16">
        <f t="shared" si="98"/>
        <v>1.4201291958661196E-3</v>
      </c>
    </row>
    <row r="1227" spans="1:8" x14ac:dyDescent="0.3">
      <c r="A1227" s="3">
        <v>44187</v>
      </c>
      <c r="B1227" s="18">
        <v>51.84</v>
      </c>
      <c r="C1227" s="13">
        <f t="shared" si="99"/>
        <v>1.151219512195123E-2</v>
      </c>
      <c r="D1227" s="13">
        <f t="shared" si="95"/>
        <v>1.0957272120056243E-2</v>
      </c>
      <c r="E1227" s="18">
        <v>116.45</v>
      </c>
      <c r="F1227" s="13">
        <f t="shared" si="96"/>
        <v>6.3083304528170903E-3</v>
      </c>
      <c r="G1227" s="13">
        <f t="shared" si="97"/>
        <v>5.8356936112708094E-3</v>
      </c>
      <c r="H1227" s="16">
        <f t="shared" si="98"/>
        <v>6.3943282907967975E-5</v>
      </c>
    </row>
    <row r="1228" spans="1:8" x14ac:dyDescent="0.3">
      <c r="A1228" s="3">
        <v>44188</v>
      </c>
      <c r="B1228" s="18">
        <v>52.47</v>
      </c>
      <c r="C1228" s="13">
        <f t="shared" si="99"/>
        <v>1.2152777777777679E-2</v>
      </c>
      <c r="D1228" s="13">
        <f t="shared" si="95"/>
        <v>1.1597854775882693E-2</v>
      </c>
      <c r="E1228" s="18">
        <v>119.8</v>
      </c>
      <c r="F1228" s="13">
        <f t="shared" si="96"/>
        <v>2.8767711464147583E-2</v>
      </c>
      <c r="G1228" s="13">
        <f t="shared" si="97"/>
        <v>2.8295074622601304E-2</v>
      </c>
      <c r="H1228" s="16">
        <f t="shared" si="98"/>
        <v>3.2816216634569368E-4</v>
      </c>
    </row>
    <row r="1229" spans="1:8" x14ac:dyDescent="0.3">
      <c r="A1229" s="3">
        <v>44189</v>
      </c>
      <c r="B1229" s="18">
        <v>53.02</v>
      </c>
      <c r="C1229" s="13">
        <f t="shared" si="99"/>
        <v>1.048218029350112E-2</v>
      </c>
      <c r="D1229" s="13">
        <f t="shared" si="95"/>
        <v>9.9272572916061334E-3</v>
      </c>
      <c r="E1229" s="18">
        <v>119.91</v>
      </c>
      <c r="F1229" s="13">
        <f t="shared" si="96"/>
        <v>9.1819699499162688E-4</v>
      </c>
      <c r="G1229" s="13">
        <f t="shared" si="97"/>
        <v>4.4556015344534617E-4</v>
      </c>
      <c r="H1229" s="16">
        <f t="shared" si="98"/>
        <v>4.4231902821394601E-6</v>
      </c>
    </row>
    <row r="1230" spans="1:8" x14ac:dyDescent="0.3">
      <c r="A1230" s="3">
        <v>44193</v>
      </c>
      <c r="B1230" s="18">
        <v>53.51</v>
      </c>
      <c r="C1230" s="13">
        <f t="shared" si="99"/>
        <v>9.2417955488492964E-3</v>
      </c>
      <c r="D1230" s="13">
        <f t="shared" si="95"/>
        <v>8.68687254695431E-3</v>
      </c>
      <c r="E1230" s="18">
        <v>121.28</v>
      </c>
      <c r="F1230" s="13">
        <f t="shared" si="96"/>
        <v>1.1425235593361727E-2</v>
      </c>
      <c r="G1230" s="13">
        <f t="shared" si="97"/>
        <v>1.0952598751815446E-2</v>
      </c>
      <c r="H1230" s="16">
        <f t="shared" si="98"/>
        <v>9.5143829414951644E-5</v>
      </c>
    </row>
    <row r="1231" spans="1:8" x14ac:dyDescent="0.3">
      <c r="A1231" s="3">
        <v>44194</v>
      </c>
      <c r="B1231" s="18">
        <v>53.69</v>
      </c>
      <c r="C1231" s="13">
        <f t="shared" si="99"/>
        <v>3.3638572229490737E-3</v>
      </c>
      <c r="D1231" s="13">
        <f t="shared" si="95"/>
        <v>2.8089342210540877E-3</v>
      </c>
      <c r="E1231" s="18">
        <v>121.38</v>
      </c>
      <c r="F1231" s="13">
        <f t="shared" si="96"/>
        <v>8.2453825857520258E-4</v>
      </c>
      <c r="G1231" s="13">
        <f t="shared" si="97"/>
        <v>3.5190141702892187E-4</v>
      </c>
      <c r="H1231" s="16">
        <f t="shared" si="98"/>
        <v>9.8846793272996439E-7</v>
      </c>
    </row>
    <row r="1232" spans="1:8" x14ac:dyDescent="0.3">
      <c r="A1232" s="3">
        <v>44195</v>
      </c>
      <c r="B1232" s="18">
        <v>53.82</v>
      </c>
      <c r="C1232" s="13">
        <f t="shared" si="99"/>
        <v>2.421307506053294E-3</v>
      </c>
      <c r="D1232" s="13">
        <f t="shared" si="95"/>
        <v>1.866384504158308E-3</v>
      </c>
      <c r="E1232" s="18">
        <v>121.38</v>
      </c>
      <c r="F1232" s="13">
        <f t="shared" si="96"/>
        <v>0</v>
      </c>
      <c r="G1232" s="13">
        <f t="shared" si="97"/>
        <v>-4.7263684154628071E-4</v>
      </c>
      <c r="H1232" s="16">
        <f t="shared" si="98"/>
        <v>-8.8212207715630387E-7</v>
      </c>
    </row>
    <row r="1233" spans="1:8" x14ac:dyDescent="0.3">
      <c r="A1233" s="3">
        <v>44196</v>
      </c>
      <c r="B1233" s="18">
        <v>53.97</v>
      </c>
      <c r="C1233" s="13">
        <f t="shared" si="99"/>
        <v>2.7870680044592699E-3</v>
      </c>
      <c r="D1233" s="13">
        <f t="shared" si="95"/>
        <v>2.2321450025642839E-3</v>
      </c>
      <c r="E1233" s="18">
        <v>121.35</v>
      </c>
      <c r="F1233" s="13">
        <f t="shared" si="96"/>
        <v>-2.4715768660410475E-4</v>
      </c>
      <c r="G1233" s="13">
        <f t="shared" si="97"/>
        <v>-7.1979452815038546E-4</v>
      </c>
      <c r="H1233" s="16">
        <f t="shared" si="98"/>
        <v>-1.6066857588839996E-6</v>
      </c>
    </row>
    <row r="1234" spans="1:8" x14ac:dyDescent="0.3">
      <c r="H1234" s="15">
        <f>SUM(H3:H1233)</f>
        <v>0.13499183919482183</v>
      </c>
    </row>
    <row r="1235" spans="1:8" x14ac:dyDescent="0.3">
      <c r="H1235" s="15">
        <f>AVERAGE(H3:H1233)</f>
        <v>1.0966030803803561E-4</v>
      </c>
    </row>
    <row r="1236" spans="1:8" x14ac:dyDescent="0.3">
      <c r="F1236" s="17"/>
      <c r="H1236" s="1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3C1DC-D757-497E-B738-E23BB2A7F943}">
  <dimension ref="A1:Q1235"/>
  <sheetViews>
    <sheetView topLeftCell="E37" zoomScale="90" zoomScaleNormal="90" workbookViewId="0">
      <selection activeCell="O32" sqref="O32"/>
    </sheetView>
  </sheetViews>
  <sheetFormatPr defaultColWidth="9.1796875" defaultRowHeight="13" x14ac:dyDescent="0.3"/>
  <cols>
    <col min="1" max="1" width="10.1796875" style="8" bestFit="1" customWidth="1"/>
    <col min="2" max="13" width="9.1796875" style="8"/>
    <col min="14" max="14" width="26" style="8" bestFit="1" customWidth="1"/>
    <col min="15" max="15" width="10.7265625" style="8" bestFit="1" customWidth="1"/>
    <col min="16" max="16384" width="9.1796875" style="8"/>
  </cols>
  <sheetData>
    <row r="1" spans="1:17" x14ac:dyDescent="0.3">
      <c r="J1" s="11" t="s">
        <v>27</v>
      </c>
    </row>
    <row r="2" spans="1:17" x14ac:dyDescent="0.3">
      <c r="A2" s="1" t="s">
        <v>22</v>
      </c>
      <c r="B2" s="2" t="s">
        <v>2</v>
      </c>
      <c r="C2" s="8" t="s">
        <v>5</v>
      </c>
      <c r="D2" s="2" t="s">
        <v>3</v>
      </c>
      <c r="E2" s="8" t="s">
        <v>5</v>
      </c>
      <c r="F2" s="2" t="s">
        <v>4</v>
      </c>
      <c r="G2" s="8" t="s">
        <v>5</v>
      </c>
      <c r="J2" s="8" t="s">
        <v>2</v>
      </c>
      <c r="K2" s="8" t="s">
        <v>3</v>
      </c>
      <c r="L2" s="8" t="s">
        <v>4</v>
      </c>
    </row>
    <row r="3" spans="1:17" x14ac:dyDescent="0.3">
      <c r="A3" s="3">
        <v>42370</v>
      </c>
      <c r="B3" s="18">
        <v>29.4</v>
      </c>
      <c r="D3" s="18">
        <v>73.430000000000007</v>
      </c>
      <c r="F3" s="24">
        <v>20.25</v>
      </c>
    </row>
    <row r="4" spans="1:17" x14ac:dyDescent="0.3">
      <c r="A4" s="3">
        <v>42373</v>
      </c>
      <c r="B4" s="18">
        <v>28.81</v>
      </c>
      <c r="C4" s="16">
        <f>B4/B3-1</f>
        <v>-2.0068027210884298E-2</v>
      </c>
      <c r="D4" s="18">
        <v>71.989999999999995</v>
      </c>
      <c r="E4" s="16">
        <f>D4/D3-1</f>
        <v>-1.961051341413611E-2</v>
      </c>
      <c r="F4" s="18">
        <v>20.25</v>
      </c>
      <c r="G4" s="16">
        <f>F4/F3-1</f>
        <v>0</v>
      </c>
      <c r="J4" s="15">
        <f>C4-$C$1235</f>
        <v>-2.0622950212779285E-2</v>
      </c>
      <c r="K4" s="15">
        <f>E4-$E$1235</f>
        <v>-2.0083150255682389E-2</v>
      </c>
      <c r="L4" s="15">
        <f>G4-$G$1235</f>
        <v>-4.704208101877977E-4</v>
      </c>
    </row>
    <row r="5" spans="1:17" x14ac:dyDescent="0.3">
      <c r="A5" s="3">
        <v>42374</v>
      </c>
      <c r="B5" s="18">
        <v>28.79</v>
      </c>
      <c r="C5" s="16">
        <f t="shared" ref="C5:C68" si="0">B5/B4-1</f>
        <v>-6.9420340159664917E-4</v>
      </c>
      <c r="D5" s="18">
        <v>72.03</v>
      </c>
      <c r="E5" s="16">
        <f t="shared" ref="E5:E68" si="1">D5/D4-1</f>
        <v>5.5563272676772968E-4</v>
      </c>
      <c r="F5" s="18">
        <v>20.190000000000001</v>
      </c>
      <c r="G5" s="16">
        <f t="shared" ref="G5:G68" si="2">F5/F4-1</f>
        <v>-2.962962962962945E-3</v>
      </c>
      <c r="J5" s="15">
        <f>C5-$C$1235</f>
        <v>-1.2491264034916352E-3</v>
      </c>
      <c r="K5" s="15">
        <f t="shared" ref="K5:K68" si="3">E5-$E$1235</f>
        <v>8.2995885221448973E-5</v>
      </c>
      <c r="L5" s="15">
        <f t="shared" ref="L5:L68" si="4">G5-$G$1235</f>
        <v>-3.4333837731507426E-3</v>
      </c>
    </row>
    <row r="6" spans="1:17" x14ac:dyDescent="0.3">
      <c r="A6" s="3">
        <v>42375</v>
      </c>
      <c r="B6" s="18">
        <v>28.62</v>
      </c>
      <c r="C6" s="16">
        <f t="shared" si="0"/>
        <v>-5.9048280653003493E-3</v>
      </c>
      <c r="D6" s="18">
        <v>71.81</v>
      </c>
      <c r="E6" s="16">
        <f t="shared" si="1"/>
        <v>-3.0542829376648539E-3</v>
      </c>
      <c r="F6" s="18">
        <v>20.12</v>
      </c>
      <c r="G6" s="16">
        <f t="shared" si="2"/>
        <v>-3.4670629024269317E-3</v>
      </c>
      <c r="J6" s="15">
        <f t="shared" ref="J6:J68" si="5">C6-$C$1235</f>
        <v>-6.4597510671953358E-3</v>
      </c>
      <c r="K6" s="15">
        <f t="shared" si="3"/>
        <v>-3.5269197792111347E-3</v>
      </c>
      <c r="L6" s="15">
        <f t="shared" si="4"/>
        <v>-3.9374837126147297E-3</v>
      </c>
      <c r="O6" s="11" t="s">
        <v>24</v>
      </c>
    </row>
    <row r="7" spans="1:17" x14ac:dyDescent="0.3">
      <c r="A7" s="3">
        <v>42376</v>
      </c>
      <c r="B7" s="18">
        <v>28.01</v>
      </c>
      <c r="C7" s="16">
        <f t="shared" si="0"/>
        <v>-2.1313766596785411E-2</v>
      </c>
      <c r="D7" s="18">
        <v>69.760000000000005</v>
      </c>
      <c r="E7" s="16">
        <f t="shared" si="1"/>
        <v>-2.854755605068926E-2</v>
      </c>
      <c r="F7" s="18">
        <v>19.739999999999998</v>
      </c>
      <c r="G7" s="16">
        <f t="shared" si="2"/>
        <v>-1.8886679920477212E-2</v>
      </c>
      <c r="J7" s="15">
        <f t="shared" si="5"/>
        <v>-2.1868689598680397E-2</v>
      </c>
      <c r="K7" s="15">
        <f t="shared" si="3"/>
        <v>-2.9020192892235539E-2</v>
      </c>
      <c r="L7" s="15">
        <f t="shared" si="4"/>
        <v>-1.935710073066501E-2</v>
      </c>
      <c r="O7" s="8" t="s">
        <v>23</v>
      </c>
    </row>
    <row r="8" spans="1:17" x14ac:dyDescent="0.3">
      <c r="A8" s="3">
        <v>42377</v>
      </c>
      <c r="B8" s="18">
        <v>28.21</v>
      </c>
      <c r="C8" s="16">
        <f t="shared" si="0"/>
        <v>7.1403070332023422E-3</v>
      </c>
      <c r="D8" s="18">
        <v>70.540000000000006</v>
      </c>
      <c r="E8" s="16">
        <f t="shared" si="1"/>
        <v>1.118119266055051E-2</v>
      </c>
      <c r="F8" s="18">
        <v>19.8</v>
      </c>
      <c r="G8" s="16">
        <f t="shared" si="2"/>
        <v>3.0395136778116338E-3</v>
      </c>
      <c r="J8" s="15">
        <f t="shared" si="5"/>
        <v>6.5853840313073557E-3</v>
      </c>
      <c r="K8" s="15">
        <f t="shared" si="3"/>
        <v>1.0708555819004229E-2</v>
      </c>
      <c r="L8" s="15">
        <f t="shared" si="4"/>
        <v>2.5690928676238363E-3</v>
      </c>
      <c r="O8" s="8" t="s">
        <v>25</v>
      </c>
      <c r="P8" s="8">
        <f>COUNT(J4:J1234)</f>
        <v>1231</v>
      </c>
    </row>
    <row r="9" spans="1:17" x14ac:dyDescent="0.3">
      <c r="A9" s="3">
        <v>42380</v>
      </c>
      <c r="B9" s="18">
        <v>28.01</v>
      </c>
      <c r="C9" s="16">
        <f t="shared" si="0"/>
        <v>-7.0896845090393512E-3</v>
      </c>
      <c r="D9" s="18">
        <v>69.95</v>
      </c>
      <c r="E9" s="16">
        <f t="shared" si="1"/>
        <v>-8.364048766657306E-3</v>
      </c>
      <c r="F9" s="18">
        <v>19.64</v>
      </c>
      <c r="G9" s="16">
        <f t="shared" si="2"/>
        <v>-8.0808080808081328E-3</v>
      </c>
      <c r="J9" s="15">
        <f t="shared" si="5"/>
        <v>-7.6446075109343377E-3</v>
      </c>
      <c r="K9" s="15">
        <f t="shared" si="3"/>
        <v>-8.8366856082035868E-3</v>
      </c>
      <c r="L9" s="15">
        <f t="shared" si="4"/>
        <v>-8.5512288909959308E-3</v>
      </c>
      <c r="O9" s="8" t="s">
        <v>26</v>
      </c>
      <c r="P9" s="8">
        <f>COUNT(J4:L4)</f>
        <v>3</v>
      </c>
    </row>
    <row r="10" spans="1:17" x14ac:dyDescent="0.3">
      <c r="A10" s="3">
        <v>42381</v>
      </c>
      <c r="B10" s="18">
        <v>27.82</v>
      </c>
      <c r="C10" s="16">
        <f t="shared" si="0"/>
        <v>-6.7832916815423472E-3</v>
      </c>
      <c r="D10" s="18">
        <v>69.31</v>
      </c>
      <c r="E10" s="16">
        <f t="shared" si="1"/>
        <v>-9.1493924231593748E-3</v>
      </c>
      <c r="F10" s="18">
        <v>19.5</v>
      </c>
      <c r="G10" s="16">
        <f t="shared" si="2"/>
        <v>-7.1283095723014833E-3</v>
      </c>
      <c r="J10" s="15">
        <f t="shared" si="5"/>
        <v>-7.3382146834373337E-3</v>
      </c>
      <c r="K10" s="15">
        <f t="shared" si="3"/>
        <v>-9.6220292647056557E-3</v>
      </c>
      <c r="L10" s="15">
        <f t="shared" si="4"/>
        <v>-7.5987303824892813E-3</v>
      </c>
    </row>
    <row r="11" spans="1:17" ht="14.5" x14ac:dyDescent="0.3">
      <c r="A11" s="3">
        <v>42382</v>
      </c>
      <c r="B11" s="18">
        <v>28</v>
      </c>
      <c r="C11" s="16">
        <f t="shared" si="0"/>
        <v>6.470165348670065E-3</v>
      </c>
      <c r="D11" s="18">
        <v>68.569999999999993</v>
      </c>
      <c r="E11" s="16">
        <f t="shared" si="1"/>
        <v>-1.0676670033184399E-2</v>
      </c>
      <c r="F11" s="18">
        <v>19.420000000000002</v>
      </c>
      <c r="G11" s="16">
        <f t="shared" si="2"/>
        <v>-4.1025641025640436E-3</v>
      </c>
      <c r="J11" s="15">
        <f t="shared" si="5"/>
        <v>5.9152423467750785E-3</v>
      </c>
      <c r="K11" s="15">
        <f t="shared" si="3"/>
        <v>-1.114930687473068E-2</v>
      </c>
      <c r="L11" s="15">
        <f t="shared" si="4"/>
        <v>-4.5729849127518415E-3</v>
      </c>
      <c r="O11" s="25" t="s">
        <v>28</v>
      </c>
      <c r="P11" s="8" t="s">
        <v>29</v>
      </c>
    </row>
    <row r="12" spans="1:17" x14ac:dyDescent="0.3">
      <c r="A12" s="3">
        <v>42383</v>
      </c>
      <c r="B12" s="18">
        <v>27.86</v>
      </c>
      <c r="C12" s="16">
        <f t="shared" si="0"/>
        <v>-5.0000000000000044E-3</v>
      </c>
      <c r="D12" s="18">
        <v>67.88</v>
      </c>
      <c r="E12" s="16">
        <f t="shared" si="1"/>
        <v>-1.0062709639784173E-2</v>
      </c>
      <c r="F12" s="18">
        <v>19.29</v>
      </c>
      <c r="G12" s="16">
        <f t="shared" si="2"/>
        <v>-6.6941297631308849E-3</v>
      </c>
      <c r="J12" s="15">
        <f t="shared" si="5"/>
        <v>-5.5549230018949909E-3</v>
      </c>
      <c r="K12" s="15">
        <f t="shared" si="3"/>
        <v>-1.0535346481330454E-2</v>
      </c>
      <c r="L12" s="15">
        <f t="shared" si="4"/>
        <v>-7.1645505733186829E-3</v>
      </c>
    </row>
    <row r="13" spans="1:17" x14ac:dyDescent="0.3">
      <c r="A13" s="3">
        <v>42384</v>
      </c>
      <c r="B13" s="18">
        <v>27.47</v>
      </c>
      <c r="C13" s="16">
        <f t="shared" si="0"/>
        <v>-1.39985642498206E-2</v>
      </c>
      <c r="D13" s="18">
        <v>66.11</v>
      </c>
      <c r="E13" s="16">
        <f t="shared" si="1"/>
        <v>-2.6075427224513836E-2</v>
      </c>
      <c r="F13" s="18">
        <v>19</v>
      </c>
      <c r="G13" s="16">
        <f t="shared" si="2"/>
        <v>-1.5033696215655756E-2</v>
      </c>
      <c r="J13" s="15">
        <f t="shared" si="5"/>
        <v>-1.4553487251715586E-2</v>
      </c>
      <c r="K13" s="15">
        <f t="shared" si="3"/>
        <v>-2.6548064066060115E-2</v>
      </c>
      <c r="L13" s="15">
        <f t="shared" si="4"/>
        <v>-1.5504117025843554E-2</v>
      </c>
      <c r="O13" s="29" t="s">
        <v>2</v>
      </c>
      <c r="P13" s="29" t="s">
        <v>3</v>
      </c>
      <c r="Q13" s="29" t="s">
        <v>4</v>
      </c>
    </row>
    <row r="14" spans="1:17" x14ac:dyDescent="0.3">
      <c r="A14" s="3">
        <v>42387</v>
      </c>
      <c r="B14" s="18">
        <v>27.11</v>
      </c>
      <c r="C14" s="16">
        <f t="shared" si="0"/>
        <v>-1.3105205678922482E-2</v>
      </c>
      <c r="D14" s="18">
        <v>64.23</v>
      </c>
      <c r="E14" s="16">
        <f t="shared" si="1"/>
        <v>-2.8437452730297963E-2</v>
      </c>
      <c r="F14" s="18">
        <v>18.64</v>
      </c>
      <c r="G14" s="16">
        <f t="shared" si="2"/>
        <v>-1.8947368421052602E-2</v>
      </c>
      <c r="J14" s="15">
        <f t="shared" si="5"/>
        <v>-1.3660128680817469E-2</v>
      </c>
      <c r="K14" s="15">
        <f t="shared" si="3"/>
        <v>-2.8910089571844242E-2</v>
      </c>
      <c r="L14" s="15">
        <f t="shared" si="4"/>
        <v>-1.94177892312404E-2</v>
      </c>
      <c r="N14" s="8" t="s">
        <v>2</v>
      </c>
      <c r="O14" s="8" cm="1">
        <f t="array" ref="O14:Q16">MMULT(TRANSPOSE(J4:L1234),J4:L1234)</f>
        <v>0.14938736205522238</v>
      </c>
      <c r="P14" s="8">
        <v>0.13499183919482183</v>
      </c>
      <c r="Q14" s="8">
        <v>0.11610695928790257</v>
      </c>
    </row>
    <row r="15" spans="1:17" x14ac:dyDescent="0.3">
      <c r="A15" s="3">
        <v>42388</v>
      </c>
      <c r="B15" s="18">
        <v>27.41</v>
      </c>
      <c r="C15" s="16">
        <f t="shared" si="0"/>
        <v>1.1066027296200653E-2</v>
      </c>
      <c r="D15" s="18">
        <v>64.84</v>
      </c>
      <c r="E15" s="16">
        <f t="shared" si="1"/>
        <v>9.4971197259847706E-3</v>
      </c>
      <c r="F15" s="18">
        <v>18.690000000000001</v>
      </c>
      <c r="G15" s="16">
        <f t="shared" si="2"/>
        <v>2.6824034334764768E-3</v>
      </c>
      <c r="J15" s="15">
        <f t="shared" si="5"/>
        <v>1.0511104294305667E-2</v>
      </c>
      <c r="K15" s="15">
        <f t="shared" si="3"/>
        <v>9.0244828844384898E-3</v>
      </c>
      <c r="L15" s="15">
        <f t="shared" si="4"/>
        <v>2.2119826232886793E-3</v>
      </c>
      <c r="N15" s="8" t="s">
        <v>3</v>
      </c>
      <c r="O15" s="8">
        <v>0.13499183919482183</v>
      </c>
      <c r="P15" s="8">
        <v>0.15662389005193528</v>
      </c>
      <c r="Q15" s="8">
        <v>0.12764361394855595</v>
      </c>
    </row>
    <row r="16" spans="1:17" x14ac:dyDescent="0.3">
      <c r="A16" s="3">
        <v>42389</v>
      </c>
      <c r="B16" s="18">
        <v>27.05</v>
      </c>
      <c r="C16" s="16">
        <f t="shared" si="0"/>
        <v>-1.3133892739875974E-2</v>
      </c>
      <c r="D16" s="18">
        <v>63.72</v>
      </c>
      <c r="E16" s="16">
        <f t="shared" si="1"/>
        <v>-1.7273288093769379E-2</v>
      </c>
      <c r="F16" s="18">
        <v>18.46</v>
      </c>
      <c r="G16" s="16">
        <f t="shared" si="2"/>
        <v>-1.2306046013911165E-2</v>
      </c>
      <c r="J16" s="15">
        <f t="shared" si="5"/>
        <v>-1.3688815741770961E-2</v>
      </c>
      <c r="K16" s="15">
        <f t="shared" si="3"/>
        <v>-1.7745924935315658E-2</v>
      </c>
      <c r="L16" s="15">
        <f t="shared" si="4"/>
        <v>-1.2776466824098963E-2</v>
      </c>
      <c r="N16" s="8" t="s">
        <v>4</v>
      </c>
      <c r="O16" s="8">
        <v>0.11610695928790257</v>
      </c>
      <c r="P16" s="8">
        <v>0.12764361394855595</v>
      </c>
      <c r="Q16" s="8">
        <v>0.1345122251471082</v>
      </c>
    </row>
    <row r="17" spans="1:17" x14ac:dyDescent="0.3">
      <c r="A17" s="3">
        <v>42390</v>
      </c>
      <c r="B17" s="18">
        <v>27.01</v>
      </c>
      <c r="C17" s="16">
        <f t="shared" si="0"/>
        <v>-1.4787430683917968E-3</v>
      </c>
      <c r="D17" s="18">
        <v>64.010000000000005</v>
      </c>
      <c r="E17" s="16">
        <f t="shared" si="1"/>
        <v>4.5511613308224508E-3</v>
      </c>
      <c r="F17" s="18">
        <v>18.239999999999998</v>
      </c>
      <c r="G17" s="16">
        <f t="shared" si="2"/>
        <v>-1.1917659804983827E-2</v>
      </c>
      <c r="J17" s="15">
        <f t="shared" si="5"/>
        <v>-2.0336660702867829E-3</v>
      </c>
      <c r="K17" s="15">
        <f t="shared" si="3"/>
        <v>4.07852448927617E-3</v>
      </c>
      <c r="L17" s="15">
        <f t="shared" si="4"/>
        <v>-1.2388080615171625E-2</v>
      </c>
    </row>
    <row r="18" spans="1:17" x14ac:dyDescent="0.3">
      <c r="A18" s="3">
        <v>42391</v>
      </c>
      <c r="B18" s="18">
        <v>27.5</v>
      </c>
      <c r="C18" s="16">
        <f t="shared" si="0"/>
        <v>1.8141429100333228E-2</v>
      </c>
      <c r="D18" s="18">
        <v>65.540000000000006</v>
      </c>
      <c r="E18" s="16">
        <f t="shared" si="1"/>
        <v>2.3902515231994936E-2</v>
      </c>
      <c r="F18" s="18">
        <v>18.510000000000002</v>
      </c>
      <c r="G18" s="16">
        <f t="shared" si="2"/>
        <v>1.4802631578947567E-2</v>
      </c>
      <c r="J18" s="15">
        <f t="shared" si="5"/>
        <v>1.7586506098438242E-2</v>
      </c>
      <c r="K18" s="15">
        <f t="shared" si="3"/>
        <v>2.3429878390448657E-2</v>
      </c>
      <c r="L18" s="15">
        <f t="shared" si="4"/>
        <v>1.4332210768759769E-2</v>
      </c>
    </row>
    <row r="19" spans="1:17" x14ac:dyDescent="0.3">
      <c r="A19" s="3">
        <v>42394</v>
      </c>
      <c r="B19" s="18">
        <v>27.55</v>
      </c>
      <c r="C19" s="16">
        <f t="shared" si="0"/>
        <v>1.8181818181819409E-3</v>
      </c>
      <c r="D19" s="18">
        <v>65.95</v>
      </c>
      <c r="E19" s="16">
        <f t="shared" si="1"/>
        <v>6.2557216966736551E-3</v>
      </c>
      <c r="F19" s="18">
        <v>18.68</v>
      </c>
      <c r="G19" s="16">
        <f t="shared" si="2"/>
        <v>9.1842247433817636E-3</v>
      </c>
      <c r="J19" s="15">
        <f t="shared" si="5"/>
        <v>1.2632588162869549E-3</v>
      </c>
      <c r="K19" s="15">
        <f t="shared" si="3"/>
        <v>5.7830848551273743E-3</v>
      </c>
      <c r="L19" s="15">
        <f t="shared" si="4"/>
        <v>8.7138039331939657E-3</v>
      </c>
      <c r="N19" s="11" t="s">
        <v>31</v>
      </c>
    </row>
    <row r="20" spans="1:17" x14ac:dyDescent="0.3">
      <c r="A20" s="3">
        <v>42396</v>
      </c>
      <c r="B20" s="18">
        <v>27.57</v>
      </c>
      <c r="C20" s="16">
        <f t="shared" si="0"/>
        <v>7.2595281306719883E-4</v>
      </c>
      <c r="D20" s="18">
        <v>65.87</v>
      </c>
      <c r="E20" s="16">
        <f t="shared" si="1"/>
        <v>-1.2130401819560044E-3</v>
      </c>
      <c r="F20" s="18">
        <v>18.68</v>
      </c>
      <c r="G20" s="16">
        <f t="shared" si="2"/>
        <v>0</v>
      </c>
      <c r="J20" s="15">
        <f t="shared" si="5"/>
        <v>1.7102981117221279E-4</v>
      </c>
      <c r="K20" s="15">
        <f t="shared" si="3"/>
        <v>-1.6856770235022852E-3</v>
      </c>
      <c r="L20" s="15">
        <f t="shared" si="4"/>
        <v>-4.704208101877977E-4</v>
      </c>
      <c r="O20" s="29" t="s">
        <v>2</v>
      </c>
      <c r="P20" s="29" t="s">
        <v>3</v>
      </c>
      <c r="Q20" s="29" t="s">
        <v>4</v>
      </c>
    </row>
    <row r="21" spans="1:17" x14ac:dyDescent="0.3">
      <c r="A21" s="3">
        <v>42397</v>
      </c>
      <c r="B21" s="18">
        <v>27.47</v>
      </c>
      <c r="C21" s="16">
        <f t="shared" si="0"/>
        <v>-3.6271309394270146E-3</v>
      </c>
      <c r="D21" s="18">
        <v>65.28</v>
      </c>
      <c r="E21" s="16">
        <f t="shared" si="1"/>
        <v>-8.9570365872172486E-3</v>
      </c>
      <c r="F21" s="18">
        <v>18.71</v>
      </c>
      <c r="G21" s="16">
        <f t="shared" si="2"/>
        <v>1.6059957173448769E-3</v>
      </c>
      <c r="J21" s="15">
        <f t="shared" si="5"/>
        <v>-4.1820539413220011E-3</v>
      </c>
      <c r="K21" s="15">
        <f t="shared" si="3"/>
        <v>-9.4296734287635294E-3</v>
      </c>
      <c r="L21" s="15">
        <f t="shared" si="4"/>
        <v>1.1355749071570791E-3</v>
      </c>
      <c r="N21" s="8" t="s">
        <v>2</v>
      </c>
      <c r="O21" s="19" cm="1">
        <f t="array" ref="O21:Q23">_xlfn.ANCHORARRAY(O14)/P8</f>
        <v>1.2135447770529845E-4</v>
      </c>
      <c r="P21" s="19">
        <v>1.0966030803803561E-4</v>
      </c>
      <c r="Q21" s="19">
        <v>9.4319219567751882E-5</v>
      </c>
    </row>
    <row r="22" spans="1:17" x14ac:dyDescent="0.3">
      <c r="A22" s="3">
        <v>42398</v>
      </c>
      <c r="B22" s="18">
        <v>27.84</v>
      </c>
      <c r="C22" s="16">
        <f t="shared" si="0"/>
        <v>1.3469239170003755E-2</v>
      </c>
      <c r="D22" s="18">
        <v>65.849999999999994</v>
      </c>
      <c r="E22" s="16">
        <f t="shared" si="1"/>
        <v>8.7316176470586537E-3</v>
      </c>
      <c r="F22" s="18">
        <v>18.98</v>
      </c>
      <c r="G22" s="16">
        <f t="shared" si="2"/>
        <v>1.4430785676109004E-2</v>
      </c>
      <c r="J22" s="15">
        <f t="shared" si="5"/>
        <v>1.2914316168108769E-2</v>
      </c>
      <c r="K22" s="15">
        <f t="shared" si="3"/>
        <v>8.2589808055123729E-3</v>
      </c>
      <c r="L22" s="15">
        <f t="shared" si="4"/>
        <v>1.3960364865921206E-2</v>
      </c>
      <c r="N22" s="8" t="s">
        <v>3</v>
      </c>
      <c r="O22" s="19">
        <v>1.0966030803803561E-4</v>
      </c>
      <c r="P22" s="19">
        <v>1.2723305446948438E-4</v>
      </c>
      <c r="Q22" s="19">
        <v>1.0369099427177574E-4</v>
      </c>
    </row>
    <row r="23" spans="1:17" x14ac:dyDescent="0.3">
      <c r="A23" s="3">
        <v>42401</v>
      </c>
      <c r="B23" s="18">
        <v>27.82</v>
      </c>
      <c r="C23" s="16">
        <f t="shared" si="0"/>
        <v>-7.1839080459767946E-4</v>
      </c>
      <c r="D23" s="18">
        <v>66.040000000000006</v>
      </c>
      <c r="E23" s="16">
        <f t="shared" si="1"/>
        <v>2.8853454821566871E-3</v>
      </c>
      <c r="F23" s="18">
        <v>19.07</v>
      </c>
      <c r="G23" s="16">
        <f t="shared" si="2"/>
        <v>4.7418335089568497E-3</v>
      </c>
      <c r="J23" s="15">
        <f t="shared" si="5"/>
        <v>-1.2733138064926655E-3</v>
      </c>
      <c r="K23" s="15">
        <f t="shared" si="3"/>
        <v>2.4127086406104063E-3</v>
      </c>
      <c r="L23" s="15">
        <f t="shared" si="4"/>
        <v>4.2714126987690518E-3</v>
      </c>
      <c r="N23" s="8" t="s">
        <v>4</v>
      </c>
      <c r="O23" s="19">
        <v>9.4319219567751882E-5</v>
      </c>
      <c r="P23" s="19">
        <v>1.0369099427177574E-4</v>
      </c>
      <c r="Q23" s="19">
        <v>1.0927069467677352E-4</v>
      </c>
    </row>
    <row r="24" spans="1:17" x14ac:dyDescent="0.3">
      <c r="A24" s="3">
        <v>42402</v>
      </c>
      <c r="B24" s="18">
        <v>27.38</v>
      </c>
      <c r="C24" s="16">
        <f t="shared" si="0"/>
        <v>-1.5815959741193431E-2</v>
      </c>
      <c r="D24" s="18">
        <v>65.39</v>
      </c>
      <c r="E24" s="16">
        <f t="shared" si="1"/>
        <v>-9.8425196850394636E-3</v>
      </c>
      <c r="F24" s="18">
        <v>18.760000000000002</v>
      </c>
      <c r="G24" s="16">
        <f t="shared" si="2"/>
        <v>-1.6255899318300959E-2</v>
      </c>
      <c r="J24" s="15">
        <f t="shared" si="5"/>
        <v>-1.6370882743088417E-2</v>
      </c>
      <c r="K24" s="15">
        <f t="shared" si="3"/>
        <v>-1.0315156526585744E-2</v>
      </c>
      <c r="L24" s="15">
        <f t="shared" si="4"/>
        <v>-1.6726320128488757E-2</v>
      </c>
    </row>
    <row r="25" spans="1:17" x14ac:dyDescent="0.3">
      <c r="A25" s="3">
        <v>42403</v>
      </c>
      <c r="B25" s="18">
        <v>27.02</v>
      </c>
      <c r="C25" s="16">
        <f t="shared" si="0"/>
        <v>-1.3148283418553675E-2</v>
      </c>
      <c r="D25" s="18">
        <v>64.430000000000007</v>
      </c>
      <c r="E25" s="16">
        <f t="shared" si="1"/>
        <v>-1.468114390579589E-2</v>
      </c>
      <c r="F25" s="18">
        <v>18.559999999999999</v>
      </c>
      <c r="G25" s="16">
        <f t="shared" si="2"/>
        <v>-1.0660980810234699E-2</v>
      </c>
      <c r="J25" s="15">
        <f t="shared" si="5"/>
        <v>-1.3703206420448661E-2</v>
      </c>
      <c r="K25" s="15">
        <f t="shared" si="3"/>
        <v>-1.5153780747342171E-2</v>
      </c>
      <c r="L25" s="15">
        <f t="shared" si="4"/>
        <v>-1.1131401620422497E-2</v>
      </c>
      <c r="N25" s="11" t="s">
        <v>30</v>
      </c>
    </row>
    <row r="26" spans="1:17" x14ac:dyDescent="0.3">
      <c r="A26" s="3">
        <v>42404</v>
      </c>
      <c r="B26" s="18">
        <v>27.2</v>
      </c>
      <c r="C26" s="16">
        <f t="shared" si="0"/>
        <v>6.6617320503330468E-3</v>
      </c>
      <c r="D26" s="18">
        <v>64.75</v>
      </c>
      <c r="E26" s="16">
        <f t="shared" si="1"/>
        <v>4.9666304516529092E-3</v>
      </c>
      <c r="F26" s="18">
        <v>18.7</v>
      </c>
      <c r="G26" s="16">
        <f t="shared" si="2"/>
        <v>7.5431034482758008E-3</v>
      </c>
      <c r="J26" s="15">
        <f t="shared" si="5"/>
        <v>6.1068090484380604E-3</v>
      </c>
      <c r="K26" s="15">
        <f t="shared" si="3"/>
        <v>4.4939936101066284E-3</v>
      </c>
      <c r="L26" s="15">
        <f t="shared" si="4"/>
        <v>7.0726826380880028E-3</v>
      </c>
      <c r="N26" s="8" t="s">
        <v>2</v>
      </c>
      <c r="O26" s="8">
        <f>VAR(C4:C1234)</f>
        <v>1.2145313988229477E-4</v>
      </c>
    </row>
    <row r="27" spans="1:17" x14ac:dyDescent="0.3">
      <c r="A27" s="3">
        <v>42405</v>
      </c>
      <c r="B27" s="18">
        <v>27.58</v>
      </c>
      <c r="C27" s="16">
        <f t="shared" si="0"/>
        <v>1.3970588235294068E-2</v>
      </c>
      <c r="D27" s="18">
        <v>65.510000000000005</v>
      </c>
      <c r="E27" s="16">
        <f t="shared" si="1"/>
        <v>1.1737451737451776E-2</v>
      </c>
      <c r="F27" s="18">
        <v>18.87</v>
      </c>
      <c r="G27" s="16">
        <f t="shared" si="2"/>
        <v>9.0909090909092605E-3</v>
      </c>
      <c r="J27" s="15">
        <f t="shared" si="5"/>
        <v>1.3415665233399082E-2</v>
      </c>
      <c r="K27" s="15">
        <f t="shared" si="3"/>
        <v>1.1264814895905495E-2</v>
      </c>
      <c r="L27" s="15">
        <f t="shared" si="4"/>
        <v>8.6204882807214625E-3</v>
      </c>
      <c r="N27" s="8" t="s">
        <v>3</v>
      </c>
      <c r="O27" s="8">
        <f>VAR(E4:E1234)</f>
        <v>1.2733649597718351E-4</v>
      </c>
    </row>
    <row r="28" spans="1:17" x14ac:dyDescent="0.3">
      <c r="A28" s="3">
        <v>42408</v>
      </c>
      <c r="B28" s="18">
        <v>27.25</v>
      </c>
      <c r="C28" s="16">
        <f t="shared" si="0"/>
        <v>-1.196519216823777E-2</v>
      </c>
      <c r="D28" s="18">
        <v>65.23</v>
      </c>
      <c r="E28" s="16">
        <f t="shared" si="1"/>
        <v>-4.2741566173103429E-3</v>
      </c>
      <c r="F28" s="18">
        <v>18.7</v>
      </c>
      <c r="G28" s="16">
        <f t="shared" si="2"/>
        <v>-9.009009009009139E-3</v>
      </c>
      <c r="J28" s="15">
        <f t="shared" si="5"/>
        <v>-1.2520115170132757E-2</v>
      </c>
      <c r="K28" s="15">
        <f t="shared" si="3"/>
        <v>-4.7467934588566237E-3</v>
      </c>
      <c r="L28" s="15">
        <f t="shared" si="4"/>
        <v>-9.479429819196937E-3</v>
      </c>
      <c r="N28" s="8" t="s">
        <v>4</v>
      </c>
      <c r="O28" s="8">
        <f>VAR(G4:G1234)</f>
        <v>1.0935953263992553E-4</v>
      </c>
    </row>
    <row r="29" spans="1:17" x14ac:dyDescent="0.3">
      <c r="A29" s="3">
        <v>42409</v>
      </c>
      <c r="B29" s="18">
        <v>26.79</v>
      </c>
      <c r="C29" s="16">
        <f t="shared" si="0"/>
        <v>-1.6880733944954152E-2</v>
      </c>
      <c r="D29" s="18">
        <v>64.38</v>
      </c>
      <c r="E29" s="16">
        <f t="shared" si="1"/>
        <v>-1.3030814042618521E-2</v>
      </c>
      <c r="F29" s="18">
        <v>18.420000000000002</v>
      </c>
      <c r="G29" s="16">
        <f t="shared" si="2"/>
        <v>-1.4973262032085488E-2</v>
      </c>
      <c r="J29" s="15">
        <f t="shared" si="5"/>
        <v>-1.7435656946849138E-2</v>
      </c>
      <c r="K29" s="15">
        <f t="shared" si="3"/>
        <v>-1.3503450884164802E-2</v>
      </c>
      <c r="L29" s="15">
        <f t="shared" si="4"/>
        <v>-1.5443682842273286E-2</v>
      </c>
    </row>
    <row r="30" spans="1:17" x14ac:dyDescent="0.3">
      <c r="A30" s="3">
        <v>42410</v>
      </c>
      <c r="B30" s="18">
        <v>26.5</v>
      </c>
      <c r="C30" s="16">
        <f t="shared" si="0"/>
        <v>-1.0824934677118314E-2</v>
      </c>
      <c r="D30" s="18">
        <v>63.64</v>
      </c>
      <c r="E30" s="16">
        <f t="shared" si="1"/>
        <v>-1.1494252873563093E-2</v>
      </c>
      <c r="F30" s="18">
        <v>18.260000000000002</v>
      </c>
      <c r="G30" s="16">
        <f t="shared" si="2"/>
        <v>-8.6862106406080386E-3</v>
      </c>
      <c r="J30" s="15">
        <f t="shared" si="5"/>
        <v>-1.1379857679013301E-2</v>
      </c>
      <c r="K30" s="15">
        <f t="shared" si="3"/>
        <v>-1.1966889715109374E-2</v>
      </c>
      <c r="L30" s="15">
        <f t="shared" si="4"/>
        <v>-9.1566314507958366E-3</v>
      </c>
    </row>
    <row r="31" spans="1:17" x14ac:dyDescent="0.3">
      <c r="A31" s="3">
        <v>42411</v>
      </c>
      <c r="B31" s="18">
        <v>25.69</v>
      </c>
      <c r="C31" s="16">
        <f t="shared" si="0"/>
        <v>-3.0566037735848983E-2</v>
      </c>
      <c r="D31" s="18">
        <v>61.38</v>
      </c>
      <c r="E31" s="16">
        <f t="shared" si="1"/>
        <v>-3.551225644248901E-2</v>
      </c>
      <c r="F31" s="18">
        <v>17.75</v>
      </c>
      <c r="G31" s="16">
        <f t="shared" si="2"/>
        <v>-2.7929901423877412E-2</v>
      </c>
      <c r="J31" s="15">
        <f t="shared" si="5"/>
        <v>-3.112096073774397E-2</v>
      </c>
      <c r="K31" s="15">
        <f t="shared" si="3"/>
        <v>-3.5984893284035292E-2</v>
      </c>
      <c r="L31" s="15">
        <f t="shared" si="4"/>
        <v>-2.840032223406521E-2</v>
      </c>
      <c r="N31" s="8" t="s">
        <v>18</v>
      </c>
      <c r="O31" s="8">
        <f>STDEV(C4:C1234)</f>
        <v>1.1020578019427782E-2</v>
      </c>
    </row>
    <row r="32" spans="1:17" x14ac:dyDescent="0.3">
      <c r="A32" s="3">
        <v>42412</v>
      </c>
      <c r="B32" s="18">
        <v>25.61</v>
      </c>
      <c r="C32" s="16">
        <f t="shared" si="0"/>
        <v>-3.1140521603737481E-3</v>
      </c>
      <c r="D32" s="18">
        <v>60.79</v>
      </c>
      <c r="E32" s="16">
        <f t="shared" si="1"/>
        <v>-9.6122515477354842E-3</v>
      </c>
      <c r="F32" s="18">
        <v>17.559999999999999</v>
      </c>
      <c r="G32" s="16">
        <f t="shared" si="2"/>
        <v>-1.0704225352112795E-2</v>
      </c>
      <c r="J32" s="15">
        <f t="shared" si="5"/>
        <v>-3.6689751622687341E-3</v>
      </c>
      <c r="K32" s="15">
        <f t="shared" si="3"/>
        <v>-1.0084888389281765E-2</v>
      </c>
      <c r="L32" s="15">
        <f t="shared" si="4"/>
        <v>-1.1174646162300593E-2</v>
      </c>
      <c r="N32" s="8" t="s">
        <v>19</v>
      </c>
      <c r="O32" s="8">
        <f>STDEV(E4:E1234)</f>
        <v>1.1284347388182603E-2</v>
      </c>
    </row>
    <row r="33" spans="1:17" x14ac:dyDescent="0.3">
      <c r="A33" s="3">
        <v>42415</v>
      </c>
      <c r="B33" s="18">
        <v>26.35</v>
      </c>
      <c r="C33" s="16">
        <f t="shared" si="0"/>
        <v>2.8894962905115174E-2</v>
      </c>
      <c r="D33" s="18">
        <v>63.42</v>
      </c>
      <c r="E33" s="16">
        <f t="shared" si="1"/>
        <v>4.3263694686626053E-2</v>
      </c>
      <c r="F33" s="18">
        <v>18.010000000000002</v>
      </c>
      <c r="G33" s="16">
        <f t="shared" si="2"/>
        <v>2.5626423690205069E-2</v>
      </c>
      <c r="J33" s="15">
        <f t="shared" si="5"/>
        <v>2.8340039903220187E-2</v>
      </c>
      <c r="K33" s="15">
        <f t="shared" si="3"/>
        <v>4.279105784507977E-2</v>
      </c>
      <c r="L33" s="15">
        <f t="shared" si="4"/>
        <v>2.5156002880017271E-2</v>
      </c>
      <c r="N33" s="8" t="s">
        <v>32</v>
      </c>
      <c r="O33" s="8">
        <f>STDEV(G4:G1234)</f>
        <v>1.0457510824279625E-2</v>
      </c>
    </row>
    <row r="34" spans="1:17" x14ac:dyDescent="0.3">
      <c r="A34" s="3">
        <v>42416</v>
      </c>
      <c r="B34" s="18">
        <v>25.89</v>
      </c>
      <c r="C34" s="16">
        <f t="shared" si="0"/>
        <v>-1.7457305502846299E-2</v>
      </c>
      <c r="D34" s="18">
        <v>62.07</v>
      </c>
      <c r="E34" s="16">
        <f t="shared" si="1"/>
        <v>-2.1286660359508103E-2</v>
      </c>
      <c r="F34" s="18">
        <v>17.850000000000001</v>
      </c>
      <c r="G34" s="16">
        <f t="shared" si="2"/>
        <v>-8.8839533592448561E-3</v>
      </c>
      <c r="J34" s="15">
        <f t="shared" si="5"/>
        <v>-1.8012228504741285E-2</v>
      </c>
      <c r="K34" s="15">
        <f t="shared" si="3"/>
        <v>-2.1759297201054382E-2</v>
      </c>
      <c r="L34" s="15">
        <f t="shared" si="4"/>
        <v>-9.354374169432654E-3</v>
      </c>
    </row>
    <row r="35" spans="1:17" x14ac:dyDescent="0.3">
      <c r="A35" s="3">
        <v>42417</v>
      </c>
      <c r="B35" s="18">
        <v>26</v>
      </c>
      <c r="C35" s="16">
        <f t="shared" si="0"/>
        <v>4.2487446890691061E-3</v>
      </c>
      <c r="D35" s="18">
        <v>62.33</v>
      </c>
      <c r="E35" s="16">
        <f t="shared" si="1"/>
        <v>4.1888190752374932E-3</v>
      </c>
      <c r="F35" s="18">
        <v>17.87</v>
      </c>
      <c r="G35" s="16">
        <f t="shared" si="2"/>
        <v>1.1204481792717047E-3</v>
      </c>
      <c r="J35" s="15">
        <f t="shared" si="5"/>
        <v>3.69382168717412E-3</v>
      </c>
      <c r="K35" s="15">
        <f t="shared" si="3"/>
        <v>3.7161822336912124E-3</v>
      </c>
      <c r="L35" s="15">
        <f t="shared" si="4"/>
        <v>6.5002736908390695E-4</v>
      </c>
      <c r="N35" s="11" t="s">
        <v>33</v>
      </c>
    </row>
    <row r="36" spans="1:17" x14ac:dyDescent="0.3">
      <c r="A36" s="3">
        <v>42418</v>
      </c>
      <c r="B36" s="18">
        <v>26.29</v>
      </c>
      <c r="C36" s="16">
        <f t="shared" si="0"/>
        <v>1.115384615384607E-2</v>
      </c>
      <c r="D36" s="18">
        <v>62.93</v>
      </c>
      <c r="E36" s="16">
        <f t="shared" si="1"/>
        <v>9.6261832183539564E-3</v>
      </c>
      <c r="F36" s="18">
        <v>18.07</v>
      </c>
      <c r="G36" s="16">
        <f t="shared" si="2"/>
        <v>1.1191941801902638E-2</v>
      </c>
      <c r="J36" s="15">
        <f t="shared" si="5"/>
        <v>1.0598923151951083E-2</v>
      </c>
      <c r="K36" s="15">
        <f t="shared" si="3"/>
        <v>9.1535463768076756E-3</v>
      </c>
      <c r="L36" s="15">
        <f t="shared" si="4"/>
        <v>1.072152099171484E-2</v>
      </c>
      <c r="O36" s="29" t="s">
        <v>2</v>
      </c>
      <c r="P36" s="29" t="s">
        <v>3</v>
      </c>
      <c r="Q36" s="29" t="s">
        <v>4</v>
      </c>
    </row>
    <row r="37" spans="1:17" x14ac:dyDescent="0.3">
      <c r="A37" s="3">
        <v>42419</v>
      </c>
      <c r="B37" s="18">
        <v>26.37</v>
      </c>
      <c r="C37" s="16">
        <f t="shared" si="0"/>
        <v>3.042982122479998E-3</v>
      </c>
      <c r="D37" s="18">
        <v>62.81</v>
      </c>
      <c r="E37" s="16">
        <f t="shared" si="1"/>
        <v>-1.9068806610519351E-3</v>
      </c>
      <c r="F37" s="18">
        <v>18.07</v>
      </c>
      <c r="G37" s="16">
        <f t="shared" si="2"/>
        <v>0</v>
      </c>
      <c r="J37" s="15">
        <f t="shared" si="5"/>
        <v>2.488059120585012E-3</v>
      </c>
      <c r="K37" s="15">
        <f t="shared" si="3"/>
        <v>-2.3795175025982159E-3</v>
      </c>
      <c r="L37" s="15">
        <f t="shared" si="4"/>
        <v>-4.704208101877977E-4</v>
      </c>
      <c r="N37" s="8" t="s">
        <v>2</v>
      </c>
      <c r="O37" s="8" cm="1">
        <f t="array" ref="O37:Q39">MMULT(O31:O33,TRANSPOSE(O31:O33))</f>
        <v>1.2145313988229477E-4</v>
      </c>
      <c r="P37" s="8">
        <v>1.2436003078979249E-4</v>
      </c>
      <c r="Q37" s="8">
        <v>1.1524781392798414E-4</v>
      </c>
    </row>
    <row r="38" spans="1:17" x14ac:dyDescent="0.3">
      <c r="A38" s="3">
        <v>42422</v>
      </c>
      <c r="B38" s="18">
        <v>26.39</v>
      </c>
      <c r="C38" s="16">
        <f t="shared" si="0"/>
        <v>7.5843761850591385E-4</v>
      </c>
      <c r="D38" s="18">
        <v>63.17</v>
      </c>
      <c r="E38" s="16">
        <f t="shared" si="1"/>
        <v>5.7315714058270295E-3</v>
      </c>
      <c r="F38" s="18">
        <v>18.07</v>
      </c>
      <c r="G38" s="16">
        <f t="shared" si="2"/>
        <v>0</v>
      </c>
      <c r="J38" s="15">
        <f t="shared" si="5"/>
        <v>2.0351461661092781E-4</v>
      </c>
      <c r="K38" s="15">
        <f t="shared" si="3"/>
        <v>5.2589345642807487E-3</v>
      </c>
      <c r="L38" s="15">
        <f t="shared" si="4"/>
        <v>-4.704208101877977E-4</v>
      </c>
      <c r="N38" s="8" t="s">
        <v>3</v>
      </c>
      <c r="O38" s="8">
        <v>1.2436003078979249E-4</v>
      </c>
      <c r="P38" s="8">
        <v>1.2733649597718353E-4</v>
      </c>
      <c r="Q38" s="8">
        <v>1.1800618495685109E-4</v>
      </c>
    </row>
    <row r="39" spans="1:17" x14ac:dyDescent="0.3">
      <c r="A39" s="3">
        <v>42423</v>
      </c>
      <c r="B39" s="18">
        <v>25.92</v>
      </c>
      <c r="C39" s="16">
        <f t="shared" si="0"/>
        <v>-1.7809776430465996E-2</v>
      </c>
      <c r="D39" s="18">
        <v>62.33</v>
      </c>
      <c r="E39" s="16">
        <f t="shared" si="1"/>
        <v>-1.3297451321830023E-2</v>
      </c>
      <c r="F39" s="18">
        <v>17.829999999999998</v>
      </c>
      <c r="G39" s="16">
        <f t="shared" si="2"/>
        <v>-1.3281682346430679E-2</v>
      </c>
      <c r="J39" s="15">
        <f t="shared" si="5"/>
        <v>-1.8364699432360982E-2</v>
      </c>
      <c r="K39" s="15">
        <f t="shared" si="3"/>
        <v>-1.3770088163376304E-2</v>
      </c>
      <c r="L39" s="15">
        <f t="shared" si="4"/>
        <v>-1.3752103156618477E-2</v>
      </c>
      <c r="N39" s="8" t="s">
        <v>4</v>
      </c>
      <c r="O39" s="8">
        <v>1.1524781392798414E-4</v>
      </c>
      <c r="P39" s="8">
        <v>1.1800618495685109E-4</v>
      </c>
      <c r="Q39" s="8">
        <v>1.0935953263992553E-4</v>
      </c>
    </row>
    <row r="40" spans="1:17" x14ac:dyDescent="0.3">
      <c r="A40" s="3">
        <v>42424</v>
      </c>
      <c r="B40" s="18">
        <v>25.66</v>
      </c>
      <c r="C40" s="16">
        <f t="shared" si="0"/>
        <v>-1.0030864197530964E-2</v>
      </c>
      <c r="D40" s="18">
        <v>61.78</v>
      </c>
      <c r="E40" s="16">
        <f t="shared" si="1"/>
        <v>-8.8240012834910342E-3</v>
      </c>
      <c r="F40" s="18">
        <v>17.68</v>
      </c>
      <c r="G40" s="16">
        <f t="shared" si="2"/>
        <v>-8.4127874369039901E-3</v>
      </c>
      <c r="J40" s="15">
        <f t="shared" si="5"/>
        <v>-1.0585787199425951E-2</v>
      </c>
      <c r="K40" s="15">
        <f t="shared" si="3"/>
        <v>-9.296638125037315E-3</v>
      </c>
      <c r="L40" s="15">
        <f t="shared" si="4"/>
        <v>-8.8832082470917881E-3</v>
      </c>
    </row>
    <row r="41" spans="1:17" x14ac:dyDescent="0.3">
      <c r="A41" s="3">
        <v>42425</v>
      </c>
      <c r="B41" s="18">
        <v>25.42</v>
      </c>
      <c r="C41" s="16">
        <f t="shared" si="0"/>
        <v>-9.3530787217458444E-3</v>
      </c>
      <c r="D41" s="18">
        <v>60.89</v>
      </c>
      <c r="E41" s="16">
        <f t="shared" si="1"/>
        <v>-1.4405956620265448E-2</v>
      </c>
      <c r="F41" s="18">
        <v>17.47</v>
      </c>
      <c r="G41" s="16">
        <f t="shared" si="2"/>
        <v>-1.1877828054298711E-2</v>
      </c>
      <c r="J41" s="15">
        <f t="shared" si="5"/>
        <v>-9.9080017236408309E-3</v>
      </c>
      <c r="K41" s="15">
        <f t="shared" si="3"/>
        <v>-1.4878593461811728E-2</v>
      </c>
      <c r="L41" s="15">
        <f t="shared" si="4"/>
        <v>-1.2348248864486509E-2</v>
      </c>
      <c r="N41" s="11" t="s">
        <v>34</v>
      </c>
    </row>
    <row r="42" spans="1:17" x14ac:dyDescent="0.3">
      <c r="A42" s="3">
        <v>42426</v>
      </c>
      <c r="B42" s="18">
        <v>25.65</v>
      </c>
      <c r="C42" s="16">
        <f t="shared" si="0"/>
        <v>9.0479937057434956E-3</v>
      </c>
      <c r="D42" s="18">
        <v>60.96</v>
      </c>
      <c r="E42" s="16">
        <f t="shared" si="1"/>
        <v>1.1496140581377379E-3</v>
      </c>
      <c r="F42" s="18">
        <v>17.57</v>
      </c>
      <c r="G42" s="16">
        <f t="shared" si="2"/>
        <v>5.7240984544935092E-3</v>
      </c>
      <c r="J42" s="15">
        <f t="shared" si="5"/>
        <v>8.4930707038485091E-3</v>
      </c>
      <c r="K42" s="15">
        <f t="shared" si="3"/>
        <v>6.7697721659145717E-4</v>
      </c>
      <c r="L42" s="15">
        <f t="shared" si="4"/>
        <v>5.2536776443057112E-3</v>
      </c>
      <c r="O42" s="29" t="s">
        <v>2</v>
      </c>
      <c r="P42" s="29" t="s">
        <v>3</v>
      </c>
      <c r="Q42" s="29" t="s">
        <v>4</v>
      </c>
    </row>
    <row r="43" spans="1:17" x14ac:dyDescent="0.3">
      <c r="A43" s="3">
        <v>42429</v>
      </c>
      <c r="B43" s="18">
        <v>25.55</v>
      </c>
      <c r="C43" s="16">
        <f t="shared" si="0"/>
        <v>-3.8986354775827348E-3</v>
      </c>
      <c r="D43" s="18">
        <v>60.61</v>
      </c>
      <c r="E43" s="16">
        <f t="shared" si="1"/>
        <v>-5.7414698162729927E-3</v>
      </c>
      <c r="F43" s="18">
        <v>17.46</v>
      </c>
      <c r="G43" s="16">
        <f t="shared" si="2"/>
        <v>-6.2606715993169804E-3</v>
      </c>
      <c r="J43" s="15">
        <f t="shared" si="5"/>
        <v>-4.4535584794777212E-3</v>
      </c>
      <c r="K43" s="15">
        <f t="shared" si="3"/>
        <v>-6.2141066578192735E-3</v>
      </c>
      <c r="L43" s="15">
        <f t="shared" si="4"/>
        <v>-6.7310924095047783E-3</v>
      </c>
      <c r="N43" s="8" t="s">
        <v>2</v>
      </c>
      <c r="O43" s="26" cm="1">
        <f t="array" ref="O43:Q45">_xlfn.ANCHORARRAY(O21)/_xlfn.ANCHORARRAY(O37)</f>
        <v>0.99918765231518969</v>
      </c>
      <c r="P43" s="19">
        <v>0.88179704798719427</v>
      </c>
      <c r="Q43" s="19">
        <v>0.81840354582942387</v>
      </c>
    </row>
    <row r="44" spans="1:17" x14ac:dyDescent="0.3">
      <c r="A44" s="3">
        <v>42430</v>
      </c>
      <c r="B44" s="18">
        <v>26.34</v>
      </c>
      <c r="C44" s="16">
        <f t="shared" si="0"/>
        <v>3.0919765166340429E-2</v>
      </c>
      <c r="D44" s="18">
        <v>62.39</v>
      </c>
      <c r="E44" s="16">
        <f t="shared" si="1"/>
        <v>2.9368091074080116E-2</v>
      </c>
      <c r="F44" s="18">
        <v>17.75</v>
      </c>
      <c r="G44" s="16">
        <f t="shared" si="2"/>
        <v>1.6609392898052633E-2</v>
      </c>
      <c r="J44" s="15">
        <f t="shared" si="5"/>
        <v>3.0364842164445443E-2</v>
      </c>
      <c r="K44" s="15">
        <f t="shared" si="3"/>
        <v>2.8895454232533837E-2</v>
      </c>
      <c r="L44" s="15">
        <f t="shared" si="4"/>
        <v>1.6138972087864835E-2</v>
      </c>
      <c r="N44" s="8" t="s">
        <v>3</v>
      </c>
      <c r="O44" s="19">
        <v>0.88179704798719427</v>
      </c>
      <c r="P44" s="26">
        <v>0.9991876523151878</v>
      </c>
      <c r="Q44" s="19">
        <v>0.87869118309087202</v>
      </c>
    </row>
    <row r="45" spans="1:17" x14ac:dyDescent="0.3">
      <c r="A45" s="3">
        <v>42431</v>
      </c>
      <c r="B45" s="18">
        <v>26.89</v>
      </c>
      <c r="C45" s="16">
        <f t="shared" si="0"/>
        <v>2.0880789673500377E-2</v>
      </c>
      <c r="D45" s="18">
        <v>63.44</v>
      </c>
      <c r="E45" s="16">
        <f t="shared" si="1"/>
        <v>1.68296201314313E-2</v>
      </c>
      <c r="F45" s="18">
        <v>18.02</v>
      </c>
      <c r="G45" s="16">
        <f t="shared" si="2"/>
        <v>1.5211267605633738E-2</v>
      </c>
      <c r="J45" s="15">
        <f t="shared" si="5"/>
        <v>2.0325866671605391E-2</v>
      </c>
      <c r="K45" s="15">
        <f t="shared" si="3"/>
        <v>1.6356983289885021E-2</v>
      </c>
      <c r="L45" s="15">
        <f t="shared" si="4"/>
        <v>1.474084679544594E-2</v>
      </c>
      <c r="N45" s="8" t="s">
        <v>4</v>
      </c>
      <c r="O45" s="19">
        <v>0.81840354582942387</v>
      </c>
      <c r="P45" s="19">
        <v>0.87869118309087202</v>
      </c>
      <c r="Q45" s="26">
        <v>0.99918765231518947</v>
      </c>
    </row>
    <row r="46" spans="1:17" x14ac:dyDescent="0.3">
      <c r="A46" s="3">
        <v>42432</v>
      </c>
      <c r="B46" s="18">
        <v>27.17</v>
      </c>
      <c r="C46" s="16">
        <f t="shared" si="0"/>
        <v>1.0412792859799236E-2</v>
      </c>
      <c r="D46" s="18">
        <v>64.12</v>
      </c>
      <c r="E46" s="16">
        <f t="shared" si="1"/>
        <v>1.0718789407314189E-2</v>
      </c>
      <c r="F46" s="18">
        <v>18.25</v>
      </c>
      <c r="G46" s="16">
        <f t="shared" si="2"/>
        <v>1.2763596004439437E-2</v>
      </c>
      <c r="J46" s="15">
        <f t="shared" si="5"/>
        <v>9.8578698579042494E-3</v>
      </c>
      <c r="K46" s="15">
        <f t="shared" si="3"/>
        <v>1.0246152565767908E-2</v>
      </c>
      <c r="L46" s="15">
        <f t="shared" si="4"/>
        <v>1.2293175194251639E-2</v>
      </c>
    </row>
    <row r="47" spans="1:17" x14ac:dyDescent="0.3">
      <c r="A47" s="3">
        <v>42433</v>
      </c>
      <c r="B47" s="18">
        <v>27.28</v>
      </c>
      <c r="C47" s="16">
        <f t="shared" si="0"/>
        <v>4.0485829959513442E-3</v>
      </c>
      <c r="D47" s="18">
        <v>64.39</v>
      </c>
      <c r="E47" s="16">
        <f t="shared" si="1"/>
        <v>4.2108546475358999E-3</v>
      </c>
      <c r="F47" s="18">
        <v>18.420000000000002</v>
      </c>
      <c r="G47" s="16">
        <f t="shared" si="2"/>
        <v>9.3150684931506689E-3</v>
      </c>
      <c r="J47" s="15">
        <f t="shared" si="5"/>
        <v>3.4936599940563581E-3</v>
      </c>
      <c r="K47" s="15">
        <f t="shared" si="3"/>
        <v>3.7382178059896191E-3</v>
      </c>
      <c r="L47" s="15">
        <f t="shared" si="4"/>
        <v>8.8446476829628709E-3</v>
      </c>
    </row>
    <row r="48" spans="1:17" x14ac:dyDescent="0.3">
      <c r="A48" s="3">
        <v>42437</v>
      </c>
      <c r="B48" s="18">
        <v>27.22</v>
      </c>
      <c r="C48" s="16">
        <f t="shared" si="0"/>
        <v>-2.1994134897361795E-3</v>
      </c>
      <c r="D48" s="18">
        <v>64.33</v>
      </c>
      <c r="E48" s="16">
        <f t="shared" si="1"/>
        <v>-9.3182171144590153E-4</v>
      </c>
      <c r="F48" s="18">
        <v>18.510000000000002</v>
      </c>
      <c r="G48" s="16">
        <f t="shared" si="2"/>
        <v>4.8859934853420217E-3</v>
      </c>
      <c r="J48" s="15">
        <f t="shared" si="5"/>
        <v>-2.7543364916311655E-3</v>
      </c>
      <c r="K48" s="15">
        <f t="shared" si="3"/>
        <v>-1.4044585529921823E-3</v>
      </c>
      <c r="L48" s="15">
        <f t="shared" si="4"/>
        <v>4.4155726751542237E-3</v>
      </c>
      <c r="N48" s="8" t="s">
        <v>35</v>
      </c>
    </row>
    <row r="49" spans="1:17" x14ac:dyDescent="0.3">
      <c r="A49" s="3">
        <v>42438</v>
      </c>
      <c r="B49" s="18">
        <v>27.38</v>
      </c>
      <c r="C49" s="16">
        <f t="shared" si="0"/>
        <v>5.8780308596619868E-3</v>
      </c>
      <c r="D49" s="18">
        <v>64.75</v>
      </c>
      <c r="E49" s="16">
        <f t="shared" si="1"/>
        <v>6.5288356909685152E-3</v>
      </c>
      <c r="F49" s="18">
        <v>18.55</v>
      </c>
      <c r="G49" s="16">
        <f t="shared" si="2"/>
        <v>2.160994057266219E-3</v>
      </c>
      <c r="J49" s="15">
        <f t="shared" si="5"/>
        <v>5.3231078577670003E-3</v>
      </c>
      <c r="K49" s="15">
        <f t="shared" si="3"/>
        <v>6.0561988494222344E-3</v>
      </c>
      <c r="L49" s="15">
        <f t="shared" si="4"/>
        <v>1.6905732470784212E-3</v>
      </c>
      <c r="N49" s="8" t="s">
        <v>2</v>
      </c>
      <c r="O49" s="27">
        <v>0.3</v>
      </c>
      <c r="P49" s="8">
        <f>O49*O31</f>
        <v>3.3061734058283344E-3</v>
      </c>
    </row>
    <row r="50" spans="1:17" x14ac:dyDescent="0.3">
      <c r="A50" s="3">
        <v>42439</v>
      </c>
      <c r="B50" s="18">
        <v>27.17</v>
      </c>
      <c r="C50" s="16">
        <f t="shared" si="0"/>
        <v>-7.6698319941562731E-3</v>
      </c>
      <c r="D50" s="18">
        <v>64.59</v>
      </c>
      <c r="E50" s="16">
        <f t="shared" si="1"/>
        <v>-2.4710424710424617E-3</v>
      </c>
      <c r="F50" s="18">
        <v>18.55</v>
      </c>
      <c r="G50" s="16">
        <f t="shared" si="2"/>
        <v>0</v>
      </c>
      <c r="J50" s="15">
        <f t="shared" si="5"/>
        <v>-8.2247549960512596E-3</v>
      </c>
      <c r="K50" s="15">
        <f t="shared" si="3"/>
        <v>-2.9436793125887425E-3</v>
      </c>
      <c r="L50" s="15">
        <f t="shared" si="4"/>
        <v>-4.704208101877977E-4</v>
      </c>
      <c r="N50" s="8" t="s">
        <v>3</v>
      </c>
      <c r="O50" s="27">
        <v>0.4</v>
      </c>
      <c r="P50" s="8">
        <f>O50*O32</f>
        <v>4.513738955273041E-3</v>
      </c>
    </row>
    <row r="51" spans="1:17" x14ac:dyDescent="0.3">
      <c r="A51" s="3">
        <v>42440</v>
      </c>
      <c r="B51" s="18">
        <v>27.18</v>
      </c>
      <c r="C51" s="16">
        <f t="shared" si="0"/>
        <v>3.6805299963194038E-4</v>
      </c>
      <c r="D51" s="18">
        <v>64.53</v>
      </c>
      <c r="E51" s="16">
        <f t="shared" si="1"/>
        <v>-9.2893636785884581E-4</v>
      </c>
      <c r="F51" s="18">
        <v>18.5</v>
      </c>
      <c r="G51" s="16">
        <f t="shared" si="2"/>
        <v>-2.6954177897574594E-3</v>
      </c>
      <c r="J51" s="15">
        <f t="shared" si="5"/>
        <v>-1.8687000226304566E-4</v>
      </c>
      <c r="K51" s="15">
        <f t="shared" si="3"/>
        <v>-1.4015732094051266E-3</v>
      </c>
      <c r="L51" s="15">
        <f t="shared" si="4"/>
        <v>-3.1658385999452569E-3</v>
      </c>
      <c r="N51" s="8" t="s">
        <v>4</v>
      </c>
      <c r="O51" s="27">
        <v>0.3</v>
      </c>
      <c r="P51" s="8">
        <f>O51*O33</f>
        <v>3.1372532472838874E-3</v>
      </c>
    </row>
    <row r="52" spans="1:17" x14ac:dyDescent="0.3">
      <c r="A52" s="3">
        <v>42443</v>
      </c>
      <c r="B52" s="18">
        <v>27.36</v>
      </c>
      <c r="C52" s="16">
        <f t="shared" si="0"/>
        <v>6.6225165562914245E-3</v>
      </c>
      <c r="D52" s="18">
        <v>64.77</v>
      </c>
      <c r="E52" s="16">
        <f t="shared" si="1"/>
        <v>3.7192003719199729E-3</v>
      </c>
      <c r="F52" s="18">
        <v>18.59</v>
      </c>
      <c r="G52" s="16">
        <f t="shared" si="2"/>
        <v>4.8648648648648152E-3</v>
      </c>
      <c r="J52" s="15">
        <f t="shared" si="5"/>
        <v>6.0675935543964381E-3</v>
      </c>
      <c r="K52" s="15">
        <f t="shared" si="3"/>
        <v>3.2465635303736921E-3</v>
      </c>
      <c r="L52" s="15">
        <f t="shared" si="4"/>
        <v>4.3944440546770172E-3</v>
      </c>
      <c r="O52" s="27">
        <f>SUM(O49:O51)</f>
        <v>1</v>
      </c>
    </row>
    <row r="53" spans="1:17" x14ac:dyDescent="0.3">
      <c r="A53" s="3">
        <v>42444</v>
      </c>
      <c r="B53" s="18">
        <v>27.21</v>
      </c>
      <c r="C53" s="16">
        <f t="shared" si="0"/>
        <v>-5.482456140350811E-3</v>
      </c>
      <c r="D53" s="18">
        <v>64.42</v>
      </c>
      <c r="E53" s="16">
        <f t="shared" si="1"/>
        <v>-5.4037362976685488E-3</v>
      </c>
      <c r="F53" s="18">
        <v>18.53</v>
      </c>
      <c r="G53" s="16">
        <f t="shared" si="2"/>
        <v>-3.2275416890801267E-3</v>
      </c>
      <c r="J53" s="15">
        <f t="shared" si="5"/>
        <v>-6.0373791422457974E-3</v>
      </c>
      <c r="K53" s="15">
        <f t="shared" si="3"/>
        <v>-5.8763731392148296E-3</v>
      </c>
      <c r="L53" s="15">
        <f t="shared" si="4"/>
        <v>-3.6979624992679243E-3</v>
      </c>
    </row>
    <row r="54" spans="1:17" x14ac:dyDescent="0.3">
      <c r="A54" s="3">
        <v>42445</v>
      </c>
      <c r="B54" s="18">
        <v>27.35</v>
      </c>
      <c r="C54" s="16">
        <f t="shared" si="0"/>
        <v>5.1451672179345653E-3</v>
      </c>
      <c r="D54" s="18">
        <v>64.58</v>
      </c>
      <c r="E54" s="16">
        <f t="shared" si="1"/>
        <v>2.4837007140638967E-3</v>
      </c>
      <c r="F54" s="18">
        <v>18.559999999999999</v>
      </c>
      <c r="G54" s="16">
        <f t="shared" si="2"/>
        <v>1.6189962223420729E-3</v>
      </c>
      <c r="J54" s="15">
        <f t="shared" si="5"/>
        <v>4.5902442160395789E-3</v>
      </c>
      <c r="K54" s="15">
        <f t="shared" si="3"/>
        <v>2.0110638725176159E-3</v>
      </c>
      <c r="L54" s="15">
        <f t="shared" si="4"/>
        <v>1.1485754121542751E-3</v>
      </c>
      <c r="O54" s="29" t="s">
        <v>2</v>
      </c>
      <c r="P54" s="29" t="s">
        <v>3</v>
      </c>
      <c r="Q54" s="29" t="s">
        <v>4</v>
      </c>
    </row>
    <row r="55" spans="1:17" x14ac:dyDescent="0.3">
      <c r="A55" s="3">
        <v>42446</v>
      </c>
      <c r="B55" s="18">
        <v>27.47</v>
      </c>
      <c r="C55" s="16">
        <f t="shared" si="0"/>
        <v>4.3875685557586142E-3</v>
      </c>
      <c r="D55" s="18">
        <v>64.959999999999994</v>
      </c>
      <c r="E55" s="16">
        <f t="shared" si="1"/>
        <v>5.884174667079467E-3</v>
      </c>
      <c r="F55" s="18">
        <v>18.64</v>
      </c>
      <c r="G55" s="16">
        <f t="shared" si="2"/>
        <v>4.3103448275862988E-3</v>
      </c>
      <c r="J55" s="15">
        <f t="shared" si="5"/>
        <v>3.8326455538636281E-3</v>
      </c>
      <c r="K55" s="15">
        <f t="shared" si="3"/>
        <v>5.4115378255331862E-3</v>
      </c>
      <c r="L55" s="15">
        <f t="shared" si="4"/>
        <v>3.8399240173985012E-3</v>
      </c>
      <c r="N55" s="8" t="s">
        <v>15459</v>
      </c>
      <c r="O55" s="8" cm="1">
        <f t="array" ref="O55:Q55">MMULT(TRANSPOSE(P49:P51),_xlfn.ANCHORARRAY(O43))</f>
        <v>9.8512285114031057E-3</v>
      </c>
      <c r="P55" s="8">
        <v>1.0182122946787631E-2</v>
      </c>
      <c r="Q55" s="8">
        <v>9.8066713681008687E-3</v>
      </c>
    </row>
    <row r="56" spans="1:17" x14ac:dyDescent="0.3">
      <c r="A56" s="3">
        <v>42447</v>
      </c>
      <c r="B56" s="18">
        <v>27.74</v>
      </c>
      <c r="C56" s="16">
        <f t="shared" si="0"/>
        <v>9.8289042591919173E-3</v>
      </c>
      <c r="D56" s="18">
        <v>65.819999999999993</v>
      </c>
      <c r="E56" s="16">
        <f t="shared" si="1"/>
        <v>1.3238916256157696E-2</v>
      </c>
      <c r="F56" s="18">
        <v>18.79</v>
      </c>
      <c r="G56" s="16">
        <f t="shared" si="2"/>
        <v>8.0472103004292084E-3</v>
      </c>
      <c r="J56" s="15">
        <f t="shared" si="5"/>
        <v>9.2739812572969309E-3</v>
      </c>
      <c r="K56" s="15">
        <f t="shared" si="3"/>
        <v>1.2766279414611415E-2</v>
      </c>
      <c r="L56" s="15">
        <f t="shared" si="4"/>
        <v>7.5767894902414104E-3</v>
      </c>
    </row>
    <row r="57" spans="1:17" x14ac:dyDescent="0.3">
      <c r="A57" s="3">
        <v>42450</v>
      </c>
      <c r="B57" s="18">
        <v>28.07</v>
      </c>
      <c r="C57" s="16">
        <f t="shared" si="0"/>
        <v>1.1896178803172397E-2</v>
      </c>
      <c r="D57" s="18">
        <v>66.77</v>
      </c>
      <c r="E57" s="16">
        <f t="shared" si="1"/>
        <v>1.4433302947432392E-2</v>
      </c>
      <c r="F57" s="18">
        <v>18.96</v>
      </c>
      <c r="G57" s="16">
        <f t="shared" si="2"/>
        <v>9.0473656200107389E-3</v>
      </c>
      <c r="J57" s="15">
        <f t="shared" si="5"/>
        <v>1.134125580127741E-2</v>
      </c>
      <c r="K57" s="15">
        <f t="shared" si="3"/>
        <v>1.3960666105886111E-2</v>
      </c>
      <c r="L57" s="15">
        <f t="shared" si="4"/>
        <v>8.5769448098229409E-3</v>
      </c>
      <c r="N57" s="8" t="s">
        <v>37</v>
      </c>
      <c r="O57" s="8" cm="1">
        <f t="array" ref="O57">MMULT(_xlfn.ANCHORARRAY(O55),P49:P51)</f>
        <v>1.0929532630605404E-4</v>
      </c>
    </row>
    <row r="58" spans="1:17" x14ac:dyDescent="0.3">
      <c r="A58" s="3">
        <v>42451</v>
      </c>
      <c r="B58" s="18">
        <v>28.07</v>
      </c>
      <c r="C58" s="16">
        <f t="shared" si="0"/>
        <v>0</v>
      </c>
      <c r="D58" s="18">
        <v>67.040000000000006</v>
      </c>
      <c r="E58" s="16">
        <f t="shared" si="1"/>
        <v>4.0437322150668198E-3</v>
      </c>
      <c r="F58" s="18">
        <v>18.95</v>
      </c>
      <c r="G58" s="16">
        <f t="shared" si="2"/>
        <v>-5.2742616033762957E-4</v>
      </c>
      <c r="J58" s="15">
        <f t="shared" si="5"/>
        <v>-5.5492300189498604E-4</v>
      </c>
      <c r="K58" s="15">
        <f t="shared" si="3"/>
        <v>3.571095373520539E-3</v>
      </c>
      <c r="L58" s="15">
        <f t="shared" si="4"/>
        <v>-9.9784697052542732E-4</v>
      </c>
    </row>
    <row r="59" spans="1:17" x14ac:dyDescent="0.3">
      <c r="A59" s="3">
        <v>42452</v>
      </c>
      <c r="B59" s="18">
        <v>28.09</v>
      </c>
      <c r="C59" s="16">
        <f t="shared" si="0"/>
        <v>7.1250445315285127E-4</v>
      </c>
      <c r="D59" s="18">
        <v>67.459999999999994</v>
      </c>
      <c r="E59" s="16">
        <f t="shared" si="1"/>
        <v>6.2649164677801572E-3</v>
      </c>
      <c r="F59" s="18">
        <v>19.04</v>
      </c>
      <c r="G59" s="16">
        <f t="shared" si="2"/>
        <v>4.749340369393229E-3</v>
      </c>
      <c r="J59" s="15">
        <f t="shared" si="5"/>
        <v>1.5758145125786523E-4</v>
      </c>
      <c r="K59" s="15">
        <f t="shared" si="3"/>
        <v>5.7922796262338764E-3</v>
      </c>
      <c r="L59" s="15">
        <f t="shared" si="4"/>
        <v>4.278919559205431E-3</v>
      </c>
      <c r="N59" s="11" t="s">
        <v>38</v>
      </c>
      <c r="O59" s="28">
        <f>SQRT(O57)</f>
        <v>1.0454440506600726E-2</v>
      </c>
    </row>
    <row r="60" spans="1:17" x14ac:dyDescent="0.3">
      <c r="A60" s="3">
        <v>42457</v>
      </c>
      <c r="B60" s="18">
        <v>27.73</v>
      </c>
      <c r="C60" s="16">
        <f t="shared" si="0"/>
        <v>-1.2815948736205063E-2</v>
      </c>
      <c r="D60" s="18">
        <v>66.2</v>
      </c>
      <c r="E60" s="16">
        <f t="shared" si="1"/>
        <v>-1.8677734954046676E-2</v>
      </c>
      <c r="F60" s="24">
        <v>18.71</v>
      </c>
      <c r="G60" s="16">
        <f t="shared" si="2"/>
        <v>-1.7331932773109182E-2</v>
      </c>
      <c r="J60" s="15">
        <f t="shared" si="5"/>
        <v>-1.3370871738100049E-2</v>
      </c>
      <c r="K60" s="15">
        <f t="shared" si="3"/>
        <v>-1.9150371795592955E-2</v>
      </c>
      <c r="L60" s="15">
        <f t="shared" si="4"/>
        <v>-1.780235358329698E-2</v>
      </c>
    </row>
    <row r="61" spans="1:17" x14ac:dyDescent="0.3">
      <c r="A61" s="3">
        <v>42458</v>
      </c>
      <c r="B61" s="18">
        <v>27.66</v>
      </c>
      <c r="C61" s="16">
        <f t="shared" si="0"/>
        <v>-2.5243418680129803E-3</v>
      </c>
      <c r="D61" s="18">
        <v>65.81</v>
      </c>
      <c r="E61" s="16">
        <f t="shared" si="1"/>
        <v>-5.8912386706948539E-3</v>
      </c>
      <c r="F61" s="18">
        <v>18.71</v>
      </c>
      <c r="G61" s="16">
        <f t="shared" si="2"/>
        <v>0</v>
      </c>
      <c r="J61" s="15">
        <f t="shared" si="5"/>
        <v>-3.0792648699079664E-3</v>
      </c>
      <c r="K61" s="15">
        <f t="shared" si="3"/>
        <v>-6.3638755122411347E-3</v>
      </c>
      <c r="L61" s="15">
        <f t="shared" si="4"/>
        <v>-4.704208101877977E-4</v>
      </c>
      <c r="O61" s="15"/>
    </row>
    <row r="62" spans="1:17" x14ac:dyDescent="0.3">
      <c r="A62" s="3">
        <v>42459</v>
      </c>
      <c r="B62" s="18">
        <v>28.23</v>
      </c>
      <c r="C62" s="16">
        <f t="shared" si="0"/>
        <v>2.0607375271149753E-2</v>
      </c>
      <c r="D62" s="18">
        <v>66.739999999999995</v>
      </c>
      <c r="E62" s="16">
        <f t="shared" si="1"/>
        <v>1.4131590943625483E-2</v>
      </c>
      <c r="F62" s="18">
        <v>18.989999999999998</v>
      </c>
      <c r="G62" s="16">
        <f t="shared" si="2"/>
        <v>1.4965259219668514E-2</v>
      </c>
      <c r="J62" s="15">
        <f t="shared" si="5"/>
        <v>2.0052452269254766E-2</v>
      </c>
      <c r="K62" s="15">
        <f t="shared" si="3"/>
        <v>1.3658954102079202E-2</v>
      </c>
      <c r="L62" s="15">
        <f t="shared" si="4"/>
        <v>1.4494838409480716E-2</v>
      </c>
    </row>
    <row r="63" spans="1:17" x14ac:dyDescent="0.3">
      <c r="A63" s="3">
        <v>42460</v>
      </c>
      <c r="B63" s="18">
        <v>28.28</v>
      </c>
      <c r="C63" s="16">
        <f t="shared" si="0"/>
        <v>1.7711654268508514E-3</v>
      </c>
      <c r="D63" s="18">
        <v>66.89</v>
      </c>
      <c r="E63" s="16">
        <f t="shared" si="1"/>
        <v>2.2475277195086463E-3</v>
      </c>
      <c r="F63" s="18">
        <v>19.04</v>
      </c>
      <c r="G63" s="16">
        <f t="shared" si="2"/>
        <v>2.63296471827279E-3</v>
      </c>
      <c r="J63" s="15">
        <f t="shared" si="5"/>
        <v>1.2162424249558654E-3</v>
      </c>
      <c r="K63" s="15">
        <f t="shared" si="3"/>
        <v>1.7748908779623655E-3</v>
      </c>
      <c r="L63" s="15">
        <f t="shared" si="4"/>
        <v>2.1625439080849925E-3</v>
      </c>
    </row>
    <row r="64" spans="1:17" x14ac:dyDescent="0.3">
      <c r="A64" s="3">
        <v>42461</v>
      </c>
      <c r="B64" s="18">
        <v>28.26</v>
      </c>
      <c r="C64" s="16">
        <f t="shared" si="0"/>
        <v>-7.0721357850067612E-4</v>
      </c>
      <c r="D64" s="18">
        <v>66.959999999999994</v>
      </c>
      <c r="E64" s="16">
        <f t="shared" si="1"/>
        <v>1.0464942442816039E-3</v>
      </c>
      <c r="F64" s="18">
        <v>19.079999999999998</v>
      </c>
      <c r="G64" s="16">
        <f t="shared" si="2"/>
        <v>2.1008403361344463E-3</v>
      </c>
      <c r="J64" s="15">
        <f t="shared" si="5"/>
        <v>-1.2621365803956622E-3</v>
      </c>
      <c r="K64" s="15">
        <f t="shared" si="3"/>
        <v>5.7385740273532316E-4</v>
      </c>
      <c r="L64" s="15">
        <f t="shared" si="4"/>
        <v>1.6304195259466486E-3</v>
      </c>
    </row>
    <row r="65" spans="1:12" x14ac:dyDescent="0.3">
      <c r="A65" s="3">
        <v>42464</v>
      </c>
      <c r="B65" s="18">
        <v>28.44</v>
      </c>
      <c r="C65" s="16">
        <f t="shared" si="0"/>
        <v>6.3694267515923553E-3</v>
      </c>
      <c r="D65" s="18">
        <v>67.010000000000005</v>
      </c>
      <c r="E65" s="16">
        <f t="shared" si="1"/>
        <v>7.4671445639196143E-4</v>
      </c>
      <c r="F65" s="18">
        <v>19.09</v>
      </c>
      <c r="G65" s="16">
        <f t="shared" si="2"/>
        <v>5.2410901467503379E-4</v>
      </c>
      <c r="J65" s="15">
        <f t="shared" si="5"/>
        <v>5.8145037496973688E-3</v>
      </c>
      <c r="K65" s="15">
        <f t="shared" si="3"/>
        <v>2.7407761484568073E-4</v>
      </c>
      <c r="L65" s="15">
        <f t="shared" si="4"/>
        <v>5.3688204487236095E-5</v>
      </c>
    </row>
    <row r="66" spans="1:12" x14ac:dyDescent="0.3">
      <c r="A66" s="3">
        <v>42465</v>
      </c>
      <c r="B66" s="18">
        <v>27.87</v>
      </c>
      <c r="C66" s="16">
        <f t="shared" si="0"/>
        <v>-2.0042194092827037E-2</v>
      </c>
      <c r="D66" s="18">
        <v>65.87</v>
      </c>
      <c r="E66" s="16">
        <f t="shared" si="1"/>
        <v>-1.7012386211013308E-2</v>
      </c>
      <c r="F66" s="18">
        <v>18.850000000000001</v>
      </c>
      <c r="G66" s="16">
        <f t="shared" si="2"/>
        <v>-1.2572027239392325E-2</v>
      </c>
      <c r="J66" s="15">
        <f t="shared" si="5"/>
        <v>-2.0597117094722023E-2</v>
      </c>
      <c r="K66" s="15">
        <f t="shared" si="3"/>
        <v>-1.7485023052559587E-2</v>
      </c>
      <c r="L66" s="15">
        <f t="shared" si="4"/>
        <v>-1.3042448049580123E-2</v>
      </c>
    </row>
    <row r="67" spans="1:12" x14ac:dyDescent="0.3">
      <c r="A67" s="3">
        <v>42466</v>
      </c>
      <c r="B67" s="18">
        <v>27.86</v>
      </c>
      <c r="C67" s="16">
        <f t="shared" si="0"/>
        <v>-3.5880875493365938E-4</v>
      </c>
      <c r="D67" s="18">
        <v>65.319999999999993</v>
      </c>
      <c r="E67" s="16">
        <f t="shared" si="1"/>
        <v>-8.3497798694399661E-3</v>
      </c>
      <c r="F67" s="18">
        <v>18.89</v>
      </c>
      <c r="G67" s="16">
        <f t="shared" si="2"/>
        <v>2.1220159151194018E-3</v>
      </c>
      <c r="J67" s="15">
        <f t="shared" si="5"/>
        <v>-9.1373175682864542E-4</v>
      </c>
      <c r="K67" s="15">
        <f t="shared" si="3"/>
        <v>-8.8224167109862469E-3</v>
      </c>
      <c r="L67" s="15">
        <f t="shared" si="4"/>
        <v>1.651595104931604E-3</v>
      </c>
    </row>
    <row r="68" spans="1:12" x14ac:dyDescent="0.3">
      <c r="A68" s="3">
        <v>42467</v>
      </c>
      <c r="B68" s="18">
        <v>27.72</v>
      </c>
      <c r="C68" s="16">
        <f t="shared" si="0"/>
        <v>-5.0251256281407253E-3</v>
      </c>
      <c r="D68" s="18">
        <v>64.930000000000007</v>
      </c>
      <c r="E68" s="16">
        <f t="shared" si="1"/>
        <v>-5.9706062461725162E-3</v>
      </c>
      <c r="F68" s="18">
        <v>18.87</v>
      </c>
      <c r="G68" s="16">
        <f t="shared" si="2"/>
        <v>-1.0587612493382359E-3</v>
      </c>
      <c r="J68" s="15">
        <f t="shared" si="5"/>
        <v>-5.5800486300357117E-3</v>
      </c>
      <c r="K68" s="15">
        <f t="shared" si="3"/>
        <v>-6.443243087718797E-3</v>
      </c>
      <c r="L68" s="15">
        <f t="shared" si="4"/>
        <v>-1.5291820595260336E-3</v>
      </c>
    </row>
    <row r="69" spans="1:12" x14ac:dyDescent="0.3">
      <c r="A69" s="3">
        <v>42468</v>
      </c>
      <c r="B69" s="18">
        <v>27.81</v>
      </c>
      <c r="C69" s="16">
        <f t="shared" ref="C69:C132" si="6">B69/B68-1</f>
        <v>3.2467532467532756E-3</v>
      </c>
      <c r="D69" s="18">
        <v>65.17</v>
      </c>
      <c r="E69" s="16">
        <f t="shared" ref="E69:E132" si="7">D69/D68-1</f>
        <v>3.6962883104880717E-3</v>
      </c>
      <c r="F69" s="18">
        <v>18.97</v>
      </c>
      <c r="G69" s="16">
        <f t="shared" ref="G69:G132" si="8">F69/F68-1</f>
        <v>5.2994170641227356E-3</v>
      </c>
      <c r="J69" s="15">
        <f t="shared" ref="J69:J132" si="9">C69-$C$1235</f>
        <v>2.6918302448582896E-3</v>
      </c>
      <c r="K69" s="15">
        <f t="shared" ref="K69:K132" si="10">E69-$E$1235</f>
        <v>3.2236514689417909E-3</v>
      </c>
      <c r="L69" s="15">
        <f t="shared" ref="L69:L132" si="11">G69-$G$1235</f>
        <v>4.8289962539349376E-3</v>
      </c>
    </row>
    <row r="70" spans="1:12" x14ac:dyDescent="0.3">
      <c r="A70" s="3">
        <v>42471</v>
      </c>
      <c r="B70" s="18">
        <v>28.18</v>
      </c>
      <c r="C70" s="16">
        <f t="shared" si="6"/>
        <v>1.3304566702625031E-2</v>
      </c>
      <c r="D70" s="18">
        <v>65.77</v>
      </c>
      <c r="E70" s="16">
        <f t="shared" si="7"/>
        <v>9.2066901948748558E-3</v>
      </c>
      <c r="F70" s="18">
        <v>19.059999999999999</v>
      </c>
      <c r="G70" s="16">
        <f t="shared" si="8"/>
        <v>4.7443331576173531E-3</v>
      </c>
      <c r="J70" s="15">
        <f t="shared" si="9"/>
        <v>1.2749643700730045E-2</v>
      </c>
      <c r="K70" s="15">
        <f t="shared" si="10"/>
        <v>8.734053353328575E-3</v>
      </c>
      <c r="L70" s="15">
        <f t="shared" si="11"/>
        <v>4.2739123474295551E-3</v>
      </c>
    </row>
    <row r="71" spans="1:12" x14ac:dyDescent="0.3">
      <c r="A71" s="3">
        <v>42472</v>
      </c>
      <c r="B71" s="18">
        <v>28.3</v>
      </c>
      <c r="C71" s="16">
        <f t="shared" si="6"/>
        <v>4.2583392476933657E-3</v>
      </c>
      <c r="D71" s="18">
        <v>66.209999999999994</v>
      </c>
      <c r="E71" s="16">
        <f t="shared" si="7"/>
        <v>6.6899802341493508E-3</v>
      </c>
      <c r="F71" s="18">
        <v>19.12</v>
      </c>
      <c r="G71" s="16">
        <f t="shared" si="8"/>
        <v>3.1479538300105414E-3</v>
      </c>
      <c r="J71" s="15">
        <f t="shared" si="9"/>
        <v>3.7034162457983797E-3</v>
      </c>
      <c r="K71" s="15">
        <f t="shared" si="10"/>
        <v>6.21734339260307E-3</v>
      </c>
      <c r="L71" s="15">
        <f t="shared" si="11"/>
        <v>2.6775330198227439E-3</v>
      </c>
    </row>
    <row r="72" spans="1:12" x14ac:dyDescent="0.3">
      <c r="A72" s="3">
        <v>42473</v>
      </c>
      <c r="B72" s="18">
        <v>28.82</v>
      </c>
      <c r="C72" s="16">
        <f t="shared" si="6"/>
        <v>1.8374558303887012E-2</v>
      </c>
      <c r="D72" s="18">
        <v>67.069999999999993</v>
      </c>
      <c r="E72" s="16">
        <f t="shared" si="7"/>
        <v>1.2988974475154791E-2</v>
      </c>
      <c r="F72" s="18">
        <v>19.440000000000001</v>
      </c>
      <c r="G72" s="16">
        <f t="shared" si="8"/>
        <v>1.6736401673640211E-2</v>
      </c>
      <c r="J72" s="15">
        <f t="shared" si="9"/>
        <v>1.7819635301992025E-2</v>
      </c>
      <c r="K72" s="15">
        <f t="shared" si="10"/>
        <v>1.251633763360851E-2</v>
      </c>
      <c r="L72" s="15">
        <f t="shared" si="11"/>
        <v>1.6265980863452413E-2</v>
      </c>
    </row>
    <row r="73" spans="1:12" x14ac:dyDescent="0.3">
      <c r="A73" s="3">
        <v>42478</v>
      </c>
      <c r="B73" s="18">
        <v>29.09</v>
      </c>
      <c r="C73" s="16">
        <f t="shared" si="6"/>
        <v>9.3684941013185696E-3</v>
      </c>
      <c r="D73" s="18">
        <v>67.790000000000006</v>
      </c>
      <c r="E73" s="16">
        <f t="shared" si="7"/>
        <v>1.0735052929775168E-2</v>
      </c>
      <c r="F73" s="18">
        <v>19.57</v>
      </c>
      <c r="G73" s="16">
        <f t="shared" si="8"/>
        <v>6.6872427983537541E-3</v>
      </c>
      <c r="J73" s="15">
        <f t="shared" si="9"/>
        <v>8.8135710994235832E-3</v>
      </c>
      <c r="K73" s="15">
        <f t="shared" si="10"/>
        <v>1.0262416088228888E-2</v>
      </c>
      <c r="L73" s="15">
        <f t="shared" si="11"/>
        <v>6.2168219881659562E-3</v>
      </c>
    </row>
    <row r="74" spans="1:12" x14ac:dyDescent="0.3">
      <c r="A74" s="3">
        <v>42480</v>
      </c>
      <c r="B74" s="18">
        <v>29.22</v>
      </c>
      <c r="C74" s="16">
        <f t="shared" si="6"/>
        <v>4.4688896528015665E-3</v>
      </c>
      <c r="D74" s="18">
        <v>68.209999999999994</v>
      </c>
      <c r="E74" s="16">
        <f t="shared" si="7"/>
        <v>6.1956040713968541E-3</v>
      </c>
      <c r="F74" s="18">
        <v>19.72</v>
      </c>
      <c r="G74" s="16">
        <f t="shared" si="8"/>
        <v>7.6647930505875372E-3</v>
      </c>
      <c r="J74" s="15">
        <f t="shared" si="9"/>
        <v>3.91396665090658E-3</v>
      </c>
      <c r="K74" s="15">
        <f t="shared" si="10"/>
        <v>5.7229672298505733E-3</v>
      </c>
      <c r="L74" s="15">
        <f t="shared" si="11"/>
        <v>7.1943722403997393E-3</v>
      </c>
    </row>
    <row r="75" spans="1:12" x14ac:dyDescent="0.3">
      <c r="A75" s="3">
        <v>42481</v>
      </c>
      <c r="B75" s="18">
        <v>29.24</v>
      </c>
      <c r="C75" s="16">
        <f t="shared" si="6"/>
        <v>6.8446269678301697E-4</v>
      </c>
      <c r="D75" s="18">
        <v>68.17</v>
      </c>
      <c r="E75" s="16">
        <f t="shared" si="7"/>
        <v>-5.8642427796495866E-4</v>
      </c>
      <c r="F75" s="18">
        <v>19.63</v>
      </c>
      <c r="G75" s="16">
        <f t="shared" si="8"/>
        <v>-4.563894523326617E-3</v>
      </c>
      <c r="J75" s="15">
        <f t="shared" si="9"/>
        <v>1.2953969488803093E-4</v>
      </c>
      <c r="K75" s="15">
        <f t="shared" si="10"/>
        <v>-1.0590611195112395E-3</v>
      </c>
      <c r="L75" s="15">
        <f t="shared" si="11"/>
        <v>-5.034315333514415E-3</v>
      </c>
    </row>
    <row r="76" spans="1:12" x14ac:dyDescent="0.3">
      <c r="A76" s="3">
        <v>42482</v>
      </c>
      <c r="B76" s="18">
        <v>29.28</v>
      </c>
      <c r="C76" s="16">
        <f t="shared" si="6"/>
        <v>1.3679890560875929E-3</v>
      </c>
      <c r="D76" s="18">
        <v>68.709999999999994</v>
      </c>
      <c r="E76" s="16">
        <f t="shared" si="7"/>
        <v>7.921373037993229E-3</v>
      </c>
      <c r="F76" s="18">
        <v>19.670000000000002</v>
      </c>
      <c r="G76" s="16">
        <f t="shared" si="8"/>
        <v>2.037697401936045E-3</v>
      </c>
      <c r="J76" s="15">
        <f t="shared" si="9"/>
        <v>8.1306605419260687E-4</v>
      </c>
      <c r="K76" s="15">
        <f t="shared" si="10"/>
        <v>7.4487361964469482E-3</v>
      </c>
      <c r="L76" s="15">
        <f t="shared" si="11"/>
        <v>1.5672765917482472E-3</v>
      </c>
    </row>
    <row r="77" spans="1:12" x14ac:dyDescent="0.3">
      <c r="A77" s="3">
        <v>42485</v>
      </c>
      <c r="B77" s="18">
        <v>29.17</v>
      </c>
      <c r="C77" s="16">
        <f t="shared" si="6"/>
        <v>-3.7568306010928865E-3</v>
      </c>
      <c r="D77" s="18">
        <v>68.39</v>
      </c>
      <c r="E77" s="16">
        <f t="shared" si="7"/>
        <v>-4.6572551302574983E-3</v>
      </c>
      <c r="F77" s="18">
        <v>19.63</v>
      </c>
      <c r="G77" s="16">
        <f t="shared" si="8"/>
        <v>-2.0335536349772587E-3</v>
      </c>
      <c r="J77" s="15">
        <f t="shared" si="9"/>
        <v>-4.3117536029878729E-3</v>
      </c>
      <c r="K77" s="15">
        <f t="shared" si="10"/>
        <v>-5.1298919718037791E-3</v>
      </c>
      <c r="L77" s="15">
        <f t="shared" si="11"/>
        <v>-2.5039744451650562E-3</v>
      </c>
    </row>
    <row r="78" spans="1:12" x14ac:dyDescent="0.3">
      <c r="A78" s="3">
        <v>42486</v>
      </c>
      <c r="B78" s="18">
        <v>29.53</v>
      </c>
      <c r="C78" s="16">
        <f t="shared" si="6"/>
        <v>1.234144669180659E-2</v>
      </c>
      <c r="D78" s="18">
        <v>69</v>
      </c>
      <c r="E78" s="16">
        <f t="shared" si="7"/>
        <v>8.9194326655943623E-3</v>
      </c>
      <c r="F78" s="18">
        <v>19.75</v>
      </c>
      <c r="G78" s="16">
        <f t="shared" si="8"/>
        <v>6.1130922058074688E-3</v>
      </c>
      <c r="J78" s="15">
        <f t="shared" si="9"/>
        <v>1.1786523689911604E-2</v>
      </c>
      <c r="K78" s="15">
        <f t="shared" si="10"/>
        <v>8.4467958240480815E-3</v>
      </c>
      <c r="L78" s="15">
        <f t="shared" si="11"/>
        <v>5.6426713956196708E-3</v>
      </c>
    </row>
    <row r="79" spans="1:12" x14ac:dyDescent="0.3">
      <c r="A79" s="3">
        <v>42487</v>
      </c>
      <c r="B79" s="18">
        <v>29.53</v>
      </c>
      <c r="C79" s="16">
        <f t="shared" si="6"/>
        <v>0</v>
      </c>
      <c r="D79" s="18">
        <v>69.31</v>
      </c>
      <c r="E79" s="16">
        <f t="shared" si="7"/>
        <v>4.4927536231884613E-3</v>
      </c>
      <c r="F79" s="18">
        <v>19.84</v>
      </c>
      <c r="G79" s="16">
        <f t="shared" si="8"/>
        <v>4.5569620253165244E-3</v>
      </c>
      <c r="J79" s="15">
        <f t="shared" si="9"/>
        <v>-5.5492300189498604E-4</v>
      </c>
      <c r="K79" s="15">
        <f t="shared" si="10"/>
        <v>4.0201167816421805E-3</v>
      </c>
      <c r="L79" s="15">
        <f t="shared" si="11"/>
        <v>4.0865412151287264E-3</v>
      </c>
    </row>
    <row r="80" spans="1:12" x14ac:dyDescent="0.3">
      <c r="A80" s="3">
        <v>42488</v>
      </c>
      <c r="B80" s="18">
        <v>29.14</v>
      </c>
      <c r="C80" s="16">
        <f t="shared" si="6"/>
        <v>-1.3206908228919789E-2</v>
      </c>
      <c r="D80" s="18">
        <v>68.459999999999994</v>
      </c>
      <c r="E80" s="16">
        <f t="shared" si="7"/>
        <v>-1.2263742605684747E-2</v>
      </c>
      <c r="F80" s="18">
        <v>19.600000000000001</v>
      </c>
      <c r="G80" s="16">
        <f t="shared" si="8"/>
        <v>-1.2096774193548265E-2</v>
      </c>
      <c r="J80" s="15">
        <f t="shared" si="9"/>
        <v>-1.3761831230814776E-2</v>
      </c>
      <c r="K80" s="15">
        <f t="shared" si="10"/>
        <v>-1.2736379447231027E-2</v>
      </c>
      <c r="L80" s="15">
        <f t="shared" si="11"/>
        <v>-1.2567195003736063E-2</v>
      </c>
    </row>
    <row r="81" spans="1:12" x14ac:dyDescent="0.3">
      <c r="A81" s="3">
        <v>42489</v>
      </c>
      <c r="B81" s="18">
        <v>29.19</v>
      </c>
      <c r="C81" s="16">
        <f t="shared" si="6"/>
        <v>1.7158544955389043E-3</v>
      </c>
      <c r="D81" s="18">
        <v>68.59</v>
      </c>
      <c r="E81" s="16">
        <f t="shared" si="7"/>
        <v>1.8989190768332609E-3</v>
      </c>
      <c r="F81" s="18">
        <v>19.68</v>
      </c>
      <c r="G81" s="16">
        <f t="shared" si="8"/>
        <v>4.0816326530610514E-3</v>
      </c>
      <c r="J81" s="15">
        <f t="shared" si="9"/>
        <v>1.1609314936439183E-3</v>
      </c>
      <c r="K81" s="15">
        <f t="shared" si="10"/>
        <v>1.4262822352869801E-3</v>
      </c>
      <c r="L81" s="15">
        <f t="shared" si="11"/>
        <v>3.6112118428732539E-3</v>
      </c>
    </row>
    <row r="82" spans="1:12" x14ac:dyDescent="0.3">
      <c r="A82" s="3">
        <v>42492</v>
      </c>
      <c r="B82" s="18">
        <v>29.1</v>
      </c>
      <c r="C82" s="16">
        <f t="shared" si="6"/>
        <v>-3.0832476875641834E-3</v>
      </c>
      <c r="D82" s="18">
        <v>68.62</v>
      </c>
      <c r="E82" s="16">
        <f t="shared" si="7"/>
        <v>4.3738154249894912E-4</v>
      </c>
      <c r="F82" s="18">
        <v>19.7</v>
      </c>
      <c r="G82" s="16">
        <f t="shared" si="8"/>
        <v>1.0162601626015899E-3</v>
      </c>
      <c r="J82" s="15">
        <f t="shared" si="9"/>
        <v>-3.6381706894591695E-3</v>
      </c>
      <c r="K82" s="15">
        <f t="shared" si="10"/>
        <v>-3.525529904733159E-5</v>
      </c>
      <c r="L82" s="15">
        <f t="shared" si="11"/>
        <v>5.4583935241379216E-4</v>
      </c>
    </row>
    <row r="83" spans="1:12" x14ac:dyDescent="0.3">
      <c r="A83" s="3">
        <v>42493</v>
      </c>
      <c r="B83" s="18">
        <v>28.89</v>
      </c>
      <c r="C83" s="16">
        <f t="shared" si="6"/>
        <v>-7.2164948453607991E-3</v>
      </c>
      <c r="D83" s="18">
        <v>68.38</v>
      </c>
      <c r="E83" s="16">
        <f t="shared" si="7"/>
        <v>-3.4975225881668237E-3</v>
      </c>
      <c r="F83" s="18">
        <v>19.649999999999999</v>
      </c>
      <c r="G83" s="16">
        <f t="shared" si="8"/>
        <v>-2.5380710659899108E-3</v>
      </c>
      <c r="J83" s="15">
        <f t="shared" si="9"/>
        <v>-7.7714178472557856E-3</v>
      </c>
      <c r="K83" s="15">
        <f t="shared" si="10"/>
        <v>-3.9701594297131045E-3</v>
      </c>
      <c r="L83" s="15">
        <f t="shared" si="11"/>
        <v>-3.0084918761777084E-3</v>
      </c>
    </row>
    <row r="84" spans="1:12" x14ac:dyDescent="0.3">
      <c r="A84" s="3">
        <v>42494</v>
      </c>
      <c r="B84" s="18">
        <v>28.65</v>
      </c>
      <c r="C84" s="16">
        <f t="shared" si="6"/>
        <v>-8.3073727933541397E-3</v>
      </c>
      <c r="D84" s="18">
        <v>67.72</v>
      </c>
      <c r="E84" s="16">
        <f t="shared" si="7"/>
        <v>-9.6519450131616891E-3</v>
      </c>
      <c r="F84" s="18">
        <v>19.45</v>
      </c>
      <c r="G84" s="16">
        <f t="shared" si="8"/>
        <v>-1.0178117048346036E-2</v>
      </c>
      <c r="J84" s="15">
        <f t="shared" si="9"/>
        <v>-8.8622957952491262E-3</v>
      </c>
      <c r="K84" s="15">
        <f t="shared" si="10"/>
        <v>-1.012458185470797E-2</v>
      </c>
      <c r="L84" s="15">
        <f t="shared" si="11"/>
        <v>-1.0648537858533834E-2</v>
      </c>
    </row>
    <row r="85" spans="1:12" x14ac:dyDescent="0.3">
      <c r="A85" s="3">
        <v>42495</v>
      </c>
      <c r="B85" s="18">
        <v>28.73</v>
      </c>
      <c r="C85" s="16">
        <f t="shared" si="6"/>
        <v>2.7923211169285089E-3</v>
      </c>
      <c r="D85" s="18">
        <v>67.83</v>
      </c>
      <c r="E85" s="16">
        <f t="shared" si="7"/>
        <v>1.6243354991138936E-3</v>
      </c>
      <c r="F85" s="24">
        <v>19.3</v>
      </c>
      <c r="G85" s="16">
        <f t="shared" si="8"/>
        <v>-7.7120822622107621E-3</v>
      </c>
      <c r="J85" s="15">
        <f t="shared" si="9"/>
        <v>2.2373981150335229E-3</v>
      </c>
      <c r="K85" s="15">
        <f t="shared" si="10"/>
        <v>1.1516986575676128E-3</v>
      </c>
      <c r="L85" s="15">
        <f t="shared" si="11"/>
        <v>-8.1825030723985601E-3</v>
      </c>
    </row>
    <row r="86" spans="1:12" x14ac:dyDescent="0.3">
      <c r="A86" s="3">
        <v>42496</v>
      </c>
      <c r="B86" s="18">
        <v>28.7</v>
      </c>
      <c r="C86" s="16">
        <f t="shared" si="6"/>
        <v>-1.0442046641142566E-3</v>
      </c>
      <c r="D86" s="18">
        <v>67.88</v>
      </c>
      <c r="E86" s="16">
        <f t="shared" si="7"/>
        <v>7.3713696004706897E-4</v>
      </c>
      <c r="F86" s="18">
        <v>19.3</v>
      </c>
      <c r="G86" s="16">
        <f t="shared" si="8"/>
        <v>0</v>
      </c>
      <c r="J86" s="15">
        <f t="shared" si="9"/>
        <v>-1.5991276660092426E-3</v>
      </c>
      <c r="K86" s="15">
        <f t="shared" si="10"/>
        <v>2.6450011850078826E-4</v>
      </c>
      <c r="L86" s="15">
        <f t="shared" si="11"/>
        <v>-4.704208101877977E-4</v>
      </c>
    </row>
    <row r="87" spans="1:12" x14ac:dyDescent="0.3">
      <c r="A87" s="3">
        <v>42499</v>
      </c>
      <c r="B87" s="18">
        <v>29.1</v>
      </c>
      <c r="C87" s="16">
        <f t="shared" si="6"/>
        <v>1.3937282229965264E-2</v>
      </c>
      <c r="D87" s="18">
        <v>68.56</v>
      </c>
      <c r="E87" s="16">
        <f t="shared" si="7"/>
        <v>1.001767825574551E-2</v>
      </c>
      <c r="F87" s="18">
        <v>19.43</v>
      </c>
      <c r="G87" s="16">
        <f t="shared" si="8"/>
        <v>6.7357512953367671E-3</v>
      </c>
      <c r="J87" s="15">
        <f t="shared" si="9"/>
        <v>1.3382359228070278E-2</v>
      </c>
      <c r="K87" s="15">
        <f t="shared" si="10"/>
        <v>9.5450414141992294E-3</v>
      </c>
      <c r="L87" s="15">
        <f t="shared" si="11"/>
        <v>6.2653304851489691E-3</v>
      </c>
    </row>
    <row r="88" spans="1:12" x14ac:dyDescent="0.3">
      <c r="A88" s="3">
        <v>42500</v>
      </c>
      <c r="B88" s="18">
        <v>29.16</v>
      </c>
      <c r="C88" s="16">
        <f t="shared" si="6"/>
        <v>2.0618556701030855E-3</v>
      </c>
      <c r="D88" s="18">
        <v>68.44</v>
      </c>
      <c r="E88" s="16">
        <f t="shared" si="7"/>
        <v>-1.7502917152859565E-3</v>
      </c>
      <c r="F88" s="18">
        <v>19.39</v>
      </c>
      <c r="G88" s="16">
        <f t="shared" si="8"/>
        <v>-2.0586721564590515E-3</v>
      </c>
      <c r="J88" s="15">
        <f t="shared" si="9"/>
        <v>1.5069326682080994E-3</v>
      </c>
      <c r="K88" s="15">
        <f t="shared" si="10"/>
        <v>-2.2229285568322373E-3</v>
      </c>
      <c r="L88" s="15">
        <f t="shared" si="11"/>
        <v>-2.5290929666468491E-3</v>
      </c>
    </row>
    <row r="89" spans="1:12" x14ac:dyDescent="0.3">
      <c r="A89" s="3">
        <v>42501</v>
      </c>
      <c r="B89" s="18">
        <v>29.07</v>
      </c>
      <c r="C89" s="16">
        <f t="shared" si="6"/>
        <v>-3.0864197530864335E-3</v>
      </c>
      <c r="D89" s="18">
        <v>68.33</v>
      </c>
      <c r="E89" s="16">
        <f t="shared" si="7"/>
        <v>-1.6072472238456426E-3</v>
      </c>
      <c r="F89" s="18">
        <v>19.37</v>
      </c>
      <c r="G89" s="16">
        <f t="shared" si="8"/>
        <v>-1.0314595152139949E-3</v>
      </c>
      <c r="J89" s="15">
        <f t="shared" si="9"/>
        <v>-3.6413427549814195E-3</v>
      </c>
      <c r="K89" s="15">
        <f t="shared" si="10"/>
        <v>-2.0798840653919234E-3</v>
      </c>
      <c r="L89" s="15">
        <f t="shared" si="11"/>
        <v>-1.5018803254017927E-3</v>
      </c>
    </row>
    <row r="90" spans="1:12" x14ac:dyDescent="0.3">
      <c r="A90" s="3">
        <v>42502</v>
      </c>
      <c r="B90" s="18">
        <v>29.27</v>
      </c>
      <c r="C90" s="16">
        <f t="shared" si="6"/>
        <v>6.8799449604401985E-3</v>
      </c>
      <c r="D90" s="18">
        <v>68.760000000000005</v>
      </c>
      <c r="E90" s="16">
        <f t="shared" si="7"/>
        <v>6.2929899019465996E-3</v>
      </c>
      <c r="F90" s="18">
        <v>19.45</v>
      </c>
      <c r="G90" s="16">
        <f t="shared" si="8"/>
        <v>4.1300980898295592E-3</v>
      </c>
      <c r="J90" s="15">
        <f t="shared" si="9"/>
        <v>6.3250219585452121E-3</v>
      </c>
      <c r="K90" s="15">
        <f t="shared" si="10"/>
        <v>5.8203530604003188E-3</v>
      </c>
      <c r="L90" s="15">
        <f t="shared" si="11"/>
        <v>3.6596772796417616E-3</v>
      </c>
    </row>
    <row r="91" spans="1:12" x14ac:dyDescent="0.3">
      <c r="A91" s="3">
        <v>42503</v>
      </c>
      <c r="B91" s="18">
        <v>29.06</v>
      </c>
      <c r="C91" s="16">
        <f t="shared" si="6"/>
        <v>-7.1745814827468557E-3</v>
      </c>
      <c r="D91" s="18">
        <v>68.44</v>
      </c>
      <c r="E91" s="16">
        <f t="shared" si="7"/>
        <v>-4.6538685282141445E-3</v>
      </c>
      <c r="F91" s="18">
        <v>19.399999999999999</v>
      </c>
      <c r="G91" s="16">
        <f t="shared" si="8"/>
        <v>-2.5706940874036244E-3</v>
      </c>
      <c r="J91" s="15">
        <f t="shared" si="9"/>
        <v>-7.7295044846418422E-3</v>
      </c>
      <c r="K91" s="15">
        <f t="shared" si="10"/>
        <v>-5.1265053697604254E-3</v>
      </c>
      <c r="L91" s="15">
        <f t="shared" si="11"/>
        <v>-3.0411148975914219E-3</v>
      </c>
    </row>
    <row r="92" spans="1:12" x14ac:dyDescent="0.3">
      <c r="A92" s="3">
        <v>42506</v>
      </c>
      <c r="B92" s="18">
        <v>29.08</v>
      </c>
      <c r="C92" s="16">
        <f t="shared" si="6"/>
        <v>6.8823124569861172E-4</v>
      </c>
      <c r="D92" s="18">
        <v>68.010000000000005</v>
      </c>
      <c r="E92" s="16">
        <f t="shared" si="7"/>
        <v>-6.2828755113967238E-3</v>
      </c>
      <c r="F92" s="24">
        <v>19.440000000000001</v>
      </c>
      <c r="G92" s="16">
        <f t="shared" si="8"/>
        <v>2.0618556701033075E-3</v>
      </c>
      <c r="J92" s="15">
        <f t="shared" si="9"/>
        <v>1.3330824380362568E-4</v>
      </c>
      <c r="K92" s="15">
        <f t="shared" si="10"/>
        <v>-6.7555123529430047E-3</v>
      </c>
      <c r="L92" s="15">
        <f t="shared" si="11"/>
        <v>1.5914348599155098E-3</v>
      </c>
    </row>
    <row r="93" spans="1:12" x14ac:dyDescent="0.3">
      <c r="A93" s="3">
        <v>42507</v>
      </c>
      <c r="B93" s="18">
        <v>29.2</v>
      </c>
      <c r="C93" s="16">
        <f t="shared" si="6"/>
        <v>4.126547455295837E-3</v>
      </c>
      <c r="D93" s="18">
        <v>68.040000000000006</v>
      </c>
      <c r="E93" s="16">
        <f t="shared" si="7"/>
        <v>4.4111160123505577E-4</v>
      </c>
      <c r="F93" s="18">
        <v>19.440000000000001</v>
      </c>
      <c r="G93" s="16">
        <f t="shared" si="8"/>
        <v>0</v>
      </c>
      <c r="J93" s="15">
        <f t="shared" si="9"/>
        <v>3.571624453400851E-3</v>
      </c>
      <c r="K93" s="15">
        <f t="shared" si="10"/>
        <v>-3.1525240311224933E-5</v>
      </c>
      <c r="L93" s="15">
        <f t="shared" si="11"/>
        <v>-4.704208101877977E-4</v>
      </c>
    </row>
    <row r="94" spans="1:12" x14ac:dyDescent="0.3">
      <c r="A94" s="3">
        <v>42508</v>
      </c>
      <c r="B94" s="18">
        <v>29.13</v>
      </c>
      <c r="C94" s="16">
        <f t="shared" si="6"/>
        <v>-2.397260273972579E-3</v>
      </c>
      <c r="D94" s="18">
        <v>68.12</v>
      </c>
      <c r="E94" s="16">
        <f t="shared" si="7"/>
        <v>1.1757789535566943E-3</v>
      </c>
      <c r="F94" s="18">
        <v>19.45</v>
      </c>
      <c r="G94" s="16">
        <f t="shared" si="8"/>
        <v>5.1440329218088721E-4</v>
      </c>
      <c r="J94" s="15">
        <f t="shared" si="9"/>
        <v>-2.9521832758675651E-3</v>
      </c>
      <c r="K94" s="15">
        <f t="shared" si="10"/>
        <v>7.0314211201041356E-4</v>
      </c>
      <c r="L94" s="15">
        <f t="shared" si="11"/>
        <v>4.3982481993089511E-5</v>
      </c>
    </row>
    <row r="95" spans="1:12" x14ac:dyDescent="0.3">
      <c r="A95" s="3">
        <v>42509</v>
      </c>
      <c r="B95" s="18">
        <v>28.86</v>
      </c>
      <c r="C95" s="16">
        <f t="shared" si="6"/>
        <v>-9.2687950566425759E-3</v>
      </c>
      <c r="D95" s="18">
        <v>67.41</v>
      </c>
      <c r="E95" s="16">
        <f t="shared" si="7"/>
        <v>-1.0422783323546847E-2</v>
      </c>
      <c r="F95" s="18">
        <v>19.32</v>
      </c>
      <c r="G95" s="16">
        <f t="shared" si="8"/>
        <v>-6.6838046272492679E-3</v>
      </c>
      <c r="J95" s="15">
        <f t="shared" si="9"/>
        <v>-9.8237180585375623E-3</v>
      </c>
      <c r="K95" s="15">
        <f t="shared" si="10"/>
        <v>-1.0895420165093128E-2</v>
      </c>
      <c r="L95" s="15">
        <f t="shared" si="11"/>
        <v>-7.1542254374370659E-3</v>
      </c>
    </row>
    <row r="96" spans="1:12" x14ac:dyDescent="0.3">
      <c r="A96" s="3">
        <v>42510</v>
      </c>
      <c r="B96" s="18">
        <v>28.67</v>
      </c>
      <c r="C96" s="16">
        <f t="shared" si="6"/>
        <v>-6.5835065835064821E-3</v>
      </c>
      <c r="D96" s="18">
        <v>67.010000000000005</v>
      </c>
      <c r="E96" s="16">
        <f t="shared" si="7"/>
        <v>-5.9338377095384809E-3</v>
      </c>
      <c r="F96" s="18">
        <v>19.29</v>
      </c>
      <c r="G96" s="16">
        <f t="shared" si="8"/>
        <v>-1.5527950310559868E-3</v>
      </c>
      <c r="J96" s="15">
        <f t="shared" si="9"/>
        <v>-7.1384295854014686E-3</v>
      </c>
      <c r="K96" s="15">
        <f t="shared" si="10"/>
        <v>-6.4064745510847617E-3</v>
      </c>
      <c r="L96" s="15">
        <f t="shared" si="11"/>
        <v>-2.0232158412437844E-3</v>
      </c>
    </row>
    <row r="97" spans="1:12" x14ac:dyDescent="0.3">
      <c r="A97" s="3">
        <v>42513</v>
      </c>
      <c r="B97" s="18">
        <v>28.62</v>
      </c>
      <c r="C97" s="16">
        <f t="shared" si="6"/>
        <v>-1.7439832577607062E-3</v>
      </c>
      <c r="D97" s="18">
        <v>66.84</v>
      </c>
      <c r="E97" s="16">
        <f t="shared" si="7"/>
        <v>-2.536934785852929E-3</v>
      </c>
      <c r="F97" s="18">
        <v>19.27</v>
      </c>
      <c r="G97" s="16">
        <f t="shared" si="8"/>
        <v>-1.0368066355624928E-3</v>
      </c>
      <c r="J97" s="15">
        <f t="shared" si="9"/>
        <v>-2.2989062596556922E-3</v>
      </c>
      <c r="K97" s="15">
        <f t="shared" si="10"/>
        <v>-3.0095716273992098E-3</v>
      </c>
      <c r="L97" s="15">
        <f t="shared" si="11"/>
        <v>-1.5072274457502905E-3</v>
      </c>
    </row>
    <row r="98" spans="1:12" x14ac:dyDescent="0.3">
      <c r="A98" s="3">
        <v>42514</v>
      </c>
      <c r="B98" s="18">
        <v>28.63</v>
      </c>
      <c r="C98" s="16">
        <f t="shared" si="6"/>
        <v>3.4940600978328185E-4</v>
      </c>
      <c r="D98" s="18">
        <v>66.510000000000005</v>
      </c>
      <c r="E98" s="16">
        <f t="shared" si="7"/>
        <v>-4.9371633752244293E-3</v>
      </c>
      <c r="F98" s="18">
        <v>19.309999999999999</v>
      </c>
      <c r="G98" s="16">
        <f t="shared" si="8"/>
        <v>2.0757654385052948E-3</v>
      </c>
      <c r="J98" s="15">
        <f t="shared" si="9"/>
        <v>-2.0551699211170419E-4</v>
      </c>
      <c r="K98" s="15">
        <f t="shared" si="10"/>
        <v>-5.4098002167707101E-3</v>
      </c>
      <c r="L98" s="15">
        <f t="shared" si="11"/>
        <v>1.6053446283174971E-3</v>
      </c>
    </row>
    <row r="99" spans="1:12" x14ac:dyDescent="0.3">
      <c r="A99" s="3">
        <v>42515</v>
      </c>
      <c r="B99" s="18">
        <v>29.25</v>
      </c>
      <c r="C99" s="16">
        <f t="shared" si="6"/>
        <v>2.1655606007684236E-2</v>
      </c>
      <c r="D99" s="18">
        <v>67.349999999999994</v>
      </c>
      <c r="E99" s="16">
        <f t="shared" si="7"/>
        <v>1.2629679747406142E-2</v>
      </c>
      <c r="F99" s="18">
        <v>19.47</v>
      </c>
      <c r="G99" s="16">
        <f t="shared" si="8"/>
        <v>8.2858622475401322E-3</v>
      </c>
      <c r="J99" s="15">
        <f t="shared" si="9"/>
        <v>2.110068300578925E-2</v>
      </c>
      <c r="K99" s="15">
        <f t="shared" si="10"/>
        <v>1.2157042905859861E-2</v>
      </c>
      <c r="L99" s="15">
        <f t="shared" si="11"/>
        <v>7.8154414373523343E-3</v>
      </c>
    </row>
    <row r="100" spans="1:12" x14ac:dyDescent="0.3">
      <c r="A100" s="3">
        <v>42516</v>
      </c>
      <c r="B100" s="18">
        <v>29.68</v>
      </c>
      <c r="C100" s="16">
        <f t="shared" si="6"/>
        <v>1.4700854700854693E-2</v>
      </c>
      <c r="D100" s="18">
        <v>67.7</v>
      </c>
      <c r="E100" s="16">
        <f t="shared" si="7"/>
        <v>5.1967334818114885E-3</v>
      </c>
      <c r="F100" s="18">
        <v>19.57</v>
      </c>
      <c r="G100" s="16">
        <f t="shared" si="8"/>
        <v>5.1361068310220581E-3</v>
      </c>
      <c r="J100" s="15">
        <f t="shared" si="9"/>
        <v>1.4145931698959707E-2</v>
      </c>
      <c r="K100" s="15">
        <f t="shared" si="10"/>
        <v>4.7240966402652077E-3</v>
      </c>
      <c r="L100" s="15">
        <f t="shared" si="11"/>
        <v>4.6656860208342602E-3</v>
      </c>
    </row>
    <row r="101" spans="1:12" x14ac:dyDescent="0.3">
      <c r="A101" s="3">
        <v>42517</v>
      </c>
      <c r="B101" s="18">
        <v>29.94</v>
      </c>
      <c r="C101" s="16">
        <f t="shared" si="6"/>
        <v>8.7601078167116597E-3</v>
      </c>
      <c r="D101" s="18">
        <v>68.209999999999994</v>
      </c>
      <c r="E101" s="16">
        <f t="shared" si="7"/>
        <v>7.5332348596748311E-3</v>
      </c>
      <c r="F101" s="18">
        <v>19.649999999999999</v>
      </c>
      <c r="G101" s="16">
        <f t="shared" si="8"/>
        <v>4.0878896269800347E-3</v>
      </c>
      <c r="J101" s="15">
        <f t="shared" si="9"/>
        <v>8.2051848148166732E-3</v>
      </c>
      <c r="K101" s="15">
        <f t="shared" si="10"/>
        <v>7.0605980181285503E-3</v>
      </c>
      <c r="L101" s="15">
        <f t="shared" si="11"/>
        <v>3.6174688167922371E-3</v>
      </c>
    </row>
    <row r="102" spans="1:12" x14ac:dyDescent="0.3">
      <c r="A102" s="3">
        <v>42520</v>
      </c>
      <c r="B102" s="18">
        <v>30.09</v>
      </c>
      <c r="C102" s="16">
        <f t="shared" si="6"/>
        <v>5.0100200400802208E-3</v>
      </c>
      <c r="D102" s="18">
        <v>68.56</v>
      </c>
      <c r="E102" s="16">
        <f t="shared" si="7"/>
        <v>5.1312124321947206E-3</v>
      </c>
      <c r="F102" s="18">
        <v>19.66</v>
      </c>
      <c r="G102" s="16">
        <f t="shared" si="8"/>
        <v>5.0890585241747388E-4</v>
      </c>
      <c r="J102" s="15">
        <f t="shared" si="9"/>
        <v>4.4550970381852344E-3</v>
      </c>
      <c r="K102" s="15">
        <f t="shared" si="10"/>
        <v>4.6585755906484397E-3</v>
      </c>
      <c r="L102" s="15">
        <f t="shared" si="11"/>
        <v>3.8485042229676185E-5</v>
      </c>
    </row>
    <row r="103" spans="1:12" x14ac:dyDescent="0.3">
      <c r="A103" s="3">
        <v>42521</v>
      </c>
      <c r="B103" s="18">
        <v>30.06</v>
      </c>
      <c r="C103" s="16">
        <f t="shared" si="6"/>
        <v>-9.9700897308074854E-4</v>
      </c>
      <c r="D103" s="18">
        <v>68.599999999999994</v>
      </c>
      <c r="E103" s="16">
        <f t="shared" si="7"/>
        <v>5.8343057176180046E-4</v>
      </c>
      <c r="F103" s="18">
        <v>19.59</v>
      </c>
      <c r="G103" s="16">
        <f t="shared" si="8"/>
        <v>-3.560528992878953E-3</v>
      </c>
      <c r="J103" s="15">
        <f t="shared" si="9"/>
        <v>-1.5519319749757346E-3</v>
      </c>
      <c r="K103" s="15">
        <f t="shared" si="10"/>
        <v>1.1079373021551976E-4</v>
      </c>
      <c r="L103" s="15">
        <f t="shared" si="11"/>
        <v>-4.0309498030667509E-3</v>
      </c>
    </row>
    <row r="104" spans="1:12" x14ac:dyDescent="0.3">
      <c r="A104" s="3">
        <v>42522</v>
      </c>
      <c r="B104" s="18">
        <v>30.01</v>
      </c>
      <c r="C104" s="16">
        <f t="shared" si="6"/>
        <v>-1.663339986693213E-3</v>
      </c>
      <c r="D104" s="18">
        <v>68.239999999999995</v>
      </c>
      <c r="E104" s="16">
        <f t="shared" si="7"/>
        <v>-5.2478134110787167E-3</v>
      </c>
      <c r="F104" s="18">
        <v>19.62</v>
      </c>
      <c r="G104" s="16">
        <f t="shared" si="8"/>
        <v>1.5313935681471325E-3</v>
      </c>
      <c r="J104" s="15">
        <f t="shared" si="9"/>
        <v>-2.2182629885881991E-3</v>
      </c>
      <c r="K104" s="15">
        <f t="shared" si="10"/>
        <v>-5.7204502526249975E-3</v>
      </c>
      <c r="L104" s="15">
        <f t="shared" si="11"/>
        <v>1.0609727579593347E-3</v>
      </c>
    </row>
    <row r="105" spans="1:12" x14ac:dyDescent="0.3">
      <c r="A105" s="3">
        <v>42523</v>
      </c>
      <c r="B105" s="18">
        <v>30.16</v>
      </c>
      <c r="C105" s="16">
        <f t="shared" si="6"/>
        <v>4.9983338887036322E-3</v>
      </c>
      <c r="D105" s="18">
        <v>68.67</v>
      </c>
      <c r="E105" s="16">
        <f t="shared" si="7"/>
        <v>6.3012895662368784E-3</v>
      </c>
      <c r="F105" s="18">
        <v>19.649999999999999</v>
      </c>
      <c r="G105" s="16">
        <f t="shared" si="8"/>
        <v>1.5290519877675379E-3</v>
      </c>
      <c r="J105" s="15">
        <f t="shared" si="9"/>
        <v>4.4434108868086457E-3</v>
      </c>
      <c r="K105" s="15">
        <f t="shared" si="10"/>
        <v>5.8286527246905976E-3</v>
      </c>
      <c r="L105" s="15">
        <f t="shared" si="11"/>
        <v>1.0586311775797402E-3</v>
      </c>
    </row>
    <row r="106" spans="1:12" x14ac:dyDescent="0.3">
      <c r="A106" s="3">
        <v>42524</v>
      </c>
      <c r="B106" s="18">
        <v>30.23</v>
      </c>
      <c r="C106" s="16">
        <f t="shared" si="6"/>
        <v>2.3209549071618873E-3</v>
      </c>
      <c r="D106" s="18">
        <v>68.319999999999993</v>
      </c>
      <c r="E106" s="16">
        <f t="shared" si="7"/>
        <v>-5.0968399592253855E-3</v>
      </c>
      <c r="F106" s="18">
        <v>19.61</v>
      </c>
      <c r="G106" s="16">
        <f t="shared" si="8"/>
        <v>-2.0356234096691184E-3</v>
      </c>
      <c r="J106" s="15">
        <f t="shared" si="9"/>
        <v>1.7660319052669013E-3</v>
      </c>
      <c r="K106" s="15">
        <f t="shared" si="10"/>
        <v>-5.5694768007716663E-3</v>
      </c>
      <c r="L106" s="15">
        <f t="shared" si="11"/>
        <v>-2.5060442198569159E-3</v>
      </c>
    </row>
    <row r="107" spans="1:12" x14ac:dyDescent="0.3">
      <c r="A107" s="3">
        <v>42527</v>
      </c>
      <c r="B107" s="18">
        <v>30.16</v>
      </c>
      <c r="C107" s="16">
        <f t="shared" si="6"/>
        <v>-2.3155805491233972E-3</v>
      </c>
      <c r="D107" s="18">
        <v>68.569999999999993</v>
      </c>
      <c r="E107" s="16">
        <f t="shared" si="7"/>
        <v>3.6592505854800006E-3</v>
      </c>
      <c r="F107" s="18">
        <v>19.559999999999999</v>
      </c>
      <c r="G107" s="16">
        <f t="shared" si="8"/>
        <v>-2.5497195308515908E-3</v>
      </c>
      <c r="J107" s="15">
        <f t="shared" si="9"/>
        <v>-2.8705035510183832E-3</v>
      </c>
      <c r="K107" s="15">
        <f t="shared" si="10"/>
        <v>3.1866137439337198E-3</v>
      </c>
      <c r="L107" s="15">
        <f t="shared" si="11"/>
        <v>-3.0201403410393883E-3</v>
      </c>
    </row>
    <row r="108" spans="1:12" x14ac:dyDescent="0.3">
      <c r="A108" s="3">
        <v>42528</v>
      </c>
      <c r="B108" s="18">
        <v>30.36</v>
      </c>
      <c r="C108" s="16">
        <f t="shared" si="6"/>
        <v>6.6312997347479641E-3</v>
      </c>
      <c r="D108" s="18">
        <v>69.42</v>
      </c>
      <c r="E108" s="16">
        <f t="shared" si="7"/>
        <v>1.2396091585241464E-2</v>
      </c>
      <c r="F108" s="18">
        <v>19.670000000000002</v>
      </c>
      <c r="G108" s="16">
        <f t="shared" si="8"/>
        <v>5.6237218813908196E-3</v>
      </c>
      <c r="J108" s="15">
        <f t="shared" si="9"/>
        <v>6.0763767328529776E-3</v>
      </c>
      <c r="K108" s="15">
        <f t="shared" si="10"/>
        <v>1.1923454743695184E-2</v>
      </c>
      <c r="L108" s="15">
        <f t="shared" si="11"/>
        <v>5.1533010712030217E-3</v>
      </c>
    </row>
    <row r="109" spans="1:12" x14ac:dyDescent="0.3">
      <c r="A109" s="3">
        <v>42529</v>
      </c>
      <c r="B109" s="18">
        <v>30.43</v>
      </c>
      <c r="C109" s="16">
        <f t="shared" si="6"/>
        <v>2.3056653491435597E-3</v>
      </c>
      <c r="D109" s="18">
        <v>69.72</v>
      </c>
      <c r="E109" s="16">
        <f t="shared" si="7"/>
        <v>4.321521175453702E-3</v>
      </c>
      <c r="F109" s="18">
        <v>19.760000000000002</v>
      </c>
      <c r="G109" s="16">
        <f t="shared" si="8"/>
        <v>4.5754956786985268E-3</v>
      </c>
      <c r="J109" s="15">
        <f t="shared" si="9"/>
        <v>1.7507423472485737E-3</v>
      </c>
      <c r="K109" s="15">
        <f t="shared" si="10"/>
        <v>3.8488843339074211E-3</v>
      </c>
      <c r="L109" s="15">
        <f t="shared" si="11"/>
        <v>4.1050748685107288E-3</v>
      </c>
    </row>
    <row r="110" spans="1:12" x14ac:dyDescent="0.3">
      <c r="A110" s="3">
        <v>42530</v>
      </c>
      <c r="B110" s="18">
        <v>30.35</v>
      </c>
      <c r="C110" s="16">
        <f t="shared" si="6"/>
        <v>-2.6289845547157187E-3</v>
      </c>
      <c r="D110" s="18">
        <v>69.790000000000006</v>
      </c>
      <c r="E110" s="16">
        <f t="shared" si="7"/>
        <v>1.0040160642570406E-3</v>
      </c>
      <c r="F110" s="18">
        <v>19.899999999999999</v>
      </c>
      <c r="G110" s="16">
        <f t="shared" si="8"/>
        <v>7.0850202429149078E-3</v>
      </c>
      <c r="J110" s="15">
        <f t="shared" si="9"/>
        <v>-3.1839075566107047E-3</v>
      </c>
      <c r="K110" s="15">
        <f t="shared" si="10"/>
        <v>5.3137922271075989E-4</v>
      </c>
      <c r="L110" s="15">
        <f t="shared" si="11"/>
        <v>6.6145994327271099E-3</v>
      </c>
    </row>
    <row r="111" spans="1:12" x14ac:dyDescent="0.3">
      <c r="A111" s="3">
        <v>42531</v>
      </c>
      <c r="B111" s="18">
        <v>30.26</v>
      </c>
      <c r="C111" s="16">
        <f t="shared" si="6"/>
        <v>-2.9654036243822457E-3</v>
      </c>
      <c r="D111" s="18">
        <v>69.64</v>
      </c>
      <c r="E111" s="16">
        <f t="shared" si="7"/>
        <v>-2.1493050580313477E-3</v>
      </c>
      <c r="F111" s="18">
        <v>19.850000000000001</v>
      </c>
      <c r="G111" s="16">
        <f t="shared" si="8"/>
        <v>-2.5125628140701961E-3</v>
      </c>
      <c r="J111" s="15">
        <f t="shared" si="9"/>
        <v>-3.5203266262772317E-3</v>
      </c>
      <c r="K111" s="15">
        <f t="shared" si="10"/>
        <v>-2.6219418995776286E-3</v>
      </c>
      <c r="L111" s="15">
        <f t="shared" si="11"/>
        <v>-2.9829836242579936E-3</v>
      </c>
    </row>
    <row r="112" spans="1:12" x14ac:dyDescent="0.3">
      <c r="A112" s="3">
        <v>42534</v>
      </c>
      <c r="B112" s="18">
        <v>30.01</v>
      </c>
      <c r="C112" s="16">
        <f t="shared" si="6"/>
        <v>-8.2617316589557177E-3</v>
      </c>
      <c r="D112" s="18">
        <v>69.260000000000005</v>
      </c>
      <c r="E112" s="16">
        <f t="shared" si="7"/>
        <v>-5.4566341183227562E-3</v>
      </c>
      <c r="F112" s="18">
        <v>19.73</v>
      </c>
      <c r="G112" s="16">
        <f t="shared" si="8"/>
        <v>-6.0453400503779342E-3</v>
      </c>
      <c r="J112" s="15">
        <f t="shared" si="9"/>
        <v>-8.8166546608507042E-3</v>
      </c>
      <c r="K112" s="15">
        <f t="shared" si="10"/>
        <v>-5.9292709598690371E-3</v>
      </c>
      <c r="L112" s="15">
        <f t="shared" si="11"/>
        <v>-6.5157608605657322E-3</v>
      </c>
    </row>
    <row r="113" spans="1:12" x14ac:dyDescent="0.3">
      <c r="A113" s="3">
        <v>42535</v>
      </c>
      <c r="B113" s="18">
        <v>30.11</v>
      </c>
      <c r="C113" s="16">
        <f t="shared" si="6"/>
        <v>3.3322225924690141E-3</v>
      </c>
      <c r="D113" s="18">
        <v>70.11</v>
      </c>
      <c r="E113" s="16">
        <f t="shared" si="7"/>
        <v>1.2272596015015846E-2</v>
      </c>
      <c r="F113" s="18">
        <v>19.760000000000002</v>
      </c>
      <c r="G113" s="16">
        <f t="shared" si="8"/>
        <v>1.5205271160669831E-3</v>
      </c>
      <c r="J113" s="15">
        <f t="shared" si="9"/>
        <v>2.777299590574028E-3</v>
      </c>
      <c r="K113" s="15">
        <f t="shared" si="10"/>
        <v>1.1799959173469566E-2</v>
      </c>
      <c r="L113" s="15">
        <f t="shared" si="11"/>
        <v>1.0501063058791853E-3</v>
      </c>
    </row>
    <row r="114" spans="1:12" x14ac:dyDescent="0.3">
      <c r="A114" s="3">
        <v>42536</v>
      </c>
      <c r="B114" s="18">
        <v>30.49</v>
      </c>
      <c r="C114" s="16">
        <f t="shared" si="6"/>
        <v>1.2620391896379868E-2</v>
      </c>
      <c r="D114" s="18">
        <v>70.72</v>
      </c>
      <c r="E114" s="16">
        <f t="shared" si="7"/>
        <v>8.7006133219227344E-3</v>
      </c>
      <c r="F114" s="18">
        <v>19.98</v>
      </c>
      <c r="G114" s="16">
        <f t="shared" si="8"/>
        <v>1.1133603238866252E-2</v>
      </c>
      <c r="J114" s="15">
        <f t="shared" si="9"/>
        <v>1.2065468894484881E-2</v>
      </c>
      <c r="K114" s="15">
        <f t="shared" si="10"/>
        <v>8.2279764803764536E-3</v>
      </c>
      <c r="L114" s="15">
        <f t="shared" si="11"/>
        <v>1.0663182428678454E-2</v>
      </c>
    </row>
    <row r="115" spans="1:12" x14ac:dyDescent="0.3">
      <c r="A115" s="3">
        <v>42537</v>
      </c>
      <c r="B115" s="18">
        <v>30.32</v>
      </c>
      <c r="C115" s="16">
        <f t="shared" si="6"/>
        <v>-5.5755985569038158E-3</v>
      </c>
      <c r="D115" s="18">
        <v>70.62</v>
      </c>
      <c r="E115" s="16">
        <f t="shared" si="7"/>
        <v>-1.4140271493211509E-3</v>
      </c>
      <c r="F115" s="18">
        <v>20.04</v>
      </c>
      <c r="G115" s="16">
        <f t="shared" si="8"/>
        <v>3.0030030030030463E-3</v>
      </c>
      <c r="J115" s="15">
        <f t="shared" si="9"/>
        <v>-6.1305215587988023E-3</v>
      </c>
      <c r="K115" s="15">
        <f t="shared" si="10"/>
        <v>-1.8866639908674317E-3</v>
      </c>
      <c r="L115" s="15">
        <f t="shared" si="11"/>
        <v>2.5325821928152488E-3</v>
      </c>
    </row>
    <row r="116" spans="1:12" x14ac:dyDescent="0.3">
      <c r="A116" s="3">
        <v>42538</v>
      </c>
      <c r="B116" s="18">
        <v>30.41</v>
      </c>
      <c r="C116" s="16">
        <f t="shared" si="6"/>
        <v>2.9683377308706849E-3</v>
      </c>
      <c r="D116" s="18">
        <v>70.849999999999994</v>
      </c>
      <c r="E116" s="16">
        <f t="shared" si="7"/>
        <v>3.2568677428488346E-3</v>
      </c>
      <c r="F116" s="18">
        <v>20.14</v>
      </c>
      <c r="G116" s="16">
        <f t="shared" si="8"/>
        <v>4.9900199600798611E-3</v>
      </c>
      <c r="J116" s="15">
        <f t="shared" si="9"/>
        <v>2.4134147289756988E-3</v>
      </c>
      <c r="K116" s="15">
        <f t="shared" si="10"/>
        <v>2.7842309013025538E-3</v>
      </c>
      <c r="L116" s="15">
        <f t="shared" si="11"/>
        <v>4.5195991498920632E-3</v>
      </c>
    </row>
    <row r="117" spans="1:12" x14ac:dyDescent="0.3">
      <c r="A117" s="3">
        <v>42541</v>
      </c>
      <c r="B117" s="18">
        <v>30.59</v>
      </c>
      <c r="C117" s="16">
        <f t="shared" si="6"/>
        <v>5.9191055573823981E-3</v>
      </c>
      <c r="D117" s="18">
        <v>70.91</v>
      </c>
      <c r="E117" s="16">
        <f t="shared" si="7"/>
        <v>8.468595624560038E-4</v>
      </c>
      <c r="F117" s="18">
        <v>20.14</v>
      </c>
      <c r="G117" s="16">
        <f t="shared" si="8"/>
        <v>0</v>
      </c>
      <c r="J117" s="15">
        <f t="shared" si="9"/>
        <v>5.3641825554874116E-3</v>
      </c>
      <c r="K117" s="15">
        <f t="shared" si="10"/>
        <v>3.7422272090972309E-4</v>
      </c>
      <c r="L117" s="15">
        <f t="shared" si="11"/>
        <v>-4.704208101877977E-4</v>
      </c>
    </row>
    <row r="118" spans="1:12" x14ac:dyDescent="0.3">
      <c r="A118" s="3">
        <v>42542</v>
      </c>
      <c r="B118" s="18">
        <v>30.51</v>
      </c>
      <c r="C118" s="16">
        <f t="shared" si="6"/>
        <v>-2.6152337365151768E-3</v>
      </c>
      <c r="D118" s="18">
        <v>71.040000000000006</v>
      </c>
      <c r="E118" s="16">
        <f t="shared" si="7"/>
        <v>1.8333098293612515E-3</v>
      </c>
      <c r="F118" s="18">
        <v>20.260000000000002</v>
      </c>
      <c r="G118" s="16">
        <f t="shared" si="8"/>
        <v>5.9582919563059278E-3</v>
      </c>
      <c r="J118" s="15">
        <f t="shared" si="9"/>
        <v>-3.1701567384101628E-3</v>
      </c>
      <c r="K118" s="15">
        <f t="shared" si="10"/>
        <v>1.3606729878149707E-3</v>
      </c>
      <c r="L118" s="15">
        <f t="shared" si="11"/>
        <v>5.4878711461181298E-3</v>
      </c>
    </row>
    <row r="119" spans="1:12" x14ac:dyDescent="0.3">
      <c r="A119" s="3">
        <v>42543</v>
      </c>
      <c r="B119" s="18">
        <v>30.48</v>
      </c>
      <c r="C119" s="16">
        <f t="shared" si="6"/>
        <v>-9.8328416912496497E-4</v>
      </c>
      <c r="D119" s="18">
        <v>70.989999999999995</v>
      </c>
      <c r="E119" s="16">
        <f t="shared" si="7"/>
        <v>-7.0382882882902287E-4</v>
      </c>
      <c r="F119" s="18">
        <v>20.34</v>
      </c>
      <c r="G119" s="16">
        <f t="shared" si="8"/>
        <v>3.9486673247777215E-3</v>
      </c>
      <c r="J119" s="15">
        <f t="shared" si="9"/>
        <v>-1.538207171019951E-3</v>
      </c>
      <c r="K119" s="15">
        <f t="shared" si="10"/>
        <v>-1.1764656703753037E-3</v>
      </c>
      <c r="L119" s="15">
        <f t="shared" si="11"/>
        <v>3.478246514589924E-3</v>
      </c>
    </row>
    <row r="120" spans="1:12" x14ac:dyDescent="0.3">
      <c r="A120" s="3">
        <v>42544</v>
      </c>
      <c r="B120" s="18">
        <v>30.7</v>
      </c>
      <c r="C120" s="16">
        <f t="shared" si="6"/>
        <v>7.2178477690287846E-3</v>
      </c>
      <c r="D120" s="18">
        <v>71.06</v>
      </c>
      <c r="E120" s="16">
        <f t="shared" si="7"/>
        <v>9.860543738555716E-4</v>
      </c>
      <c r="F120" s="24">
        <v>20.149999999999999</v>
      </c>
      <c r="G120" s="16">
        <f t="shared" si="8"/>
        <v>-9.3411996066864456E-3</v>
      </c>
      <c r="J120" s="15">
        <f t="shared" si="9"/>
        <v>6.6629247671337981E-3</v>
      </c>
      <c r="K120" s="15">
        <f t="shared" si="10"/>
        <v>5.1341753230929089E-4</v>
      </c>
      <c r="L120" s="15">
        <f t="shared" si="11"/>
        <v>-9.8116204168742435E-3</v>
      </c>
    </row>
    <row r="121" spans="1:12" x14ac:dyDescent="0.3">
      <c r="A121" s="3">
        <v>42545</v>
      </c>
      <c r="B121" s="18">
        <v>30.12</v>
      </c>
      <c r="C121" s="16">
        <f t="shared" si="6"/>
        <v>-1.889250814332244E-2</v>
      </c>
      <c r="D121" s="18">
        <v>70.489999999999995</v>
      </c>
      <c r="E121" s="16">
        <f t="shared" si="7"/>
        <v>-8.0213903743316939E-3</v>
      </c>
      <c r="F121" s="18">
        <v>20.149999999999999</v>
      </c>
      <c r="G121" s="16">
        <f t="shared" si="8"/>
        <v>0</v>
      </c>
      <c r="J121" s="15">
        <f t="shared" si="9"/>
        <v>-1.9447431145217426E-2</v>
      </c>
      <c r="K121" s="15">
        <f t="shared" si="10"/>
        <v>-8.4940272158779747E-3</v>
      </c>
      <c r="L121" s="15">
        <f t="shared" si="11"/>
        <v>-4.704208101877977E-4</v>
      </c>
    </row>
    <row r="122" spans="1:12" x14ac:dyDescent="0.3">
      <c r="A122" s="3">
        <v>42548</v>
      </c>
      <c r="B122" s="18">
        <v>30.26</v>
      </c>
      <c r="C122" s="16">
        <f t="shared" si="6"/>
        <v>4.6480743691899029E-3</v>
      </c>
      <c r="D122" s="18">
        <v>71.489999999999995</v>
      </c>
      <c r="E122" s="16">
        <f t="shared" si="7"/>
        <v>1.4186409419775892E-2</v>
      </c>
      <c r="F122" s="18">
        <v>20.2</v>
      </c>
      <c r="G122" s="16">
        <f t="shared" si="8"/>
        <v>2.4813895781639062E-3</v>
      </c>
      <c r="J122" s="15">
        <f t="shared" si="9"/>
        <v>4.0931513672949164E-3</v>
      </c>
      <c r="K122" s="15">
        <f t="shared" si="10"/>
        <v>1.3713772578229611E-2</v>
      </c>
      <c r="L122" s="15">
        <f t="shared" si="11"/>
        <v>2.0109687679761086E-3</v>
      </c>
    </row>
    <row r="123" spans="1:12" x14ac:dyDescent="0.3">
      <c r="A123" s="3">
        <v>42549</v>
      </c>
      <c r="B123" s="18">
        <v>30.37</v>
      </c>
      <c r="C123" s="16">
        <f t="shared" si="6"/>
        <v>3.6351619299404003E-3</v>
      </c>
      <c r="D123" s="18">
        <v>71.760000000000005</v>
      </c>
      <c r="E123" s="16">
        <f t="shared" si="7"/>
        <v>3.7767519932858651E-3</v>
      </c>
      <c r="F123" s="18">
        <v>20.309999999999999</v>
      </c>
      <c r="G123" s="16">
        <f t="shared" si="8"/>
        <v>5.4455445544554504E-3</v>
      </c>
      <c r="J123" s="15">
        <f t="shared" si="9"/>
        <v>3.0802389280454143E-3</v>
      </c>
      <c r="K123" s="15">
        <f t="shared" si="10"/>
        <v>3.3041151517395843E-3</v>
      </c>
      <c r="L123" s="15">
        <f t="shared" si="11"/>
        <v>4.9751237442676524E-3</v>
      </c>
    </row>
    <row r="124" spans="1:12" x14ac:dyDescent="0.3">
      <c r="A124" s="3">
        <v>42550</v>
      </c>
      <c r="B124" s="18">
        <v>30.69</v>
      </c>
      <c r="C124" s="16">
        <f t="shared" si="6"/>
        <v>1.0536713862364211E-2</v>
      </c>
      <c r="D124" s="18">
        <v>72.72</v>
      </c>
      <c r="E124" s="16">
        <f t="shared" si="7"/>
        <v>1.3377926421404673E-2</v>
      </c>
      <c r="F124" s="18">
        <v>20.51</v>
      </c>
      <c r="G124" s="16">
        <f t="shared" si="8"/>
        <v>9.8473658296407418E-3</v>
      </c>
      <c r="J124" s="15">
        <f t="shared" si="9"/>
        <v>9.9817908604692245E-3</v>
      </c>
      <c r="K124" s="15">
        <f t="shared" si="10"/>
        <v>1.2905289579858393E-2</v>
      </c>
      <c r="L124" s="15">
        <f t="shared" si="11"/>
        <v>9.3769450194529438E-3</v>
      </c>
    </row>
    <row r="125" spans="1:12" x14ac:dyDescent="0.3">
      <c r="A125" s="3">
        <v>42551</v>
      </c>
      <c r="B125" s="18">
        <v>31.07</v>
      </c>
      <c r="C125" s="16">
        <f t="shared" si="6"/>
        <v>1.23818833496252E-2</v>
      </c>
      <c r="D125" s="18">
        <v>73.33</v>
      </c>
      <c r="E125" s="16">
        <f t="shared" si="7"/>
        <v>8.3883388338834575E-3</v>
      </c>
      <c r="F125" s="18">
        <v>20.74</v>
      </c>
      <c r="G125" s="16">
        <f t="shared" si="8"/>
        <v>1.1214041930765362E-2</v>
      </c>
      <c r="J125" s="15">
        <f t="shared" si="9"/>
        <v>1.1826960347730214E-2</v>
      </c>
      <c r="K125" s="15">
        <f t="shared" si="10"/>
        <v>7.9157019923371767E-3</v>
      </c>
      <c r="L125" s="15">
        <f t="shared" si="11"/>
        <v>1.0743621120577564E-2</v>
      </c>
    </row>
    <row r="126" spans="1:12" x14ac:dyDescent="0.3">
      <c r="A126" s="3">
        <v>42552</v>
      </c>
      <c r="B126" s="18">
        <v>31.3</v>
      </c>
      <c r="C126" s="16">
        <f t="shared" si="6"/>
        <v>7.4026392018022857E-3</v>
      </c>
      <c r="D126" s="18">
        <v>73.94</v>
      </c>
      <c r="E126" s="16">
        <f t="shared" si="7"/>
        <v>8.3185599345425576E-3</v>
      </c>
      <c r="F126" s="18">
        <v>20.88</v>
      </c>
      <c r="G126" s="16">
        <f t="shared" si="8"/>
        <v>6.7502410800386325E-3</v>
      </c>
      <c r="J126" s="15">
        <f t="shared" si="9"/>
        <v>6.8477161999072993E-3</v>
      </c>
      <c r="K126" s="15">
        <f t="shared" si="10"/>
        <v>7.8459230929962768E-3</v>
      </c>
      <c r="L126" s="15">
        <f t="shared" si="11"/>
        <v>6.2798202698508346E-3</v>
      </c>
    </row>
    <row r="127" spans="1:12" x14ac:dyDescent="0.3">
      <c r="A127" s="3">
        <v>42555</v>
      </c>
      <c r="B127" s="18">
        <v>31.5</v>
      </c>
      <c r="C127" s="16">
        <f t="shared" si="6"/>
        <v>6.389776357827559E-3</v>
      </c>
      <c r="D127" s="18">
        <v>74.37</v>
      </c>
      <c r="E127" s="16">
        <f t="shared" si="7"/>
        <v>5.8155261022452276E-3</v>
      </c>
      <c r="F127" s="18">
        <v>20.96</v>
      </c>
      <c r="G127" s="16">
        <f t="shared" si="8"/>
        <v>3.8314176245211051E-3</v>
      </c>
      <c r="J127" s="15">
        <f t="shared" si="9"/>
        <v>5.8348533559325726E-3</v>
      </c>
      <c r="K127" s="15">
        <f t="shared" si="10"/>
        <v>5.3428892606989468E-3</v>
      </c>
      <c r="L127" s="15">
        <f t="shared" si="11"/>
        <v>3.3609968143333076E-3</v>
      </c>
    </row>
    <row r="128" spans="1:12" x14ac:dyDescent="0.3">
      <c r="A128" s="3">
        <v>42556</v>
      </c>
      <c r="B128" s="18">
        <v>31.34</v>
      </c>
      <c r="C128" s="16">
        <f t="shared" si="6"/>
        <v>-5.0793650793651279E-3</v>
      </c>
      <c r="D128" s="18">
        <v>74.349999999999994</v>
      </c>
      <c r="E128" s="16">
        <f t="shared" si="7"/>
        <v>-2.6892564206015823E-4</v>
      </c>
      <c r="F128" s="18">
        <v>20.97</v>
      </c>
      <c r="G128" s="16">
        <f t="shared" si="8"/>
        <v>4.7709923664118747E-4</v>
      </c>
      <c r="J128" s="15">
        <f t="shared" si="9"/>
        <v>-5.6342880812601144E-3</v>
      </c>
      <c r="K128" s="15">
        <f t="shared" si="10"/>
        <v>-7.4156248360643894E-4</v>
      </c>
      <c r="L128" s="15">
        <f t="shared" si="11"/>
        <v>6.6784264533897787E-6</v>
      </c>
    </row>
    <row r="129" spans="1:12" x14ac:dyDescent="0.3">
      <c r="A129" s="3">
        <v>42558</v>
      </c>
      <c r="B129" s="18">
        <v>31.36</v>
      </c>
      <c r="C129" s="16">
        <f t="shared" si="6"/>
        <v>6.3816209317169026E-4</v>
      </c>
      <c r="D129" s="18">
        <v>74.400000000000006</v>
      </c>
      <c r="E129" s="16">
        <f t="shared" si="7"/>
        <v>6.7249495628796119E-4</v>
      </c>
      <c r="F129" s="18">
        <v>20.82</v>
      </c>
      <c r="G129" s="16">
        <f t="shared" si="8"/>
        <v>-7.1530758226036051E-3</v>
      </c>
      <c r="J129" s="15">
        <f t="shared" si="9"/>
        <v>8.323909127670422E-5</v>
      </c>
      <c r="K129" s="15">
        <f t="shared" si="10"/>
        <v>1.9985811474168048E-4</v>
      </c>
      <c r="L129" s="15">
        <f t="shared" si="11"/>
        <v>-7.623496632791403E-3</v>
      </c>
    </row>
    <row r="130" spans="1:12" x14ac:dyDescent="0.3">
      <c r="A130" s="3">
        <v>42559</v>
      </c>
      <c r="B130" s="18">
        <v>31.32</v>
      </c>
      <c r="C130" s="16">
        <f t="shared" si="6"/>
        <v>-1.2755102040815647E-3</v>
      </c>
      <c r="D130" s="18">
        <v>74.040000000000006</v>
      </c>
      <c r="E130" s="16">
        <f t="shared" si="7"/>
        <v>-4.8387096774193949E-3</v>
      </c>
      <c r="F130" s="18">
        <v>20.75</v>
      </c>
      <c r="G130" s="16">
        <f t="shared" si="8"/>
        <v>-3.3621517771373899E-3</v>
      </c>
      <c r="J130" s="15">
        <f t="shared" si="9"/>
        <v>-1.8304332059765507E-3</v>
      </c>
      <c r="K130" s="15">
        <f t="shared" si="10"/>
        <v>-5.3113465189656758E-3</v>
      </c>
      <c r="L130" s="15">
        <f t="shared" si="11"/>
        <v>-3.8325725873251874E-3</v>
      </c>
    </row>
    <row r="131" spans="1:12" x14ac:dyDescent="0.3">
      <c r="A131" s="3">
        <v>42562</v>
      </c>
      <c r="B131" s="18">
        <v>31.82</v>
      </c>
      <c r="C131" s="16">
        <f t="shared" si="6"/>
        <v>1.5964240102171123E-2</v>
      </c>
      <c r="D131" s="18">
        <v>75.08</v>
      </c>
      <c r="E131" s="16">
        <f t="shared" si="7"/>
        <v>1.4046461372231089E-2</v>
      </c>
      <c r="F131" s="18">
        <v>20.94</v>
      </c>
      <c r="G131" s="16">
        <f t="shared" si="8"/>
        <v>9.1566265060241125E-3</v>
      </c>
      <c r="J131" s="15">
        <f t="shared" si="9"/>
        <v>1.5409317100276137E-2</v>
      </c>
      <c r="K131" s="15">
        <f t="shared" si="10"/>
        <v>1.3573824530684809E-2</v>
      </c>
      <c r="L131" s="15">
        <f t="shared" si="11"/>
        <v>8.6862056958363146E-3</v>
      </c>
    </row>
    <row r="132" spans="1:12" x14ac:dyDescent="0.3">
      <c r="A132" s="3">
        <v>42563</v>
      </c>
      <c r="B132" s="18">
        <v>32.090000000000003</v>
      </c>
      <c r="C132" s="16">
        <f t="shared" si="6"/>
        <v>8.4852294154620367E-3</v>
      </c>
      <c r="D132" s="18">
        <v>75.91</v>
      </c>
      <c r="E132" s="16">
        <f t="shared" si="7"/>
        <v>1.1054874800213055E-2</v>
      </c>
      <c r="F132" s="18">
        <v>20.99</v>
      </c>
      <c r="G132" s="16">
        <f t="shared" si="8"/>
        <v>2.3877745940781292E-3</v>
      </c>
      <c r="J132" s="15">
        <f t="shared" si="9"/>
        <v>7.9303064135670502E-3</v>
      </c>
      <c r="K132" s="15">
        <f t="shared" si="10"/>
        <v>1.0582237958666774E-2</v>
      </c>
      <c r="L132" s="15">
        <f t="shared" si="11"/>
        <v>1.9173537838903314E-3</v>
      </c>
    </row>
    <row r="133" spans="1:12" x14ac:dyDescent="0.3">
      <c r="A133" s="3">
        <v>42564</v>
      </c>
      <c r="B133" s="18">
        <v>31.97</v>
      </c>
      <c r="C133" s="16">
        <f t="shared" ref="C133:C196" si="12">B133/B132-1</f>
        <v>-3.7394827048926604E-3</v>
      </c>
      <c r="D133" s="18">
        <v>75.06</v>
      </c>
      <c r="E133" s="16">
        <f t="shared" ref="E133:E196" si="13">D133/D132-1</f>
        <v>-1.1197470688973699E-2</v>
      </c>
      <c r="F133" s="18">
        <v>20.95</v>
      </c>
      <c r="G133" s="16">
        <f t="shared" ref="G133:G196" si="14">F133/F132-1</f>
        <v>-1.9056693663649371E-3</v>
      </c>
      <c r="J133" s="15">
        <f t="shared" ref="J133:J196" si="15">C133-$C$1235</f>
        <v>-4.2944057067876469E-3</v>
      </c>
      <c r="K133" s="15">
        <f t="shared" ref="K133:K196" si="16">E133-$E$1235</f>
        <v>-1.1670107530519979E-2</v>
      </c>
      <c r="L133" s="15">
        <f t="shared" ref="L133:L196" si="17">G133-$G$1235</f>
        <v>-2.3760901765527346E-3</v>
      </c>
    </row>
    <row r="134" spans="1:12" x14ac:dyDescent="0.3">
      <c r="A134" s="3">
        <v>42565</v>
      </c>
      <c r="B134" s="18">
        <v>32.21</v>
      </c>
      <c r="C134" s="16">
        <f t="shared" si="12"/>
        <v>7.5070378479824562E-3</v>
      </c>
      <c r="D134" s="18">
        <v>75.67</v>
      </c>
      <c r="E134" s="16">
        <f t="shared" si="13"/>
        <v>8.1268318678391349E-3</v>
      </c>
      <c r="F134" s="18">
        <v>21.14</v>
      </c>
      <c r="G134" s="16">
        <f t="shared" si="14"/>
        <v>9.0692124105011818E-3</v>
      </c>
      <c r="J134" s="15">
        <f t="shared" si="15"/>
        <v>6.9521148460874697E-3</v>
      </c>
      <c r="K134" s="15">
        <f t="shared" si="16"/>
        <v>7.6541950262928541E-3</v>
      </c>
      <c r="L134" s="15">
        <f t="shared" si="17"/>
        <v>8.5987916003133838E-3</v>
      </c>
    </row>
    <row r="135" spans="1:12" x14ac:dyDescent="0.3">
      <c r="A135" s="3">
        <v>42566</v>
      </c>
      <c r="B135" s="18">
        <v>32.18</v>
      </c>
      <c r="C135" s="16">
        <f t="shared" si="12"/>
        <v>-9.3138776777401677E-4</v>
      </c>
      <c r="D135" s="18">
        <v>75.47</v>
      </c>
      <c r="E135" s="16">
        <f t="shared" si="13"/>
        <v>-2.6430553720100392E-3</v>
      </c>
      <c r="F135" s="18">
        <v>21.13</v>
      </c>
      <c r="G135" s="16">
        <f t="shared" si="14"/>
        <v>-4.7303689687805406E-4</v>
      </c>
      <c r="J135" s="15">
        <f t="shared" si="15"/>
        <v>-1.4863107696690028E-3</v>
      </c>
      <c r="K135" s="15">
        <f t="shared" si="16"/>
        <v>-3.11569221355632E-3</v>
      </c>
      <c r="L135" s="15">
        <f t="shared" si="17"/>
        <v>-9.4345770706585181E-4</v>
      </c>
    </row>
    <row r="136" spans="1:12" x14ac:dyDescent="0.3">
      <c r="A136" s="3">
        <v>42569</v>
      </c>
      <c r="B136" s="18">
        <v>32.11</v>
      </c>
      <c r="C136" s="16">
        <f t="shared" si="12"/>
        <v>-2.1752641392168703E-3</v>
      </c>
      <c r="D136" s="18">
        <v>75.11</v>
      </c>
      <c r="E136" s="16">
        <f t="shared" si="13"/>
        <v>-4.7701073274148964E-3</v>
      </c>
      <c r="F136" s="18">
        <v>21.08</v>
      </c>
      <c r="G136" s="16">
        <f t="shared" si="14"/>
        <v>-2.3663038334122977E-3</v>
      </c>
      <c r="J136" s="15">
        <f t="shared" si="15"/>
        <v>-2.7301871411118564E-3</v>
      </c>
      <c r="K136" s="15">
        <f t="shared" si="16"/>
        <v>-5.2427441689611772E-3</v>
      </c>
      <c r="L136" s="15">
        <f t="shared" si="17"/>
        <v>-2.8367246436000952E-3</v>
      </c>
    </row>
    <row r="137" spans="1:12" x14ac:dyDescent="0.3">
      <c r="A137" s="3">
        <v>42570</v>
      </c>
      <c r="B137" s="18">
        <v>32.21</v>
      </c>
      <c r="C137" s="16">
        <f t="shared" si="12"/>
        <v>3.1142946122704185E-3</v>
      </c>
      <c r="D137" s="18">
        <v>75.180000000000007</v>
      </c>
      <c r="E137" s="16">
        <f t="shared" si="13"/>
        <v>9.3196644920801042E-4</v>
      </c>
      <c r="F137" s="18">
        <v>21.12</v>
      </c>
      <c r="G137" s="16">
        <f t="shared" si="14"/>
        <v>1.8975332068311701E-3</v>
      </c>
      <c r="J137" s="15">
        <f t="shared" si="15"/>
        <v>2.5593716103754324E-3</v>
      </c>
      <c r="K137" s="15">
        <f t="shared" si="16"/>
        <v>4.5932960766172971E-4</v>
      </c>
      <c r="L137" s="15">
        <f t="shared" si="17"/>
        <v>1.4271123966433724E-3</v>
      </c>
    </row>
    <row r="138" spans="1:12" x14ac:dyDescent="0.3">
      <c r="A138" s="3">
        <v>42571</v>
      </c>
      <c r="B138" s="18">
        <v>32.36</v>
      </c>
      <c r="C138" s="16">
        <f t="shared" si="12"/>
        <v>4.6569388388699728E-3</v>
      </c>
      <c r="D138" s="18">
        <v>75.77</v>
      </c>
      <c r="E138" s="16">
        <f t="shared" si="13"/>
        <v>7.8478318701780125E-3</v>
      </c>
      <c r="F138" s="18">
        <v>21.36</v>
      </c>
      <c r="G138" s="16">
        <f t="shared" si="14"/>
        <v>1.1363636363636243E-2</v>
      </c>
      <c r="J138" s="15">
        <f t="shared" si="15"/>
        <v>4.1020158369749864E-3</v>
      </c>
      <c r="K138" s="15">
        <f t="shared" si="16"/>
        <v>7.3751950286317317E-3</v>
      </c>
      <c r="L138" s="15">
        <f t="shared" si="17"/>
        <v>1.0893215553448445E-2</v>
      </c>
    </row>
    <row r="139" spans="1:12" x14ac:dyDescent="0.3">
      <c r="A139" s="3">
        <v>42572</v>
      </c>
      <c r="B139" s="18">
        <v>32.159999999999997</v>
      </c>
      <c r="C139" s="16">
        <f t="shared" si="12"/>
        <v>-6.1804697156985222E-3</v>
      </c>
      <c r="D139" s="18">
        <v>75.66</v>
      </c>
      <c r="E139" s="16">
        <f t="shared" si="13"/>
        <v>-1.4517619110465674E-3</v>
      </c>
      <c r="F139" s="18">
        <v>21.32</v>
      </c>
      <c r="G139" s="16">
        <f t="shared" si="14"/>
        <v>-1.8726591760299671E-3</v>
      </c>
      <c r="J139" s="15">
        <f t="shared" si="15"/>
        <v>-6.7353927175935087E-3</v>
      </c>
      <c r="K139" s="15">
        <f t="shared" si="16"/>
        <v>-1.9243987525928482E-3</v>
      </c>
      <c r="L139" s="15">
        <f t="shared" si="17"/>
        <v>-2.3430799862177647E-3</v>
      </c>
    </row>
    <row r="140" spans="1:12" x14ac:dyDescent="0.3">
      <c r="A140" s="3">
        <v>42573</v>
      </c>
      <c r="B140" s="18">
        <v>32.229999999999997</v>
      </c>
      <c r="C140" s="16">
        <f t="shared" si="12"/>
        <v>2.1766169154229242E-3</v>
      </c>
      <c r="D140" s="18">
        <v>76.069999999999993</v>
      </c>
      <c r="E140" s="16">
        <f t="shared" si="13"/>
        <v>5.4189796457837502E-3</v>
      </c>
      <c r="F140" s="18">
        <v>21.43</v>
      </c>
      <c r="G140" s="16">
        <f t="shared" si="14"/>
        <v>5.1594746716696616E-3</v>
      </c>
      <c r="J140" s="15">
        <f t="shared" si="15"/>
        <v>1.6216939135279382E-3</v>
      </c>
      <c r="K140" s="15">
        <f t="shared" si="16"/>
        <v>4.9463428042374694E-3</v>
      </c>
      <c r="L140" s="15">
        <f t="shared" si="17"/>
        <v>4.6890538614818636E-3</v>
      </c>
    </row>
    <row r="141" spans="1:12" x14ac:dyDescent="0.3">
      <c r="A141" s="3">
        <v>42576</v>
      </c>
      <c r="B141" s="18">
        <v>32.590000000000003</v>
      </c>
      <c r="C141" s="16">
        <f t="shared" si="12"/>
        <v>1.1169717654359479E-2</v>
      </c>
      <c r="D141" s="18">
        <v>76.709999999999994</v>
      </c>
      <c r="E141" s="16">
        <f t="shared" si="13"/>
        <v>8.4133035362166098E-3</v>
      </c>
      <c r="F141" s="18">
        <v>21.54</v>
      </c>
      <c r="G141" s="16">
        <f t="shared" si="14"/>
        <v>5.1329911339244028E-3</v>
      </c>
      <c r="J141" s="15">
        <f t="shared" si="15"/>
        <v>1.0614794652464492E-2</v>
      </c>
      <c r="K141" s="15">
        <f t="shared" si="16"/>
        <v>7.9406666946703289E-3</v>
      </c>
      <c r="L141" s="15">
        <f t="shared" si="17"/>
        <v>4.6625703237366048E-3</v>
      </c>
    </row>
    <row r="142" spans="1:12" x14ac:dyDescent="0.3">
      <c r="A142" s="3">
        <v>42577</v>
      </c>
      <c r="B142" s="18">
        <v>32.520000000000003</v>
      </c>
      <c r="C142" s="16">
        <f t="shared" si="12"/>
        <v>-2.1478981282602172E-3</v>
      </c>
      <c r="D142" s="18">
        <v>76.260000000000005</v>
      </c>
      <c r="E142" s="16">
        <f t="shared" si="13"/>
        <v>-5.8662495111456714E-3</v>
      </c>
      <c r="F142" s="18">
        <v>21.51</v>
      </c>
      <c r="G142" s="16">
        <f t="shared" si="14"/>
        <v>-1.3927576601669989E-3</v>
      </c>
      <c r="J142" s="15">
        <f t="shared" si="15"/>
        <v>-2.7028211301552032E-3</v>
      </c>
      <c r="K142" s="15">
        <f t="shared" si="16"/>
        <v>-6.3388863526919522E-3</v>
      </c>
      <c r="L142" s="15">
        <f t="shared" si="17"/>
        <v>-1.8631784703547966E-3</v>
      </c>
    </row>
    <row r="143" spans="1:12" x14ac:dyDescent="0.3">
      <c r="A143" s="3">
        <v>42578</v>
      </c>
      <c r="B143" s="18">
        <v>32.61</v>
      </c>
      <c r="C143" s="16">
        <f t="shared" si="12"/>
        <v>2.7675276752765487E-3</v>
      </c>
      <c r="D143" s="18">
        <v>76.61</v>
      </c>
      <c r="E143" s="16">
        <f t="shared" si="13"/>
        <v>4.5895620246523272E-3</v>
      </c>
      <c r="F143" s="18">
        <v>21.54</v>
      </c>
      <c r="G143" s="16">
        <f t="shared" si="14"/>
        <v>1.3947001394698511E-3</v>
      </c>
      <c r="J143" s="15">
        <f t="shared" si="15"/>
        <v>2.2126046733815627E-3</v>
      </c>
      <c r="K143" s="15">
        <f t="shared" si="16"/>
        <v>4.1169251831060464E-3</v>
      </c>
      <c r="L143" s="15">
        <f t="shared" si="17"/>
        <v>9.242793292820533E-4</v>
      </c>
    </row>
    <row r="144" spans="1:12" x14ac:dyDescent="0.3">
      <c r="A144" s="3">
        <v>42579</v>
      </c>
      <c r="B144" s="18">
        <v>32.75</v>
      </c>
      <c r="C144" s="16">
        <f t="shared" si="12"/>
        <v>4.2931616068691003E-3</v>
      </c>
      <c r="D144" s="18">
        <v>76.83</v>
      </c>
      <c r="E144" s="16">
        <f t="shared" si="13"/>
        <v>2.8716877692207543E-3</v>
      </c>
      <c r="F144" s="18">
        <v>21.7</v>
      </c>
      <c r="G144" s="16">
        <f t="shared" si="14"/>
        <v>7.4280408542246601E-3</v>
      </c>
      <c r="J144" s="15">
        <f t="shared" si="15"/>
        <v>3.7382386049741143E-3</v>
      </c>
      <c r="K144" s="15">
        <f t="shared" si="16"/>
        <v>2.3990509276744735E-3</v>
      </c>
      <c r="L144" s="15">
        <f t="shared" si="17"/>
        <v>6.9576200440368621E-3</v>
      </c>
    </row>
    <row r="145" spans="1:12" x14ac:dyDescent="0.3">
      <c r="A145" s="3">
        <v>42580</v>
      </c>
      <c r="B145" s="18">
        <v>32.69</v>
      </c>
      <c r="C145" s="16">
        <f t="shared" si="12"/>
        <v>-1.8320610687023731E-3</v>
      </c>
      <c r="D145" s="18">
        <v>77.03</v>
      </c>
      <c r="E145" s="16">
        <f t="shared" si="13"/>
        <v>2.6031498112717433E-3</v>
      </c>
      <c r="F145" s="18">
        <v>21.77</v>
      </c>
      <c r="G145" s="16">
        <f t="shared" si="14"/>
        <v>3.225806451612856E-3</v>
      </c>
      <c r="J145" s="15">
        <f t="shared" si="15"/>
        <v>-2.3869840705973591E-3</v>
      </c>
      <c r="K145" s="15">
        <f t="shared" si="16"/>
        <v>2.1305129697254625E-3</v>
      </c>
      <c r="L145" s="15">
        <f t="shared" si="17"/>
        <v>2.7553856414250584E-3</v>
      </c>
    </row>
    <row r="146" spans="1:12" x14ac:dyDescent="0.3">
      <c r="A146" s="3">
        <v>42583</v>
      </c>
      <c r="B146" s="18">
        <v>32.71</v>
      </c>
      <c r="C146" s="16">
        <f t="shared" si="12"/>
        <v>6.1180789232184729E-4</v>
      </c>
      <c r="D146" s="18">
        <v>77.33</v>
      </c>
      <c r="E146" s="16">
        <f t="shared" si="13"/>
        <v>3.8945865247306255E-3</v>
      </c>
      <c r="F146" s="18">
        <v>21.91</v>
      </c>
      <c r="G146" s="16">
        <f t="shared" si="14"/>
        <v>6.4308681672025081E-3</v>
      </c>
      <c r="J146" s="15">
        <f t="shared" si="15"/>
        <v>5.6884890426861252E-5</v>
      </c>
      <c r="K146" s="15">
        <f t="shared" si="16"/>
        <v>3.4219496831843447E-3</v>
      </c>
      <c r="L146" s="15">
        <f t="shared" si="17"/>
        <v>5.9604473570147101E-3</v>
      </c>
    </row>
    <row r="147" spans="1:12" x14ac:dyDescent="0.3">
      <c r="A147" s="3">
        <v>42584</v>
      </c>
      <c r="B147" s="18">
        <v>32.630000000000003</v>
      </c>
      <c r="C147" s="16">
        <f t="shared" si="12"/>
        <v>-2.4457352491592532E-3</v>
      </c>
      <c r="D147" s="18">
        <v>76.790000000000006</v>
      </c>
      <c r="E147" s="16">
        <f t="shared" si="13"/>
        <v>-6.9830596146384094E-3</v>
      </c>
      <c r="F147" s="18">
        <v>21.93</v>
      </c>
      <c r="G147" s="16">
        <f t="shared" si="14"/>
        <v>9.128251939753973E-4</v>
      </c>
      <c r="J147" s="15">
        <f t="shared" si="15"/>
        <v>-3.0006582510542393E-3</v>
      </c>
      <c r="K147" s="15">
        <f t="shared" si="16"/>
        <v>-7.4556964561846902E-3</v>
      </c>
      <c r="L147" s="15">
        <f t="shared" si="17"/>
        <v>4.424043837875996E-4</v>
      </c>
    </row>
    <row r="148" spans="1:12" x14ac:dyDescent="0.3">
      <c r="A148" s="3">
        <v>42585</v>
      </c>
      <c r="B148" s="18">
        <v>32.340000000000003</v>
      </c>
      <c r="C148" s="16">
        <f t="shared" si="12"/>
        <v>-8.8875268158136178E-3</v>
      </c>
      <c r="D148" s="18">
        <v>75.88</v>
      </c>
      <c r="E148" s="16">
        <f t="shared" si="13"/>
        <v>-1.1850501367365651E-2</v>
      </c>
      <c r="F148" s="18">
        <v>21.85</v>
      </c>
      <c r="G148" s="16">
        <f t="shared" si="14"/>
        <v>-3.6479708162333591E-3</v>
      </c>
      <c r="J148" s="15">
        <f t="shared" si="15"/>
        <v>-9.4424498177086043E-3</v>
      </c>
      <c r="K148" s="15">
        <f t="shared" si="16"/>
        <v>-1.2323138208911932E-2</v>
      </c>
      <c r="L148" s="15">
        <f t="shared" si="17"/>
        <v>-4.118391626421157E-3</v>
      </c>
    </row>
    <row r="149" spans="1:12" x14ac:dyDescent="0.3">
      <c r="A149" s="3">
        <v>42586</v>
      </c>
      <c r="B149" s="18">
        <v>32.369999999999997</v>
      </c>
      <c r="C149" s="16">
        <f t="shared" si="12"/>
        <v>9.2764378478649157E-4</v>
      </c>
      <c r="D149" s="18">
        <v>76.27</v>
      </c>
      <c r="E149" s="16">
        <f t="shared" si="13"/>
        <v>5.1396942540853363E-3</v>
      </c>
      <c r="F149" s="18">
        <v>21.93</v>
      </c>
      <c r="G149" s="16">
        <f t="shared" si="14"/>
        <v>3.6613272311212253E-3</v>
      </c>
      <c r="J149" s="15">
        <f t="shared" si="15"/>
        <v>3.7272078289150553E-4</v>
      </c>
      <c r="K149" s="15">
        <f t="shared" si="16"/>
        <v>4.6670574125390555E-3</v>
      </c>
      <c r="L149" s="15">
        <f t="shared" si="17"/>
        <v>3.1909064209334277E-3</v>
      </c>
    </row>
    <row r="150" spans="1:12" x14ac:dyDescent="0.3">
      <c r="A150" s="3">
        <v>42587</v>
      </c>
      <c r="B150" s="18">
        <v>32.82</v>
      </c>
      <c r="C150" s="16">
        <f t="shared" si="12"/>
        <v>1.3901760889712733E-2</v>
      </c>
      <c r="D150" s="18">
        <v>77.13</v>
      </c>
      <c r="E150" s="16">
        <f t="shared" si="13"/>
        <v>1.1275730955814911E-2</v>
      </c>
      <c r="F150" s="18">
        <v>22.22</v>
      </c>
      <c r="G150" s="16">
        <f t="shared" si="14"/>
        <v>1.3223894208846287E-2</v>
      </c>
      <c r="J150" s="15">
        <f t="shared" si="15"/>
        <v>1.3346837887817747E-2</v>
      </c>
      <c r="K150" s="15">
        <f t="shared" si="16"/>
        <v>1.080309411426863E-2</v>
      </c>
      <c r="L150" s="15">
        <f t="shared" si="17"/>
        <v>1.2753473398658489E-2</v>
      </c>
    </row>
    <row r="151" spans="1:12" x14ac:dyDescent="0.3">
      <c r="A151" s="3">
        <v>42590</v>
      </c>
      <c r="B151" s="18">
        <v>32.89</v>
      </c>
      <c r="C151" s="16">
        <f t="shared" si="12"/>
        <v>2.1328458257159344E-3</v>
      </c>
      <c r="D151" s="18">
        <v>77.59</v>
      </c>
      <c r="E151" s="16">
        <f t="shared" si="13"/>
        <v>5.963956955788996E-3</v>
      </c>
      <c r="F151" s="18">
        <v>22.25</v>
      </c>
      <c r="G151" s="16">
        <f t="shared" si="14"/>
        <v>1.3501350135014523E-3</v>
      </c>
      <c r="J151" s="15">
        <f t="shared" si="15"/>
        <v>1.5779228238209484E-3</v>
      </c>
      <c r="K151" s="15">
        <f t="shared" si="16"/>
        <v>5.4913201142427152E-3</v>
      </c>
      <c r="L151" s="15">
        <f t="shared" si="17"/>
        <v>8.7971420331365451E-4</v>
      </c>
    </row>
    <row r="152" spans="1:12" x14ac:dyDescent="0.3">
      <c r="A152" s="3">
        <v>42591</v>
      </c>
      <c r="B152" s="18">
        <v>32.78</v>
      </c>
      <c r="C152" s="16">
        <f t="shared" si="12"/>
        <v>-3.3444816053511683E-3</v>
      </c>
      <c r="D152" s="18">
        <v>77.53</v>
      </c>
      <c r="E152" s="16">
        <f t="shared" si="13"/>
        <v>-7.732955277742759E-4</v>
      </c>
      <c r="F152" s="18">
        <v>22.13</v>
      </c>
      <c r="G152" s="16">
        <f t="shared" si="14"/>
        <v>-5.393258426966363E-3</v>
      </c>
      <c r="J152" s="15">
        <f t="shared" si="15"/>
        <v>-3.8994046072461544E-3</v>
      </c>
      <c r="K152" s="15">
        <f t="shared" si="16"/>
        <v>-1.2459323693205567E-3</v>
      </c>
      <c r="L152" s="15">
        <f t="shared" si="17"/>
        <v>-5.863679237154161E-3</v>
      </c>
    </row>
    <row r="153" spans="1:12" x14ac:dyDescent="0.3">
      <c r="A153" s="3">
        <v>42592</v>
      </c>
      <c r="B153" s="18">
        <v>32.33</v>
      </c>
      <c r="C153" s="16">
        <f t="shared" si="12"/>
        <v>-1.372788285539972E-2</v>
      </c>
      <c r="D153" s="18">
        <v>76.41</v>
      </c>
      <c r="E153" s="16">
        <f t="shared" si="13"/>
        <v>-1.4446020895137468E-2</v>
      </c>
      <c r="F153" s="18">
        <v>22.07</v>
      </c>
      <c r="G153" s="16">
        <f t="shared" si="14"/>
        <v>-2.7112516945322351E-3</v>
      </c>
      <c r="J153" s="15">
        <f t="shared" si="15"/>
        <v>-1.4282805857294707E-2</v>
      </c>
      <c r="K153" s="15">
        <f t="shared" si="16"/>
        <v>-1.4918657736683749E-2</v>
      </c>
      <c r="L153" s="15">
        <f t="shared" si="17"/>
        <v>-3.1816725047200327E-3</v>
      </c>
    </row>
    <row r="154" spans="1:12" x14ac:dyDescent="0.3">
      <c r="A154" s="3">
        <v>42593</v>
      </c>
      <c r="B154" s="18">
        <v>32.369999999999997</v>
      </c>
      <c r="C154" s="16">
        <f t="shared" si="12"/>
        <v>1.2372409526755224E-3</v>
      </c>
      <c r="D154" s="18">
        <v>76.069999999999993</v>
      </c>
      <c r="E154" s="16">
        <f t="shared" si="13"/>
        <v>-4.4496793613402197E-3</v>
      </c>
      <c r="F154" s="18">
        <v>21.97</v>
      </c>
      <c r="G154" s="16">
        <f t="shared" si="14"/>
        <v>-4.5310376076121983E-3</v>
      </c>
      <c r="J154" s="15">
        <f t="shared" si="15"/>
        <v>6.8231795078053633E-4</v>
      </c>
      <c r="K154" s="15">
        <f t="shared" si="16"/>
        <v>-4.9223162028865005E-3</v>
      </c>
      <c r="L154" s="15">
        <f t="shared" si="17"/>
        <v>-5.0014584177999963E-3</v>
      </c>
    </row>
    <row r="155" spans="1:12" x14ac:dyDescent="0.3">
      <c r="A155" s="3">
        <v>42594</v>
      </c>
      <c r="B155" s="18">
        <v>32.619999999999997</v>
      </c>
      <c r="C155" s="16">
        <f t="shared" si="12"/>
        <v>7.7232004942848764E-3</v>
      </c>
      <c r="D155" s="18">
        <v>76.33</v>
      </c>
      <c r="E155" s="16">
        <f t="shared" si="13"/>
        <v>3.417904561588081E-3</v>
      </c>
      <c r="F155" s="18">
        <v>22</v>
      </c>
      <c r="G155" s="16">
        <f t="shared" si="14"/>
        <v>1.365498406918686E-3</v>
      </c>
      <c r="J155" s="15">
        <f t="shared" si="15"/>
        <v>7.16827749238989E-3</v>
      </c>
      <c r="K155" s="15">
        <f t="shared" si="16"/>
        <v>2.9452677200418002E-3</v>
      </c>
      <c r="L155" s="15">
        <f t="shared" si="17"/>
        <v>8.9507759673088821E-4</v>
      </c>
    </row>
    <row r="156" spans="1:12" x14ac:dyDescent="0.3">
      <c r="A156" s="3">
        <v>42598</v>
      </c>
      <c r="B156" s="18">
        <v>32.630000000000003</v>
      </c>
      <c r="C156" s="16">
        <f t="shared" si="12"/>
        <v>3.0656039239751465E-4</v>
      </c>
      <c r="D156" s="18">
        <v>76.67</v>
      </c>
      <c r="E156" s="16">
        <f t="shared" si="13"/>
        <v>4.4543429844099425E-3</v>
      </c>
      <c r="F156" s="18">
        <v>22.07</v>
      </c>
      <c r="G156" s="16">
        <f t="shared" si="14"/>
        <v>3.1818181818181746E-3</v>
      </c>
      <c r="J156" s="15">
        <f t="shared" si="15"/>
        <v>-2.4836260949747139E-4</v>
      </c>
      <c r="K156" s="15">
        <f t="shared" si="16"/>
        <v>3.9817061428636617E-3</v>
      </c>
      <c r="L156" s="15">
        <f t="shared" si="17"/>
        <v>2.711397371630377E-3</v>
      </c>
    </row>
    <row r="157" spans="1:12" x14ac:dyDescent="0.3">
      <c r="A157" s="3">
        <v>42599</v>
      </c>
      <c r="B157" s="18">
        <v>32.64</v>
      </c>
      <c r="C157" s="16">
        <f t="shared" si="12"/>
        <v>3.0646644192455774E-4</v>
      </c>
      <c r="D157" s="18">
        <v>76.790000000000006</v>
      </c>
      <c r="E157" s="16">
        <f t="shared" si="13"/>
        <v>1.5651493413331163E-3</v>
      </c>
      <c r="F157" s="18">
        <v>22.26</v>
      </c>
      <c r="G157" s="16">
        <f t="shared" si="14"/>
        <v>8.6089714544630436E-3</v>
      </c>
      <c r="J157" s="15">
        <f t="shared" si="15"/>
        <v>-2.484565599704283E-4</v>
      </c>
      <c r="K157" s="15">
        <f t="shared" si="16"/>
        <v>1.0925124997868355E-3</v>
      </c>
      <c r="L157" s="15">
        <f t="shared" si="17"/>
        <v>8.1385506442752456E-3</v>
      </c>
    </row>
    <row r="158" spans="1:12" x14ac:dyDescent="0.3">
      <c r="A158" s="3">
        <v>42600</v>
      </c>
      <c r="B158" s="18">
        <v>32.86</v>
      </c>
      <c r="C158" s="16">
        <f t="shared" si="12"/>
        <v>6.7401960784312376E-3</v>
      </c>
      <c r="D158" s="18">
        <v>77.41</v>
      </c>
      <c r="E158" s="16">
        <f t="shared" si="13"/>
        <v>8.0739679645784879E-3</v>
      </c>
      <c r="F158" s="18">
        <v>22.46</v>
      </c>
      <c r="G158" s="16">
        <f t="shared" si="14"/>
        <v>8.9847259658579759E-3</v>
      </c>
      <c r="J158" s="15">
        <f t="shared" si="15"/>
        <v>6.1852730765362511E-3</v>
      </c>
      <c r="K158" s="15">
        <f t="shared" si="16"/>
        <v>7.6013311230322071E-3</v>
      </c>
      <c r="L158" s="15">
        <f t="shared" si="17"/>
        <v>8.5143051556701779E-3</v>
      </c>
    </row>
    <row r="159" spans="1:12" x14ac:dyDescent="0.3">
      <c r="A159" s="3">
        <v>42601</v>
      </c>
      <c r="B159" s="18">
        <v>32.869999999999997</v>
      </c>
      <c r="C159" s="16">
        <f t="shared" si="12"/>
        <v>3.0432136335956095E-4</v>
      </c>
      <c r="D159" s="18">
        <v>77.900000000000006</v>
      </c>
      <c r="E159" s="16">
        <f t="shared" si="13"/>
        <v>6.3299315333937844E-3</v>
      </c>
      <c r="F159" s="18">
        <v>22.52</v>
      </c>
      <c r="G159" s="16">
        <f t="shared" si="14"/>
        <v>2.6714158504006491E-3</v>
      </c>
      <c r="J159" s="15">
        <f t="shared" si="15"/>
        <v>-2.5060163853542509E-4</v>
      </c>
      <c r="K159" s="15">
        <f t="shared" si="16"/>
        <v>5.8572946918475036E-3</v>
      </c>
      <c r="L159" s="15">
        <f t="shared" si="17"/>
        <v>2.2009950402128516E-3</v>
      </c>
    </row>
    <row r="160" spans="1:12" x14ac:dyDescent="0.3">
      <c r="A160" s="3">
        <v>42604</v>
      </c>
      <c r="B160" s="18">
        <v>32.729999999999997</v>
      </c>
      <c r="C160" s="16">
        <f t="shared" si="12"/>
        <v>-4.2592029205963389E-3</v>
      </c>
      <c r="D160" s="18">
        <v>77.33</v>
      </c>
      <c r="E160" s="16">
        <f t="shared" si="13"/>
        <v>-7.3170731707318248E-3</v>
      </c>
      <c r="F160" s="18">
        <v>22.45</v>
      </c>
      <c r="G160" s="16">
        <f t="shared" si="14"/>
        <v>-3.1083481349911679E-3</v>
      </c>
      <c r="J160" s="15">
        <f t="shared" si="15"/>
        <v>-4.8141259224913253E-3</v>
      </c>
      <c r="K160" s="15">
        <f t="shared" si="16"/>
        <v>-7.7897100122781057E-3</v>
      </c>
      <c r="L160" s="15">
        <f t="shared" si="17"/>
        <v>-3.5787689451789654E-3</v>
      </c>
    </row>
    <row r="161" spans="1:12" x14ac:dyDescent="0.3">
      <c r="A161" s="3">
        <v>42605</v>
      </c>
      <c r="B161" s="18">
        <v>32.68</v>
      </c>
      <c r="C161" s="16">
        <f t="shared" si="12"/>
        <v>-1.5276504735715069E-3</v>
      </c>
      <c r="D161" s="18">
        <v>77.11</v>
      </c>
      <c r="E161" s="16">
        <f t="shared" si="13"/>
        <v>-2.8449502133712778E-3</v>
      </c>
      <c r="F161" s="18">
        <v>22.54</v>
      </c>
      <c r="G161" s="16">
        <f t="shared" si="14"/>
        <v>4.008908685968704E-3</v>
      </c>
      <c r="J161" s="15">
        <f t="shared" si="15"/>
        <v>-2.0825734754664929E-3</v>
      </c>
      <c r="K161" s="15">
        <f t="shared" si="16"/>
        <v>-3.3175870549175587E-3</v>
      </c>
      <c r="L161" s="15">
        <f t="shared" si="17"/>
        <v>3.5384878757809064E-3</v>
      </c>
    </row>
    <row r="162" spans="1:12" x14ac:dyDescent="0.3">
      <c r="A162" s="3">
        <v>42606</v>
      </c>
      <c r="B162" s="18">
        <v>32.799999999999997</v>
      </c>
      <c r="C162" s="16">
        <f t="shared" si="12"/>
        <v>3.6719706242349659E-3</v>
      </c>
      <c r="D162" s="18">
        <v>77.86</v>
      </c>
      <c r="E162" s="16">
        <f t="shared" si="13"/>
        <v>9.7263649332122171E-3</v>
      </c>
      <c r="F162" s="18">
        <v>22.72</v>
      </c>
      <c r="G162" s="16">
        <f t="shared" si="14"/>
        <v>7.9858030168589167E-3</v>
      </c>
      <c r="J162" s="15">
        <f t="shared" si="15"/>
        <v>3.1170476223399799E-3</v>
      </c>
      <c r="K162" s="15">
        <f t="shared" si="16"/>
        <v>9.2537280916659363E-3</v>
      </c>
      <c r="L162" s="15">
        <f t="shared" si="17"/>
        <v>7.5153822066711187E-3</v>
      </c>
    </row>
    <row r="163" spans="1:12" x14ac:dyDescent="0.3">
      <c r="A163" s="3">
        <v>42607</v>
      </c>
      <c r="B163" s="18">
        <v>32.64</v>
      </c>
      <c r="C163" s="16">
        <f t="shared" si="12"/>
        <v>-4.8780487804876982E-3</v>
      </c>
      <c r="D163" s="18">
        <v>77.52</v>
      </c>
      <c r="E163" s="16">
        <f t="shared" si="13"/>
        <v>-4.366812227074246E-3</v>
      </c>
      <c r="F163" s="18">
        <v>22.74</v>
      </c>
      <c r="G163" s="16">
        <f t="shared" si="14"/>
        <v>8.8028169014076063E-4</v>
      </c>
      <c r="J163" s="15">
        <f t="shared" si="15"/>
        <v>-5.4329717823826847E-3</v>
      </c>
      <c r="K163" s="15">
        <f t="shared" si="16"/>
        <v>-4.8394490686205268E-3</v>
      </c>
      <c r="L163" s="15">
        <f t="shared" si="17"/>
        <v>4.0986087995296294E-4</v>
      </c>
    </row>
    <row r="164" spans="1:12" x14ac:dyDescent="0.3">
      <c r="A164" s="3">
        <v>42608</v>
      </c>
      <c r="B164" s="18">
        <v>32.590000000000003</v>
      </c>
      <c r="C164" s="16">
        <f t="shared" si="12"/>
        <v>-1.5318627450979783E-3</v>
      </c>
      <c r="D164" s="18">
        <v>77.72</v>
      </c>
      <c r="E164" s="16">
        <f t="shared" si="13"/>
        <v>2.5799793601650745E-3</v>
      </c>
      <c r="F164" s="18">
        <v>22.79</v>
      </c>
      <c r="G164" s="16">
        <f t="shared" si="14"/>
        <v>2.1987686895339476E-3</v>
      </c>
      <c r="J164" s="15">
        <f t="shared" si="15"/>
        <v>-2.0867857469929643E-3</v>
      </c>
      <c r="K164" s="15">
        <f t="shared" si="16"/>
        <v>2.1073425186187936E-3</v>
      </c>
      <c r="L164" s="15">
        <f t="shared" si="17"/>
        <v>1.7283478793461498E-3</v>
      </c>
    </row>
    <row r="165" spans="1:12" x14ac:dyDescent="0.3">
      <c r="A165" s="3">
        <v>42611</v>
      </c>
      <c r="B165" s="18">
        <v>32.67</v>
      </c>
      <c r="C165" s="16">
        <f t="shared" si="12"/>
        <v>2.4547407180115499E-3</v>
      </c>
      <c r="D165" s="18">
        <v>77.489999999999995</v>
      </c>
      <c r="E165" s="16">
        <f t="shared" si="13"/>
        <v>-2.9593412249100393E-3</v>
      </c>
      <c r="F165" s="18">
        <v>22.71</v>
      </c>
      <c r="G165" s="16">
        <f t="shared" si="14"/>
        <v>-3.5103115401491358E-3</v>
      </c>
      <c r="J165" s="15">
        <f t="shared" si="15"/>
        <v>1.8998177161165639E-3</v>
      </c>
      <c r="K165" s="15">
        <f t="shared" si="16"/>
        <v>-3.4319780664563201E-3</v>
      </c>
      <c r="L165" s="15">
        <f t="shared" si="17"/>
        <v>-3.9807323503369338E-3</v>
      </c>
    </row>
    <row r="166" spans="1:12" x14ac:dyDescent="0.3">
      <c r="A166" s="3">
        <v>42612</v>
      </c>
      <c r="B166" s="18">
        <v>33.119999999999997</v>
      </c>
      <c r="C166" s="16">
        <f t="shared" si="12"/>
        <v>1.3774104683195398E-2</v>
      </c>
      <c r="D166" s="18">
        <v>78.19</v>
      </c>
      <c r="E166" s="16">
        <f t="shared" si="13"/>
        <v>9.0334236675699842E-3</v>
      </c>
      <c r="F166" s="18">
        <v>22.95</v>
      </c>
      <c r="G166" s="16">
        <f t="shared" si="14"/>
        <v>1.0568031704095038E-2</v>
      </c>
      <c r="J166" s="15">
        <f t="shared" si="15"/>
        <v>1.3219181681300412E-2</v>
      </c>
      <c r="K166" s="15">
        <f t="shared" si="16"/>
        <v>8.5607868260237033E-3</v>
      </c>
      <c r="L166" s="15">
        <f t="shared" si="17"/>
        <v>1.009761089390724E-2</v>
      </c>
    </row>
    <row r="167" spans="1:12" x14ac:dyDescent="0.3">
      <c r="A167" s="3">
        <v>42613</v>
      </c>
      <c r="B167" s="18">
        <v>33.340000000000003</v>
      </c>
      <c r="C167" s="16">
        <f t="shared" si="12"/>
        <v>6.6425120772948265E-3</v>
      </c>
      <c r="D167" s="18">
        <v>78.739999999999995</v>
      </c>
      <c r="E167" s="16">
        <f t="shared" si="13"/>
        <v>7.0341475892057304E-3</v>
      </c>
      <c r="F167" s="18">
        <v>23.1</v>
      </c>
      <c r="G167" s="16">
        <f t="shared" si="14"/>
        <v>6.5359477124184995E-3</v>
      </c>
      <c r="J167" s="15">
        <f t="shared" si="15"/>
        <v>6.08758907539984E-3</v>
      </c>
      <c r="K167" s="15">
        <f t="shared" si="16"/>
        <v>6.5615107476594495E-3</v>
      </c>
      <c r="L167" s="15">
        <f t="shared" si="17"/>
        <v>6.0655269022307015E-3</v>
      </c>
    </row>
    <row r="168" spans="1:12" x14ac:dyDescent="0.3">
      <c r="A168" s="3">
        <v>42614</v>
      </c>
      <c r="B168" s="18">
        <v>33.32</v>
      </c>
      <c r="C168" s="16">
        <f t="shared" si="12"/>
        <v>-5.9988002399524731E-4</v>
      </c>
      <c r="D168" s="18">
        <v>78.790000000000006</v>
      </c>
      <c r="E168" s="16">
        <f t="shared" si="13"/>
        <v>6.3500127000271078E-4</v>
      </c>
      <c r="F168" s="18">
        <v>22.96</v>
      </c>
      <c r="G168" s="16">
        <f t="shared" si="14"/>
        <v>-6.0606060606060996E-3</v>
      </c>
      <c r="J168" s="15">
        <f t="shared" si="15"/>
        <v>-1.1548030258902334E-3</v>
      </c>
      <c r="K168" s="15">
        <f t="shared" si="16"/>
        <v>1.6236442845643008E-4</v>
      </c>
      <c r="L168" s="15">
        <f t="shared" si="17"/>
        <v>-6.5310268707938976E-3</v>
      </c>
    </row>
    <row r="169" spans="1:12" x14ac:dyDescent="0.3">
      <c r="A169" s="3">
        <v>42615</v>
      </c>
      <c r="B169" s="18">
        <v>33.409999999999997</v>
      </c>
      <c r="C169" s="16">
        <f t="shared" si="12"/>
        <v>2.7010804321727644E-3</v>
      </c>
      <c r="D169" s="18">
        <v>79.239999999999995</v>
      </c>
      <c r="E169" s="16">
        <f t="shared" si="13"/>
        <v>5.7113846934888635E-3</v>
      </c>
      <c r="F169" s="18">
        <v>23.11</v>
      </c>
      <c r="G169" s="16">
        <f t="shared" si="14"/>
        <v>6.5331010452960303E-3</v>
      </c>
      <c r="J169" s="15">
        <f t="shared" si="15"/>
        <v>2.1461574302777784E-3</v>
      </c>
      <c r="K169" s="15">
        <f t="shared" si="16"/>
        <v>5.2387478519425826E-3</v>
      </c>
      <c r="L169" s="15">
        <f t="shared" si="17"/>
        <v>6.0626802351082323E-3</v>
      </c>
    </row>
    <row r="170" spans="1:12" x14ac:dyDescent="0.3">
      <c r="A170" s="3">
        <v>42619</v>
      </c>
      <c r="B170" s="18">
        <v>33.97</v>
      </c>
      <c r="C170" s="16">
        <f t="shared" si="12"/>
        <v>1.6761448668063617E-2</v>
      </c>
      <c r="D170" s="18">
        <v>80.209999999999994</v>
      </c>
      <c r="E170" s="16">
        <f t="shared" si="13"/>
        <v>1.2241292276627957E-2</v>
      </c>
      <c r="F170" s="18">
        <v>23.22</v>
      </c>
      <c r="G170" s="16">
        <f t="shared" si="14"/>
        <v>4.7598442232799076E-3</v>
      </c>
      <c r="J170" s="15">
        <f t="shared" si="15"/>
        <v>1.620652566616863E-2</v>
      </c>
      <c r="K170" s="15">
        <f t="shared" si="16"/>
        <v>1.1768655435081677E-2</v>
      </c>
      <c r="L170" s="15">
        <f t="shared" si="17"/>
        <v>4.2894234130921097E-3</v>
      </c>
    </row>
    <row r="171" spans="1:12" x14ac:dyDescent="0.3">
      <c r="A171" s="3">
        <v>42620</v>
      </c>
      <c r="B171" s="18">
        <v>34.020000000000003</v>
      </c>
      <c r="C171" s="16">
        <f t="shared" si="12"/>
        <v>1.4718869590817363E-3</v>
      </c>
      <c r="D171" s="18">
        <v>80.3</v>
      </c>
      <c r="E171" s="16">
        <f t="shared" si="13"/>
        <v>1.1220546066574855E-3</v>
      </c>
      <c r="F171" s="18">
        <v>23.19</v>
      </c>
      <c r="G171" s="16">
        <f t="shared" si="14"/>
        <v>-1.2919896640826156E-3</v>
      </c>
      <c r="J171" s="15">
        <f t="shared" si="15"/>
        <v>9.1696395718675024E-4</v>
      </c>
      <c r="K171" s="15">
        <f t="shared" si="16"/>
        <v>6.4941776511120476E-4</v>
      </c>
      <c r="L171" s="15">
        <f t="shared" si="17"/>
        <v>-1.7624104742704134E-3</v>
      </c>
    </row>
    <row r="172" spans="1:12" x14ac:dyDescent="0.3">
      <c r="A172" s="3">
        <v>42621</v>
      </c>
      <c r="B172" s="18">
        <v>34.19</v>
      </c>
      <c r="C172" s="16">
        <f t="shared" si="12"/>
        <v>4.9970605526159506E-3</v>
      </c>
      <c r="D172" s="18">
        <v>81.489999999999995</v>
      </c>
      <c r="E172" s="16">
        <f t="shared" si="13"/>
        <v>1.4819427148194286E-2</v>
      </c>
      <c r="F172" s="18">
        <v>23.44</v>
      </c>
      <c r="G172" s="16">
        <f t="shared" si="14"/>
        <v>1.0780508840017244E-2</v>
      </c>
      <c r="J172" s="15">
        <f t="shared" si="15"/>
        <v>4.4421375507209641E-3</v>
      </c>
      <c r="K172" s="15">
        <f t="shared" si="16"/>
        <v>1.4346790306648005E-2</v>
      </c>
      <c r="L172" s="15">
        <f t="shared" si="17"/>
        <v>1.0310088029829446E-2</v>
      </c>
    </row>
    <row r="173" spans="1:12" x14ac:dyDescent="0.3">
      <c r="A173" s="3">
        <v>42622</v>
      </c>
      <c r="B173" s="18">
        <v>33.85</v>
      </c>
      <c r="C173" s="16">
        <f t="shared" si="12"/>
        <v>-9.9444281953786628E-3</v>
      </c>
      <c r="D173" s="18">
        <v>80.81</v>
      </c>
      <c r="E173" s="16">
        <f t="shared" si="13"/>
        <v>-8.3445821573198131E-3</v>
      </c>
      <c r="F173" s="18">
        <v>23.3</v>
      </c>
      <c r="G173" s="16">
        <f t="shared" si="14"/>
        <v>-5.9726962457338217E-3</v>
      </c>
      <c r="J173" s="15">
        <f t="shared" si="15"/>
        <v>-1.0499351197273649E-2</v>
      </c>
      <c r="K173" s="15">
        <f t="shared" si="16"/>
        <v>-8.8172189988660939E-3</v>
      </c>
      <c r="L173" s="15">
        <f t="shared" si="17"/>
        <v>-6.4431170559216197E-3</v>
      </c>
    </row>
    <row r="174" spans="1:12" x14ac:dyDescent="0.3">
      <c r="A174" s="3">
        <v>42625</v>
      </c>
      <c r="B174" s="18">
        <v>33.24</v>
      </c>
      <c r="C174" s="16">
        <f t="shared" si="12"/>
        <v>-1.8020679468242262E-2</v>
      </c>
      <c r="D174" s="18">
        <v>78.5</v>
      </c>
      <c r="E174" s="16">
        <f t="shared" si="13"/>
        <v>-2.8585571092686557E-2</v>
      </c>
      <c r="F174" s="18">
        <v>22.9</v>
      </c>
      <c r="G174" s="16">
        <f t="shared" si="14"/>
        <v>-1.7167381974249052E-2</v>
      </c>
      <c r="J174" s="15">
        <f t="shared" si="15"/>
        <v>-1.8575602470137249E-2</v>
      </c>
      <c r="K174" s="15">
        <f t="shared" si="16"/>
        <v>-2.9058207934232836E-2</v>
      </c>
      <c r="L174" s="15">
        <f t="shared" si="17"/>
        <v>-1.763780278443685E-2</v>
      </c>
    </row>
    <row r="175" spans="1:12" x14ac:dyDescent="0.3">
      <c r="A175" s="3">
        <v>42627</v>
      </c>
      <c r="B175" s="18">
        <v>33.31</v>
      </c>
      <c r="C175" s="16">
        <f t="shared" si="12"/>
        <v>2.1058965102287441E-3</v>
      </c>
      <c r="D175" s="18">
        <v>79.41</v>
      </c>
      <c r="E175" s="16">
        <f t="shared" si="13"/>
        <v>1.1592356687898153E-2</v>
      </c>
      <c r="F175" s="18">
        <v>23.05</v>
      </c>
      <c r="G175" s="16">
        <f t="shared" si="14"/>
        <v>6.5502183406114245E-3</v>
      </c>
      <c r="J175" s="15">
        <f t="shared" si="15"/>
        <v>1.5509735083337581E-3</v>
      </c>
      <c r="K175" s="15">
        <f t="shared" si="16"/>
        <v>1.1119719846351872E-2</v>
      </c>
      <c r="L175" s="15">
        <f t="shared" si="17"/>
        <v>6.0797975304236265E-3</v>
      </c>
    </row>
    <row r="176" spans="1:12" x14ac:dyDescent="0.3">
      <c r="A176" s="3">
        <v>42628</v>
      </c>
      <c r="B176" s="18">
        <v>33.340000000000003</v>
      </c>
      <c r="C176" s="16">
        <f t="shared" si="12"/>
        <v>9.0063044130905823E-4</v>
      </c>
      <c r="D176" s="18">
        <v>79.53</v>
      </c>
      <c r="E176" s="16">
        <f t="shared" si="13"/>
        <v>1.5111446921043381E-3</v>
      </c>
      <c r="F176" s="18">
        <v>23.06</v>
      </c>
      <c r="G176" s="16">
        <f t="shared" si="14"/>
        <v>4.3383947939257261E-4</v>
      </c>
      <c r="J176" s="15">
        <f t="shared" si="15"/>
        <v>3.4570743941407219E-4</v>
      </c>
      <c r="K176" s="15">
        <f t="shared" si="16"/>
        <v>1.0385078505580573E-3</v>
      </c>
      <c r="L176" s="15">
        <f t="shared" si="17"/>
        <v>-3.6581330795225082E-5</v>
      </c>
    </row>
    <row r="177" spans="1:12" x14ac:dyDescent="0.3">
      <c r="A177" s="3">
        <v>42629</v>
      </c>
      <c r="B177" s="18">
        <v>33.450000000000003</v>
      </c>
      <c r="C177" s="16">
        <f t="shared" si="12"/>
        <v>3.2993401319736382E-3</v>
      </c>
      <c r="D177" s="18">
        <v>79.739999999999995</v>
      </c>
      <c r="E177" s="16">
        <f t="shared" si="13"/>
        <v>2.6405130139568467E-3</v>
      </c>
      <c r="F177" s="18">
        <v>23.14</v>
      </c>
      <c r="G177" s="16">
        <f t="shared" si="14"/>
        <v>3.4692107545533091E-3</v>
      </c>
      <c r="J177" s="15">
        <f t="shared" si="15"/>
        <v>2.7444171300786521E-3</v>
      </c>
      <c r="K177" s="15">
        <f t="shared" si="16"/>
        <v>2.1678761724105659E-3</v>
      </c>
      <c r="L177" s="15">
        <f t="shared" si="17"/>
        <v>2.9987899443655115E-3</v>
      </c>
    </row>
    <row r="178" spans="1:12" x14ac:dyDescent="0.3">
      <c r="A178" s="3">
        <v>42632</v>
      </c>
      <c r="B178" s="18">
        <v>33.56</v>
      </c>
      <c r="C178" s="16">
        <f t="shared" si="12"/>
        <v>3.2884902840060182E-3</v>
      </c>
      <c r="D178" s="18">
        <v>80.099999999999994</v>
      </c>
      <c r="E178" s="16">
        <f t="shared" si="13"/>
        <v>4.5146726862301811E-3</v>
      </c>
      <c r="F178" s="18">
        <v>23.19</v>
      </c>
      <c r="G178" s="16">
        <f t="shared" si="14"/>
        <v>2.160760587726962E-3</v>
      </c>
      <c r="J178" s="15">
        <f t="shared" si="15"/>
        <v>2.7335672821110321E-3</v>
      </c>
      <c r="K178" s="15">
        <f t="shared" si="16"/>
        <v>4.0420358446839003E-3</v>
      </c>
      <c r="L178" s="15">
        <f t="shared" si="17"/>
        <v>1.6903397775391643E-3</v>
      </c>
    </row>
    <row r="179" spans="1:12" x14ac:dyDescent="0.3">
      <c r="A179" s="3">
        <v>42633</v>
      </c>
      <c r="B179" s="18">
        <v>33.6</v>
      </c>
      <c r="C179" s="16">
        <f t="shared" si="12"/>
        <v>1.1918951132299238E-3</v>
      </c>
      <c r="D179" s="18">
        <v>80.13</v>
      </c>
      <c r="E179" s="16">
        <f t="shared" si="13"/>
        <v>3.7453183520597122E-4</v>
      </c>
      <c r="F179" s="18">
        <v>23.24</v>
      </c>
      <c r="G179" s="16">
        <f t="shared" si="14"/>
        <v>2.1561017680034045E-3</v>
      </c>
      <c r="J179" s="15">
        <f t="shared" si="15"/>
        <v>6.3697211133493777E-4</v>
      </c>
      <c r="K179" s="15">
        <f t="shared" si="16"/>
        <v>-9.8105006340309486E-5</v>
      </c>
      <c r="L179" s="15">
        <f t="shared" si="17"/>
        <v>1.6856809578156067E-3</v>
      </c>
    </row>
    <row r="180" spans="1:12" x14ac:dyDescent="0.3">
      <c r="A180" s="3">
        <v>42634</v>
      </c>
      <c r="B180" s="18">
        <v>33.61</v>
      </c>
      <c r="C180" s="16">
        <f t="shared" si="12"/>
        <v>2.9761904761893554E-4</v>
      </c>
      <c r="D180" s="18">
        <v>80.05</v>
      </c>
      <c r="E180" s="16">
        <f t="shared" si="13"/>
        <v>-9.9837763634091914E-4</v>
      </c>
      <c r="F180" s="18">
        <v>23.23</v>
      </c>
      <c r="G180" s="16">
        <f t="shared" si="14"/>
        <v>-4.3029259896720795E-4</v>
      </c>
      <c r="J180" s="15">
        <f t="shared" si="15"/>
        <v>-2.573039542760505E-4</v>
      </c>
      <c r="K180" s="15">
        <f t="shared" si="16"/>
        <v>-1.4710144778872E-3</v>
      </c>
      <c r="L180" s="15">
        <f t="shared" si="17"/>
        <v>-9.007134091550057E-4</v>
      </c>
    </row>
    <row r="181" spans="1:12" x14ac:dyDescent="0.3">
      <c r="A181" s="3">
        <v>42635</v>
      </c>
      <c r="B181" s="18">
        <v>33.99</v>
      </c>
      <c r="C181" s="16">
        <f t="shared" si="12"/>
        <v>1.13061588812855E-2</v>
      </c>
      <c r="D181" s="18">
        <v>81.08</v>
      </c>
      <c r="E181" s="16">
        <f t="shared" si="13"/>
        <v>1.2866958151155572E-2</v>
      </c>
      <c r="F181" s="18">
        <v>23.49</v>
      </c>
      <c r="G181" s="16">
        <f t="shared" si="14"/>
        <v>1.1192423590185019E-2</v>
      </c>
      <c r="J181" s="15">
        <f t="shared" si="15"/>
        <v>1.0751235879390513E-2</v>
      </c>
      <c r="K181" s="15">
        <f t="shared" si="16"/>
        <v>1.2394321309609291E-2</v>
      </c>
      <c r="L181" s="15">
        <f t="shared" si="17"/>
        <v>1.0722002779997221E-2</v>
      </c>
    </row>
    <row r="182" spans="1:12" x14ac:dyDescent="0.3">
      <c r="A182" s="3">
        <v>42636</v>
      </c>
      <c r="B182" s="18">
        <v>33.85</v>
      </c>
      <c r="C182" s="16">
        <f t="shared" si="12"/>
        <v>-4.1188584877905887E-3</v>
      </c>
      <c r="D182" s="18">
        <v>80.8</v>
      </c>
      <c r="E182" s="16">
        <f t="shared" si="13"/>
        <v>-3.453379378391741E-3</v>
      </c>
      <c r="F182" s="18">
        <v>23.51</v>
      </c>
      <c r="G182" s="16">
        <f t="shared" si="14"/>
        <v>8.5142613878264051E-4</v>
      </c>
      <c r="J182" s="15">
        <f t="shared" si="15"/>
        <v>-4.6737814896855752E-3</v>
      </c>
      <c r="K182" s="15">
        <f t="shared" si="16"/>
        <v>-3.9260162199380218E-3</v>
      </c>
      <c r="L182" s="15">
        <f t="shared" si="17"/>
        <v>3.8100532859484281E-4</v>
      </c>
    </row>
    <row r="183" spans="1:12" x14ac:dyDescent="0.3">
      <c r="A183" s="3">
        <v>42639</v>
      </c>
      <c r="B183" s="18">
        <v>33.5</v>
      </c>
      <c r="C183" s="16">
        <f t="shared" si="12"/>
        <v>-1.0339734121122657E-2</v>
      </c>
      <c r="D183" s="18">
        <v>80.459999999999994</v>
      </c>
      <c r="E183" s="16">
        <f t="shared" si="13"/>
        <v>-4.2079207920792117E-3</v>
      </c>
      <c r="F183" s="18">
        <v>23.42</v>
      </c>
      <c r="G183" s="16">
        <f t="shared" si="14"/>
        <v>-3.8281582305401685E-3</v>
      </c>
      <c r="J183" s="15">
        <f t="shared" si="15"/>
        <v>-1.0894657123017643E-2</v>
      </c>
      <c r="K183" s="15">
        <f t="shared" si="16"/>
        <v>-4.6805576336254925E-3</v>
      </c>
      <c r="L183" s="15">
        <f t="shared" si="17"/>
        <v>-4.2985790407279664E-3</v>
      </c>
    </row>
    <row r="184" spans="1:12" x14ac:dyDescent="0.3">
      <c r="A184" s="3">
        <v>42640</v>
      </c>
      <c r="B184" s="18">
        <v>33.43</v>
      </c>
      <c r="C184" s="16">
        <f t="shared" si="12"/>
        <v>-2.089552238806025E-3</v>
      </c>
      <c r="D184" s="18">
        <v>80.239999999999995</v>
      </c>
      <c r="E184" s="16">
        <f t="shared" si="13"/>
        <v>-2.7342779020631536E-3</v>
      </c>
      <c r="F184" s="18">
        <v>23.41</v>
      </c>
      <c r="G184" s="16">
        <f t="shared" si="14"/>
        <v>-4.2698548249364698E-4</v>
      </c>
      <c r="J184" s="15">
        <f t="shared" si="15"/>
        <v>-2.6444752407010111E-3</v>
      </c>
      <c r="K184" s="15">
        <f t="shared" si="16"/>
        <v>-3.2069147436094344E-3</v>
      </c>
      <c r="L184" s="15">
        <f t="shared" si="17"/>
        <v>-8.9740629268144473E-4</v>
      </c>
    </row>
    <row r="185" spans="1:12" x14ac:dyDescent="0.3">
      <c r="A185" s="3">
        <v>42641</v>
      </c>
      <c r="B185" s="18">
        <v>33.51</v>
      </c>
      <c r="C185" s="16">
        <f t="shared" si="12"/>
        <v>2.3930601256356709E-3</v>
      </c>
      <c r="D185" s="18">
        <v>81.05</v>
      </c>
      <c r="E185" s="16">
        <f t="shared" si="13"/>
        <v>1.0094715852442704E-2</v>
      </c>
      <c r="F185" s="18">
        <v>23.54</v>
      </c>
      <c r="G185" s="16">
        <f t="shared" si="14"/>
        <v>5.5531824006833652E-3</v>
      </c>
      <c r="J185" s="15">
        <f t="shared" si="15"/>
        <v>1.8381371237406849E-3</v>
      </c>
      <c r="K185" s="15">
        <f t="shared" si="16"/>
        <v>9.622079010896423E-3</v>
      </c>
      <c r="L185" s="15">
        <f t="shared" si="17"/>
        <v>5.0827615904955672E-3</v>
      </c>
    </row>
    <row r="186" spans="1:12" x14ac:dyDescent="0.3">
      <c r="A186" s="3">
        <v>42642</v>
      </c>
      <c r="B186" s="18">
        <v>32.799999999999997</v>
      </c>
      <c r="C186" s="16">
        <f t="shared" si="12"/>
        <v>-2.1187705162638015E-2</v>
      </c>
      <c r="D186" s="18">
        <v>78.510000000000005</v>
      </c>
      <c r="E186" s="16">
        <f t="shared" si="13"/>
        <v>-3.1338679827267013E-2</v>
      </c>
      <c r="F186" s="18">
        <v>23.01</v>
      </c>
      <c r="G186" s="16">
        <f t="shared" si="14"/>
        <v>-2.2514868309260749E-2</v>
      </c>
      <c r="J186" s="15">
        <f t="shared" si="15"/>
        <v>-2.1742628164533002E-2</v>
      </c>
      <c r="K186" s="15">
        <f t="shared" si="16"/>
        <v>-3.1811316668813296E-2</v>
      </c>
      <c r="L186" s="15">
        <f t="shared" si="17"/>
        <v>-2.2985289119448547E-2</v>
      </c>
    </row>
    <row r="187" spans="1:12" x14ac:dyDescent="0.3">
      <c r="A187" s="3">
        <v>42643</v>
      </c>
      <c r="B187" s="18">
        <v>32.92</v>
      </c>
      <c r="C187" s="16">
        <f t="shared" si="12"/>
        <v>3.658536585366079E-3</v>
      </c>
      <c r="D187" s="18">
        <v>79.709999999999994</v>
      </c>
      <c r="E187" s="16">
        <f t="shared" si="13"/>
        <v>1.5284677111195855E-2</v>
      </c>
      <c r="F187" s="18">
        <v>23.16</v>
      </c>
      <c r="G187" s="16">
        <f t="shared" si="14"/>
        <v>6.5189048239895353E-3</v>
      </c>
      <c r="J187" s="15">
        <f t="shared" si="15"/>
        <v>3.1036135834710929E-3</v>
      </c>
      <c r="K187" s="15">
        <f t="shared" si="16"/>
        <v>1.4812040269649574E-2</v>
      </c>
      <c r="L187" s="15">
        <f t="shared" si="17"/>
        <v>6.0484840138017373E-3</v>
      </c>
    </row>
    <row r="188" spans="1:12" x14ac:dyDescent="0.3">
      <c r="A188" s="3">
        <v>42646</v>
      </c>
      <c r="B188" s="18">
        <v>33.47</v>
      </c>
      <c r="C188" s="16">
        <f t="shared" si="12"/>
        <v>1.6707168894289026E-2</v>
      </c>
      <c r="D188" s="18">
        <v>82.03</v>
      </c>
      <c r="E188" s="16">
        <f t="shared" si="13"/>
        <v>2.9105507464559199E-2</v>
      </c>
      <c r="F188" s="18">
        <v>23.5</v>
      </c>
      <c r="G188" s="16">
        <f t="shared" si="14"/>
        <v>1.4680483592400595E-2</v>
      </c>
      <c r="J188" s="15">
        <f t="shared" si="15"/>
        <v>1.615224589239404E-2</v>
      </c>
      <c r="K188" s="15">
        <f t="shared" si="16"/>
        <v>2.863287062301292E-2</v>
      </c>
      <c r="L188" s="15">
        <f t="shared" si="17"/>
        <v>1.4210062782212797E-2</v>
      </c>
    </row>
    <row r="189" spans="1:12" x14ac:dyDescent="0.3">
      <c r="A189" s="3">
        <v>42647</v>
      </c>
      <c r="B189" s="18">
        <v>33.590000000000003</v>
      </c>
      <c r="C189" s="16">
        <f t="shared" si="12"/>
        <v>3.5853002688976954E-3</v>
      </c>
      <c r="D189" s="18">
        <v>82.75</v>
      </c>
      <c r="E189" s="16">
        <f t="shared" si="13"/>
        <v>8.7772766061195995E-3</v>
      </c>
      <c r="F189" s="18">
        <v>23.59</v>
      </c>
      <c r="G189" s="16">
        <f t="shared" si="14"/>
        <v>3.829787234042481E-3</v>
      </c>
      <c r="J189" s="15">
        <f t="shared" si="15"/>
        <v>3.0303772670027093E-3</v>
      </c>
      <c r="K189" s="15">
        <f t="shared" si="16"/>
        <v>8.3046397645733187E-3</v>
      </c>
      <c r="L189" s="15">
        <f t="shared" si="17"/>
        <v>3.3593664238546835E-3</v>
      </c>
    </row>
    <row r="190" spans="1:12" x14ac:dyDescent="0.3">
      <c r="A190" s="3">
        <v>42648</v>
      </c>
      <c r="B190" s="18">
        <v>33.51</v>
      </c>
      <c r="C190" s="16">
        <f t="shared" si="12"/>
        <v>-2.3816612086932087E-3</v>
      </c>
      <c r="D190" s="18">
        <v>82.98</v>
      </c>
      <c r="E190" s="16">
        <f t="shared" si="13"/>
        <v>2.7794561933536244E-3</v>
      </c>
      <c r="F190" s="18">
        <v>23.71</v>
      </c>
      <c r="G190" s="16">
        <f t="shared" si="14"/>
        <v>5.0869012293344174E-3</v>
      </c>
      <c r="J190" s="15">
        <f t="shared" si="15"/>
        <v>-2.9365842105881948E-3</v>
      </c>
      <c r="K190" s="15">
        <f t="shared" si="16"/>
        <v>2.3068193518073436E-3</v>
      </c>
      <c r="L190" s="15">
        <f t="shared" si="17"/>
        <v>4.6164804191466194E-3</v>
      </c>
    </row>
    <row r="191" spans="1:12" x14ac:dyDescent="0.3">
      <c r="A191" s="3">
        <v>42649</v>
      </c>
      <c r="B191" s="18">
        <v>33.36</v>
      </c>
      <c r="C191" s="16">
        <f t="shared" si="12"/>
        <v>-4.4762757385854446E-3</v>
      </c>
      <c r="D191" s="18">
        <v>82.86</v>
      </c>
      <c r="E191" s="16">
        <f t="shared" si="13"/>
        <v>-1.4461315979754641E-3</v>
      </c>
      <c r="F191" s="18">
        <v>23.6</v>
      </c>
      <c r="G191" s="16">
        <f t="shared" si="14"/>
        <v>-4.6393926613242931E-3</v>
      </c>
      <c r="J191" s="15">
        <f t="shared" si="15"/>
        <v>-5.0311987404804311E-3</v>
      </c>
      <c r="K191" s="15">
        <f t="shared" si="16"/>
        <v>-1.9187684395217449E-3</v>
      </c>
      <c r="L191" s="15">
        <f t="shared" si="17"/>
        <v>-5.109813471512091E-3</v>
      </c>
    </row>
    <row r="192" spans="1:12" x14ac:dyDescent="0.3">
      <c r="A192" s="3">
        <v>42650</v>
      </c>
      <c r="B192" s="18">
        <v>33.340000000000003</v>
      </c>
      <c r="C192" s="16">
        <f t="shared" si="12"/>
        <v>-5.9952038369293081E-4</v>
      </c>
      <c r="D192" s="18">
        <v>82.9</v>
      </c>
      <c r="E192" s="16">
        <f t="shared" si="13"/>
        <v>4.8274197441466882E-4</v>
      </c>
      <c r="F192" s="18">
        <v>23.5</v>
      </c>
      <c r="G192" s="16">
        <f t="shared" si="14"/>
        <v>-4.2372881355933201E-3</v>
      </c>
      <c r="J192" s="15">
        <f t="shared" si="15"/>
        <v>-1.1544433855879169E-3</v>
      </c>
      <c r="K192" s="15">
        <f t="shared" si="16"/>
        <v>1.0105132868388112E-5</v>
      </c>
      <c r="L192" s="15">
        <f t="shared" si="17"/>
        <v>-4.707708945781118E-3</v>
      </c>
    </row>
    <row r="193" spans="1:12" x14ac:dyDescent="0.3">
      <c r="A193" s="3">
        <v>42653</v>
      </c>
      <c r="B193" s="18">
        <v>33.36</v>
      </c>
      <c r="C193" s="16">
        <f t="shared" si="12"/>
        <v>5.9988002399502527E-4</v>
      </c>
      <c r="D193" s="18">
        <v>82.88</v>
      </c>
      <c r="E193" s="16">
        <f t="shared" si="13"/>
        <v>-2.4125452352241616E-4</v>
      </c>
      <c r="F193" s="18">
        <v>23.58</v>
      </c>
      <c r="G193" s="16">
        <f t="shared" si="14"/>
        <v>3.4042553191488967E-3</v>
      </c>
      <c r="J193" s="15">
        <f t="shared" si="15"/>
        <v>4.495702210003923E-5</v>
      </c>
      <c r="K193" s="15">
        <f t="shared" si="16"/>
        <v>-7.1389136506869687E-4</v>
      </c>
      <c r="L193" s="15">
        <f t="shared" si="17"/>
        <v>2.9338345089610991E-3</v>
      </c>
    </row>
    <row r="194" spans="1:12" x14ac:dyDescent="0.3">
      <c r="A194" s="3">
        <v>42656</v>
      </c>
      <c r="B194" s="18">
        <v>32.89</v>
      </c>
      <c r="C194" s="16">
        <f t="shared" si="12"/>
        <v>-1.4088729016786483E-2</v>
      </c>
      <c r="D194" s="18">
        <v>81.260000000000005</v>
      </c>
      <c r="E194" s="16">
        <f t="shared" si="13"/>
        <v>-1.9546332046331938E-2</v>
      </c>
      <c r="F194" s="18">
        <v>23.18</v>
      </c>
      <c r="G194" s="16">
        <f t="shared" si="14"/>
        <v>-1.6963528413910023E-2</v>
      </c>
      <c r="J194" s="15">
        <f t="shared" si="15"/>
        <v>-1.464365201868147E-2</v>
      </c>
      <c r="K194" s="15">
        <f t="shared" si="16"/>
        <v>-2.0018968887878217E-2</v>
      </c>
      <c r="L194" s="15">
        <f t="shared" si="17"/>
        <v>-1.7433949224097821E-2</v>
      </c>
    </row>
    <row r="195" spans="1:12" x14ac:dyDescent="0.3">
      <c r="A195" s="3">
        <v>42657</v>
      </c>
      <c r="B195" s="18">
        <v>32.97</v>
      </c>
      <c r="C195" s="16">
        <f t="shared" si="12"/>
        <v>2.4323502584371326E-3</v>
      </c>
      <c r="D195" s="18">
        <v>81.61</v>
      </c>
      <c r="E195" s="16">
        <f t="shared" si="13"/>
        <v>4.3071621954220429E-3</v>
      </c>
      <c r="F195" s="18">
        <v>23.24</v>
      </c>
      <c r="G195" s="16">
        <f t="shared" si="14"/>
        <v>2.5884383088869978E-3</v>
      </c>
      <c r="J195" s="15">
        <f t="shared" si="15"/>
        <v>1.8774272565421466E-3</v>
      </c>
      <c r="K195" s="15">
        <f t="shared" si="16"/>
        <v>3.8345253538757621E-3</v>
      </c>
      <c r="L195" s="15">
        <f t="shared" si="17"/>
        <v>2.1180174986992002E-3</v>
      </c>
    </row>
    <row r="196" spans="1:12" x14ac:dyDescent="0.3">
      <c r="A196" s="3">
        <v>42660</v>
      </c>
      <c r="B196" s="18">
        <v>32.840000000000003</v>
      </c>
      <c r="C196" s="16">
        <f t="shared" si="12"/>
        <v>-3.9429784652713629E-3</v>
      </c>
      <c r="D196" s="18">
        <v>80.900000000000006</v>
      </c>
      <c r="E196" s="16">
        <f t="shared" si="13"/>
        <v>-8.699914226197647E-3</v>
      </c>
      <c r="F196" s="18">
        <v>23.07</v>
      </c>
      <c r="G196" s="16">
        <f t="shared" si="14"/>
        <v>-7.3149741824439785E-3</v>
      </c>
      <c r="J196" s="15">
        <f t="shared" si="15"/>
        <v>-4.4979014671663493E-3</v>
      </c>
      <c r="K196" s="15">
        <f t="shared" si="16"/>
        <v>-9.1725510677439278E-3</v>
      </c>
      <c r="L196" s="15">
        <f t="shared" si="17"/>
        <v>-7.7853949926317764E-3</v>
      </c>
    </row>
    <row r="197" spans="1:12" x14ac:dyDescent="0.3">
      <c r="A197" s="3">
        <v>42661</v>
      </c>
      <c r="B197" s="18">
        <v>33.46</v>
      </c>
      <c r="C197" s="16">
        <f t="shared" ref="C197:C260" si="18">B197/B196-1</f>
        <v>1.8879415347137662E-2</v>
      </c>
      <c r="D197" s="18">
        <v>82.25</v>
      </c>
      <c r="E197" s="16">
        <f t="shared" ref="E197:E260" si="19">D197/D196-1</f>
        <v>1.6687268232385533E-2</v>
      </c>
      <c r="F197" s="18">
        <v>23.27</v>
      </c>
      <c r="G197" s="16">
        <f t="shared" ref="G197:G260" si="20">F197/F196-1</f>
        <v>8.6692674469006636E-3</v>
      </c>
      <c r="J197" s="15">
        <f t="shared" ref="J197:J260" si="21">C197-$C$1235</f>
        <v>1.8324492345242676E-2</v>
      </c>
      <c r="K197" s="15">
        <f t="shared" ref="K197:K260" si="22">E197-$E$1235</f>
        <v>1.6214631390839254E-2</v>
      </c>
      <c r="L197" s="15">
        <f t="shared" ref="L197:L260" si="23">G197-$G$1235</f>
        <v>8.1988466367128657E-3</v>
      </c>
    </row>
    <row r="198" spans="1:12" x14ac:dyDescent="0.3">
      <c r="A198" s="3">
        <v>42662</v>
      </c>
      <c r="B198" s="18">
        <v>33.450000000000003</v>
      </c>
      <c r="C198" s="16">
        <f t="shared" si="18"/>
        <v>-2.9886431560066651E-4</v>
      </c>
      <c r="D198" s="18">
        <v>82.61</v>
      </c>
      <c r="E198" s="16">
        <f t="shared" si="19"/>
        <v>4.3768996960487083E-3</v>
      </c>
      <c r="F198" s="18">
        <v>23.49</v>
      </c>
      <c r="G198" s="16">
        <f t="shared" si="20"/>
        <v>9.4542329179199136E-3</v>
      </c>
      <c r="J198" s="15">
        <f t="shared" si="21"/>
        <v>-8.5378731749565255E-4</v>
      </c>
      <c r="K198" s="15">
        <f t="shared" si="22"/>
        <v>3.9042628545024275E-3</v>
      </c>
      <c r="L198" s="15">
        <f t="shared" si="23"/>
        <v>8.9838121077321156E-3</v>
      </c>
    </row>
    <row r="199" spans="1:12" x14ac:dyDescent="0.3">
      <c r="A199" s="3">
        <v>42663</v>
      </c>
      <c r="B199" s="18">
        <v>33.57</v>
      </c>
      <c r="C199" s="16">
        <f t="shared" si="18"/>
        <v>3.5874439461882623E-3</v>
      </c>
      <c r="D199" s="18">
        <v>83.2</v>
      </c>
      <c r="E199" s="16">
        <f t="shared" si="19"/>
        <v>7.1419924948554758E-3</v>
      </c>
      <c r="F199" s="18">
        <v>23.48</v>
      </c>
      <c r="G199" s="16">
        <f t="shared" si="20"/>
        <v>-4.2571306939109821E-4</v>
      </c>
      <c r="J199" s="15">
        <f t="shared" si="21"/>
        <v>3.0325209442932763E-3</v>
      </c>
      <c r="K199" s="15">
        <f t="shared" si="22"/>
        <v>6.669355653309195E-3</v>
      </c>
      <c r="L199" s="15">
        <f t="shared" si="23"/>
        <v>-8.9613387957889596E-4</v>
      </c>
    </row>
    <row r="200" spans="1:12" x14ac:dyDescent="0.3">
      <c r="A200" s="3">
        <v>42664</v>
      </c>
      <c r="B200" s="18">
        <v>33.590000000000003</v>
      </c>
      <c r="C200" s="16">
        <f t="shared" si="18"/>
        <v>5.9577003276745089E-4</v>
      </c>
      <c r="D200" s="18">
        <v>83.51</v>
      </c>
      <c r="E200" s="16">
        <f t="shared" si="19"/>
        <v>3.7259615384614975E-3</v>
      </c>
      <c r="F200" s="18">
        <v>23.55</v>
      </c>
      <c r="G200" s="16">
        <f t="shared" si="20"/>
        <v>2.9812606473593739E-3</v>
      </c>
      <c r="J200" s="15">
        <f t="shared" si="21"/>
        <v>4.0847030872464846E-5</v>
      </c>
      <c r="K200" s="15">
        <f t="shared" si="22"/>
        <v>3.2533246969152167E-3</v>
      </c>
      <c r="L200" s="15">
        <f t="shared" si="23"/>
        <v>2.5108398371715764E-3</v>
      </c>
    </row>
    <row r="201" spans="1:12" x14ac:dyDescent="0.3">
      <c r="A201" s="3">
        <v>42667</v>
      </c>
      <c r="B201" s="18">
        <v>33.61</v>
      </c>
      <c r="C201" s="16">
        <f t="shared" si="18"/>
        <v>5.9541530217321892E-4</v>
      </c>
      <c r="D201" s="18">
        <v>83.46</v>
      </c>
      <c r="E201" s="16">
        <f t="shared" si="19"/>
        <v>-5.9873069093530074E-4</v>
      </c>
      <c r="F201" s="18">
        <v>23.47</v>
      </c>
      <c r="G201" s="16">
        <f t="shared" si="20"/>
        <v>-3.3970276008493672E-3</v>
      </c>
      <c r="J201" s="15">
        <f t="shared" si="21"/>
        <v>4.049230027823288E-5</v>
      </c>
      <c r="K201" s="15">
        <f t="shared" si="22"/>
        <v>-1.0713675324815815E-3</v>
      </c>
      <c r="L201" s="15">
        <f t="shared" si="23"/>
        <v>-3.8674484110371647E-3</v>
      </c>
    </row>
    <row r="202" spans="1:12" x14ac:dyDescent="0.3">
      <c r="A202" s="3">
        <v>42668</v>
      </c>
      <c r="B202" s="18">
        <v>33.590000000000003</v>
      </c>
      <c r="C202" s="16">
        <f t="shared" si="18"/>
        <v>-5.9506099375172816E-4</v>
      </c>
      <c r="D202" s="18">
        <v>83.45</v>
      </c>
      <c r="E202" s="16">
        <f t="shared" si="19"/>
        <v>-1.1981787682713296E-4</v>
      </c>
      <c r="F202" s="18">
        <v>23.4</v>
      </c>
      <c r="G202" s="16">
        <f t="shared" si="20"/>
        <v>-2.9825308904984915E-3</v>
      </c>
      <c r="J202" s="15">
        <f t="shared" si="21"/>
        <v>-1.1499839956467142E-3</v>
      </c>
      <c r="K202" s="15">
        <f t="shared" si="22"/>
        <v>-5.9245471837341367E-4</v>
      </c>
      <c r="L202" s="15">
        <f t="shared" si="23"/>
        <v>-3.452951700686289E-3</v>
      </c>
    </row>
    <row r="203" spans="1:12" x14ac:dyDescent="0.3">
      <c r="A203" s="3">
        <v>42669</v>
      </c>
      <c r="B203" s="18">
        <v>33.32</v>
      </c>
      <c r="C203" s="16">
        <f t="shared" si="18"/>
        <v>-8.0381065793392326E-3</v>
      </c>
      <c r="D203" s="18">
        <v>82.95</v>
      </c>
      <c r="E203" s="16">
        <f t="shared" si="19"/>
        <v>-5.9916117435589999E-3</v>
      </c>
      <c r="F203" s="18">
        <v>23.24</v>
      </c>
      <c r="G203" s="16">
        <f t="shared" si="20"/>
        <v>-6.8376068376068133E-3</v>
      </c>
      <c r="J203" s="15">
        <f t="shared" si="21"/>
        <v>-8.593029581234219E-3</v>
      </c>
      <c r="K203" s="15">
        <f t="shared" si="22"/>
        <v>-6.4642485851052808E-3</v>
      </c>
      <c r="L203" s="15">
        <f t="shared" si="23"/>
        <v>-7.3080276477946113E-3</v>
      </c>
    </row>
    <row r="204" spans="1:12" x14ac:dyDescent="0.3">
      <c r="A204" s="3">
        <v>42670</v>
      </c>
      <c r="B204" s="18">
        <v>33.22</v>
      </c>
      <c r="C204" s="16">
        <f t="shared" si="18"/>
        <v>-3.0012004801921455E-3</v>
      </c>
      <c r="D204" s="18">
        <v>82.16</v>
      </c>
      <c r="E204" s="16">
        <f t="shared" si="19"/>
        <v>-9.523809523809601E-3</v>
      </c>
      <c r="F204" s="18">
        <v>23.11</v>
      </c>
      <c r="G204" s="16">
        <f t="shared" si="20"/>
        <v>-5.5938037865748136E-3</v>
      </c>
      <c r="J204" s="15">
        <f t="shared" si="21"/>
        <v>-3.5561234820871315E-3</v>
      </c>
      <c r="K204" s="15">
        <f t="shared" si="22"/>
        <v>-9.9964463653558818E-3</v>
      </c>
      <c r="L204" s="15">
        <f t="shared" si="23"/>
        <v>-6.0642245967626116E-3</v>
      </c>
    </row>
    <row r="205" spans="1:12" x14ac:dyDescent="0.3">
      <c r="A205" s="3">
        <v>42671</v>
      </c>
      <c r="B205" s="18">
        <v>33.36</v>
      </c>
      <c r="C205" s="16">
        <f t="shared" si="18"/>
        <v>4.2143287176399369E-3</v>
      </c>
      <c r="D205" s="18">
        <v>82.89</v>
      </c>
      <c r="E205" s="16">
        <f t="shared" si="19"/>
        <v>8.8851022395326495E-3</v>
      </c>
      <c r="F205" s="18">
        <v>23.19</v>
      </c>
      <c r="G205" s="16">
        <f t="shared" si="20"/>
        <v>3.4617048896581348E-3</v>
      </c>
      <c r="J205" s="15">
        <f t="shared" si="21"/>
        <v>3.6594057157449508E-3</v>
      </c>
      <c r="K205" s="15">
        <f t="shared" si="22"/>
        <v>8.4124653979863687E-3</v>
      </c>
      <c r="L205" s="15">
        <f t="shared" si="23"/>
        <v>2.9912840794703373E-3</v>
      </c>
    </row>
    <row r="206" spans="1:12" x14ac:dyDescent="0.3">
      <c r="A206" s="3">
        <v>42675</v>
      </c>
      <c r="B206" s="18">
        <v>33.35</v>
      </c>
      <c r="C206" s="16">
        <f t="shared" si="18"/>
        <v>-2.997601918464099E-4</v>
      </c>
      <c r="D206" s="18">
        <v>83.33</v>
      </c>
      <c r="E206" s="16">
        <f t="shared" si="19"/>
        <v>5.3082398359272087E-3</v>
      </c>
      <c r="F206" s="24">
        <v>22.84</v>
      </c>
      <c r="G206" s="16">
        <f t="shared" si="20"/>
        <v>-1.5092712376024164E-2</v>
      </c>
      <c r="J206" s="15">
        <f t="shared" si="21"/>
        <v>-8.5468319374139594E-4</v>
      </c>
      <c r="K206" s="15">
        <f t="shared" si="22"/>
        <v>4.8356029943809279E-3</v>
      </c>
      <c r="L206" s="15">
        <f t="shared" si="23"/>
        <v>-1.5563133186211962E-2</v>
      </c>
    </row>
    <row r="207" spans="1:12" x14ac:dyDescent="0.3">
      <c r="A207" s="3">
        <v>42676</v>
      </c>
      <c r="B207" s="18">
        <v>32.92</v>
      </c>
      <c r="C207" s="16">
        <f t="shared" si="18"/>
        <v>-1.2893553223388254E-2</v>
      </c>
      <c r="D207" s="18">
        <v>81.58</v>
      </c>
      <c r="E207" s="16">
        <f t="shared" si="19"/>
        <v>-2.1000840033601365E-2</v>
      </c>
      <c r="F207" s="18">
        <v>22.84</v>
      </c>
      <c r="G207" s="16">
        <f t="shared" si="20"/>
        <v>0</v>
      </c>
      <c r="J207" s="15">
        <f t="shared" si="21"/>
        <v>-1.3448476225283241E-2</v>
      </c>
      <c r="K207" s="15">
        <f t="shared" si="22"/>
        <v>-2.1473476875147644E-2</v>
      </c>
      <c r="L207" s="15">
        <f t="shared" si="23"/>
        <v>-4.704208101877977E-4</v>
      </c>
    </row>
    <row r="208" spans="1:12" x14ac:dyDescent="0.3">
      <c r="A208" s="3">
        <v>42677</v>
      </c>
      <c r="B208" s="18">
        <v>32.76</v>
      </c>
      <c r="C208" s="16">
        <f t="shared" si="18"/>
        <v>-4.86026731470246E-3</v>
      </c>
      <c r="D208" s="18">
        <v>80.41</v>
      </c>
      <c r="E208" s="16">
        <f t="shared" si="19"/>
        <v>-1.4341750429026745E-2</v>
      </c>
      <c r="F208" s="18">
        <v>22.65</v>
      </c>
      <c r="G208" s="16">
        <f t="shared" si="20"/>
        <v>-8.3187390542908135E-3</v>
      </c>
      <c r="J208" s="15">
        <f t="shared" si="21"/>
        <v>-5.4151903165974465E-3</v>
      </c>
      <c r="K208" s="15">
        <f t="shared" si="22"/>
        <v>-1.4814387270573026E-2</v>
      </c>
      <c r="L208" s="15">
        <f t="shared" si="23"/>
        <v>-8.7891598644786115E-3</v>
      </c>
    </row>
    <row r="209" spans="1:12" x14ac:dyDescent="0.3">
      <c r="A209" s="3">
        <v>42678</v>
      </c>
      <c r="B209" s="18">
        <v>32.49</v>
      </c>
      <c r="C209" s="16">
        <f t="shared" si="18"/>
        <v>-8.2417582417581015E-3</v>
      </c>
      <c r="D209" s="18">
        <v>79.28</v>
      </c>
      <c r="E209" s="16">
        <f t="shared" si="19"/>
        <v>-1.405297848526299E-2</v>
      </c>
      <c r="F209" s="18">
        <v>22.41</v>
      </c>
      <c r="G209" s="16">
        <f t="shared" si="20"/>
        <v>-1.059602649006619E-2</v>
      </c>
      <c r="J209" s="15">
        <f t="shared" si="21"/>
        <v>-8.7966812436530879E-3</v>
      </c>
      <c r="K209" s="15">
        <f t="shared" si="22"/>
        <v>-1.4525615326809271E-2</v>
      </c>
      <c r="L209" s="15">
        <f t="shared" si="23"/>
        <v>-1.1066447300253988E-2</v>
      </c>
    </row>
    <row r="210" spans="1:12" x14ac:dyDescent="0.3">
      <c r="A210" s="3">
        <v>42681</v>
      </c>
      <c r="B210" s="18">
        <v>32.799999999999997</v>
      </c>
      <c r="C210" s="16">
        <f t="shared" si="18"/>
        <v>9.541397353031611E-3</v>
      </c>
      <c r="D210" s="18">
        <v>79.900000000000006</v>
      </c>
      <c r="E210" s="16">
        <f t="shared" si="19"/>
        <v>7.8203834510595094E-3</v>
      </c>
      <c r="F210" s="18">
        <v>22.54</v>
      </c>
      <c r="G210" s="16">
        <f t="shared" si="20"/>
        <v>5.8009817045960865E-3</v>
      </c>
      <c r="J210" s="15">
        <f t="shared" si="21"/>
        <v>8.9864743511366245E-3</v>
      </c>
      <c r="K210" s="15">
        <f t="shared" si="22"/>
        <v>7.3477466095132286E-3</v>
      </c>
      <c r="L210" s="15">
        <f t="shared" si="23"/>
        <v>5.3305608944082886E-3</v>
      </c>
    </row>
    <row r="211" spans="1:12" x14ac:dyDescent="0.3">
      <c r="A211" s="3">
        <v>42682</v>
      </c>
      <c r="B211" s="18">
        <v>32.880000000000003</v>
      </c>
      <c r="C211" s="16">
        <f t="shared" si="18"/>
        <v>2.4390243902441266E-3</v>
      </c>
      <c r="D211" s="18">
        <v>80.27</v>
      </c>
      <c r="E211" s="16">
        <f t="shared" si="19"/>
        <v>4.6307884856069403E-3</v>
      </c>
      <c r="F211" s="18">
        <v>22.45</v>
      </c>
      <c r="G211" s="16">
        <f t="shared" si="20"/>
        <v>-3.9929015084294583E-3</v>
      </c>
      <c r="J211" s="15">
        <f t="shared" si="21"/>
        <v>1.8841013883491406E-3</v>
      </c>
      <c r="K211" s="15">
        <f t="shared" si="22"/>
        <v>4.1581516440606595E-3</v>
      </c>
      <c r="L211" s="15">
        <f t="shared" si="23"/>
        <v>-4.4633223186172563E-3</v>
      </c>
    </row>
    <row r="212" spans="1:12" x14ac:dyDescent="0.3">
      <c r="A212" s="3">
        <v>42683</v>
      </c>
      <c r="B212" s="18">
        <v>32.57</v>
      </c>
      <c r="C212" s="16">
        <f t="shared" si="18"/>
        <v>-9.4282238442823241E-3</v>
      </c>
      <c r="D212" s="18">
        <v>79.06</v>
      </c>
      <c r="E212" s="16">
        <f t="shared" si="19"/>
        <v>-1.5074124828703073E-2</v>
      </c>
      <c r="F212" s="18">
        <v>22.12</v>
      </c>
      <c r="G212" s="16">
        <f t="shared" si="20"/>
        <v>-1.4699331848552211E-2</v>
      </c>
      <c r="J212" s="15">
        <f t="shared" si="21"/>
        <v>-9.9831468461773105E-3</v>
      </c>
      <c r="K212" s="15">
        <f t="shared" si="22"/>
        <v>-1.5546761670249354E-2</v>
      </c>
      <c r="L212" s="15">
        <f t="shared" si="23"/>
        <v>-1.5169752658740009E-2</v>
      </c>
    </row>
    <row r="213" spans="1:12" x14ac:dyDescent="0.3">
      <c r="A213" s="3">
        <v>42684</v>
      </c>
      <c r="B213" s="18">
        <v>33.21</v>
      </c>
      <c r="C213" s="16">
        <f t="shared" si="18"/>
        <v>1.964998464844947E-2</v>
      </c>
      <c r="D213" s="18">
        <v>80.38</v>
      </c>
      <c r="E213" s="16">
        <f t="shared" si="19"/>
        <v>1.6696180116367199E-2</v>
      </c>
      <c r="F213" s="18">
        <v>22.52</v>
      </c>
      <c r="G213" s="16">
        <f t="shared" si="20"/>
        <v>1.8083182640144635E-2</v>
      </c>
      <c r="J213" s="15">
        <f t="shared" si="21"/>
        <v>1.9095061646554484E-2</v>
      </c>
      <c r="K213" s="15">
        <f t="shared" si="22"/>
        <v>1.6223543274820919E-2</v>
      </c>
      <c r="L213" s="15">
        <f t="shared" si="23"/>
        <v>1.7612761829956837E-2</v>
      </c>
    </row>
    <row r="214" spans="1:12" x14ac:dyDescent="0.3">
      <c r="A214" s="3">
        <v>42685</v>
      </c>
      <c r="B214" s="18">
        <v>32.369999999999997</v>
      </c>
      <c r="C214" s="16">
        <f t="shared" si="18"/>
        <v>-2.5293586269196089E-2</v>
      </c>
      <c r="D214" s="18">
        <v>78.2</v>
      </c>
      <c r="E214" s="16">
        <f t="shared" si="19"/>
        <v>-2.7121174421497751E-2</v>
      </c>
      <c r="F214" s="18">
        <v>22.05</v>
      </c>
      <c r="G214" s="16">
        <f t="shared" si="20"/>
        <v>-2.0870337477797429E-2</v>
      </c>
      <c r="J214" s="15">
        <f t="shared" si="21"/>
        <v>-2.5848509271091075E-2</v>
      </c>
      <c r="K214" s="15">
        <f t="shared" si="22"/>
        <v>-2.759381126304403E-2</v>
      </c>
      <c r="L214" s="15">
        <f t="shared" si="23"/>
        <v>-2.1340758287985227E-2</v>
      </c>
    </row>
    <row r="215" spans="1:12" x14ac:dyDescent="0.3">
      <c r="A215" s="3">
        <v>42689</v>
      </c>
      <c r="B215" s="18">
        <v>31.67</v>
      </c>
      <c r="C215" s="16">
        <f t="shared" si="18"/>
        <v>-2.1624961383997388E-2</v>
      </c>
      <c r="D215" s="18">
        <v>75.23</v>
      </c>
      <c r="E215" s="16">
        <f t="shared" si="19"/>
        <v>-3.7979539641943671E-2</v>
      </c>
      <c r="F215" s="18">
        <v>21.53</v>
      </c>
      <c r="G215" s="16">
        <f t="shared" si="20"/>
        <v>-2.3582766439909308E-2</v>
      </c>
      <c r="J215" s="15">
        <f t="shared" si="21"/>
        <v>-2.2179884385892374E-2</v>
      </c>
      <c r="K215" s="15">
        <f t="shared" si="22"/>
        <v>-3.8452176483489954E-2</v>
      </c>
      <c r="L215" s="15">
        <f t="shared" si="23"/>
        <v>-2.4053187250097106E-2</v>
      </c>
    </row>
    <row r="216" spans="1:12" x14ac:dyDescent="0.3">
      <c r="A216" s="3">
        <v>42690</v>
      </c>
      <c r="B216" s="18">
        <v>31.69</v>
      </c>
      <c r="C216" s="16">
        <f t="shared" si="18"/>
        <v>6.3151247237125396E-4</v>
      </c>
      <c r="D216" s="18">
        <v>75.27</v>
      </c>
      <c r="E216" s="16">
        <f t="shared" si="19"/>
        <v>5.3170277814684752E-4</v>
      </c>
      <c r="F216" s="18">
        <v>21.56</v>
      </c>
      <c r="G216" s="16">
        <f t="shared" si="20"/>
        <v>1.3934045517880467E-3</v>
      </c>
      <c r="J216" s="15">
        <f t="shared" si="21"/>
        <v>7.6589470476267924E-5</v>
      </c>
      <c r="K216" s="15">
        <f t="shared" si="22"/>
        <v>5.9065936600566815E-5</v>
      </c>
      <c r="L216" s="15">
        <f t="shared" si="23"/>
        <v>9.2298374160024893E-4</v>
      </c>
    </row>
    <row r="217" spans="1:12" x14ac:dyDescent="0.3">
      <c r="A217" s="3">
        <v>42691</v>
      </c>
      <c r="B217" s="18">
        <v>31.63</v>
      </c>
      <c r="C217" s="16">
        <f t="shared" si="18"/>
        <v>-1.8933417481856729E-3</v>
      </c>
      <c r="D217" s="18">
        <v>75.099999999999994</v>
      </c>
      <c r="E217" s="16">
        <f t="shared" si="19"/>
        <v>-2.2585359372924163E-3</v>
      </c>
      <c r="F217" s="18">
        <v>21.48</v>
      </c>
      <c r="G217" s="16">
        <f t="shared" si="20"/>
        <v>-3.7105751391465214E-3</v>
      </c>
      <c r="J217" s="15">
        <f t="shared" si="21"/>
        <v>-2.448264750080659E-3</v>
      </c>
      <c r="K217" s="15">
        <f t="shared" si="22"/>
        <v>-2.7311727788386971E-3</v>
      </c>
      <c r="L217" s="15">
        <f t="shared" si="23"/>
        <v>-4.1809959493343193E-3</v>
      </c>
    </row>
    <row r="218" spans="1:12" x14ac:dyDescent="0.3">
      <c r="A218" s="3">
        <v>42692</v>
      </c>
      <c r="B218" s="18">
        <v>31.58</v>
      </c>
      <c r="C218" s="16">
        <f t="shared" si="18"/>
        <v>-1.5807777426494196E-3</v>
      </c>
      <c r="D218" s="18">
        <v>76</v>
      </c>
      <c r="E218" s="16">
        <f t="shared" si="19"/>
        <v>1.1984021304926928E-2</v>
      </c>
      <c r="F218" s="18">
        <v>21.48</v>
      </c>
      <c r="G218" s="16">
        <f t="shared" si="20"/>
        <v>0</v>
      </c>
      <c r="J218" s="15">
        <f t="shared" si="21"/>
        <v>-2.1357007445444057E-3</v>
      </c>
      <c r="K218" s="15">
        <f t="shared" si="22"/>
        <v>1.1511384463380648E-2</v>
      </c>
      <c r="L218" s="15">
        <f t="shared" si="23"/>
        <v>-4.704208101877977E-4</v>
      </c>
    </row>
    <row r="219" spans="1:12" x14ac:dyDescent="0.3">
      <c r="A219" s="3">
        <v>42695</v>
      </c>
      <c r="B219" s="18">
        <v>30.99</v>
      </c>
      <c r="C219" s="16">
        <f t="shared" si="18"/>
        <v>-1.8682710576314099E-2</v>
      </c>
      <c r="D219" s="18">
        <v>73.98</v>
      </c>
      <c r="E219" s="16">
        <f t="shared" si="19"/>
        <v>-2.6578947368421035E-2</v>
      </c>
      <c r="F219" s="18">
        <v>21.17</v>
      </c>
      <c r="G219" s="16">
        <f t="shared" si="20"/>
        <v>-1.443202979515823E-2</v>
      </c>
      <c r="J219" s="15">
        <f t="shared" si="21"/>
        <v>-1.9237633578209085E-2</v>
      </c>
      <c r="K219" s="15">
        <f t="shared" si="22"/>
        <v>-2.7051584209967314E-2</v>
      </c>
      <c r="L219" s="15">
        <f t="shared" si="23"/>
        <v>-1.4902450605346028E-2</v>
      </c>
    </row>
    <row r="220" spans="1:12" x14ac:dyDescent="0.3">
      <c r="A220" s="3">
        <v>42696</v>
      </c>
      <c r="B220" s="18">
        <v>31.22</v>
      </c>
      <c r="C220" s="16">
        <f t="shared" si="18"/>
        <v>7.4217489512746759E-3</v>
      </c>
      <c r="D220" s="18">
        <v>74.84</v>
      </c>
      <c r="E220" s="16">
        <f t="shared" si="19"/>
        <v>1.1624763449580966E-2</v>
      </c>
      <c r="F220" s="18">
        <v>21.32</v>
      </c>
      <c r="G220" s="16">
        <f t="shared" si="20"/>
        <v>7.0854983467170118E-3</v>
      </c>
      <c r="J220" s="15">
        <f t="shared" si="21"/>
        <v>6.8668259493796895E-3</v>
      </c>
      <c r="K220" s="15">
        <f t="shared" si="22"/>
        <v>1.1152126608034685E-2</v>
      </c>
      <c r="L220" s="15">
        <f t="shared" si="23"/>
        <v>6.6150775365292139E-3</v>
      </c>
    </row>
    <row r="221" spans="1:12" x14ac:dyDescent="0.3">
      <c r="A221" s="3">
        <v>42697</v>
      </c>
      <c r="B221" s="18">
        <v>31.4</v>
      </c>
      <c r="C221" s="16">
        <f t="shared" si="18"/>
        <v>5.7655349135170564E-3</v>
      </c>
      <c r="D221" s="18">
        <v>75.17</v>
      </c>
      <c r="E221" s="16">
        <f t="shared" si="19"/>
        <v>4.4094067343665166E-3</v>
      </c>
      <c r="F221" s="18">
        <v>21.38</v>
      </c>
      <c r="G221" s="16">
        <f t="shared" si="20"/>
        <v>2.8142589118198558E-3</v>
      </c>
      <c r="J221" s="15">
        <f t="shared" si="21"/>
        <v>5.2106119116220699E-3</v>
      </c>
      <c r="K221" s="15">
        <f t="shared" si="22"/>
        <v>3.9367698928202358E-3</v>
      </c>
      <c r="L221" s="15">
        <f t="shared" si="23"/>
        <v>2.3438381016320582E-3</v>
      </c>
    </row>
    <row r="222" spans="1:12" x14ac:dyDescent="0.3">
      <c r="A222" s="3">
        <v>42698</v>
      </c>
      <c r="B222" s="18">
        <v>31.18</v>
      </c>
      <c r="C222" s="16">
        <f t="shared" si="18"/>
        <v>-7.0063694267515908E-3</v>
      </c>
      <c r="D222" s="18">
        <v>74.959999999999994</v>
      </c>
      <c r="E222" s="16">
        <f t="shared" si="19"/>
        <v>-2.7936676865771837E-3</v>
      </c>
      <c r="F222" s="18">
        <v>21.39</v>
      </c>
      <c r="G222" s="16">
        <f t="shared" si="20"/>
        <v>4.6772684752105498E-4</v>
      </c>
      <c r="J222" s="15">
        <f t="shared" si="21"/>
        <v>-7.5612924286465773E-3</v>
      </c>
      <c r="K222" s="15">
        <f t="shared" si="22"/>
        <v>-3.2663045281234645E-3</v>
      </c>
      <c r="L222" s="15">
        <f t="shared" si="23"/>
        <v>-2.6939626667427173E-6</v>
      </c>
    </row>
    <row r="223" spans="1:12" x14ac:dyDescent="0.3">
      <c r="A223" s="3">
        <v>42699</v>
      </c>
      <c r="B223" s="18">
        <v>31.74</v>
      </c>
      <c r="C223" s="16">
        <f t="shared" si="18"/>
        <v>1.7960230917254627E-2</v>
      </c>
      <c r="D223" s="18">
        <v>75.98</v>
      </c>
      <c r="E223" s="16">
        <f t="shared" si="19"/>
        <v>1.3607257203842149E-2</v>
      </c>
      <c r="F223" s="18">
        <v>21.63</v>
      </c>
      <c r="G223" s="16">
        <f t="shared" si="20"/>
        <v>1.1220196353436185E-2</v>
      </c>
      <c r="J223" s="15">
        <f t="shared" si="21"/>
        <v>1.7405307915359641E-2</v>
      </c>
      <c r="K223" s="15">
        <f t="shared" si="22"/>
        <v>1.3134620362295868E-2</v>
      </c>
      <c r="L223" s="15">
        <f t="shared" si="23"/>
        <v>1.0749775543248387E-2</v>
      </c>
    </row>
    <row r="224" spans="1:12" x14ac:dyDescent="0.3">
      <c r="A224" s="3">
        <v>42702</v>
      </c>
      <c r="B224" s="18">
        <v>31.76</v>
      </c>
      <c r="C224" s="16">
        <f t="shared" si="18"/>
        <v>6.3011972274740202E-4</v>
      </c>
      <c r="D224" s="18">
        <v>76.510000000000005</v>
      </c>
      <c r="E224" s="16">
        <f t="shared" si="19"/>
        <v>6.9755198736509705E-3</v>
      </c>
      <c r="F224" s="18">
        <v>21.75</v>
      </c>
      <c r="G224" s="16">
        <f t="shared" si="20"/>
        <v>5.5478502080443803E-3</v>
      </c>
      <c r="J224" s="15">
        <f t="shared" si="21"/>
        <v>7.5196720852415983E-5</v>
      </c>
      <c r="K224" s="15">
        <f t="shared" si="22"/>
        <v>6.5028830321046897E-3</v>
      </c>
      <c r="L224" s="15">
        <f t="shared" si="23"/>
        <v>5.0774293978565824E-3</v>
      </c>
    </row>
    <row r="225" spans="1:12" x14ac:dyDescent="0.3">
      <c r="A225" s="3">
        <v>42703</v>
      </c>
      <c r="B225" s="18">
        <v>31.81</v>
      </c>
      <c r="C225" s="16">
        <f t="shared" si="18"/>
        <v>1.5743073047858047E-3</v>
      </c>
      <c r="D225" s="18">
        <v>77.040000000000006</v>
      </c>
      <c r="E225" s="16">
        <f t="shared" si="19"/>
        <v>6.9271990589465648E-3</v>
      </c>
      <c r="F225" s="18">
        <v>21.72</v>
      </c>
      <c r="G225" s="16">
        <f t="shared" si="20"/>
        <v>-1.3793103448276334E-3</v>
      </c>
      <c r="J225" s="15">
        <f t="shared" si="21"/>
        <v>1.0193843028908187E-3</v>
      </c>
      <c r="K225" s="15">
        <f t="shared" si="22"/>
        <v>6.454562217400284E-3</v>
      </c>
      <c r="L225" s="15">
        <f t="shared" si="23"/>
        <v>-1.8497311550154311E-3</v>
      </c>
    </row>
    <row r="226" spans="1:12" x14ac:dyDescent="0.3">
      <c r="A226" s="3">
        <v>42704</v>
      </c>
      <c r="B226" s="18">
        <v>32.15</v>
      </c>
      <c r="C226" s="16">
        <f t="shared" si="18"/>
        <v>1.0688462747563632E-2</v>
      </c>
      <c r="D226" s="18">
        <v>77.97</v>
      </c>
      <c r="E226" s="16">
        <f t="shared" si="19"/>
        <v>1.2071651090342472E-2</v>
      </c>
      <c r="F226" s="18">
        <v>22</v>
      </c>
      <c r="G226" s="16">
        <f t="shared" si="20"/>
        <v>1.2891344383057168E-2</v>
      </c>
      <c r="J226" s="15">
        <f t="shared" si="21"/>
        <v>1.0133539745668645E-2</v>
      </c>
      <c r="K226" s="15">
        <f t="shared" si="22"/>
        <v>1.1599014248796191E-2</v>
      </c>
      <c r="L226" s="15">
        <f t="shared" si="23"/>
        <v>1.242092357286937E-2</v>
      </c>
    </row>
    <row r="227" spans="1:12" x14ac:dyDescent="0.3">
      <c r="A227" s="3">
        <v>42705</v>
      </c>
      <c r="B227" s="18">
        <v>31.97</v>
      </c>
      <c r="C227" s="16">
        <f t="shared" si="18"/>
        <v>-5.5987558320372832E-3</v>
      </c>
      <c r="D227" s="18">
        <v>77.44</v>
      </c>
      <c r="E227" s="16">
        <f t="shared" si="19"/>
        <v>-6.7974862126458646E-3</v>
      </c>
      <c r="F227" s="18">
        <v>21.76</v>
      </c>
      <c r="G227" s="16">
        <f t="shared" si="20"/>
        <v>-1.0909090909090868E-2</v>
      </c>
      <c r="J227" s="15">
        <f t="shared" si="21"/>
        <v>-6.1536788339322697E-3</v>
      </c>
      <c r="K227" s="15">
        <f t="shared" si="22"/>
        <v>-7.2701230541921454E-3</v>
      </c>
      <c r="L227" s="15">
        <f t="shared" si="23"/>
        <v>-1.1379511719278666E-2</v>
      </c>
    </row>
    <row r="228" spans="1:12" x14ac:dyDescent="0.3">
      <c r="A228" s="3">
        <v>42706</v>
      </c>
      <c r="B228" s="18">
        <v>31.66</v>
      </c>
      <c r="C228" s="16">
        <f t="shared" si="18"/>
        <v>-9.6965905536440244E-3</v>
      </c>
      <c r="D228" s="18">
        <v>76.67</v>
      </c>
      <c r="E228" s="16">
        <f t="shared" si="19"/>
        <v>-9.9431818181817677E-3</v>
      </c>
      <c r="F228" s="18">
        <v>21.73</v>
      </c>
      <c r="G228" s="16">
        <f t="shared" si="20"/>
        <v>-1.3786764705883137E-3</v>
      </c>
      <c r="J228" s="15">
        <f t="shared" si="21"/>
        <v>-1.0251513555539011E-2</v>
      </c>
      <c r="K228" s="15">
        <f t="shared" si="22"/>
        <v>-1.0415818659728049E-2</v>
      </c>
      <c r="L228" s="15">
        <f t="shared" si="23"/>
        <v>-1.8490972807761114E-3</v>
      </c>
    </row>
    <row r="229" spans="1:12" x14ac:dyDescent="0.3">
      <c r="A229" s="3">
        <v>42709</v>
      </c>
      <c r="B229" s="18">
        <v>31.88</v>
      </c>
      <c r="C229" s="16">
        <f t="shared" si="18"/>
        <v>6.948831332912242E-3</v>
      </c>
      <c r="D229" s="18">
        <v>76.92</v>
      </c>
      <c r="E229" s="16">
        <f t="shared" si="19"/>
        <v>3.2607277944436408E-3</v>
      </c>
      <c r="F229" s="18">
        <v>21.82</v>
      </c>
      <c r="G229" s="16">
        <f t="shared" si="20"/>
        <v>4.1417395306029281E-3</v>
      </c>
      <c r="J229" s="15">
        <f t="shared" si="21"/>
        <v>6.3939083310172555E-3</v>
      </c>
      <c r="K229" s="15">
        <f t="shared" si="22"/>
        <v>2.78809095289736E-3</v>
      </c>
      <c r="L229" s="15">
        <f t="shared" si="23"/>
        <v>3.6713187204151306E-3</v>
      </c>
    </row>
    <row r="230" spans="1:12" x14ac:dyDescent="0.3">
      <c r="A230" s="3">
        <v>42710</v>
      </c>
      <c r="B230" s="18">
        <v>31.85</v>
      </c>
      <c r="C230" s="16">
        <f t="shared" si="18"/>
        <v>-9.4102885821822913E-4</v>
      </c>
      <c r="D230" s="18">
        <v>77.209999999999994</v>
      </c>
      <c r="E230" s="16">
        <f t="shared" si="19"/>
        <v>3.7701508060321576E-3</v>
      </c>
      <c r="F230" s="18">
        <v>21.91</v>
      </c>
      <c r="G230" s="16">
        <f t="shared" si="20"/>
        <v>4.124656278643446E-3</v>
      </c>
      <c r="J230" s="15">
        <f t="shared" si="21"/>
        <v>-1.4959518601132152E-3</v>
      </c>
      <c r="K230" s="15">
        <f t="shared" si="22"/>
        <v>3.2975139644858768E-3</v>
      </c>
      <c r="L230" s="15">
        <f t="shared" si="23"/>
        <v>3.6542354684556484E-3</v>
      </c>
    </row>
    <row r="231" spans="1:12" x14ac:dyDescent="0.3">
      <c r="A231" s="3">
        <v>42711</v>
      </c>
      <c r="B231" s="18">
        <v>31.66</v>
      </c>
      <c r="C231" s="16">
        <f t="shared" si="18"/>
        <v>-5.9654631083202458E-3</v>
      </c>
      <c r="D231" s="18">
        <v>77.040000000000006</v>
      </c>
      <c r="E231" s="16">
        <f t="shared" si="19"/>
        <v>-2.2017873332468296E-3</v>
      </c>
      <c r="F231" s="18">
        <v>21.8</v>
      </c>
      <c r="G231" s="16">
        <f t="shared" si="20"/>
        <v>-5.0205385668644631E-3</v>
      </c>
      <c r="J231" s="15">
        <f t="shared" si="21"/>
        <v>-6.5203861102152323E-3</v>
      </c>
      <c r="K231" s="15">
        <f t="shared" si="22"/>
        <v>-2.6744241747931104E-3</v>
      </c>
      <c r="L231" s="15">
        <f t="shared" si="23"/>
        <v>-5.4909593770522611E-3</v>
      </c>
    </row>
    <row r="232" spans="1:12" x14ac:dyDescent="0.3">
      <c r="A232" s="3">
        <v>42712</v>
      </c>
      <c r="B232" s="18">
        <v>32.18</v>
      </c>
      <c r="C232" s="16">
        <f t="shared" si="18"/>
        <v>1.6424510423246996E-2</v>
      </c>
      <c r="D232" s="18">
        <v>77.790000000000006</v>
      </c>
      <c r="E232" s="16">
        <f t="shared" si="19"/>
        <v>9.7352024922119362E-3</v>
      </c>
      <c r="F232" s="18">
        <v>22.04</v>
      </c>
      <c r="G232" s="16">
        <f t="shared" si="20"/>
        <v>1.1009174311926495E-2</v>
      </c>
      <c r="J232" s="15">
        <f t="shared" si="21"/>
        <v>1.586958742135201E-2</v>
      </c>
      <c r="K232" s="15">
        <f t="shared" si="22"/>
        <v>9.2625656506656554E-3</v>
      </c>
      <c r="L232" s="15">
        <f t="shared" si="23"/>
        <v>1.0538753501738697E-2</v>
      </c>
    </row>
    <row r="233" spans="1:12" x14ac:dyDescent="0.3">
      <c r="A233" s="3">
        <v>42713</v>
      </c>
      <c r="B233" s="18">
        <v>32.26</v>
      </c>
      <c r="C233" s="16">
        <f t="shared" si="18"/>
        <v>2.4860161591049312E-3</v>
      </c>
      <c r="D233" s="18">
        <v>78.16</v>
      </c>
      <c r="E233" s="16">
        <f t="shared" si="19"/>
        <v>4.7563954235760875E-3</v>
      </c>
      <c r="F233" s="18">
        <v>22.07</v>
      </c>
      <c r="G233" s="16">
        <f t="shared" si="20"/>
        <v>1.3611615245010533E-3</v>
      </c>
      <c r="J233" s="15">
        <f t="shared" si="21"/>
        <v>1.9310931572099452E-3</v>
      </c>
      <c r="K233" s="15">
        <f t="shared" si="22"/>
        <v>4.2837585820298067E-3</v>
      </c>
      <c r="L233" s="15">
        <f t="shared" si="23"/>
        <v>8.9074071431325557E-4</v>
      </c>
    </row>
    <row r="234" spans="1:12" x14ac:dyDescent="0.3">
      <c r="A234" s="3">
        <v>42716</v>
      </c>
      <c r="B234" s="18">
        <v>31.93</v>
      </c>
      <c r="C234" s="16">
        <f t="shared" si="18"/>
        <v>-1.0229386236825788E-2</v>
      </c>
      <c r="D234" s="18">
        <v>77.47</v>
      </c>
      <c r="E234" s="16">
        <f t="shared" si="19"/>
        <v>-8.828045035823906E-3</v>
      </c>
      <c r="F234" s="18">
        <v>21.94</v>
      </c>
      <c r="G234" s="16">
        <f t="shared" si="20"/>
        <v>-5.8903488898957024E-3</v>
      </c>
      <c r="J234" s="15">
        <f t="shared" si="21"/>
        <v>-1.0784309238720775E-2</v>
      </c>
      <c r="K234" s="15">
        <f t="shared" si="22"/>
        <v>-9.3006818773701868E-3</v>
      </c>
      <c r="L234" s="15">
        <f t="shared" si="23"/>
        <v>-6.3607697000835003E-3</v>
      </c>
    </row>
    <row r="235" spans="1:12" x14ac:dyDescent="0.3">
      <c r="A235" s="3">
        <v>42717</v>
      </c>
      <c r="B235" s="18">
        <v>32.08</v>
      </c>
      <c r="C235" s="16">
        <f t="shared" si="18"/>
        <v>4.6977763858440102E-3</v>
      </c>
      <c r="D235" s="18">
        <v>77.48</v>
      </c>
      <c r="E235" s="16">
        <f t="shared" si="19"/>
        <v>1.2908222537766356E-4</v>
      </c>
      <c r="F235" s="18">
        <v>21.92</v>
      </c>
      <c r="G235" s="16">
        <f t="shared" si="20"/>
        <v>-9.1157702825883646E-4</v>
      </c>
      <c r="J235" s="15">
        <f t="shared" si="21"/>
        <v>4.1428533839490238E-3</v>
      </c>
      <c r="K235" s="15">
        <f t="shared" si="22"/>
        <v>-3.4355461616861714E-4</v>
      </c>
      <c r="L235" s="15">
        <f t="shared" si="23"/>
        <v>-1.3819978384466342E-3</v>
      </c>
    </row>
    <row r="236" spans="1:12" x14ac:dyDescent="0.3">
      <c r="A236" s="3">
        <v>42718</v>
      </c>
      <c r="B236" s="18">
        <v>31.85</v>
      </c>
      <c r="C236" s="16">
        <f t="shared" si="18"/>
        <v>-7.1695760598502467E-3</v>
      </c>
      <c r="D236" s="18">
        <v>77</v>
      </c>
      <c r="E236" s="16">
        <f t="shared" si="19"/>
        <v>-6.1951471347444498E-3</v>
      </c>
      <c r="F236" s="18">
        <v>21.68</v>
      </c>
      <c r="G236" s="16">
        <f t="shared" si="20"/>
        <v>-1.0948905109489093E-2</v>
      </c>
      <c r="J236" s="15">
        <f t="shared" si="21"/>
        <v>-7.7244990617452332E-3</v>
      </c>
      <c r="K236" s="15">
        <f t="shared" si="22"/>
        <v>-6.6677839762907306E-3</v>
      </c>
      <c r="L236" s="15">
        <f t="shared" si="23"/>
        <v>-1.1419325919676891E-2</v>
      </c>
    </row>
    <row r="237" spans="1:12" x14ac:dyDescent="0.3">
      <c r="A237" s="3">
        <v>42719</v>
      </c>
      <c r="B237" s="18">
        <v>31.72</v>
      </c>
      <c r="C237" s="16">
        <f t="shared" si="18"/>
        <v>-4.0816326530612734E-3</v>
      </c>
      <c r="D237" s="18">
        <v>77.02</v>
      </c>
      <c r="E237" s="16">
        <f t="shared" si="19"/>
        <v>2.5974025974018211E-4</v>
      </c>
      <c r="F237" s="18">
        <v>21.63</v>
      </c>
      <c r="G237" s="16">
        <f t="shared" si="20"/>
        <v>-2.3062730627306793E-3</v>
      </c>
      <c r="J237" s="15">
        <f t="shared" si="21"/>
        <v>-4.6365556549562599E-3</v>
      </c>
      <c r="K237" s="15">
        <f t="shared" si="22"/>
        <v>-2.1289658180609859E-4</v>
      </c>
      <c r="L237" s="15">
        <f t="shared" si="23"/>
        <v>-2.7766938729184769E-3</v>
      </c>
    </row>
    <row r="238" spans="1:12" x14ac:dyDescent="0.3">
      <c r="A238" s="3">
        <v>42720</v>
      </c>
      <c r="B238" s="18">
        <v>31.71</v>
      </c>
      <c r="C238" s="16">
        <f t="shared" si="18"/>
        <v>-3.1525851197977683E-4</v>
      </c>
      <c r="D238" s="18">
        <v>77.430000000000007</v>
      </c>
      <c r="E238" s="16">
        <f t="shared" si="19"/>
        <v>5.3232926512596368E-3</v>
      </c>
      <c r="F238" s="18">
        <v>21.6</v>
      </c>
      <c r="G238" s="16">
        <f t="shared" si="20"/>
        <v>-1.3869625520109841E-3</v>
      </c>
      <c r="J238" s="15">
        <f t="shared" si="21"/>
        <v>-8.7018151387476287E-4</v>
      </c>
      <c r="K238" s="15">
        <f t="shared" si="22"/>
        <v>4.850655809713356E-3</v>
      </c>
      <c r="L238" s="15">
        <f t="shared" si="23"/>
        <v>-1.8573833621987818E-3</v>
      </c>
    </row>
    <row r="239" spans="1:12" x14ac:dyDescent="0.3">
      <c r="A239" s="3">
        <v>42723</v>
      </c>
      <c r="B239" s="18">
        <v>31.59</v>
      </c>
      <c r="C239" s="16">
        <f t="shared" si="18"/>
        <v>-3.7842951750236553E-3</v>
      </c>
      <c r="D239" s="18">
        <v>77.2</v>
      </c>
      <c r="E239" s="16">
        <f t="shared" si="19"/>
        <v>-2.9704248999096183E-3</v>
      </c>
      <c r="F239" s="18">
        <v>21.53</v>
      </c>
      <c r="G239" s="16">
        <f t="shared" si="20"/>
        <v>-3.2407407407407662E-3</v>
      </c>
      <c r="J239" s="15">
        <f t="shared" si="21"/>
        <v>-4.3392181769186418E-3</v>
      </c>
      <c r="K239" s="15">
        <f t="shared" si="22"/>
        <v>-3.4430617414558991E-3</v>
      </c>
      <c r="L239" s="15">
        <f t="shared" si="23"/>
        <v>-3.7111615509285638E-3</v>
      </c>
    </row>
    <row r="240" spans="1:12" x14ac:dyDescent="0.3">
      <c r="A240" s="3">
        <v>42724</v>
      </c>
      <c r="B240" s="18">
        <v>31.47</v>
      </c>
      <c r="C240" s="16">
        <f t="shared" si="18"/>
        <v>-3.7986704653372172E-3</v>
      </c>
      <c r="D240" s="18">
        <v>76.540000000000006</v>
      </c>
      <c r="E240" s="16">
        <f t="shared" si="19"/>
        <v>-8.5492227979274693E-3</v>
      </c>
      <c r="F240" s="18">
        <v>21.43</v>
      </c>
      <c r="G240" s="16">
        <f t="shared" si="20"/>
        <v>-4.644681839294118E-3</v>
      </c>
      <c r="J240" s="15">
        <f t="shared" si="21"/>
        <v>-4.3535934672322037E-3</v>
      </c>
      <c r="K240" s="15">
        <f t="shared" si="22"/>
        <v>-9.0218596394737501E-3</v>
      </c>
      <c r="L240" s="15">
        <f t="shared" si="23"/>
        <v>-5.115102649481916E-3</v>
      </c>
    </row>
    <row r="241" spans="1:12" x14ac:dyDescent="0.3">
      <c r="A241" s="3">
        <v>42725</v>
      </c>
      <c r="B241" s="18">
        <v>31.43</v>
      </c>
      <c r="C241" s="16">
        <f t="shared" si="18"/>
        <v>-1.2710517953606892E-3</v>
      </c>
      <c r="D241" s="18">
        <v>76.33</v>
      </c>
      <c r="E241" s="16">
        <f t="shared" si="19"/>
        <v>-2.7436634439509389E-3</v>
      </c>
      <c r="F241" s="18">
        <v>21.41</v>
      </c>
      <c r="G241" s="16">
        <f t="shared" si="20"/>
        <v>-9.3327111525898232E-4</v>
      </c>
      <c r="J241" s="15">
        <f t="shared" si="21"/>
        <v>-1.8259747972556753E-3</v>
      </c>
      <c r="K241" s="15">
        <f t="shared" si="22"/>
        <v>-3.2163002854972197E-3</v>
      </c>
      <c r="L241" s="15">
        <f t="shared" si="23"/>
        <v>-1.4036919254467801E-3</v>
      </c>
    </row>
    <row r="242" spans="1:12" x14ac:dyDescent="0.3">
      <c r="A242" s="3">
        <v>42726</v>
      </c>
      <c r="B242" s="18">
        <v>31.08</v>
      </c>
      <c r="C242" s="16">
        <f t="shared" si="18"/>
        <v>-1.1135857461024523E-2</v>
      </c>
      <c r="D242" s="18">
        <v>75.58</v>
      </c>
      <c r="E242" s="16">
        <f t="shared" si="19"/>
        <v>-9.825756583256906E-3</v>
      </c>
      <c r="F242" s="18">
        <v>21.13</v>
      </c>
      <c r="G242" s="16">
        <f t="shared" si="20"/>
        <v>-1.3078000934143019E-2</v>
      </c>
      <c r="J242" s="15">
        <f t="shared" si="21"/>
        <v>-1.169078046291951E-2</v>
      </c>
      <c r="K242" s="15">
        <f t="shared" si="22"/>
        <v>-1.0298393424803187E-2</v>
      </c>
      <c r="L242" s="15">
        <f t="shared" si="23"/>
        <v>-1.3548421744330817E-2</v>
      </c>
    </row>
    <row r="243" spans="1:12" x14ac:dyDescent="0.3">
      <c r="A243" s="3">
        <v>42727</v>
      </c>
      <c r="B243" s="18">
        <v>31.12</v>
      </c>
      <c r="C243" s="16">
        <f t="shared" si="18"/>
        <v>1.2870012870014325E-3</v>
      </c>
      <c r="D243" s="18">
        <v>75.56</v>
      </c>
      <c r="E243" s="16">
        <f t="shared" si="19"/>
        <v>-2.6462026991258547E-4</v>
      </c>
      <c r="F243" s="18">
        <v>21.11</v>
      </c>
      <c r="G243" s="16">
        <f t="shared" si="20"/>
        <v>-9.4652153336483025E-4</v>
      </c>
      <c r="J243" s="15">
        <f t="shared" si="21"/>
        <v>7.3207828510644642E-4</v>
      </c>
      <c r="K243" s="15">
        <f t="shared" si="22"/>
        <v>-7.3725711145886618E-4</v>
      </c>
      <c r="L243" s="15">
        <f t="shared" si="23"/>
        <v>-1.416942343552628E-3</v>
      </c>
    </row>
    <row r="244" spans="1:12" x14ac:dyDescent="0.3">
      <c r="A244" s="3">
        <v>42730</v>
      </c>
      <c r="B244" s="18">
        <v>30.77</v>
      </c>
      <c r="C244" s="16">
        <f t="shared" si="18"/>
        <v>-1.1246786632390759E-2</v>
      </c>
      <c r="D244" s="18">
        <v>74.03</v>
      </c>
      <c r="E244" s="16">
        <f t="shared" si="19"/>
        <v>-2.0248808893594483E-2</v>
      </c>
      <c r="F244" s="24">
        <v>21.16</v>
      </c>
      <c r="G244" s="16">
        <f t="shared" si="20"/>
        <v>2.368545712932324E-3</v>
      </c>
      <c r="J244" s="15">
        <f t="shared" si="21"/>
        <v>-1.1801709634285746E-2</v>
      </c>
      <c r="K244" s="15">
        <f t="shared" si="22"/>
        <v>-2.0721445735140762E-2</v>
      </c>
      <c r="L244" s="15">
        <f t="shared" si="23"/>
        <v>1.8981249027445262E-3</v>
      </c>
    </row>
    <row r="245" spans="1:12" x14ac:dyDescent="0.3">
      <c r="A245" s="3">
        <v>42731</v>
      </c>
      <c r="B245" s="18">
        <v>31.22</v>
      </c>
      <c r="C245" s="16">
        <f t="shared" si="18"/>
        <v>1.46246343841403E-2</v>
      </c>
      <c r="D245" s="18">
        <v>75.22</v>
      </c>
      <c r="E245" s="16">
        <f t="shared" si="19"/>
        <v>1.6074564365797572E-2</v>
      </c>
      <c r="F245" s="18">
        <v>21.16</v>
      </c>
      <c r="G245" s="16">
        <f t="shared" si="20"/>
        <v>0</v>
      </c>
      <c r="J245" s="15">
        <f t="shared" si="21"/>
        <v>1.4069711382245314E-2</v>
      </c>
      <c r="K245" s="15">
        <f t="shared" si="22"/>
        <v>1.5601927524251291E-2</v>
      </c>
      <c r="L245" s="15">
        <f t="shared" si="23"/>
        <v>-4.704208101877977E-4</v>
      </c>
    </row>
    <row r="246" spans="1:12" x14ac:dyDescent="0.3">
      <c r="A246" s="3">
        <v>42732</v>
      </c>
      <c r="B246" s="18">
        <v>31.28</v>
      </c>
      <c r="C246" s="16">
        <f t="shared" si="18"/>
        <v>1.9218449711724261E-3</v>
      </c>
      <c r="D246" s="18">
        <v>76.17</v>
      </c>
      <c r="E246" s="16">
        <f t="shared" si="19"/>
        <v>1.2629619781972856E-2</v>
      </c>
      <c r="F246" s="18">
        <v>21.38</v>
      </c>
      <c r="G246" s="16">
        <f t="shared" si="20"/>
        <v>1.0396975425330801E-2</v>
      </c>
      <c r="J246" s="15">
        <f t="shared" si="21"/>
        <v>1.3669219692774401E-3</v>
      </c>
      <c r="K246" s="15">
        <f t="shared" si="22"/>
        <v>1.2156982940426575E-2</v>
      </c>
      <c r="L246" s="15">
        <f t="shared" si="23"/>
        <v>9.9265546151430031E-3</v>
      </c>
    </row>
    <row r="247" spans="1:12" x14ac:dyDescent="0.3">
      <c r="A247" s="3">
        <v>42733</v>
      </c>
      <c r="B247" s="18">
        <v>31.6</v>
      </c>
      <c r="C247" s="16">
        <f t="shared" si="18"/>
        <v>1.0230179028132946E-2</v>
      </c>
      <c r="D247" s="18">
        <v>77.069999999999993</v>
      </c>
      <c r="E247" s="16">
        <f t="shared" si="19"/>
        <v>1.1815675462780506E-2</v>
      </c>
      <c r="F247" s="18">
        <v>21.53</v>
      </c>
      <c r="G247" s="16">
        <f t="shared" si="20"/>
        <v>7.0159027128158247E-3</v>
      </c>
      <c r="J247" s="15">
        <f t="shared" si="21"/>
        <v>9.6752560262379599E-3</v>
      </c>
      <c r="K247" s="15">
        <f t="shared" si="22"/>
        <v>1.1343038621234225E-2</v>
      </c>
      <c r="L247" s="15">
        <f t="shared" si="23"/>
        <v>6.5454819026280267E-3</v>
      </c>
    </row>
    <row r="248" spans="1:12" x14ac:dyDescent="0.3">
      <c r="A248" s="3">
        <v>42734</v>
      </c>
      <c r="B248" s="18">
        <v>31.87</v>
      </c>
      <c r="C248" s="16">
        <f t="shared" si="18"/>
        <v>8.5443037974684E-3</v>
      </c>
      <c r="D248" s="18">
        <v>77.13</v>
      </c>
      <c r="E248" s="16">
        <f t="shared" si="19"/>
        <v>7.7851304009346478E-4</v>
      </c>
      <c r="F248" s="18">
        <v>21.69</v>
      </c>
      <c r="G248" s="16">
        <f t="shared" si="20"/>
        <v>7.4314909428703224E-3</v>
      </c>
      <c r="J248" s="15">
        <f t="shared" si="21"/>
        <v>7.9893807955734135E-3</v>
      </c>
      <c r="K248" s="15">
        <f t="shared" si="22"/>
        <v>3.0587619854718408E-4</v>
      </c>
      <c r="L248" s="15">
        <f t="shared" si="23"/>
        <v>6.9610701326825244E-3</v>
      </c>
    </row>
    <row r="249" spans="1:12" x14ac:dyDescent="0.3">
      <c r="A249" s="3">
        <v>42737</v>
      </c>
      <c r="B249" s="18">
        <v>31.91</v>
      </c>
      <c r="C249" s="16">
        <f t="shared" si="18"/>
        <v>1.2550988390336304E-3</v>
      </c>
      <c r="D249" s="18">
        <v>77.489999999999995</v>
      </c>
      <c r="E249" s="16">
        <f t="shared" si="19"/>
        <v>4.667444574095736E-3</v>
      </c>
      <c r="F249" s="18">
        <v>21.79</v>
      </c>
      <c r="G249" s="16">
        <f t="shared" si="20"/>
        <v>4.6104195481788679E-3</v>
      </c>
      <c r="J249" s="15">
        <f t="shared" si="21"/>
        <v>7.0017583713864436E-4</v>
      </c>
      <c r="K249" s="15">
        <f t="shared" si="22"/>
        <v>4.1948077325494552E-3</v>
      </c>
      <c r="L249" s="15">
        <f t="shared" si="23"/>
        <v>4.1399987379910699E-3</v>
      </c>
    </row>
    <row r="250" spans="1:12" x14ac:dyDescent="0.3">
      <c r="A250" s="3">
        <v>42738</v>
      </c>
      <c r="B250" s="18">
        <v>32.049999999999997</v>
      </c>
      <c r="C250" s="16">
        <f t="shared" si="18"/>
        <v>4.3873393920399462E-3</v>
      </c>
      <c r="D250" s="18">
        <v>78.03</v>
      </c>
      <c r="E250" s="16">
        <f t="shared" si="19"/>
        <v>6.9686411149827432E-3</v>
      </c>
      <c r="F250" s="18">
        <v>21.89</v>
      </c>
      <c r="G250" s="16">
        <f t="shared" si="20"/>
        <v>4.5892611289584107E-3</v>
      </c>
      <c r="J250" s="15">
        <f t="shared" si="21"/>
        <v>3.8324163901449601E-3</v>
      </c>
      <c r="K250" s="15">
        <f t="shared" si="22"/>
        <v>6.4960042734364624E-3</v>
      </c>
      <c r="L250" s="15">
        <f t="shared" si="23"/>
        <v>4.1188403187706127E-3</v>
      </c>
    </row>
    <row r="251" spans="1:12" x14ac:dyDescent="0.3">
      <c r="A251" s="3">
        <v>42739</v>
      </c>
      <c r="B251" s="18">
        <v>31.99</v>
      </c>
      <c r="C251" s="16">
        <f t="shared" si="18"/>
        <v>-1.8720748829952338E-3</v>
      </c>
      <c r="D251" s="18">
        <v>78.239999999999995</v>
      </c>
      <c r="E251" s="16">
        <f t="shared" si="19"/>
        <v>2.6912725874663757E-3</v>
      </c>
      <c r="F251" s="18">
        <v>21.95</v>
      </c>
      <c r="G251" s="16">
        <f t="shared" si="20"/>
        <v>2.7409776153495269E-3</v>
      </c>
      <c r="J251" s="15">
        <f t="shared" si="21"/>
        <v>-2.4269978848902199E-3</v>
      </c>
      <c r="K251" s="15">
        <f t="shared" si="22"/>
        <v>2.2186357459200948E-3</v>
      </c>
      <c r="L251" s="15">
        <f t="shared" si="23"/>
        <v>2.2705568051617294E-3</v>
      </c>
    </row>
    <row r="252" spans="1:12" x14ac:dyDescent="0.3">
      <c r="A252" s="3">
        <v>42740</v>
      </c>
      <c r="B252" s="18">
        <v>32.340000000000003</v>
      </c>
      <c r="C252" s="16">
        <f t="shared" si="18"/>
        <v>1.0940919037199182E-2</v>
      </c>
      <c r="D252" s="18">
        <v>78.59</v>
      </c>
      <c r="E252" s="16">
        <f t="shared" si="19"/>
        <v>4.4734151329244298E-3</v>
      </c>
      <c r="F252" s="18">
        <v>22.09</v>
      </c>
      <c r="G252" s="16">
        <f t="shared" si="20"/>
        <v>6.3781321184510631E-3</v>
      </c>
      <c r="J252" s="15">
        <f t="shared" si="21"/>
        <v>1.0385996035304195E-2</v>
      </c>
      <c r="K252" s="15">
        <f t="shared" si="22"/>
        <v>4.000778291378149E-3</v>
      </c>
      <c r="L252" s="15">
        <f t="shared" si="23"/>
        <v>5.9077113082632651E-3</v>
      </c>
    </row>
    <row r="253" spans="1:12" x14ac:dyDescent="0.3">
      <c r="A253" s="3">
        <v>42741</v>
      </c>
      <c r="B253" s="18">
        <v>32.21</v>
      </c>
      <c r="C253" s="16">
        <f t="shared" si="18"/>
        <v>-4.0197897340755739E-3</v>
      </c>
      <c r="D253" s="18">
        <v>78.12</v>
      </c>
      <c r="E253" s="16">
        <f t="shared" si="19"/>
        <v>-5.9804046316325188E-3</v>
      </c>
      <c r="F253" s="18">
        <v>22.07</v>
      </c>
      <c r="G253" s="16">
        <f t="shared" si="20"/>
        <v>-9.0538705296516753E-4</v>
      </c>
      <c r="J253" s="15">
        <f t="shared" si="21"/>
        <v>-4.5747127359705604E-3</v>
      </c>
      <c r="K253" s="15">
        <f t="shared" si="22"/>
        <v>-6.4530414731787996E-3</v>
      </c>
      <c r="L253" s="15">
        <f t="shared" si="23"/>
        <v>-1.3758078631529653E-3</v>
      </c>
    </row>
    <row r="254" spans="1:12" x14ac:dyDescent="0.3">
      <c r="A254" s="3">
        <v>42744</v>
      </c>
      <c r="B254" s="18">
        <v>32.22</v>
      </c>
      <c r="C254" s="16">
        <f t="shared" si="18"/>
        <v>3.104625892580426E-4</v>
      </c>
      <c r="D254" s="18">
        <v>77.98</v>
      </c>
      <c r="E254" s="16">
        <f t="shared" si="19"/>
        <v>-1.7921146953404632E-3</v>
      </c>
      <c r="F254" s="18">
        <v>22.12</v>
      </c>
      <c r="G254" s="16">
        <f t="shared" si="20"/>
        <v>2.2655188038060992E-3</v>
      </c>
      <c r="J254" s="15">
        <f t="shared" si="21"/>
        <v>-2.4446041263694344E-4</v>
      </c>
      <c r="K254" s="15">
        <f t="shared" si="22"/>
        <v>-2.264751536886744E-3</v>
      </c>
      <c r="L254" s="15">
        <f t="shared" si="23"/>
        <v>1.7950979936183014E-3</v>
      </c>
    </row>
    <row r="255" spans="1:12" x14ac:dyDescent="0.3">
      <c r="A255" s="3">
        <v>42745</v>
      </c>
      <c r="B255" s="18">
        <v>32.369999999999997</v>
      </c>
      <c r="C255" s="16">
        <f t="shared" si="18"/>
        <v>4.6554934823090921E-3</v>
      </c>
      <c r="D255" s="18">
        <v>78.13</v>
      </c>
      <c r="E255" s="16">
        <f t="shared" si="19"/>
        <v>1.9235701461912669E-3</v>
      </c>
      <c r="F255" s="18">
        <v>22.12</v>
      </c>
      <c r="G255" s="16">
        <f t="shared" si="20"/>
        <v>0</v>
      </c>
      <c r="J255" s="15">
        <f t="shared" si="21"/>
        <v>4.1005704804141056E-3</v>
      </c>
      <c r="K255" s="15">
        <f t="shared" si="22"/>
        <v>1.4509333046449861E-3</v>
      </c>
      <c r="L255" s="15">
        <f t="shared" si="23"/>
        <v>-4.704208101877977E-4</v>
      </c>
    </row>
    <row r="256" spans="1:12" x14ac:dyDescent="0.3">
      <c r="A256" s="3">
        <v>42746</v>
      </c>
      <c r="B256" s="18">
        <v>32.76</v>
      </c>
      <c r="C256" s="16">
        <f t="shared" si="18"/>
        <v>1.2048192771084265E-2</v>
      </c>
      <c r="D256" s="18">
        <v>78.86</v>
      </c>
      <c r="E256" s="16">
        <f t="shared" si="19"/>
        <v>9.3434020222706859E-3</v>
      </c>
      <c r="F256" s="18">
        <v>22.4</v>
      </c>
      <c r="G256" s="16">
        <f t="shared" si="20"/>
        <v>1.2658227848101111E-2</v>
      </c>
      <c r="J256" s="15">
        <f t="shared" si="21"/>
        <v>1.1493269769189279E-2</v>
      </c>
      <c r="K256" s="15">
        <f t="shared" si="22"/>
        <v>8.8707651807244051E-3</v>
      </c>
      <c r="L256" s="15">
        <f t="shared" si="23"/>
        <v>1.2187807037913313E-2</v>
      </c>
    </row>
    <row r="257" spans="1:12" x14ac:dyDescent="0.3">
      <c r="A257" s="3">
        <v>42747</v>
      </c>
      <c r="B257" s="18">
        <v>32.93</v>
      </c>
      <c r="C257" s="16">
        <f t="shared" si="18"/>
        <v>5.1892551892551708E-3</v>
      </c>
      <c r="D257" s="18">
        <v>79.12</v>
      </c>
      <c r="E257" s="16">
        <f t="shared" si="19"/>
        <v>3.2969819934061118E-3</v>
      </c>
      <c r="F257" s="18">
        <v>22.47</v>
      </c>
      <c r="G257" s="16">
        <f t="shared" si="20"/>
        <v>3.1250000000000444E-3</v>
      </c>
      <c r="J257" s="15">
        <f t="shared" si="21"/>
        <v>4.6343321873601843E-3</v>
      </c>
      <c r="K257" s="15">
        <f t="shared" si="22"/>
        <v>2.8243451518598309E-3</v>
      </c>
      <c r="L257" s="15">
        <f t="shared" si="23"/>
        <v>2.6545791898122469E-3</v>
      </c>
    </row>
    <row r="258" spans="1:12" x14ac:dyDescent="0.3">
      <c r="A258" s="3">
        <v>42748</v>
      </c>
      <c r="B258" s="18">
        <v>32.89</v>
      </c>
      <c r="C258" s="16">
        <f t="shared" si="18"/>
        <v>-1.214697843911261E-3</v>
      </c>
      <c r="D258" s="18">
        <v>79.010000000000005</v>
      </c>
      <c r="E258" s="16">
        <f t="shared" si="19"/>
        <v>-1.3902932254802325E-3</v>
      </c>
      <c r="F258" s="18">
        <v>22.48</v>
      </c>
      <c r="G258" s="16">
        <f t="shared" si="20"/>
        <v>4.4503782821547766E-4</v>
      </c>
      <c r="J258" s="15">
        <f t="shared" si="21"/>
        <v>-1.769620845806247E-3</v>
      </c>
      <c r="K258" s="15">
        <f t="shared" si="22"/>
        <v>-1.8629300670265133E-3</v>
      </c>
      <c r="L258" s="15">
        <f t="shared" si="23"/>
        <v>-2.5382981972320035E-5</v>
      </c>
    </row>
    <row r="259" spans="1:12" x14ac:dyDescent="0.3">
      <c r="A259" s="3">
        <v>42751</v>
      </c>
      <c r="B259" s="18">
        <v>32.94</v>
      </c>
      <c r="C259" s="16">
        <f t="shared" si="18"/>
        <v>1.5202189115230968E-3</v>
      </c>
      <c r="D259" s="18">
        <v>79.05</v>
      </c>
      <c r="E259" s="16">
        <f t="shared" si="19"/>
        <v>5.0626502974293608E-4</v>
      </c>
      <c r="F259" s="18">
        <v>22.45</v>
      </c>
      <c r="G259" s="16">
        <f t="shared" si="20"/>
        <v>-1.3345195729538295E-3</v>
      </c>
      <c r="J259" s="15">
        <f t="shared" si="21"/>
        <v>9.6529590962811081E-4</v>
      </c>
      <c r="K259" s="15">
        <f t="shared" si="22"/>
        <v>3.3628188196655373E-5</v>
      </c>
      <c r="L259" s="15">
        <f t="shared" si="23"/>
        <v>-1.8049403831416273E-3</v>
      </c>
    </row>
    <row r="260" spans="1:12" x14ac:dyDescent="0.3">
      <c r="A260" s="3">
        <v>42752</v>
      </c>
      <c r="B260" s="18">
        <v>32.9</v>
      </c>
      <c r="C260" s="16">
        <f t="shared" si="18"/>
        <v>-1.2143290831815312E-3</v>
      </c>
      <c r="D260" s="18">
        <v>79.12</v>
      </c>
      <c r="E260" s="16">
        <f t="shared" si="19"/>
        <v>8.8551549652127193E-4</v>
      </c>
      <c r="F260" s="18">
        <v>22.46</v>
      </c>
      <c r="G260" s="16">
        <f t="shared" si="20"/>
        <v>4.4543429844101645E-4</v>
      </c>
      <c r="J260" s="15">
        <f t="shared" si="21"/>
        <v>-1.7692520850765172E-3</v>
      </c>
      <c r="K260" s="15">
        <f t="shared" si="22"/>
        <v>4.1287865497499122E-4</v>
      </c>
      <c r="L260" s="15">
        <f t="shared" si="23"/>
        <v>-2.4986511746781243E-5</v>
      </c>
    </row>
    <row r="261" spans="1:12" x14ac:dyDescent="0.3">
      <c r="A261" s="3">
        <v>42753</v>
      </c>
      <c r="B261" s="18">
        <v>32.979999999999997</v>
      </c>
      <c r="C261" s="16">
        <f t="shared" ref="C261:C324" si="24">B261/B260-1</f>
        <v>2.431610942249085E-3</v>
      </c>
      <c r="D261" s="18">
        <v>79.739999999999995</v>
      </c>
      <c r="E261" s="16">
        <f t="shared" ref="E261:E324" si="25">D261/D260-1</f>
        <v>7.8361981799797142E-3</v>
      </c>
      <c r="F261" s="18">
        <v>22.66</v>
      </c>
      <c r="G261" s="16">
        <f t="shared" ref="G261:G324" si="26">F261/F260-1</f>
        <v>8.904719501335645E-3</v>
      </c>
      <c r="J261" s="15">
        <f t="shared" ref="J261:J324" si="27">C261-$C$1235</f>
        <v>1.876687940354099E-3</v>
      </c>
      <c r="K261" s="15">
        <f t="shared" ref="K261:K324" si="28">E261-$E$1235</f>
        <v>7.3635613384334334E-3</v>
      </c>
      <c r="L261" s="15">
        <f t="shared" ref="L261:L324" si="29">G261-$G$1235</f>
        <v>8.4342986911478471E-3</v>
      </c>
    </row>
    <row r="262" spans="1:12" x14ac:dyDescent="0.3">
      <c r="A262" s="3">
        <v>42754</v>
      </c>
      <c r="B262" s="18">
        <v>33.07</v>
      </c>
      <c r="C262" s="16">
        <f t="shared" si="24"/>
        <v>2.7289266221954822E-3</v>
      </c>
      <c r="D262" s="18">
        <v>80.040000000000006</v>
      </c>
      <c r="E262" s="16">
        <f t="shared" si="25"/>
        <v>3.762227238525373E-3</v>
      </c>
      <c r="F262" s="18">
        <v>22.74</v>
      </c>
      <c r="G262" s="16">
        <f t="shared" si="26"/>
        <v>3.530450132391838E-3</v>
      </c>
      <c r="J262" s="15">
        <f t="shared" si="27"/>
        <v>2.1740036203004962E-3</v>
      </c>
      <c r="K262" s="15">
        <f t="shared" si="28"/>
        <v>3.2895903969790922E-3</v>
      </c>
      <c r="L262" s="15">
        <f t="shared" si="29"/>
        <v>3.0600293222040405E-3</v>
      </c>
    </row>
    <row r="263" spans="1:12" x14ac:dyDescent="0.3">
      <c r="A263" s="3">
        <v>42755</v>
      </c>
      <c r="B263" s="18">
        <v>32.700000000000003</v>
      </c>
      <c r="C263" s="16">
        <f t="shared" si="24"/>
        <v>-1.1188388267311722E-2</v>
      </c>
      <c r="D263" s="18">
        <v>79.06</v>
      </c>
      <c r="E263" s="16">
        <f t="shared" si="25"/>
        <v>-1.2243878060969604E-2</v>
      </c>
      <c r="F263" s="18">
        <v>22.51</v>
      </c>
      <c r="G263" s="16">
        <f t="shared" si="26"/>
        <v>-1.0114335971855626E-2</v>
      </c>
      <c r="J263" s="15">
        <f t="shared" si="27"/>
        <v>-1.1743311269206708E-2</v>
      </c>
      <c r="K263" s="15">
        <f t="shared" si="28"/>
        <v>-1.2716514902515885E-2</v>
      </c>
      <c r="L263" s="15">
        <f t="shared" si="29"/>
        <v>-1.0584756782043424E-2</v>
      </c>
    </row>
    <row r="264" spans="1:12" x14ac:dyDescent="0.3">
      <c r="A264" s="3">
        <v>42758</v>
      </c>
      <c r="B264" s="18">
        <v>32.82</v>
      </c>
      <c r="C264" s="16">
        <f t="shared" si="24"/>
        <v>3.669724770642091E-3</v>
      </c>
      <c r="D264" s="18">
        <v>79.290000000000006</v>
      </c>
      <c r="E264" s="16">
        <f t="shared" si="25"/>
        <v>2.9091828990639446E-3</v>
      </c>
      <c r="F264" s="18">
        <v>22.51</v>
      </c>
      <c r="G264" s="16">
        <f t="shared" si="26"/>
        <v>0</v>
      </c>
      <c r="J264" s="15">
        <f t="shared" si="27"/>
        <v>3.114801768747105E-3</v>
      </c>
      <c r="K264" s="15">
        <f t="shared" si="28"/>
        <v>2.4365460575176637E-3</v>
      </c>
      <c r="L264" s="15">
        <f t="shared" si="29"/>
        <v>-4.704208101877977E-4</v>
      </c>
    </row>
    <row r="265" spans="1:12" x14ac:dyDescent="0.3">
      <c r="A265" s="3">
        <v>42759</v>
      </c>
      <c r="B265" s="18">
        <v>33.090000000000003</v>
      </c>
      <c r="C265" s="16">
        <f t="shared" si="24"/>
        <v>8.2266910420476513E-3</v>
      </c>
      <c r="D265" s="18">
        <v>80.14</v>
      </c>
      <c r="E265" s="16">
        <f t="shared" si="25"/>
        <v>1.0720141253625748E-2</v>
      </c>
      <c r="F265" s="18">
        <v>22.65</v>
      </c>
      <c r="G265" s="16">
        <f t="shared" si="26"/>
        <v>6.2194580186583082E-3</v>
      </c>
      <c r="J265" s="15">
        <f t="shared" si="27"/>
        <v>7.6717680401526649E-3</v>
      </c>
      <c r="K265" s="15">
        <f t="shared" si="28"/>
        <v>1.0247504412079467E-2</v>
      </c>
      <c r="L265" s="15">
        <f t="shared" si="29"/>
        <v>5.7490372084705102E-3</v>
      </c>
    </row>
    <row r="266" spans="1:12" x14ac:dyDescent="0.3">
      <c r="A266" s="3">
        <v>42760</v>
      </c>
      <c r="B266" s="18">
        <v>33.36</v>
      </c>
      <c r="C266" s="16">
        <f t="shared" si="24"/>
        <v>8.1595648232093421E-3</v>
      </c>
      <c r="D266" s="18">
        <v>80.84</v>
      </c>
      <c r="E266" s="16">
        <f t="shared" si="25"/>
        <v>8.7347142500624475E-3</v>
      </c>
      <c r="F266" s="18">
        <v>22.82</v>
      </c>
      <c r="G266" s="16">
        <f t="shared" si="26"/>
        <v>7.5055187637969034E-3</v>
      </c>
      <c r="J266" s="15">
        <f t="shared" si="27"/>
        <v>7.6046418213143556E-3</v>
      </c>
      <c r="K266" s="15">
        <f t="shared" si="28"/>
        <v>8.2620774085161667E-3</v>
      </c>
      <c r="L266" s="15">
        <f t="shared" si="29"/>
        <v>7.0350979536091054E-3</v>
      </c>
    </row>
    <row r="267" spans="1:12" x14ac:dyDescent="0.3">
      <c r="A267" s="3">
        <v>42762</v>
      </c>
      <c r="B267" s="18">
        <v>33.6</v>
      </c>
      <c r="C267" s="16">
        <f t="shared" si="24"/>
        <v>7.194244604316502E-3</v>
      </c>
      <c r="D267" s="18">
        <v>81.62</v>
      </c>
      <c r="E267" s="16">
        <f t="shared" si="25"/>
        <v>9.6486887679367861E-3</v>
      </c>
      <c r="F267" s="18">
        <v>23</v>
      </c>
      <c r="G267" s="16">
        <f t="shared" si="26"/>
        <v>7.8878177037686736E-3</v>
      </c>
      <c r="J267" s="15">
        <f t="shared" si="27"/>
        <v>6.6393216024215156E-3</v>
      </c>
      <c r="K267" s="15">
        <f t="shared" si="28"/>
        <v>9.1760519263905053E-3</v>
      </c>
      <c r="L267" s="15">
        <f t="shared" si="29"/>
        <v>7.4173968935808757E-3</v>
      </c>
    </row>
    <row r="268" spans="1:12" x14ac:dyDescent="0.3">
      <c r="A268" s="3">
        <v>42765</v>
      </c>
      <c r="B268" s="18">
        <v>33.630000000000003</v>
      </c>
      <c r="C268" s="16">
        <f t="shared" si="24"/>
        <v>8.9285714285725071E-4</v>
      </c>
      <c r="D268" s="18">
        <v>81.67</v>
      </c>
      <c r="E268" s="16">
        <f t="shared" si="25"/>
        <v>6.1259495221754889E-4</v>
      </c>
      <c r="F268" s="18">
        <v>23</v>
      </c>
      <c r="G268" s="16">
        <f t="shared" si="26"/>
        <v>0</v>
      </c>
      <c r="J268" s="15">
        <f t="shared" si="27"/>
        <v>3.3793414096226467E-4</v>
      </c>
      <c r="K268" s="15">
        <f t="shared" si="28"/>
        <v>1.3995811067126819E-4</v>
      </c>
      <c r="L268" s="15">
        <f t="shared" si="29"/>
        <v>-4.704208101877977E-4</v>
      </c>
    </row>
    <row r="269" spans="1:12" x14ac:dyDescent="0.3">
      <c r="A269" s="3">
        <v>42766</v>
      </c>
      <c r="B269" s="18">
        <v>33.299999999999997</v>
      </c>
      <c r="C269" s="16">
        <f t="shared" si="24"/>
        <v>-9.8126672613739752E-3</v>
      </c>
      <c r="D269" s="18">
        <v>80.59</v>
      </c>
      <c r="E269" s="16">
        <f t="shared" si="25"/>
        <v>-1.322395004285537E-2</v>
      </c>
      <c r="F269" s="18">
        <v>22.94</v>
      </c>
      <c r="G269" s="16">
        <f t="shared" si="26"/>
        <v>-2.6086956521738092E-3</v>
      </c>
      <c r="J269" s="15">
        <f t="shared" si="27"/>
        <v>-1.0367590263268962E-2</v>
      </c>
      <c r="K269" s="15">
        <f t="shared" si="28"/>
        <v>-1.3696586884401651E-2</v>
      </c>
      <c r="L269" s="15">
        <f t="shared" si="29"/>
        <v>-3.0791164623616067E-3</v>
      </c>
    </row>
    <row r="270" spans="1:12" x14ac:dyDescent="0.3">
      <c r="A270" s="3">
        <v>42767</v>
      </c>
      <c r="B270" s="18">
        <v>33.840000000000003</v>
      </c>
      <c r="C270" s="16">
        <f t="shared" si="24"/>
        <v>1.6216216216216495E-2</v>
      </c>
      <c r="D270" s="18">
        <v>82.1</v>
      </c>
      <c r="E270" s="16">
        <f t="shared" si="25"/>
        <v>1.8736815982131727E-2</v>
      </c>
      <c r="F270" s="18">
        <v>23.1</v>
      </c>
      <c r="G270" s="16">
        <f t="shared" si="26"/>
        <v>6.9747166521361148E-3</v>
      </c>
      <c r="J270" s="15">
        <f t="shared" si="27"/>
        <v>1.5661293214321508E-2</v>
      </c>
      <c r="K270" s="15">
        <f t="shared" si="28"/>
        <v>1.8264179140585448E-2</v>
      </c>
      <c r="L270" s="15">
        <f t="shared" si="29"/>
        <v>6.5042958419483168E-3</v>
      </c>
    </row>
    <row r="271" spans="1:12" x14ac:dyDescent="0.3">
      <c r="A271" s="3">
        <v>42768</v>
      </c>
      <c r="B271" s="18">
        <v>34.07</v>
      </c>
      <c r="C271" s="16">
        <f t="shared" si="24"/>
        <v>6.7966903073284346E-3</v>
      </c>
      <c r="D271" s="18">
        <v>82.99</v>
      </c>
      <c r="E271" s="16">
        <f t="shared" si="25"/>
        <v>1.0840438489646775E-2</v>
      </c>
      <c r="F271" s="18">
        <v>23.27</v>
      </c>
      <c r="G271" s="16">
        <f t="shared" si="26"/>
        <v>7.3593073593072322E-3</v>
      </c>
      <c r="J271" s="15">
        <f t="shared" si="27"/>
        <v>6.2417673054334481E-3</v>
      </c>
      <c r="K271" s="15">
        <f t="shared" si="28"/>
        <v>1.0367801648100495E-2</v>
      </c>
      <c r="L271" s="15">
        <f t="shared" si="29"/>
        <v>6.8888865491194343E-3</v>
      </c>
    </row>
    <row r="272" spans="1:12" x14ac:dyDescent="0.3">
      <c r="A272" s="3">
        <v>42769</v>
      </c>
      <c r="B272" s="18">
        <v>34.17</v>
      </c>
      <c r="C272" s="16">
        <f t="shared" si="24"/>
        <v>2.9351335485765517E-3</v>
      </c>
      <c r="D272" s="18">
        <v>83.62</v>
      </c>
      <c r="E272" s="16">
        <f t="shared" si="25"/>
        <v>7.5912760573564331E-3</v>
      </c>
      <c r="F272" s="18">
        <v>23.37</v>
      </c>
      <c r="G272" s="16">
        <f t="shared" si="26"/>
        <v>4.2973785990545466E-3</v>
      </c>
      <c r="J272" s="15">
        <f t="shared" si="27"/>
        <v>2.3802105466815657E-3</v>
      </c>
      <c r="K272" s="15">
        <f t="shared" si="28"/>
        <v>7.1186392158101523E-3</v>
      </c>
      <c r="L272" s="15">
        <f t="shared" si="29"/>
        <v>3.826957788866749E-3</v>
      </c>
    </row>
    <row r="273" spans="1:12" x14ac:dyDescent="0.3">
      <c r="A273" s="3">
        <v>42772</v>
      </c>
      <c r="B273" s="18">
        <v>34.520000000000003</v>
      </c>
      <c r="C273" s="16">
        <f t="shared" si="24"/>
        <v>1.0242903131401748E-2</v>
      </c>
      <c r="D273" s="18">
        <v>84.5</v>
      </c>
      <c r="E273" s="16">
        <f t="shared" si="25"/>
        <v>1.0523798134417506E-2</v>
      </c>
      <c r="F273" s="18">
        <v>23.29</v>
      </c>
      <c r="G273" s="16">
        <f t="shared" si="26"/>
        <v>-3.4231921266582033E-3</v>
      </c>
      <c r="J273" s="15">
        <f t="shared" si="27"/>
        <v>9.6879801295067618E-3</v>
      </c>
      <c r="K273" s="15">
        <f t="shared" si="28"/>
        <v>1.0051161292871225E-2</v>
      </c>
      <c r="L273" s="15">
        <f t="shared" si="29"/>
        <v>-3.8936129368460008E-3</v>
      </c>
    </row>
    <row r="274" spans="1:12" x14ac:dyDescent="0.3">
      <c r="A274" s="3">
        <v>42773</v>
      </c>
      <c r="B274" s="18">
        <v>34.35</v>
      </c>
      <c r="C274" s="16">
        <f t="shared" si="24"/>
        <v>-4.9246813441483628E-3</v>
      </c>
      <c r="D274" s="18">
        <v>84.31</v>
      </c>
      <c r="E274" s="16">
        <f t="shared" si="25"/>
        <v>-2.2485207100590987E-3</v>
      </c>
      <c r="F274" s="18">
        <v>23.15</v>
      </c>
      <c r="G274" s="16">
        <f t="shared" si="26"/>
        <v>-6.0111635895234716E-3</v>
      </c>
      <c r="J274" s="15">
        <f t="shared" si="27"/>
        <v>-5.4796043460433493E-3</v>
      </c>
      <c r="K274" s="15">
        <f t="shared" si="28"/>
        <v>-2.7211575516053795E-3</v>
      </c>
      <c r="L274" s="15">
        <f t="shared" si="29"/>
        <v>-6.4815843997112696E-3</v>
      </c>
    </row>
    <row r="275" spans="1:12" x14ac:dyDescent="0.3">
      <c r="A275" s="3">
        <v>42774</v>
      </c>
      <c r="B275" s="18">
        <v>34.380000000000003</v>
      </c>
      <c r="C275" s="16">
        <f t="shared" si="24"/>
        <v>8.7336244541491581E-4</v>
      </c>
      <c r="D275" s="18">
        <v>84.83</v>
      </c>
      <c r="E275" s="16">
        <f t="shared" si="25"/>
        <v>6.1677143873799523E-3</v>
      </c>
      <c r="F275" s="18">
        <v>23.22</v>
      </c>
      <c r="G275" s="16">
        <f t="shared" si="26"/>
        <v>3.0237580993519586E-3</v>
      </c>
      <c r="J275" s="15">
        <f t="shared" si="27"/>
        <v>3.1843944351992977E-4</v>
      </c>
      <c r="K275" s="15">
        <f t="shared" si="28"/>
        <v>5.6950775458336714E-3</v>
      </c>
      <c r="L275" s="15">
        <f t="shared" si="29"/>
        <v>2.5533372891641611E-3</v>
      </c>
    </row>
    <row r="276" spans="1:12" x14ac:dyDescent="0.3">
      <c r="A276" s="3">
        <v>42775</v>
      </c>
      <c r="B276" s="18">
        <v>34.35</v>
      </c>
      <c r="C276" s="16">
        <f t="shared" si="24"/>
        <v>-8.7260034904013128E-4</v>
      </c>
      <c r="D276" s="18">
        <v>84.91</v>
      </c>
      <c r="E276" s="16">
        <f t="shared" si="25"/>
        <v>9.4306259577980889E-4</v>
      </c>
      <c r="F276" s="18">
        <v>23.19</v>
      </c>
      <c r="G276" s="16">
        <f t="shared" si="26"/>
        <v>-1.2919896640826156E-3</v>
      </c>
      <c r="J276" s="15">
        <f t="shared" si="27"/>
        <v>-1.4275233509351173E-3</v>
      </c>
      <c r="K276" s="15">
        <f t="shared" si="28"/>
        <v>4.7042575423352818E-4</v>
      </c>
      <c r="L276" s="15">
        <f t="shared" si="29"/>
        <v>-1.7624104742704134E-3</v>
      </c>
    </row>
    <row r="277" spans="1:12" x14ac:dyDescent="0.3">
      <c r="A277" s="3">
        <v>42776</v>
      </c>
      <c r="B277" s="18">
        <v>34.43</v>
      </c>
      <c r="C277" s="16">
        <f t="shared" si="24"/>
        <v>2.3289665211061461E-3</v>
      </c>
      <c r="D277" s="18">
        <v>85.22</v>
      </c>
      <c r="E277" s="16">
        <f t="shared" si="25"/>
        <v>3.6509245083029551E-3</v>
      </c>
      <c r="F277" s="18">
        <v>23.21</v>
      </c>
      <c r="G277" s="16">
        <f t="shared" si="26"/>
        <v>8.6244070720131738E-4</v>
      </c>
      <c r="J277" s="15">
        <f t="shared" si="27"/>
        <v>1.7740435192111601E-3</v>
      </c>
      <c r="K277" s="15">
        <f t="shared" si="28"/>
        <v>3.1782876667566743E-3</v>
      </c>
      <c r="L277" s="15">
        <f t="shared" si="29"/>
        <v>3.9201989701351968E-4</v>
      </c>
    </row>
    <row r="278" spans="1:12" x14ac:dyDescent="0.3">
      <c r="A278" s="3">
        <v>42779</v>
      </c>
      <c r="B278" s="18">
        <v>34.450000000000003</v>
      </c>
      <c r="C278" s="16">
        <f t="shared" si="24"/>
        <v>5.8088875980266685E-4</v>
      </c>
      <c r="D278" s="18">
        <v>84.94</v>
      </c>
      <c r="E278" s="16">
        <f t="shared" si="25"/>
        <v>-3.2856137057029056E-3</v>
      </c>
      <c r="F278" s="18">
        <v>23.17</v>
      </c>
      <c r="G278" s="16">
        <f t="shared" si="26"/>
        <v>-1.7233950883239757E-3</v>
      </c>
      <c r="J278" s="15">
        <f t="shared" si="27"/>
        <v>2.5965757907680815E-5</v>
      </c>
      <c r="K278" s="15">
        <f t="shared" si="28"/>
        <v>-3.7582505472491864E-3</v>
      </c>
      <c r="L278" s="15">
        <f t="shared" si="29"/>
        <v>-2.1938158985117732E-3</v>
      </c>
    </row>
    <row r="279" spans="1:12" x14ac:dyDescent="0.3">
      <c r="A279" s="3">
        <v>42780</v>
      </c>
      <c r="B279" s="18">
        <v>34.369999999999997</v>
      </c>
      <c r="C279" s="16">
        <f t="shared" si="24"/>
        <v>-2.3222060957911461E-3</v>
      </c>
      <c r="D279" s="18">
        <v>84.97</v>
      </c>
      <c r="E279" s="16">
        <f t="shared" si="25"/>
        <v>3.5319048740278802E-4</v>
      </c>
      <c r="F279" s="18">
        <v>23.16</v>
      </c>
      <c r="G279" s="16">
        <f t="shared" si="26"/>
        <v>-4.315925766077422E-4</v>
      </c>
      <c r="J279" s="15">
        <f t="shared" si="27"/>
        <v>-2.8771290976861322E-3</v>
      </c>
      <c r="K279" s="15">
        <f t="shared" si="28"/>
        <v>-1.1944635414349268E-4</v>
      </c>
      <c r="L279" s="15">
        <f t="shared" si="29"/>
        <v>-9.0201338679553995E-4</v>
      </c>
    </row>
    <row r="280" spans="1:12" x14ac:dyDescent="0.3">
      <c r="A280" s="3">
        <v>42781</v>
      </c>
      <c r="B280" s="18">
        <v>34.06</v>
      </c>
      <c r="C280" s="16">
        <f t="shared" si="24"/>
        <v>-9.0194937445444712E-3</v>
      </c>
      <c r="D280" s="18">
        <v>84.23</v>
      </c>
      <c r="E280" s="16">
        <f t="shared" si="25"/>
        <v>-8.7089561021536088E-3</v>
      </c>
      <c r="F280" s="18">
        <v>23.07</v>
      </c>
      <c r="G280" s="16">
        <f t="shared" si="26"/>
        <v>-3.8860103626943143E-3</v>
      </c>
      <c r="J280" s="15">
        <f t="shared" si="27"/>
        <v>-9.5744167464394576E-3</v>
      </c>
      <c r="K280" s="15">
        <f t="shared" si="28"/>
        <v>-9.1815929436998896E-3</v>
      </c>
      <c r="L280" s="15">
        <f t="shared" si="29"/>
        <v>-4.3564311728821123E-3</v>
      </c>
    </row>
    <row r="281" spans="1:12" x14ac:dyDescent="0.3">
      <c r="A281" s="3">
        <v>42782</v>
      </c>
      <c r="B281" s="18">
        <v>34.369999999999997</v>
      </c>
      <c r="C281" s="16">
        <f t="shared" si="24"/>
        <v>9.1015854374631999E-3</v>
      </c>
      <c r="D281" s="18">
        <v>84.98</v>
      </c>
      <c r="E281" s="16">
        <f t="shared" si="25"/>
        <v>8.9041909058529267E-3</v>
      </c>
      <c r="F281" s="18">
        <v>23.31</v>
      </c>
      <c r="G281" s="16">
        <f t="shared" si="26"/>
        <v>1.0403120936280708E-2</v>
      </c>
      <c r="J281" s="15">
        <f t="shared" si="27"/>
        <v>8.5466624355682135E-3</v>
      </c>
      <c r="K281" s="15">
        <f t="shared" si="28"/>
        <v>8.4315540643066459E-3</v>
      </c>
      <c r="L281" s="15">
        <f t="shared" si="29"/>
        <v>9.9327001260929096E-3</v>
      </c>
    </row>
    <row r="282" spans="1:12" x14ac:dyDescent="0.3">
      <c r="A282" s="3">
        <v>42783</v>
      </c>
      <c r="B282" s="18">
        <v>34.6</v>
      </c>
      <c r="C282" s="16">
        <f t="shared" si="24"/>
        <v>6.6918824556301271E-3</v>
      </c>
      <c r="D282" s="18">
        <v>85.81</v>
      </c>
      <c r="E282" s="16">
        <f t="shared" si="25"/>
        <v>9.7670040009414372E-3</v>
      </c>
      <c r="F282" s="18">
        <v>23.39</v>
      </c>
      <c r="G282" s="16">
        <f t="shared" si="26"/>
        <v>3.4320034320034498E-3</v>
      </c>
      <c r="J282" s="15">
        <f t="shared" si="27"/>
        <v>6.1369594537351406E-3</v>
      </c>
      <c r="K282" s="15">
        <f t="shared" si="28"/>
        <v>9.2943671593951564E-3</v>
      </c>
      <c r="L282" s="15">
        <f t="shared" si="29"/>
        <v>2.9615826218156523E-3</v>
      </c>
    </row>
    <row r="283" spans="1:12" x14ac:dyDescent="0.3">
      <c r="A283" s="3">
        <v>42786</v>
      </c>
      <c r="B283" s="18">
        <v>34.79</v>
      </c>
      <c r="C283" s="16">
        <f t="shared" si="24"/>
        <v>5.491329479768714E-3</v>
      </c>
      <c r="D283" s="18">
        <v>86.24</v>
      </c>
      <c r="E283" s="16">
        <f t="shared" si="25"/>
        <v>5.0110709707491541E-3</v>
      </c>
      <c r="F283" s="18">
        <v>23.66</v>
      </c>
      <c r="G283" s="16">
        <f t="shared" si="26"/>
        <v>1.1543394613082514E-2</v>
      </c>
      <c r="J283" s="15">
        <f t="shared" si="27"/>
        <v>4.9364064778737275E-3</v>
      </c>
      <c r="K283" s="15">
        <f t="shared" si="28"/>
        <v>4.5384341292028733E-3</v>
      </c>
      <c r="L283" s="15">
        <f t="shared" si="29"/>
        <v>1.1072973802894716E-2</v>
      </c>
    </row>
    <row r="284" spans="1:12" x14ac:dyDescent="0.3">
      <c r="A284" s="3">
        <v>42787</v>
      </c>
      <c r="B284" s="18">
        <v>34.909999999999997</v>
      </c>
      <c r="C284" s="16">
        <f t="shared" si="24"/>
        <v>3.449267030755987E-3</v>
      </c>
      <c r="D284" s="18">
        <v>86.54</v>
      </c>
      <c r="E284" s="16">
        <f t="shared" si="25"/>
        <v>3.478664192950065E-3</v>
      </c>
      <c r="F284" s="18">
        <v>23.76</v>
      </c>
      <c r="G284" s="16">
        <f t="shared" si="26"/>
        <v>4.2265426880812029E-3</v>
      </c>
      <c r="J284" s="15">
        <f t="shared" si="27"/>
        <v>2.8943440288610009E-3</v>
      </c>
      <c r="K284" s="15">
        <f t="shared" si="28"/>
        <v>3.0060273514037842E-3</v>
      </c>
      <c r="L284" s="15">
        <f t="shared" si="29"/>
        <v>3.7561218778934054E-3</v>
      </c>
    </row>
    <row r="285" spans="1:12" x14ac:dyDescent="0.3">
      <c r="A285" s="3">
        <v>42788</v>
      </c>
      <c r="B285" s="18">
        <v>34.93</v>
      </c>
      <c r="C285" s="16">
        <f t="shared" si="24"/>
        <v>5.7290174735036281E-4</v>
      </c>
      <c r="D285" s="18">
        <v>86.25</v>
      </c>
      <c r="E285" s="16">
        <f t="shared" si="25"/>
        <v>-3.35105153686166E-3</v>
      </c>
      <c r="F285" s="18">
        <v>23.69</v>
      </c>
      <c r="G285" s="16">
        <f t="shared" si="26"/>
        <v>-2.9461279461279188E-3</v>
      </c>
      <c r="J285" s="15">
        <f t="shared" si="27"/>
        <v>1.7978745455376772E-5</v>
      </c>
      <c r="K285" s="15">
        <f t="shared" si="28"/>
        <v>-3.8236883784079408E-3</v>
      </c>
      <c r="L285" s="15">
        <f t="shared" si="29"/>
        <v>-3.4165487563157164E-3</v>
      </c>
    </row>
    <row r="286" spans="1:12" x14ac:dyDescent="0.3">
      <c r="A286" s="3">
        <v>42789</v>
      </c>
      <c r="B286" s="18">
        <v>34.96</v>
      </c>
      <c r="C286" s="16">
        <f t="shared" si="24"/>
        <v>8.5886057829953621E-4</v>
      </c>
      <c r="D286" s="18">
        <v>86.17</v>
      </c>
      <c r="E286" s="16">
        <f t="shared" si="25"/>
        <v>-9.2753623188401857E-4</v>
      </c>
      <c r="F286" s="18">
        <v>23.7</v>
      </c>
      <c r="G286" s="16">
        <f t="shared" si="26"/>
        <v>4.2211903756861346E-4</v>
      </c>
      <c r="J286" s="15">
        <f t="shared" si="27"/>
        <v>3.0393757640455018E-4</v>
      </c>
      <c r="K286" s="15">
        <f t="shared" si="28"/>
        <v>-1.4001730734302994E-3</v>
      </c>
      <c r="L286" s="15">
        <f t="shared" si="29"/>
        <v>-4.8301772619184231E-5</v>
      </c>
    </row>
    <row r="287" spans="1:12" x14ac:dyDescent="0.3">
      <c r="A287" s="3">
        <v>42793</v>
      </c>
      <c r="B287" s="18">
        <v>34.78</v>
      </c>
      <c r="C287" s="16">
        <f t="shared" si="24"/>
        <v>-5.1487414187643132E-3</v>
      </c>
      <c r="D287" s="18">
        <v>85.96</v>
      </c>
      <c r="E287" s="16">
        <f t="shared" si="25"/>
        <v>-2.4370430544273791E-3</v>
      </c>
      <c r="F287" s="18">
        <v>23.73</v>
      </c>
      <c r="G287" s="16">
        <f t="shared" si="26"/>
        <v>1.2658227848101333E-3</v>
      </c>
      <c r="J287" s="15">
        <f t="shared" si="27"/>
        <v>-5.7036644206592997E-3</v>
      </c>
      <c r="K287" s="15">
        <f t="shared" si="28"/>
        <v>-2.9096798959736599E-3</v>
      </c>
      <c r="L287" s="15">
        <f t="shared" si="29"/>
        <v>7.9540197462233558E-4</v>
      </c>
    </row>
    <row r="288" spans="1:12" x14ac:dyDescent="0.3">
      <c r="A288" s="3">
        <v>42794</v>
      </c>
      <c r="B288" s="18">
        <v>34.76</v>
      </c>
      <c r="C288" s="16">
        <f t="shared" si="24"/>
        <v>-5.7504312823475345E-4</v>
      </c>
      <c r="D288" s="18">
        <v>86.23</v>
      </c>
      <c r="E288" s="16">
        <f t="shared" si="25"/>
        <v>3.1409958120056647E-3</v>
      </c>
      <c r="F288" s="18">
        <v>23.68</v>
      </c>
      <c r="G288" s="16">
        <f t="shared" si="26"/>
        <v>-2.1070375052676393E-3</v>
      </c>
      <c r="J288" s="15">
        <f t="shared" si="27"/>
        <v>-1.1299661301297395E-3</v>
      </c>
      <c r="K288" s="15">
        <f t="shared" si="28"/>
        <v>2.6683589704593839E-3</v>
      </c>
      <c r="L288" s="15">
        <f t="shared" si="29"/>
        <v>-2.5774583154554369E-3</v>
      </c>
    </row>
    <row r="289" spans="1:12" x14ac:dyDescent="0.3">
      <c r="A289" s="3">
        <v>42795</v>
      </c>
      <c r="B289" s="18">
        <v>34.94</v>
      </c>
      <c r="C289" s="16">
        <f t="shared" si="24"/>
        <v>5.1783659378596969E-3</v>
      </c>
      <c r="D289" s="18">
        <v>86.46</v>
      </c>
      <c r="E289" s="16">
        <f t="shared" si="25"/>
        <v>2.6672851675748621E-3</v>
      </c>
      <c r="F289" s="18">
        <v>23.78</v>
      </c>
      <c r="G289" s="16">
        <f t="shared" si="26"/>
        <v>4.222972972973027E-3</v>
      </c>
      <c r="J289" s="15">
        <f t="shared" si="27"/>
        <v>4.6234429359647104E-3</v>
      </c>
      <c r="K289" s="15">
        <f t="shared" si="28"/>
        <v>2.1946483260285813E-3</v>
      </c>
      <c r="L289" s="15">
        <f t="shared" si="29"/>
        <v>3.7525521627852295E-3</v>
      </c>
    </row>
    <row r="290" spans="1:12" x14ac:dyDescent="0.3">
      <c r="A290" s="3">
        <v>42796</v>
      </c>
      <c r="B290" s="18">
        <v>34.68</v>
      </c>
      <c r="C290" s="16">
        <f t="shared" si="24"/>
        <v>-7.4413279908414065E-3</v>
      </c>
      <c r="D290" s="18">
        <v>85.52</v>
      </c>
      <c r="E290" s="16">
        <f t="shared" si="25"/>
        <v>-1.0872079574369642E-2</v>
      </c>
      <c r="F290" s="18">
        <v>23.69</v>
      </c>
      <c r="G290" s="16">
        <f t="shared" si="26"/>
        <v>-3.784693019344032E-3</v>
      </c>
      <c r="J290" s="15">
        <f t="shared" si="27"/>
        <v>-7.996250992736393E-3</v>
      </c>
      <c r="K290" s="15">
        <f t="shared" si="28"/>
        <v>-1.1344716415915923E-2</v>
      </c>
      <c r="L290" s="15">
        <f t="shared" si="29"/>
        <v>-4.25511382953183E-3</v>
      </c>
    </row>
    <row r="291" spans="1:12" x14ac:dyDescent="0.3">
      <c r="A291" s="3">
        <v>42797</v>
      </c>
      <c r="B291" s="18">
        <v>34.68</v>
      </c>
      <c r="C291" s="16">
        <f t="shared" si="24"/>
        <v>0</v>
      </c>
      <c r="D291" s="18">
        <v>85.71</v>
      </c>
      <c r="E291" s="16">
        <f t="shared" si="25"/>
        <v>2.2217025257249556E-3</v>
      </c>
      <c r="F291" s="18">
        <v>23.81</v>
      </c>
      <c r="G291" s="16">
        <f t="shared" si="26"/>
        <v>5.0654284508229175E-3</v>
      </c>
      <c r="J291" s="15">
        <f t="shared" si="27"/>
        <v>-5.5492300189498604E-4</v>
      </c>
      <c r="K291" s="15">
        <f t="shared" si="28"/>
        <v>1.7490656841786748E-3</v>
      </c>
      <c r="L291" s="15">
        <f t="shared" si="29"/>
        <v>4.5950076406351195E-3</v>
      </c>
    </row>
    <row r="292" spans="1:12" x14ac:dyDescent="0.3">
      <c r="A292" s="3">
        <v>42800</v>
      </c>
      <c r="B292" s="18">
        <v>34.89</v>
      </c>
      <c r="C292" s="16">
        <f t="shared" si="24"/>
        <v>6.0553633217992342E-3</v>
      </c>
      <c r="D292" s="18">
        <v>85.86</v>
      </c>
      <c r="E292" s="16">
        <f t="shared" si="25"/>
        <v>1.7500875043752195E-3</v>
      </c>
      <c r="F292" s="18">
        <v>23.85</v>
      </c>
      <c r="G292" s="16">
        <f t="shared" si="26"/>
        <v>1.6799664006721393E-3</v>
      </c>
      <c r="J292" s="15">
        <f t="shared" si="27"/>
        <v>5.5004403199042477E-3</v>
      </c>
      <c r="K292" s="15">
        <f t="shared" si="28"/>
        <v>1.2774506628289387E-3</v>
      </c>
      <c r="L292" s="15">
        <f t="shared" si="29"/>
        <v>1.2095455904843416E-3</v>
      </c>
    </row>
    <row r="293" spans="1:12" x14ac:dyDescent="0.3">
      <c r="A293" s="3">
        <v>42801</v>
      </c>
      <c r="B293" s="18">
        <v>34.78</v>
      </c>
      <c r="C293" s="16">
        <f t="shared" si="24"/>
        <v>-3.1527658354829624E-3</v>
      </c>
      <c r="D293" s="18">
        <v>85.84</v>
      </c>
      <c r="E293" s="16">
        <f t="shared" si="25"/>
        <v>-2.3293733985552123E-4</v>
      </c>
      <c r="F293" s="18">
        <v>24</v>
      </c>
      <c r="G293" s="16">
        <f t="shared" si="26"/>
        <v>6.2893081761006275E-3</v>
      </c>
      <c r="J293" s="15">
        <f t="shared" si="27"/>
        <v>-3.7076888373779484E-3</v>
      </c>
      <c r="K293" s="15">
        <f t="shared" si="28"/>
        <v>-7.0557418140180194E-4</v>
      </c>
      <c r="L293" s="15">
        <f t="shared" si="29"/>
        <v>5.8188873659128296E-3</v>
      </c>
    </row>
    <row r="294" spans="1:12" x14ac:dyDescent="0.3">
      <c r="A294" s="3">
        <v>42802</v>
      </c>
      <c r="B294" s="18">
        <v>34.69</v>
      </c>
      <c r="C294" s="16">
        <f t="shared" si="24"/>
        <v>-2.5876940770558354E-3</v>
      </c>
      <c r="D294" s="18">
        <v>85.47</v>
      </c>
      <c r="E294" s="16">
        <f t="shared" si="25"/>
        <v>-4.3103448275862988E-3</v>
      </c>
      <c r="F294" s="18">
        <v>23.84</v>
      </c>
      <c r="G294" s="16">
        <f t="shared" si="26"/>
        <v>-6.6666666666667096E-3</v>
      </c>
      <c r="J294" s="15">
        <f t="shared" si="27"/>
        <v>-3.1426170789508215E-3</v>
      </c>
      <c r="K294" s="15">
        <f t="shared" si="28"/>
        <v>-4.7829816691325796E-3</v>
      </c>
      <c r="L294" s="15">
        <f t="shared" si="29"/>
        <v>-7.1370874768545076E-3</v>
      </c>
    </row>
    <row r="295" spans="1:12" x14ac:dyDescent="0.3">
      <c r="A295" s="3">
        <v>42803</v>
      </c>
      <c r="B295" s="18">
        <v>34.69</v>
      </c>
      <c r="C295" s="16">
        <f t="shared" si="24"/>
        <v>0</v>
      </c>
      <c r="D295" s="18">
        <v>85.36</v>
      </c>
      <c r="E295" s="16">
        <f t="shared" si="25"/>
        <v>-1.2870012870013214E-3</v>
      </c>
      <c r="F295" s="18">
        <v>23.8</v>
      </c>
      <c r="G295" s="16">
        <f t="shared" si="26"/>
        <v>-1.6778523489932029E-3</v>
      </c>
      <c r="J295" s="15">
        <f t="shared" si="27"/>
        <v>-5.5492300189498604E-4</v>
      </c>
      <c r="K295" s="15">
        <f t="shared" si="28"/>
        <v>-1.7596381285476023E-3</v>
      </c>
      <c r="L295" s="15">
        <f t="shared" si="29"/>
        <v>-2.1482731591810004E-3</v>
      </c>
    </row>
    <row r="296" spans="1:12" x14ac:dyDescent="0.3">
      <c r="A296" s="3">
        <v>42804</v>
      </c>
      <c r="B296" s="18">
        <v>34.69</v>
      </c>
      <c r="C296" s="16">
        <f t="shared" si="24"/>
        <v>0</v>
      </c>
      <c r="D296" s="18">
        <v>84.96</v>
      </c>
      <c r="E296" s="16">
        <f t="shared" si="25"/>
        <v>-4.6860356138707093E-3</v>
      </c>
      <c r="F296" s="18">
        <v>23.83</v>
      </c>
      <c r="G296" s="16">
        <f t="shared" si="26"/>
        <v>1.2605042016806678E-3</v>
      </c>
      <c r="J296" s="15">
        <f t="shared" si="27"/>
        <v>-5.5492300189498604E-4</v>
      </c>
      <c r="K296" s="15">
        <f t="shared" si="28"/>
        <v>-5.1586724554169901E-3</v>
      </c>
      <c r="L296" s="15">
        <f t="shared" si="29"/>
        <v>7.9008339149287004E-4</v>
      </c>
    </row>
    <row r="297" spans="1:12" x14ac:dyDescent="0.3">
      <c r="A297" s="3">
        <v>42808</v>
      </c>
      <c r="B297" s="18">
        <v>35.28</v>
      </c>
      <c r="C297" s="16">
        <f t="shared" si="24"/>
        <v>1.7007783222830808E-2</v>
      </c>
      <c r="D297" s="18">
        <v>85.79</v>
      </c>
      <c r="E297" s="16">
        <f t="shared" si="25"/>
        <v>9.7693032015067072E-3</v>
      </c>
      <c r="F297" s="18">
        <v>24.16</v>
      </c>
      <c r="G297" s="16">
        <f t="shared" si="26"/>
        <v>1.384809064204795E-2</v>
      </c>
      <c r="J297" s="15">
        <f t="shared" si="27"/>
        <v>1.6452860220935821E-2</v>
      </c>
      <c r="K297" s="15">
        <f t="shared" si="28"/>
        <v>9.2966663599604264E-3</v>
      </c>
      <c r="L297" s="15">
        <f t="shared" si="29"/>
        <v>1.3377669831860152E-2</v>
      </c>
    </row>
    <row r="298" spans="1:12" x14ac:dyDescent="0.3">
      <c r="A298" s="3">
        <v>42809</v>
      </c>
      <c r="B298" s="18">
        <v>35.26</v>
      </c>
      <c r="C298" s="16">
        <f t="shared" si="24"/>
        <v>-5.6689342403637433E-4</v>
      </c>
      <c r="D298" s="18">
        <v>86.19</v>
      </c>
      <c r="E298" s="16">
        <f t="shared" si="25"/>
        <v>4.6625480825270849E-3</v>
      </c>
      <c r="F298" s="18">
        <v>24.22</v>
      </c>
      <c r="G298" s="16">
        <f t="shared" si="26"/>
        <v>2.4834437086092009E-3</v>
      </c>
      <c r="J298" s="15">
        <f t="shared" si="27"/>
        <v>-1.1218164259313604E-3</v>
      </c>
      <c r="K298" s="15">
        <f t="shared" si="28"/>
        <v>4.189911240980804E-3</v>
      </c>
      <c r="L298" s="15">
        <f t="shared" si="29"/>
        <v>2.0130228984214034E-3</v>
      </c>
    </row>
    <row r="299" spans="1:12" x14ac:dyDescent="0.3">
      <c r="A299" s="3">
        <v>42810</v>
      </c>
      <c r="B299" s="18">
        <v>35.54</v>
      </c>
      <c r="C299" s="16">
        <f t="shared" si="24"/>
        <v>7.9410096426546506E-3</v>
      </c>
      <c r="D299" s="18">
        <v>87.2</v>
      </c>
      <c r="E299" s="16">
        <f t="shared" si="25"/>
        <v>1.1718296786170201E-2</v>
      </c>
      <c r="F299" s="18">
        <v>24.65</v>
      </c>
      <c r="G299" s="16">
        <f t="shared" si="26"/>
        <v>1.7753922378199727E-2</v>
      </c>
      <c r="J299" s="15">
        <f t="shared" si="27"/>
        <v>7.3860866407596641E-3</v>
      </c>
      <c r="K299" s="15">
        <f t="shared" si="28"/>
        <v>1.1245659944623921E-2</v>
      </c>
      <c r="L299" s="15">
        <f t="shared" si="29"/>
        <v>1.7283501568011929E-2</v>
      </c>
    </row>
    <row r="300" spans="1:12" x14ac:dyDescent="0.3">
      <c r="A300" s="3">
        <v>42811</v>
      </c>
      <c r="B300" s="18">
        <v>35.49</v>
      </c>
      <c r="C300" s="16">
        <f t="shared" si="24"/>
        <v>-1.4068655036577615E-3</v>
      </c>
      <c r="D300" s="18">
        <v>87.12</v>
      </c>
      <c r="E300" s="16">
        <f t="shared" si="25"/>
        <v>-9.1743119266052275E-4</v>
      </c>
      <c r="F300" s="18">
        <v>24.59</v>
      </c>
      <c r="G300" s="16">
        <f t="shared" si="26"/>
        <v>-2.4340770791074773E-3</v>
      </c>
      <c r="J300" s="15">
        <f t="shared" si="27"/>
        <v>-1.9617885055527476E-3</v>
      </c>
      <c r="K300" s="15">
        <f t="shared" si="28"/>
        <v>-1.3900680342068036E-3</v>
      </c>
      <c r="L300" s="15">
        <f t="shared" si="29"/>
        <v>-2.9044978892952748E-3</v>
      </c>
    </row>
    <row r="301" spans="1:12" x14ac:dyDescent="0.3">
      <c r="A301" s="3">
        <v>42814</v>
      </c>
      <c r="B301" s="18">
        <v>35.369999999999997</v>
      </c>
      <c r="C301" s="16">
        <f t="shared" si="24"/>
        <v>-3.3812341504650956E-3</v>
      </c>
      <c r="D301" s="18">
        <v>87.3</v>
      </c>
      <c r="E301" s="16">
        <f t="shared" si="25"/>
        <v>2.0661157024792765E-3</v>
      </c>
      <c r="F301" s="18">
        <v>24.54</v>
      </c>
      <c r="G301" s="16">
        <f t="shared" si="26"/>
        <v>-2.0333468889792705E-3</v>
      </c>
      <c r="J301" s="15">
        <f t="shared" si="27"/>
        <v>-3.936157152360082E-3</v>
      </c>
      <c r="K301" s="15">
        <f t="shared" si="28"/>
        <v>1.5934788609329956E-3</v>
      </c>
      <c r="L301" s="15">
        <f t="shared" si="29"/>
        <v>-2.503767699167068E-3</v>
      </c>
    </row>
    <row r="302" spans="1:12" x14ac:dyDescent="0.3">
      <c r="A302" s="3">
        <v>42815</v>
      </c>
      <c r="B302" s="18">
        <v>35.35</v>
      </c>
      <c r="C302" s="16">
        <f t="shared" si="24"/>
        <v>-5.6545094713023047E-4</v>
      </c>
      <c r="D302" s="18">
        <v>88.04</v>
      </c>
      <c r="E302" s="16">
        <f t="shared" si="25"/>
        <v>8.4765177548684623E-3</v>
      </c>
      <c r="F302" s="18">
        <v>24.6</v>
      </c>
      <c r="G302" s="16">
        <f t="shared" si="26"/>
        <v>2.4449877750611915E-3</v>
      </c>
      <c r="J302" s="15">
        <f t="shared" si="27"/>
        <v>-1.1203739490252165E-3</v>
      </c>
      <c r="K302" s="15">
        <f t="shared" si="28"/>
        <v>8.0038809133221814E-3</v>
      </c>
      <c r="L302" s="15">
        <f t="shared" si="29"/>
        <v>1.9745669648733939E-3</v>
      </c>
    </row>
    <row r="303" spans="1:12" x14ac:dyDescent="0.3">
      <c r="A303" s="3">
        <v>42816</v>
      </c>
      <c r="B303" s="18">
        <v>35.049999999999997</v>
      </c>
      <c r="C303" s="16">
        <f t="shared" si="24"/>
        <v>-8.4865629420085575E-3</v>
      </c>
      <c r="D303" s="18">
        <v>87.34</v>
      </c>
      <c r="E303" s="16">
        <f t="shared" si="25"/>
        <v>-7.9509313948206151E-3</v>
      </c>
      <c r="F303" s="18">
        <v>24.32</v>
      </c>
      <c r="G303" s="16">
        <f t="shared" si="26"/>
        <v>-1.1382113821138296E-2</v>
      </c>
      <c r="J303" s="15">
        <f t="shared" si="27"/>
        <v>-9.041485943903544E-3</v>
      </c>
      <c r="K303" s="15">
        <f t="shared" si="28"/>
        <v>-8.4235682363668959E-3</v>
      </c>
      <c r="L303" s="15">
        <f t="shared" si="29"/>
        <v>-1.1852534631326093E-2</v>
      </c>
    </row>
    <row r="304" spans="1:12" x14ac:dyDescent="0.3">
      <c r="A304" s="3">
        <v>42817</v>
      </c>
      <c r="B304" s="18">
        <v>35.270000000000003</v>
      </c>
      <c r="C304" s="16">
        <f t="shared" si="24"/>
        <v>6.2767475035665488E-3</v>
      </c>
      <c r="D304" s="18">
        <v>87.83</v>
      </c>
      <c r="E304" s="16">
        <f t="shared" si="25"/>
        <v>5.6102587588733321E-3</v>
      </c>
      <c r="F304" s="18">
        <v>24.46</v>
      </c>
      <c r="G304" s="16">
        <f t="shared" si="26"/>
        <v>5.7565789473683626E-3</v>
      </c>
      <c r="J304" s="15">
        <f t="shared" si="27"/>
        <v>5.7218245016715623E-3</v>
      </c>
      <c r="K304" s="15">
        <f t="shared" si="28"/>
        <v>5.1376219173270513E-3</v>
      </c>
      <c r="L304" s="15">
        <f t="shared" si="29"/>
        <v>5.2861581371805647E-3</v>
      </c>
    </row>
    <row r="305" spans="1:12" x14ac:dyDescent="0.3">
      <c r="A305" s="3">
        <v>42818</v>
      </c>
      <c r="B305" s="18">
        <v>35.369999999999997</v>
      </c>
      <c r="C305" s="16">
        <f t="shared" si="24"/>
        <v>2.8352707683583223E-3</v>
      </c>
      <c r="D305" s="18">
        <v>88.08</v>
      </c>
      <c r="E305" s="16">
        <f t="shared" si="25"/>
        <v>2.8464078333143572E-3</v>
      </c>
      <c r="F305" s="18">
        <v>24.62</v>
      </c>
      <c r="G305" s="16">
        <f t="shared" si="26"/>
        <v>6.5412919051512919E-3</v>
      </c>
      <c r="J305" s="15">
        <f t="shared" si="27"/>
        <v>2.2803477664633362E-3</v>
      </c>
      <c r="K305" s="15">
        <f t="shared" si="28"/>
        <v>2.3737709917680764E-3</v>
      </c>
      <c r="L305" s="15">
        <f t="shared" si="29"/>
        <v>6.0708710949634939E-3</v>
      </c>
    </row>
    <row r="306" spans="1:12" x14ac:dyDescent="0.3">
      <c r="A306" s="3">
        <v>42821</v>
      </c>
      <c r="B306" s="18">
        <v>35.119999999999997</v>
      </c>
      <c r="C306" s="16">
        <f t="shared" si="24"/>
        <v>-7.0681368391292132E-3</v>
      </c>
      <c r="D306" s="18">
        <v>88.19</v>
      </c>
      <c r="E306" s="16">
        <f t="shared" si="25"/>
        <v>1.2488646684831739E-3</v>
      </c>
      <c r="F306" s="18">
        <v>24.51</v>
      </c>
      <c r="G306" s="16">
        <f t="shared" si="26"/>
        <v>-4.467912266450047E-3</v>
      </c>
      <c r="J306" s="15">
        <f t="shared" si="27"/>
        <v>-7.6230598410241997E-3</v>
      </c>
      <c r="K306" s="15">
        <f t="shared" si="28"/>
        <v>7.762278269368932E-4</v>
      </c>
      <c r="L306" s="15">
        <f t="shared" si="29"/>
        <v>-4.938333076637845E-3</v>
      </c>
    </row>
    <row r="307" spans="1:12" x14ac:dyDescent="0.3">
      <c r="A307" s="3">
        <v>42822</v>
      </c>
      <c r="B307" s="18">
        <v>35.35</v>
      </c>
      <c r="C307" s="16">
        <f t="shared" si="24"/>
        <v>6.5489749430525102E-3</v>
      </c>
      <c r="D307" s="18">
        <v>88.58</v>
      </c>
      <c r="E307" s="16">
        <f t="shared" si="25"/>
        <v>4.4222700986507046E-3</v>
      </c>
      <c r="F307" s="18">
        <v>24.66</v>
      </c>
      <c r="G307" s="16">
        <f t="shared" si="26"/>
        <v>6.1199510403915358E-3</v>
      </c>
      <c r="J307" s="15">
        <f t="shared" si="27"/>
        <v>5.9940519411575237E-3</v>
      </c>
      <c r="K307" s="15">
        <f t="shared" si="28"/>
        <v>3.9496332571044238E-3</v>
      </c>
      <c r="L307" s="15">
        <f t="shared" si="29"/>
        <v>5.6495302302037378E-3</v>
      </c>
    </row>
    <row r="308" spans="1:12" x14ac:dyDescent="0.3">
      <c r="A308" s="3">
        <v>42823</v>
      </c>
      <c r="B308" s="18">
        <v>35.54</v>
      </c>
      <c r="C308" s="16">
        <f t="shared" si="24"/>
        <v>5.3748231966053162E-3</v>
      </c>
      <c r="D308" s="18">
        <v>88.7</v>
      </c>
      <c r="E308" s="16">
        <f t="shared" si="25"/>
        <v>1.3547076089410748E-3</v>
      </c>
      <c r="F308" s="18">
        <v>24.89</v>
      </c>
      <c r="G308" s="16">
        <f t="shared" si="26"/>
        <v>9.326845093268421E-3</v>
      </c>
      <c r="J308" s="15">
        <f t="shared" si="27"/>
        <v>4.8199001947103297E-3</v>
      </c>
      <c r="K308" s="15">
        <f t="shared" si="28"/>
        <v>8.8207076739479408E-4</v>
      </c>
      <c r="L308" s="15">
        <f t="shared" si="29"/>
        <v>8.8564242830806231E-3</v>
      </c>
    </row>
    <row r="309" spans="1:12" x14ac:dyDescent="0.3">
      <c r="A309" s="3">
        <v>42824</v>
      </c>
      <c r="B309" s="18">
        <v>35.64</v>
      </c>
      <c r="C309" s="16">
        <f t="shared" si="24"/>
        <v>2.8137310073157451E-3</v>
      </c>
      <c r="D309" s="18">
        <v>89.3</v>
      </c>
      <c r="E309" s="16">
        <f t="shared" si="25"/>
        <v>6.7643742953775732E-3</v>
      </c>
      <c r="F309" s="18">
        <v>25.05</v>
      </c>
      <c r="G309" s="16">
        <f t="shared" si="26"/>
        <v>6.4282844515870519E-3</v>
      </c>
      <c r="J309" s="15">
        <f t="shared" si="27"/>
        <v>2.2588080054207591E-3</v>
      </c>
      <c r="K309" s="15">
        <f t="shared" si="28"/>
        <v>6.2917374538312924E-3</v>
      </c>
      <c r="L309" s="15">
        <f t="shared" si="29"/>
        <v>5.9578636413992539E-3</v>
      </c>
    </row>
    <row r="310" spans="1:12" x14ac:dyDescent="0.3">
      <c r="A310" s="3">
        <v>42825</v>
      </c>
      <c r="B310" s="18">
        <v>35.61</v>
      </c>
      <c r="C310" s="16">
        <f t="shared" si="24"/>
        <v>-8.4175084175086567E-4</v>
      </c>
      <c r="D310" s="18">
        <v>89.86</v>
      </c>
      <c r="E310" s="16">
        <f t="shared" si="25"/>
        <v>6.2709966405374296E-3</v>
      </c>
      <c r="F310" s="18">
        <v>25.18</v>
      </c>
      <c r="G310" s="16">
        <f t="shared" si="26"/>
        <v>5.189620758482949E-3</v>
      </c>
      <c r="J310" s="15">
        <f t="shared" si="27"/>
        <v>-1.3966738436458517E-3</v>
      </c>
      <c r="K310" s="15">
        <f t="shared" si="28"/>
        <v>5.7983597989911487E-3</v>
      </c>
      <c r="L310" s="15">
        <f t="shared" si="29"/>
        <v>4.719199948295151E-3</v>
      </c>
    </row>
    <row r="311" spans="1:12" x14ac:dyDescent="0.3">
      <c r="A311" s="3">
        <v>42828</v>
      </c>
      <c r="B311" s="18">
        <v>35.78</v>
      </c>
      <c r="C311" s="16">
        <f t="shared" si="24"/>
        <v>4.7739399045212405E-3</v>
      </c>
      <c r="D311" s="18">
        <v>90.07</v>
      </c>
      <c r="E311" s="16">
        <f t="shared" si="25"/>
        <v>2.3369686178498217E-3</v>
      </c>
      <c r="F311" s="18">
        <v>25.55</v>
      </c>
      <c r="G311" s="16">
        <f t="shared" si="26"/>
        <v>1.4694201747418534E-2</v>
      </c>
      <c r="J311" s="15">
        <f t="shared" si="27"/>
        <v>4.219016902626254E-3</v>
      </c>
      <c r="K311" s="15">
        <f t="shared" si="28"/>
        <v>1.8643317763035409E-3</v>
      </c>
      <c r="L311" s="15">
        <f t="shared" si="29"/>
        <v>1.4223780937230736E-2</v>
      </c>
    </row>
    <row r="312" spans="1:12" x14ac:dyDescent="0.3">
      <c r="A312" s="3">
        <v>42830</v>
      </c>
      <c r="B312" s="18">
        <v>35.979999999999997</v>
      </c>
      <c r="C312" s="16">
        <f t="shared" si="24"/>
        <v>5.5897149245387467E-3</v>
      </c>
      <c r="D312" s="18">
        <v>90.84</v>
      </c>
      <c r="E312" s="16">
        <f t="shared" si="25"/>
        <v>8.548906406128598E-3</v>
      </c>
      <c r="F312" s="18">
        <v>25.88</v>
      </c>
      <c r="G312" s="16">
        <f t="shared" si="26"/>
        <v>1.2915851272015555E-2</v>
      </c>
      <c r="J312" s="15">
        <f t="shared" si="27"/>
        <v>5.0347919226437603E-3</v>
      </c>
      <c r="K312" s="15">
        <f t="shared" si="28"/>
        <v>8.0762695645823172E-3</v>
      </c>
      <c r="L312" s="15">
        <f t="shared" si="29"/>
        <v>1.2445430461827757E-2</v>
      </c>
    </row>
    <row r="313" spans="1:12" x14ac:dyDescent="0.3">
      <c r="A313" s="3">
        <v>42831</v>
      </c>
      <c r="B313" s="18">
        <v>35.979999999999997</v>
      </c>
      <c r="C313" s="16">
        <f t="shared" si="24"/>
        <v>0</v>
      </c>
      <c r="D313" s="18">
        <v>90.88</v>
      </c>
      <c r="E313" s="16">
        <f t="shared" si="25"/>
        <v>4.4033465433712671E-4</v>
      </c>
      <c r="F313" s="18">
        <v>25.68</v>
      </c>
      <c r="G313" s="16">
        <f t="shared" si="26"/>
        <v>-7.7279752704790816E-3</v>
      </c>
      <c r="J313" s="15">
        <f t="shared" si="27"/>
        <v>-5.5492300189498604E-4</v>
      </c>
      <c r="K313" s="15">
        <f t="shared" si="28"/>
        <v>-3.2302187209153998E-5</v>
      </c>
      <c r="L313" s="15">
        <f t="shared" si="29"/>
        <v>-8.1983960806668796E-3</v>
      </c>
    </row>
    <row r="314" spans="1:12" x14ac:dyDescent="0.3">
      <c r="A314" s="3">
        <v>42832</v>
      </c>
      <c r="B314" s="18">
        <v>35.85</v>
      </c>
      <c r="C314" s="16">
        <f t="shared" si="24"/>
        <v>-3.6131183991104932E-3</v>
      </c>
      <c r="D314" s="18">
        <v>90.98</v>
      </c>
      <c r="E314" s="16">
        <f t="shared" si="25"/>
        <v>1.1003521126762283E-3</v>
      </c>
      <c r="F314" s="18">
        <v>25.51</v>
      </c>
      <c r="G314" s="16">
        <f t="shared" si="26"/>
        <v>-6.6199376947039257E-3</v>
      </c>
      <c r="J314" s="15">
        <f t="shared" si="27"/>
        <v>-4.1680414010054796E-3</v>
      </c>
      <c r="K314" s="15">
        <f t="shared" si="28"/>
        <v>6.2771527112994764E-4</v>
      </c>
      <c r="L314" s="15">
        <f t="shared" si="29"/>
        <v>-7.0903585048917236E-3</v>
      </c>
    </row>
    <row r="315" spans="1:12" x14ac:dyDescent="0.3">
      <c r="A315" s="3">
        <v>42835</v>
      </c>
      <c r="B315" s="18">
        <v>36</v>
      </c>
      <c r="C315" s="16">
        <f t="shared" si="24"/>
        <v>4.1841004184099972E-3</v>
      </c>
      <c r="D315" s="18">
        <v>91.66</v>
      </c>
      <c r="E315" s="16">
        <f t="shared" si="25"/>
        <v>7.4741701472851307E-3</v>
      </c>
      <c r="F315" s="18">
        <v>25.57</v>
      </c>
      <c r="G315" s="16">
        <f t="shared" si="26"/>
        <v>2.3520188161505473E-3</v>
      </c>
      <c r="J315" s="15">
        <f t="shared" si="27"/>
        <v>3.6291774165150112E-3</v>
      </c>
      <c r="K315" s="15">
        <f t="shared" si="28"/>
        <v>7.0015333057388499E-3</v>
      </c>
      <c r="L315" s="15">
        <f t="shared" si="29"/>
        <v>1.8815980059627496E-3</v>
      </c>
    </row>
    <row r="316" spans="1:12" x14ac:dyDescent="0.3">
      <c r="A316" s="3">
        <v>42836</v>
      </c>
      <c r="B316" s="18">
        <v>36.22</v>
      </c>
      <c r="C316" s="16">
        <f t="shared" si="24"/>
        <v>6.1111111111111782E-3</v>
      </c>
      <c r="D316" s="18">
        <v>92.39</v>
      </c>
      <c r="E316" s="16">
        <f t="shared" si="25"/>
        <v>7.9642155793149261E-3</v>
      </c>
      <c r="F316" s="18">
        <v>25.73</v>
      </c>
      <c r="G316" s="16">
        <f t="shared" si="26"/>
        <v>6.2573328118888938E-3</v>
      </c>
      <c r="J316" s="15">
        <f t="shared" si="27"/>
        <v>5.5561881092161917E-3</v>
      </c>
      <c r="K316" s="15">
        <f t="shared" si="28"/>
        <v>7.4915787377686453E-3</v>
      </c>
      <c r="L316" s="15">
        <f t="shared" si="29"/>
        <v>5.7869120017010958E-3</v>
      </c>
    </row>
    <row r="317" spans="1:12" x14ac:dyDescent="0.3">
      <c r="A317" s="3">
        <v>42837</v>
      </c>
      <c r="B317" s="18">
        <v>36.08</v>
      </c>
      <c r="C317" s="16">
        <f t="shared" si="24"/>
        <v>-3.8652678078410219E-3</v>
      </c>
      <c r="D317" s="18">
        <v>92.1</v>
      </c>
      <c r="E317" s="16">
        <f t="shared" si="25"/>
        <v>-3.1388678428402317E-3</v>
      </c>
      <c r="F317" s="18">
        <v>25.69</v>
      </c>
      <c r="G317" s="16">
        <f t="shared" si="26"/>
        <v>-1.5546055188495611E-3</v>
      </c>
      <c r="J317" s="15">
        <f t="shared" si="27"/>
        <v>-4.4201908097360083E-3</v>
      </c>
      <c r="K317" s="15">
        <f t="shared" si="28"/>
        <v>-3.6115046843865125E-3</v>
      </c>
      <c r="L317" s="15">
        <f t="shared" si="29"/>
        <v>-2.0250263290373586E-3</v>
      </c>
    </row>
    <row r="318" spans="1:12" x14ac:dyDescent="0.3">
      <c r="A318" s="3">
        <v>42838</v>
      </c>
      <c r="B318" s="18">
        <v>35.94</v>
      </c>
      <c r="C318" s="16">
        <f t="shared" si="24"/>
        <v>-3.8802660753880502E-3</v>
      </c>
      <c r="D318" s="18">
        <v>92.31</v>
      </c>
      <c r="E318" s="16">
        <f t="shared" si="25"/>
        <v>2.2801302931596545E-3</v>
      </c>
      <c r="F318" s="18">
        <v>25.6</v>
      </c>
      <c r="G318" s="16">
        <f t="shared" si="26"/>
        <v>-3.5033086804203695E-3</v>
      </c>
      <c r="J318" s="15">
        <f t="shared" si="27"/>
        <v>-4.4351890772830367E-3</v>
      </c>
      <c r="K318" s="15">
        <f t="shared" si="28"/>
        <v>1.8074934516133737E-3</v>
      </c>
      <c r="L318" s="15">
        <f t="shared" si="29"/>
        <v>-3.9737294906081674E-3</v>
      </c>
    </row>
    <row r="319" spans="1:12" x14ac:dyDescent="0.3">
      <c r="A319" s="3">
        <v>42842</v>
      </c>
      <c r="B319" s="18">
        <v>35.79</v>
      </c>
      <c r="C319" s="16">
        <f t="shared" si="24"/>
        <v>-4.1736227045074958E-3</v>
      </c>
      <c r="D319" s="18">
        <v>92.68</v>
      </c>
      <c r="E319" s="16">
        <f t="shared" si="25"/>
        <v>4.0082331275050898E-3</v>
      </c>
      <c r="F319" s="24">
        <v>25.5</v>
      </c>
      <c r="G319" s="16">
        <f t="shared" si="26"/>
        <v>-3.90625E-3</v>
      </c>
      <c r="J319" s="15">
        <f t="shared" si="27"/>
        <v>-4.7285457064024823E-3</v>
      </c>
      <c r="K319" s="15">
        <f t="shared" si="28"/>
        <v>3.5355962859588089E-3</v>
      </c>
      <c r="L319" s="15">
        <f t="shared" si="29"/>
        <v>-4.376670810187798E-3</v>
      </c>
    </row>
    <row r="320" spans="1:12" x14ac:dyDescent="0.3">
      <c r="A320" s="3">
        <v>42843</v>
      </c>
      <c r="B320" s="18">
        <v>35.64</v>
      </c>
      <c r="C320" s="16">
        <f t="shared" si="24"/>
        <v>-4.191114836546439E-3</v>
      </c>
      <c r="D320" s="18">
        <v>91.93</v>
      </c>
      <c r="E320" s="16">
        <f t="shared" si="25"/>
        <v>-8.0923608113940837E-3</v>
      </c>
      <c r="F320" s="18">
        <v>25.5</v>
      </c>
      <c r="G320" s="16">
        <f t="shared" si="26"/>
        <v>0</v>
      </c>
      <c r="J320" s="15">
        <f t="shared" si="27"/>
        <v>-4.7460378384414255E-3</v>
      </c>
      <c r="K320" s="15">
        <f t="shared" si="28"/>
        <v>-8.5649976529403645E-3</v>
      </c>
      <c r="L320" s="15">
        <f t="shared" si="29"/>
        <v>-4.704208101877977E-4</v>
      </c>
    </row>
    <row r="321" spans="1:12" x14ac:dyDescent="0.3">
      <c r="A321" s="3">
        <v>42844</v>
      </c>
      <c r="B321" s="18">
        <v>35.68</v>
      </c>
      <c r="C321" s="16">
        <f t="shared" si="24"/>
        <v>1.1223344556676729E-3</v>
      </c>
      <c r="D321" s="18">
        <v>92.42</v>
      </c>
      <c r="E321" s="16">
        <f t="shared" si="25"/>
        <v>5.3301424997280744E-3</v>
      </c>
      <c r="F321" s="18">
        <v>25.59</v>
      </c>
      <c r="G321" s="16">
        <f t="shared" si="26"/>
        <v>3.529411764705781E-3</v>
      </c>
      <c r="J321" s="15">
        <f t="shared" si="27"/>
        <v>5.6741145377268683E-4</v>
      </c>
      <c r="K321" s="15">
        <f t="shared" si="28"/>
        <v>4.8575056581817936E-3</v>
      </c>
      <c r="L321" s="15">
        <f t="shared" si="29"/>
        <v>3.0589909545179835E-3</v>
      </c>
    </row>
    <row r="322" spans="1:12" x14ac:dyDescent="0.3">
      <c r="A322" s="3">
        <v>42845</v>
      </c>
      <c r="B322" s="18">
        <v>35.74</v>
      </c>
      <c r="C322" s="16">
        <f t="shared" si="24"/>
        <v>1.6816143497757619E-3</v>
      </c>
      <c r="D322" s="18">
        <v>93.11</v>
      </c>
      <c r="E322" s="16">
        <f t="shared" si="25"/>
        <v>7.4659164682968626E-3</v>
      </c>
      <c r="F322" s="18">
        <v>25.72</v>
      </c>
      <c r="G322" s="16">
        <f t="shared" si="26"/>
        <v>5.0801094177412853E-3</v>
      </c>
      <c r="J322" s="15">
        <f t="shared" si="27"/>
        <v>1.1266913478807758E-3</v>
      </c>
      <c r="K322" s="15">
        <f t="shared" si="28"/>
        <v>6.9932796267505818E-3</v>
      </c>
      <c r="L322" s="15">
        <f t="shared" si="29"/>
        <v>4.6096886075534874E-3</v>
      </c>
    </row>
    <row r="323" spans="1:12" x14ac:dyDescent="0.3">
      <c r="A323" s="3">
        <v>42846</v>
      </c>
      <c r="B323" s="18">
        <v>35.590000000000003</v>
      </c>
      <c r="C323" s="16">
        <f t="shared" si="24"/>
        <v>-4.1969781757134061E-3</v>
      </c>
      <c r="D323" s="18">
        <v>93.02</v>
      </c>
      <c r="E323" s="16">
        <f t="shared" si="25"/>
        <v>-9.665986467619625E-4</v>
      </c>
      <c r="F323" s="18">
        <v>25.63</v>
      </c>
      <c r="G323" s="16">
        <f t="shared" si="26"/>
        <v>-3.4992223950233159E-3</v>
      </c>
      <c r="J323" s="15">
        <f t="shared" si="27"/>
        <v>-4.7519011776083926E-3</v>
      </c>
      <c r="K323" s="15">
        <f t="shared" si="28"/>
        <v>-1.4392354883082433E-3</v>
      </c>
      <c r="L323" s="15">
        <f t="shared" si="29"/>
        <v>-3.9696432052111139E-3</v>
      </c>
    </row>
    <row r="324" spans="1:12" x14ac:dyDescent="0.3">
      <c r="A324" s="3">
        <v>42849</v>
      </c>
      <c r="B324" s="18">
        <v>35.880000000000003</v>
      </c>
      <c r="C324" s="16">
        <f t="shared" si="24"/>
        <v>8.1483562798538856E-3</v>
      </c>
      <c r="D324" s="18">
        <v>93.7</v>
      </c>
      <c r="E324" s="16">
        <f t="shared" si="25"/>
        <v>7.3102558589550615E-3</v>
      </c>
      <c r="F324" s="18">
        <v>25.92</v>
      </c>
      <c r="G324" s="16">
        <f t="shared" si="26"/>
        <v>1.1314865392118678E-2</v>
      </c>
      <c r="J324" s="15">
        <f t="shared" si="27"/>
        <v>7.5934332779588991E-3</v>
      </c>
      <c r="K324" s="15">
        <f t="shared" si="28"/>
        <v>6.8376190174087807E-3</v>
      </c>
      <c r="L324" s="15">
        <f t="shared" si="29"/>
        <v>1.084444458193088E-2</v>
      </c>
    </row>
    <row r="325" spans="1:12" x14ac:dyDescent="0.3">
      <c r="A325" s="3">
        <v>42850</v>
      </c>
      <c r="B325" s="18">
        <v>36.24</v>
      </c>
      <c r="C325" s="16">
        <f t="shared" ref="C325:C388" si="30">B325/B324-1</f>
        <v>1.0033444816053505E-2</v>
      </c>
      <c r="D325" s="18">
        <v>93.71</v>
      </c>
      <c r="E325" s="16">
        <f t="shared" ref="E325:E388" si="31">D325/D324-1</f>
        <v>1.0672358591246045E-4</v>
      </c>
      <c r="F325" s="18">
        <v>26.12</v>
      </c>
      <c r="G325" s="16">
        <f t="shared" ref="G325:G388" si="32">F325/F324-1</f>
        <v>7.7160493827159726E-3</v>
      </c>
      <c r="J325" s="15">
        <f t="shared" ref="J325:J388" si="33">C325-$C$1235</f>
        <v>9.4785218141585185E-3</v>
      </c>
      <c r="K325" s="15">
        <f t="shared" ref="K325:K388" si="34">E325-$E$1235</f>
        <v>-3.6591325563382026E-4</v>
      </c>
      <c r="L325" s="15">
        <f t="shared" ref="L325:L388" si="35">G325-$G$1235</f>
        <v>7.2456285725281747E-3</v>
      </c>
    </row>
    <row r="326" spans="1:12" x14ac:dyDescent="0.3">
      <c r="A326" s="3">
        <v>42851</v>
      </c>
      <c r="B326" s="18">
        <v>36.43</v>
      </c>
      <c r="C326" s="16">
        <f t="shared" si="30"/>
        <v>5.2428256070640167E-3</v>
      </c>
      <c r="D326" s="18">
        <v>93.36</v>
      </c>
      <c r="E326" s="16">
        <f t="shared" si="31"/>
        <v>-3.7349269021448306E-3</v>
      </c>
      <c r="F326" s="18">
        <v>26.02</v>
      </c>
      <c r="G326" s="16">
        <f t="shared" si="32"/>
        <v>-3.8284839203676091E-3</v>
      </c>
      <c r="J326" s="15">
        <f t="shared" si="33"/>
        <v>4.6879026051690302E-3</v>
      </c>
      <c r="K326" s="15">
        <f t="shared" si="34"/>
        <v>-4.2075637436911114E-3</v>
      </c>
      <c r="L326" s="15">
        <f t="shared" si="35"/>
        <v>-4.2989047305554071E-3</v>
      </c>
    </row>
    <row r="327" spans="1:12" x14ac:dyDescent="0.3">
      <c r="A327" s="3">
        <v>42852</v>
      </c>
      <c r="B327" s="18">
        <v>36.39</v>
      </c>
      <c r="C327" s="16">
        <f t="shared" si="30"/>
        <v>-1.0979961570134478E-3</v>
      </c>
      <c r="D327" s="18">
        <v>93.11</v>
      </c>
      <c r="E327" s="16">
        <f t="shared" si="31"/>
        <v>-2.6778063410454189E-3</v>
      </c>
      <c r="F327" s="18">
        <v>26</v>
      </c>
      <c r="G327" s="16">
        <f t="shared" si="32"/>
        <v>-7.6863950807071202E-4</v>
      </c>
      <c r="J327" s="15">
        <f t="shared" si="33"/>
        <v>-1.6529191589084338E-3</v>
      </c>
      <c r="K327" s="15">
        <f t="shared" si="34"/>
        <v>-3.1504431825916997E-3</v>
      </c>
      <c r="L327" s="15">
        <f t="shared" si="35"/>
        <v>-1.2390603182585098E-3</v>
      </c>
    </row>
    <row r="328" spans="1:12" x14ac:dyDescent="0.3">
      <c r="A328" s="3">
        <v>42853</v>
      </c>
      <c r="B328" s="18">
        <v>36.4</v>
      </c>
      <c r="C328" s="16">
        <f t="shared" si="30"/>
        <v>2.7480076944219611E-4</v>
      </c>
      <c r="D328" s="18">
        <v>93.47</v>
      </c>
      <c r="E328" s="16">
        <f t="shared" si="31"/>
        <v>3.866394587047628E-3</v>
      </c>
      <c r="F328" s="18">
        <v>26.16</v>
      </c>
      <c r="G328" s="16">
        <f t="shared" si="32"/>
        <v>6.1538461538461764E-3</v>
      </c>
      <c r="J328" s="15">
        <f t="shared" si="33"/>
        <v>-2.8012223245278993E-4</v>
      </c>
      <c r="K328" s="15">
        <f t="shared" si="34"/>
        <v>3.3937577455013471E-3</v>
      </c>
      <c r="L328" s="15">
        <f t="shared" si="35"/>
        <v>5.6834253436583784E-3</v>
      </c>
    </row>
    <row r="329" spans="1:12" x14ac:dyDescent="0.3">
      <c r="A329" s="3">
        <v>42857</v>
      </c>
      <c r="B329" s="18">
        <v>36.299999999999997</v>
      </c>
      <c r="C329" s="16">
        <f t="shared" si="30"/>
        <v>-2.7472527472527375E-3</v>
      </c>
      <c r="D329" s="18">
        <v>93.64</v>
      </c>
      <c r="E329" s="16">
        <f t="shared" si="31"/>
        <v>1.818765379266063E-3</v>
      </c>
      <c r="F329" s="18">
        <v>26.05</v>
      </c>
      <c r="G329" s="16">
        <f t="shared" si="32"/>
        <v>-4.2048929663608403E-3</v>
      </c>
      <c r="J329" s="15">
        <f t="shared" si="33"/>
        <v>-3.3021757491477235E-3</v>
      </c>
      <c r="K329" s="15">
        <f t="shared" si="34"/>
        <v>1.3461285377197822E-3</v>
      </c>
      <c r="L329" s="15">
        <f t="shared" si="35"/>
        <v>-4.6753137765486383E-3</v>
      </c>
    </row>
    <row r="330" spans="1:12" x14ac:dyDescent="0.3">
      <c r="A330" s="3">
        <v>42858</v>
      </c>
      <c r="B330" s="18">
        <v>36.229999999999997</v>
      </c>
      <c r="C330" s="16">
        <f t="shared" si="30"/>
        <v>-1.9283746556474357E-3</v>
      </c>
      <c r="D330" s="18">
        <v>93.65</v>
      </c>
      <c r="E330" s="16">
        <f t="shared" si="31"/>
        <v>1.0679196924390233E-4</v>
      </c>
      <c r="F330" s="18">
        <v>26.03</v>
      </c>
      <c r="G330" s="16">
        <f t="shared" si="32"/>
        <v>-7.6775431861797472E-4</v>
      </c>
      <c r="J330" s="15">
        <f t="shared" si="33"/>
        <v>-2.4832976575424217E-3</v>
      </c>
      <c r="K330" s="15">
        <f t="shared" si="34"/>
        <v>-3.6584487230237838E-4</v>
      </c>
      <c r="L330" s="15">
        <f t="shared" si="35"/>
        <v>-1.2381751288057725E-3</v>
      </c>
    </row>
    <row r="331" spans="1:12" x14ac:dyDescent="0.3">
      <c r="A331" s="3">
        <v>42859</v>
      </c>
      <c r="B331" s="18">
        <v>36.54</v>
      </c>
      <c r="C331" s="16">
        <f t="shared" si="30"/>
        <v>8.5564449351367422E-3</v>
      </c>
      <c r="D331" s="18">
        <v>94.02</v>
      </c>
      <c r="E331" s="16">
        <f t="shared" si="31"/>
        <v>3.9508809396688882E-3</v>
      </c>
      <c r="F331" s="18">
        <v>26.34</v>
      </c>
      <c r="G331" s="16">
        <f t="shared" si="32"/>
        <v>1.1909335382251252E-2</v>
      </c>
      <c r="J331" s="15">
        <f t="shared" si="33"/>
        <v>8.0015219332417557E-3</v>
      </c>
      <c r="K331" s="15">
        <f t="shared" si="34"/>
        <v>3.4782440981226074E-3</v>
      </c>
      <c r="L331" s="15">
        <f t="shared" si="35"/>
        <v>1.1438914572063454E-2</v>
      </c>
    </row>
    <row r="332" spans="1:12" x14ac:dyDescent="0.3">
      <c r="A332" s="3">
        <v>42860</v>
      </c>
      <c r="B332" s="18">
        <v>36.21</v>
      </c>
      <c r="C332" s="16">
        <f t="shared" si="30"/>
        <v>-9.0311986863710336E-3</v>
      </c>
      <c r="D332" s="18">
        <v>93.13</v>
      </c>
      <c r="E332" s="16">
        <f t="shared" si="31"/>
        <v>-9.4660710487129984E-3</v>
      </c>
      <c r="F332" s="18">
        <v>26.13</v>
      </c>
      <c r="G332" s="16">
        <f t="shared" si="32"/>
        <v>-7.9726651480638289E-3</v>
      </c>
      <c r="J332" s="15">
        <f t="shared" si="33"/>
        <v>-9.5861216882660201E-3</v>
      </c>
      <c r="K332" s="15">
        <f t="shared" si="34"/>
        <v>-9.9387078902592792E-3</v>
      </c>
      <c r="L332" s="15">
        <f t="shared" si="35"/>
        <v>-8.4430859582516268E-3</v>
      </c>
    </row>
    <row r="333" spans="1:12" x14ac:dyDescent="0.3">
      <c r="A333" s="3">
        <v>42863</v>
      </c>
      <c r="B333" s="18">
        <v>36.4</v>
      </c>
      <c r="C333" s="16">
        <f t="shared" si="30"/>
        <v>5.2471692902511524E-3</v>
      </c>
      <c r="D333" s="18">
        <v>93.09</v>
      </c>
      <c r="E333" s="16">
        <f t="shared" si="31"/>
        <v>-4.2950714055611794E-4</v>
      </c>
      <c r="F333" s="18">
        <v>26.16</v>
      </c>
      <c r="G333" s="16">
        <f t="shared" si="32"/>
        <v>1.1481056257176547E-3</v>
      </c>
      <c r="J333" s="15">
        <f t="shared" si="33"/>
        <v>4.6922462883561659E-3</v>
      </c>
      <c r="K333" s="15">
        <f t="shared" si="34"/>
        <v>-9.0214398210239864E-4</v>
      </c>
      <c r="L333" s="15">
        <f t="shared" si="35"/>
        <v>6.7768481552985698E-4</v>
      </c>
    </row>
    <row r="334" spans="1:12" x14ac:dyDescent="0.3">
      <c r="A334" s="3">
        <v>42864</v>
      </c>
      <c r="B334" s="18">
        <v>36.42</v>
      </c>
      <c r="C334" s="16">
        <f t="shared" si="30"/>
        <v>5.494505494505475E-4</v>
      </c>
      <c r="D334" s="18">
        <v>93.19</v>
      </c>
      <c r="E334" s="16">
        <f t="shared" si="31"/>
        <v>1.0742292405199194E-3</v>
      </c>
      <c r="F334" s="18">
        <v>26.32</v>
      </c>
      <c r="G334" s="16">
        <f t="shared" si="32"/>
        <v>6.1162079510703737E-3</v>
      </c>
      <c r="J334" s="15">
        <f t="shared" si="33"/>
        <v>-5.4724524444385407E-6</v>
      </c>
      <c r="K334" s="15">
        <f t="shared" si="34"/>
        <v>6.0159239897363871E-4</v>
      </c>
      <c r="L334" s="15">
        <f t="shared" si="35"/>
        <v>5.6457871408825758E-3</v>
      </c>
    </row>
    <row r="335" spans="1:12" x14ac:dyDescent="0.3">
      <c r="A335" s="3">
        <v>42865</v>
      </c>
      <c r="B335" s="18">
        <v>36.71</v>
      </c>
      <c r="C335" s="16">
        <f t="shared" si="30"/>
        <v>7.9626578802856063E-3</v>
      </c>
      <c r="D335" s="18">
        <v>93.75</v>
      </c>
      <c r="E335" s="16">
        <f t="shared" si="31"/>
        <v>6.0092284579891242E-3</v>
      </c>
      <c r="F335" s="18">
        <v>26.54</v>
      </c>
      <c r="G335" s="16">
        <f t="shared" si="32"/>
        <v>8.358662613981771E-3</v>
      </c>
      <c r="J335" s="15">
        <f t="shared" si="33"/>
        <v>7.4077348783906198E-3</v>
      </c>
      <c r="K335" s="15">
        <f t="shared" si="34"/>
        <v>5.5365916164428434E-3</v>
      </c>
      <c r="L335" s="15">
        <f t="shared" si="35"/>
        <v>7.8882418037939731E-3</v>
      </c>
    </row>
    <row r="336" spans="1:12" x14ac:dyDescent="0.3">
      <c r="A336" s="3">
        <v>42866</v>
      </c>
      <c r="B336" s="18">
        <v>36.67</v>
      </c>
      <c r="C336" s="16">
        <f t="shared" si="30"/>
        <v>-1.0896213565785295E-3</v>
      </c>
      <c r="D336" s="18">
        <v>93.98</v>
      </c>
      <c r="E336" s="16">
        <f t="shared" si="31"/>
        <v>2.4533333333334184E-3</v>
      </c>
      <c r="F336" s="18">
        <v>26.47</v>
      </c>
      <c r="G336" s="16">
        <f t="shared" si="32"/>
        <v>-2.6375282592313587E-3</v>
      </c>
      <c r="J336" s="15">
        <f t="shared" si="33"/>
        <v>-1.6445443584735156E-3</v>
      </c>
      <c r="K336" s="15">
        <f t="shared" si="34"/>
        <v>1.9806964917871376E-3</v>
      </c>
      <c r="L336" s="15">
        <f t="shared" si="35"/>
        <v>-3.1079490694191562E-3</v>
      </c>
    </row>
    <row r="337" spans="1:12" x14ac:dyDescent="0.3">
      <c r="A337" s="3">
        <v>42867</v>
      </c>
      <c r="B337" s="18">
        <v>36.61</v>
      </c>
      <c r="C337" s="16">
        <f t="shared" si="30"/>
        <v>-1.636214889555565E-3</v>
      </c>
      <c r="D337" s="18">
        <v>93.58</v>
      </c>
      <c r="E337" s="16">
        <f t="shared" si="31"/>
        <v>-4.256224728665714E-3</v>
      </c>
      <c r="F337" s="18">
        <v>26.37</v>
      </c>
      <c r="G337" s="16">
        <f t="shared" si="32"/>
        <v>-3.7778617302606232E-3</v>
      </c>
      <c r="J337" s="15">
        <f t="shared" si="33"/>
        <v>-2.1911378914505511E-3</v>
      </c>
      <c r="K337" s="15">
        <f t="shared" si="34"/>
        <v>-4.7288615702119948E-3</v>
      </c>
      <c r="L337" s="15">
        <f t="shared" si="35"/>
        <v>-4.2482825404484212E-3</v>
      </c>
    </row>
    <row r="338" spans="1:12" x14ac:dyDescent="0.3">
      <c r="A338" s="3">
        <v>42870</v>
      </c>
      <c r="B338" s="18">
        <v>36.869999999999997</v>
      </c>
      <c r="C338" s="16">
        <f t="shared" si="30"/>
        <v>7.1018847309478605E-3</v>
      </c>
      <c r="D338" s="18">
        <v>94.57</v>
      </c>
      <c r="E338" s="16">
        <f t="shared" si="31"/>
        <v>1.0579183586236329E-2</v>
      </c>
      <c r="F338" s="18">
        <v>26.64</v>
      </c>
      <c r="G338" s="16">
        <f t="shared" si="32"/>
        <v>1.0238907849829282E-2</v>
      </c>
      <c r="J338" s="15">
        <f t="shared" si="33"/>
        <v>6.5469617290528741E-3</v>
      </c>
      <c r="K338" s="15">
        <f t="shared" si="34"/>
        <v>1.0106546744690048E-2</v>
      </c>
      <c r="L338" s="15">
        <f t="shared" si="35"/>
        <v>9.7684870396414838E-3</v>
      </c>
    </row>
    <row r="339" spans="1:12" x14ac:dyDescent="0.3">
      <c r="A339" s="3">
        <v>42871</v>
      </c>
      <c r="B339" s="18">
        <v>37.1</v>
      </c>
      <c r="C339" s="16">
        <f t="shared" si="30"/>
        <v>6.2381339842692007E-3</v>
      </c>
      <c r="D339" s="18">
        <v>95.06</v>
      </c>
      <c r="E339" s="16">
        <f t="shared" si="31"/>
        <v>5.1813471502590858E-3</v>
      </c>
      <c r="F339" s="18">
        <v>26.83</v>
      </c>
      <c r="G339" s="16">
        <f t="shared" si="32"/>
        <v>7.1321321321320408E-3</v>
      </c>
      <c r="J339" s="15">
        <f t="shared" si="33"/>
        <v>5.6832109823742143E-3</v>
      </c>
      <c r="K339" s="15">
        <f t="shared" si="34"/>
        <v>4.708710308712805E-3</v>
      </c>
      <c r="L339" s="15">
        <f t="shared" si="35"/>
        <v>6.6617113219442428E-3</v>
      </c>
    </row>
    <row r="340" spans="1:12" x14ac:dyDescent="0.3">
      <c r="A340" s="3">
        <v>42872</v>
      </c>
      <c r="B340" s="18">
        <v>37.130000000000003</v>
      </c>
      <c r="C340" s="16">
        <f t="shared" si="30"/>
        <v>8.0862533692727112E-4</v>
      </c>
      <c r="D340" s="18">
        <v>94.71</v>
      </c>
      <c r="E340" s="16">
        <f t="shared" si="31"/>
        <v>-3.6818851251841922E-3</v>
      </c>
      <c r="F340" s="18">
        <v>26.83</v>
      </c>
      <c r="G340" s="16">
        <f t="shared" si="32"/>
        <v>0</v>
      </c>
      <c r="J340" s="15">
        <f t="shared" si="33"/>
        <v>2.5370233503228508E-4</v>
      </c>
      <c r="K340" s="15">
        <f t="shared" si="34"/>
        <v>-4.154521966730473E-3</v>
      </c>
      <c r="L340" s="15">
        <f t="shared" si="35"/>
        <v>-4.704208101877977E-4</v>
      </c>
    </row>
    <row r="341" spans="1:12" x14ac:dyDescent="0.3">
      <c r="A341" s="3">
        <v>42873</v>
      </c>
      <c r="B341" s="18">
        <v>36.71</v>
      </c>
      <c r="C341" s="16">
        <f t="shared" si="30"/>
        <v>-1.1311607864260775E-2</v>
      </c>
      <c r="D341" s="18">
        <v>92.84</v>
      </c>
      <c r="E341" s="16">
        <f t="shared" si="31"/>
        <v>-1.9744483159117254E-2</v>
      </c>
      <c r="F341" s="18">
        <v>26.37</v>
      </c>
      <c r="G341" s="16">
        <f t="shared" si="32"/>
        <v>-1.7144986954901076E-2</v>
      </c>
      <c r="J341" s="15">
        <f t="shared" si="33"/>
        <v>-1.1866530866155762E-2</v>
      </c>
      <c r="K341" s="15">
        <f t="shared" si="34"/>
        <v>-2.0217120000663533E-2</v>
      </c>
      <c r="L341" s="15">
        <f t="shared" si="35"/>
        <v>-1.7615407765088874E-2</v>
      </c>
    </row>
    <row r="342" spans="1:12" x14ac:dyDescent="0.3">
      <c r="A342" s="3">
        <v>42874</v>
      </c>
      <c r="B342" s="18">
        <v>36.72</v>
      </c>
      <c r="C342" s="16">
        <f t="shared" si="30"/>
        <v>2.7240533914452136E-4</v>
      </c>
      <c r="D342" s="18">
        <v>92.05</v>
      </c>
      <c r="E342" s="16">
        <f t="shared" si="31"/>
        <v>-8.5092632485997965E-3</v>
      </c>
      <c r="F342" s="18">
        <v>26.25</v>
      </c>
      <c r="G342" s="16">
        <f t="shared" si="32"/>
        <v>-4.550625711035261E-3</v>
      </c>
      <c r="J342" s="15">
        <f t="shared" si="33"/>
        <v>-2.8251766275046468E-4</v>
      </c>
      <c r="K342" s="15">
        <f t="shared" si="34"/>
        <v>-8.9819000901460774E-3</v>
      </c>
      <c r="L342" s="15">
        <f t="shared" si="35"/>
        <v>-5.021046521223059E-3</v>
      </c>
    </row>
    <row r="343" spans="1:12" x14ac:dyDescent="0.3">
      <c r="A343" s="3">
        <v>42877</v>
      </c>
      <c r="B343" s="18">
        <v>36.6</v>
      </c>
      <c r="C343" s="16">
        <f t="shared" si="30"/>
        <v>-3.2679738562090277E-3</v>
      </c>
      <c r="D343" s="18">
        <v>91.22</v>
      </c>
      <c r="E343" s="16">
        <f t="shared" si="31"/>
        <v>-9.0168386746333207E-3</v>
      </c>
      <c r="F343" s="18">
        <v>25.9</v>
      </c>
      <c r="G343" s="16">
        <f t="shared" si="32"/>
        <v>-1.3333333333333419E-2</v>
      </c>
      <c r="J343" s="15">
        <f t="shared" si="33"/>
        <v>-3.8228968581040137E-3</v>
      </c>
      <c r="K343" s="15">
        <f t="shared" si="34"/>
        <v>-9.4894755161796015E-3</v>
      </c>
      <c r="L343" s="15">
        <f t="shared" si="35"/>
        <v>-1.3803754143521217E-2</v>
      </c>
    </row>
    <row r="344" spans="1:12" x14ac:dyDescent="0.3">
      <c r="A344" s="3">
        <v>42878</v>
      </c>
      <c r="B344" s="18">
        <v>36.42</v>
      </c>
      <c r="C344" s="16">
        <f t="shared" si="30"/>
        <v>-4.9180327868851847E-3</v>
      </c>
      <c r="D344" s="18">
        <v>89.87</v>
      </c>
      <c r="E344" s="16">
        <f t="shared" si="31"/>
        <v>-1.4799386099539458E-2</v>
      </c>
      <c r="F344" s="18">
        <v>25.87</v>
      </c>
      <c r="G344" s="16">
        <f t="shared" si="32"/>
        <v>-1.1583011583010672E-3</v>
      </c>
      <c r="J344" s="15">
        <f t="shared" si="33"/>
        <v>-5.4729557887801712E-3</v>
      </c>
      <c r="K344" s="15">
        <f t="shared" si="34"/>
        <v>-1.5272022941085739E-2</v>
      </c>
      <c r="L344" s="15">
        <f t="shared" si="35"/>
        <v>-1.6287219684888649E-3</v>
      </c>
    </row>
    <row r="345" spans="1:12" x14ac:dyDescent="0.3">
      <c r="A345" s="3">
        <v>42879</v>
      </c>
      <c r="B345" s="18">
        <v>36.26</v>
      </c>
      <c r="C345" s="16">
        <f t="shared" si="30"/>
        <v>-4.3931905546403804E-3</v>
      </c>
      <c r="D345" s="18">
        <v>88.69</v>
      </c>
      <c r="E345" s="16">
        <f t="shared" si="31"/>
        <v>-1.3130076777567723E-2</v>
      </c>
      <c r="F345" s="18">
        <v>25.64</v>
      </c>
      <c r="G345" s="16">
        <f t="shared" si="32"/>
        <v>-8.8906068805566507E-3</v>
      </c>
      <c r="J345" s="15">
        <f t="shared" si="33"/>
        <v>-4.9481135565353669E-3</v>
      </c>
      <c r="K345" s="15">
        <f t="shared" si="34"/>
        <v>-1.3602713619114004E-2</v>
      </c>
      <c r="L345" s="15">
        <f t="shared" si="35"/>
        <v>-9.3610276907444487E-3</v>
      </c>
    </row>
    <row r="346" spans="1:12" x14ac:dyDescent="0.3">
      <c r="A346" s="3">
        <v>42880</v>
      </c>
      <c r="B346" s="18">
        <v>36.81</v>
      </c>
      <c r="C346" s="16">
        <f t="shared" si="30"/>
        <v>1.5168229453943916E-2</v>
      </c>
      <c r="D346" s="18">
        <v>89.82</v>
      </c>
      <c r="E346" s="16">
        <f t="shared" si="31"/>
        <v>1.2741008005412002E-2</v>
      </c>
      <c r="F346" s="18">
        <v>25.82</v>
      </c>
      <c r="G346" s="16">
        <f t="shared" si="32"/>
        <v>7.0202808112325155E-3</v>
      </c>
      <c r="J346" s="15">
        <f t="shared" si="33"/>
        <v>1.4613306452048929E-2</v>
      </c>
      <c r="K346" s="15">
        <f t="shared" si="34"/>
        <v>1.2268371163865721E-2</v>
      </c>
      <c r="L346" s="15">
        <f t="shared" si="35"/>
        <v>6.5498600010447175E-3</v>
      </c>
    </row>
    <row r="347" spans="1:12" x14ac:dyDescent="0.3">
      <c r="A347" s="3">
        <v>42881</v>
      </c>
      <c r="B347" s="18">
        <v>37.14</v>
      </c>
      <c r="C347" s="16">
        <f t="shared" si="30"/>
        <v>8.9649551752239987E-3</v>
      </c>
      <c r="D347" s="18">
        <v>91.03</v>
      </c>
      <c r="E347" s="16">
        <f t="shared" si="31"/>
        <v>1.3471387218882303E-2</v>
      </c>
      <c r="F347" s="18">
        <v>26.07</v>
      </c>
      <c r="G347" s="16">
        <f t="shared" si="32"/>
        <v>9.6824167312161702E-3</v>
      </c>
      <c r="J347" s="15">
        <f t="shared" si="33"/>
        <v>8.4100321733290122E-3</v>
      </c>
      <c r="K347" s="15">
        <f t="shared" si="34"/>
        <v>1.2998750377336022E-2</v>
      </c>
      <c r="L347" s="15">
        <f t="shared" si="35"/>
        <v>9.2119959210283722E-3</v>
      </c>
    </row>
    <row r="348" spans="1:12" x14ac:dyDescent="0.3">
      <c r="A348" s="3">
        <v>42884</v>
      </c>
      <c r="B348" s="18">
        <v>36.97</v>
      </c>
      <c r="C348" s="16">
        <f t="shared" si="30"/>
        <v>-4.5772751750134955E-3</v>
      </c>
      <c r="D348" s="18">
        <v>90.34</v>
      </c>
      <c r="E348" s="16">
        <f t="shared" si="31"/>
        <v>-7.5799187081181385E-3</v>
      </c>
      <c r="F348" s="18">
        <v>26</v>
      </c>
      <c r="G348" s="16">
        <f t="shared" si="32"/>
        <v>-2.6850786344457811E-3</v>
      </c>
      <c r="J348" s="15">
        <f t="shared" si="33"/>
        <v>-5.1321981769084819E-3</v>
      </c>
      <c r="K348" s="15">
        <f t="shared" si="34"/>
        <v>-8.0525555496644193E-3</v>
      </c>
      <c r="L348" s="15">
        <f t="shared" si="35"/>
        <v>-3.1554994446335786E-3</v>
      </c>
    </row>
    <row r="349" spans="1:12" x14ac:dyDescent="0.3">
      <c r="A349" s="3">
        <v>42885</v>
      </c>
      <c r="B349" s="18">
        <v>37.14</v>
      </c>
      <c r="C349" s="16">
        <f t="shared" si="30"/>
        <v>4.5983229645658596E-3</v>
      </c>
      <c r="D349" s="18">
        <v>90.93</v>
      </c>
      <c r="E349" s="16">
        <f t="shared" si="31"/>
        <v>6.5308833296435775E-3</v>
      </c>
      <c r="F349" s="18">
        <v>26.18</v>
      </c>
      <c r="G349" s="16">
        <f t="shared" si="32"/>
        <v>6.9230769230768097E-3</v>
      </c>
      <c r="J349" s="15">
        <f t="shared" si="33"/>
        <v>4.0433999626708732E-3</v>
      </c>
      <c r="K349" s="15">
        <f t="shared" si="34"/>
        <v>6.0582464880972967E-3</v>
      </c>
      <c r="L349" s="15">
        <f t="shared" si="35"/>
        <v>6.4526561128890117E-3</v>
      </c>
    </row>
    <row r="350" spans="1:12" x14ac:dyDescent="0.3">
      <c r="A350" s="3">
        <v>42886</v>
      </c>
      <c r="B350" s="18">
        <v>37.270000000000003</v>
      </c>
      <c r="C350" s="16">
        <f t="shared" si="30"/>
        <v>3.5002692514809475E-3</v>
      </c>
      <c r="D350" s="18">
        <v>91.54</v>
      </c>
      <c r="E350" s="16">
        <f t="shared" si="31"/>
        <v>6.7084570548774369E-3</v>
      </c>
      <c r="F350" s="18">
        <v>26.23</v>
      </c>
      <c r="G350" s="16">
        <f t="shared" si="32"/>
        <v>1.9098548510314561E-3</v>
      </c>
      <c r="J350" s="15">
        <f t="shared" si="33"/>
        <v>2.9453462495859614E-3</v>
      </c>
      <c r="K350" s="15">
        <f t="shared" si="34"/>
        <v>6.2358202133311561E-3</v>
      </c>
      <c r="L350" s="15">
        <f t="shared" si="35"/>
        <v>1.4394340408436584E-3</v>
      </c>
    </row>
    <row r="351" spans="1:12" x14ac:dyDescent="0.3">
      <c r="A351" s="3">
        <v>42887</v>
      </c>
      <c r="B351" s="18">
        <v>37.24</v>
      </c>
      <c r="C351" s="16">
        <f t="shared" si="30"/>
        <v>-8.0493694660588311E-4</v>
      </c>
      <c r="D351" s="18">
        <v>92</v>
      </c>
      <c r="E351" s="16">
        <f t="shared" si="31"/>
        <v>5.0251256281406143E-3</v>
      </c>
      <c r="F351" s="18">
        <v>26.28</v>
      </c>
      <c r="G351" s="16">
        <f t="shared" si="32"/>
        <v>1.9062142584826969E-3</v>
      </c>
      <c r="J351" s="15">
        <f t="shared" si="33"/>
        <v>-1.3598599485008691E-3</v>
      </c>
      <c r="K351" s="15">
        <f t="shared" si="34"/>
        <v>4.5524887865943334E-3</v>
      </c>
      <c r="L351" s="15">
        <f t="shared" si="35"/>
        <v>1.4357934482948991E-3</v>
      </c>
    </row>
    <row r="352" spans="1:12" x14ac:dyDescent="0.3">
      <c r="A352" s="3">
        <v>42888</v>
      </c>
      <c r="B352" s="18">
        <v>37.4</v>
      </c>
      <c r="C352" s="16">
        <f t="shared" si="30"/>
        <v>4.2964554242748143E-3</v>
      </c>
      <c r="D352" s="18">
        <v>92.48</v>
      </c>
      <c r="E352" s="16">
        <f t="shared" si="31"/>
        <v>5.2173913043478404E-3</v>
      </c>
      <c r="F352" s="18">
        <v>26.31</v>
      </c>
      <c r="G352" s="16">
        <f t="shared" si="32"/>
        <v>1.1415525114153446E-3</v>
      </c>
      <c r="J352" s="15">
        <f t="shared" si="33"/>
        <v>3.7415324223798283E-3</v>
      </c>
      <c r="K352" s="15">
        <f t="shared" si="34"/>
        <v>4.7447544628015596E-3</v>
      </c>
      <c r="L352" s="15">
        <f t="shared" si="35"/>
        <v>6.7113170122754689E-4</v>
      </c>
    </row>
    <row r="353" spans="1:12" x14ac:dyDescent="0.3">
      <c r="A353" s="3">
        <v>42891</v>
      </c>
      <c r="B353" s="18">
        <v>37.51</v>
      </c>
      <c r="C353" s="16">
        <f t="shared" si="30"/>
        <v>2.9411764705882248E-3</v>
      </c>
      <c r="D353" s="18">
        <v>92.72</v>
      </c>
      <c r="E353" s="16">
        <f t="shared" si="31"/>
        <v>2.5951557093424338E-3</v>
      </c>
      <c r="F353" s="18">
        <v>26.52</v>
      </c>
      <c r="G353" s="16">
        <f t="shared" si="32"/>
        <v>7.9817559863171184E-3</v>
      </c>
      <c r="J353" s="15">
        <f t="shared" si="33"/>
        <v>2.3862534686932388E-3</v>
      </c>
      <c r="K353" s="15">
        <f t="shared" si="34"/>
        <v>2.122518867796153E-3</v>
      </c>
      <c r="L353" s="15">
        <f t="shared" si="35"/>
        <v>7.5113351761293204E-3</v>
      </c>
    </row>
    <row r="354" spans="1:12" x14ac:dyDescent="0.3">
      <c r="A354" s="3">
        <v>42892</v>
      </c>
      <c r="B354" s="18">
        <v>37.31</v>
      </c>
      <c r="C354" s="16">
        <f t="shared" si="30"/>
        <v>-5.3319114902691256E-3</v>
      </c>
      <c r="D354" s="18">
        <v>92.09</v>
      </c>
      <c r="E354" s="16">
        <f t="shared" si="31"/>
        <v>-6.7946505608282859E-3</v>
      </c>
      <c r="F354" s="18">
        <v>26.43</v>
      </c>
      <c r="G354" s="16">
        <f t="shared" si="32"/>
        <v>-3.3936651583710287E-3</v>
      </c>
      <c r="J354" s="15">
        <f t="shared" si="33"/>
        <v>-5.8868344921641121E-3</v>
      </c>
      <c r="K354" s="15">
        <f t="shared" si="34"/>
        <v>-7.2672874023745667E-3</v>
      </c>
      <c r="L354" s="15">
        <f t="shared" si="35"/>
        <v>-3.8640859685588262E-3</v>
      </c>
    </row>
    <row r="355" spans="1:12" x14ac:dyDescent="0.3">
      <c r="A355" s="3">
        <v>42893</v>
      </c>
      <c r="B355" s="18">
        <v>37.479999999999997</v>
      </c>
      <c r="C355" s="16">
        <f t="shared" si="30"/>
        <v>4.556419190565375E-3</v>
      </c>
      <c r="D355" s="18">
        <v>92.15</v>
      </c>
      <c r="E355" s="16">
        <f t="shared" si="31"/>
        <v>6.5153654034100228E-4</v>
      </c>
      <c r="F355" s="18">
        <v>26.52</v>
      </c>
      <c r="G355" s="16">
        <f t="shared" si="32"/>
        <v>3.4052213393871433E-3</v>
      </c>
      <c r="J355" s="15">
        <f t="shared" si="33"/>
        <v>4.0014961886703886E-3</v>
      </c>
      <c r="K355" s="15">
        <f t="shared" si="34"/>
        <v>1.7889969879472157E-4</v>
      </c>
      <c r="L355" s="15">
        <f t="shared" si="35"/>
        <v>2.9348005291993458E-3</v>
      </c>
    </row>
    <row r="356" spans="1:12" x14ac:dyDescent="0.3">
      <c r="A356" s="3">
        <v>42894</v>
      </c>
      <c r="B356" s="18">
        <v>37.520000000000003</v>
      </c>
      <c r="C356" s="16">
        <f t="shared" si="30"/>
        <v>1.0672358591250486E-3</v>
      </c>
      <c r="D356" s="18">
        <v>92.1</v>
      </c>
      <c r="E356" s="16">
        <f t="shared" si="31"/>
        <v>-5.425935973957241E-4</v>
      </c>
      <c r="F356" s="18">
        <v>26.48</v>
      </c>
      <c r="G356" s="16">
        <f t="shared" si="32"/>
        <v>-1.5082956259426794E-3</v>
      </c>
      <c r="J356" s="15">
        <f t="shared" si="33"/>
        <v>5.1231285723006255E-4</v>
      </c>
      <c r="K356" s="15">
        <f t="shared" si="34"/>
        <v>-1.0152304389420049E-3</v>
      </c>
      <c r="L356" s="15">
        <f t="shared" si="35"/>
        <v>-1.9787164361304769E-3</v>
      </c>
    </row>
    <row r="357" spans="1:12" x14ac:dyDescent="0.3">
      <c r="A357" s="3">
        <v>42895</v>
      </c>
      <c r="B357" s="18">
        <v>37.6</v>
      </c>
      <c r="C357" s="16">
        <f t="shared" si="30"/>
        <v>2.132196162046851E-3</v>
      </c>
      <c r="D357" s="18">
        <v>92.33</v>
      </c>
      <c r="E357" s="16">
        <f t="shared" si="31"/>
        <v>2.4972855591749443E-3</v>
      </c>
      <c r="F357" s="18">
        <v>26.63</v>
      </c>
      <c r="G357" s="16">
        <f t="shared" si="32"/>
        <v>5.6646525679757698E-3</v>
      </c>
      <c r="J357" s="15">
        <f t="shared" si="33"/>
        <v>1.577273160151865E-3</v>
      </c>
      <c r="K357" s="15">
        <f t="shared" si="34"/>
        <v>2.0246487176286635E-3</v>
      </c>
      <c r="L357" s="15">
        <f t="shared" si="35"/>
        <v>5.1942317577879718E-3</v>
      </c>
    </row>
    <row r="358" spans="1:12" x14ac:dyDescent="0.3">
      <c r="A358" s="3">
        <v>42898</v>
      </c>
      <c r="B358" s="18">
        <v>37.43</v>
      </c>
      <c r="C358" s="16">
        <f t="shared" si="30"/>
        <v>-4.5212765957447498E-3</v>
      </c>
      <c r="D358" s="18">
        <v>92.25</v>
      </c>
      <c r="E358" s="16">
        <f t="shared" si="31"/>
        <v>-8.6645727282574914E-4</v>
      </c>
      <c r="F358" s="18">
        <v>26.37</v>
      </c>
      <c r="G358" s="16">
        <f t="shared" si="32"/>
        <v>-9.7634247089747328E-3</v>
      </c>
      <c r="J358" s="15">
        <f t="shared" si="33"/>
        <v>-5.0761995976397363E-3</v>
      </c>
      <c r="K358" s="15">
        <f t="shared" si="34"/>
        <v>-1.33909411437203E-3</v>
      </c>
      <c r="L358" s="15">
        <f t="shared" si="35"/>
        <v>-1.0233845519162531E-2</v>
      </c>
    </row>
    <row r="359" spans="1:12" x14ac:dyDescent="0.3">
      <c r="A359" s="3">
        <v>42899</v>
      </c>
      <c r="B359" s="18">
        <v>37.409999999999997</v>
      </c>
      <c r="C359" s="16">
        <f t="shared" si="30"/>
        <v>-5.3433075073483494E-4</v>
      </c>
      <c r="D359" s="18">
        <v>92.44</v>
      </c>
      <c r="E359" s="16">
        <f t="shared" si="31"/>
        <v>2.0596205962060132E-3</v>
      </c>
      <c r="F359" s="18">
        <v>26.29</v>
      </c>
      <c r="G359" s="16">
        <f t="shared" si="32"/>
        <v>-3.0337504740235444E-3</v>
      </c>
      <c r="J359" s="15">
        <f t="shared" si="33"/>
        <v>-1.089253752629821E-3</v>
      </c>
      <c r="K359" s="15">
        <f t="shared" si="34"/>
        <v>1.5869837546597324E-3</v>
      </c>
      <c r="L359" s="15">
        <f t="shared" si="35"/>
        <v>-3.5041712842113419E-3</v>
      </c>
    </row>
    <row r="360" spans="1:12" x14ac:dyDescent="0.3">
      <c r="A360" s="3">
        <v>42900</v>
      </c>
      <c r="B360" s="18">
        <v>37.4</v>
      </c>
      <c r="C360" s="16">
        <f t="shared" si="30"/>
        <v>-2.6730820636189367E-4</v>
      </c>
      <c r="D360" s="18">
        <v>92.88</v>
      </c>
      <c r="E360" s="16">
        <f t="shared" si="31"/>
        <v>4.7598442232799076E-3</v>
      </c>
      <c r="F360" s="18">
        <v>26.33</v>
      </c>
      <c r="G360" s="16">
        <f t="shared" si="32"/>
        <v>1.521491061239999E-3</v>
      </c>
      <c r="J360" s="15">
        <f t="shared" si="33"/>
        <v>-8.2223120825687971E-4</v>
      </c>
      <c r="K360" s="15">
        <f t="shared" si="34"/>
        <v>4.2872073817336268E-3</v>
      </c>
      <c r="L360" s="15">
        <f t="shared" si="35"/>
        <v>1.0510702510522012E-3</v>
      </c>
    </row>
    <row r="361" spans="1:12" x14ac:dyDescent="0.3">
      <c r="A361" s="3">
        <v>42901</v>
      </c>
      <c r="B361" s="18">
        <v>37.28</v>
      </c>
      <c r="C361" s="16">
        <f t="shared" si="30"/>
        <v>-3.2085561497325887E-3</v>
      </c>
      <c r="D361" s="18">
        <v>93.11</v>
      </c>
      <c r="E361" s="16">
        <f t="shared" si="31"/>
        <v>2.4763135228251798E-3</v>
      </c>
      <c r="F361" s="18">
        <v>26.39</v>
      </c>
      <c r="G361" s="16">
        <f t="shared" si="32"/>
        <v>2.2787694644892387E-3</v>
      </c>
      <c r="J361" s="15">
        <f t="shared" si="33"/>
        <v>-3.7634791516275748E-3</v>
      </c>
      <c r="K361" s="15">
        <f t="shared" si="34"/>
        <v>2.003676681278899E-3</v>
      </c>
      <c r="L361" s="15">
        <f t="shared" si="35"/>
        <v>1.8083486543014409E-3</v>
      </c>
    </row>
    <row r="362" spans="1:12" x14ac:dyDescent="0.3">
      <c r="A362" s="3">
        <v>42902</v>
      </c>
      <c r="B362" s="18">
        <v>37.32</v>
      </c>
      <c r="C362" s="16">
        <f t="shared" si="30"/>
        <v>1.0729613733906351E-3</v>
      </c>
      <c r="D362" s="18">
        <v>93.51</v>
      </c>
      <c r="E362" s="16">
        <f t="shared" si="31"/>
        <v>4.2959939856084262E-3</v>
      </c>
      <c r="F362" s="18">
        <v>26.32</v>
      </c>
      <c r="G362" s="16">
        <f t="shared" si="32"/>
        <v>-2.6525198938992522E-3</v>
      </c>
      <c r="J362" s="15">
        <f t="shared" si="33"/>
        <v>5.1803837149564909E-4</v>
      </c>
      <c r="K362" s="15">
        <f t="shared" si="34"/>
        <v>3.8233571440621453E-3</v>
      </c>
      <c r="L362" s="15">
        <f t="shared" si="35"/>
        <v>-3.1229407040870498E-3</v>
      </c>
    </row>
    <row r="363" spans="1:12" x14ac:dyDescent="0.3">
      <c r="A363" s="3">
        <v>42905</v>
      </c>
      <c r="B363" s="18">
        <v>37.6</v>
      </c>
      <c r="C363" s="16">
        <f t="shared" si="30"/>
        <v>7.5026795284030001E-3</v>
      </c>
      <c r="D363" s="18">
        <v>94.35</v>
      </c>
      <c r="E363" s="16">
        <f t="shared" si="31"/>
        <v>8.9829964709655652E-3</v>
      </c>
      <c r="F363" s="18">
        <v>26.44</v>
      </c>
      <c r="G363" s="16">
        <f t="shared" si="32"/>
        <v>4.5592705167174508E-3</v>
      </c>
      <c r="J363" s="15">
        <f t="shared" si="33"/>
        <v>6.9477565265080136E-3</v>
      </c>
      <c r="K363" s="15">
        <f t="shared" si="34"/>
        <v>8.5103596294192844E-3</v>
      </c>
      <c r="L363" s="15">
        <f t="shared" si="35"/>
        <v>4.0888497065296528E-3</v>
      </c>
    </row>
    <row r="364" spans="1:12" x14ac:dyDescent="0.3">
      <c r="A364" s="3">
        <v>42906</v>
      </c>
      <c r="B364" s="18">
        <v>37.659999999999997</v>
      </c>
      <c r="C364" s="16">
        <f t="shared" si="30"/>
        <v>1.5957446808509967E-3</v>
      </c>
      <c r="D364" s="18">
        <v>94.75</v>
      </c>
      <c r="E364" s="16">
        <f t="shared" si="31"/>
        <v>4.2395336512983661E-3</v>
      </c>
      <c r="F364" s="18">
        <v>26.46</v>
      </c>
      <c r="G364" s="16">
        <f t="shared" si="32"/>
        <v>7.5642965204236745E-4</v>
      </c>
      <c r="J364" s="15">
        <f t="shared" si="33"/>
        <v>1.0408216789560107E-3</v>
      </c>
      <c r="K364" s="15">
        <f t="shared" si="34"/>
        <v>3.7668968097520853E-3</v>
      </c>
      <c r="L364" s="15">
        <f t="shared" si="35"/>
        <v>2.8600884185456976E-4</v>
      </c>
    </row>
    <row r="365" spans="1:12" x14ac:dyDescent="0.3">
      <c r="A365" s="3">
        <v>42907</v>
      </c>
      <c r="B365" s="18">
        <v>37.58</v>
      </c>
      <c r="C365" s="16">
        <f t="shared" si="30"/>
        <v>-2.1242697822623224E-3</v>
      </c>
      <c r="D365" s="18">
        <v>94.44</v>
      </c>
      <c r="E365" s="16">
        <f t="shared" si="31"/>
        <v>-3.2717678100263603E-3</v>
      </c>
      <c r="F365" s="18">
        <v>26.5</v>
      </c>
      <c r="G365" s="16">
        <f t="shared" si="32"/>
        <v>1.5117157974300355E-3</v>
      </c>
      <c r="J365" s="15">
        <f t="shared" si="33"/>
        <v>-2.6791927841573085E-3</v>
      </c>
      <c r="K365" s="15">
        <f t="shared" si="34"/>
        <v>-3.7444046515726411E-3</v>
      </c>
      <c r="L365" s="15">
        <f t="shared" si="35"/>
        <v>1.0412949872422377E-3</v>
      </c>
    </row>
    <row r="366" spans="1:12" x14ac:dyDescent="0.3">
      <c r="A366" s="3">
        <v>42908</v>
      </c>
      <c r="B366" s="18">
        <v>37.479999999999997</v>
      </c>
      <c r="C366" s="16">
        <f t="shared" si="30"/>
        <v>-2.6609898882384853E-3</v>
      </c>
      <c r="D366" s="18">
        <v>93.58</v>
      </c>
      <c r="E366" s="16">
        <f t="shared" si="31"/>
        <v>-9.1063108852180719E-3</v>
      </c>
      <c r="F366" s="18">
        <v>26.4</v>
      </c>
      <c r="G366" s="16">
        <f t="shared" si="32"/>
        <v>-3.7735849056603765E-3</v>
      </c>
      <c r="J366" s="15">
        <f t="shared" si="33"/>
        <v>-3.2159128901334713E-3</v>
      </c>
      <c r="K366" s="15">
        <f t="shared" si="34"/>
        <v>-9.5789477267643527E-3</v>
      </c>
      <c r="L366" s="15">
        <f t="shared" si="35"/>
        <v>-4.2440057158481745E-3</v>
      </c>
    </row>
    <row r="367" spans="1:12" x14ac:dyDescent="0.3">
      <c r="A367" s="3">
        <v>42909</v>
      </c>
      <c r="B367" s="18">
        <v>37.22</v>
      </c>
      <c r="C367" s="16">
        <f t="shared" si="30"/>
        <v>-6.9370330843115946E-3</v>
      </c>
      <c r="D367" s="18">
        <v>92.5</v>
      </c>
      <c r="E367" s="16">
        <f t="shared" si="31"/>
        <v>-1.154092754862146E-2</v>
      </c>
      <c r="F367" s="24">
        <v>26.15</v>
      </c>
      <c r="G367" s="16">
        <f t="shared" si="32"/>
        <v>-9.4696969696970168E-3</v>
      </c>
      <c r="J367" s="15">
        <f t="shared" si="33"/>
        <v>-7.4919560862065811E-3</v>
      </c>
      <c r="K367" s="15">
        <f t="shared" si="34"/>
        <v>-1.2013564390167741E-2</v>
      </c>
      <c r="L367" s="15">
        <f t="shared" si="35"/>
        <v>-9.9401177798848148E-3</v>
      </c>
    </row>
    <row r="368" spans="1:12" x14ac:dyDescent="0.3">
      <c r="A368" s="3">
        <v>42913</v>
      </c>
      <c r="B368" s="18">
        <v>36.950000000000003</v>
      </c>
      <c r="C368" s="16">
        <f t="shared" si="30"/>
        <v>-7.2541644277269723E-3</v>
      </c>
      <c r="D368" s="18">
        <v>91.57</v>
      </c>
      <c r="E368" s="16">
        <f t="shared" si="31"/>
        <v>-1.0054054054054129E-2</v>
      </c>
      <c r="F368" s="18">
        <v>26.15</v>
      </c>
      <c r="G368" s="16">
        <f t="shared" si="32"/>
        <v>0</v>
      </c>
      <c r="J368" s="15">
        <f t="shared" si="33"/>
        <v>-7.8090874296219588E-3</v>
      </c>
      <c r="K368" s="15">
        <f t="shared" si="34"/>
        <v>-1.052669089560041E-2</v>
      </c>
      <c r="L368" s="15">
        <f t="shared" si="35"/>
        <v>-4.704208101877977E-4</v>
      </c>
    </row>
    <row r="369" spans="1:12" x14ac:dyDescent="0.3">
      <c r="A369" s="3">
        <v>42914</v>
      </c>
      <c r="B369" s="18">
        <v>37.03</v>
      </c>
      <c r="C369" s="16">
        <f t="shared" si="30"/>
        <v>2.1650879566981196E-3</v>
      </c>
      <c r="D369" s="18">
        <v>91.8</v>
      </c>
      <c r="E369" s="16">
        <f t="shared" si="31"/>
        <v>2.511739652724776E-3</v>
      </c>
      <c r="F369" s="18">
        <v>26.11</v>
      </c>
      <c r="G369" s="16">
        <f t="shared" si="32"/>
        <v>-1.529636711281035E-3</v>
      </c>
      <c r="J369" s="15">
        <f t="shared" si="33"/>
        <v>1.6101649548031336E-3</v>
      </c>
      <c r="K369" s="15">
        <f t="shared" si="34"/>
        <v>2.0391028111784951E-3</v>
      </c>
      <c r="L369" s="15">
        <f t="shared" si="35"/>
        <v>-2.0000575214688325E-3</v>
      </c>
    </row>
    <row r="370" spans="1:12" x14ac:dyDescent="0.3">
      <c r="A370" s="3">
        <v>42915</v>
      </c>
      <c r="B370" s="18">
        <v>37.08</v>
      </c>
      <c r="C370" s="16">
        <f t="shared" si="30"/>
        <v>1.3502565487442109E-3</v>
      </c>
      <c r="D370" s="18">
        <v>92.07</v>
      </c>
      <c r="E370" s="16">
        <f t="shared" si="31"/>
        <v>2.9411764705882248E-3</v>
      </c>
      <c r="F370" s="18">
        <v>26.16</v>
      </c>
      <c r="G370" s="16">
        <f t="shared" si="32"/>
        <v>1.9149751053235686E-3</v>
      </c>
      <c r="J370" s="15">
        <f t="shared" si="33"/>
        <v>7.9533354684922482E-4</v>
      </c>
      <c r="K370" s="15">
        <f t="shared" si="34"/>
        <v>2.468539629041944E-3</v>
      </c>
      <c r="L370" s="15">
        <f t="shared" si="35"/>
        <v>1.4445542951357709E-3</v>
      </c>
    </row>
    <row r="371" spans="1:12" x14ac:dyDescent="0.3">
      <c r="A371" s="3">
        <v>42916</v>
      </c>
      <c r="B371" s="18">
        <v>37.14</v>
      </c>
      <c r="C371" s="16">
        <f t="shared" si="30"/>
        <v>1.6181229773464256E-3</v>
      </c>
      <c r="D371" s="18">
        <v>92.57</v>
      </c>
      <c r="E371" s="16">
        <f t="shared" si="31"/>
        <v>5.430650591940811E-3</v>
      </c>
      <c r="F371" s="18">
        <v>26.28</v>
      </c>
      <c r="G371" s="16">
        <f t="shared" si="32"/>
        <v>4.5871559633028358E-3</v>
      </c>
      <c r="J371" s="15">
        <f t="shared" si="33"/>
        <v>1.0631999754514396E-3</v>
      </c>
      <c r="K371" s="15">
        <f t="shared" si="34"/>
        <v>4.9580137503945302E-3</v>
      </c>
      <c r="L371" s="15">
        <f t="shared" si="35"/>
        <v>4.1167351531150378E-3</v>
      </c>
    </row>
    <row r="372" spans="1:12" x14ac:dyDescent="0.3">
      <c r="A372" s="3">
        <v>42919</v>
      </c>
      <c r="B372" s="18">
        <v>37.4</v>
      </c>
      <c r="C372" s="16">
        <f t="shared" si="30"/>
        <v>7.0005385029616729E-3</v>
      </c>
      <c r="D372" s="18">
        <v>93.3</v>
      </c>
      <c r="E372" s="16">
        <f t="shared" si="31"/>
        <v>7.885924165496494E-3</v>
      </c>
      <c r="F372" s="18">
        <v>26.4</v>
      </c>
      <c r="G372" s="16">
        <f t="shared" si="32"/>
        <v>4.5662100456620447E-3</v>
      </c>
      <c r="J372" s="15">
        <f t="shared" si="33"/>
        <v>6.4456155010666864E-3</v>
      </c>
      <c r="K372" s="15">
        <f t="shared" si="34"/>
        <v>7.4132873239502132E-3</v>
      </c>
      <c r="L372" s="15">
        <f t="shared" si="35"/>
        <v>4.0957892354742467E-3</v>
      </c>
    </row>
    <row r="373" spans="1:12" x14ac:dyDescent="0.3">
      <c r="A373" s="3">
        <v>42920</v>
      </c>
      <c r="B373" s="18">
        <v>37.340000000000003</v>
      </c>
      <c r="C373" s="16">
        <f t="shared" si="30"/>
        <v>-1.6042780748661833E-3</v>
      </c>
      <c r="D373" s="18">
        <v>93.35</v>
      </c>
      <c r="E373" s="16">
        <f t="shared" si="31"/>
        <v>5.3590568060024601E-4</v>
      </c>
      <c r="F373" s="18">
        <v>26.33</v>
      </c>
      <c r="G373" s="16">
        <f t="shared" si="32"/>
        <v>-2.6515151515151825E-3</v>
      </c>
      <c r="J373" s="15">
        <f t="shared" si="33"/>
        <v>-2.1592010767611694E-3</v>
      </c>
      <c r="K373" s="15">
        <f t="shared" si="34"/>
        <v>6.3268839053965309E-5</v>
      </c>
      <c r="L373" s="15">
        <f t="shared" si="35"/>
        <v>-3.12193596170298E-3</v>
      </c>
    </row>
    <row r="374" spans="1:12" x14ac:dyDescent="0.3">
      <c r="A374" s="3">
        <v>42921</v>
      </c>
      <c r="B374" s="18">
        <v>37.450000000000003</v>
      </c>
      <c r="C374" s="16">
        <f t="shared" si="30"/>
        <v>2.9459025174076725E-3</v>
      </c>
      <c r="D374" s="18">
        <v>94.06</v>
      </c>
      <c r="E374" s="16">
        <f t="shared" si="31"/>
        <v>7.6057846813069041E-3</v>
      </c>
      <c r="F374" s="18">
        <v>26.41</v>
      </c>
      <c r="G374" s="16">
        <f t="shared" si="32"/>
        <v>3.0383592859857256E-3</v>
      </c>
      <c r="J374" s="15">
        <f t="shared" si="33"/>
        <v>2.3909795155126865E-3</v>
      </c>
      <c r="K374" s="15">
        <f t="shared" si="34"/>
        <v>7.1331478397606233E-3</v>
      </c>
      <c r="L374" s="15">
        <f t="shared" si="35"/>
        <v>2.567938475797928E-3</v>
      </c>
    </row>
    <row r="375" spans="1:12" x14ac:dyDescent="0.3">
      <c r="A375" s="3">
        <v>42922</v>
      </c>
      <c r="B375" s="18">
        <v>37.64</v>
      </c>
      <c r="C375" s="16">
        <f t="shared" si="30"/>
        <v>5.0734312416553795E-3</v>
      </c>
      <c r="D375" s="18">
        <v>94.19</v>
      </c>
      <c r="E375" s="16">
        <f t="shared" si="31"/>
        <v>1.3820965341271307E-3</v>
      </c>
      <c r="F375" s="18">
        <v>26.53</v>
      </c>
      <c r="G375" s="16">
        <f t="shared" si="32"/>
        <v>4.5437334343052527E-3</v>
      </c>
      <c r="J375" s="15">
        <f t="shared" si="33"/>
        <v>4.518508239760393E-3</v>
      </c>
      <c r="K375" s="15">
        <f t="shared" si="34"/>
        <v>9.0945969258085003E-4</v>
      </c>
      <c r="L375" s="15">
        <f t="shared" si="35"/>
        <v>4.0733126241174547E-3</v>
      </c>
    </row>
    <row r="376" spans="1:12" x14ac:dyDescent="0.3">
      <c r="A376" s="3">
        <v>42923</v>
      </c>
      <c r="B376" s="18">
        <v>37.64</v>
      </c>
      <c r="C376" s="16">
        <f t="shared" si="30"/>
        <v>0</v>
      </c>
      <c r="D376" s="18">
        <v>94.27</v>
      </c>
      <c r="E376" s="16">
        <f t="shared" si="31"/>
        <v>8.4934706444417252E-4</v>
      </c>
      <c r="F376" s="18">
        <v>26.56</v>
      </c>
      <c r="G376" s="16">
        <f t="shared" si="32"/>
        <v>1.1307953260459858E-3</v>
      </c>
      <c r="J376" s="15">
        <f t="shared" si="33"/>
        <v>-5.5492300189498604E-4</v>
      </c>
      <c r="K376" s="15">
        <f t="shared" si="34"/>
        <v>3.7671022289789181E-4</v>
      </c>
      <c r="L376" s="15">
        <f t="shared" si="35"/>
        <v>6.6037451585818801E-4</v>
      </c>
    </row>
    <row r="377" spans="1:12" x14ac:dyDescent="0.3">
      <c r="A377" s="3">
        <v>42926</v>
      </c>
      <c r="B377" s="18">
        <v>38.01</v>
      </c>
      <c r="C377" s="16">
        <f t="shared" si="30"/>
        <v>9.8299681190221477E-3</v>
      </c>
      <c r="D377" s="18">
        <v>94.9</v>
      </c>
      <c r="E377" s="16">
        <f t="shared" si="31"/>
        <v>6.6829320038188644E-3</v>
      </c>
      <c r="F377" s="18">
        <v>26.76</v>
      </c>
      <c r="G377" s="16">
        <f t="shared" si="32"/>
        <v>7.5301204819278045E-3</v>
      </c>
      <c r="J377" s="15">
        <f t="shared" si="33"/>
        <v>9.2750451171271613E-3</v>
      </c>
      <c r="K377" s="15">
        <f t="shared" si="34"/>
        <v>6.2102951622725836E-3</v>
      </c>
      <c r="L377" s="15">
        <f t="shared" si="35"/>
        <v>7.0596996717400065E-3</v>
      </c>
    </row>
    <row r="378" spans="1:12" x14ac:dyDescent="0.3">
      <c r="A378" s="3">
        <v>42927</v>
      </c>
      <c r="B378" s="18">
        <v>37.950000000000003</v>
      </c>
      <c r="C378" s="16">
        <f t="shared" si="30"/>
        <v>-1.5785319652721341E-3</v>
      </c>
      <c r="D378" s="18">
        <v>94.23</v>
      </c>
      <c r="E378" s="16">
        <f t="shared" si="31"/>
        <v>-7.0600632244468553E-3</v>
      </c>
      <c r="F378" s="18">
        <v>26.57</v>
      </c>
      <c r="G378" s="16">
        <f t="shared" si="32"/>
        <v>-7.1001494768311302E-3</v>
      </c>
      <c r="J378" s="15">
        <f t="shared" si="33"/>
        <v>-2.1334549671671202E-3</v>
      </c>
      <c r="K378" s="15">
        <f t="shared" si="34"/>
        <v>-7.5327000659931361E-3</v>
      </c>
      <c r="L378" s="15">
        <f t="shared" si="35"/>
        <v>-7.5705702870189281E-3</v>
      </c>
    </row>
    <row r="379" spans="1:12" x14ac:dyDescent="0.3">
      <c r="A379" s="3">
        <v>42928</v>
      </c>
      <c r="B379" s="18">
        <v>38.19</v>
      </c>
      <c r="C379" s="16">
        <f t="shared" si="30"/>
        <v>6.3241106719367224E-3</v>
      </c>
      <c r="D379" s="18">
        <v>94.88</v>
      </c>
      <c r="E379" s="16">
        <f t="shared" si="31"/>
        <v>6.8980154940039284E-3</v>
      </c>
      <c r="F379" s="18">
        <v>26.88</v>
      </c>
      <c r="G379" s="16">
        <f t="shared" si="32"/>
        <v>1.1667293940534451E-2</v>
      </c>
      <c r="J379" s="15">
        <f t="shared" si="33"/>
        <v>5.7691876700417359E-3</v>
      </c>
      <c r="K379" s="15">
        <f t="shared" si="34"/>
        <v>6.4253786524576476E-3</v>
      </c>
      <c r="L379" s="15">
        <f t="shared" si="35"/>
        <v>1.1196873130346653E-2</v>
      </c>
    </row>
    <row r="380" spans="1:12" x14ac:dyDescent="0.3">
      <c r="A380" s="3">
        <v>42929</v>
      </c>
      <c r="B380" s="18">
        <v>38.56</v>
      </c>
      <c r="C380" s="16">
        <f t="shared" si="30"/>
        <v>9.6884001047394808E-3</v>
      </c>
      <c r="D380" s="18">
        <v>95.25</v>
      </c>
      <c r="E380" s="16">
        <f t="shared" si="31"/>
        <v>3.8996627318719224E-3</v>
      </c>
      <c r="F380" s="18">
        <v>27.03</v>
      </c>
      <c r="G380" s="16">
        <f t="shared" si="32"/>
        <v>5.5803571428572063E-3</v>
      </c>
      <c r="J380" s="15">
        <f t="shared" si="33"/>
        <v>9.1334771028444943E-3</v>
      </c>
      <c r="K380" s="15">
        <f t="shared" si="34"/>
        <v>3.4270258903256415E-3</v>
      </c>
      <c r="L380" s="15">
        <f t="shared" si="35"/>
        <v>5.1099363326694083E-3</v>
      </c>
    </row>
    <row r="381" spans="1:12" x14ac:dyDescent="0.3">
      <c r="A381" s="3">
        <v>42930</v>
      </c>
      <c r="B381" s="18">
        <v>38.61</v>
      </c>
      <c r="C381" s="16">
        <f t="shared" si="30"/>
        <v>1.2966804979253066E-3</v>
      </c>
      <c r="D381" s="18">
        <v>94.66</v>
      </c>
      <c r="E381" s="16">
        <f t="shared" si="31"/>
        <v>-6.1942257217848518E-3</v>
      </c>
      <c r="F381" s="18">
        <v>26.97</v>
      </c>
      <c r="G381" s="16">
        <f t="shared" si="32"/>
        <v>-2.2197558268591822E-3</v>
      </c>
      <c r="J381" s="15">
        <f t="shared" si="33"/>
        <v>7.4175749603032056E-4</v>
      </c>
      <c r="K381" s="15">
        <f t="shared" si="34"/>
        <v>-6.6668625633311326E-3</v>
      </c>
      <c r="L381" s="15">
        <f t="shared" si="35"/>
        <v>-2.6901766370469797E-3</v>
      </c>
    </row>
    <row r="382" spans="1:12" x14ac:dyDescent="0.3">
      <c r="A382" s="3">
        <v>42933</v>
      </c>
      <c r="B382" s="18">
        <v>38.72</v>
      </c>
      <c r="C382" s="16">
        <f t="shared" si="30"/>
        <v>2.8490028490029129E-3</v>
      </c>
      <c r="D382" s="18">
        <v>94.79</v>
      </c>
      <c r="E382" s="16">
        <f t="shared" si="31"/>
        <v>1.3733361504333352E-3</v>
      </c>
      <c r="F382" s="18">
        <v>27.04</v>
      </c>
      <c r="G382" s="16">
        <f t="shared" si="32"/>
        <v>2.5954764553206555E-3</v>
      </c>
      <c r="J382" s="15">
        <f t="shared" si="33"/>
        <v>2.2940798471079269E-3</v>
      </c>
      <c r="K382" s="15">
        <f t="shared" si="34"/>
        <v>9.0069930888705453E-4</v>
      </c>
      <c r="L382" s="15">
        <f t="shared" si="35"/>
        <v>2.125055645132858E-3</v>
      </c>
    </row>
    <row r="383" spans="1:12" x14ac:dyDescent="0.3">
      <c r="A383" s="3">
        <v>42934</v>
      </c>
      <c r="B383" s="18">
        <v>38.479999999999997</v>
      </c>
      <c r="C383" s="16">
        <f t="shared" si="30"/>
        <v>-6.1983471074380514E-3</v>
      </c>
      <c r="D383" s="18">
        <v>94.23</v>
      </c>
      <c r="E383" s="16">
        <f t="shared" si="31"/>
        <v>-5.9077961810317658E-3</v>
      </c>
      <c r="F383" s="18">
        <v>27.11</v>
      </c>
      <c r="G383" s="16">
        <f t="shared" si="32"/>
        <v>2.5887573964498145E-3</v>
      </c>
      <c r="J383" s="15">
        <f t="shared" si="33"/>
        <v>-6.7532701093330379E-3</v>
      </c>
      <c r="K383" s="15">
        <f t="shared" si="34"/>
        <v>-6.3804330225780467E-3</v>
      </c>
      <c r="L383" s="15">
        <f t="shared" si="35"/>
        <v>2.118336586262017E-3</v>
      </c>
    </row>
    <row r="384" spans="1:12" x14ac:dyDescent="0.3">
      <c r="A384" s="3">
        <v>42935</v>
      </c>
      <c r="B384" s="18">
        <v>38.85</v>
      </c>
      <c r="C384" s="16">
        <f t="shared" si="30"/>
        <v>9.6153846153848033E-3</v>
      </c>
      <c r="D384" s="18">
        <v>94.94</v>
      </c>
      <c r="E384" s="16">
        <f t="shared" si="31"/>
        <v>7.5347553857580962E-3</v>
      </c>
      <c r="F384" s="18">
        <v>27.14</v>
      </c>
      <c r="G384" s="16">
        <f t="shared" si="32"/>
        <v>1.1066027296200431E-3</v>
      </c>
      <c r="J384" s="15">
        <f t="shared" si="33"/>
        <v>9.0604616134898168E-3</v>
      </c>
      <c r="K384" s="15">
        <f t="shared" si="34"/>
        <v>7.0621185442118154E-3</v>
      </c>
      <c r="L384" s="15">
        <f t="shared" si="35"/>
        <v>6.3618191943224539E-4</v>
      </c>
    </row>
    <row r="385" spans="1:12" x14ac:dyDescent="0.3">
      <c r="A385" s="3">
        <v>42936</v>
      </c>
      <c r="B385" s="18">
        <v>38.78</v>
      </c>
      <c r="C385" s="16">
        <f t="shared" si="30"/>
        <v>-1.8018018018017834E-3</v>
      </c>
      <c r="D385" s="18">
        <v>95.1</v>
      </c>
      <c r="E385" s="16">
        <f t="shared" si="31"/>
        <v>1.6852749104696585E-3</v>
      </c>
      <c r="F385" s="18">
        <v>27.07</v>
      </c>
      <c r="G385" s="16">
        <f t="shared" si="32"/>
        <v>-2.5792188651436732E-3</v>
      </c>
      <c r="J385" s="15">
        <f t="shared" si="33"/>
        <v>-2.3567248036967694E-3</v>
      </c>
      <c r="K385" s="15">
        <f t="shared" si="34"/>
        <v>1.2126380689233777E-3</v>
      </c>
      <c r="L385" s="15">
        <f t="shared" si="35"/>
        <v>-3.0496396753314707E-3</v>
      </c>
    </row>
    <row r="386" spans="1:12" x14ac:dyDescent="0.3">
      <c r="A386" s="3">
        <v>42937</v>
      </c>
      <c r="B386" s="18">
        <v>38.93</v>
      </c>
      <c r="C386" s="16">
        <f t="shared" si="30"/>
        <v>3.8679731820525642E-3</v>
      </c>
      <c r="D386" s="18">
        <v>95.57</v>
      </c>
      <c r="E386" s="16">
        <f t="shared" si="31"/>
        <v>4.9421661409043693E-3</v>
      </c>
      <c r="F386" s="18">
        <v>27.05</v>
      </c>
      <c r="G386" s="16">
        <f t="shared" si="32"/>
        <v>-7.3882526782409474E-4</v>
      </c>
      <c r="J386" s="15">
        <f t="shared" si="33"/>
        <v>3.3130501801575782E-3</v>
      </c>
      <c r="K386" s="15">
        <f t="shared" si="34"/>
        <v>4.4695292993580885E-3</v>
      </c>
      <c r="L386" s="15">
        <f t="shared" si="35"/>
        <v>-1.2092460780118925E-3</v>
      </c>
    </row>
    <row r="387" spans="1:12" x14ac:dyDescent="0.3">
      <c r="A387" s="3">
        <v>42940</v>
      </c>
      <c r="B387" s="18">
        <v>39.08</v>
      </c>
      <c r="C387" s="16">
        <f t="shared" si="30"/>
        <v>3.8530696121243935E-3</v>
      </c>
      <c r="D387" s="18">
        <v>95.91</v>
      </c>
      <c r="E387" s="16">
        <f t="shared" si="31"/>
        <v>3.5576017578737851E-3</v>
      </c>
      <c r="F387" s="18">
        <v>27.15</v>
      </c>
      <c r="G387" s="16">
        <f t="shared" si="32"/>
        <v>3.696857670979492E-3</v>
      </c>
      <c r="J387" s="15">
        <f t="shared" si="33"/>
        <v>3.2981466102294074E-3</v>
      </c>
      <c r="K387" s="15">
        <f t="shared" si="34"/>
        <v>3.0849649163275043E-3</v>
      </c>
      <c r="L387" s="15">
        <f t="shared" si="35"/>
        <v>3.2264368607916945E-3</v>
      </c>
    </row>
    <row r="388" spans="1:12" x14ac:dyDescent="0.3">
      <c r="A388" s="3">
        <v>42941</v>
      </c>
      <c r="B388" s="18">
        <v>39.06</v>
      </c>
      <c r="C388" s="16">
        <f t="shared" si="30"/>
        <v>-5.1177072671437784E-4</v>
      </c>
      <c r="D388" s="18">
        <v>96.04</v>
      </c>
      <c r="E388" s="16">
        <f t="shared" si="31"/>
        <v>1.3554373892190608E-3</v>
      </c>
      <c r="F388" s="18">
        <v>27.22</v>
      </c>
      <c r="G388" s="16">
        <f t="shared" si="32"/>
        <v>2.5782688766113893E-3</v>
      </c>
      <c r="J388" s="15">
        <f t="shared" si="33"/>
        <v>-1.0666937286093639E-3</v>
      </c>
      <c r="K388" s="15">
        <f t="shared" si="34"/>
        <v>8.8280054767278006E-4</v>
      </c>
      <c r="L388" s="15">
        <f t="shared" si="35"/>
        <v>2.1078480664235917E-3</v>
      </c>
    </row>
    <row r="389" spans="1:12" x14ac:dyDescent="0.3">
      <c r="A389" s="3">
        <v>42942</v>
      </c>
      <c r="B389" s="18">
        <v>39.22</v>
      </c>
      <c r="C389" s="16">
        <f t="shared" ref="C389:C452" si="36">B389/B388-1</f>
        <v>4.0962621607782967E-3</v>
      </c>
      <c r="D389" s="18">
        <v>96.14</v>
      </c>
      <c r="E389" s="16">
        <f t="shared" ref="E389:E452" si="37">D389/D388-1</f>
        <v>1.0412328196585108E-3</v>
      </c>
      <c r="F389" s="18">
        <v>27.35</v>
      </c>
      <c r="G389" s="16">
        <f t="shared" ref="G389:G452" si="38">F389/F388-1</f>
        <v>4.775900073475503E-3</v>
      </c>
      <c r="J389" s="15">
        <f t="shared" ref="J389:J452" si="39">C389-$C$1235</f>
        <v>3.5413391588833107E-3</v>
      </c>
      <c r="K389" s="15">
        <f t="shared" ref="K389:K452" si="40">E389-$E$1235</f>
        <v>5.6859597811223007E-4</v>
      </c>
      <c r="L389" s="15">
        <f t="shared" ref="L389:L452" si="41">G389-$G$1235</f>
        <v>4.3054792632877051E-3</v>
      </c>
    </row>
    <row r="390" spans="1:12" x14ac:dyDescent="0.3">
      <c r="A390" s="3">
        <v>42943</v>
      </c>
      <c r="B390" s="18">
        <v>39.159999999999997</v>
      </c>
      <c r="C390" s="16">
        <f t="shared" si="36"/>
        <v>-1.5298317185110655E-3</v>
      </c>
      <c r="D390" s="18">
        <v>95.65</v>
      </c>
      <c r="E390" s="16">
        <f t="shared" si="37"/>
        <v>-5.0967339296857928E-3</v>
      </c>
      <c r="F390" s="18">
        <v>27.08</v>
      </c>
      <c r="G390" s="16">
        <f t="shared" si="38"/>
        <v>-9.8720292504571594E-3</v>
      </c>
      <c r="J390" s="15">
        <f t="shared" si="39"/>
        <v>-2.0847547204060515E-3</v>
      </c>
      <c r="K390" s="15">
        <f t="shared" si="40"/>
        <v>-5.5693707712320736E-3</v>
      </c>
      <c r="L390" s="15">
        <f t="shared" si="41"/>
        <v>-1.0342450060644957E-2</v>
      </c>
    </row>
    <row r="391" spans="1:12" x14ac:dyDescent="0.3">
      <c r="A391" s="3">
        <v>42944</v>
      </c>
      <c r="B391" s="18">
        <v>39.08</v>
      </c>
      <c r="C391" s="16">
        <f t="shared" si="36"/>
        <v>-2.0429009193053682E-3</v>
      </c>
      <c r="D391" s="18">
        <v>95.87</v>
      </c>
      <c r="E391" s="16">
        <f t="shared" si="37"/>
        <v>2.3000522739153872E-3</v>
      </c>
      <c r="F391" s="18">
        <v>27.03</v>
      </c>
      <c r="G391" s="16">
        <f t="shared" si="38"/>
        <v>-1.8463810930574587E-3</v>
      </c>
      <c r="J391" s="15">
        <f t="shared" si="39"/>
        <v>-2.5978239212003543E-3</v>
      </c>
      <c r="K391" s="15">
        <f t="shared" si="40"/>
        <v>1.8274154323691064E-3</v>
      </c>
      <c r="L391" s="15">
        <f t="shared" si="41"/>
        <v>-2.3168019032452562E-3</v>
      </c>
    </row>
    <row r="392" spans="1:12" x14ac:dyDescent="0.3">
      <c r="A392" s="3">
        <v>42947</v>
      </c>
      <c r="B392" s="18">
        <v>39.380000000000003</v>
      </c>
      <c r="C392" s="16">
        <f t="shared" si="36"/>
        <v>7.6765609007165558E-3</v>
      </c>
      <c r="D392" s="18">
        <v>95.91</v>
      </c>
      <c r="E392" s="16">
        <f t="shared" si="37"/>
        <v>4.1723166788343313E-4</v>
      </c>
      <c r="F392" s="18">
        <v>27.38</v>
      </c>
      <c r="G392" s="16">
        <f t="shared" si="38"/>
        <v>1.2948575656677619E-2</v>
      </c>
      <c r="J392" s="15">
        <f t="shared" si="39"/>
        <v>7.1216378988215694E-3</v>
      </c>
      <c r="K392" s="15">
        <f t="shared" si="40"/>
        <v>-5.5405173662847573E-5</v>
      </c>
      <c r="L392" s="15">
        <f t="shared" si="41"/>
        <v>1.2478154846489821E-2</v>
      </c>
    </row>
    <row r="393" spans="1:12" x14ac:dyDescent="0.3">
      <c r="A393" s="3">
        <v>42948</v>
      </c>
      <c r="B393" s="18">
        <v>39.549999999999997</v>
      </c>
      <c r="C393" s="16">
        <f t="shared" si="36"/>
        <v>4.3169121381410047E-3</v>
      </c>
      <c r="D393" s="18">
        <v>96.31</v>
      </c>
      <c r="E393" s="16">
        <f t="shared" si="37"/>
        <v>4.1705765822126484E-3</v>
      </c>
      <c r="F393" s="18">
        <v>27.29</v>
      </c>
      <c r="G393" s="16">
        <f t="shared" si="38"/>
        <v>-3.2870708546384186E-3</v>
      </c>
      <c r="J393" s="15">
        <f t="shared" si="39"/>
        <v>3.7619891362460187E-3</v>
      </c>
      <c r="K393" s="15">
        <f t="shared" si="40"/>
        <v>3.6979397406663676E-3</v>
      </c>
      <c r="L393" s="15">
        <f t="shared" si="41"/>
        <v>-3.7574916648262162E-3</v>
      </c>
    </row>
    <row r="394" spans="1:12" x14ac:dyDescent="0.3">
      <c r="A394" s="3">
        <v>42949</v>
      </c>
      <c r="B394" s="18">
        <v>39.44</v>
      </c>
      <c r="C394" s="16">
        <f t="shared" si="36"/>
        <v>-2.7812895069532217E-3</v>
      </c>
      <c r="D394" s="18">
        <v>96.11</v>
      </c>
      <c r="E394" s="16">
        <f t="shared" si="37"/>
        <v>-2.0766275568476766E-3</v>
      </c>
      <c r="F394" s="18">
        <v>27.23</v>
      </c>
      <c r="G394" s="16">
        <f t="shared" si="38"/>
        <v>-2.1986075485525003E-3</v>
      </c>
      <c r="J394" s="15">
        <f t="shared" si="39"/>
        <v>-3.3362125088482078E-3</v>
      </c>
      <c r="K394" s="15">
        <f t="shared" si="40"/>
        <v>-2.5492643983939575E-3</v>
      </c>
      <c r="L394" s="15">
        <f t="shared" si="41"/>
        <v>-2.6690283587402978E-3</v>
      </c>
    </row>
    <row r="395" spans="1:12" x14ac:dyDescent="0.3">
      <c r="A395" s="3">
        <v>42950</v>
      </c>
      <c r="B395" s="18">
        <v>39.14</v>
      </c>
      <c r="C395" s="16">
        <f t="shared" si="36"/>
        <v>-7.6064908722108804E-3</v>
      </c>
      <c r="D395" s="18">
        <v>95.27</v>
      </c>
      <c r="E395" s="16">
        <f t="shared" si="37"/>
        <v>-8.7399854333576332E-3</v>
      </c>
      <c r="F395" s="18">
        <v>26.87</v>
      </c>
      <c r="G395" s="16">
        <f t="shared" si="38"/>
        <v>-1.3220712449504179E-2</v>
      </c>
      <c r="J395" s="15">
        <f t="shared" si="39"/>
        <v>-8.1614138741058669E-3</v>
      </c>
      <c r="K395" s="15">
        <f t="shared" si="40"/>
        <v>-9.212622274903914E-3</v>
      </c>
      <c r="L395" s="15">
        <f t="shared" si="41"/>
        <v>-1.3691133259691977E-2</v>
      </c>
    </row>
    <row r="396" spans="1:12" x14ac:dyDescent="0.3">
      <c r="A396" s="3">
        <v>42951</v>
      </c>
      <c r="B396" s="18">
        <v>39.47</v>
      </c>
      <c r="C396" s="16">
        <f t="shared" si="36"/>
        <v>8.4312723556463354E-3</v>
      </c>
      <c r="D396" s="18">
        <v>95.56</v>
      </c>
      <c r="E396" s="16">
        <f t="shared" si="37"/>
        <v>3.0439802666106797E-3</v>
      </c>
      <c r="F396" s="18">
        <v>26.95</v>
      </c>
      <c r="G396" s="16">
        <f t="shared" si="38"/>
        <v>2.9772981019724476E-3</v>
      </c>
      <c r="J396" s="15">
        <f t="shared" si="39"/>
        <v>7.8763493537513489E-3</v>
      </c>
      <c r="K396" s="15">
        <f t="shared" si="40"/>
        <v>2.5713434250643988E-3</v>
      </c>
      <c r="L396" s="15">
        <f t="shared" si="41"/>
        <v>2.5068772917846501E-3</v>
      </c>
    </row>
    <row r="397" spans="1:12" x14ac:dyDescent="0.3">
      <c r="A397" s="3">
        <v>42954</v>
      </c>
      <c r="B397" s="18">
        <v>39.65</v>
      </c>
      <c r="C397" s="16">
        <f t="shared" si="36"/>
        <v>4.5604256397264731E-3</v>
      </c>
      <c r="D397" s="18">
        <v>96.16</v>
      </c>
      <c r="E397" s="16">
        <f t="shared" si="37"/>
        <v>6.2787777312682813E-3</v>
      </c>
      <c r="F397" s="18">
        <v>27.15</v>
      </c>
      <c r="G397" s="16">
        <f t="shared" si="38"/>
        <v>7.4211502782930427E-3</v>
      </c>
      <c r="J397" s="15">
        <f t="shared" si="39"/>
        <v>4.0055026378314866E-3</v>
      </c>
      <c r="K397" s="15">
        <f t="shared" si="40"/>
        <v>5.8061408897220005E-3</v>
      </c>
      <c r="L397" s="15">
        <f t="shared" si="41"/>
        <v>6.9507294681052448E-3</v>
      </c>
    </row>
    <row r="398" spans="1:12" x14ac:dyDescent="0.3">
      <c r="A398" s="3">
        <v>42955</v>
      </c>
      <c r="B398" s="18">
        <v>39.32</v>
      </c>
      <c r="C398" s="16">
        <f t="shared" si="36"/>
        <v>-8.3228247162673297E-3</v>
      </c>
      <c r="D398" s="18">
        <v>95.44</v>
      </c>
      <c r="E398" s="16">
        <f t="shared" si="37"/>
        <v>-7.4875207986688785E-3</v>
      </c>
      <c r="F398" s="18">
        <v>27.02</v>
      </c>
      <c r="G398" s="16">
        <f t="shared" si="38"/>
        <v>-4.7882136279926435E-3</v>
      </c>
      <c r="J398" s="15">
        <f t="shared" si="39"/>
        <v>-8.8777477181623161E-3</v>
      </c>
      <c r="K398" s="15">
        <f t="shared" si="40"/>
        <v>-7.9601576402151594E-3</v>
      </c>
      <c r="L398" s="15">
        <f t="shared" si="41"/>
        <v>-5.2586344381804415E-3</v>
      </c>
    </row>
    <row r="399" spans="1:12" x14ac:dyDescent="0.3">
      <c r="A399" s="3">
        <v>42956</v>
      </c>
      <c r="B399" s="18">
        <v>38.909999999999997</v>
      </c>
      <c r="C399" s="16">
        <f t="shared" si="36"/>
        <v>-1.0427263479145576E-2</v>
      </c>
      <c r="D399" s="18">
        <v>94.14</v>
      </c>
      <c r="E399" s="16">
        <f t="shared" si="37"/>
        <v>-1.3621123218776177E-2</v>
      </c>
      <c r="F399" s="18">
        <v>26.59</v>
      </c>
      <c r="G399" s="16">
        <f t="shared" si="38"/>
        <v>-1.5914137675795748E-2</v>
      </c>
      <c r="J399" s="15">
        <f t="shared" si="39"/>
        <v>-1.0982186481040563E-2</v>
      </c>
      <c r="K399" s="15">
        <f t="shared" si="40"/>
        <v>-1.4093760060322457E-2</v>
      </c>
      <c r="L399" s="15">
        <f t="shared" si="41"/>
        <v>-1.6384558485983546E-2</v>
      </c>
    </row>
    <row r="400" spans="1:12" x14ac:dyDescent="0.3">
      <c r="A400" s="3">
        <v>42957</v>
      </c>
      <c r="B400" s="18">
        <v>38.47</v>
      </c>
      <c r="C400" s="16">
        <f t="shared" si="36"/>
        <v>-1.1308147005910985E-2</v>
      </c>
      <c r="D400" s="18">
        <v>91.91</v>
      </c>
      <c r="E400" s="16">
        <f t="shared" si="37"/>
        <v>-2.3688124070533334E-2</v>
      </c>
      <c r="F400" s="18">
        <v>26.25</v>
      </c>
      <c r="G400" s="16">
        <f t="shared" si="38"/>
        <v>-1.278676194057915E-2</v>
      </c>
      <c r="J400" s="15">
        <f t="shared" si="39"/>
        <v>-1.1863070007805971E-2</v>
      </c>
      <c r="K400" s="15">
        <f t="shared" si="40"/>
        <v>-2.4160760912079613E-2</v>
      </c>
      <c r="L400" s="15">
        <f t="shared" si="41"/>
        <v>-1.3257182750766948E-2</v>
      </c>
    </row>
    <row r="401" spans="1:12" x14ac:dyDescent="0.3">
      <c r="A401" s="3">
        <v>42958</v>
      </c>
      <c r="B401" s="18">
        <v>38.11</v>
      </c>
      <c r="C401" s="16">
        <f t="shared" si="36"/>
        <v>-9.3579412529243289E-3</v>
      </c>
      <c r="D401" s="18">
        <v>91.51</v>
      </c>
      <c r="E401" s="16">
        <f t="shared" si="37"/>
        <v>-4.3520835600042718E-3</v>
      </c>
      <c r="F401" s="18">
        <v>26.09</v>
      </c>
      <c r="G401" s="16">
        <f t="shared" si="38"/>
        <v>-6.0952380952381535E-3</v>
      </c>
      <c r="J401" s="15">
        <f t="shared" si="39"/>
        <v>-9.9128642548193154E-3</v>
      </c>
      <c r="K401" s="15">
        <f t="shared" si="40"/>
        <v>-4.8247204015505526E-3</v>
      </c>
      <c r="L401" s="15">
        <f t="shared" si="41"/>
        <v>-6.5656589054259515E-3</v>
      </c>
    </row>
    <row r="402" spans="1:12" x14ac:dyDescent="0.3">
      <c r="A402" s="3">
        <v>42961</v>
      </c>
      <c r="B402" s="18">
        <v>38.64</v>
      </c>
      <c r="C402" s="16">
        <f t="shared" si="36"/>
        <v>1.3907110994489713E-2</v>
      </c>
      <c r="D402" s="18">
        <v>93.72</v>
      </c>
      <c r="E402" s="16">
        <f t="shared" si="37"/>
        <v>2.4150366080209817E-2</v>
      </c>
      <c r="F402" s="18">
        <v>26.54</v>
      </c>
      <c r="G402" s="16">
        <f t="shared" si="38"/>
        <v>1.7247987734764214E-2</v>
      </c>
      <c r="J402" s="15">
        <f t="shared" si="39"/>
        <v>1.3352187992594727E-2</v>
      </c>
      <c r="K402" s="15">
        <f t="shared" si="40"/>
        <v>2.3677729238663538E-2</v>
      </c>
      <c r="L402" s="15">
        <f t="shared" si="41"/>
        <v>1.6777566924576416E-2</v>
      </c>
    </row>
    <row r="403" spans="1:12" x14ac:dyDescent="0.3">
      <c r="A403" s="3">
        <v>42963</v>
      </c>
      <c r="B403" s="18">
        <v>39.18</v>
      </c>
      <c r="C403" s="16">
        <f t="shared" si="36"/>
        <v>1.3975155279503104E-2</v>
      </c>
      <c r="D403" s="18">
        <v>95.25</v>
      </c>
      <c r="E403" s="16">
        <f t="shared" si="37"/>
        <v>1.6325224071702893E-2</v>
      </c>
      <c r="F403" s="18">
        <v>26.82</v>
      </c>
      <c r="G403" s="16">
        <f t="shared" si="38"/>
        <v>1.0550113036925435E-2</v>
      </c>
      <c r="J403" s="15">
        <f t="shared" si="39"/>
        <v>1.3420232277608118E-2</v>
      </c>
      <c r="K403" s="15">
        <f t="shared" si="40"/>
        <v>1.5852587230156614E-2</v>
      </c>
      <c r="L403" s="15">
        <f t="shared" si="41"/>
        <v>1.0079692226737637E-2</v>
      </c>
    </row>
    <row r="404" spans="1:12" x14ac:dyDescent="0.3">
      <c r="A404" s="3">
        <v>42964</v>
      </c>
      <c r="B404" s="18">
        <v>39.11</v>
      </c>
      <c r="C404" s="16">
        <f t="shared" si="36"/>
        <v>-1.7866258295048398E-3</v>
      </c>
      <c r="D404" s="18">
        <v>95.38</v>
      </c>
      <c r="E404" s="16">
        <f t="shared" si="37"/>
        <v>1.3648293963253177E-3</v>
      </c>
      <c r="F404" s="18">
        <v>26.68</v>
      </c>
      <c r="G404" s="16">
        <f t="shared" si="38"/>
        <v>-5.2199850857569396E-3</v>
      </c>
      <c r="J404" s="15">
        <f t="shared" si="39"/>
        <v>-2.3415488313998259E-3</v>
      </c>
      <c r="K404" s="15">
        <f t="shared" si="40"/>
        <v>8.9219255477903704E-4</v>
      </c>
      <c r="L404" s="15">
        <f t="shared" si="41"/>
        <v>-5.6904058959447376E-3</v>
      </c>
    </row>
    <row r="405" spans="1:12" x14ac:dyDescent="0.3">
      <c r="A405" s="3">
        <v>42965</v>
      </c>
      <c r="B405" s="18">
        <v>38.880000000000003</v>
      </c>
      <c r="C405" s="16">
        <f t="shared" si="36"/>
        <v>-5.8808488877524212E-3</v>
      </c>
      <c r="D405" s="18">
        <v>95.18</v>
      </c>
      <c r="E405" s="16">
        <f t="shared" si="37"/>
        <v>-2.0968756552735002E-3</v>
      </c>
      <c r="F405" s="18">
        <v>26.7</v>
      </c>
      <c r="G405" s="16">
        <f t="shared" si="38"/>
        <v>7.4962518740617767E-4</v>
      </c>
      <c r="J405" s="15">
        <f t="shared" si="39"/>
        <v>-6.4357718896474077E-3</v>
      </c>
      <c r="K405" s="15">
        <f t="shared" si="40"/>
        <v>-2.569512496819781E-3</v>
      </c>
      <c r="L405" s="15">
        <f t="shared" si="41"/>
        <v>2.7920437721837998E-4</v>
      </c>
    </row>
    <row r="406" spans="1:12" x14ac:dyDescent="0.3">
      <c r="A406" s="3">
        <v>42968</v>
      </c>
      <c r="B406" s="18">
        <v>38.5</v>
      </c>
      <c r="C406" s="16">
        <f t="shared" si="36"/>
        <v>-9.7736625514404096E-3</v>
      </c>
      <c r="D406" s="18">
        <v>93.98</v>
      </c>
      <c r="E406" s="16">
        <f t="shared" si="37"/>
        <v>-1.2607690691321727E-2</v>
      </c>
      <c r="F406" s="18">
        <v>26.59</v>
      </c>
      <c r="G406" s="16">
        <f t="shared" si="38"/>
        <v>-4.1198501872659055E-3</v>
      </c>
      <c r="J406" s="15">
        <f t="shared" si="39"/>
        <v>-1.0328585553335396E-2</v>
      </c>
      <c r="K406" s="15">
        <f t="shared" si="40"/>
        <v>-1.3080327532868008E-2</v>
      </c>
      <c r="L406" s="15">
        <f t="shared" si="41"/>
        <v>-4.5902709974537034E-3</v>
      </c>
    </row>
    <row r="407" spans="1:12" x14ac:dyDescent="0.3">
      <c r="A407" s="3">
        <v>42969</v>
      </c>
      <c r="B407" s="18">
        <v>38.56</v>
      </c>
      <c r="C407" s="16">
        <f t="shared" si="36"/>
        <v>1.5584415584415368E-3</v>
      </c>
      <c r="D407" s="18">
        <v>93.77</v>
      </c>
      <c r="E407" s="16">
        <f t="shared" si="37"/>
        <v>-2.2345179825495887E-3</v>
      </c>
      <c r="F407" s="18">
        <v>26.46</v>
      </c>
      <c r="G407" s="16">
        <f t="shared" si="38"/>
        <v>-4.8890560361037894E-3</v>
      </c>
      <c r="J407" s="15">
        <f t="shared" si="39"/>
        <v>1.0035185565465507E-3</v>
      </c>
      <c r="K407" s="15">
        <f t="shared" si="40"/>
        <v>-2.7071548240958695E-3</v>
      </c>
      <c r="L407" s="15">
        <f t="shared" si="41"/>
        <v>-5.3594768462915873E-3</v>
      </c>
    </row>
    <row r="408" spans="1:12" x14ac:dyDescent="0.3">
      <c r="A408" s="3">
        <v>42970</v>
      </c>
      <c r="B408" s="18">
        <v>38.93</v>
      </c>
      <c r="C408" s="16">
        <f t="shared" si="36"/>
        <v>9.5954356846472688E-3</v>
      </c>
      <c r="D408" s="18">
        <v>94.55</v>
      </c>
      <c r="E408" s="16">
        <f t="shared" si="37"/>
        <v>8.3182254452383031E-3</v>
      </c>
      <c r="F408" s="18">
        <v>26.66</v>
      </c>
      <c r="G408" s="16">
        <f t="shared" si="38"/>
        <v>7.5585789871503994E-3</v>
      </c>
      <c r="J408" s="15">
        <f t="shared" si="39"/>
        <v>9.0405126827522823E-3</v>
      </c>
      <c r="K408" s="15">
        <f t="shared" si="40"/>
        <v>7.8455886036920223E-3</v>
      </c>
      <c r="L408" s="15">
        <f t="shared" si="41"/>
        <v>7.0881581769626015E-3</v>
      </c>
    </row>
    <row r="409" spans="1:12" x14ac:dyDescent="0.3">
      <c r="A409" s="3">
        <v>42971</v>
      </c>
      <c r="B409" s="18">
        <v>39.07</v>
      </c>
      <c r="C409" s="16">
        <f t="shared" si="36"/>
        <v>3.5961983046493007E-3</v>
      </c>
      <c r="D409" s="18">
        <v>94.82</v>
      </c>
      <c r="E409" s="16">
        <f t="shared" si="37"/>
        <v>2.8556319407719855E-3</v>
      </c>
      <c r="F409" s="18">
        <v>26.72</v>
      </c>
      <c r="G409" s="16">
        <f t="shared" si="38"/>
        <v>2.2505626406601476E-3</v>
      </c>
      <c r="J409" s="15">
        <f t="shared" si="39"/>
        <v>3.0412753027543146E-3</v>
      </c>
      <c r="K409" s="15">
        <f t="shared" si="40"/>
        <v>2.3829950992257046E-3</v>
      </c>
      <c r="L409" s="15">
        <f t="shared" si="41"/>
        <v>1.7801418304723498E-3</v>
      </c>
    </row>
    <row r="410" spans="1:12" x14ac:dyDescent="0.3">
      <c r="A410" s="3">
        <v>42975</v>
      </c>
      <c r="B410" s="18">
        <v>39.299999999999997</v>
      </c>
      <c r="C410" s="16">
        <f t="shared" si="36"/>
        <v>5.8868697210134879E-3</v>
      </c>
      <c r="D410" s="18">
        <v>95.48</v>
      </c>
      <c r="E410" s="16">
        <f t="shared" si="37"/>
        <v>6.9605568445476607E-3</v>
      </c>
      <c r="F410" s="18">
        <v>26.78</v>
      </c>
      <c r="G410" s="16">
        <f t="shared" si="38"/>
        <v>2.2455089820359042E-3</v>
      </c>
      <c r="J410" s="15">
        <f t="shared" si="39"/>
        <v>5.3319467191185015E-3</v>
      </c>
      <c r="K410" s="15">
        <f t="shared" si="40"/>
        <v>6.4879200030013798E-3</v>
      </c>
      <c r="L410" s="15">
        <f t="shared" si="41"/>
        <v>1.7750881718481065E-3</v>
      </c>
    </row>
    <row r="411" spans="1:12" x14ac:dyDescent="0.3">
      <c r="A411" s="3">
        <v>42976</v>
      </c>
      <c r="B411" s="18">
        <v>38.82</v>
      </c>
      <c r="C411" s="16">
        <f t="shared" si="36"/>
        <v>-1.2213740458015154E-2</v>
      </c>
      <c r="D411" s="18">
        <v>94.35</v>
      </c>
      <c r="E411" s="16">
        <f t="shared" si="37"/>
        <v>-1.1834939254294241E-2</v>
      </c>
      <c r="F411" s="18">
        <v>26.56</v>
      </c>
      <c r="G411" s="16">
        <f t="shared" si="38"/>
        <v>-8.2150858849888708E-3</v>
      </c>
      <c r="J411" s="15">
        <f t="shared" si="39"/>
        <v>-1.2768663459910141E-2</v>
      </c>
      <c r="K411" s="15">
        <f t="shared" si="40"/>
        <v>-1.2307576095840522E-2</v>
      </c>
      <c r="L411" s="15">
        <f t="shared" si="41"/>
        <v>-8.6855066951766688E-3</v>
      </c>
    </row>
    <row r="412" spans="1:12" x14ac:dyDescent="0.3">
      <c r="A412" s="3">
        <v>42977</v>
      </c>
      <c r="B412" s="18">
        <v>39.19</v>
      </c>
      <c r="C412" s="16">
        <f t="shared" si="36"/>
        <v>9.5311695002575636E-3</v>
      </c>
      <c r="D412" s="18">
        <v>95.66</v>
      </c>
      <c r="E412" s="16">
        <f t="shared" si="37"/>
        <v>1.3884472708002082E-2</v>
      </c>
      <c r="F412" s="18">
        <v>26.66</v>
      </c>
      <c r="G412" s="16">
        <f t="shared" si="38"/>
        <v>3.7650602409640133E-3</v>
      </c>
      <c r="J412" s="15">
        <f t="shared" si="39"/>
        <v>8.9762464983625771E-3</v>
      </c>
      <c r="K412" s="15">
        <f t="shared" si="40"/>
        <v>1.3411835866455802E-2</v>
      </c>
      <c r="L412" s="15">
        <f t="shared" si="41"/>
        <v>3.2946394307762157E-3</v>
      </c>
    </row>
    <row r="413" spans="1:12" x14ac:dyDescent="0.3">
      <c r="A413" s="3">
        <v>42978</v>
      </c>
      <c r="B413" s="18">
        <v>39.270000000000003</v>
      </c>
      <c r="C413" s="16">
        <f t="shared" si="36"/>
        <v>2.0413370757847993E-3</v>
      </c>
      <c r="D413" s="18">
        <v>96.09</v>
      </c>
      <c r="E413" s="16">
        <f t="shared" si="37"/>
        <v>4.4950867656283755E-3</v>
      </c>
      <c r="F413" s="18">
        <v>26.72</v>
      </c>
      <c r="G413" s="16">
        <f t="shared" si="38"/>
        <v>2.2505626406601476E-3</v>
      </c>
      <c r="J413" s="15">
        <f t="shared" si="39"/>
        <v>1.4864140738898132E-3</v>
      </c>
      <c r="K413" s="15">
        <f t="shared" si="40"/>
        <v>4.0224499240820947E-3</v>
      </c>
      <c r="L413" s="15">
        <f t="shared" si="41"/>
        <v>1.7801418304723498E-3</v>
      </c>
    </row>
    <row r="414" spans="1:12" x14ac:dyDescent="0.3">
      <c r="A414" s="3">
        <v>42979</v>
      </c>
      <c r="B414" s="18">
        <v>39.5</v>
      </c>
      <c r="C414" s="16">
        <f t="shared" si="36"/>
        <v>5.8568882098293251E-3</v>
      </c>
      <c r="D414" s="18">
        <v>96.95</v>
      </c>
      <c r="E414" s="16">
        <f t="shared" si="37"/>
        <v>8.9499427619939009E-3</v>
      </c>
      <c r="F414" s="18">
        <v>27</v>
      </c>
      <c r="G414" s="16">
        <f t="shared" si="38"/>
        <v>1.0479041916167775E-2</v>
      </c>
      <c r="J414" s="15">
        <f t="shared" si="39"/>
        <v>5.3019652079343386E-3</v>
      </c>
      <c r="K414" s="15">
        <f t="shared" si="40"/>
        <v>8.4773059204476201E-3</v>
      </c>
      <c r="L414" s="15">
        <f t="shared" si="41"/>
        <v>1.0008621105979977E-2</v>
      </c>
    </row>
    <row r="415" spans="1:12" x14ac:dyDescent="0.3">
      <c r="A415" s="3">
        <v>42982</v>
      </c>
      <c r="B415" s="18">
        <v>39.22</v>
      </c>
      <c r="C415" s="16">
        <f t="shared" si="36"/>
        <v>-7.088607594936791E-3</v>
      </c>
      <c r="D415" s="18">
        <v>96.09</v>
      </c>
      <c r="E415" s="16">
        <f t="shared" si="37"/>
        <v>-8.8705518308406228E-3</v>
      </c>
      <c r="F415" s="18">
        <v>26.76</v>
      </c>
      <c r="G415" s="16">
        <f t="shared" si="38"/>
        <v>-8.8888888888888351E-3</v>
      </c>
      <c r="J415" s="15">
        <f t="shared" si="39"/>
        <v>-7.6435305968317775E-3</v>
      </c>
      <c r="K415" s="15">
        <f t="shared" si="40"/>
        <v>-9.3431886723869036E-3</v>
      </c>
      <c r="L415" s="15">
        <f t="shared" si="41"/>
        <v>-9.3593096990766331E-3</v>
      </c>
    </row>
    <row r="416" spans="1:12" x14ac:dyDescent="0.3">
      <c r="A416" s="3">
        <v>42983</v>
      </c>
      <c r="B416" s="18">
        <v>39.33</v>
      </c>
      <c r="C416" s="16">
        <f t="shared" si="36"/>
        <v>2.8046914839368053E-3</v>
      </c>
      <c r="D416" s="18">
        <v>96.96</v>
      </c>
      <c r="E416" s="16">
        <f t="shared" si="37"/>
        <v>9.0540118638775535E-3</v>
      </c>
      <c r="F416" s="18">
        <v>26.77</v>
      </c>
      <c r="G416" s="16">
        <f t="shared" si="38"/>
        <v>3.7369207772797175E-4</v>
      </c>
      <c r="J416" s="15">
        <f t="shared" si="39"/>
        <v>2.2497684820418193E-3</v>
      </c>
      <c r="K416" s="15">
        <f t="shared" si="40"/>
        <v>8.5813750223312727E-3</v>
      </c>
      <c r="L416" s="15">
        <f t="shared" si="41"/>
        <v>-9.6728732459825946E-5</v>
      </c>
    </row>
    <row r="417" spans="1:12" x14ac:dyDescent="0.3">
      <c r="A417" s="3">
        <v>42984</v>
      </c>
      <c r="B417" s="18">
        <v>39.25</v>
      </c>
      <c r="C417" s="16">
        <f t="shared" si="36"/>
        <v>-2.0340706839562239E-3</v>
      </c>
      <c r="D417" s="18">
        <v>97.33</v>
      </c>
      <c r="E417" s="16">
        <f t="shared" si="37"/>
        <v>3.8160066006600601E-3</v>
      </c>
      <c r="F417" s="18">
        <v>26.77</v>
      </c>
      <c r="G417" s="16">
        <f t="shared" si="38"/>
        <v>0</v>
      </c>
      <c r="J417" s="15">
        <f t="shared" si="39"/>
        <v>-2.58899368585121E-3</v>
      </c>
      <c r="K417" s="15">
        <f t="shared" si="40"/>
        <v>3.3433697591137793E-3</v>
      </c>
      <c r="L417" s="15">
        <f t="shared" si="41"/>
        <v>-4.704208101877977E-4</v>
      </c>
    </row>
    <row r="418" spans="1:12" x14ac:dyDescent="0.3">
      <c r="A418" s="3">
        <v>42985</v>
      </c>
      <c r="B418" s="18">
        <v>39.380000000000003</v>
      </c>
      <c r="C418" s="16">
        <f t="shared" si="36"/>
        <v>3.3121019108279803E-3</v>
      </c>
      <c r="D418" s="18">
        <v>97.78</v>
      </c>
      <c r="E418" s="16">
        <f t="shared" si="37"/>
        <v>4.6234460084249029E-3</v>
      </c>
      <c r="F418" s="18">
        <v>26.85</v>
      </c>
      <c r="G418" s="16">
        <f t="shared" si="38"/>
        <v>2.988419872992143E-3</v>
      </c>
      <c r="J418" s="15">
        <f t="shared" si="39"/>
        <v>2.7571789089329943E-3</v>
      </c>
      <c r="K418" s="15">
        <f t="shared" si="40"/>
        <v>4.1508091668786221E-3</v>
      </c>
      <c r="L418" s="15">
        <f t="shared" si="41"/>
        <v>2.5179990628043454E-3</v>
      </c>
    </row>
    <row r="419" spans="1:12" x14ac:dyDescent="0.3">
      <c r="A419" s="3">
        <v>42986</v>
      </c>
      <c r="B419" s="18">
        <v>39.380000000000003</v>
      </c>
      <c r="C419" s="16">
        <f t="shared" si="36"/>
        <v>0</v>
      </c>
      <c r="D419" s="18">
        <v>98</v>
      </c>
      <c r="E419" s="16">
        <f t="shared" si="37"/>
        <v>2.2499488647984567E-3</v>
      </c>
      <c r="F419" s="18">
        <v>26.86</v>
      </c>
      <c r="G419" s="16">
        <f t="shared" si="38"/>
        <v>3.7243947858467408E-4</v>
      </c>
      <c r="J419" s="15">
        <f t="shared" si="39"/>
        <v>-5.5492300189498604E-4</v>
      </c>
      <c r="K419" s="15">
        <f t="shared" si="40"/>
        <v>1.7773120232521759E-3</v>
      </c>
      <c r="L419" s="15">
        <f t="shared" si="41"/>
        <v>-9.7981331603123618E-5</v>
      </c>
    </row>
    <row r="420" spans="1:12" x14ac:dyDescent="0.3">
      <c r="A420" s="3">
        <v>42989</v>
      </c>
      <c r="B420" s="18">
        <v>39.78</v>
      </c>
      <c r="C420" s="16">
        <f t="shared" si="36"/>
        <v>1.0157440325037959E-2</v>
      </c>
      <c r="D420" s="18">
        <v>99.15</v>
      </c>
      <c r="E420" s="16">
        <f t="shared" si="37"/>
        <v>1.1734693877551106E-2</v>
      </c>
      <c r="F420" s="18">
        <v>26.92</v>
      </c>
      <c r="G420" s="16">
        <f t="shared" si="38"/>
        <v>2.2338049143708627E-3</v>
      </c>
      <c r="J420" s="15">
        <f t="shared" si="39"/>
        <v>9.6025173231429721E-3</v>
      </c>
      <c r="K420" s="15">
        <f t="shared" si="40"/>
        <v>1.1262057036004825E-2</v>
      </c>
      <c r="L420" s="15">
        <f t="shared" si="41"/>
        <v>1.763384104183065E-3</v>
      </c>
    </row>
    <row r="421" spans="1:12" x14ac:dyDescent="0.3">
      <c r="A421" s="3">
        <v>42990</v>
      </c>
      <c r="B421" s="18">
        <v>40.03</v>
      </c>
      <c r="C421" s="16">
        <f t="shared" si="36"/>
        <v>6.2845651080944975E-3</v>
      </c>
      <c r="D421" s="18">
        <v>100.26</v>
      </c>
      <c r="E421" s="16">
        <f t="shared" si="37"/>
        <v>1.1195158850226816E-2</v>
      </c>
      <c r="F421" s="18">
        <v>27.2</v>
      </c>
      <c r="G421" s="16">
        <f t="shared" si="38"/>
        <v>1.0401188707280795E-2</v>
      </c>
      <c r="J421" s="15">
        <f t="shared" si="39"/>
        <v>5.7296421061995111E-3</v>
      </c>
      <c r="K421" s="15">
        <f t="shared" si="40"/>
        <v>1.0722522008680535E-2</v>
      </c>
      <c r="L421" s="15">
        <f t="shared" si="41"/>
        <v>9.9307678970929972E-3</v>
      </c>
    </row>
    <row r="422" spans="1:12" x14ac:dyDescent="0.3">
      <c r="A422" s="3">
        <v>42991</v>
      </c>
      <c r="B422" s="18">
        <v>39.93</v>
      </c>
      <c r="C422" s="16">
        <f t="shared" si="36"/>
        <v>-2.4981264051960883E-3</v>
      </c>
      <c r="D422" s="18">
        <v>99.51</v>
      </c>
      <c r="E422" s="16">
        <f t="shared" si="37"/>
        <v>-7.4805505685218154E-3</v>
      </c>
      <c r="F422" s="18">
        <v>27.12</v>
      </c>
      <c r="G422" s="16">
        <f t="shared" si="38"/>
        <v>-2.9411764705882248E-3</v>
      </c>
      <c r="J422" s="15">
        <f t="shared" si="39"/>
        <v>-3.0530494070910743E-3</v>
      </c>
      <c r="K422" s="15">
        <f t="shared" si="40"/>
        <v>-7.9531874100680962E-3</v>
      </c>
      <c r="L422" s="15">
        <f t="shared" si="41"/>
        <v>-3.4115972807760224E-3</v>
      </c>
    </row>
    <row r="423" spans="1:12" x14ac:dyDescent="0.3">
      <c r="A423" s="3">
        <v>42992</v>
      </c>
      <c r="B423" s="18">
        <v>40</v>
      </c>
      <c r="C423" s="16">
        <f t="shared" si="36"/>
        <v>1.753067868770275E-3</v>
      </c>
      <c r="D423" s="18">
        <v>99.7</v>
      </c>
      <c r="E423" s="16">
        <f t="shared" si="37"/>
        <v>1.9093558436338309E-3</v>
      </c>
      <c r="F423" s="18">
        <v>27.26</v>
      </c>
      <c r="G423" s="16">
        <f t="shared" si="38"/>
        <v>5.1622418879055942E-3</v>
      </c>
      <c r="J423" s="15">
        <f t="shared" si="39"/>
        <v>1.1981448668752889E-3</v>
      </c>
      <c r="K423" s="15">
        <f t="shared" si="40"/>
        <v>1.4367190020875501E-3</v>
      </c>
      <c r="L423" s="15">
        <f t="shared" si="41"/>
        <v>4.6918210777177963E-3</v>
      </c>
    </row>
    <row r="424" spans="1:12" x14ac:dyDescent="0.3">
      <c r="A424" s="3">
        <v>42993</v>
      </c>
      <c r="B424" s="18">
        <v>39.979999999999997</v>
      </c>
      <c r="C424" s="16">
        <f t="shared" si="36"/>
        <v>-5.0000000000005596E-4</v>
      </c>
      <c r="D424" s="18">
        <v>99.6</v>
      </c>
      <c r="E424" s="16">
        <f t="shared" si="37"/>
        <v>-1.0030090270812808E-3</v>
      </c>
      <c r="F424" s="18">
        <v>27.32</v>
      </c>
      <c r="G424" s="16">
        <f t="shared" si="38"/>
        <v>2.2010271460013442E-3</v>
      </c>
      <c r="J424" s="15">
        <f t="shared" si="39"/>
        <v>-1.054923001895042E-3</v>
      </c>
      <c r="K424" s="15">
        <f t="shared" si="40"/>
        <v>-1.4756458686275616E-3</v>
      </c>
      <c r="L424" s="15">
        <f t="shared" si="41"/>
        <v>1.7306063358135464E-3</v>
      </c>
    </row>
    <row r="425" spans="1:12" x14ac:dyDescent="0.3">
      <c r="A425" s="3">
        <v>42996</v>
      </c>
      <c r="B425" s="18">
        <v>40.17</v>
      </c>
      <c r="C425" s="16">
        <f t="shared" si="36"/>
        <v>4.7523761880940985E-3</v>
      </c>
      <c r="D425" s="18">
        <v>100.08</v>
      </c>
      <c r="E425" s="16">
        <f t="shared" si="37"/>
        <v>4.8192771084338837E-3</v>
      </c>
      <c r="F425" s="18">
        <v>27.37</v>
      </c>
      <c r="G425" s="16">
        <f t="shared" si="38"/>
        <v>1.8301610541728852E-3</v>
      </c>
      <c r="J425" s="15">
        <f t="shared" si="39"/>
        <v>4.197453186199112E-3</v>
      </c>
      <c r="K425" s="15">
        <f t="shared" si="40"/>
        <v>4.3466402668876029E-3</v>
      </c>
      <c r="L425" s="15">
        <f t="shared" si="41"/>
        <v>1.3597402439850875E-3</v>
      </c>
    </row>
    <row r="426" spans="1:12" x14ac:dyDescent="0.3">
      <c r="A426" s="3">
        <v>42997</v>
      </c>
      <c r="B426" s="18">
        <v>40.21</v>
      </c>
      <c r="C426" s="16">
        <f t="shared" si="36"/>
        <v>9.9576798605927053E-4</v>
      </c>
      <c r="D426" s="18">
        <v>100.58</v>
      </c>
      <c r="E426" s="16">
        <f t="shared" si="37"/>
        <v>4.9960031974420893E-3</v>
      </c>
      <c r="F426" s="18">
        <v>27.45</v>
      </c>
      <c r="G426" s="16">
        <f t="shared" si="38"/>
        <v>2.9229082937523021E-3</v>
      </c>
      <c r="J426" s="15">
        <f t="shared" si="39"/>
        <v>4.4084498416428449E-4</v>
      </c>
      <c r="K426" s="15">
        <f t="shared" si="40"/>
        <v>4.5233663558958085E-3</v>
      </c>
      <c r="L426" s="15">
        <f t="shared" si="41"/>
        <v>2.4524874835645046E-3</v>
      </c>
    </row>
    <row r="427" spans="1:12" x14ac:dyDescent="0.3">
      <c r="A427" s="3">
        <v>42998</v>
      </c>
      <c r="B427" s="18">
        <v>40.15</v>
      </c>
      <c r="C427" s="16">
        <f t="shared" si="36"/>
        <v>-1.4921661278289866E-3</v>
      </c>
      <c r="D427" s="18">
        <v>100.44</v>
      </c>
      <c r="E427" s="16">
        <f t="shared" si="37"/>
        <v>-1.3919268244183547E-3</v>
      </c>
      <c r="F427" s="18">
        <v>27.42</v>
      </c>
      <c r="G427" s="16">
        <f t="shared" si="38"/>
        <v>-1.0928961748633004E-3</v>
      </c>
      <c r="J427" s="15">
        <f t="shared" si="39"/>
        <v>-2.0470891297239726E-3</v>
      </c>
      <c r="K427" s="15">
        <f t="shared" si="40"/>
        <v>-1.8645636659646355E-3</v>
      </c>
      <c r="L427" s="15">
        <f t="shared" si="41"/>
        <v>-1.5633169850510981E-3</v>
      </c>
    </row>
    <row r="428" spans="1:12" x14ac:dyDescent="0.3">
      <c r="A428" s="3">
        <v>42999</v>
      </c>
      <c r="B428" s="18">
        <v>40.01</v>
      </c>
      <c r="C428" s="16">
        <f t="shared" si="36"/>
        <v>-3.4869240348692765E-3</v>
      </c>
      <c r="D428" s="18">
        <v>100.24</v>
      </c>
      <c r="E428" s="16">
        <f t="shared" si="37"/>
        <v>-1.9912385503784158E-3</v>
      </c>
      <c r="F428" s="18">
        <v>27.5</v>
      </c>
      <c r="G428" s="16">
        <f t="shared" si="38"/>
        <v>2.9175784099197966E-3</v>
      </c>
      <c r="J428" s="15">
        <f t="shared" si="39"/>
        <v>-4.041847036764263E-3</v>
      </c>
      <c r="K428" s="15">
        <f t="shared" si="40"/>
        <v>-2.4638753919246966E-3</v>
      </c>
      <c r="L428" s="15">
        <f t="shared" si="41"/>
        <v>2.447157599731999E-3</v>
      </c>
    </row>
    <row r="429" spans="1:12" x14ac:dyDescent="0.3">
      <c r="A429" s="3">
        <v>43000</v>
      </c>
      <c r="B429" s="18">
        <v>39.340000000000003</v>
      </c>
      <c r="C429" s="16">
        <f t="shared" si="36"/>
        <v>-1.6745813546613197E-2</v>
      </c>
      <c r="D429" s="18">
        <v>97.72</v>
      </c>
      <c r="E429" s="16">
        <f t="shared" si="37"/>
        <v>-2.5139664804469275E-2</v>
      </c>
      <c r="F429" s="18">
        <v>26.91</v>
      </c>
      <c r="G429" s="16">
        <f t="shared" si="38"/>
        <v>-2.1454545454545504E-2</v>
      </c>
      <c r="J429" s="15">
        <f t="shared" si="39"/>
        <v>-1.7300736548508184E-2</v>
      </c>
      <c r="K429" s="15">
        <f t="shared" si="40"/>
        <v>-2.5612301646015554E-2</v>
      </c>
      <c r="L429" s="15">
        <f t="shared" si="41"/>
        <v>-2.1924966264733302E-2</v>
      </c>
    </row>
    <row r="430" spans="1:12" x14ac:dyDescent="0.3">
      <c r="A430" s="3">
        <v>43003</v>
      </c>
      <c r="B430" s="18">
        <v>38.950000000000003</v>
      </c>
      <c r="C430" s="16">
        <f t="shared" si="36"/>
        <v>-9.9135739705135117E-3</v>
      </c>
      <c r="D430" s="18">
        <v>96.63</v>
      </c>
      <c r="E430" s="16">
        <f t="shared" si="37"/>
        <v>-1.1154318460908752E-2</v>
      </c>
      <c r="F430" s="18">
        <v>26.57</v>
      </c>
      <c r="G430" s="16">
        <f t="shared" si="38"/>
        <v>-1.2634708286882179E-2</v>
      </c>
      <c r="J430" s="15">
        <f t="shared" si="39"/>
        <v>-1.0468496972408498E-2</v>
      </c>
      <c r="K430" s="15">
        <f t="shared" si="40"/>
        <v>-1.1626955302455033E-2</v>
      </c>
      <c r="L430" s="15">
        <f t="shared" si="41"/>
        <v>-1.3105129097069977E-2</v>
      </c>
    </row>
    <row r="431" spans="1:12" x14ac:dyDescent="0.3">
      <c r="A431" s="3">
        <v>43004</v>
      </c>
      <c r="B431" s="18">
        <v>39.11</v>
      </c>
      <c r="C431" s="16">
        <f t="shared" si="36"/>
        <v>4.1078305519897107E-3</v>
      </c>
      <c r="D431" s="18">
        <v>97.33</v>
      </c>
      <c r="E431" s="16">
        <f t="shared" si="37"/>
        <v>7.2441270826866244E-3</v>
      </c>
      <c r="F431" s="18">
        <v>26.75</v>
      </c>
      <c r="G431" s="16">
        <f t="shared" si="38"/>
        <v>6.7745577719231509E-3</v>
      </c>
      <c r="J431" s="15">
        <f t="shared" si="39"/>
        <v>3.5529075500947247E-3</v>
      </c>
      <c r="K431" s="15">
        <f t="shared" si="40"/>
        <v>6.7714902411403436E-3</v>
      </c>
      <c r="L431" s="15">
        <f t="shared" si="41"/>
        <v>6.3041369617353529E-3</v>
      </c>
    </row>
    <row r="432" spans="1:12" x14ac:dyDescent="0.3">
      <c r="A432" s="3">
        <v>43005</v>
      </c>
      <c r="B432" s="18">
        <v>38.58</v>
      </c>
      <c r="C432" s="16">
        <f t="shared" si="36"/>
        <v>-1.3551521350038342E-2</v>
      </c>
      <c r="D432" s="18">
        <v>95.86</v>
      </c>
      <c r="E432" s="16">
        <f t="shared" si="37"/>
        <v>-1.5103256960854794E-2</v>
      </c>
      <c r="F432" s="18">
        <v>26.48</v>
      </c>
      <c r="G432" s="16">
        <f t="shared" si="38"/>
        <v>-1.0093457943925244E-2</v>
      </c>
      <c r="J432" s="15">
        <f t="shared" si="39"/>
        <v>-1.4106444351933329E-2</v>
      </c>
      <c r="K432" s="15">
        <f t="shared" si="40"/>
        <v>-1.5575893802401075E-2</v>
      </c>
      <c r="L432" s="15">
        <f t="shared" si="41"/>
        <v>-1.0563878754113042E-2</v>
      </c>
    </row>
    <row r="433" spans="1:12" x14ac:dyDescent="0.3">
      <c r="A433" s="3">
        <v>43006</v>
      </c>
      <c r="B433" s="18">
        <v>38.83</v>
      </c>
      <c r="C433" s="16">
        <f t="shared" si="36"/>
        <v>6.4800414722654409E-3</v>
      </c>
      <c r="D433" s="18">
        <v>96.14</v>
      </c>
      <c r="E433" s="16">
        <f t="shared" si="37"/>
        <v>2.9209263509284433E-3</v>
      </c>
      <c r="F433" s="18">
        <v>26.57</v>
      </c>
      <c r="G433" s="16">
        <f t="shared" si="38"/>
        <v>3.3987915407855951E-3</v>
      </c>
      <c r="J433" s="15">
        <f t="shared" si="39"/>
        <v>5.9251184703704544E-3</v>
      </c>
      <c r="K433" s="15">
        <f t="shared" si="40"/>
        <v>2.4482895093821625E-3</v>
      </c>
      <c r="L433" s="15">
        <f t="shared" si="41"/>
        <v>2.9283707305977976E-3</v>
      </c>
    </row>
    <row r="434" spans="1:12" x14ac:dyDescent="0.3">
      <c r="A434" s="3">
        <v>43007</v>
      </c>
      <c r="B434" s="18">
        <v>39.06</v>
      </c>
      <c r="C434" s="16">
        <f t="shared" si="36"/>
        <v>5.923255215040113E-3</v>
      </c>
      <c r="D434" s="18">
        <v>96.93</v>
      </c>
      <c r="E434" s="16">
        <f t="shared" si="37"/>
        <v>8.2171832743915818E-3</v>
      </c>
      <c r="F434" s="18">
        <v>26.65</v>
      </c>
      <c r="G434" s="16">
        <f t="shared" si="38"/>
        <v>3.0109145652992275E-3</v>
      </c>
      <c r="J434" s="15">
        <f t="shared" si="39"/>
        <v>5.3683322131451265E-3</v>
      </c>
      <c r="K434" s="15">
        <f t="shared" si="40"/>
        <v>7.744546432845301E-3</v>
      </c>
      <c r="L434" s="15">
        <f t="shared" si="41"/>
        <v>2.54049375511143E-3</v>
      </c>
    </row>
    <row r="435" spans="1:12" x14ac:dyDescent="0.3">
      <c r="A435" s="3">
        <v>43011</v>
      </c>
      <c r="B435" s="18">
        <v>39.229999999999997</v>
      </c>
      <c r="C435" s="16">
        <f t="shared" si="36"/>
        <v>4.3522785458267599E-3</v>
      </c>
      <c r="D435" s="18">
        <v>97.42</v>
      </c>
      <c r="E435" s="16">
        <f t="shared" si="37"/>
        <v>5.0551944702361684E-3</v>
      </c>
      <c r="F435" s="18">
        <v>26.79</v>
      </c>
      <c r="G435" s="16">
        <f t="shared" si="38"/>
        <v>5.2532833020637604E-3</v>
      </c>
      <c r="J435" s="15">
        <f t="shared" si="39"/>
        <v>3.7973555439317738E-3</v>
      </c>
      <c r="K435" s="15">
        <f t="shared" si="40"/>
        <v>4.5825576286898876E-3</v>
      </c>
      <c r="L435" s="15">
        <f t="shared" si="41"/>
        <v>4.7828624918759624E-3</v>
      </c>
    </row>
    <row r="436" spans="1:12" x14ac:dyDescent="0.3">
      <c r="A436" s="3">
        <v>43012</v>
      </c>
      <c r="B436" s="18">
        <v>39.31</v>
      </c>
      <c r="C436" s="16">
        <f t="shared" si="36"/>
        <v>2.0392556716799515E-3</v>
      </c>
      <c r="D436" s="18">
        <v>98.05</v>
      </c>
      <c r="E436" s="16">
        <f t="shared" si="37"/>
        <v>6.4668445904332295E-3</v>
      </c>
      <c r="F436" s="18">
        <v>26.96</v>
      </c>
      <c r="G436" s="16">
        <f t="shared" si="38"/>
        <v>6.3456513624486899E-3</v>
      </c>
      <c r="J436" s="15">
        <f t="shared" si="39"/>
        <v>1.4843326697849654E-3</v>
      </c>
      <c r="K436" s="15">
        <f t="shared" si="40"/>
        <v>5.9942077488869486E-3</v>
      </c>
      <c r="L436" s="15">
        <f t="shared" si="41"/>
        <v>5.8752305522608919E-3</v>
      </c>
    </row>
    <row r="437" spans="1:12" x14ac:dyDescent="0.3">
      <c r="A437" s="3">
        <v>43013</v>
      </c>
      <c r="B437" s="18">
        <v>39.21</v>
      </c>
      <c r="C437" s="16">
        <f t="shared" si="36"/>
        <v>-2.5438819638768928E-3</v>
      </c>
      <c r="D437" s="18">
        <v>98.81</v>
      </c>
      <c r="E437" s="16">
        <f t="shared" si="37"/>
        <v>7.7511473737890135E-3</v>
      </c>
      <c r="F437" s="18">
        <v>27.04</v>
      </c>
      <c r="G437" s="16">
        <f t="shared" si="38"/>
        <v>2.9673590504450953E-3</v>
      </c>
      <c r="J437" s="15">
        <f t="shared" si="39"/>
        <v>-3.0988049657718788E-3</v>
      </c>
      <c r="K437" s="15">
        <f t="shared" si="40"/>
        <v>7.2785105322427327E-3</v>
      </c>
      <c r="L437" s="15">
        <f t="shared" si="41"/>
        <v>2.4969382402572978E-3</v>
      </c>
    </row>
    <row r="438" spans="1:12" x14ac:dyDescent="0.3">
      <c r="A438" s="3">
        <v>43014</v>
      </c>
      <c r="B438" s="18">
        <v>39.630000000000003</v>
      </c>
      <c r="C438" s="16">
        <f t="shared" si="36"/>
        <v>1.0711553175210442E-2</v>
      </c>
      <c r="D438" s="18">
        <v>100.08</v>
      </c>
      <c r="E438" s="16">
        <f t="shared" si="37"/>
        <v>1.2852950106264416E-2</v>
      </c>
      <c r="F438" s="18">
        <v>27.24</v>
      </c>
      <c r="G438" s="16">
        <f t="shared" si="38"/>
        <v>7.3964497041418831E-3</v>
      </c>
      <c r="J438" s="15">
        <f t="shared" si="39"/>
        <v>1.0156630173315456E-2</v>
      </c>
      <c r="K438" s="15">
        <f t="shared" si="40"/>
        <v>1.2380313264718135E-2</v>
      </c>
      <c r="L438" s="15">
        <f t="shared" si="41"/>
        <v>6.9260288939540851E-3</v>
      </c>
    </row>
    <row r="439" spans="1:12" x14ac:dyDescent="0.3">
      <c r="A439" s="3">
        <v>43017</v>
      </c>
      <c r="B439" s="18">
        <v>39.630000000000003</v>
      </c>
      <c r="C439" s="16">
        <f t="shared" si="36"/>
        <v>0</v>
      </c>
      <c r="D439" s="18">
        <v>100.04</v>
      </c>
      <c r="E439" s="16">
        <f t="shared" si="37"/>
        <v>-3.9968025579528721E-4</v>
      </c>
      <c r="F439" s="18">
        <v>27.36</v>
      </c>
      <c r="G439" s="16">
        <f t="shared" si="38"/>
        <v>4.405286343612369E-3</v>
      </c>
      <c r="J439" s="15">
        <f t="shared" si="39"/>
        <v>-5.5492300189498604E-4</v>
      </c>
      <c r="K439" s="15">
        <f t="shared" si="40"/>
        <v>-8.7231709734156792E-4</v>
      </c>
      <c r="L439" s="15">
        <f t="shared" si="41"/>
        <v>3.9348655334245711E-3</v>
      </c>
    </row>
    <row r="440" spans="1:12" x14ac:dyDescent="0.3">
      <c r="A440" s="3">
        <v>43018</v>
      </c>
      <c r="B440" s="18">
        <v>39.83</v>
      </c>
      <c r="C440" s="16">
        <f t="shared" si="36"/>
        <v>5.0466818067120833E-3</v>
      </c>
      <c r="D440" s="18">
        <v>100.74</v>
      </c>
      <c r="E440" s="16">
        <f t="shared" si="37"/>
        <v>6.9972011195520434E-3</v>
      </c>
      <c r="F440" s="18">
        <v>27.22</v>
      </c>
      <c r="G440" s="16">
        <f t="shared" si="38"/>
        <v>-5.1169590643275198E-3</v>
      </c>
      <c r="J440" s="15">
        <f t="shared" si="39"/>
        <v>4.4917588048170969E-3</v>
      </c>
      <c r="K440" s="15">
        <f t="shared" si="40"/>
        <v>6.5245642780057626E-3</v>
      </c>
      <c r="L440" s="15">
        <f t="shared" si="41"/>
        <v>-5.5873798745153178E-3</v>
      </c>
    </row>
    <row r="441" spans="1:12" x14ac:dyDescent="0.3">
      <c r="A441" s="3">
        <v>43019</v>
      </c>
      <c r="B441" s="18">
        <v>39.72</v>
      </c>
      <c r="C441" s="16">
        <f t="shared" si="36"/>
        <v>-2.761737383881524E-3</v>
      </c>
      <c r="D441" s="18">
        <v>100.34</v>
      </c>
      <c r="E441" s="16">
        <f t="shared" si="37"/>
        <v>-3.9706174310104592E-3</v>
      </c>
      <c r="F441" s="18">
        <v>27.03</v>
      </c>
      <c r="G441" s="16">
        <f t="shared" si="38"/>
        <v>-6.9801616458485816E-3</v>
      </c>
      <c r="J441" s="15">
        <f t="shared" si="39"/>
        <v>-3.31666038577651E-3</v>
      </c>
      <c r="K441" s="15">
        <f t="shared" si="40"/>
        <v>-4.44325427255674E-3</v>
      </c>
      <c r="L441" s="15">
        <f t="shared" si="41"/>
        <v>-7.4505824560363795E-3</v>
      </c>
    </row>
    <row r="442" spans="1:12" x14ac:dyDescent="0.3">
      <c r="A442" s="3">
        <v>43020</v>
      </c>
      <c r="B442" s="18">
        <v>40.159999999999997</v>
      </c>
      <c r="C442" s="16">
        <f t="shared" si="36"/>
        <v>1.1077542799597051E-2</v>
      </c>
      <c r="D442" s="18">
        <v>101.18</v>
      </c>
      <c r="E442" s="16">
        <f t="shared" si="37"/>
        <v>8.3715367749650493E-3</v>
      </c>
      <c r="F442" s="18">
        <v>27.15</v>
      </c>
      <c r="G442" s="16">
        <f t="shared" si="38"/>
        <v>4.4395116537179202E-3</v>
      </c>
      <c r="J442" s="15">
        <f t="shared" si="39"/>
        <v>1.0522619797702065E-2</v>
      </c>
      <c r="K442" s="15">
        <f t="shared" si="40"/>
        <v>7.8988999334187685E-3</v>
      </c>
      <c r="L442" s="15">
        <f t="shared" si="41"/>
        <v>3.9690908435301223E-3</v>
      </c>
    </row>
    <row r="443" spans="1:12" x14ac:dyDescent="0.3">
      <c r="A443" s="3">
        <v>43021</v>
      </c>
      <c r="B443" s="18">
        <v>40.36</v>
      </c>
      <c r="C443" s="16">
        <f t="shared" si="36"/>
        <v>4.980079681274896E-3</v>
      </c>
      <c r="D443" s="18">
        <v>101.17</v>
      </c>
      <c r="E443" s="16">
        <f t="shared" si="37"/>
        <v>-9.883376161301527E-5</v>
      </c>
      <c r="F443" s="18">
        <v>27.26</v>
      </c>
      <c r="G443" s="16">
        <f t="shared" si="38"/>
        <v>4.0515653775323734E-3</v>
      </c>
      <c r="J443" s="15">
        <f t="shared" si="39"/>
        <v>4.4251566793799095E-3</v>
      </c>
      <c r="K443" s="15">
        <f t="shared" si="40"/>
        <v>-5.7147060315929598E-4</v>
      </c>
      <c r="L443" s="15">
        <f t="shared" si="41"/>
        <v>3.5811445673445759E-3</v>
      </c>
    </row>
    <row r="444" spans="1:12" x14ac:dyDescent="0.3">
      <c r="A444" s="3">
        <v>43024</v>
      </c>
      <c r="B444" s="18">
        <v>40.51</v>
      </c>
      <c r="C444" s="16">
        <f t="shared" si="36"/>
        <v>3.7165510406342861E-3</v>
      </c>
      <c r="D444" s="18">
        <v>101.23</v>
      </c>
      <c r="E444" s="16">
        <f t="shared" si="37"/>
        <v>5.930611841455935E-4</v>
      </c>
      <c r="F444" s="18">
        <v>27.5</v>
      </c>
      <c r="G444" s="16">
        <f t="shared" si="38"/>
        <v>8.8041085840058209E-3</v>
      </c>
      <c r="J444" s="15">
        <f t="shared" si="39"/>
        <v>3.1616280387393001E-3</v>
      </c>
      <c r="K444" s="15">
        <f t="shared" si="40"/>
        <v>1.2042434259931279E-4</v>
      </c>
      <c r="L444" s="15">
        <f t="shared" si="41"/>
        <v>8.3336877738180229E-3</v>
      </c>
    </row>
    <row r="445" spans="1:12" x14ac:dyDescent="0.3">
      <c r="A445" s="3">
        <v>43025</v>
      </c>
      <c r="B445" s="18">
        <v>40.520000000000003</v>
      </c>
      <c r="C445" s="16">
        <f t="shared" si="36"/>
        <v>2.4685262898072047E-4</v>
      </c>
      <c r="D445" s="18">
        <v>101.51</v>
      </c>
      <c r="E445" s="16">
        <f t="shared" si="37"/>
        <v>2.765978464881913E-3</v>
      </c>
      <c r="F445" s="18">
        <v>27.82</v>
      </c>
      <c r="G445" s="16">
        <f t="shared" si="38"/>
        <v>1.1636363636363667E-2</v>
      </c>
      <c r="J445" s="15">
        <f t="shared" si="39"/>
        <v>-3.0807037291426557E-4</v>
      </c>
      <c r="K445" s="15">
        <f t="shared" si="40"/>
        <v>2.2933416233356322E-3</v>
      </c>
      <c r="L445" s="15">
        <f t="shared" si="41"/>
        <v>1.1165942826175869E-2</v>
      </c>
    </row>
    <row r="446" spans="1:12" x14ac:dyDescent="0.3">
      <c r="A446" s="3">
        <v>43026</v>
      </c>
      <c r="B446" s="18">
        <v>40.270000000000003</v>
      </c>
      <c r="C446" s="16">
        <f t="shared" si="36"/>
        <v>-6.1697926949654258E-3</v>
      </c>
      <c r="D446" s="18">
        <v>101.12</v>
      </c>
      <c r="E446" s="16">
        <f t="shared" si="37"/>
        <v>-3.8419860112304249E-3</v>
      </c>
      <c r="F446" s="18">
        <v>27.59</v>
      </c>
      <c r="G446" s="16">
        <f t="shared" si="38"/>
        <v>-8.2674335010783917E-3</v>
      </c>
      <c r="J446" s="15">
        <f t="shared" si="39"/>
        <v>-6.7247156968604123E-3</v>
      </c>
      <c r="K446" s="15">
        <f t="shared" si="40"/>
        <v>-4.3146228527767057E-3</v>
      </c>
      <c r="L446" s="15">
        <f t="shared" si="41"/>
        <v>-8.7378543112661897E-3</v>
      </c>
    </row>
    <row r="447" spans="1:12" x14ac:dyDescent="0.3">
      <c r="A447" s="3">
        <v>43031</v>
      </c>
      <c r="B447" s="18">
        <v>40.15</v>
      </c>
      <c r="C447" s="16">
        <f t="shared" si="36"/>
        <v>-2.9798857710455762E-3</v>
      </c>
      <c r="D447" s="18">
        <v>101.27</v>
      </c>
      <c r="E447" s="16">
        <f t="shared" si="37"/>
        <v>1.4833860759493334E-3</v>
      </c>
      <c r="F447" s="18">
        <v>27.67</v>
      </c>
      <c r="G447" s="16">
        <f t="shared" si="38"/>
        <v>2.8996013048205871E-3</v>
      </c>
      <c r="J447" s="15">
        <f t="shared" si="39"/>
        <v>-3.5348087729405622E-3</v>
      </c>
      <c r="K447" s="15">
        <f t="shared" si="40"/>
        <v>1.0107492344030525E-3</v>
      </c>
      <c r="L447" s="15">
        <f t="shared" si="41"/>
        <v>2.4291804946327896E-3</v>
      </c>
    </row>
    <row r="448" spans="1:12" x14ac:dyDescent="0.3">
      <c r="A448" s="3">
        <v>43032</v>
      </c>
      <c r="B448" s="18">
        <v>40.26</v>
      </c>
      <c r="C448" s="16">
        <f t="shared" si="36"/>
        <v>2.739726027397138E-3</v>
      </c>
      <c r="D448" s="18">
        <v>101.62</v>
      </c>
      <c r="E448" s="16">
        <f t="shared" si="37"/>
        <v>3.4561074355683452E-3</v>
      </c>
      <c r="F448" s="18">
        <v>28.16</v>
      </c>
      <c r="G448" s="16">
        <f t="shared" si="38"/>
        <v>1.7708709794000743E-2</v>
      </c>
      <c r="J448" s="15">
        <f t="shared" si="39"/>
        <v>2.184803025502152E-3</v>
      </c>
      <c r="K448" s="15">
        <f t="shared" si="40"/>
        <v>2.9834705940220644E-3</v>
      </c>
      <c r="L448" s="15">
        <f t="shared" si="41"/>
        <v>1.7238288983812945E-2</v>
      </c>
    </row>
    <row r="449" spans="1:12" x14ac:dyDescent="0.3">
      <c r="A449" s="3">
        <v>43033</v>
      </c>
      <c r="B449" s="18">
        <v>41.04</v>
      </c>
      <c r="C449" s="16">
        <f t="shared" si="36"/>
        <v>1.9374068554396384E-2</v>
      </c>
      <c r="D449" s="18">
        <v>102.45</v>
      </c>
      <c r="E449" s="16">
        <f t="shared" si="37"/>
        <v>8.1676835268646997E-3</v>
      </c>
      <c r="F449" s="18">
        <v>29.31</v>
      </c>
      <c r="G449" s="16">
        <f t="shared" si="38"/>
        <v>4.0838068181818121E-2</v>
      </c>
      <c r="J449" s="15">
        <f t="shared" si="39"/>
        <v>1.8819145552501398E-2</v>
      </c>
      <c r="K449" s="15">
        <f t="shared" si="40"/>
        <v>7.6950466853184189E-3</v>
      </c>
      <c r="L449" s="15">
        <f t="shared" si="41"/>
        <v>4.0367647371630323E-2</v>
      </c>
    </row>
    <row r="450" spans="1:12" x14ac:dyDescent="0.3">
      <c r="A450" s="3">
        <v>43034</v>
      </c>
      <c r="B450" s="18">
        <v>41.21</v>
      </c>
      <c r="C450" s="16">
        <f t="shared" si="36"/>
        <v>4.1423001949318916E-3</v>
      </c>
      <c r="D450" s="18">
        <v>103.36</v>
      </c>
      <c r="E450" s="16">
        <f t="shared" si="37"/>
        <v>8.8823816495851027E-3</v>
      </c>
      <c r="F450" s="18">
        <v>29.57</v>
      </c>
      <c r="G450" s="16">
        <f t="shared" si="38"/>
        <v>8.8706925963835115E-3</v>
      </c>
      <c r="J450" s="15">
        <f t="shared" si="39"/>
        <v>3.5873771930369056E-3</v>
      </c>
      <c r="K450" s="15">
        <f t="shared" si="40"/>
        <v>8.4097448080388219E-3</v>
      </c>
      <c r="L450" s="15">
        <f t="shared" si="41"/>
        <v>8.4002717861957135E-3</v>
      </c>
    </row>
    <row r="451" spans="1:12" x14ac:dyDescent="0.3">
      <c r="A451" s="3">
        <v>43035</v>
      </c>
      <c r="B451" s="18">
        <v>41.18</v>
      </c>
      <c r="C451" s="16">
        <f t="shared" si="36"/>
        <v>-7.2797864595974815E-4</v>
      </c>
      <c r="D451" s="18">
        <v>103.67</v>
      </c>
      <c r="E451" s="16">
        <f t="shared" si="37"/>
        <v>2.9992260061919573E-3</v>
      </c>
      <c r="F451" s="18">
        <v>29.68</v>
      </c>
      <c r="G451" s="16">
        <f t="shared" si="38"/>
        <v>3.7199864727763821E-3</v>
      </c>
      <c r="J451" s="15">
        <f t="shared" si="39"/>
        <v>-1.2829016478547342E-3</v>
      </c>
      <c r="K451" s="15">
        <f t="shared" si="40"/>
        <v>2.5265891646456765E-3</v>
      </c>
      <c r="L451" s="15">
        <f t="shared" si="41"/>
        <v>3.2495656625885845E-3</v>
      </c>
    </row>
    <row r="452" spans="1:12" x14ac:dyDescent="0.3">
      <c r="A452" s="3">
        <v>43038</v>
      </c>
      <c r="B452" s="18">
        <v>41.4</v>
      </c>
      <c r="C452" s="16">
        <f t="shared" si="36"/>
        <v>5.3423992229237882E-3</v>
      </c>
      <c r="D452" s="18">
        <v>104.59</v>
      </c>
      <c r="E452" s="16">
        <f t="shared" si="37"/>
        <v>8.8743127230634933E-3</v>
      </c>
      <c r="F452" s="18">
        <v>29.58</v>
      </c>
      <c r="G452" s="16">
        <f t="shared" si="38"/>
        <v>-3.369272237196852E-3</v>
      </c>
      <c r="J452" s="15">
        <f t="shared" si="39"/>
        <v>4.7874762210288017E-3</v>
      </c>
      <c r="K452" s="15">
        <f t="shared" si="40"/>
        <v>8.4016758815172125E-3</v>
      </c>
      <c r="L452" s="15">
        <f t="shared" si="41"/>
        <v>-3.8396930473846495E-3</v>
      </c>
    </row>
    <row r="453" spans="1:12" x14ac:dyDescent="0.3">
      <c r="A453" s="3">
        <v>43039</v>
      </c>
      <c r="B453" s="18">
        <v>41.4</v>
      </c>
      <c r="C453" s="16">
        <f t="shared" ref="C453:C516" si="42">B453/B452-1</f>
        <v>0</v>
      </c>
      <c r="D453" s="18">
        <v>104.94</v>
      </c>
      <c r="E453" s="16">
        <f t="shared" ref="E453:E516" si="43">D453/D452-1</f>
        <v>3.3464002294674167E-3</v>
      </c>
      <c r="F453" s="18">
        <v>29.72</v>
      </c>
      <c r="G453" s="16">
        <f t="shared" ref="G453:G516" si="44">F453/F452-1</f>
        <v>4.7329276538201626E-3</v>
      </c>
      <c r="J453" s="15">
        <f t="shared" ref="J453:J516" si="45">C453-$C$1235</f>
        <v>-5.5492300189498604E-4</v>
      </c>
      <c r="K453" s="15">
        <f t="shared" ref="K453:K516" si="46">E453-$E$1235</f>
        <v>2.8737633879211359E-3</v>
      </c>
      <c r="L453" s="15">
        <f t="shared" ref="L453:L516" si="47">G453-$G$1235</f>
        <v>4.2625068436323646E-3</v>
      </c>
    </row>
    <row r="454" spans="1:12" x14ac:dyDescent="0.3">
      <c r="A454" s="3">
        <v>43040</v>
      </c>
      <c r="B454" s="18">
        <v>41.9</v>
      </c>
      <c r="C454" s="16">
        <f t="shared" si="42"/>
        <v>1.2077294685990392E-2</v>
      </c>
      <c r="D454" s="18">
        <v>105.56</v>
      </c>
      <c r="E454" s="16">
        <f t="shared" si="43"/>
        <v>5.9081379836096737E-3</v>
      </c>
      <c r="F454" s="18">
        <v>29.93</v>
      </c>
      <c r="G454" s="16">
        <f t="shared" si="44"/>
        <v>7.0659488559892125E-3</v>
      </c>
      <c r="J454" s="15">
        <f t="shared" si="45"/>
        <v>1.1522371684095405E-2</v>
      </c>
      <c r="K454" s="15">
        <f t="shared" si="46"/>
        <v>5.4355011420633929E-3</v>
      </c>
      <c r="L454" s="15">
        <f t="shared" si="47"/>
        <v>6.5955280458014146E-3</v>
      </c>
    </row>
    <row r="455" spans="1:12" x14ac:dyDescent="0.3">
      <c r="A455" s="3">
        <v>43041</v>
      </c>
      <c r="B455" s="18">
        <v>41.8</v>
      </c>
      <c r="C455" s="16">
        <f t="shared" si="42"/>
        <v>-2.3866348448687846E-3</v>
      </c>
      <c r="D455" s="18">
        <v>105.54</v>
      </c>
      <c r="E455" s="16">
        <f t="shared" si="43"/>
        <v>-1.8946570670708152E-4</v>
      </c>
      <c r="F455" s="18">
        <v>30.25</v>
      </c>
      <c r="G455" s="16">
        <f t="shared" si="44"/>
        <v>1.069161376545269E-2</v>
      </c>
      <c r="J455" s="15">
        <f t="shared" si="45"/>
        <v>-2.9415578467637707E-3</v>
      </c>
      <c r="K455" s="15">
        <f t="shared" si="46"/>
        <v>-6.6210254825336222E-4</v>
      </c>
      <c r="L455" s="15">
        <f t="shared" si="47"/>
        <v>1.0221192955264892E-2</v>
      </c>
    </row>
    <row r="456" spans="1:12" x14ac:dyDescent="0.3">
      <c r="A456" s="3">
        <v>43042</v>
      </c>
      <c r="B456" s="18">
        <v>41.95</v>
      </c>
      <c r="C456" s="16">
        <f t="shared" si="42"/>
        <v>3.5885167464115852E-3</v>
      </c>
      <c r="D456" s="18">
        <v>105.8</v>
      </c>
      <c r="E456" s="16">
        <f t="shared" si="43"/>
        <v>2.4635209399279656E-3</v>
      </c>
      <c r="F456" s="18">
        <v>30.34</v>
      </c>
      <c r="G456" s="16">
        <f t="shared" si="44"/>
        <v>2.9752066115702469E-3</v>
      </c>
      <c r="J456" s="15">
        <f t="shared" si="45"/>
        <v>3.0335937445165992E-3</v>
      </c>
      <c r="K456" s="15">
        <f t="shared" si="46"/>
        <v>1.9908840983816848E-3</v>
      </c>
      <c r="L456" s="15">
        <f t="shared" si="47"/>
        <v>2.5047858013824494E-3</v>
      </c>
    </row>
    <row r="457" spans="1:12" x14ac:dyDescent="0.3">
      <c r="A457" s="3">
        <v>43045</v>
      </c>
      <c r="B457" s="18">
        <v>42.01</v>
      </c>
      <c r="C457" s="16">
        <f t="shared" si="42"/>
        <v>1.4302741358758198E-3</v>
      </c>
      <c r="D457" s="18">
        <v>106</v>
      </c>
      <c r="E457" s="16">
        <f t="shared" si="43"/>
        <v>1.890359168241984E-3</v>
      </c>
      <c r="F457" s="18">
        <v>30.41</v>
      </c>
      <c r="G457" s="16">
        <f t="shared" si="44"/>
        <v>2.3071852340144083E-3</v>
      </c>
      <c r="J457" s="15">
        <f t="shared" si="45"/>
        <v>8.7535113398083371E-4</v>
      </c>
      <c r="K457" s="15">
        <f t="shared" si="46"/>
        <v>1.4177223266957032E-3</v>
      </c>
      <c r="L457" s="15">
        <f t="shared" si="47"/>
        <v>1.8367644238266106E-3</v>
      </c>
    </row>
    <row r="458" spans="1:12" x14ac:dyDescent="0.3">
      <c r="A458" s="3">
        <v>43046</v>
      </c>
      <c r="B458" s="18">
        <v>41.49</v>
      </c>
      <c r="C458" s="16">
        <f t="shared" si="42"/>
        <v>-1.2378005236848288E-2</v>
      </c>
      <c r="D458" s="18">
        <v>104.92</v>
      </c>
      <c r="E458" s="16">
        <f t="shared" si="43"/>
        <v>-1.0188679245282994E-2</v>
      </c>
      <c r="F458" s="18">
        <v>29.94</v>
      </c>
      <c r="G458" s="16">
        <f t="shared" si="44"/>
        <v>-1.5455442288720755E-2</v>
      </c>
      <c r="J458" s="15">
        <f t="shared" si="45"/>
        <v>-1.2932928238743275E-2</v>
      </c>
      <c r="K458" s="15">
        <f t="shared" si="46"/>
        <v>-1.0661316086829275E-2</v>
      </c>
      <c r="L458" s="15">
        <f t="shared" si="47"/>
        <v>-1.5925863098908553E-2</v>
      </c>
    </row>
    <row r="459" spans="1:12" x14ac:dyDescent="0.3">
      <c r="A459" s="3">
        <v>43047</v>
      </c>
      <c r="B459" s="18">
        <v>41.33</v>
      </c>
      <c r="C459" s="16">
        <f t="shared" si="42"/>
        <v>-3.8563509279345709E-3</v>
      </c>
      <c r="D459" s="18">
        <v>103.96</v>
      </c>
      <c r="E459" s="16">
        <f t="shared" si="43"/>
        <v>-9.1498284407167674E-3</v>
      </c>
      <c r="F459" s="18">
        <v>29.81</v>
      </c>
      <c r="G459" s="16">
        <f t="shared" si="44"/>
        <v>-4.3420173680696061E-3</v>
      </c>
      <c r="J459" s="15">
        <f t="shared" si="45"/>
        <v>-4.4112739298295574E-3</v>
      </c>
      <c r="K459" s="15">
        <f t="shared" si="46"/>
        <v>-9.6224652822630482E-3</v>
      </c>
      <c r="L459" s="15">
        <f t="shared" si="47"/>
        <v>-4.8124381782574041E-3</v>
      </c>
    </row>
    <row r="460" spans="1:12" x14ac:dyDescent="0.3">
      <c r="A460" s="3">
        <v>43048</v>
      </c>
      <c r="B460" s="18">
        <v>41.39</v>
      </c>
      <c r="C460" s="16">
        <f t="shared" si="42"/>
        <v>1.451729978224181E-3</v>
      </c>
      <c r="D460" s="18">
        <v>104.81</v>
      </c>
      <c r="E460" s="16">
        <f t="shared" si="43"/>
        <v>8.1762216237015739E-3</v>
      </c>
      <c r="F460" s="18">
        <v>29.93</v>
      </c>
      <c r="G460" s="16">
        <f t="shared" si="44"/>
        <v>4.0254948004025959E-3</v>
      </c>
      <c r="J460" s="15">
        <f t="shared" si="45"/>
        <v>8.96806976329195E-4</v>
      </c>
      <c r="K460" s="15">
        <f t="shared" si="46"/>
        <v>7.7035847821552931E-3</v>
      </c>
      <c r="L460" s="15">
        <f t="shared" si="47"/>
        <v>3.5550739902147984E-3</v>
      </c>
    </row>
    <row r="461" spans="1:12" x14ac:dyDescent="0.3">
      <c r="A461" s="3">
        <v>43049</v>
      </c>
      <c r="B461" s="18">
        <v>41.56</v>
      </c>
      <c r="C461" s="16">
        <f t="shared" si="42"/>
        <v>4.1072722879922363E-3</v>
      </c>
      <c r="D461" s="18">
        <v>104.55</v>
      </c>
      <c r="E461" s="16">
        <f t="shared" si="43"/>
        <v>-2.48067932449203E-3</v>
      </c>
      <c r="F461" s="18">
        <v>30.03</v>
      </c>
      <c r="G461" s="16">
        <f t="shared" si="44"/>
        <v>3.3411293017040489E-3</v>
      </c>
      <c r="J461" s="15">
        <f t="shared" si="45"/>
        <v>3.5523492860972503E-3</v>
      </c>
      <c r="K461" s="15">
        <f t="shared" si="46"/>
        <v>-2.9533161660383108E-3</v>
      </c>
      <c r="L461" s="15">
        <f t="shared" si="47"/>
        <v>2.8707084915162513E-3</v>
      </c>
    </row>
    <row r="462" spans="1:12" x14ac:dyDescent="0.3">
      <c r="A462" s="3">
        <v>43052</v>
      </c>
      <c r="B462" s="18">
        <v>41.22</v>
      </c>
      <c r="C462" s="16">
        <f t="shared" si="42"/>
        <v>-8.180943214629588E-3</v>
      </c>
      <c r="D462" s="18">
        <v>103.99</v>
      </c>
      <c r="E462" s="16">
        <f t="shared" si="43"/>
        <v>-5.3562888570062306E-3</v>
      </c>
      <c r="F462" s="18">
        <v>29.74</v>
      </c>
      <c r="G462" s="16">
        <f t="shared" si="44"/>
        <v>-9.6570096570097741E-3</v>
      </c>
      <c r="J462" s="15">
        <f t="shared" si="45"/>
        <v>-8.7358662165245744E-3</v>
      </c>
      <c r="K462" s="15">
        <f t="shared" si="46"/>
        <v>-5.8289256985525114E-3</v>
      </c>
      <c r="L462" s="15">
        <f t="shared" si="47"/>
        <v>-1.0127430467197572E-2</v>
      </c>
    </row>
    <row r="463" spans="1:12" x14ac:dyDescent="0.3">
      <c r="A463" s="3">
        <v>43053</v>
      </c>
      <c r="B463" s="18">
        <v>41.04</v>
      </c>
      <c r="C463" s="16">
        <f t="shared" si="42"/>
        <v>-4.366812227074246E-3</v>
      </c>
      <c r="D463" s="18">
        <v>103.55</v>
      </c>
      <c r="E463" s="16">
        <f t="shared" si="43"/>
        <v>-4.2311760746225335E-3</v>
      </c>
      <c r="F463" s="18">
        <v>29.53</v>
      </c>
      <c r="G463" s="16">
        <f t="shared" si="44"/>
        <v>-7.0611970410221492E-3</v>
      </c>
      <c r="J463" s="15">
        <f t="shared" si="45"/>
        <v>-4.9217352289692325E-3</v>
      </c>
      <c r="K463" s="15">
        <f t="shared" si="46"/>
        <v>-4.7038129161688143E-3</v>
      </c>
      <c r="L463" s="15">
        <f t="shared" si="47"/>
        <v>-7.5316178512099471E-3</v>
      </c>
    </row>
    <row r="464" spans="1:12" x14ac:dyDescent="0.3">
      <c r="A464" s="3">
        <v>43054</v>
      </c>
      <c r="B464" s="18">
        <v>40.72</v>
      </c>
      <c r="C464" s="16">
        <f t="shared" si="42"/>
        <v>-7.7972709551656916E-3</v>
      </c>
      <c r="D464" s="18">
        <v>102.53</v>
      </c>
      <c r="E464" s="16">
        <f t="shared" si="43"/>
        <v>-9.8503138580395833E-3</v>
      </c>
      <c r="F464" s="18">
        <v>29.15</v>
      </c>
      <c r="G464" s="16">
        <f t="shared" si="44"/>
        <v>-1.2868269556383427E-2</v>
      </c>
      <c r="J464" s="15">
        <f t="shared" si="45"/>
        <v>-8.352193957060678E-3</v>
      </c>
      <c r="K464" s="15">
        <f t="shared" si="46"/>
        <v>-1.0322950699585864E-2</v>
      </c>
      <c r="L464" s="15">
        <f t="shared" si="47"/>
        <v>-1.3338690366571225E-2</v>
      </c>
    </row>
    <row r="465" spans="1:12" x14ac:dyDescent="0.3">
      <c r="A465" s="3">
        <v>43055</v>
      </c>
      <c r="B465" s="18">
        <v>41.13</v>
      </c>
      <c r="C465" s="16">
        <f t="shared" si="42"/>
        <v>1.0068762278978571E-2</v>
      </c>
      <c r="D465" s="18">
        <v>102.83</v>
      </c>
      <c r="E465" s="16">
        <f t="shared" si="43"/>
        <v>2.9259728859845069E-3</v>
      </c>
      <c r="F465" s="18">
        <v>29.49</v>
      </c>
      <c r="G465" s="16">
        <f t="shared" si="44"/>
        <v>1.1663807890222921E-2</v>
      </c>
      <c r="J465" s="15">
        <f t="shared" si="45"/>
        <v>9.5138392770835849E-3</v>
      </c>
      <c r="K465" s="15">
        <f t="shared" si="46"/>
        <v>2.4533360444382261E-3</v>
      </c>
      <c r="L465" s="15">
        <f t="shared" si="47"/>
        <v>1.1193387080035123E-2</v>
      </c>
    </row>
    <row r="466" spans="1:12" x14ac:dyDescent="0.3">
      <c r="A466" s="3">
        <v>43056</v>
      </c>
      <c r="B466" s="18">
        <v>41.46</v>
      </c>
      <c r="C466" s="16">
        <f t="shared" si="42"/>
        <v>8.023340627279385E-3</v>
      </c>
      <c r="D466" s="18">
        <v>103.62</v>
      </c>
      <c r="E466" s="16">
        <f t="shared" si="43"/>
        <v>7.6825829038218441E-3</v>
      </c>
      <c r="F466" s="18">
        <v>29.8</v>
      </c>
      <c r="G466" s="16">
        <f t="shared" si="44"/>
        <v>1.0512037978976041E-2</v>
      </c>
      <c r="J466" s="15">
        <f t="shared" si="45"/>
        <v>7.4684176253843985E-3</v>
      </c>
      <c r="K466" s="15">
        <f t="shared" si="46"/>
        <v>7.2099460622755632E-3</v>
      </c>
      <c r="L466" s="15">
        <f t="shared" si="47"/>
        <v>1.0041617168788243E-2</v>
      </c>
    </row>
    <row r="467" spans="1:12" x14ac:dyDescent="0.3">
      <c r="A467" s="3">
        <v>43059</v>
      </c>
      <c r="B467" s="18">
        <v>41.5</v>
      </c>
      <c r="C467" s="16">
        <f t="shared" si="42"/>
        <v>9.6478533526278554E-4</v>
      </c>
      <c r="D467" s="18">
        <v>104.15</v>
      </c>
      <c r="E467" s="16">
        <f t="shared" si="43"/>
        <v>5.1148426944604974E-3</v>
      </c>
      <c r="F467" s="18">
        <v>29.82</v>
      </c>
      <c r="G467" s="16">
        <f t="shared" si="44"/>
        <v>6.7114093959719234E-4</v>
      </c>
      <c r="J467" s="15">
        <f t="shared" si="45"/>
        <v>4.098623333677995E-4</v>
      </c>
      <c r="K467" s="15">
        <f t="shared" si="46"/>
        <v>4.6422058529142166E-3</v>
      </c>
      <c r="L467" s="15">
        <f t="shared" si="47"/>
        <v>2.0072012940939465E-4</v>
      </c>
    </row>
    <row r="468" spans="1:12" x14ac:dyDescent="0.3">
      <c r="A468" s="3">
        <v>43060</v>
      </c>
      <c r="B468" s="18">
        <v>41.65</v>
      </c>
      <c r="C468" s="16">
        <f t="shared" si="42"/>
        <v>3.6144578313253017E-3</v>
      </c>
      <c r="D468" s="18">
        <v>104.47</v>
      </c>
      <c r="E468" s="16">
        <f t="shared" si="43"/>
        <v>3.0724915986557466E-3</v>
      </c>
      <c r="F468" s="18">
        <v>29.88</v>
      </c>
      <c r="G468" s="16">
        <f t="shared" si="44"/>
        <v>2.012072434607548E-3</v>
      </c>
      <c r="J468" s="15">
        <f t="shared" si="45"/>
        <v>3.0595348294303157E-3</v>
      </c>
      <c r="K468" s="15">
        <f t="shared" si="46"/>
        <v>2.5998547571094658E-3</v>
      </c>
      <c r="L468" s="15">
        <f t="shared" si="47"/>
        <v>1.5416516244197503E-3</v>
      </c>
    </row>
    <row r="469" spans="1:12" x14ac:dyDescent="0.3">
      <c r="A469" s="3">
        <v>43061</v>
      </c>
      <c r="B469" s="18">
        <v>41.64</v>
      </c>
      <c r="C469" s="16">
        <f t="shared" si="42"/>
        <v>-2.4009603841534943E-4</v>
      </c>
      <c r="D469" s="18">
        <v>104.67</v>
      </c>
      <c r="E469" s="16">
        <f t="shared" si="43"/>
        <v>1.9144251938356671E-3</v>
      </c>
      <c r="F469" s="18">
        <v>29.98</v>
      </c>
      <c r="G469" s="16">
        <f t="shared" si="44"/>
        <v>3.3467202141901353E-3</v>
      </c>
      <c r="J469" s="15">
        <f t="shared" si="45"/>
        <v>-7.9501904031033547E-4</v>
      </c>
      <c r="K469" s="15">
        <f t="shared" si="46"/>
        <v>1.4417883522893863E-3</v>
      </c>
      <c r="L469" s="15">
        <f t="shared" si="47"/>
        <v>2.8762994040023378E-3</v>
      </c>
    </row>
    <row r="470" spans="1:12" x14ac:dyDescent="0.3">
      <c r="A470" s="3">
        <v>43062</v>
      </c>
      <c r="B470" s="18">
        <v>41.67</v>
      </c>
      <c r="C470" s="16">
        <f t="shared" si="42"/>
        <v>7.2046109510082168E-4</v>
      </c>
      <c r="D470" s="18">
        <v>105.47</v>
      </c>
      <c r="E470" s="16">
        <f t="shared" si="43"/>
        <v>7.6430686920798685E-3</v>
      </c>
      <c r="F470" s="18">
        <v>30</v>
      </c>
      <c r="G470" s="16">
        <f t="shared" si="44"/>
        <v>6.6711140760511434E-4</v>
      </c>
      <c r="J470" s="15">
        <f t="shared" si="45"/>
        <v>1.6553809320583564E-4</v>
      </c>
      <c r="K470" s="15">
        <f t="shared" si="46"/>
        <v>7.1704318505335877E-3</v>
      </c>
      <c r="L470" s="15">
        <f t="shared" si="47"/>
        <v>1.9669059741731664E-4</v>
      </c>
    </row>
    <row r="471" spans="1:12" x14ac:dyDescent="0.3">
      <c r="A471" s="3">
        <v>43063</v>
      </c>
      <c r="B471" s="18">
        <v>41.81</v>
      </c>
      <c r="C471" s="16">
        <f t="shared" si="42"/>
        <v>3.3597312215023489E-3</v>
      </c>
      <c r="D471" s="18">
        <v>106.41</v>
      </c>
      <c r="E471" s="16">
        <f t="shared" si="43"/>
        <v>8.9124869631174164E-3</v>
      </c>
      <c r="F471" s="18">
        <v>30.15</v>
      </c>
      <c r="G471" s="16">
        <f t="shared" si="44"/>
        <v>4.9999999999998934E-3</v>
      </c>
      <c r="J471" s="15">
        <f t="shared" si="45"/>
        <v>2.8048082196073629E-3</v>
      </c>
      <c r="K471" s="15">
        <f t="shared" si="46"/>
        <v>8.4398501215711356E-3</v>
      </c>
      <c r="L471" s="15">
        <f t="shared" si="47"/>
        <v>4.5295791898120955E-3</v>
      </c>
    </row>
    <row r="472" spans="1:12" x14ac:dyDescent="0.3">
      <c r="A472" s="3">
        <v>43066</v>
      </c>
      <c r="B472" s="18">
        <v>41.97</v>
      </c>
      <c r="C472" s="16">
        <f t="shared" si="42"/>
        <v>3.8268356852426688E-3</v>
      </c>
      <c r="D472" s="18">
        <v>106.71</v>
      </c>
      <c r="E472" s="16">
        <f t="shared" si="43"/>
        <v>2.8192839018887916E-3</v>
      </c>
      <c r="F472" s="18">
        <v>30.26</v>
      </c>
      <c r="G472" s="16">
        <f t="shared" si="44"/>
        <v>3.648424543946982E-3</v>
      </c>
      <c r="J472" s="15">
        <f t="shared" si="45"/>
        <v>3.2719126833476828E-3</v>
      </c>
      <c r="K472" s="15">
        <f t="shared" si="46"/>
        <v>2.3466470603425108E-3</v>
      </c>
      <c r="L472" s="15">
        <f t="shared" si="47"/>
        <v>3.1780037337591845E-3</v>
      </c>
    </row>
    <row r="473" spans="1:12" x14ac:dyDescent="0.3">
      <c r="A473" s="3">
        <v>43067</v>
      </c>
      <c r="B473" s="18">
        <v>41.84</v>
      </c>
      <c r="C473" s="16">
        <f t="shared" si="42"/>
        <v>-3.0974505599236091E-3</v>
      </c>
      <c r="D473" s="18">
        <v>106.93</v>
      </c>
      <c r="E473" s="16">
        <f t="shared" si="43"/>
        <v>2.0616624496299085E-3</v>
      </c>
      <c r="F473" s="18">
        <v>30.18</v>
      </c>
      <c r="G473" s="16">
        <f t="shared" si="44"/>
        <v>-2.6437541308659274E-3</v>
      </c>
      <c r="J473" s="15">
        <f t="shared" si="45"/>
        <v>-3.6523735618185951E-3</v>
      </c>
      <c r="K473" s="15">
        <f t="shared" si="46"/>
        <v>1.5890256080836277E-3</v>
      </c>
      <c r="L473" s="15">
        <f t="shared" si="47"/>
        <v>-3.1141749410537249E-3</v>
      </c>
    </row>
    <row r="474" spans="1:12" x14ac:dyDescent="0.3">
      <c r="A474" s="3">
        <v>43068</v>
      </c>
      <c r="B474" s="18">
        <v>41.82</v>
      </c>
      <c r="C474" s="16">
        <f t="shared" si="42"/>
        <v>-4.7801147227544138E-4</v>
      </c>
      <c r="D474" s="18">
        <v>107.24</v>
      </c>
      <c r="E474" s="16">
        <f t="shared" si="43"/>
        <v>2.8990928644907488E-3</v>
      </c>
      <c r="F474" s="18">
        <v>30.18</v>
      </c>
      <c r="G474" s="16">
        <f t="shared" si="44"/>
        <v>0</v>
      </c>
      <c r="J474" s="15">
        <f t="shared" si="45"/>
        <v>-1.0329344741704274E-3</v>
      </c>
      <c r="K474" s="15">
        <f t="shared" si="46"/>
        <v>2.426456022944468E-3</v>
      </c>
      <c r="L474" s="15">
        <f t="shared" si="47"/>
        <v>-4.704208101877977E-4</v>
      </c>
    </row>
    <row r="475" spans="1:12" x14ac:dyDescent="0.3">
      <c r="A475" s="3">
        <v>43069</v>
      </c>
      <c r="B475" s="18">
        <v>41.32</v>
      </c>
      <c r="C475" s="16">
        <f t="shared" si="42"/>
        <v>-1.1956001912960312E-2</v>
      </c>
      <c r="D475" s="18">
        <v>106.82</v>
      </c>
      <c r="E475" s="16">
        <f t="shared" si="43"/>
        <v>-3.916449086161844E-3</v>
      </c>
      <c r="F475" s="18">
        <v>29.99</v>
      </c>
      <c r="G475" s="16">
        <f t="shared" si="44"/>
        <v>-6.2955599734924039E-3</v>
      </c>
      <c r="J475" s="15">
        <f t="shared" si="45"/>
        <v>-1.2510924914855299E-2</v>
      </c>
      <c r="K475" s="15">
        <f t="shared" si="46"/>
        <v>-4.3890859277081248E-3</v>
      </c>
      <c r="L475" s="15">
        <f t="shared" si="47"/>
        <v>-6.7659807836802019E-3</v>
      </c>
    </row>
    <row r="476" spans="1:12" x14ac:dyDescent="0.3">
      <c r="A476" s="3">
        <v>43070</v>
      </c>
      <c r="B476" s="18">
        <v>40.9</v>
      </c>
      <c r="C476" s="16">
        <f t="shared" si="42"/>
        <v>-1.0164569215876162E-2</v>
      </c>
      <c r="D476" s="18">
        <v>105.28</v>
      </c>
      <c r="E476" s="16">
        <f t="shared" si="43"/>
        <v>-1.4416775884665722E-2</v>
      </c>
      <c r="F476" s="18">
        <v>29.6</v>
      </c>
      <c r="G476" s="16">
        <f t="shared" si="44"/>
        <v>-1.3004334778259352E-2</v>
      </c>
      <c r="J476" s="15">
        <f t="shared" si="45"/>
        <v>-1.0719492217771149E-2</v>
      </c>
      <c r="K476" s="15">
        <f t="shared" si="46"/>
        <v>-1.4889412726212003E-2</v>
      </c>
      <c r="L476" s="15">
        <f t="shared" si="47"/>
        <v>-1.347475558844715E-2</v>
      </c>
    </row>
    <row r="477" spans="1:12" x14ac:dyDescent="0.3">
      <c r="A477" s="3">
        <v>43073</v>
      </c>
      <c r="B477" s="18">
        <v>41.01</v>
      </c>
      <c r="C477" s="16">
        <f t="shared" si="42"/>
        <v>2.6894865525672884E-3</v>
      </c>
      <c r="D477" s="18">
        <v>105.26</v>
      </c>
      <c r="E477" s="16">
        <f t="shared" si="43"/>
        <v>-1.899696048631716E-4</v>
      </c>
      <c r="F477" s="18">
        <v>29.56</v>
      </c>
      <c r="G477" s="16">
        <f t="shared" si="44"/>
        <v>-1.3513513513514486E-3</v>
      </c>
      <c r="J477" s="15">
        <f t="shared" si="45"/>
        <v>2.1345635506723024E-3</v>
      </c>
      <c r="K477" s="15">
        <f t="shared" si="46"/>
        <v>-6.6260644640945231E-4</v>
      </c>
      <c r="L477" s="15">
        <f t="shared" si="47"/>
        <v>-1.8217721615392463E-3</v>
      </c>
    </row>
    <row r="478" spans="1:12" x14ac:dyDescent="0.3">
      <c r="A478" s="3">
        <v>43074</v>
      </c>
      <c r="B478" s="18">
        <v>40.94</v>
      </c>
      <c r="C478" s="16">
        <f t="shared" si="42"/>
        <v>-1.7069007559131766E-3</v>
      </c>
      <c r="D478" s="18">
        <v>105.71</v>
      </c>
      <c r="E478" s="16">
        <f t="shared" si="43"/>
        <v>4.275128253847571E-3</v>
      </c>
      <c r="F478" s="18">
        <v>29.72</v>
      </c>
      <c r="G478" s="16">
        <f t="shared" si="44"/>
        <v>5.412719891745521E-3</v>
      </c>
      <c r="J478" s="15">
        <f t="shared" si="45"/>
        <v>-2.2618237578081626E-3</v>
      </c>
      <c r="K478" s="15">
        <f t="shared" si="46"/>
        <v>3.8024914123012902E-3</v>
      </c>
      <c r="L478" s="15">
        <f t="shared" si="47"/>
        <v>4.9422990815577231E-3</v>
      </c>
    </row>
    <row r="479" spans="1:12" x14ac:dyDescent="0.3">
      <c r="A479" s="3">
        <v>43075</v>
      </c>
      <c r="B479" s="18">
        <v>40.619999999999997</v>
      </c>
      <c r="C479" s="16">
        <f t="shared" si="42"/>
        <v>-7.816316560820713E-3</v>
      </c>
      <c r="D479" s="18">
        <v>104.74</v>
      </c>
      <c r="E479" s="16">
        <f t="shared" si="43"/>
        <v>-9.1760476776084898E-3</v>
      </c>
      <c r="F479" s="18">
        <v>29.53</v>
      </c>
      <c r="G479" s="16">
        <f t="shared" si="44"/>
        <v>-6.3930013458949331E-3</v>
      </c>
      <c r="J479" s="15">
        <f t="shared" si="45"/>
        <v>-8.3712395627156995E-3</v>
      </c>
      <c r="K479" s="15">
        <f t="shared" si="46"/>
        <v>-9.6486845191547706E-3</v>
      </c>
      <c r="L479" s="15">
        <f t="shared" si="47"/>
        <v>-6.863422156082731E-3</v>
      </c>
    </row>
    <row r="480" spans="1:12" x14ac:dyDescent="0.3">
      <c r="A480" s="3">
        <v>43076</v>
      </c>
      <c r="B480" s="18">
        <v>41.32</v>
      </c>
      <c r="C480" s="16">
        <f t="shared" si="42"/>
        <v>1.7232890201871021E-2</v>
      </c>
      <c r="D480" s="18">
        <v>106</v>
      </c>
      <c r="E480" s="16">
        <f t="shared" si="43"/>
        <v>1.2029788046591605E-2</v>
      </c>
      <c r="F480" s="18">
        <v>29.71</v>
      </c>
      <c r="G480" s="16">
        <f t="shared" si="44"/>
        <v>6.0954961056551848E-3</v>
      </c>
      <c r="J480" s="15">
        <f t="shared" si="45"/>
        <v>1.6677967199976034E-2</v>
      </c>
      <c r="K480" s="15">
        <f t="shared" si="46"/>
        <v>1.1557151205045324E-2</v>
      </c>
      <c r="L480" s="15">
        <f t="shared" si="47"/>
        <v>5.6250752954673869E-3</v>
      </c>
    </row>
    <row r="481" spans="1:12" x14ac:dyDescent="0.3">
      <c r="A481" s="3">
        <v>43077</v>
      </c>
      <c r="B481" s="18">
        <v>41.74</v>
      </c>
      <c r="C481" s="16">
        <f t="shared" si="42"/>
        <v>1.0164569215876051E-2</v>
      </c>
      <c r="D481" s="18">
        <v>106.62</v>
      </c>
      <c r="E481" s="16">
        <f t="shared" si="43"/>
        <v>5.8490566037736613E-3</v>
      </c>
      <c r="F481" s="18">
        <v>29.85</v>
      </c>
      <c r="G481" s="16">
        <f t="shared" si="44"/>
        <v>4.7122181083809611E-3</v>
      </c>
      <c r="J481" s="15">
        <f t="shared" si="45"/>
        <v>9.609646213981065E-3</v>
      </c>
      <c r="K481" s="15">
        <f t="shared" si="46"/>
        <v>5.3764197622273805E-3</v>
      </c>
      <c r="L481" s="15">
        <f t="shared" si="47"/>
        <v>4.2417972981931631E-3</v>
      </c>
    </row>
    <row r="482" spans="1:12" x14ac:dyDescent="0.3">
      <c r="A482" s="3">
        <v>43080</v>
      </c>
      <c r="B482" s="18">
        <v>41.94</v>
      </c>
      <c r="C482" s="16">
        <f t="shared" si="42"/>
        <v>4.7915668423572644E-3</v>
      </c>
      <c r="D482" s="18">
        <v>106.92</v>
      </c>
      <c r="E482" s="16">
        <f t="shared" si="43"/>
        <v>2.8137310073157451E-3</v>
      </c>
      <c r="F482" s="18">
        <v>30.09</v>
      </c>
      <c r="G482" s="16">
        <f t="shared" si="44"/>
        <v>8.040201005025116E-3</v>
      </c>
      <c r="J482" s="15">
        <f t="shared" si="45"/>
        <v>4.2366438404622779E-3</v>
      </c>
      <c r="K482" s="15">
        <f t="shared" si="46"/>
        <v>2.3410941657694643E-3</v>
      </c>
      <c r="L482" s="15">
        <f t="shared" si="47"/>
        <v>7.5697801948373181E-3</v>
      </c>
    </row>
    <row r="483" spans="1:12" x14ac:dyDescent="0.3">
      <c r="A483" s="3">
        <v>43081</v>
      </c>
      <c r="B483" s="18">
        <v>41.64</v>
      </c>
      <c r="C483" s="16">
        <f t="shared" si="42"/>
        <v>-7.1530758226036051E-3</v>
      </c>
      <c r="D483" s="18">
        <v>106.09</v>
      </c>
      <c r="E483" s="16">
        <f t="shared" si="43"/>
        <v>-7.7628133183688108E-3</v>
      </c>
      <c r="F483" s="18">
        <v>29.9</v>
      </c>
      <c r="G483" s="16">
        <f t="shared" si="44"/>
        <v>-6.3143901628448518E-3</v>
      </c>
      <c r="J483" s="15">
        <f t="shared" si="45"/>
        <v>-7.7079988244985916E-3</v>
      </c>
      <c r="K483" s="15">
        <f t="shared" si="46"/>
        <v>-8.2354501599150916E-3</v>
      </c>
      <c r="L483" s="15">
        <f t="shared" si="47"/>
        <v>-6.7848109730326497E-3</v>
      </c>
    </row>
    <row r="484" spans="1:12" x14ac:dyDescent="0.3">
      <c r="A484" s="3">
        <v>43082</v>
      </c>
      <c r="B484" s="18">
        <v>41.33</v>
      </c>
      <c r="C484" s="16">
        <f t="shared" si="42"/>
        <v>-7.4447646493756015E-3</v>
      </c>
      <c r="D484" s="18">
        <v>105.34</v>
      </c>
      <c r="E484" s="16">
        <f t="shared" si="43"/>
        <v>-7.0694693185031632E-3</v>
      </c>
      <c r="F484" s="18">
        <v>29.67</v>
      </c>
      <c r="G484" s="16">
        <f t="shared" si="44"/>
        <v>-7.692307692307554E-3</v>
      </c>
      <c r="J484" s="15">
        <f t="shared" si="45"/>
        <v>-7.9996876512705879E-3</v>
      </c>
      <c r="K484" s="15">
        <f t="shared" si="46"/>
        <v>-7.542106160049444E-3</v>
      </c>
      <c r="L484" s="15">
        <f t="shared" si="47"/>
        <v>-8.1627285024953519E-3</v>
      </c>
    </row>
    <row r="485" spans="1:12" x14ac:dyDescent="0.3">
      <c r="A485" s="3">
        <v>43083</v>
      </c>
      <c r="B485" s="18">
        <v>41.55</v>
      </c>
      <c r="C485" s="16">
        <f t="shared" si="42"/>
        <v>5.3230099201548864E-3</v>
      </c>
      <c r="D485" s="18">
        <v>105.38</v>
      </c>
      <c r="E485" s="16">
        <f t="shared" si="43"/>
        <v>3.7972280235409883E-4</v>
      </c>
      <c r="F485" s="18">
        <v>29.92</v>
      </c>
      <c r="G485" s="16">
        <f t="shared" si="44"/>
        <v>8.4260195483654154E-3</v>
      </c>
      <c r="J485" s="15">
        <f t="shared" si="45"/>
        <v>4.7680869182598999E-3</v>
      </c>
      <c r="K485" s="15">
        <f t="shared" si="46"/>
        <v>-9.2914039192181874E-5</v>
      </c>
      <c r="L485" s="15">
        <f t="shared" si="47"/>
        <v>7.9555987381776175E-3</v>
      </c>
    </row>
    <row r="486" spans="1:12" x14ac:dyDescent="0.3">
      <c r="A486" s="3">
        <v>43084</v>
      </c>
      <c r="B486" s="18">
        <v>41.77</v>
      </c>
      <c r="C486" s="16">
        <f t="shared" si="42"/>
        <v>5.2948255114322329E-3</v>
      </c>
      <c r="D486" s="18">
        <v>106.38</v>
      </c>
      <c r="E486" s="16">
        <f t="shared" si="43"/>
        <v>9.4894666919718151E-3</v>
      </c>
      <c r="F486" s="18">
        <v>29.88</v>
      </c>
      <c r="G486" s="16">
        <f t="shared" si="44"/>
        <v>-1.3368983957220415E-3</v>
      </c>
      <c r="J486" s="15">
        <f t="shared" si="45"/>
        <v>4.7399025095372464E-3</v>
      </c>
      <c r="K486" s="15">
        <f t="shared" si="46"/>
        <v>9.0168298504255343E-3</v>
      </c>
      <c r="L486" s="15">
        <f t="shared" si="47"/>
        <v>-1.8073192059098392E-3</v>
      </c>
    </row>
    <row r="487" spans="1:12" x14ac:dyDescent="0.3">
      <c r="A487" s="3">
        <v>43087</v>
      </c>
      <c r="B487" s="18">
        <v>42.06</v>
      </c>
      <c r="C487" s="16">
        <f t="shared" si="42"/>
        <v>6.9427819008858194E-3</v>
      </c>
      <c r="D487" s="18">
        <v>107.28</v>
      </c>
      <c r="E487" s="16">
        <f t="shared" si="43"/>
        <v>8.4602368866328881E-3</v>
      </c>
      <c r="F487" s="18">
        <v>30</v>
      </c>
      <c r="G487" s="16">
        <f t="shared" si="44"/>
        <v>4.0160642570281624E-3</v>
      </c>
      <c r="J487" s="15">
        <f t="shared" si="45"/>
        <v>6.3878588989908329E-3</v>
      </c>
      <c r="K487" s="15">
        <f t="shared" si="46"/>
        <v>7.9876000450866073E-3</v>
      </c>
      <c r="L487" s="15">
        <f t="shared" si="47"/>
        <v>3.5456434468403649E-3</v>
      </c>
    </row>
    <row r="488" spans="1:12" x14ac:dyDescent="0.3">
      <c r="A488" s="3">
        <v>43088</v>
      </c>
      <c r="B488" s="18">
        <v>42.48</v>
      </c>
      <c r="C488" s="16">
        <f t="shared" si="42"/>
        <v>9.9857346647644896E-3</v>
      </c>
      <c r="D488" s="18">
        <v>108.61</v>
      </c>
      <c r="E488" s="16">
        <f t="shared" si="43"/>
        <v>1.2397464578672635E-2</v>
      </c>
      <c r="F488" s="18">
        <v>30.39</v>
      </c>
      <c r="G488" s="16">
        <f t="shared" si="44"/>
        <v>1.3000000000000123E-2</v>
      </c>
      <c r="J488" s="15">
        <f t="shared" si="45"/>
        <v>9.4308116628695031E-3</v>
      </c>
      <c r="K488" s="15">
        <f t="shared" si="46"/>
        <v>1.1924827737126354E-2</v>
      </c>
      <c r="L488" s="15">
        <f t="shared" si="47"/>
        <v>1.2529579189812325E-2</v>
      </c>
    </row>
    <row r="489" spans="1:12" x14ac:dyDescent="0.3">
      <c r="A489" s="3">
        <v>43089</v>
      </c>
      <c r="B489" s="18">
        <v>42.4</v>
      </c>
      <c r="C489" s="16">
        <f t="shared" si="42"/>
        <v>-1.8832391713746732E-3</v>
      </c>
      <c r="D489" s="18">
        <v>109.14</v>
      </c>
      <c r="E489" s="16">
        <f t="shared" si="43"/>
        <v>4.8798453181106982E-3</v>
      </c>
      <c r="F489" s="18">
        <v>30.68</v>
      </c>
      <c r="G489" s="16">
        <f t="shared" si="44"/>
        <v>9.5426127015465489E-3</v>
      </c>
      <c r="J489" s="15">
        <f t="shared" si="45"/>
        <v>-2.4381621732696593E-3</v>
      </c>
      <c r="K489" s="15">
        <f t="shared" si="46"/>
        <v>4.4072084765644174E-3</v>
      </c>
      <c r="L489" s="15">
        <f t="shared" si="47"/>
        <v>9.072191891358751E-3</v>
      </c>
    </row>
    <row r="490" spans="1:12" x14ac:dyDescent="0.3">
      <c r="A490" s="3">
        <v>43090</v>
      </c>
      <c r="B490" s="18">
        <v>42.44</v>
      </c>
      <c r="C490" s="16">
        <f t="shared" si="42"/>
        <v>9.4339622641514964E-4</v>
      </c>
      <c r="D490" s="18">
        <v>110.11</v>
      </c>
      <c r="E490" s="16">
        <f t="shared" si="43"/>
        <v>8.8876672164193149E-3</v>
      </c>
      <c r="F490" s="18">
        <v>31.04</v>
      </c>
      <c r="G490" s="16">
        <f t="shared" si="44"/>
        <v>1.1734028683181297E-2</v>
      </c>
      <c r="J490" s="15">
        <f t="shared" si="45"/>
        <v>3.884732245201636E-4</v>
      </c>
      <c r="K490" s="15">
        <f t="shared" si="46"/>
        <v>8.4150303748730341E-3</v>
      </c>
      <c r="L490" s="15">
        <f t="shared" si="47"/>
        <v>1.1263607872993499E-2</v>
      </c>
    </row>
    <row r="491" spans="1:12" x14ac:dyDescent="0.3">
      <c r="A491" s="3">
        <v>43091</v>
      </c>
      <c r="B491" s="18">
        <v>42.66</v>
      </c>
      <c r="C491" s="16">
        <f t="shared" si="42"/>
        <v>5.1837888784165287E-3</v>
      </c>
      <c r="D491" s="18">
        <v>110.68</v>
      </c>
      <c r="E491" s="16">
        <f t="shared" si="43"/>
        <v>5.1766415402780819E-3</v>
      </c>
      <c r="F491" s="18">
        <v>31.17</v>
      </c>
      <c r="G491" s="16">
        <f t="shared" si="44"/>
        <v>4.1881443298970034E-3</v>
      </c>
      <c r="J491" s="15">
        <f t="shared" si="45"/>
        <v>4.6288658765215422E-3</v>
      </c>
      <c r="K491" s="15">
        <f t="shared" si="46"/>
        <v>4.7040046987318011E-3</v>
      </c>
      <c r="L491" s="15">
        <f t="shared" si="47"/>
        <v>3.7177235197092058E-3</v>
      </c>
    </row>
    <row r="492" spans="1:12" x14ac:dyDescent="0.3">
      <c r="A492" s="3">
        <v>43095</v>
      </c>
      <c r="B492" s="18">
        <v>42.79</v>
      </c>
      <c r="C492" s="16">
        <f t="shared" si="42"/>
        <v>3.0473511486170946E-3</v>
      </c>
      <c r="D492" s="18">
        <v>110.92</v>
      </c>
      <c r="E492" s="16">
        <f t="shared" si="43"/>
        <v>2.1684134441632974E-3</v>
      </c>
      <c r="F492" s="24">
        <v>31.21</v>
      </c>
      <c r="G492" s="16">
        <f t="shared" si="44"/>
        <v>1.2832852101378744E-3</v>
      </c>
      <c r="J492" s="15">
        <f t="shared" si="45"/>
        <v>2.4924281467221085E-3</v>
      </c>
      <c r="K492" s="15">
        <f t="shared" si="46"/>
        <v>1.6957766026170166E-3</v>
      </c>
      <c r="L492" s="15">
        <f t="shared" si="47"/>
        <v>8.1286439995007669E-4</v>
      </c>
    </row>
    <row r="493" spans="1:12" x14ac:dyDescent="0.3">
      <c r="A493" s="3">
        <v>43096</v>
      </c>
      <c r="B493" s="18">
        <v>42.59</v>
      </c>
      <c r="C493" s="16">
        <f t="shared" si="42"/>
        <v>-4.6739892498246505E-3</v>
      </c>
      <c r="D493" s="18">
        <v>110.94</v>
      </c>
      <c r="E493" s="16">
        <f t="shared" si="43"/>
        <v>1.8031013342945101E-4</v>
      </c>
      <c r="F493" s="18">
        <v>31.21</v>
      </c>
      <c r="G493" s="16">
        <f t="shared" si="44"/>
        <v>0</v>
      </c>
      <c r="J493" s="15">
        <f t="shared" si="45"/>
        <v>-5.2289122517196369E-3</v>
      </c>
      <c r="K493" s="15">
        <f t="shared" si="46"/>
        <v>-2.9232670811682969E-4</v>
      </c>
      <c r="L493" s="15">
        <f t="shared" si="47"/>
        <v>-4.704208101877977E-4</v>
      </c>
    </row>
    <row r="494" spans="1:12" x14ac:dyDescent="0.3">
      <c r="A494" s="3">
        <v>43097</v>
      </c>
      <c r="B494" s="18">
        <v>42.5</v>
      </c>
      <c r="C494" s="16">
        <f t="shared" si="42"/>
        <v>-2.1131721061282693E-3</v>
      </c>
      <c r="D494" s="18">
        <v>111</v>
      </c>
      <c r="E494" s="16">
        <f t="shared" si="43"/>
        <v>5.4083288263928608E-4</v>
      </c>
      <c r="F494" s="18">
        <v>31.09</v>
      </c>
      <c r="G494" s="16">
        <f t="shared" si="44"/>
        <v>-3.844921499519427E-3</v>
      </c>
      <c r="J494" s="15">
        <f t="shared" si="45"/>
        <v>-2.6680951080232554E-3</v>
      </c>
      <c r="K494" s="15">
        <f t="shared" si="46"/>
        <v>6.8196041093005377E-5</v>
      </c>
      <c r="L494" s="15">
        <f t="shared" si="47"/>
        <v>-4.3153423097072249E-3</v>
      </c>
    </row>
    <row r="495" spans="1:12" x14ac:dyDescent="0.3">
      <c r="A495" s="3">
        <v>43098</v>
      </c>
      <c r="B495" s="18">
        <v>42.68</v>
      </c>
      <c r="C495" s="16">
        <f t="shared" si="42"/>
        <v>4.2352941176471148E-3</v>
      </c>
      <c r="D495" s="18">
        <v>111.44</v>
      </c>
      <c r="E495" s="16">
        <f t="shared" si="43"/>
        <v>3.9639639639639235E-3</v>
      </c>
      <c r="F495" s="18">
        <v>31.09</v>
      </c>
      <c r="G495" s="16">
        <f t="shared" si="44"/>
        <v>0</v>
      </c>
      <c r="J495" s="15">
        <f t="shared" si="45"/>
        <v>3.6803711157521288E-3</v>
      </c>
      <c r="K495" s="15">
        <f t="shared" si="46"/>
        <v>3.4913271224176427E-3</v>
      </c>
      <c r="L495" s="15">
        <f t="shared" si="47"/>
        <v>-4.704208101877977E-4</v>
      </c>
    </row>
    <row r="496" spans="1:12" x14ac:dyDescent="0.3">
      <c r="A496" s="3">
        <v>43101</v>
      </c>
      <c r="B496" s="18">
        <v>42.44</v>
      </c>
      <c r="C496" s="16">
        <f t="shared" si="42"/>
        <v>-5.623242736644829E-3</v>
      </c>
      <c r="D496" s="18">
        <v>111.45</v>
      </c>
      <c r="E496" s="16">
        <f t="shared" si="43"/>
        <v>8.9734386216733242E-5</v>
      </c>
      <c r="F496" s="24">
        <v>30.9</v>
      </c>
      <c r="G496" s="16">
        <f t="shared" si="44"/>
        <v>-6.1112898037954944E-3</v>
      </c>
      <c r="J496" s="15">
        <f t="shared" si="45"/>
        <v>-6.1781657385398155E-3</v>
      </c>
      <c r="K496" s="15">
        <f t="shared" si="46"/>
        <v>-3.8290245532954746E-4</v>
      </c>
      <c r="L496" s="15">
        <f t="shared" si="47"/>
        <v>-6.5817106139832923E-3</v>
      </c>
    </row>
    <row r="497" spans="1:12" x14ac:dyDescent="0.3">
      <c r="A497" s="3">
        <v>43102</v>
      </c>
      <c r="B497" s="18">
        <v>42.4</v>
      </c>
      <c r="C497" s="16">
        <f t="shared" si="42"/>
        <v>-9.4250706880294466E-4</v>
      </c>
      <c r="D497" s="18">
        <v>110.97</v>
      </c>
      <c r="E497" s="16">
        <f t="shared" si="43"/>
        <v>-4.306864064603011E-3</v>
      </c>
      <c r="F497" s="18">
        <v>30.9</v>
      </c>
      <c r="G497" s="16">
        <f t="shared" si="44"/>
        <v>0</v>
      </c>
      <c r="J497" s="15">
        <f t="shared" si="45"/>
        <v>-1.4974300706979307E-3</v>
      </c>
      <c r="K497" s="15">
        <f t="shared" si="46"/>
        <v>-4.7795009061492918E-3</v>
      </c>
      <c r="L497" s="15">
        <f t="shared" si="47"/>
        <v>-4.704208101877977E-4</v>
      </c>
    </row>
    <row r="498" spans="1:12" x14ac:dyDescent="0.3">
      <c r="A498" s="3">
        <v>43103</v>
      </c>
      <c r="B498" s="18">
        <v>42.4</v>
      </c>
      <c r="C498" s="16">
        <f t="shared" si="42"/>
        <v>0</v>
      </c>
      <c r="D498" s="18">
        <v>112.01</v>
      </c>
      <c r="E498" s="16">
        <f t="shared" si="43"/>
        <v>9.3719023159413162E-3</v>
      </c>
      <c r="F498" s="18">
        <v>31.05</v>
      </c>
      <c r="G498" s="16">
        <f t="shared" si="44"/>
        <v>4.8543689320388328E-3</v>
      </c>
      <c r="J498" s="15">
        <f t="shared" si="45"/>
        <v>-5.5492300189498604E-4</v>
      </c>
      <c r="K498" s="15">
        <f t="shared" si="46"/>
        <v>8.8992654743950354E-3</v>
      </c>
      <c r="L498" s="15">
        <f t="shared" si="47"/>
        <v>4.3839481218510348E-3</v>
      </c>
    </row>
    <row r="499" spans="1:12" x14ac:dyDescent="0.3">
      <c r="A499" s="3">
        <v>43104</v>
      </c>
      <c r="B499" s="18">
        <v>42.63</v>
      </c>
      <c r="C499" s="16">
        <f t="shared" si="42"/>
        <v>5.4245283018867774E-3</v>
      </c>
      <c r="D499" s="18">
        <v>112.91</v>
      </c>
      <c r="E499" s="16">
        <f t="shared" si="43"/>
        <v>8.0349968752788659E-3</v>
      </c>
      <c r="F499" s="18">
        <v>31.41</v>
      </c>
      <c r="G499" s="16">
        <f t="shared" si="44"/>
        <v>1.1594202898550732E-2</v>
      </c>
      <c r="J499" s="15">
        <f t="shared" si="45"/>
        <v>4.8696052999917909E-3</v>
      </c>
      <c r="K499" s="15">
        <f t="shared" si="46"/>
        <v>7.562360033732585E-3</v>
      </c>
      <c r="L499" s="15">
        <f t="shared" si="47"/>
        <v>1.1123782088362934E-2</v>
      </c>
    </row>
    <row r="500" spans="1:12" x14ac:dyDescent="0.3">
      <c r="A500" s="3">
        <v>43105</v>
      </c>
      <c r="B500" s="18">
        <v>42.85</v>
      </c>
      <c r="C500" s="16">
        <f t="shared" si="42"/>
        <v>5.1606849636405272E-3</v>
      </c>
      <c r="D500" s="18">
        <v>114.14</v>
      </c>
      <c r="E500" s="16">
        <f t="shared" si="43"/>
        <v>1.0893632096359962E-2</v>
      </c>
      <c r="F500" s="18">
        <v>31.45</v>
      </c>
      <c r="G500" s="16">
        <f t="shared" si="44"/>
        <v>1.2734797835083356E-3</v>
      </c>
      <c r="J500" s="15">
        <f t="shared" si="45"/>
        <v>4.6057619617455407E-3</v>
      </c>
      <c r="K500" s="15">
        <f t="shared" si="46"/>
        <v>1.0420995254813681E-2</v>
      </c>
      <c r="L500" s="15">
        <f t="shared" si="47"/>
        <v>8.0305897332053782E-4</v>
      </c>
    </row>
    <row r="501" spans="1:12" x14ac:dyDescent="0.3">
      <c r="A501" s="3">
        <v>43108</v>
      </c>
      <c r="B501" s="18">
        <v>43.02</v>
      </c>
      <c r="C501" s="16">
        <f t="shared" si="42"/>
        <v>3.9673278879812646E-3</v>
      </c>
      <c r="D501" s="18">
        <v>115.08</v>
      </c>
      <c r="E501" s="16">
        <f t="shared" si="43"/>
        <v>8.2355002628351492E-3</v>
      </c>
      <c r="F501" s="18">
        <v>31.46</v>
      </c>
      <c r="G501" s="16">
        <f t="shared" si="44"/>
        <v>3.1796502384739966E-4</v>
      </c>
      <c r="J501" s="15">
        <f t="shared" si="45"/>
        <v>3.4124048860862785E-3</v>
      </c>
      <c r="K501" s="15">
        <f t="shared" si="46"/>
        <v>7.7628634212888684E-3</v>
      </c>
      <c r="L501" s="15">
        <f t="shared" si="47"/>
        <v>-1.5245578634039803E-4</v>
      </c>
    </row>
    <row r="502" spans="1:12" x14ac:dyDescent="0.3">
      <c r="A502" s="3">
        <v>43109</v>
      </c>
      <c r="B502" s="18">
        <v>42.97</v>
      </c>
      <c r="C502" s="16">
        <f t="shared" si="42"/>
        <v>-1.1622501162250609E-3</v>
      </c>
      <c r="D502" s="18">
        <v>114.61</v>
      </c>
      <c r="E502" s="16">
        <f t="shared" si="43"/>
        <v>-4.0841153979840339E-3</v>
      </c>
      <c r="F502" s="18">
        <v>31.34</v>
      </c>
      <c r="G502" s="16">
        <f t="shared" si="44"/>
        <v>-3.8143674507311598E-3</v>
      </c>
      <c r="J502" s="15">
        <f t="shared" si="45"/>
        <v>-1.717173118120047E-3</v>
      </c>
      <c r="K502" s="15">
        <f t="shared" si="46"/>
        <v>-4.5567522395303147E-3</v>
      </c>
      <c r="L502" s="15">
        <f t="shared" si="47"/>
        <v>-4.2847882609189578E-3</v>
      </c>
    </row>
    <row r="503" spans="1:12" x14ac:dyDescent="0.3">
      <c r="A503" s="3">
        <v>43110</v>
      </c>
      <c r="B503" s="18">
        <v>42.91</v>
      </c>
      <c r="C503" s="16">
        <f t="shared" si="42"/>
        <v>-1.3963230160577433E-3</v>
      </c>
      <c r="D503" s="18">
        <v>114.39</v>
      </c>
      <c r="E503" s="16">
        <f t="shared" si="43"/>
        <v>-1.9195532676031801E-3</v>
      </c>
      <c r="F503" s="18">
        <v>31.29</v>
      </c>
      <c r="G503" s="16">
        <f t="shared" si="44"/>
        <v>-1.5954052329292256E-3</v>
      </c>
      <c r="J503" s="15">
        <f t="shared" si="45"/>
        <v>-1.9512460179527294E-3</v>
      </c>
      <c r="K503" s="15">
        <f t="shared" si="46"/>
        <v>-2.3921901091494609E-3</v>
      </c>
      <c r="L503" s="15">
        <f t="shared" si="47"/>
        <v>-2.0658260431170232E-3</v>
      </c>
    </row>
    <row r="504" spans="1:12" x14ac:dyDescent="0.3">
      <c r="A504" s="3">
        <v>43111</v>
      </c>
      <c r="B504" s="18">
        <v>42.96</v>
      </c>
      <c r="C504" s="16">
        <f t="shared" si="42"/>
        <v>1.1652295502215804E-3</v>
      </c>
      <c r="D504" s="18">
        <v>114.18</v>
      </c>
      <c r="E504" s="16">
        <f t="shared" si="43"/>
        <v>-1.8358248098609975E-3</v>
      </c>
      <c r="F504" s="18">
        <v>31.3</v>
      </c>
      <c r="G504" s="16">
        <f t="shared" si="44"/>
        <v>3.1959092361777408E-4</v>
      </c>
      <c r="J504" s="15">
        <f t="shared" si="45"/>
        <v>6.1030654832659433E-4</v>
      </c>
      <c r="K504" s="15">
        <f t="shared" si="46"/>
        <v>-2.3084616514072783E-3</v>
      </c>
      <c r="L504" s="15">
        <f t="shared" si="47"/>
        <v>-1.5082988657002361E-4</v>
      </c>
    </row>
    <row r="505" spans="1:12" x14ac:dyDescent="0.3">
      <c r="A505" s="3">
        <v>43112</v>
      </c>
      <c r="B505" s="18">
        <v>43.05</v>
      </c>
      <c r="C505" s="16">
        <f t="shared" si="42"/>
        <v>2.0949720670391248E-3</v>
      </c>
      <c r="D505" s="18">
        <v>114.32</v>
      </c>
      <c r="E505" s="16">
        <f t="shared" si="43"/>
        <v>1.2261341741108822E-3</v>
      </c>
      <c r="F505" s="18">
        <v>31.37</v>
      </c>
      <c r="G505" s="16">
        <f t="shared" si="44"/>
        <v>2.2364217252395235E-3</v>
      </c>
      <c r="J505" s="15">
        <f t="shared" si="45"/>
        <v>1.5400490651441387E-3</v>
      </c>
      <c r="K505" s="15">
        <f t="shared" si="46"/>
        <v>7.5349733256460151E-4</v>
      </c>
      <c r="L505" s="15">
        <f t="shared" si="47"/>
        <v>1.7660009150517258E-3</v>
      </c>
    </row>
    <row r="506" spans="1:12" x14ac:dyDescent="0.3">
      <c r="A506" s="3">
        <v>43115</v>
      </c>
      <c r="B506" s="18">
        <v>43.13</v>
      </c>
      <c r="C506" s="16">
        <f t="shared" si="42"/>
        <v>1.8583042973288055E-3</v>
      </c>
      <c r="D506" s="18">
        <v>114.37</v>
      </c>
      <c r="E506" s="16">
        <f t="shared" si="43"/>
        <v>4.3736878936329049E-4</v>
      </c>
      <c r="F506" s="18">
        <v>31.55</v>
      </c>
      <c r="G506" s="16">
        <f t="shared" si="44"/>
        <v>5.7379662097545303E-3</v>
      </c>
      <c r="J506" s="15">
        <f t="shared" si="45"/>
        <v>1.3033812954338195E-3</v>
      </c>
      <c r="K506" s="15">
        <f t="shared" si="46"/>
        <v>-3.5268052182990217E-5</v>
      </c>
      <c r="L506" s="15">
        <f t="shared" si="47"/>
        <v>5.2675453995667323E-3</v>
      </c>
    </row>
    <row r="507" spans="1:12" x14ac:dyDescent="0.3">
      <c r="A507" s="3">
        <v>43116</v>
      </c>
      <c r="B507" s="18">
        <v>42.92</v>
      </c>
      <c r="C507" s="16">
        <f t="shared" si="42"/>
        <v>-4.8690006955715015E-3</v>
      </c>
      <c r="D507" s="18">
        <v>112.31</v>
      </c>
      <c r="E507" s="16">
        <f t="shared" si="43"/>
        <v>-1.8011716359185082E-2</v>
      </c>
      <c r="F507" s="18">
        <v>31.26</v>
      </c>
      <c r="G507" s="16">
        <f t="shared" si="44"/>
        <v>-9.1917591125197928E-3</v>
      </c>
      <c r="J507" s="15">
        <f t="shared" si="45"/>
        <v>-5.423923697466488E-3</v>
      </c>
      <c r="K507" s="15">
        <f t="shared" si="46"/>
        <v>-1.8484353200731361E-2</v>
      </c>
      <c r="L507" s="15">
        <f t="shared" si="47"/>
        <v>-9.6621799227075908E-3</v>
      </c>
    </row>
    <row r="508" spans="1:12" x14ac:dyDescent="0.3">
      <c r="A508" s="3">
        <v>43117</v>
      </c>
      <c r="B508" s="18">
        <v>43.33</v>
      </c>
      <c r="C508" s="16">
        <f t="shared" si="42"/>
        <v>9.5526561043801639E-3</v>
      </c>
      <c r="D508" s="18">
        <v>112.71</v>
      </c>
      <c r="E508" s="16">
        <f t="shared" si="43"/>
        <v>3.5615706526577195E-3</v>
      </c>
      <c r="F508" s="18">
        <v>31.58</v>
      </c>
      <c r="G508" s="16">
        <f t="shared" si="44"/>
        <v>1.0236724248240403E-2</v>
      </c>
      <c r="J508" s="15">
        <f t="shared" si="45"/>
        <v>8.9977331024851774E-3</v>
      </c>
      <c r="K508" s="15">
        <f t="shared" si="46"/>
        <v>3.0889338111114387E-3</v>
      </c>
      <c r="L508" s="15">
        <f t="shared" si="47"/>
        <v>9.7663034380526051E-3</v>
      </c>
    </row>
    <row r="509" spans="1:12" x14ac:dyDescent="0.3">
      <c r="A509" s="3">
        <v>43118</v>
      </c>
      <c r="B509" s="18">
        <v>43.27</v>
      </c>
      <c r="C509" s="16">
        <f t="shared" si="42"/>
        <v>-1.3847219016845935E-3</v>
      </c>
      <c r="D509" s="18">
        <v>110.71</v>
      </c>
      <c r="E509" s="16">
        <f t="shared" si="43"/>
        <v>-1.7744654422855111E-2</v>
      </c>
      <c r="F509" s="18">
        <v>31.32</v>
      </c>
      <c r="G509" s="16">
        <f t="shared" si="44"/>
        <v>-8.2330588980367159E-3</v>
      </c>
      <c r="J509" s="15">
        <f t="shared" si="45"/>
        <v>-1.9396449035795796E-3</v>
      </c>
      <c r="K509" s="15">
        <f t="shared" si="46"/>
        <v>-1.821729126440139E-2</v>
      </c>
      <c r="L509" s="15">
        <f t="shared" si="47"/>
        <v>-8.7034797082245138E-3</v>
      </c>
    </row>
    <row r="510" spans="1:12" x14ac:dyDescent="0.3">
      <c r="A510" s="3">
        <v>43119</v>
      </c>
      <c r="B510" s="18">
        <v>43.55</v>
      </c>
      <c r="C510" s="16">
        <f t="shared" si="42"/>
        <v>6.4709960711808456E-3</v>
      </c>
      <c r="D510" s="18">
        <v>111.18</v>
      </c>
      <c r="E510" s="16">
        <f t="shared" si="43"/>
        <v>4.2453256255081673E-3</v>
      </c>
      <c r="F510" s="18">
        <v>31.46</v>
      </c>
      <c r="G510" s="16">
        <f t="shared" si="44"/>
        <v>4.46998722860803E-3</v>
      </c>
      <c r="J510" s="15">
        <f t="shared" si="45"/>
        <v>5.9160730692858592E-3</v>
      </c>
      <c r="K510" s="15">
        <f t="shared" si="46"/>
        <v>3.7726887839618865E-3</v>
      </c>
      <c r="L510" s="15">
        <f t="shared" si="47"/>
        <v>3.999566418420232E-3</v>
      </c>
    </row>
    <row r="511" spans="1:12" x14ac:dyDescent="0.3">
      <c r="A511" s="3">
        <v>43122</v>
      </c>
      <c r="B511" s="18">
        <v>43.67</v>
      </c>
      <c r="C511" s="16">
        <f t="shared" si="42"/>
        <v>2.7554535017222381E-3</v>
      </c>
      <c r="D511" s="18">
        <v>111.95</v>
      </c>
      <c r="E511" s="16">
        <f t="shared" si="43"/>
        <v>6.9257060622414102E-3</v>
      </c>
      <c r="F511" s="18">
        <v>31.54</v>
      </c>
      <c r="G511" s="16">
        <f t="shared" si="44"/>
        <v>2.5429116338206992E-3</v>
      </c>
      <c r="J511" s="15">
        <f t="shared" si="45"/>
        <v>2.2005304998272521E-3</v>
      </c>
      <c r="K511" s="15">
        <f t="shared" si="46"/>
        <v>6.4530692206951294E-3</v>
      </c>
      <c r="L511" s="15">
        <f t="shared" si="47"/>
        <v>2.0724908236329016E-3</v>
      </c>
    </row>
    <row r="512" spans="1:12" x14ac:dyDescent="0.3">
      <c r="A512" s="3">
        <v>43123</v>
      </c>
      <c r="B512" s="18">
        <v>44.22</v>
      </c>
      <c r="C512" s="16">
        <f t="shared" si="42"/>
        <v>1.2594458438287104E-2</v>
      </c>
      <c r="D512" s="18">
        <v>112.39</v>
      </c>
      <c r="E512" s="16">
        <f t="shared" si="43"/>
        <v>3.9303260384100369E-3</v>
      </c>
      <c r="F512" s="18">
        <v>31.84</v>
      </c>
      <c r="G512" s="16">
        <f t="shared" si="44"/>
        <v>9.5117311350665368E-3</v>
      </c>
      <c r="J512" s="15">
        <f t="shared" si="45"/>
        <v>1.2039535436392117E-2</v>
      </c>
      <c r="K512" s="15">
        <f t="shared" si="46"/>
        <v>3.4576891968637561E-3</v>
      </c>
      <c r="L512" s="15">
        <f t="shared" si="47"/>
        <v>9.0413103248787388E-3</v>
      </c>
    </row>
    <row r="513" spans="1:12" x14ac:dyDescent="0.3">
      <c r="A513" s="3">
        <v>43124</v>
      </c>
      <c r="B513" s="18">
        <v>44.14</v>
      </c>
      <c r="C513" s="16">
        <f t="shared" si="42"/>
        <v>-1.8091361374943382E-3</v>
      </c>
      <c r="D513" s="18">
        <v>111.63</v>
      </c>
      <c r="E513" s="16">
        <f t="shared" si="43"/>
        <v>-6.7621674526203712E-3</v>
      </c>
      <c r="F513" s="18">
        <v>31.85</v>
      </c>
      <c r="G513" s="16">
        <f t="shared" si="44"/>
        <v>3.1407035175878839E-4</v>
      </c>
      <c r="J513" s="15">
        <f t="shared" si="45"/>
        <v>-2.3640591393893243E-3</v>
      </c>
      <c r="K513" s="15">
        <f t="shared" si="46"/>
        <v>-7.234804294166652E-3</v>
      </c>
      <c r="L513" s="15">
        <f t="shared" si="47"/>
        <v>-1.563504584290093E-4</v>
      </c>
    </row>
    <row r="514" spans="1:12" x14ac:dyDescent="0.3">
      <c r="A514" s="3">
        <v>43125</v>
      </c>
      <c r="B514" s="18">
        <v>43.97</v>
      </c>
      <c r="C514" s="16">
        <f t="shared" si="42"/>
        <v>-3.8513819664703908E-3</v>
      </c>
      <c r="D514" s="18">
        <v>110.9</v>
      </c>
      <c r="E514" s="16">
        <f t="shared" si="43"/>
        <v>-6.5394607184448006E-3</v>
      </c>
      <c r="F514" s="18">
        <v>31.64</v>
      </c>
      <c r="G514" s="16">
        <f t="shared" si="44"/>
        <v>-6.59340659340657E-3</v>
      </c>
      <c r="J514" s="15">
        <f t="shared" si="45"/>
        <v>-4.4063049683653772E-3</v>
      </c>
      <c r="K514" s="15">
        <f t="shared" si="46"/>
        <v>-7.0120975599910814E-3</v>
      </c>
      <c r="L514" s="15">
        <f t="shared" si="47"/>
        <v>-7.0638274035943679E-3</v>
      </c>
    </row>
    <row r="515" spans="1:12" x14ac:dyDescent="0.3">
      <c r="A515" s="3">
        <v>43129</v>
      </c>
      <c r="B515" s="18">
        <v>44.04</v>
      </c>
      <c r="C515" s="16">
        <f t="shared" si="42"/>
        <v>1.5919945417330883E-3</v>
      </c>
      <c r="D515" s="18">
        <v>110.07</v>
      </c>
      <c r="E515" s="16">
        <f t="shared" si="43"/>
        <v>-7.4842200180343932E-3</v>
      </c>
      <c r="F515" s="18">
        <v>31.47</v>
      </c>
      <c r="G515" s="16">
        <f t="shared" si="44"/>
        <v>-5.3729456384323804E-3</v>
      </c>
      <c r="J515" s="15">
        <f t="shared" si="45"/>
        <v>1.0370715398381023E-3</v>
      </c>
      <c r="K515" s="15">
        <f t="shared" si="46"/>
        <v>-7.956856859580674E-3</v>
      </c>
      <c r="L515" s="15">
        <f t="shared" si="47"/>
        <v>-5.8433664486201783E-3</v>
      </c>
    </row>
    <row r="516" spans="1:12" x14ac:dyDescent="0.3">
      <c r="A516" s="3">
        <v>43130</v>
      </c>
      <c r="B516" s="18">
        <v>43.8</v>
      </c>
      <c r="C516" s="16">
        <f t="shared" si="42"/>
        <v>-5.4495912806540314E-3</v>
      </c>
      <c r="D516" s="18">
        <v>109.67</v>
      </c>
      <c r="E516" s="16">
        <f t="shared" si="43"/>
        <v>-3.634051058417298E-3</v>
      </c>
      <c r="F516" s="18">
        <v>31.38</v>
      </c>
      <c r="G516" s="16">
        <f t="shared" si="44"/>
        <v>-2.8598665395614953E-3</v>
      </c>
      <c r="J516" s="15">
        <f t="shared" si="45"/>
        <v>-6.0045142825490179E-3</v>
      </c>
      <c r="K516" s="15">
        <f t="shared" si="46"/>
        <v>-4.1066878999635788E-3</v>
      </c>
      <c r="L516" s="15">
        <f t="shared" si="47"/>
        <v>-3.3302873497492928E-3</v>
      </c>
    </row>
    <row r="517" spans="1:12" x14ac:dyDescent="0.3">
      <c r="A517" s="3">
        <v>43131</v>
      </c>
      <c r="B517" s="18">
        <v>43.68</v>
      </c>
      <c r="C517" s="16">
        <f t="shared" ref="C517:C580" si="48">B517/B516-1</f>
        <v>-2.739726027397249E-3</v>
      </c>
      <c r="D517" s="18">
        <v>108.87</v>
      </c>
      <c r="E517" s="16">
        <f t="shared" ref="E517:E580" si="49">D517/D516-1</f>
        <v>-7.2946111060453456E-3</v>
      </c>
      <c r="F517" s="18">
        <v>31.18</v>
      </c>
      <c r="G517" s="16">
        <f t="shared" ref="G517:G580" si="50">F517/F516-1</f>
        <v>-6.3734862970044048E-3</v>
      </c>
      <c r="J517" s="15">
        <f t="shared" ref="J517:J580" si="51">C517-$C$1235</f>
        <v>-3.2946490292922351E-3</v>
      </c>
      <c r="K517" s="15">
        <f t="shared" ref="K517:K580" si="52">E517-$E$1235</f>
        <v>-7.7672479475916264E-3</v>
      </c>
      <c r="L517" s="15">
        <f t="shared" ref="L517:L580" si="53">G517-$G$1235</f>
        <v>-6.8439071071922028E-3</v>
      </c>
    </row>
    <row r="518" spans="1:12" x14ac:dyDescent="0.3">
      <c r="A518" s="3">
        <v>43132</v>
      </c>
      <c r="B518" s="18">
        <v>43.58</v>
      </c>
      <c r="C518" s="16">
        <f t="shared" si="48"/>
        <v>-2.2893772893772812E-3</v>
      </c>
      <c r="D518" s="18">
        <v>108.88</v>
      </c>
      <c r="E518" s="16">
        <f t="shared" si="49"/>
        <v>9.1852668320013819E-5</v>
      </c>
      <c r="F518" s="18">
        <v>31.14</v>
      </c>
      <c r="G518" s="16">
        <f t="shared" si="50"/>
        <v>-1.2828736369466798E-3</v>
      </c>
      <c r="J518" s="15">
        <f t="shared" si="51"/>
        <v>-2.8443002912722673E-3</v>
      </c>
      <c r="K518" s="15">
        <f t="shared" si="52"/>
        <v>-3.8078417322626689E-4</v>
      </c>
      <c r="L518" s="15">
        <f t="shared" si="53"/>
        <v>-1.7532944471344775E-3</v>
      </c>
    </row>
    <row r="519" spans="1:12" x14ac:dyDescent="0.3">
      <c r="A519" s="3">
        <v>43133</v>
      </c>
      <c r="B519" s="18">
        <v>42.56</v>
      </c>
      <c r="C519" s="16">
        <f t="shared" si="48"/>
        <v>-2.340523175768694E-2</v>
      </c>
      <c r="D519" s="18">
        <v>105.29</v>
      </c>
      <c r="E519" s="16">
        <f t="shared" si="49"/>
        <v>-3.2972079353416506E-2</v>
      </c>
      <c r="F519" s="18">
        <v>30.34</v>
      </c>
      <c r="G519" s="16">
        <f t="shared" si="50"/>
        <v>-2.5690430314707746E-2</v>
      </c>
      <c r="J519" s="15">
        <f t="shared" si="51"/>
        <v>-2.3960154759581926E-2</v>
      </c>
      <c r="K519" s="15">
        <f t="shared" si="52"/>
        <v>-3.3444716194962788E-2</v>
      </c>
      <c r="L519" s="15">
        <f t="shared" si="53"/>
        <v>-2.6160851124895544E-2</v>
      </c>
    </row>
    <row r="520" spans="1:12" x14ac:dyDescent="0.3">
      <c r="A520" s="3">
        <v>43136</v>
      </c>
      <c r="B520" s="18">
        <v>42.4</v>
      </c>
      <c r="C520" s="16">
        <f t="shared" si="48"/>
        <v>-3.7593984962407401E-3</v>
      </c>
      <c r="D520" s="18">
        <v>105</v>
      </c>
      <c r="E520" s="16">
        <f t="shared" si="49"/>
        <v>-2.7542976540982922E-3</v>
      </c>
      <c r="F520" s="18">
        <v>30.03</v>
      </c>
      <c r="G520" s="16">
        <f t="shared" si="50"/>
        <v>-1.0217534607778522E-2</v>
      </c>
      <c r="J520" s="15">
        <f t="shared" si="51"/>
        <v>-4.3143214981357265E-3</v>
      </c>
      <c r="K520" s="15">
        <f t="shared" si="52"/>
        <v>-3.226934495644573E-3</v>
      </c>
      <c r="L520" s="15">
        <f t="shared" si="53"/>
        <v>-1.068795541796632E-2</v>
      </c>
    </row>
    <row r="521" spans="1:12" x14ac:dyDescent="0.3">
      <c r="A521" s="3">
        <v>43137</v>
      </c>
      <c r="B521" s="18">
        <v>41.84</v>
      </c>
      <c r="C521" s="16">
        <f t="shared" si="48"/>
        <v>-1.3207547169811207E-2</v>
      </c>
      <c r="D521" s="18">
        <v>103.7</v>
      </c>
      <c r="E521" s="16">
        <f t="shared" si="49"/>
        <v>-1.2380952380952381E-2</v>
      </c>
      <c r="F521" s="18">
        <v>29.78</v>
      </c>
      <c r="G521" s="16">
        <f t="shared" si="50"/>
        <v>-8.3250083250083762E-3</v>
      </c>
      <c r="J521" s="15">
        <f t="shared" si="51"/>
        <v>-1.3762470171706193E-2</v>
      </c>
      <c r="K521" s="15">
        <f t="shared" si="52"/>
        <v>-1.2853589222498662E-2</v>
      </c>
      <c r="L521" s="15">
        <f t="shared" si="53"/>
        <v>-8.7954291351961741E-3</v>
      </c>
    </row>
    <row r="522" spans="1:12" x14ac:dyDescent="0.3">
      <c r="A522" s="3">
        <v>43138</v>
      </c>
      <c r="B522" s="18">
        <v>41.91</v>
      </c>
      <c r="C522" s="16">
        <f t="shared" si="48"/>
        <v>1.6730401529634342E-3</v>
      </c>
      <c r="D522" s="18">
        <v>105.41</v>
      </c>
      <c r="E522" s="16">
        <f t="shared" si="49"/>
        <v>1.648987463837992E-2</v>
      </c>
      <c r="F522" s="18">
        <v>29.94</v>
      </c>
      <c r="G522" s="16">
        <f t="shared" si="50"/>
        <v>5.3727333781061759E-3</v>
      </c>
      <c r="J522" s="15">
        <f t="shared" si="51"/>
        <v>1.1181171510684482E-3</v>
      </c>
      <c r="K522" s="15">
        <f t="shared" si="52"/>
        <v>1.6017237796833641E-2</v>
      </c>
      <c r="L522" s="15">
        <f t="shared" si="53"/>
        <v>4.9023125679183779E-3</v>
      </c>
    </row>
    <row r="523" spans="1:12" x14ac:dyDescent="0.3">
      <c r="A523" s="3">
        <v>43139</v>
      </c>
      <c r="B523" s="18">
        <v>42.41</v>
      </c>
      <c r="C523" s="16">
        <f t="shared" si="48"/>
        <v>1.1930326890956744E-2</v>
      </c>
      <c r="D523" s="18">
        <v>107.79</v>
      </c>
      <c r="E523" s="16">
        <f t="shared" si="49"/>
        <v>2.2578502988331417E-2</v>
      </c>
      <c r="F523" s="18">
        <v>30.52</v>
      </c>
      <c r="G523" s="16">
        <f t="shared" si="50"/>
        <v>1.9372077488309936E-2</v>
      </c>
      <c r="J523" s="15">
        <f t="shared" si="51"/>
        <v>1.1375403889061757E-2</v>
      </c>
      <c r="K523" s="15">
        <f t="shared" si="52"/>
        <v>2.2105866146785138E-2</v>
      </c>
      <c r="L523" s="15">
        <f t="shared" si="53"/>
        <v>1.8901656678122138E-2</v>
      </c>
    </row>
    <row r="524" spans="1:12" x14ac:dyDescent="0.3">
      <c r="A524" s="3">
        <v>43140</v>
      </c>
      <c r="B524" s="18">
        <v>42</v>
      </c>
      <c r="C524" s="16">
        <f t="shared" si="48"/>
        <v>-9.6675312426314219E-3</v>
      </c>
      <c r="D524" s="18">
        <v>108.25</v>
      </c>
      <c r="E524" s="16">
        <f t="shared" si="49"/>
        <v>4.2675572873178691E-3</v>
      </c>
      <c r="F524" s="18">
        <v>30.42</v>
      </c>
      <c r="G524" s="16">
        <f t="shared" si="50"/>
        <v>-3.2765399737876288E-3</v>
      </c>
      <c r="J524" s="15">
        <f t="shared" si="51"/>
        <v>-1.0222454244526408E-2</v>
      </c>
      <c r="K524" s="15">
        <f t="shared" si="52"/>
        <v>3.7949204457715883E-3</v>
      </c>
      <c r="L524" s="15">
        <f t="shared" si="53"/>
        <v>-3.7469607839754264E-3</v>
      </c>
    </row>
    <row r="525" spans="1:12" x14ac:dyDescent="0.3">
      <c r="A525" s="3">
        <v>43143</v>
      </c>
      <c r="B525" s="18">
        <v>42.33</v>
      </c>
      <c r="C525" s="16">
        <f t="shared" si="48"/>
        <v>7.8571428571427848E-3</v>
      </c>
      <c r="D525" s="18">
        <v>109.09</v>
      </c>
      <c r="E525" s="16">
        <f t="shared" si="49"/>
        <v>7.7598152424942501E-3</v>
      </c>
      <c r="F525" s="18">
        <v>30.59</v>
      </c>
      <c r="G525" s="16">
        <f t="shared" si="50"/>
        <v>5.5884286653515858E-3</v>
      </c>
      <c r="J525" s="15">
        <f t="shared" si="51"/>
        <v>7.3022198552477983E-3</v>
      </c>
      <c r="K525" s="15">
        <f t="shared" si="52"/>
        <v>7.2871784009479693E-3</v>
      </c>
      <c r="L525" s="15">
        <f t="shared" si="53"/>
        <v>5.1180078551637878E-3</v>
      </c>
    </row>
    <row r="526" spans="1:12" x14ac:dyDescent="0.3">
      <c r="A526" s="3">
        <v>43145</v>
      </c>
      <c r="B526" s="18">
        <v>42.09</v>
      </c>
      <c r="C526" s="16">
        <f t="shared" si="48"/>
        <v>-5.6697377746277589E-3</v>
      </c>
      <c r="D526" s="18">
        <v>109.04</v>
      </c>
      <c r="E526" s="16">
        <f t="shared" si="49"/>
        <v>-4.5833715280962917E-4</v>
      </c>
      <c r="F526" s="18">
        <v>30.43</v>
      </c>
      <c r="G526" s="16">
        <f t="shared" si="50"/>
        <v>-5.2304674730303535E-3</v>
      </c>
      <c r="J526" s="15">
        <f t="shared" si="51"/>
        <v>-6.2246607765227453E-3</v>
      </c>
      <c r="K526" s="15">
        <f t="shared" si="52"/>
        <v>-9.3097399435590987E-4</v>
      </c>
      <c r="L526" s="15">
        <f t="shared" si="53"/>
        <v>-5.7008882832181515E-3</v>
      </c>
    </row>
    <row r="527" spans="1:12" x14ac:dyDescent="0.3">
      <c r="A527" s="3">
        <v>43146</v>
      </c>
      <c r="B527" s="18">
        <v>42.15</v>
      </c>
      <c r="C527" s="16">
        <f t="shared" si="48"/>
        <v>1.4255167498216093E-3</v>
      </c>
      <c r="D527" s="18">
        <v>107.66</v>
      </c>
      <c r="E527" s="16">
        <f t="shared" si="49"/>
        <v>-1.2655906089508506E-2</v>
      </c>
      <c r="F527" s="18">
        <v>30.23</v>
      </c>
      <c r="G527" s="16">
        <f t="shared" si="50"/>
        <v>-6.5724613867893522E-3</v>
      </c>
      <c r="J527" s="15">
        <f t="shared" si="51"/>
        <v>8.7059374792662321E-4</v>
      </c>
      <c r="K527" s="15">
        <f t="shared" si="52"/>
        <v>-1.3128542931054787E-2</v>
      </c>
      <c r="L527" s="15">
        <f t="shared" si="53"/>
        <v>-7.0428821969771502E-3</v>
      </c>
    </row>
    <row r="528" spans="1:12" x14ac:dyDescent="0.3">
      <c r="A528" s="3">
        <v>43147</v>
      </c>
      <c r="B528" s="18">
        <v>41.7</v>
      </c>
      <c r="C528" s="16">
        <f t="shared" si="48"/>
        <v>-1.0676156583629748E-2</v>
      </c>
      <c r="D528" s="18">
        <v>106.49</v>
      </c>
      <c r="E528" s="16">
        <f t="shared" si="49"/>
        <v>-1.0867545978079152E-2</v>
      </c>
      <c r="F528" s="18">
        <v>30.06</v>
      </c>
      <c r="G528" s="16">
        <f t="shared" si="50"/>
        <v>-5.6235527621568693E-3</v>
      </c>
      <c r="J528" s="15">
        <f t="shared" si="51"/>
        <v>-1.1231079585524734E-2</v>
      </c>
      <c r="K528" s="15">
        <f t="shared" si="52"/>
        <v>-1.1340182819625432E-2</v>
      </c>
      <c r="L528" s="15">
        <f t="shared" si="53"/>
        <v>-6.0939735723446672E-3</v>
      </c>
    </row>
    <row r="529" spans="1:12" x14ac:dyDescent="0.3">
      <c r="A529" s="3">
        <v>43150</v>
      </c>
      <c r="B529" s="18">
        <v>41.34</v>
      </c>
      <c r="C529" s="16">
        <f t="shared" si="48"/>
        <v>-8.6330935251798246E-3</v>
      </c>
      <c r="D529" s="18">
        <v>105.79</v>
      </c>
      <c r="E529" s="16">
        <f t="shared" si="49"/>
        <v>-6.5733871725043302E-3</v>
      </c>
      <c r="F529" s="18">
        <v>29.8</v>
      </c>
      <c r="G529" s="16">
        <f t="shared" si="50"/>
        <v>-8.649367930804952E-3</v>
      </c>
      <c r="J529" s="15">
        <f t="shared" si="51"/>
        <v>-9.1880165270748111E-3</v>
      </c>
      <c r="K529" s="15">
        <f t="shared" si="52"/>
        <v>-7.0460240140506111E-3</v>
      </c>
      <c r="L529" s="15">
        <f t="shared" si="53"/>
        <v>-9.11978874099275E-3</v>
      </c>
    </row>
    <row r="530" spans="1:12" x14ac:dyDescent="0.3">
      <c r="A530" s="3">
        <v>43151</v>
      </c>
      <c r="B530" s="18">
        <v>41.26</v>
      </c>
      <c r="C530" s="16">
        <f t="shared" si="48"/>
        <v>-1.9351717464926033E-3</v>
      </c>
      <c r="D530" s="18">
        <v>105.93</v>
      </c>
      <c r="E530" s="16">
        <f t="shared" si="49"/>
        <v>1.323376500614426E-3</v>
      </c>
      <c r="F530" s="18">
        <v>29.8</v>
      </c>
      <c r="G530" s="16">
        <f t="shared" si="50"/>
        <v>0</v>
      </c>
      <c r="J530" s="15">
        <f t="shared" si="51"/>
        <v>-2.4900947483875893E-3</v>
      </c>
      <c r="K530" s="15">
        <f t="shared" si="52"/>
        <v>8.5073965906814532E-4</v>
      </c>
      <c r="L530" s="15">
        <f t="shared" si="53"/>
        <v>-4.704208101877977E-4</v>
      </c>
    </row>
    <row r="531" spans="1:12" x14ac:dyDescent="0.3">
      <c r="A531" s="3">
        <v>43152</v>
      </c>
      <c r="B531" s="18">
        <v>41.31</v>
      </c>
      <c r="C531" s="16">
        <f t="shared" si="48"/>
        <v>1.211827435773305E-3</v>
      </c>
      <c r="D531" s="18">
        <v>105.74</v>
      </c>
      <c r="E531" s="16">
        <f t="shared" si="49"/>
        <v>-1.7936373076561374E-3</v>
      </c>
      <c r="F531" s="18">
        <v>29.76</v>
      </c>
      <c r="G531" s="16">
        <f t="shared" si="50"/>
        <v>-1.3422818791946067E-3</v>
      </c>
      <c r="J531" s="15">
        <f t="shared" si="51"/>
        <v>6.5690443387831894E-4</v>
      </c>
      <c r="K531" s="15">
        <f t="shared" si="52"/>
        <v>-2.2662741492024182E-3</v>
      </c>
      <c r="L531" s="15">
        <f t="shared" si="53"/>
        <v>-1.8127026893824045E-3</v>
      </c>
    </row>
    <row r="532" spans="1:12" x14ac:dyDescent="0.3">
      <c r="A532" s="3">
        <v>43153</v>
      </c>
      <c r="B532" s="18">
        <v>41.19</v>
      </c>
      <c r="C532" s="16">
        <f t="shared" si="48"/>
        <v>-2.9048656499638392E-3</v>
      </c>
      <c r="D532" s="18">
        <v>104.85</v>
      </c>
      <c r="E532" s="16">
        <f t="shared" si="49"/>
        <v>-8.4168715717798381E-3</v>
      </c>
      <c r="F532" s="18">
        <v>29.66</v>
      </c>
      <c r="G532" s="16">
        <f t="shared" si="50"/>
        <v>-3.3602150537634934E-3</v>
      </c>
      <c r="J532" s="15">
        <f t="shared" si="51"/>
        <v>-3.4597886518588253E-3</v>
      </c>
      <c r="K532" s="15">
        <f t="shared" si="52"/>
        <v>-8.8895084133261189E-3</v>
      </c>
      <c r="L532" s="15">
        <f t="shared" si="53"/>
        <v>-3.8306358639512909E-3</v>
      </c>
    </row>
    <row r="533" spans="1:12" x14ac:dyDescent="0.3">
      <c r="A533" s="3">
        <v>43154</v>
      </c>
      <c r="B533" s="18">
        <v>41.77</v>
      </c>
      <c r="C533" s="16">
        <f t="shared" si="48"/>
        <v>1.4081087642631829E-2</v>
      </c>
      <c r="D533" s="18">
        <v>106.63</v>
      </c>
      <c r="E533" s="16">
        <f t="shared" si="49"/>
        <v>1.6976633285646248E-2</v>
      </c>
      <c r="F533" s="18">
        <v>29.93</v>
      </c>
      <c r="G533" s="16">
        <f t="shared" si="50"/>
        <v>9.103169251517107E-3</v>
      </c>
      <c r="J533" s="15">
        <f t="shared" si="51"/>
        <v>1.3526164640736842E-2</v>
      </c>
      <c r="K533" s="15">
        <f t="shared" si="52"/>
        <v>1.6503996444099969E-2</v>
      </c>
      <c r="L533" s="15">
        <f t="shared" si="53"/>
        <v>8.632748441329309E-3</v>
      </c>
    </row>
    <row r="534" spans="1:12" x14ac:dyDescent="0.3">
      <c r="A534" s="3">
        <v>43157</v>
      </c>
      <c r="B534" s="18">
        <v>42.15</v>
      </c>
      <c r="C534" s="16">
        <f t="shared" si="48"/>
        <v>9.0974383528847902E-3</v>
      </c>
      <c r="D534" s="18">
        <v>107.5</v>
      </c>
      <c r="E534" s="16">
        <f t="shared" si="49"/>
        <v>8.1590546750445192E-3</v>
      </c>
      <c r="F534" s="18">
        <v>30.26</v>
      </c>
      <c r="G534" s="16">
        <f t="shared" si="50"/>
        <v>1.1025726695623073E-2</v>
      </c>
      <c r="J534" s="15">
        <f t="shared" si="51"/>
        <v>8.5425153509898037E-3</v>
      </c>
      <c r="K534" s="15">
        <f t="shared" si="52"/>
        <v>7.6864178334982384E-3</v>
      </c>
      <c r="L534" s="15">
        <f t="shared" si="53"/>
        <v>1.0555305885435275E-2</v>
      </c>
    </row>
    <row r="535" spans="1:12" x14ac:dyDescent="0.3">
      <c r="A535" s="3">
        <v>43158</v>
      </c>
      <c r="B535" s="18">
        <v>42</v>
      </c>
      <c r="C535" s="16">
        <f t="shared" si="48"/>
        <v>-3.558718861209953E-3</v>
      </c>
      <c r="D535" s="18">
        <v>107.32</v>
      </c>
      <c r="E535" s="16">
        <f t="shared" si="49"/>
        <v>-1.6744186046512288E-3</v>
      </c>
      <c r="F535" s="18">
        <v>30.16</v>
      </c>
      <c r="G535" s="16">
        <f t="shared" si="50"/>
        <v>-3.3046926635823537E-3</v>
      </c>
      <c r="J535" s="15">
        <f t="shared" si="51"/>
        <v>-4.1136418631049394E-3</v>
      </c>
      <c r="K535" s="15">
        <f t="shared" si="52"/>
        <v>-2.1470554461975096E-3</v>
      </c>
      <c r="L535" s="15">
        <f t="shared" si="53"/>
        <v>-3.7751134737701512E-3</v>
      </c>
    </row>
    <row r="536" spans="1:12" x14ac:dyDescent="0.3">
      <c r="A536" s="3">
        <v>43159</v>
      </c>
      <c r="B536" s="18">
        <v>41.82</v>
      </c>
      <c r="C536" s="16">
        <f t="shared" si="48"/>
        <v>-4.2857142857142261E-3</v>
      </c>
      <c r="D536" s="18">
        <v>107.43</v>
      </c>
      <c r="E536" s="16">
        <f t="shared" si="49"/>
        <v>1.0249720462169876E-3</v>
      </c>
      <c r="F536" s="18">
        <v>30.01</v>
      </c>
      <c r="G536" s="16">
        <f t="shared" si="50"/>
        <v>-4.9734748010609175E-3</v>
      </c>
      <c r="J536" s="15">
        <f t="shared" si="51"/>
        <v>-4.8406372876092126E-3</v>
      </c>
      <c r="K536" s="15">
        <f t="shared" si="52"/>
        <v>5.5233520467070686E-4</v>
      </c>
      <c r="L536" s="15">
        <f t="shared" si="53"/>
        <v>-5.4438956112487155E-3</v>
      </c>
    </row>
    <row r="537" spans="1:12" x14ac:dyDescent="0.3">
      <c r="A537" s="3">
        <v>43160</v>
      </c>
      <c r="B537" s="18">
        <v>41.55</v>
      </c>
      <c r="C537" s="16">
        <f t="shared" si="48"/>
        <v>-6.4562410329986886E-3</v>
      </c>
      <c r="D537" s="18">
        <v>106.96</v>
      </c>
      <c r="E537" s="16">
        <f t="shared" si="49"/>
        <v>-4.3749418225822456E-3</v>
      </c>
      <c r="F537" s="18">
        <v>29.85</v>
      </c>
      <c r="G537" s="16">
        <f t="shared" si="50"/>
        <v>-5.3315561479506668E-3</v>
      </c>
      <c r="J537" s="15">
        <f t="shared" si="51"/>
        <v>-7.011164034893675E-3</v>
      </c>
      <c r="K537" s="15">
        <f t="shared" si="52"/>
        <v>-4.8475786641285264E-3</v>
      </c>
      <c r="L537" s="15">
        <f t="shared" si="53"/>
        <v>-5.8019769581384648E-3</v>
      </c>
    </row>
    <row r="538" spans="1:12" x14ac:dyDescent="0.3">
      <c r="A538" s="3">
        <v>43164</v>
      </c>
      <c r="B538" s="18">
        <v>41.2</v>
      </c>
      <c r="C538" s="16">
        <f t="shared" si="48"/>
        <v>-8.4235860409144214E-3</v>
      </c>
      <c r="D538" s="18">
        <v>105.88</v>
      </c>
      <c r="E538" s="16">
        <f t="shared" si="49"/>
        <v>-1.0097232610321583E-2</v>
      </c>
      <c r="F538" s="18">
        <v>29.53</v>
      </c>
      <c r="G538" s="16">
        <f t="shared" si="50"/>
        <v>-1.0720268006700229E-2</v>
      </c>
      <c r="J538" s="15">
        <f t="shared" si="51"/>
        <v>-8.9785090428094079E-3</v>
      </c>
      <c r="K538" s="15">
        <f t="shared" si="52"/>
        <v>-1.0569869451867863E-2</v>
      </c>
      <c r="L538" s="15">
        <f t="shared" si="53"/>
        <v>-1.1190688816888027E-2</v>
      </c>
    </row>
    <row r="539" spans="1:12" x14ac:dyDescent="0.3">
      <c r="A539" s="3">
        <v>43165</v>
      </c>
      <c r="B539" s="18">
        <v>40.75</v>
      </c>
      <c r="C539" s="16">
        <f t="shared" si="48"/>
        <v>-1.0922330097087429E-2</v>
      </c>
      <c r="D539" s="18">
        <v>105.05</v>
      </c>
      <c r="E539" s="16">
        <f t="shared" si="49"/>
        <v>-7.8390630902909209E-3</v>
      </c>
      <c r="F539" s="18">
        <v>29.22</v>
      </c>
      <c r="G539" s="16">
        <f t="shared" si="50"/>
        <v>-1.0497798848628559E-2</v>
      </c>
      <c r="J539" s="15">
        <f t="shared" si="51"/>
        <v>-1.1477253098982416E-2</v>
      </c>
      <c r="K539" s="15">
        <f t="shared" si="52"/>
        <v>-8.3116999318372017E-3</v>
      </c>
      <c r="L539" s="15">
        <f t="shared" si="53"/>
        <v>-1.0968219658816357E-2</v>
      </c>
    </row>
    <row r="540" spans="1:12" x14ac:dyDescent="0.3">
      <c r="A540" s="3">
        <v>43166</v>
      </c>
      <c r="B540" s="18">
        <v>40.380000000000003</v>
      </c>
      <c r="C540" s="16">
        <f t="shared" si="48"/>
        <v>-9.079754601226897E-3</v>
      </c>
      <c r="D540" s="18">
        <v>103.51</v>
      </c>
      <c r="E540" s="16">
        <f t="shared" si="49"/>
        <v>-1.4659685863874228E-2</v>
      </c>
      <c r="F540" s="18">
        <v>28.89</v>
      </c>
      <c r="G540" s="16">
        <f t="shared" si="50"/>
        <v>-1.1293634496919891E-2</v>
      </c>
      <c r="J540" s="15">
        <f t="shared" si="51"/>
        <v>-9.6346776031218835E-3</v>
      </c>
      <c r="K540" s="15">
        <f t="shared" si="52"/>
        <v>-1.5132322705420509E-2</v>
      </c>
      <c r="L540" s="15">
        <f t="shared" si="53"/>
        <v>-1.1764055307107689E-2</v>
      </c>
    </row>
    <row r="541" spans="1:12" x14ac:dyDescent="0.3">
      <c r="A541" s="3">
        <v>43167</v>
      </c>
      <c r="B541" s="18">
        <v>40.74</v>
      </c>
      <c r="C541" s="16">
        <f t="shared" si="48"/>
        <v>8.9153046062406816E-3</v>
      </c>
      <c r="D541" s="18">
        <v>103.8</v>
      </c>
      <c r="E541" s="16">
        <f t="shared" si="49"/>
        <v>2.8016616752004619E-3</v>
      </c>
      <c r="F541" s="18">
        <v>29.05</v>
      </c>
      <c r="G541" s="16">
        <f t="shared" si="50"/>
        <v>5.5382485289028338E-3</v>
      </c>
      <c r="J541" s="15">
        <f t="shared" si="51"/>
        <v>8.3603816043456951E-3</v>
      </c>
      <c r="K541" s="15">
        <f t="shared" si="52"/>
        <v>2.3290248336541811E-3</v>
      </c>
      <c r="L541" s="15">
        <f t="shared" si="53"/>
        <v>5.0678277187150358E-3</v>
      </c>
    </row>
    <row r="542" spans="1:12" x14ac:dyDescent="0.3">
      <c r="A542" s="3">
        <v>43168</v>
      </c>
      <c r="B542" s="18">
        <v>40.630000000000003</v>
      </c>
      <c r="C542" s="16">
        <f t="shared" si="48"/>
        <v>-2.7000490918016595E-3</v>
      </c>
      <c r="D542" s="18">
        <v>103.68</v>
      </c>
      <c r="E542" s="16">
        <f t="shared" si="49"/>
        <v>-1.1560693641617936E-3</v>
      </c>
      <c r="F542" s="18">
        <v>28.98</v>
      </c>
      <c r="G542" s="16">
        <f t="shared" si="50"/>
        <v>-2.4096385542168308E-3</v>
      </c>
      <c r="J542" s="15">
        <f t="shared" si="51"/>
        <v>-3.2549720936966456E-3</v>
      </c>
      <c r="K542" s="15">
        <f t="shared" si="52"/>
        <v>-1.6287062057080744E-3</v>
      </c>
      <c r="L542" s="15">
        <f t="shared" si="53"/>
        <v>-2.8800593644046284E-3</v>
      </c>
    </row>
    <row r="543" spans="1:12" x14ac:dyDescent="0.3">
      <c r="A543" s="3">
        <v>43171</v>
      </c>
      <c r="B543" s="18">
        <v>41.34</v>
      </c>
      <c r="C543" s="16">
        <f t="shared" si="48"/>
        <v>1.7474772335712485E-2</v>
      </c>
      <c r="D543" s="18">
        <v>104.08</v>
      </c>
      <c r="E543" s="16">
        <f t="shared" si="49"/>
        <v>3.8580246913579863E-3</v>
      </c>
      <c r="F543" s="18">
        <v>29.29</v>
      </c>
      <c r="G543" s="16">
        <f t="shared" si="50"/>
        <v>1.0697032436162823E-2</v>
      </c>
      <c r="J543" s="15">
        <f t="shared" si="51"/>
        <v>1.6919849333817499E-2</v>
      </c>
      <c r="K543" s="15">
        <f t="shared" si="52"/>
        <v>3.3853878498117055E-3</v>
      </c>
      <c r="L543" s="15">
        <f t="shared" si="53"/>
        <v>1.0226611625975025E-2</v>
      </c>
    </row>
    <row r="544" spans="1:12" x14ac:dyDescent="0.3">
      <c r="A544" s="3">
        <v>43172</v>
      </c>
      <c r="B544" s="18">
        <v>41.53</v>
      </c>
      <c r="C544" s="16">
        <f t="shared" si="48"/>
        <v>4.5960328979195442E-3</v>
      </c>
      <c r="D544" s="18">
        <v>105.11</v>
      </c>
      <c r="E544" s="16">
        <f t="shared" si="49"/>
        <v>9.8962336664105699E-3</v>
      </c>
      <c r="F544" s="18">
        <v>29.48</v>
      </c>
      <c r="G544" s="16">
        <f t="shared" si="50"/>
        <v>6.4868555821100404E-3</v>
      </c>
      <c r="J544" s="15">
        <f t="shared" si="51"/>
        <v>4.0411098960245577E-3</v>
      </c>
      <c r="K544" s="15">
        <f t="shared" si="52"/>
        <v>9.4235968248642891E-3</v>
      </c>
      <c r="L544" s="15">
        <f t="shared" si="53"/>
        <v>6.0164347719222425E-3</v>
      </c>
    </row>
    <row r="545" spans="1:12" x14ac:dyDescent="0.3">
      <c r="A545" s="3">
        <v>43173</v>
      </c>
      <c r="B545" s="18">
        <v>41.53</v>
      </c>
      <c r="C545" s="16">
        <f t="shared" si="48"/>
        <v>0</v>
      </c>
      <c r="D545" s="18">
        <v>105.03</v>
      </c>
      <c r="E545" s="16">
        <f t="shared" si="49"/>
        <v>-7.6110741128343484E-4</v>
      </c>
      <c r="F545" s="18">
        <v>29.4</v>
      </c>
      <c r="G545" s="16">
        <f t="shared" si="50"/>
        <v>-2.7137042062416183E-3</v>
      </c>
      <c r="J545" s="15">
        <f t="shared" si="51"/>
        <v>-5.5492300189498604E-4</v>
      </c>
      <c r="K545" s="15">
        <f t="shared" si="52"/>
        <v>-1.2337442528297157E-3</v>
      </c>
      <c r="L545" s="15">
        <f t="shared" si="53"/>
        <v>-3.1841250164294159E-3</v>
      </c>
    </row>
    <row r="546" spans="1:12" x14ac:dyDescent="0.3">
      <c r="A546" s="3">
        <v>43174</v>
      </c>
      <c r="B546" s="18">
        <v>41.29</v>
      </c>
      <c r="C546" s="16">
        <f t="shared" si="48"/>
        <v>-5.7789549723091804E-3</v>
      </c>
      <c r="D546" s="18">
        <v>105.09</v>
      </c>
      <c r="E546" s="16">
        <f t="shared" si="49"/>
        <v>5.7126535275631163E-4</v>
      </c>
      <c r="F546" s="18">
        <v>29.27</v>
      </c>
      <c r="G546" s="16">
        <f t="shared" si="50"/>
        <v>-4.4217687074830092E-3</v>
      </c>
      <c r="J546" s="15">
        <f t="shared" si="51"/>
        <v>-6.3338779742041669E-3</v>
      </c>
      <c r="K546" s="15">
        <f t="shared" si="52"/>
        <v>9.8628511210030923E-5</v>
      </c>
      <c r="L546" s="15">
        <f t="shared" si="53"/>
        <v>-4.8921895176708072E-3</v>
      </c>
    </row>
    <row r="547" spans="1:12" x14ac:dyDescent="0.3">
      <c r="A547" s="3">
        <v>43175</v>
      </c>
      <c r="B547" s="18">
        <v>40.72</v>
      </c>
      <c r="C547" s="16">
        <f t="shared" si="48"/>
        <v>-1.3804795349963705E-2</v>
      </c>
      <c r="D547" s="18">
        <v>103.88</v>
      </c>
      <c r="E547" s="16">
        <f t="shared" si="49"/>
        <v>-1.1513940432010705E-2</v>
      </c>
      <c r="F547" s="18">
        <v>28.95</v>
      </c>
      <c r="G547" s="16">
        <f t="shared" si="50"/>
        <v>-1.0932695592757113E-2</v>
      </c>
      <c r="J547" s="15">
        <f t="shared" si="51"/>
        <v>-1.4359718351858692E-2</v>
      </c>
      <c r="K547" s="15">
        <f t="shared" si="52"/>
        <v>-1.1986577273556986E-2</v>
      </c>
      <c r="L547" s="15">
        <f t="shared" si="53"/>
        <v>-1.1403116402944911E-2</v>
      </c>
    </row>
    <row r="548" spans="1:12" x14ac:dyDescent="0.3">
      <c r="A548" s="3">
        <v>43178</v>
      </c>
      <c r="B548" s="18">
        <v>40.28</v>
      </c>
      <c r="C548" s="16">
        <f t="shared" si="48"/>
        <v>-1.080550098231825E-2</v>
      </c>
      <c r="D548" s="18">
        <v>102.56</v>
      </c>
      <c r="E548" s="16">
        <f t="shared" si="49"/>
        <v>-1.2706969580284833E-2</v>
      </c>
      <c r="F548" s="18">
        <v>28.64</v>
      </c>
      <c r="G548" s="16">
        <f t="shared" si="50"/>
        <v>-1.0708117443868681E-2</v>
      </c>
      <c r="J548" s="15">
        <f t="shared" si="51"/>
        <v>-1.1360423984213237E-2</v>
      </c>
      <c r="K548" s="15">
        <f t="shared" si="52"/>
        <v>-1.3179606421831113E-2</v>
      </c>
      <c r="L548" s="15">
        <f t="shared" si="53"/>
        <v>-1.1178538254056479E-2</v>
      </c>
    </row>
    <row r="549" spans="1:12" x14ac:dyDescent="0.3">
      <c r="A549" s="3">
        <v>43179</v>
      </c>
      <c r="B549" s="18">
        <v>40.43</v>
      </c>
      <c r="C549" s="16">
        <f t="shared" si="48"/>
        <v>3.7239324726912049E-3</v>
      </c>
      <c r="D549" s="18">
        <v>102.43</v>
      </c>
      <c r="E549" s="16">
        <f t="shared" si="49"/>
        <v>-1.2675507020279975E-3</v>
      </c>
      <c r="F549" s="18">
        <v>28.53</v>
      </c>
      <c r="G549" s="16">
        <f t="shared" si="50"/>
        <v>-3.840782122905062E-3</v>
      </c>
      <c r="J549" s="15">
        <f t="shared" si="51"/>
        <v>3.1690094707962188E-3</v>
      </c>
      <c r="K549" s="15">
        <f t="shared" si="52"/>
        <v>-1.7401875435742783E-3</v>
      </c>
      <c r="L549" s="15">
        <f t="shared" si="53"/>
        <v>-4.31120293309286E-3</v>
      </c>
    </row>
    <row r="550" spans="1:12" x14ac:dyDescent="0.3">
      <c r="A550" s="3">
        <v>43180</v>
      </c>
      <c r="B550" s="18">
        <v>40.56</v>
      </c>
      <c r="C550" s="16">
        <f t="shared" si="48"/>
        <v>3.215434083601254E-3</v>
      </c>
      <c r="D550" s="18">
        <v>102.64</v>
      </c>
      <c r="E550" s="16">
        <f t="shared" si="49"/>
        <v>2.0501806111490328E-3</v>
      </c>
      <c r="F550" s="18">
        <v>28.59</v>
      </c>
      <c r="G550" s="16">
        <f t="shared" si="50"/>
        <v>2.103049421661396E-3</v>
      </c>
      <c r="J550" s="15">
        <f t="shared" si="51"/>
        <v>2.660511081706268E-3</v>
      </c>
      <c r="K550" s="15">
        <f t="shared" si="52"/>
        <v>1.577543769602752E-3</v>
      </c>
      <c r="L550" s="15">
        <f t="shared" si="53"/>
        <v>1.6326286114735982E-3</v>
      </c>
    </row>
    <row r="551" spans="1:12" x14ac:dyDescent="0.3">
      <c r="A551" s="3">
        <v>43181</v>
      </c>
      <c r="B551" s="18">
        <v>40.35</v>
      </c>
      <c r="C551" s="16">
        <f t="shared" si="48"/>
        <v>-5.177514792899407E-3</v>
      </c>
      <c r="D551" s="18">
        <v>102.29</v>
      </c>
      <c r="E551" s="16">
        <f t="shared" si="49"/>
        <v>-3.4099766173031343E-3</v>
      </c>
      <c r="F551" s="18">
        <v>28.38</v>
      </c>
      <c r="G551" s="16">
        <f t="shared" si="50"/>
        <v>-7.3452256033578189E-3</v>
      </c>
      <c r="J551" s="15">
        <f t="shared" si="51"/>
        <v>-5.7324377947943934E-3</v>
      </c>
      <c r="K551" s="15">
        <f t="shared" si="52"/>
        <v>-3.8826134588494151E-3</v>
      </c>
      <c r="L551" s="15">
        <f t="shared" si="53"/>
        <v>-7.8156464135456169E-3</v>
      </c>
    </row>
    <row r="552" spans="1:12" x14ac:dyDescent="0.3">
      <c r="A552" s="3">
        <v>43182</v>
      </c>
      <c r="B552" s="18">
        <v>39.950000000000003</v>
      </c>
      <c r="C552" s="16">
        <f t="shared" si="48"/>
        <v>-9.9132589838909491E-3</v>
      </c>
      <c r="D552" s="18">
        <v>101.22</v>
      </c>
      <c r="E552" s="16">
        <f t="shared" si="49"/>
        <v>-1.046045556750419E-2</v>
      </c>
      <c r="F552" s="18">
        <v>28.21</v>
      </c>
      <c r="G552" s="16">
        <f t="shared" si="50"/>
        <v>-5.9901338971105611E-3</v>
      </c>
      <c r="J552" s="15">
        <f t="shared" si="51"/>
        <v>-1.0468181985785936E-2</v>
      </c>
      <c r="K552" s="15">
        <f t="shared" si="52"/>
        <v>-1.0933092409050471E-2</v>
      </c>
      <c r="L552" s="15">
        <f t="shared" si="53"/>
        <v>-6.4605547072983591E-3</v>
      </c>
    </row>
    <row r="553" spans="1:12" x14ac:dyDescent="0.3">
      <c r="A553" s="3">
        <v>43185</v>
      </c>
      <c r="B553" s="18">
        <v>40.43</v>
      </c>
      <c r="C553" s="16">
        <f t="shared" si="48"/>
        <v>1.2015018773466668E-2</v>
      </c>
      <c r="D553" s="18">
        <v>102.45</v>
      </c>
      <c r="E553" s="16">
        <f t="shared" si="49"/>
        <v>1.2151748666271445E-2</v>
      </c>
      <c r="F553" s="18">
        <v>28.39</v>
      </c>
      <c r="G553" s="16">
        <f t="shared" si="50"/>
        <v>6.3807160581355049E-3</v>
      </c>
      <c r="J553" s="15">
        <f t="shared" si="51"/>
        <v>1.1460095771571682E-2</v>
      </c>
      <c r="K553" s="15">
        <f t="shared" si="52"/>
        <v>1.1679111824725164E-2</v>
      </c>
      <c r="L553" s="15">
        <f t="shared" si="53"/>
        <v>5.9102952479477069E-3</v>
      </c>
    </row>
    <row r="554" spans="1:12" x14ac:dyDescent="0.3">
      <c r="A554" s="3">
        <v>43186</v>
      </c>
      <c r="B554" s="18">
        <v>40.770000000000003</v>
      </c>
      <c r="C554" s="16">
        <f t="shared" si="48"/>
        <v>8.4095968340343052E-3</v>
      </c>
      <c r="D554" s="18">
        <v>103.79</v>
      </c>
      <c r="E554" s="16">
        <f t="shared" si="49"/>
        <v>1.3079551000487966E-2</v>
      </c>
      <c r="F554" s="18">
        <v>28.64</v>
      </c>
      <c r="G554" s="16">
        <f t="shared" si="50"/>
        <v>8.8059175766115327E-3</v>
      </c>
      <c r="J554" s="15">
        <f t="shared" si="51"/>
        <v>7.8546738321393188E-3</v>
      </c>
      <c r="K554" s="15">
        <f t="shared" si="52"/>
        <v>1.2606914158941685E-2</v>
      </c>
      <c r="L554" s="15">
        <f t="shared" si="53"/>
        <v>8.3354967664237348E-3</v>
      </c>
    </row>
    <row r="555" spans="1:12" x14ac:dyDescent="0.3">
      <c r="A555" s="3">
        <v>43187</v>
      </c>
      <c r="B555" s="18">
        <v>40.479999999999997</v>
      </c>
      <c r="C555" s="16">
        <f t="shared" si="48"/>
        <v>-7.1130733382390732E-3</v>
      </c>
      <c r="D555" s="18">
        <v>103.12</v>
      </c>
      <c r="E555" s="16">
        <f t="shared" si="49"/>
        <v>-6.4553425185470692E-3</v>
      </c>
      <c r="F555" s="18">
        <v>28.6</v>
      </c>
      <c r="G555" s="16">
        <f t="shared" si="50"/>
        <v>-1.3966480446927498E-3</v>
      </c>
      <c r="J555" s="15">
        <f t="shared" si="51"/>
        <v>-7.6679963401340596E-3</v>
      </c>
      <c r="K555" s="15">
        <f t="shared" si="52"/>
        <v>-6.92797936009335E-3</v>
      </c>
      <c r="L555" s="15">
        <f t="shared" si="53"/>
        <v>-1.8670688548805476E-3</v>
      </c>
    </row>
    <row r="556" spans="1:12" x14ac:dyDescent="0.3">
      <c r="A556" s="3">
        <v>43192</v>
      </c>
      <c r="B556" s="18">
        <v>40.74</v>
      </c>
      <c r="C556" s="16">
        <f t="shared" si="48"/>
        <v>6.4229249011857892E-3</v>
      </c>
      <c r="D556" s="18">
        <v>105.1</v>
      </c>
      <c r="E556" s="16">
        <f t="shared" si="49"/>
        <v>1.9200930954228035E-2</v>
      </c>
      <c r="F556" s="24">
        <v>28.82</v>
      </c>
      <c r="G556" s="16">
        <f t="shared" si="50"/>
        <v>7.692307692307665E-3</v>
      </c>
      <c r="J556" s="15">
        <f t="shared" si="51"/>
        <v>5.8680018992908027E-3</v>
      </c>
      <c r="K556" s="15">
        <f t="shared" si="52"/>
        <v>1.8728294112681756E-2</v>
      </c>
      <c r="L556" s="15">
        <f t="shared" si="53"/>
        <v>7.221886882119867E-3</v>
      </c>
    </row>
    <row r="557" spans="1:12" x14ac:dyDescent="0.3">
      <c r="A557" s="3">
        <v>43193</v>
      </c>
      <c r="B557" s="18">
        <v>40.94</v>
      </c>
      <c r="C557" s="16">
        <f t="shared" si="48"/>
        <v>4.9091801669121082E-3</v>
      </c>
      <c r="D557" s="18">
        <v>105.96</v>
      </c>
      <c r="E557" s="16">
        <f t="shared" si="49"/>
        <v>8.1826831588962534E-3</v>
      </c>
      <c r="F557" s="18">
        <v>28.82</v>
      </c>
      <c r="G557" s="16">
        <f t="shared" si="50"/>
        <v>0</v>
      </c>
      <c r="J557" s="15">
        <f t="shared" si="51"/>
        <v>4.3542571650171218E-3</v>
      </c>
      <c r="K557" s="15">
        <f t="shared" si="52"/>
        <v>7.7100463173499726E-3</v>
      </c>
      <c r="L557" s="15">
        <f t="shared" si="53"/>
        <v>-4.704208101877977E-4</v>
      </c>
    </row>
    <row r="558" spans="1:12" x14ac:dyDescent="0.3">
      <c r="A558" s="3">
        <v>43194</v>
      </c>
      <c r="B558" s="18">
        <v>40.47</v>
      </c>
      <c r="C558" s="16">
        <f t="shared" si="48"/>
        <v>-1.1480214948705436E-2</v>
      </c>
      <c r="D558" s="18">
        <v>104.93</v>
      </c>
      <c r="E558" s="16">
        <f t="shared" si="49"/>
        <v>-9.7206493016230855E-3</v>
      </c>
      <c r="F558" s="18">
        <v>28.67</v>
      </c>
      <c r="G558" s="16">
        <f t="shared" si="50"/>
        <v>-5.2047189451769338E-3</v>
      </c>
      <c r="J558" s="15">
        <f t="shared" si="51"/>
        <v>-1.2035137950600423E-2</v>
      </c>
      <c r="K558" s="15">
        <f t="shared" si="52"/>
        <v>-1.0193286143169366E-2</v>
      </c>
      <c r="L558" s="15">
        <f t="shared" si="53"/>
        <v>-5.6751397553647318E-3</v>
      </c>
    </row>
    <row r="559" spans="1:12" x14ac:dyDescent="0.3">
      <c r="A559" s="3">
        <v>43195</v>
      </c>
      <c r="B559" s="18">
        <v>41.25</v>
      </c>
      <c r="C559" s="16">
        <f t="shared" si="48"/>
        <v>1.9273535952557541E-2</v>
      </c>
      <c r="D559" s="18">
        <v>106.6</v>
      </c>
      <c r="E559" s="16">
        <f t="shared" si="49"/>
        <v>1.591537215286376E-2</v>
      </c>
      <c r="F559" s="18">
        <v>29.02</v>
      </c>
      <c r="G559" s="16">
        <f t="shared" si="50"/>
        <v>1.2207882804325054E-2</v>
      </c>
      <c r="J559" s="15">
        <f t="shared" si="51"/>
        <v>1.8718612950662555E-2</v>
      </c>
      <c r="K559" s="15">
        <f t="shared" si="52"/>
        <v>1.544273531131748E-2</v>
      </c>
      <c r="L559" s="15">
        <f t="shared" si="53"/>
        <v>1.1737461994137256E-2</v>
      </c>
    </row>
    <row r="560" spans="1:12" x14ac:dyDescent="0.3">
      <c r="A560" s="3">
        <v>43196</v>
      </c>
      <c r="B560" s="18">
        <v>41.33</v>
      </c>
      <c r="C560" s="16">
        <f t="shared" si="48"/>
        <v>1.9393939393939075E-3</v>
      </c>
      <c r="D560" s="18">
        <v>107.16</v>
      </c>
      <c r="E560" s="16">
        <f t="shared" si="49"/>
        <v>5.2532833020637604E-3</v>
      </c>
      <c r="F560" s="18">
        <v>29.22</v>
      </c>
      <c r="G560" s="16">
        <f t="shared" si="50"/>
        <v>6.8917987594760977E-3</v>
      </c>
      <c r="J560" s="15">
        <f t="shared" si="51"/>
        <v>1.3844709374989214E-3</v>
      </c>
      <c r="K560" s="15">
        <f t="shared" si="52"/>
        <v>4.7806464605174796E-3</v>
      </c>
      <c r="L560" s="15">
        <f t="shared" si="53"/>
        <v>6.4213779492882997E-3</v>
      </c>
    </row>
    <row r="561" spans="1:12" x14ac:dyDescent="0.3">
      <c r="A561" s="3">
        <v>43199</v>
      </c>
      <c r="B561" s="18">
        <v>41.54</v>
      </c>
      <c r="C561" s="16">
        <f t="shared" si="48"/>
        <v>5.0810549237843006E-3</v>
      </c>
      <c r="D561" s="18">
        <v>107.43</v>
      </c>
      <c r="E561" s="16">
        <f t="shared" si="49"/>
        <v>2.5195968645017608E-3</v>
      </c>
      <c r="F561" s="18">
        <v>29.27</v>
      </c>
      <c r="G561" s="16">
        <f t="shared" si="50"/>
        <v>1.7111567419576534E-3</v>
      </c>
      <c r="J561" s="15">
        <f t="shared" si="51"/>
        <v>4.5261319218893141E-3</v>
      </c>
      <c r="K561" s="15">
        <f t="shared" si="52"/>
        <v>2.04696002295548E-3</v>
      </c>
      <c r="L561" s="15">
        <f t="shared" si="53"/>
        <v>1.2407359317698557E-3</v>
      </c>
    </row>
    <row r="562" spans="1:12" x14ac:dyDescent="0.3">
      <c r="A562" s="3">
        <v>43200</v>
      </c>
      <c r="B562" s="18">
        <v>41.73</v>
      </c>
      <c r="C562" s="16">
        <f t="shared" si="48"/>
        <v>4.5739046701973596E-3</v>
      </c>
      <c r="D562" s="18">
        <v>107.45</v>
      </c>
      <c r="E562" s="16">
        <f t="shared" si="49"/>
        <v>1.8616773713109325E-4</v>
      </c>
      <c r="F562" s="18">
        <v>29.43</v>
      </c>
      <c r="G562" s="16">
        <f t="shared" si="50"/>
        <v>5.4663477963785567E-3</v>
      </c>
      <c r="J562" s="15">
        <f t="shared" si="51"/>
        <v>4.0189816683023731E-3</v>
      </c>
      <c r="K562" s="15">
        <f t="shared" si="52"/>
        <v>-2.8646910441518746E-4</v>
      </c>
      <c r="L562" s="15">
        <f t="shared" si="53"/>
        <v>4.9959269861907588E-3</v>
      </c>
    </row>
    <row r="563" spans="1:12" x14ac:dyDescent="0.3">
      <c r="A563" s="3">
        <v>43201</v>
      </c>
      <c r="B563" s="18">
        <v>41.7</v>
      </c>
      <c r="C563" s="16">
        <f t="shared" si="48"/>
        <v>-7.1890726096324187E-4</v>
      </c>
      <c r="D563" s="18">
        <v>107.48</v>
      </c>
      <c r="E563" s="16">
        <f t="shared" si="49"/>
        <v>2.7919962773381712E-4</v>
      </c>
      <c r="F563" s="18">
        <v>29.35</v>
      </c>
      <c r="G563" s="16">
        <f t="shared" si="50"/>
        <v>-2.7183146449201168E-3</v>
      </c>
      <c r="J563" s="15">
        <f t="shared" si="51"/>
        <v>-1.2738302628582279E-3</v>
      </c>
      <c r="K563" s="15">
        <f t="shared" si="52"/>
        <v>-1.9343721381246358E-4</v>
      </c>
      <c r="L563" s="15">
        <f t="shared" si="53"/>
        <v>-3.1887354551079143E-3</v>
      </c>
    </row>
    <row r="564" spans="1:12" x14ac:dyDescent="0.3">
      <c r="A564" s="3">
        <v>43202</v>
      </c>
      <c r="B564" s="18">
        <v>41.82</v>
      </c>
      <c r="C564" s="16">
        <f t="shared" si="48"/>
        <v>2.8776978417266452E-3</v>
      </c>
      <c r="D564" s="18">
        <v>107.71</v>
      </c>
      <c r="E564" s="16">
        <f t="shared" si="49"/>
        <v>2.1399330107925163E-3</v>
      </c>
      <c r="F564" s="18">
        <v>29.29</v>
      </c>
      <c r="G564" s="16">
        <f t="shared" si="50"/>
        <v>-2.0442930153322658E-3</v>
      </c>
      <c r="J564" s="15">
        <f t="shared" si="51"/>
        <v>2.3227748398316592E-3</v>
      </c>
      <c r="K564" s="15">
        <f t="shared" si="52"/>
        <v>1.6672961692462355E-3</v>
      </c>
      <c r="L564" s="15">
        <f t="shared" si="53"/>
        <v>-2.5147138255200633E-3</v>
      </c>
    </row>
    <row r="565" spans="1:12" x14ac:dyDescent="0.3">
      <c r="A565" s="3">
        <v>43203</v>
      </c>
      <c r="B565" s="18">
        <v>41.87</v>
      </c>
      <c r="C565" s="16">
        <f t="shared" si="48"/>
        <v>1.1956001912960534E-3</v>
      </c>
      <c r="D565" s="18">
        <v>107.59</v>
      </c>
      <c r="E565" s="16">
        <f t="shared" si="49"/>
        <v>-1.1141026831305023E-3</v>
      </c>
      <c r="F565" s="18">
        <v>29.19</v>
      </c>
      <c r="G565" s="16">
        <f t="shared" si="50"/>
        <v>-3.4141345168998694E-3</v>
      </c>
      <c r="J565" s="15">
        <f t="shared" si="51"/>
        <v>6.406771894010674E-4</v>
      </c>
      <c r="K565" s="15">
        <f t="shared" si="52"/>
        <v>-1.5867395246767831E-3</v>
      </c>
      <c r="L565" s="15">
        <f t="shared" si="53"/>
        <v>-3.8845553270876669E-3</v>
      </c>
    </row>
    <row r="566" spans="1:12" x14ac:dyDescent="0.3">
      <c r="A566" s="3">
        <v>43206</v>
      </c>
      <c r="B566" s="18">
        <v>42.07</v>
      </c>
      <c r="C566" s="16">
        <f t="shared" si="48"/>
        <v>4.7766897540004738E-3</v>
      </c>
      <c r="D566" s="18">
        <v>107.74</v>
      </c>
      <c r="E566" s="16">
        <f t="shared" si="49"/>
        <v>1.3941816153917319E-3</v>
      </c>
      <c r="F566" s="18">
        <v>29.38</v>
      </c>
      <c r="G566" s="16">
        <f t="shared" si="50"/>
        <v>6.5090784515244859E-3</v>
      </c>
      <c r="J566" s="15">
        <f t="shared" si="51"/>
        <v>4.2217667521054873E-3</v>
      </c>
      <c r="K566" s="15">
        <f t="shared" si="52"/>
        <v>9.215447738454512E-4</v>
      </c>
      <c r="L566" s="15">
        <f t="shared" si="53"/>
        <v>6.038657641336688E-3</v>
      </c>
    </row>
    <row r="567" spans="1:12" x14ac:dyDescent="0.3">
      <c r="A567" s="3">
        <v>43207</v>
      </c>
      <c r="B567" s="18">
        <v>42.2</v>
      </c>
      <c r="C567" s="16">
        <f t="shared" si="48"/>
        <v>3.0900879486570609E-3</v>
      </c>
      <c r="D567" s="18">
        <v>108.05</v>
      </c>
      <c r="E567" s="16">
        <f t="shared" si="49"/>
        <v>2.8772971969557304E-3</v>
      </c>
      <c r="F567" s="18">
        <v>29.43</v>
      </c>
      <c r="G567" s="16">
        <f t="shared" si="50"/>
        <v>1.7018379850237686E-3</v>
      </c>
      <c r="J567" s="15">
        <f t="shared" si="51"/>
        <v>2.5351649467620749E-3</v>
      </c>
      <c r="K567" s="15">
        <f t="shared" si="52"/>
        <v>2.4046603554094496E-3</v>
      </c>
      <c r="L567" s="15">
        <f t="shared" si="53"/>
        <v>1.2314171748359708E-3</v>
      </c>
    </row>
    <row r="568" spans="1:12" x14ac:dyDescent="0.3">
      <c r="A568" s="3">
        <v>43208</v>
      </c>
      <c r="B568" s="18">
        <v>42.13</v>
      </c>
      <c r="C568" s="16">
        <f t="shared" si="48"/>
        <v>-1.6587677725118377E-3</v>
      </c>
      <c r="D568" s="18">
        <v>107.83</v>
      </c>
      <c r="E568" s="16">
        <f t="shared" si="49"/>
        <v>-2.0360944007403736E-3</v>
      </c>
      <c r="F568" s="18">
        <v>29.49</v>
      </c>
      <c r="G568" s="16">
        <f t="shared" si="50"/>
        <v>2.0387359836899765E-3</v>
      </c>
      <c r="J568" s="15">
        <f t="shared" si="51"/>
        <v>-2.2136907744068238E-3</v>
      </c>
      <c r="K568" s="15">
        <f t="shared" si="52"/>
        <v>-2.5087312422866544E-3</v>
      </c>
      <c r="L568" s="15">
        <f t="shared" si="53"/>
        <v>1.5683151735021788E-3</v>
      </c>
    </row>
    <row r="569" spans="1:12" x14ac:dyDescent="0.3">
      <c r="A569" s="3">
        <v>43209</v>
      </c>
      <c r="B569" s="18">
        <v>42.38</v>
      </c>
      <c r="C569" s="16">
        <f t="shared" si="48"/>
        <v>5.9340137669119386E-3</v>
      </c>
      <c r="D569" s="18">
        <v>108.3</v>
      </c>
      <c r="E569" s="16">
        <f t="shared" si="49"/>
        <v>4.3587127886488553E-3</v>
      </c>
      <c r="F569" s="18">
        <v>29.6</v>
      </c>
      <c r="G569" s="16">
        <f t="shared" si="50"/>
        <v>3.7300779925399929E-3</v>
      </c>
      <c r="J569" s="15">
        <f t="shared" si="51"/>
        <v>5.3790907650169521E-3</v>
      </c>
      <c r="K569" s="15">
        <f t="shared" si="52"/>
        <v>3.8860759471025744E-3</v>
      </c>
      <c r="L569" s="15">
        <f t="shared" si="53"/>
        <v>3.2596571823521954E-3</v>
      </c>
    </row>
    <row r="570" spans="1:12" x14ac:dyDescent="0.3">
      <c r="A570" s="3">
        <v>43210</v>
      </c>
      <c r="B570" s="18">
        <v>42.3</v>
      </c>
      <c r="C570" s="16">
        <f t="shared" si="48"/>
        <v>-1.8876828692780956E-3</v>
      </c>
      <c r="D570" s="18">
        <v>107.69</v>
      </c>
      <c r="E570" s="16">
        <f t="shared" si="49"/>
        <v>-5.6325023084026205E-3</v>
      </c>
      <c r="F570" s="18">
        <v>29.46</v>
      </c>
      <c r="G570" s="16">
        <f t="shared" si="50"/>
        <v>-4.7297297297297369E-3</v>
      </c>
      <c r="J570" s="15">
        <f t="shared" si="51"/>
        <v>-2.4426058711730816E-3</v>
      </c>
      <c r="K570" s="15">
        <f t="shared" si="52"/>
        <v>-6.1051391499489013E-3</v>
      </c>
      <c r="L570" s="15">
        <f t="shared" si="53"/>
        <v>-5.2001505399175349E-3</v>
      </c>
    </row>
    <row r="571" spans="1:12" x14ac:dyDescent="0.3">
      <c r="A571" s="3">
        <v>43213</v>
      </c>
      <c r="B571" s="18">
        <v>42.31</v>
      </c>
      <c r="C571" s="16">
        <f t="shared" si="48"/>
        <v>2.3640661938539864E-4</v>
      </c>
      <c r="D571" s="18">
        <v>108.65</v>
      </c>
      <c r="E571" s="16">
        <f t="shared" si="49"/>
        <v>8.9144767387874246E-3</v>
      </c>
      <c r="F571" s="18">
        <v>29.43</v>
      </c>
      <c r="G571" s="16">
        <f t="shared" si="50"/>
        <v>-1.0183299389002753E-3</v>
      </c>
      <c r="J571" s="15">
        <f t="shared" si="51"/>
        <v>-3.185163825095874E-4</v>
      </c>
      <c r="K571" s="15">
        <f t="shared" si="52"/>
        <v>8.4418398972411438E-3</v>
      </c>
      <c r="L571" s="15">
        <f t="shared" si="53"/>
        <v>-1.4887507490880731E-3</v>
      </c>
    </row>
    <row r="572" spans="1:12" x14ac:dyDescent="0.3">
      <c r="A572" s="3">
        <v>43214</v>
      </c>
      <c r="B572" s="18">
        <v>42.3</v>
      </c>
      <c r="C572" s="16">
        <f t="shared" si="48"/>
        <v>-2.3635074450500948E-4</v>
      </c>
      <c r="D572" s="18">
        <v>108.71</v>
      </c>
      <c r="E572" s="16">
        <f t="shared" si="49"/>
        <v>5.5223193741360532E-4</v>
      </c>
      <c r="F572" s="18">
        <v>29.64</v>
      </c>
      <c r="G572" s="16">
        <f t="shared" si="50"/>
        <v>7.135575942915473E-3</v>
      </c>
      <c r="J572" s="15">
        <f t="shared" si="51"/>
        <v>-7.9127374639999552E-4</v>
      </c>
      <c r="K572" s="15">
        <f t="shared" si="52"/>
        <v>7.9595095867324617E-5</v>
      </c>
      <c r="L572" s="15">
        <f t="shared" si="53"/>
        <v>6.6651551327276751E-3</v>
      </c>
    </row>
    <row r="573" spans="1:12" x14ac:dyDescent="0.3">
      <c r="A573" s="3">
        <v>43215</v>
      </c>
      <c r="B573" s="18">
        <v>42.06</v>
      </c>
      <c r="C573" s="16">
        <f t="shared" si="48"/>
        <v>-5.6737588652481241E-3</v>
      </c>
      <c r="D573" s="18">
        <v>108.03</v>
      </c>
      <c r="E573" s="16">
        <f t="shared" si="49"/>
        <v>-6.2551743169900753E-3</v>
      </c>
      <c r="F573" s="18">
        <v>29.46</v>
      </c>
      <c r="G573" s="16">
        <f t="shared" si="50"/>
        <v>-6.0728744939271273E-3</v>
      </c>
      <c r="J573" s="15">
        <f t="shared" si="51"/>
        <v>-6.2286818671431106E-3</v>
      </c>
      <c r="K573" s="15">
        <f t="shared" si="52"/>
        <v>-6.7278111585363561E-3</v>
      </c>
      <c r="L573" s="15">
        <f t="shared" si="53"/>
        <v>-6.5432953041149253E-3</v>
      </c>
    </row>
    <row r="574" spans="1:12" x14ac:dyDescent="0.3">
      <c r="A574" s="3">
        <v>43216</v>
      </c>
      <c r="B574" s="18">
        <v>42.06</v>
      </c>
      <c r="C574" s="16">
        <f t="shared" si="48"/>
        <v>0</v>
      </c>
      <c r="D574" s="18">
        <v>108.16</v>
      </c>
      <c r="E574" s="16">
        <f t="shared" si="49"/>
        <v>1.2033694344162349E-3</v>
      </c>
      <c r="F574" s="18">
        <v>29.43</v>
      </c>
      <c r="G574" s="16">
        <f t="shared" si="50"/>
        <v>-1.0183299389002753E-3</v>
      </c>
      <c r="J574" s="15">
        <f t="shared" si="51"/>
        <v>-5.5492300189498604E-4</v>
      </c>
      <c r="K574" s="15">
        <f t="shared" si="52"/>
        <v>7.3073259286995419E-4</v>
      </c>
      <c r="L574" s="15">
        <f t="shared" si="53"/>
        <v>-1.4887507490880731E-3</v>
      </c>
    </row>
    <row r="575" spans="1:12" x14ac:dyDescent="0.3">
      <c r="A575" s="3">
        <v>43217</v>
      </c>
      <c r="B575" s="18">
        <v>42.42</v>
      </c>
      <c r="C575" s="16">
        <f t="shared" si="48"/>
        <v>8.5592011412267688E-3</v>
      </c>
      <c r="D575" s="18">
        <v>108.7</v>
      </c>
      <c r="E575" s="16">
        <f t="shared" si="49"/>
        <v>4.9926035502958488E-3</v>
      </c>
      <c r="F575" s="18">
        <v>29.85</v>
      </c>
      <c r="G575" s="16">
        <f t="shared" si="50"/>
        <v>1.4271151885830946E-2</v>
      </c>
      <c r="J575" s="15">
        <f t="shared" si="51"/>
        <v>8.0042781393317823E-3</v>
      </c>
      <c r="K575" s="15">
        <f t="shared" si="52"/>
        <v>4.519966708749568E-3</v>
      </c>
      <c r="L575" s="15">
        <f t="shared" si="53"/>
        <v>1.3800731075643148E-2</v>
      </c>
    </row>
    <row r="576" spans="1:12" x14ac:dyDescent="0.3">
      <c r="A576" s="3">
        <v>43220</v>
      </c>
      <c r="B576" s="18">
        <v>42.53</v>
      </c>
      <c r="C576" s="16">
        <f t="shared" si="48"/>
        <v>2.5931164545025531E-3</v>
      </c>
      <c r="D576" s="18">
        <v>109.28</v>
      </c>
      <c r="E576" s="16">
        <f t="shared" si="49"/>
        <v>5.3357865685372818E-3</v>
      </c>
      <c r="F576" s="18">
        <v>29.92</v>
      </c>
      <c r="G576" s="16">
        <f t="shared" si="50"/>
        <v>2.3450586264657236E-3</v>
      </c>
      <c r="J576" s="15">
        <f t="shared" si="51"/>
        <v>2.0381934526075671E-3</v>
      </c>
      <c r="K576" s="15">
        <f t="shared" si="52"/>
        <v>4.863149726991001E-3</v>
      </c>
      <c r="L576" s="15">
        <f t="shared" si="53"/>
        <v>1.8746378162779259E-3</v>
      </c>
    </row>
    <row r="577" spans="1:12" x14ac:dyDescent="0.3">
      <c r="A577" s="3">
        <v>43222</v>
      </c>
      <c r="B577" s="18">
        <v>42.24</v>
      </c>
      <c r="C577" s="16">
        <f t="shared" si="48"/>
        <v>-6.8187162003291446E-3</v>
      </c>
      <c r="D577" s="18">
        <v>108.63</v>
      </c>
      <c r="E577" s="16">
        <f t="shared" si="49"/>
        <v>-5.9480234260615994E-3</v>
      </c>
      <c r="F577" s="18">
        <v>29.64</v>
      </c>
      <c r="G577" s="16">
        <f t="shared" si="50"/>
        <v>-9.3582887700535133E-3</v>
      </c>
      <c r="J577" s="15">
        <f t="shared" si="51"/>
        <v>-7.3736392022241311E-3</v>
      </c>
      <c r="K577" s="15">
        <f t="shared" si="52"/>
        <v>-6.4206602676078802E-3</v>
      </c>
      <c r="L577" s="15">
        <f t="shared" si="53"/>
        <v>-9.8287095802413113E-3</v>
      </c>
    </row>
    <row r="578" spans="1:12" x14ac:dyDescent="0.3">
      <c r="A578" s="3">
        <v>43223</v>
      </c>
      <c r="B578" s="18">
        <v>42.06</v>
      </c>
      <c r="C578" s="16">
        <f t="shared" si="48"/>
        <v>-4.2613636363636465E-3</v>
      </c>
      <c r="D578" s="18">
        <v>107.71</v>
      </c>
      <c r="E578" s="16">
        <f t="shared" si="49"/>
        <v>-8.4691153456688539E-3</v>
      </c>
      <c r="F578" s="18">
        <v>29.55</v>
      </c>
      <c r="G578" s="16">
        <f t="shared" si="50"/>
        <v>-3.0364372469635637E-3</v>
      </c>
      <c r="J578" s="15">
        <f t="shared" si="51"/>
        <v>-4.8162866382586329E-3</v>
      </c>
      <c r="K578" s="15">
        <f t="shared" si="52"/>
        <v>-8.9417521872151347E-3</v>
      </c>
      <c r="L578" s="15">
        <f t="shared" si="53"/>
        <v>-3.5068580571513612E-3</v>
      </c>
    </row>
    <row r="579" spans="1:12" x14ac:dyDescent="0.3">
      <c r="A579" s="3">
        <v>43224</v>
      </c>
      <c r="B579" s="18">
        <v>41.78</v>
      </c>
      <c r="C579" s="16">
        <f t="shared" si="48"/>
        <v>-6.6571564431764374E-3</v>
      </c>
      <c r="D579" s="18">
        <v>107.38</v>
      </c>
      <c r="E579" s="16">
        <f t="shared" si="49"/>
        <v>-3.0637823786091589E-3</v>
      </c>
      <c r="F579" s="18">
        <v>29.42</v>
      </c>
      <c r="G579" s="16">
        <f t="shared" si="50"/>
        <v>-4.3993231810490752E-3</v>
      </c>
      <c r="J579" s="15">
        <f t="shared" si="51"/>
        <v>-7.2120794450714239E-3</v>
      </c>
      <c r="K579" s="15">
        <f t="shared" si="52"/>
        <v>-3.5364192201554397E-3</v>
      </c>
      <c r="L579" s="15">
        <f t="shared" si="53"/>
        <v>-4.8697439912368731E-3</v>
      </c>
    </row>
    <row r="580" spans="1:12" x14ac:dyDescent="0.3">
      <c r="A580" s="3">
        <v>43227</v>
      </c>
      <c r="B580" s="18">
        <v>42.21</v>
      </c>
      <c r="C580" s="16">
        <f t="shared" si="48"/>
        <v>1.0292005744375388E-2</v>
      </c>
      <c r="D580" s="18">
        <v>108.36</v>
      </c>
      <c r="E580" s="16">
        <f t="shared" si="49"/>
        <v>9.1264667535855271E-3</v>
      </c>
      <c r="F580" s="18">
        <v>29.63</v>
      </c>
      <c r="G580" s="16">
        <f t="shared" si="50"/>
        <v>7.1380013596191727E-3</v>
      </c>
      <c r="J580" s="15">
        <f t="shared" si="51"/>
        <v>9.7370827424804011E-3</v>
      </c>
      <c r="K580" s="15">
        <f t="shared" si="52"/>
        <v>8.6538299120392462E-3</v>
      </c>
      <c r="L580" s="15">
        <f t="shared" si="53"/>
        <v>6.6675805494313747E-3</v>
      </c>
    </row>
    <row r="581" spans="1:12" x14ac:dyDescent="0.3">
      <c r="A581" s="3">
        <v>43228</v>
      </c>
      <c r="B581" s="18">
        <v>42.39</v>
      </c>
      <c r="C581" s="16">
        <f t="shared" ref="C581:C644" si="54">B581/B580-1</f>
        <v>4.2643923240937021E-3</v>
      </c>
      <c r="D581" s="18">
        <v>108.32</v>
      </c>
      <c r="E581" s="16">
        <f t="shared" ref="E581:E644" si="55">D581/D580-1</f>
        <v>-3.6913990402365204E-4</v>
      </c>
      <c r="F581" s="18">
        <v>29.73</v>
      </c>
      <c r="G581" s="16">
        <f t="shared" ref="G581:G644" si="56">F581/F580-1</f>
        <v>3.3749578130273239E-3</v>
      </c>
      <c r="J581" s="15">
        <f t="shared" ref="J581:J644" si="57">C581-$C$1235</f>
        <v>3.709469322198716E-3</v>
      </c>
      <c r="K581" s="15">
        <f t="shared" ref="K581:K644" si="58">E581-$E$1235</f>
        <v>-8.4177674556993275E-4</v>
      </c>
      <c r="L581" s="15">
        <f t="shared" ref="L581:L644" si="59">G581-$G$1235</f>
        <v>2.9045370028395264E-3</v>
      </c>
    </row>
    <row r="582" spans="1:12" x14ac:dyDescent="0.3">
      <c r="A582" s="3">
        <v>43229</v>
      </c>
      <c r="B582" s="18">
        <v>42.34</v>
      </c>
      <c r="C582" s="16">
        <f t="shared" si="54"/>
        <v>-1.1795234725170411E-3</v>
      </c>
      <c r="D582" s="18">
        <v>107.76</v>
      </c>
      <c r="E582" s="16">
        <f t="shared" si="55"/>
        <v>-5.1698670605612174E-3</v>
      </c>
      <c r="F582" s="18">
        <v>29.66</v>
      </c>
      <c r="G582" s="16">
        <f t="shared" si="56"/>
        <v>-2.3545240497814257E-3</v>
      </c>
      <c r="J582" s="15">
        <f t="shared" si="57"/>
        <v>-1.7344464744120272E-3</v>
      </c>
      <c r="K582" s="15">
        <f t="shared" si="58"/>
        <v>-5.6425039021074982E-3</v>
      </c>
      <c r="L582" s="15">
        <f t="shared" si="59"/>
        <v>-2.8249448599692232E-3</v>
      </c>
    </row>
    <row r="583" spans="1:12" x14ac:dyDescent="0.3">
      <c r="A583" s="3">
        <v>43230</v>
      </c>
      <c r="B583" s="18">
        <v>42.24</v>
      </c>
      <c r="C583" s="16">
        <f t="shared" si="54"/>
        <v>-2.3618327822390039E-3</v>
      </c>
      <c r="D583" s="18">
        <v>107.02</v>
      </c>
      <c r="E583" s="16">
        <f t="shared" si="55"/>
        <v>-6.8671121009652447E-3</v>
      </c>
      <c r="F583" s="18">
        <v>29.44</v>
      </c>
      <c r="G583" s="16">
        <f t="shared" si="56"/>
        <v>-7.417397167902906E-3</v>
      </c>
      <c r="J583" s="15">
        <f t="shared" si="57"/>
        <v>-2.91675578413399E-3</v>
      </c>
      <c r="K583" s="15">
        <f t="shared" si="58"/>
        <v>-7.3397489425115255E-3</v>
      </c>
      <c r="L583" s="15">
        <f t="shared" si="59"/>
        <v>-7.887817978090704E-3</v>
      </c>
    </row>
    <row r="584" spans="1:12" x14ac:dyDescent="0.3">
      <c r="A584" s="3">
        <v>43231</v>
      </c>
      <c r="B584" s="18">
        <v>42.46</v>
      </c>
      <c r="C584" s="16">
        <f t="shared" si="54"/>
        <v>5.2083333333332593E-3</v>
      </c>
      <c r="D584" s="18">
        <v>107.53</v>
      </c>
      <c r="E584" s="16">
        <f t="shared" si="55"/>
        <v>4.7654643991776879E-3</v>
      </c>
      <c r="F584" s="18">
        <v>29.47</v>
      </c>
      <c r="G584" s="16">
        <f t="shared" si="56"/>
        <v>1.0190217391303769E-3</v>
      </c>
      <c r="J584" s="15">
        <f t="shared" si="57"/>
        <v>4.6534103314382728E-3</v>
      </c>
      <c r="K584" s="15">
        <f t="shared" si="58"/>
        <v>4.2928275576314071E-3</v>
      </c>
      <c r="L584" s="15">
        <f t="shared" si="59"/>
        <v>5.4860092894257911E-4</v>
      </c>
    </row>
    <row r="585" spans="1:12" x14ac:dyDescent="0.3">
      <c r="A585" s="3">
        <v>43234</v>
      </c>
      <c r="B585" s="18">
        <v>42.51</v>
      </c>
      <c r="C585" s="16">
        <f t="shared" si="54"/>
        <v>1.1775788977861357E-3</v>
      </c>
      <c r="D585" s="18">
        <v>107.02</v>
      </c>
      <c r="E585" s="16">
        <f t="shared" si="55"/>
        <v>-4.74286245698885E-3</v>
      </c>
      <c r="F585" s="18">
        <v>29.31</v>
      </c>
      <c r="G585" s="16">
        <f t="shared" si="56"/>
        <v>-5.4292500848320824E-3</v>
      </c>
      <c r="J585" s="15">
        <f t="shared" si="57"/>
        <v>6.2265589589114963E-4</v>
      </c>
      <c r="K585" s="15">
        <f t="shared" si="58"/>
        <v>-5.2154992985351308E-3</v>
      </c>
      <c r="L585" s="15">
        <f t="shared" si="59"/>
        <v>-5.8996708950198803E-3</v>
      </c>
    </row>
    <row r="586" spans="1:12" x14ac:dyDescent="0.3">
      <c r="A586" s="3">
        <v>43235</v>
      </c>
      <c r="B586" s="18">
        <v>42.46</v>
      </c>
      <c r="C586" s="16">
        <f t="shared" si="54"/>
        <v>-1.176193836744277E-3</v>
      </c>
      <c r="D586" s="18">
        <v>106.25</v>
      </c>
      <c r="E586" s="16">
        <f t="shared" si="55"/>
        <v>-7.1949168379741302E-3</v>
      </c>
      <c r="F586" s="18">
        <v>29.13</v>
      </c>
      <c r="G586" s="16">
        <f t="shared" si="56"/>
        <v>-6.1412487205732003E-3</v>
      </c>
      <c r="J586" s="15">
        <f t="shared" si="57"/>
        <v>-1.7311168386392631E-3</v>
      </c>
      <c r="K586" s="15">
        <f t="shared" si="58"/>
        <v>-7.667553679520411E-3</v>
      </c>
      <c r="L586" s="15">
        <f t="shared" si="59"/>
        <v>-6.6116695307609982E-3</v>
      </c>
    </row>
    <row r="587" spans="1:12" x14ac:dyDescent="0.3">
      <c r="A587" s="3">
        <v>43236</v>
      </c>
      <c r="B587" s="18">
        <v>42.14</v>
      </c>
      <c r="C587" s="16">
        <f t="shared" si="54"/>
        <v>-7.5365049458313571E-3</v>
      </c>
      <c r="D587" s="18">
        <v>105.5</v>
      </c>
      <c r="E587" s="16">
        <f t="shared" si="55"/>
        <v>-7.058823529411784E-3</v>
      </c>
      <c r="F587" s="18">
        <v>28.92</v>
      </c>
      <c r="G587" s="16">
        <f t="shared" si="56"/>
        <v>-7.2090628218330899E-3</v>
      </c>
      <c r="J587" s="15">
        <f t="shared" si="57"/>
        <v>-8.0914279477263436E-3</v>
      </c>
      <c r="K587" s="15">
        <f t="shared" si="58"/>
        <v>-7.5314603709580649E-3</v>
      </c>
      <c r="L587" s="15">
        <f t="shared" si="59"/>
        <v>-7.6794836320208879E-3</v>
      </c>
    </row>
    <row r="588" spans="1:12" x14ac:dyDescent="0.3">
      <c r="A588" s="3">
        <v>43237</v>
      </c>
      <c r="B588" s="18">
        <v>41.93</v>
      </c>
      <c r="C588" s="16">
        <f t="shared" si="54"/>
        <v>-4.983388704318914E-3</v>
      </c>
      <c r="D588" s="18">
        <v>106.09</v>
      </c>
      <c r="E588" s="16">
        <f t="shared" si="55"/>
        <v>5.5924170616115099E-3</v>
      </c>
      <c r="F588" s="18">
        <v>28.84</v>
      </c>
      <c r="G588" s="16">
        <f t="shared" si="56"/>
        <v>-2.7662517289074318E-3</v>
      </c>
      <c r="J588" s="15">
        <f t="shared" si="57"/>
        <v>-5.5383117062139005E-3</v>
      </c>
      <c r="K588" s="15">
        <f t="shared" si="58"/>
        <v>5.1197802200652291E-3</v>
      </c>
      <c r="L588" s="15">
        <f t="shared" si="59"/>
        <v>-3.2366725390952293E-3</v>
      </c>
    </row>
    <row r="589" spans="1:12" x14ac:dyDescent="0.3">
      <c r="A589" s="3">
        <v>43238</v>
      </c>
      <c r="B589" s="18">
        <v>41.5</v>
      </c>
      <c r="C589" s="16">
        <f t="shared" si="54"/>
        <v>-1.0255187216789863E-2</v>
      </c>
      <c r="D589" s="18">
        <v>105.07</v>
      </c>
      <c r="E589" s="16">
        <f t="shared" si="55"/>
        <v>-9.6144782731644174E-3</v>
      </c>
      <c r="F589" s="18">
        <v>28.5</v>
      </c>
      <c r="G589" s="16">
        <f t="shared" si="56"/>
        <v>-1.1789181692094308E-2</v>
      </c>
      <c r="J589" s="15">
        <f t="shared" si="57"/>
        <v>-1.0810110218684849E-2</v>
      </c>
      <c r="K589" s="15">
        <f t="shared" si="58"/>
        <v>-1.0087115114710698E-2</v>
      </c>
      <c r="L589" s="15">
        <f t="shared" si="59"/>
        <v>-1.2259602502282106E-2</v>
      </c>
    </row>
    <row r="590" spans="1:12" x14ac:dyDescent="0.3">
      <c r="A590" s="3">
        <v>43241</v>
      </c>
      <c r="B590" s="18">
        <v>41.28</v>
      </c>
      <c r="C590" s="16">
        <f t="shared" si="54"/>
        <v>-5.3012048192770944E-3</v>
      </c>
      <c r="D590" s="18">
        <v>103.87</v>
      </c>
      <c r="E590" s="16">
        <f t="shared" si="55"/>
        <v>-1.1420957456933389E-2</v>
      </c>
      <c r="F590" s="24">
        <v>28.27</v>
      </c>
      <c r="G590" s="16">
        <f t="shared" si="56"/>
        <v>-8.0701754385965607E-3</v>
      </c>
      <c r="J590" s="15">
        <f t="shared" si="57"/>
        <v>-5.8561278211720809E-3</v>
      </c>
      <c r="K590" s="15">
        <f t="shared" si="58"/>
        <v>-1.189359429847967E-2</v>
      </c>
      <c r="L590" s="15">
        <f t="shared" si="59"/>
        <v>-8.5405962487843587E-3</v>
      </c>
    </row>
    <row r="591" spans="1:12" x14ac:dyDescent="0.3">
      <c r="A591" s="3">
        <v>43242</v>
      </c>
      <c r="B591" s="18">
        <v>41.55</v>
      </c>
      <c r="C591" s="16">
        <f t="shared" si="54"/>
        <v>6.5406976744184497E-3</v>
      </c>
      <c r="D591" s="18">
        <v>104.1</v>
      </c>
      <c r="E591" s="16">
        <f t="shared" si="55"/>
        <v>2.2143063444688416E-3</v>
      </c>
      <c r="F591" s="18">
        <v>28.27</v>
      </c>
      <c r="G591" s="16">
        <f t="shared" si="56"/>
        <v>0</v>
      </c>
      <c r="J591" s="15">
        <f t="shared" si="57"/>
        <v>5.9857746725234633E-3</v>
      </c>
      <c r="K591" s="15">
        <f t="shared" si="58"/>
        <v>1.7416695029225607E-3</v>
      </c>
      <c r="L591" s="15">
        <f t="shared" si="59"/>
        <v>-4.704208101877977E-4</v>
      </c>
    </row>
    <row r="592" spans="1:12" x14ac:dyDescent="0.3">
      <c r="A592" s="3">
        <v>43243</v>
      </c>
      <c r="B592" s="18">
        <v>41.22</v>
      </c>
      <c r="C592" s="16">
        <f t="shared" si="54"/>
        <v>-7.9422382671480163E-3</v>
      </c>
      <c r="D592" s="18">
        <v>103.77</v>
      </c>
      <c r="E592" s="16">
        <f t="shared" si="55"/>
        <v>-3.1700288184437486E-3</v>
      </c>
      <c r="F592" s="18">
        <v>28.23</v>
      </c>
      <c r="G592" s="16">
        <f t="shared" si="56"/>
        <v>-1.4149274849664106E-3</v>
      </c>
      <c r="J592" s="15">
        <f t="shared" si="57"/>
        <v>-8.4971612690430028E-3</v>
      </c>
      <c r="K592" s="15">
        <f t="shared" si="58"/>
        <v>-3.6426656599900294E-3</v>
      </c>
      <c r="L592" s="15">
        <f t="shared" si="59"/>
        <v>-1.8853482951542084E-3</v>
      </c>
    </row>
    <row r="593" spans="1:12" x14ac:dyDescent="0.3">
      <c r="A593" s="3">
        <v>43244</v>
      </c>
      <c r="B593" s="18">
        <v>41.43</v>
      </c>
      <c r="C593" s="16">
        <f t="shared" si="54"/>
        <v>5.0946142649199722E-3</v>
      </c>
      <c r="D593" s="18">
        <v>103.61</v>
      </c>
      <c r="E593" s="16">
        <f t="shared" si="55"/>
        <v>-1.5418714464681127E-3</v>
      </c>
      <c r="F593" s="18">
        <v>28.25</v>
      </c>
      <c r="G593" s="16">
        <f t="shared" si="56"/>
        <v>7.0846617074038498E-4</v>
      </c>
      <c r="J593" s="15">
        <f t="shared" si="57"/>
        <v>4.5396912630249857E-3</v>
      </c>
      <c r="K593" s="15">
        <f t="shared" si="58"/>
        <v>-2.0145082880143935E-3</v>
      </c>
      <c r="L593" s="15">
        <f t="shared" si="59"/>
        <v>2.3804536055258729E-4</v>
      </c>
    </row>
    <row r="594" spans="1:12" x14ac:dyDescent="0.3">
      <c r="A594" s="3">
        <v>43245</v>
      </c>
      <c r="B594" s="18">
        <v>42</v>
      </c>
      <c r="C594" s="16">
        <f t="shared" si="54"/>
        <v>1.3758146270818283E-2</v>
      </c>
      <c r="D594" s="18">
        <v>104.8</v>
      </c>
      <c r="E594" s="16">
        <f t="shared" si="55"/>
        <v>1.1485377859280055E-2</v>
      </c>
      <c r="F594" s="18">
        <v>28.23</v>
      </c>
      <c r="G594" s="16">
        <f t="shared" si="56"/>
        <v>-7.0796460176991705E-4</v>
      </c>
      <c r="J594" s="15">
        <f t="shared" si="57"/>
        <v>1.3203223268923297E-2</v>
      </c>
      <c r="K594" s="15">
        <f t="shared" si="58"/>
        <v>1.1012741017733774E-2</v>
      </c>
      <c r="L594" s="15">
        <f t="shared" si="59"/>
        <v>-1.1783854119577148E-3</v>
      </c>
    </row>
    <row r="595" spans="1:12" x14ac:dyDescent="0.3">
      <c r="A595" s="3">
        <v>43248</v>
      </c>
      <c r="B595" s="18">
        <v>42.36</v>
      </c>
      <c r="C595" s="16">
        <f t="shared" si="54"/>
        <v>8.5714285714284522E-3</v>
      </c>
      <c r="D595" s="18">
        <v>105.91</v>
      </c>
      <c r="E595" s="16">
        <f t="shared" si="55"/>
        <v>1.0591603053435206E-2</v>
      </c>
      <c r="F595" s="18">
        <v>28.37</v>
      </c>
      <c r="G595" s="16">
        <f t="shared" si="56"/>
        <v>4.9592631951824728E-3</v>
      </c>
      <c r="J595" s="15">
        <f t="shared" si="57"/>
        <v>8.0165055695334657E-3</v>
      </c>
      <c r="K595" s="15">
        <f t="shared" si="58"/>
        <v>1.0118966211888925E-2</v>
      </c>
      <c r="L595" s="15">
        <f t="shared" si="59"/>
        <v>4.4888423849946749E-3</v>
      </c>
    </row>
    <row r="596" spans="1:12" x14ac:dyDescent="0.3">
      <c r="A596" s="3">
        <v>43249</v>
      </c>
      <c r="B596" s="18">
        <v>42.17</v>
      </c>
      <c r="C596" s="16">
        <f t="shared" si="54"/>
        <v>-4.4853635505193168E-3</v>
      </c>
      <c r="D596" s="18">
        <v>105.12</v>
      </c>
      <c r="E596" s="16">
        <f t="shared" si="55"/>
        <v>-7.4591634406571128E-3</v>
      </c>
      <c r="F596" s="18">
        <v>28.23</v>
      </c>
      <c r="G596" s="16">
        <f t="shared" si="56"/>
        <v>-4.934790271413525E-3</v>
      </c>
      <c r="J596" s="15">
        <f t="shared" si="57"/>
        <v>-5.0402865524143033E-3</v>
      </c>
      <c r="K596" s="15">
        <f t="shared" si="58"/>
        <v>-7.9318002822033936E-3</v>
      </c>
      <c r="L596" s="15">
        <f t="shared" si="59"/>
        <v>-5.405211081601323E-3</v>
      </c>
    </row>
    <row r="597" spans="1:12" x14ac:dyDescent="0.3">
      <c r="A597" s="3">
        <v>43250</v>
      </c>
      <c r="B597" s="18">
        <v>42.02</v>
      </c>
      <c r="C597" s="16">
        <f t="shared" si="54"/>
        <v>-3.5570310647379255E-3</v>
      </c>
      <c r="D597" s="18">
        <v>104.91</v>
      </c>
      <c r="E597" s="16">
        <f t="shared" si="55"/>
        <v>-1.9977168949772972E-3</v>
      </c>
      <c r="F597" s="18">
        <v>28.15</v>
      </c>
      <c r="G597" s="16">
        <f t="shared" si="56"/>
        <v>-2.8338646829614289E-3</v>
      </c>
      <c r="J597" s="15">
        <f t="shared" si="57"/>
        <v>-4.111954066632912E-3</v>
      </c>
      <c r="K597" s="15">
        <f t="shared" si="58"/>
        <v>-2.470353736523578E-3</v>
      </c>
      <c r="L597" s="15">
        <f t="shared" si="59"/>
        <v>-3.3042854931492264E-3</v>
      </c>
    </row>
    <row r="598" spans="1:12" x14ac:dyDescent="0.3">
      <c r="A598" s="3">
        <v>43251</v>
      </c>
      <c r="B598" s="18">
        <v>42.35</v>
      </c>
      <c r="C598" s="16">
        <f t="shared" si="54"/>
        <v>7.8534031413612926E-3</v>
      </c>
      <c r="D598" s="18">
        <v>104.79</v>
      </c>
      <c r="E598" s="16">
        <f t="shared" si="55"/>
        <v>-1.1438375750641994E-3</v>
      </c>
      <c r="F598" s="18">
        <v>28.1</v>
      </c>
      <c r="G598" s="16">
        <f t="shared" si="56"/>
        <v>-1.7761989342804929E-3</v>
      </c>
      <c r="J598" s="15">
        <f t="shared" si="57"/>
        <v>7.2984801394663061E-3</v>
      </c>
      <c r="K598" s="15">
        <f t="shared" si="58"/>
        <v>-1.6164744166104802E-3</v>
      </c>
      <c r="L598" s="15">
        <f t="shared" si="59"/>
        <v>-2.2466197444682904E-3</v>
      </c>
    </row>
    <row r="599" spans="1:12" x14ac:dyDescent="0.3">
      <c r="A599" s="3">
        <v>43252</v>
      </c>
      <c r="B599" s="18">
        <v>42.1</v>
      </c>
      <c r="C599" s="16">
        <f t="shared" si="54"/>
        <v>-5.9031877213695516E-3</v>
      </c>
      <c r="D599" s="18">
        <v>103.45</v>
      </c>
      <c r="E599" s="16">
        <f t="shared" si="55"/>
        <v>-1.2787479721347528E-2</v>
      </c>
      <c r="F599" s="18">
        <v>27.64</v>
      </c>
      <c r="G599" s="16">
        <f t="shared" si="56"/>
        <v>-1.6370106761565917E-2</v>
      </c>
      <c r="J599" s="15">
        <f t="shared" si="57"/>
        <v>-6.4581107232645381E-3</v>
      </c>
      <c r="K599" s="15">
        <f t="shared" si="58"/>
        <v>-1.3260116562893809E-2</v>
      </c>
      <c r="L599" s="15">
        <f t="shared" si="59"/>
        <v>-1.6840527571753715E-2</v>
      </c>
    </row>
    <row r="600" spans="1:12" x14ac:dyDescent="0.3">
      <c r="A600" s="3">
        <v>43255</v>
      </c>
      <c r="B600" s="18">
        <v>41.75</v>
      </c>
      <c r="C600" s="16">
        <f t="shared" si="54"/>
        <v>-8.3135391923990776E-3</v>
      </c>
      <c r="D600" s="18">
        <v>102.32</v>
      </c>
      <c r="E600" s="16">
        <f t="shared" si="55"/>
        <v>-1.0923151280812116E-2</v>
      </c>
      <c r="F600" s="18">
        <v>27.02</v>
      </c>
      <c r="G600" s="16">
        <f t="shared" si="56"/>
        <v>-2.2431259044862539E-2</v>
      </c>
      <c r="J600" s="15">
        <f t="shared" si="57"/>
        <v>-8.868462194294064E-3</v>
      </c>
      <c r="K600" s="15">
        <f t="shared" si="58"/>
        <v>-1.1395788122358396E-2</v>
      </c>
      <c r="L600" s="15">
        <f t="shared" si="59"/>
        <v>-2.2901679855050337E-2</v>
      </c>
    </row>
    <row r="601" spans="1:12" x14ac:dyDescent="0.3">
      <c r="A601" s="3">
        <v>43256</v>
      </c>
      <c r="B601" s="18">
        <v>41.63</v>
      </c>
      <c r="C601" s="16">
        <f t="shared" si="54"/>
        <v>-2.8742514970059307E-3</v>
      </c>
      <c r="D601" s="18">
        <v>101.11</v>
      </c>
      <c r="E601" s="16">
        <f t="shared" si="55"/>
        <v>-1.1825645035183685E-2</v>
      </c>
      <c r="F601" s="18">
        <v>26.51</v>
      </c>
      <c r="G601" s="16">
        <f t="shared" si="56"/>
        <v>-1.887490747594367E-2</v>
      </c>
      <c r="J601" s="15">
        <f t="shared" si="57"/>
        <v>-3.4291744989009168E-3</v>
      </c>
      <c r="K601" s="15">
        <f t="shared" si="58"/>
        <v>-1.2298281876729966E-2</v>
      </c>
      <c r="L601" s="15">
        <f t="shared" si="59"/>
        <v>-1.9345328286131468E-2</v>
      </c>
    </row>
    <row r="602" spans="1:12" x14ac:dyDescent="0.3">
      <c r="A602" s="3">
        <v>43257</v>
      </c>
      <c r="B602" s="18">
        <v>42</v>
      </c>
      <c r="C602" s="16">
        <f t="shared" si="54"/>
        <v>8.8878212827288028E-3</v>
      </c>
      <c r="D602" s="18">
        <v>101.98</v>
      </c>
      <c r="E602" s="16">
        <f t="shared" si="55"/>
        <v>8.6044901592325918E-3</v>
      </c>
      <c r="F602" s="18">
        <v>26.68</v>
      </c>
      <c r="G602" s="16">
        <f t="shared" si="56"/>
        <v>6.4126744624668497E-3</v>
      </c>
      <c r="J602" s="15">
        <f t="shared" si="57"/>
        <v>8.3328982808338163E-3</v>
      </c>
      <c r="K602" s="15">
        <f t="shared" si="58"/>
        <v>8.1318533176863109E-3</v>
      </c>
      <c r="L602" s="15">
        <f t="shared" si="59"/>
        <v>5.9422536522790517E-3</v>
      </c>
    </row>
    <row r="603" spans="1:12" x14ac:dyDescent="0.3">
      <c r="A603" s="3">
        <v>43258</v>
      </c>
      <c r="B603" s="18">
        <v>42.35</v>
      </c>
      <c r="C603" s="16">
        <f t="shared" si="54"/>
        <v>8.3333333333333037E-3</v>
      </c>
      <c r="D603" s="18">
        <v>103.49</v>
      </c>
      <c r="E603" s="16">
        <f t="shared" si="55"/>
        <v>1.4806824867620971E-2</v>
      </c>
      <c r="F603" s="18">
        <v>27.21</v>
      </c>
      <c r="G603" s="16">
        <f t="shared" si="56"/>
        <v>1.9865067466266817E-2</v>
      </c>
      <c r="J603" s="15">
        <f t="shared" si="57"/>
        <v>7.7784103314383173E-3</v>
      </c>
      <c r="K603" s="15">
        <f t="shared" si="58"/>
        <v>1.433418802607469E-2</v>
      </c>
      <c r="L603" s="15">
        <f t="shared" si="59"/>
        <v>1.9394646656079019E-2</v>
      </c>
    </row>
    <row r="604" spans="1:12" x14ac:dyDescent="0.3">
      <c r="A604" s="3">
        <v>43259</v>
      </c>
      <c r="B604" s="18">
        <v>42.38</v>
      </c>
      <c r="C604" s="16">
        <f t="shared" si="54"/>
        <v>7.0838252656435508E-4</v>
      </c>
      <c r="D604" s="18">
        <v>103.92</v>
      </c>
      <c r="E604" s="16">
        <f t="shared" si="55"/>
        <v>4.1549908203690755E-3</v>
      </c>
      <c r="F604" s="18">
        <v>27.37</v>
      </c>
      <c r="G604" s="16">
        <f t="shared" si="56"/>
        <v>5.8801911062109635E-3</v>
      </c>
      <c r="J604" s="15">
        <f t="shared" si="57"/>
        <v>1.5345952466936904E-4</v>
      </c>
      <c r="K604" s="15">
        <f t="shared" si="58"/>
        <v>3.6823539788227947E-3</v>
      </c>
      <c r="L604" s="15">
        <f t="shared" si="59"/>
        <v>5.4097702960231656E-3</v>
      </c>
    </row>
    <row r="605" spans="1:12" x14ac:dyDescent="0.3">
      <c r="A605" s="3">
        <v>43262</v>
      </c>
      <c r="B605" s="18">
        <v>42.45</v>
      </c>
      <c r="C605" s="16">
        <f t="shared" si="54"/>
        <v>1.651722510618292E-3</v>
      </c>
      <c r="D605" s="18">
        <v>103.56</v>
      </c>
      <c r="E605" s="16">
        <f t="shared" si="55"/>
        <v>-3.4642032332563577E-3</v>
      </c>
      <c r="F605" s="18">
        <v>27.51</v>
      </c>
      <c r="G605" s="16">
        <f t="shared" si="56"/>
        <v>5.1150895140665842E-3</v>
      </c>
      <c r="J605" s="15">
        <f t="shared" si="57"/>
        <v>1.096799508723306E-3</v>
      </c>
      <c r="K605" s="15">
        <f t="shared" si="58"/>
        <v>-3.9368400748026385E-3</v>
      </c>
      <c r="L605" s="15">
        <f t="shared" si="59"/>
        <v>4.6446687038787862E-3</v>
      </c>
    </row>
    <row r="606" spans="1:12" x14ac:dyDescent="0.3">
      <c r="A606" s="3">
        <v>43263</v>
      </c>
      <c r="B606" s="18">
        <v>42.56</v>
      </c>
      <c r="C606" s="16">
        <f t="shared" si="54"/>
        <v>2.5912838633685986E-3</v>
      </c>
      <c r="D606" s="18">
        <v>103.91</v>
      </c>
      <c r="E606" s="16">
        <f t="shared" si="55"/>
        <v>3.3796832753958395E-3</v>
      </c>
      <c r="F606" s="18">
        <v>27.72</v>
      </c>
      <c r="G606" s="16">
        <f t="shared" si="56"/>
        <v>7.6335877862594437E-3</v>
      </c>
      <c r="J606" s="15">
        <f t="shared" si="57"/>
        <v>2.0363608614736126E-3</v>
      </c>
      <c r="K606" s="15">
        <f t="shared" si="58"/>
        <v>2.9070464338495586E-3</v>
      </c>
      <c r="L606" s="15">
        <f t="shared" si="59"/>
        <v>7.1631669760716457E-3</v>
      </c>
    </row>
    <row r="607" spans="1:12" x14ac:dyDescent="0.3">
      <c r="A607" s="3">
        <v>43264</v>
      </c>
      <c r="B607" s="18">
        <v>42.61</v>
      </c>
      <c r="C607" s="16">
        <f t="shared" si="54"/>
        <v>1.1748120300751896E-3</v>
      </c>
      <c r="D607" s="18">
        <v>103.65</v>
      </c>
      <c r="E607" s="16">
        <f t="shared" si="55"/>
        <v>-2.5021653353862749E-3</v>
      </c>
      <c r="F607" s="18">
        <v>27.72</v>
      </c>
      <c r="G607" s="16">
        <f t="shared" si="56"/>
        <v>0</v>
      </c>
      <c r="J607" s="15">
        <f t="shared" si="57"/>
        <v>6.198890281802036E-4</v>
      </c>
      <c r="K607" s="15">
        <f t="shared" si="58"/>
        <v>-2.9748021769325558E-3</v>
      </c>
      <c r="L607" s="15">
        <f t="shared" si="59"/>
        <v>-4.704208101877977E-4</v>
      </c>
    </row>
    <row r="608" spans="1:12" x14ac:dyDescent="0.3">
      <c r="A608" s="3">
        <v>43265</v>
      </c>
      <c r="B608" s="18">
        <v>42.44</v>
      </c>
      <c r="C608" s="16">
        <f t="shared" si="54"/>
        <v>-3.989673785496417E-3</v>
      </c>
      <c r="D608" s="18">
        <v>103.36</v>
      </c>
      <c r="E608" s="16">
        <f t="shared" si="55"/>
        <v>-2.7978774722624555E-3</v>
      </c>
      <c r="F608" s="18">
        <v>27.6</v>
      </c>
      <c r="G608" s="16">
        <f t="shared" si="56"/>
        <v>-4.3290043290041824E-3</v>
      </c>
      <c r="J608" s="15">
        <f t="shared" si="57"/>
        <v>-4.5445967873914035E-3</v>
      </c>
      <c r="K608" s="15">
        <f t="shared" si="58"/>
        <v>-3.2705143138087363E-3</v>
      </c>
      <c r="L608" s="15">
        <f t="shared" si="59"/>
        <v>-4.7994251391919804E-3</v>
      </c>
    </row>
    <row r="609" spans="1:12" x14ac:dyDescent="0.3">
      <c r="A609" s="3">
        <v>43266</v>
      </c>
      <c r="B609" s="18">
        <v>42.31</v>
      </c>
      <c r="C609" s="16">
        <f t="shared" si="54"/>
        <v>-3.0631479736097367E-3</v>
      </c>
      <c r="D609" s="18">
        <v>102.75</v>
      </c>
      <c r="E609" s="16">
        <f t="shared" si="55"/>
        <v>-5.9017027863776939E-3</v>
      </c>
      <c r="F609" s="18">
        <v>27.42</v>
      </c>
      <c r="G609" s="16">
        <f t="shared" si="56"/>
        <v>-6.521739130434745E-3</v>
      </c>
      <c r="J609" s="15">
        <f t="shared" si="57"/>
        <v>-3.6180709755047227E-3</v>
      </c>
      <c r="K609" s="15">
        <f t="shared" si="58"/>
        <v>-6.3743396279239747E-3</v>
      </c>
      <c r="L609" s="15">
        <f t="shared" si="59"/>
        <v>-6.9921599406225429E-3</v>
      </c>
    </row>
    <row r="610" spans="1:12" x14ac:dyDescent="0.3">
      <c r="A610" s="3">
        <v>43269</v>
      </c>
      <c r="B610" s="18">
        <v>42.26</v>
      </c>
      <c r="C610" s="16">
        <f t="shared" si="54"/>
        <v>-1.1817537225243813E-3</v>
      </c>
      <c r="D610" s="18">
        <v>102.31</v>
      </c>
      <c r="E610" s="16">
        <f t="shared" si="55"/>
        <v>-4.2822384428223836E-3</v>
      </c>
      <c r="F610" s="18">
        <v>27.14</v>
      </c>
      <c r="G610" s="16">
        <f t="shared" si="56"/>
        <v>-1.0211524434719177E-2</v>
      </c>
      <c r="J610" s="15">
        <f t="shared" si="57"/>
        <v>-1.7366767244193673E-3</v>
      </c>
      <c r="K610" s="15">
        <f t="shared" si="58"/>
        <v>-4.7548752843686645E-3</v>
      </c>
      <c r="L610" s="15">
        <f t="shared" si="59"/>
        <v>-1.0681945244906975E-2</v>
      </c>
    </row>
    <row r="611" spans="1:12" x14ac:dyDescent="0.3">
      <c r="A611" s="3">
        <v>43270</v>
      </c>
      <c r="B611" s="18">
        <v>41.97</v>
      </c>
      <c r="C611" s="16">
        <f t="shared" si="54"/>
        <v>-6.8622811168953524E-3</v>
      </c>
      <c r="D611" s="18">
        <v>101.48</v>
      </c>
      <c r="E611" s="16">
        <f t="shared" si="55"/>
        <v>-8.1125989639331264E-3</v>
      </c>
      <c r="F611" s="18">
        <v>26.82</v>
      </c>
      <c r="G611" s="16">
        <f t="shared" si="56"/>
        <v>-1.179071481208549E-2</v>
      </c>
      <c r="J611" s="15">
        <f t="shared" si="57"/>
        <v>-7.4172041187903388E-3</v>
      </c>
      <c r="K611" s="15">
        <f t="shared" si="58"/>
        <v>-8.5852358054794072E-3</v>
      </c>
      <c r="L611" s="15">
        <f t="shared" si="59"/>
        <v>-1.2261135622273288E-2</v>
      </c>
    </row>
    <row r="612" spans="1:12" x14ac:dyDescent="0.3">
      <c r="A612" s="3">
        <v>43271</v>
      </c>
      <c r="B612" s="18">
        <v>42.04</v>
      </c>
      <c r="C612" s="16">
        <f t="shared" si="54"/>
        <v>1.6678579938051996E-3</v>
      </c>
      <c r="D612" s="18">
        <v>101.54</v>
      </c>
      <c r="E612" s="16">
        <f t="shared" si="55"/>
        <v>5.9124950729216863E-4</v>
      </c>
      <c r="F612" s="18">
        <v>26.57</v>
      </c>
      <c r="G612" s="16">
        <f t="shared" si="56"/>
        <v>-9.321401938851559E-3</v>
      </c>
      <c r="J612" s="15">
        <f t="shared" si="57"/>
        <v>1.1129349919102136E-3</v>
      </c>
      <c r="K612" s="15">
        <f t="shared" si="58"/>
        <v>1.1861266574588792E-4</v>
      </c>
      <c r="L612" s="15">
        <f t="shared" si="59"/>
        <v>-9.791822749039357E-3</v>
      </c>
    </row>
    <row r="613" spans="1:12" x14ac:dyDescent="0.3">
      <c r="A613" s="3">
        <v>43272</v>
      </c>
      <c r="B613" s="18">
        <v>41.88</v>
      </c>
      <c r="C613" s="16">
        <f t="shared" si="54"/>
        <v>-3.8058991436725753E-3</v>
      </c>
      <c r="D613" s="18">
        <v>101.12</v>
      </c>
      <c r="E613" s="16">
        <f t="shared" si="55"/>
        <v>-4.136300965136952E-3</v>
      </c>
      <c r="F613" s="18">
        <v>26.42</v>
      </c>
      <c r="G613" s="16">
        <f t="shared" si="56"/>
        <v>-5.6454648099359961E-3</v>
      </c>
      <c r="J613" s="15">
        <f t="shared" si="57"/>
        <v>-4.3608221455675618E-3</v>
      </c>
      <c r="K613" s="15">
        <f t="shared" si="58"/>
        <v>-4.6089378066832328E-3</v>
      </c>
      <c r="L613" s="15">
        <f t="shared" si="59"/>
        <v>-6.1158856201237941E-3</v>
      </c>
    </row>
    <row r="614" spans="1:12" x14ac:dyDescent="0.3">
      <c r="A614" s="3">
        <v>43273</v>
      </c>
      <c r="B614" s="18">
        <v>42.18</v>
      </c>
      <c r="C614" s="16">
        <f t="shared" si="54"/>
        <v>7.1633237822348317E-3</v>
      </c>
      <c r="D614" s="18">
        <v>101.11</v>
      </c>
      <c r="E614" s="16">
        <f t="shared" si="55"/>
        <v>-9.88924050633333E-5</v>
      </c>
      <c r="F614" s="18">
        <v>26.43</v>
      </c>
      <c r="G614" s="16">
        <f t="shared" si="56"/>
        <v>3.7850113550330633E-4</v>
      </c>
      <c r="J614" s="15">
        <f t="shared" si="57"/>
        <v>6.6084007803398452E-3</v>
      </c>
      <c r="K614" s="15">
        <f t="shared" si="58"/>
        <v>-5.7152924660961401E-4</v>
      </c>
      <c r="L614" s="15">
        <f t="shared" si="59"/>
        <v>-9.1919674684491366E-5</v>
      </c>
    </row>
    <row r="615" spans="1:12" x14ac:dyDescent="0.3">
      <c r="A615" s="3">
        <v>43276</v>
      </c>
      <c r="B615" s="18">
        <v>41.83</v>
      </c>
      <c r="C615" s="16">
        <f t="shared" si="54"/>
        <v>-8.2977714556662363E-3</v>
      </c>
      <c r="D615" s="18">
        <v>100.37</v>
      </c>
      <c r="E615" s="16">
        <f t="shared" si="55"/>
        <v>-7.3187617446345277E-3</v>
      </c>
      <c r="F615" s="18">
        <v>26.2</v>
      </c>
      <c r="G615" s="16">
        <f t="shared" si="56"/>
        <v>-8.702232311766922E-3</v>
      </c>
      <c r="J615" s="15">
        <f t="shared" si="57"/>
        <v>-8.8526944575612228E-3</v>
      </c>
      <c r="K615" s="15">
        <f t="shared" si="58"/>
        <v>-7.7913985861808085E-3</v>
      </c>
      <c r="L615" s="15">
        <f t="shared" si="59"/>
        <v>-9.17265312195472E-3</v>
      </c>
    </row>
    <row r="616" spans="1:12" x14ac:dyDescent="0.3">
      <c r="A616" s="3">
        <v>43277</v>
      </c>
      <c r="B616" s="18">
        <v>41.84</v>
      </c>
      <c r="C616" s="16">
        <f t="shared" si="54"/>
        <v>2.3906287353581135E-4</v>
      </c>
      <c r="D616" s="18">
        <v>100</v>
      </c>
      <c r="E616" s="16">
        <f t="shared" si="55"/>
        <v>-3.6863604662747962E-3</v>
      </c>
      <c r="F616" s="18">
        <v>26.04</v>
      </c>
      <c r="G616" s="16">
        <f t="shared" si="56"/>
        <v>-6.1068702290076882E-3</v>
      </c>
      <c r="J616" s="15">
        <f t="shared" si="57"/>
        <v>-3.1586012835917469E-4</v>
      </c>
      <c r="K616" s="15">
        <f t="shared" si="58"/>
        <v>-4.158997307821077E-3</v>
      </c>
      <c r="L616" s="15">
        <f t="shared" si="59"/>
        <v>-6.5772910391954861E-3</v>
      </c>
    </row>
    <row r="617" spans="1:12" x14ac:dyDescent="0.3">
      <c r="A617" s="3">
        <v>43278</v>
      </c>
      <c r="B617" s="18">
        <v>41.36</v>
      </c>
      <c r="C617" s="16">
        <f t="shared" si="54"/>
        <v>-1.1472275334608151E-2</v>
      </c>
      <c r="D617" s="18">
        <v>98.74</v>
      </c>
      <c r="E617" s="16">
        <f t="shared" si="55"/>
        <v>-1.2600000000000056E-2</v>
      </c>
      <c r="F617" s="18">
        <v>25.64</v>
      </c>
      <c r="G617" s="16">
        <f t="shared" si="56"/>
        <v>-1.5360983102918557E-2</v>
      </c>
      <c r="J617" s="15">
        <f t="shared" si="57"/>
        <v>-1.2027198336503137E-2</v>
      </c>
      <c r="K617" s="15">
        <f t="shared" si="58"/>
        <v>-1.3072636841546336E-2</v>
      </c>
      <c r="L617" s="15">
        <f t="shared" si="59"/>
        <v>-1.5831403913106355E-2</v>
      </c>
    </row>
    <row r="618" spans="1:12" x14ac:dyDescent="0.3">
      <c r="A618" s="3">
        <v>43279</v>
      </c>
      <c r="B618" s="18">
        <v>41.06</v>
      </c>
      <c r="C618" s="16">
        <f t="shared" si="54"/>
        <v>-7.2533849129593486E-3</v>
      </c>
      <c r="D618" s="18">
        <v>97.76</v>
      </c>
      <c r="E618" s="16">
        <f t="shared" si="55"/>
        <v>-9.9250557018430996E-3</v>
      </c>
      <c r="F618" s="18">
        <v>25.42</v>
      </c>
      <c r="G618" s="16">
        <f t="shared" si="56"/>
        <v>-8.5803432137284696E-3</v>
      </c>
      <c r="J618" s="15">
        <f t="shared" si="57"/>
        <v>-7.8083079148543351E-3</v>
      </c>
      <c r="K618" s="15">
        <f t="shared" si="58"/>
        <v>-1.039769254338938E-2</v>
      </c>
      <c r="L618" s="15">
        <f t="shared" si="59"/>
        <v>-9.0507640239162676E-3</v>
      </c>
    </row>
    <row r="619" spans="1:12" x14ac:dyDescent="0.3">
      <c r="A619" s="3">
        <v>43280</v>
      </c>
      <c r="B619" s="18">
        <v>41.61</v>
      </c>
      <c r="C619" s="16">
        <f t="shared" si="54"/>
        <v>1.339503166098388E-2</v>
      </c>
      <c r="D619" s="18">
        <v>99.27</v>
      </c>
      <c r="E619" s="16">
        <f t="shared" si="55"/>
        <v>1.5445990180032565E-2</v>
      </c>
      <c r="F619" s="18">
        <v>25.72</v>
      </c>
      <c r="G619" s="16">
        <f t="shared" si="56"/>
        <v>1.1801730920534936E-2</v>
      </c>
      <c r="J619" s="15">
        <f t="shared" si="57"/>
        <v>1.2840108659088894E-2</v>
      </c>
      <c r="K619" s="15">
        <f t="shared" si="58"/>
        <v>1.4973353338486284E-2</v>
      </c>
      <c r="L619" s="15">
        <f t="shared" si="59"/>
        <v>1.1331310110347138E-2</v>
      </c>
    </row>
    <row r="620" spans="1:12" x14ac:dyDescent="0.3">
      <c r="A620" s="3">
        <v>43283</v>
      </c>
      <c r="B620" s="18">
        <v>41.4</v>
      </c>
      <c r="C620" s="16">
        <f t="shared" si="54"/>
        <v>-5.0468637346792189E-3</v>
      </c>
      <c r="D620" s="18">
        <v>98.83</v>
      </c>
      <c r="E620" s="16">
        <f t="shared" si="55"/>
        <v>-4.4323562002619443E-3</v>
      </c>
      <c r="F620" s="18">
        <v>25.76</v>
      </c>
      <c r="G620" s="16">
        <f t="shared" si="56"/>
        <v>1.5552099533437946E-3</v>
      </c>
      <c r="J620" s="15">
        <f t="shared" si="57"/>
        <v>-5.6017867365742054E-3</v>
      </c>
      <c r="K620" s="15">
        <f t="shared" si="58"/>
        <v>-4.9049930418082251E-3</v>
      </c>
      <c r="L620" s="15">
        <f t="shared" si="59"/>
        <v>1.0847891431559969E-3</v>
      </c>
    </row>
    <row r="621" spans="1:12" x14ac:dyDescent="0.3">
      <c r="A621" s="3">
        <v>43284</v>
      </c>
      <c r="B621" s="18">
        <v>41.6</v>
      </c>
      <c r="C621" s="16">
        <f t="shared" si="54"/>
        <v>4.8309178743961567E-3</v>
      </c>
      <c r="D621" s="18">
        <v>99.6</v>
      </c>
      <c r="E621" s="16">
        <f t="shared" si="55"/>
        <v>7.7911565314174869E-3</v>
      </c>
      <c r="F621" s="18">
        <v>25.78</v>
      </c>
      <c r="G621" s="16">
        <f t="shared" si="56"/>
        <v>7.763975155279379E-4</v>
      </c>
      <c r="J621" s="15">
        <f t="shared" si="57"/>
        <v>4.2759948725011702E-3</v>
      </c>
      <c r="K621" s="15">
        <f t="shared" si="58"/>
        <v>7.3185196898712061E-3</v>
      </c>
      <c r="L621" s="15">
        <f t="shared" si="59"/>
        <v>3.059767053401402E-4</v>
      </c>
    </row>
    <row r="622" spans="1:12" x14ac:dyDescent="0.3">
      <c r="A622" s="3">
        <v>43285</v>
      </c>
      <c r="B622" s="18">
        <v>41.74</v>
      </c>
      <c r="C622" s="16">
        <f t="shared" si="54"/>
        <v>3.3653846153847145E-3</v>
      </c>
      <c r="D622" s="18">
        <v>99.8</v>
      </c>
      <c r="E622" s="16">
        <f t="shared" si="55"/>
        <v>2.0080321285140812E-3</v>
      </c>
      <c r="F622" s="18">
        <v>25.81</v>
      </c>
      <c r="G622" s="16">
        <f t="shared" si="56"/>
        <v>1.1636927851046419E-3</v>
      </c>
      <c r="J622" s="15">
        <f t="shared" si="57"/>
        <v>2.8104616134897284E-3</v>
      </c>
      <c r="K622" s="15">
        <f t="shared" si="58"/>
        <v>1.5353952869678004E-3</v>
      </c>
      <c r="L622" s="15">
        <f t="shared" si="59"/>
        <v>6.9327197491684416E-4</v>
      </c>
    </row>
    <row r="623" spans="1:12" x14ac:dyDescent="0.3">
      <c r="A623" s="3">
        <v>43286</v>
      </c>
      <c r="B623" s="18">
        <v>41.54</v>
      </c>
      <c r="C623" s="16">
        <f t="shared" si="54"/>
        <v>-4.7915668423574864E-3</v>
      </c>
      <c r="D623" s="18">
        <v>99.26</v>
      </c>
      <c r="E623" s="16">
        <f t="shared" si="55"/>
        <v>-5.4108216432865452E-3</v>
      </c>
      <c r="F623" s="18">
        <v>25.74</v>
      </c>
      <c r="G623" s="16">
        <f t="shared" si="56"/>
        <v>-2.7121270825262167E-3</v>
      </c>
      <c r="J623" s="15">
        <f t="shared" si="57"/>
        <v>-5.3464898442524729E-3</v>
      </c>
      <c r="K623" s="15">
        <f t="shared" si="58"/>
        <v>-5.8834584848328261E-3</v>
      </c>
      <c r="L623" s="15">
        <f t="shared" si="59"/>
        <v>-3.1825478927140142E-3</v>
      </c>
    </row>
    <row r="624" spans="1:12" x14ac:dyDescent="0.3">
      <c r="A624" s="3">
        <v>43287</v>
      </c>
      <c r="B624" s="18">
        <v>41.54</v>
      </c>
      <c r="C624" s="16">
        <f t="shared" si="54"/>
        <v>0</v>
      </c>
      <c r="D624" s="18">
        <v>99.58</v>
      </c>
      <c r="E624" s="16">
        <f t="shared" si="55"/>
        <v>3.2238565383839735E-3</v>
      </c>
      <c r="F624" s="18">
        <v>25.79</v>
      </c>
      <c r="G624" s="16">
        <f t="shared" si="56"/>
        <v>1.9425019425018952E-3</v>
      </c>
      <c r="J624" s="15">
        <f t="shared" si="57"/>
        <v>-5.5492300189498604E-4</v>
      </c>
      <c r="K624" s="15">
        <f t="shared" si="58"/>
        <v>2.7512196968376926E-3</v>
      </c>
      <c r="L624" s="15">
        <f t="shared" si="59"/>
        <v>1.4720811323140975E-3</v>
      </c>
    </row>
    <row r="625" spans="1:12" x14ac:dyDescent="0.3">
      <c r="A625" s="3">
        <v>43290</v>
      </c>
      <c r="B625" s="18">
        <v>41.95</v>
      </c>
      <c r="C625" s="16">
        <f t="shared" si="54"/>
        <v>9.8700048146365127E-3</v>
      </c>
      <c r="D625" s="18">
        <v>100.7</v>
      </c>
      <c r="E625" s="16">
        <f t="shared" si="55"/>
        <v>1.1247238401285387E-2</v>
      </c>
      <c r="F625" s="18">
        <v>26.25</v>
      </c>
      <c r="G625" s="16">
        <f t="shared" si="56"/>
        <v>1.7836370686312497E-2</v>
      </c>
      <c r="J625" s="15">
        <f t="shared" si="57"/>
        <v>9.3150818127415262E-3</v>
      </c>
      <c r="K625" s="15">
        <f t="shared" si="58"/>
        <v>1.0774601559739106E-2</v>
      </c>
      <c r="L625" s="15">
        <f t="shared" si="59"/>
        <v>1.7365949876124699E-2</v>
      </c>
    </row>
    <row r="626" spans="1:12" x14ac:dyDescent="0.3">
      <c r="A626" s="3">
        <v>43291</v>
      </c>
      <c r="B626" s="18">
        <v>42.33</v>
      </c>
      <c r="C626" s="16">
        <f t="shared" si="54"/>
        <v>9.0584028605482647E-3</v>
      </c>
      <c r="D626" s="18">
        <v>101.49</v>
      </c>
      <c r="E626" s="16">
        <f t="shared" si="55"/>
        <v>7.845084409136005E-3</v>
      </c>
      <c r="F626" s="18">
        <v>26.41</v>
      </c>
      <c r="G626" s="16">
        <f t="shared" si="56"/>
        <v>6.0952380952381535E-3</v>
      </c>
      <c r="J626" s="15">
        <f t="shared" si="57"/>
        <v>8.5034798586532782E-3</v>
      </c>
      <c r="K626" s="15">
        <f t="shared" si="58"/>
        <v>7.3724475675897242E-3</v>
      </c>
      <c r="L626" s="15">
        <f t="shared" si="59"/>
        <v>5.6248172850503556E-3</v>
      </c>
    </row>
    <row r="627" spans="1:12" x14ac:dyDescent="0.3">
      <c r="A627" s="3">
        <v>43292</v>
      </c>
      <c r="B627" s="18">
        <v>42</v>
      </c>
      <c r="C627" s="16">
        <f t="shared" si="54"/>
        <v>-7.795889440113335E-3</v>
      </c>
      <c r="D627" s="18">
        <v>100.97</v>
      </c>
      <c r="E627" s="16">
        <f t="shared" si="55"/>
        <v>-5.1236575032022058E-3</v>
      </c>
      <c r="F627" s="18">
        <v>26.34</v>
      </c>
      <c r="G627" s="16">
        <f t="shared" si="56"/>
        <v>-2.6505111700113604E-3</v>
      </c>
      <c r="J627" s="15">
        <f t="shared" si="57"/>
        <v>-8.3508124420083214E-3</v>
      </c>
      <c r="K627" s="15">
        <f t="shared" si="58"/>
        <v>-5.5962943447484866E-3</v>
      </c>
      <c r="L627" s="15">
        <f t="shared" si="59"/>
        <v>-3.1209319801991579E-3</v>
      </c>
    </row>
    <row r="628" spans="1:12" x14ac:dyDescent="0.3">
      <c r="A628" s="3">
        <v>43293</v>
      </c>
      <c r="B628" s="18">
        <v>42.14</v>
      </c>
      <c r="C628" s="16">
        <f t="shared" si="54"/>
        <v>3.3333333333334103E-3</v>
      </c>
      <c r="D628" s="18">
        <v>101.05</v>
      </c>
      <c r="E628" s="16">
        <f t="shared" si="55"/>
        <v>7.9231454887596087E-4</v>
      </c>
      <c r="F628" s="18">
        <v>26.28</v>
      </c>
      <c r="G628" s="16">
        <f t="shared" si="56"/>
        <v>-2.277904328018221E-3</v>
      </c>
      <c r="J628" s="15">
        <f t="shared" si="57"/>
        <v>2.7784103314384243E-3</v>
      </c>
      <c r="K628" s="15">
        <f t="shared" si="58"/>
        <v>3.1967770732968016E-4</v>
      </c>
      <c r="L628" s="15">
        <f t="shared" si="59"/>
        <v>-2.7483251382060185E-3</v>
      </c>
    </row>
    <row r="629" spans="1:12" x14ac:dyDescent="0.3">
      <c r="A629" s="3">
        <v>43294</v>
      </c>
      <c r="B629" s="18">
        <v>41.91</v>
      </c>
      <c r="C629" s="16">
        <f t="shared" si="54"/>
        <v>-5.4579971523494031E-3</v>
      </c>
      <c r="D629" s="18">
        <v>100.18</v>
      </c>
      <c r="E629" s="16">
        <f t="shared" si="55"/>
        <v>-8.6095992083126127E-3</v>
      </c>
      <c r="F629" s="18">
        <v>25.92</v>
      </c>
      <c r="G629" s="16">
        <f t="shared" si="56"/>
        <v>-1.3698630136986245E-2</v>
      </c>
      <c r="J629" s="15">
        <f t="shared" si="57"/>
        <v>-6.0129201542443896E-3</v>
      </c>
      <c r="K629" s="15">
        <f t="shared" si="58"/>
        <v>-9.0822360498588935E-3</v>
      </c>
      <c r="L629" s="15">
        <f t="shared" si="59"/>
        <v>-1.4169050947174043E-2</v>
      </c>
    </row>
    <row r="630" spans="1:12" x14ac:dyDescent="0.3">
      <c r="A630" s="3">
        <v>43297</v>
      </c>
      <c r="B630" s="18">
        <v>41.51</v>
      </c>
      <c r="C630" s="16">
        <f t="shared" si="54"/>
        <v>-9.5442615127654395E-3</v>
      </c>
      <c r="D630" s="18">
        <v>98.46</v>
      </c>
      <c r="E630" s="16">
        <f t="shared" si="55"/>
        <v>-1.7169095627869946E-2</v>
      </c>
      <c r="F630" s="18">
        <v>25.38</v>
      </c>
      <c r="G630" s="16">
        <f t="shared" si="56"/>
        <v>-2.0833333333333481E-2</v>
      </c>
      <c r="J630" s="15">
        <f t="shared" si="57"/>
        <v>-1.0099184514660426E-2</v>
      </c>
      <c r="K630" s="15">
        <f t="shared" si="58"/>
        <v>-1.7641732469416225E-2</v>
      </c>
      <c r="L630" s="15">
        <f t="shared" si="59"/>
        <v>-2.1303754143521279E-2</v>
      </c>
    </row>
    <row r="631" spans="1:12" x14ac:dyDescent="0.3">
      <c r="A631" s="3">
        <v>43298</v>
      </c>
      <c r="B631" s="18">
        <v>41.95</v>
      </c>
      <c r="C631" s="16">
        <f t="shared" si="54"/>
        <v>1.0599855456516538E-2</v>
      </c>
      <c r="D631" s="18">
        <v>99.89</v>
      </c>
      <c r="E631" s="16">
        <f t="shared" si="55"/>
        <v>1.4523664432256833E-2</v>
      </c>
      <c r="F631" s="18">
        <v>25.51</v>
      </c>
      <c r="G631" s="16">
        <f t="shared" si="56"/>
        <v>5.1221434200159344E-3</v>
      </c>
      <c r="J631" s="15">
        <f t="shared" si="57"/>
        <v>1.0044932454621552E-2</v>
      </c>
      <c r="K631" s="15">
        <f t="shared" si="58"/>
        <v>1.4051027590710552E-2</v>
      </c>
      <c r="L631" s="15">
        <f t="shared" si="59"/>
        <v>4.6517226098281364E-3</v>
      </c>
    </row>
    <row r="632" spans="1:12" x14ac:dyDescent="0.3">
      <c r="A632" s="3">
        <v>43299</v>
      </c>
      <c r="B632" s="18">
        <v>41.74</v>
      </c>
      <c r="C632" s="16">
        <f t="shared" si="54"/>
        <v>-5.0059594755661463E-3</v>
      </c>
      <c r="D632" s="18">
        <v>99.02</v>
      </c>
      <c r="E632" s="16">
        <f t="shared" si="55"/>
        <v>-8.7095805385924985E-3</v>
      </c>
      <c r="F632" s="18">
        <v>25.28</v>
      </c>
      <c r="G632" s="16">
        <f t="shared" si="56"/>
        <v>-9.016072128577024E-3</v>
      </c>
      <c r="J632" s="15">
        <f t="shared" si="57"/>
        <v>-5.5608824774611328E-3</v>
      </c>
      <c r="K632" s="15">
        <f t="shared" si="58"/>
        <v>-9.1822173801387793E-3</v>
      </c>
      <c r="L632" s="15">
        <f t="shared" si="59"/>
        <v>-9.486492938764822E-3</v>
      </c>
    </row>
    <row r="633" spans="1:12" x14ac:dyDescent="0.3">
      <c r="A633" s="3">
        <v>43300</v>
      </c>
      <c r="B633" s="18">
        <v>41.61</v>
      </c>
      <c r="C633" s="16">
        <f t="shared" si="54"/>
        <v>-3.1145184475324106E-3</v>
      </c>
      <c r="D633" s="18">
        <v>98.53</v>
      </c>
      <c r="E633" s="16">
        <f t="shared" si="55"/>
        <v>-4.9484952534840643E-3</v>
      </c>
      <c r="F633" s="18">
        <v>25.13</v>
      </c>
      <c r="G633" s="16">
        <f t="shared" si="56"/>
        <v>-5.9335443037975555E-3</v>
      </c>
      <c r="J633" s="15">
        <f t="shared" si="57"/>
        <v>-3.6694414494273966E-3</v>
      </c>
      <c r="K633" s="15">
        <f t="shared" si="58"/>
        <v>-5.4211320950303451E-3</v>
      </c>
      <c r="L633" s="15">
        <f t="shared" si="59"/>
        <v>-6.4039651139853535E-3</v>
      </c>
    </row>
    <row r="634" spans="1:12" x14ac:dyDescent="0.3">
      <c r="A634" s="3">
        <v>43301</v>
      </c>
      <c r="B634" s="18">
        <v>41.9</v>
      </c>
      <c r="C634" s="16">
        <f t="shared" si="54"/>
        <v>6.9694784907474716E-3</v>
      </c>
      <c r="D634" s="18">
        <v>98.7</v>
      </c>
      <c r="E634" s="16">
        <f t="shared" si="55"/>
        <v>1.7253628336546534E-3</v>
      </c>
      <c r="F634" s="18">
        <v>25.02</v>
      </c>
      <c r="G634" s="16">
        <f t="shared" si="56"/>
        <v>-4.3772383605252818E-3</v>
      </c>
      <c r="J634" s="15">
        <f t="shared" si="57"/>
        <v>6.4145554888524851E-3</v>
      </c>
      <c r="K634" s="15">
        <f t="shared" si="58"/>
        <v>1.2527259921083726E-3</v>
      </c>
      <c r="L634" s="15">
        <f t="shared" si="59"/>
        <v>-4.8476591707130798E-3</v>
      </c>
    </row>
    <row r="635" spans="1:12" x14ac:dyDescent="0.3">
      <c r="A635" s="3">
        <v>43304</v>
      </c>
      <c r="B635" s="18">
        <v>42.35</v>
      </c>
      <c r="C635" s="16">
        <f t="shared" si="54"/>
        <v>1.0739856801909475E-2</v>
      </c>
      <c r="D635" s="18">
        <v>99.09</v>
      </c>
      <c r="E635" s="16">
        <f t="shared" si="55"/>
        <v>3.951367781155124E-3</v>
      </c>
      <c r="F635" s="18">
        <v>25.19</v>
      </c>
      <c r="G635" s="16">
        <f t="shared" si="56"/>
        <v>6.7945643485212148E-3</v>
      </c>
      <c r="J635" s="15">
        <f t="shared" si="57"/>
        <v>1.0184933800014489E-2</v>
      </c>
      <c r="K635" s="15">
        <f t="shared" si="58"/>
        <v>3.4787309396088432E-3</v>
      </c>
      <c r="L635" s="15">
        <f t="shared" si="59"/>
        <v>6.3241435383334169E-3</v>
      </c>
    </row>
    <row r="636" spans="1:12" x14ac:dyDescent="0.3">
      <c r="A636" s="3">
        <v>43305</v>
      </c>
      <c r="B636" s="18">
        <v>42.68</v>
      </c>
      <c r="C636" s="16">
        <f t="shared" si="54"/>
        <v>7.7922077922076838E-3</v>
      </c>
      <c r="D636" s="18">
        <v>100.31</v>
      </c>
      <c r="E636" s="16">
        <f t="shared" si="55"/>
        <v>1.2312039559996046E-2</v>
      </c>
      <c r="F636" s="18">
        <v>25.72</v>
      </c>
      <c r="G636" s="16">
        <f t="shared" si="56"/>
        <v>2.1040095275903115E-2</v>
      </c>
      <c r="J636" s="15">
        <f t="shared" si="57"/>
        <v>7.2372847903126973E-3</v>
      </c>
      <c r="K636" s="15">
        <f t="shared" si="58"/>
        <v>1.1839402718449766E-2</v>
      </c>
      <c r="L636" s="15">
        <f t="shared" si="59"/>
        <v>2.0569674465715317E-2</v>
      </c>
    </row>
    <row r="637" spans="1:12" x14ac:dyDescent="0.3">
      <c r="A637" s="3">
        <v>43306</v>
      </c>
      <c r="B637" s="18">
        <v>42.52</v>
      </c>
      <c r="C637" s="16">
        <f t="shared" si="54"/>
        <v>-3.7488284910964786E-3</v>
      </c>
      <c r="D637" s="18">
        <v>100.6</v>
      </c>
      <c r="E637" s="16">
        <f t="shared" si="55"/>
        <v>2.8910377828730294E-3</v>
      </c>
      <c r="F637" s="18">
        <v>25.73</v>
      </c>
      <c r="G637" s="16">
        <f t="shared" si="56"/>
        <v>3.8880248833605968E-4</v>
      </c>
      <c r="J637" s="15">
        <f t="shared" si="57"/>
        <v>-4.3037514929914651E-3</v>
      </c>
      <c r="K637" s="15">
        <f t="shared" si="58"/>
        <v>2.4184009413267486E-3</v>
      </c>
      <c r="L637" s="15">
        <f t="shared" si="59"/>
        <v>-8.1618321851738014E-5</v>
      </c>
    </row>
    <row r="638" spans="1:12" x14ac:dyDescent="0.3">
      <c r="A638" s="3">
        <v>43307</v>
      </c>
      <c r="B638" s="18">
        <v>42.93</v>
      </c>
      <c r="C638" s="16">
        <f t="shared" si="54"/>
        <v>9.6425211665098765E-3</v>
      </c>
      <c r="D638" s="18">
        <v>101.06</v>
      </c>
      <c r="E638" s="16">
        <f t="shared" si="55"/>
        <v>4.5725646123260244E-3</v>
      </c>
      <c r="F638" s="18">
        <v>26.09</v>
      </c>
      <c r="G638" s="16">
        <f t="shared" si="56"/>
        <v>1.3991449669646272E-2</v>
      </c>
      <c r="J638" s="15">
        <f t="shared" si="57"/>
        <v>9.08759816461489E-3</v>
      </c>
      <c r="K638" s="15">
        <f t="shared" si="58"/>
        <v>4.0999277707797436E-3</v>
      </c>
      <c r="L638" s="15">
        <f t="shared" si="59"/>
        <v>1.3521028859458474E-2</v>
      </c>
    </row>
    <row r="639" spans="1:12" x14ac:dyDescent="0.3">
      <c r="A639" s="3">
        <v>43308</v>
      </c>
      <c r="B639" s="18">
        <v>43.41</v>
      </c>
      <c r="C639" s="16">
        <f t="shared" si="54"/>
        <v>1.1180992313067684E-2</v>
      </c>
      <c r="D639" s="18">
        <v>102.02</v>
      </c>
      <c r="E639" s="16">
        <f t="shared" si="55"/>
        <v>9.499307342172969E-3</v>
      </c>
      <c r="F639" s="18">
        <v>26.24</v>
      </c>
      <c r="G639" s="16">
        <f t="shared" si="56"/>
        <v>5.7493292449213307E-3</v>
      </c>
      <c r="J639" s="15">
        <f t="shared" si="57"/>
        <v>1.0626069311172697E-2</v>
      </c>
      <c r="K639" s="15">
        <f t="shared" si="58"/>
        <v>9.0266705006266882E-3</v>
      </c>
      <c r="L639" s="15">
        <f t="shared" si="59"/>
        <v>5.2789084347335327E-3</v>
      </c>
    </row>
    <row r="640" spans="1:12" x14ac:dyDescent="0.3">
      <c r="A640" s="3">
        <v>43311</v>
      </c>
      <c r="B640" s="18">
        <v>43.81</v>
      </c>
      <c r="C640" s="16">
        <f t="shared" si="54"/>
        <v>9.2144667127391777E-3</v>
      </c>
      <c r="D640" s="18">
        <v>102.52</v>
      </c>
      <c r="E640" s="16">
        <f t="shared" si="55"/>
        <v>4.9009998039599711E-3</v>
      </c>
      <c r="F640" s="18">
        <v>26.58</v>
      </c>
      <c r="G640" s="16">
        <f t="shared" si="56"/>
        <v>1.2957317073170715E-2</v>
      </c>
      <c r="J640" s="15">
        <f t="shared" si="57"/>
        <v>8.6595437108441912E-3</v>
      </c>
      <c r="K640" s="15">
        <f t="shared" si="58"/>
        <v>4.4283629624136903E-3</v>
      </c>
      <c r="L640" s="15">
        <f t="shared" si="59"/>
        <v>1.2486896262982917E-2</v>
      </c>
    </row>
    <row r="641" spans="1:12" x14ac:dyDescent="0.3">
      <c r="A641" s="3">
        <v>43312</v>
      </c>
      <c r="B641" s="18">
        <v>43.82</v>
      </c>
      <c r="C641" s="16">
        <f t="shared" si="54"/>
        <v>2.282583884958278E-4</v>
      </c>
      <c r="D641" s="18">
        <v>103.07</v>
      </c>
      <c r="E641" s="16">
        <f t="shared" si="55"/>
        <v>5.3648068669527316E-3</v>
      </c>
      <c r="F641" s="18">
        <v>26.56</v>
      </c>
      <c r="G641" s="16">
        <f t="shared" si="56"/>
        <v>-7.5244544770503019E-4</v>
      </c>
      <c r="J641" s="15">
        <f t="shared" si="57"/>
        <v>-3.2666461339915824E-4</v>
      </c>
      <c r="K641" s="15">
        <f t="shared" si="58"/>
        <v>4.8921700254064508E-3</v>
      </c>
      <c r="L641" s="15">
        <f t="shared" si="59"/>
        <v>-1.2228662578928279E-3</v>
      </c>
    </row>
    <row r="642" spans="1:12" x14ac:dyDescent="0.3">
      <c r="A642" s="3">
        <v>43313</v>
      </c>
      <c r="B642" s="18">
        <v>43.64</v>
      </c>
      <c r="C642" s="16">
        <f t="shared" si="54"/>
        <v>-4.1077133728890658E-3</v>
      </c>
      <c r="D642" s="18">
        <v>102.74</v>
      </c>
      <c r="E642" s="16">
        <f t="shared" si="55"/>
        <v>-3.2017075773745907E-3</v>
      </c>
      <c r="F642" s="18">
        <v>26.47</v>
      </c>
      <c r="G642" s="16">
        <f t="shared" si="56"/>
        <v>-3.3885542168674565E-3</v>
      </c>
      <c r="J642" s="15">
        <f t="shared" si="57"/>
        <v>-4.6626363747840523E-3</v>
      </c>
      <c r="K642" s="15">
        <f t="shared" si="58"/>
        <v>-3.6743444189208715E-3</v>
      </c>
      <c r="L642" s="15">
        <f t="shared" si="59"/>
        <v>-3.858975027055254E-3</v>
      </c>
    </row>
    <row r="643" spans="1:12" x14ac:dyDescent="0.3">
      <c r="A643" s="3">
        <v>43314</v>
      </c>
      <c r="B643" s="18">
        <v>43.35</v>
      </c>
      <c r="C643" s="16">
        <f t="shared" si="54"/>
        <v>-6.6452795600366876E-3</v>
      </c>
      <c r="D643" s="18">
        <v>102.89</v>
      </c>
      <c r="E643" s="16">
        <f t="shared" si="55"/>
        <v>1.4599961066770195E-3</v>
      </c>
      <c r="F643" s="18">
        <v>26.39</v>
      </c>
      <c r="G643" s="16">
        <f t="shared" si="56"/>
        <v>-3.0222893842084542E-3</v>
      </c>
      <c r="J643" s="15">
        <f t="shared" si="57"/>
        <v>-7.2002025619316741E-3</v>
      </c>
      <c r="K643" s="15">
        <f t="shared" si="58"/>
        <v>9.873592651307387E-4</v>
      </c>
      <c r="L643" s="15">
        <f t="shared" si="59"/>
        <v>-3.4927101943962517E-3</v>
      </c>
    </row>
    <row r="644" spans="1:12" x14ac:dyDescent="0.3">
      <c r="A644" s="3">
        <v>43315</v>
      </c>
      <c r="B644" s="18">
        <v>43.8</v>
      </c>
      <c r="C644" s="16">
        <f t="shared" si="54"/>
        <v>1.0380622837370179E-2</v>
      </c>
      <c r="D644" s="18">
        <v>103.62</v>
      </c>
      <c r="E644" s="16">
        <f t="shared" si="55"/>
        <v>7.0949557780153327E-3</v>
      </c>
      <c r="F644" s="18">
        <v>26.65</v>
      </c>
      <c r="G644" s="16">
        <f t="shared" si="56"/>
        <v>9.8522167487684609E-3</v>
      </c>
      <c r="J644" s="15">
        <f t="shared" si="57"/>
        <v>9.8256998354751927E-3</v>
      </c>
      <c r="K644" s="15">
        <f t="shared" si="58"/>
        <v>6.6223189364690519E-3</v>
      </c>
      <c r="L644" s="15">
        <f t="shared" si="59"/>
        <v>9.3817959385806629E-3</v>
      </c>
    </row>
    <row r="645" spans="1:12" x14ac:dyDescent="0.3">
      <c r="A645" s="3">
        <v>43318</v>
      </c>
      <c r="B645" s="18">
        <v>44.16</v>
      </c>
      <c r="C645" s="16">
        <f t="shared" ref="C645:C708" si="60">B645/B644-1</f>
        <v>8.2191780821918581E-3</v>
      </c>
      <c r="D645" s="18">
        <v>103.74</v>
      </c>
      <c r="E645" s="16">
        <f t="shared" ref="E645:E708" si="61">D645/D644-1</f>
        <v>1.1580775911985697E-3</v>
      </c>
      <c r="F645" s="18">
        <v>26.79</v>
      </c>
      <c r="G645" s="16">
        <f t="shared" ref="G645:G708" si="62">F645/F644-1</f>
        <v>5.2532833020637604E-3</v>
      </c>
      <c r="J645" s="15">
        <f t="shared" ref="J645:J708" si="63">C645-$C$1235</f>
        <v>7.6642550802968716E-3</v>
      </c>
      <c r="K645" s="15">
        <f t="shared" ref="K645:K708" si="64">E645-$E$1235</f>
        <v>6.8544074965228897E-4</v>
      </c>
      <c r="L645" s="15">
        <f t="shared" ref="L645:L708" si="65">G645-$G$1235</f>
        <v>4.7828624918759624E-3</v>
      </c>
    </row>
    <row r="646" spans="1:12" x14ac:dyDescent="0.3">
      <c r="A646" s="3">
        <v>43319</v>
      </c>
      <c r="B646" s="18">
        <v>44.12</v>
      </c>
      <c r="C646" s="16">
        <f t="shared" si="60"/>
        <v>-9.0579710144922387E-4</v>
      </c>
      <c r="D646" s="18">
        <v>103.14</v>
      </c>
      <c r="E646" s="16">
        <f t="shared" si="61"/>
        <v>-5.7836899942163011E-3</v>
      </c>
      <c r="F646" s="18">
        <v>26.78</v>
      </c>
      <c r="G646" s="16">
        <f t="shared" si="62"/>
        <v>-3.7327360955574651E-4</v>
      </c>
      <c r="J646" s="15">
        <f t="shared" si="63"/>
        <v>-1.4607201033442099E-3</v>
      </c>
      <c r="K646" s="15">
        <f t="shared" si="64"/>
        <v>-6.256326835762582E-3</v>
      </c>
      <c r="L646" s="15">
        <f t="shared" si="65"/>
        <v>-8.4369441974354426E-4</v>
      </c>
    </row>
    <row r="647" spans="1:12" x14ac:dyDescent="0.3">
      <c r="A647" s="3">
        <v>43320</v>
      </c>
      <c r="B647" s="18">
        <v>44.27</v>
      </c>
      <c r="C647" s="16">
        <f t="shared" si="60"/>
        <v>3.3998186763373184E-3</v>
      </c>
      <c r="D647" s="18">
        <v>103.31</v>
      </c>
      <c r="E647" s="16">
        <f t="shared" si="61"/>
        <v>1.6482451037425072E-3</v>
      </c>
      <c r="F647" s="18">
        <v>26.83</v>
      </c>
      <c r="G647" s="16">
        <f t="shared" si="62"/>
        <v>1.8670649738610212E-3</v>
      </c>
      <c r="J647" s="15">
        <f t="shared" si="63"/>
        <v>2.8448956744423323E-3</v>
      </c>
      <c r="K647" s="15">
        <f t="shared" si="64"/>
        <v>1.1756082621962264E-3</v>
      </c>
      <c r="L647" s="15">
        <f t="shared" si="65"/>
        <v>1.3966441636732235E-3</v>
      </c>
    </row>
    <row r="648" spans="1:12" x14ac:dyDescent="0.3">
      <c r="A648" s="3">
        <v>43321</v>
      </c>
      <c r="B648" s="18">
        <v>44.52</v>
      </c>
      <c r="C648" s="16">
        <f t="shared" si="60"/>
        <v>5.6471651231082554E-3</v>
      </c>
      <c r="D648" s="18">
        <v>103.69</v>
      </c>
      <c r="E648" s="16">
        <f t="shared" si="61"/>
        <v>3.6782499274028435E-3</v>
      </c>
      <c r="F648" s="18">
        <v>26.9</v>
      </c>
      <c r="G648" s="16">
        <f t="shared" si="62"/>
        <v>2.6090197540067361E-3</v>
      </c>
      <c r="J648" s="15">
        <f t="shared" si="63"/>
        <v>5.0922421212132689E-3</v>
      </c>
      <c r="K648" s="15">
        <f t="shared" si="64"/>
        <v>3.2056130858565627E-3</v>
      </c>
      <c r="L648" s="15">
        <f t="shared" si="65"/>
        <v>2.1385989438189386E-3</v>
      </c>
    </row>
    <row r="649" spans="1:12" x14ac:dyDescent="0.3">
      <c r="A649" s="3">
        <v>43322</v>
      </c>
      <c r="B649" s="18">
        <v>44.23</v>
      </c>
      <c r="C649" s="16">
        <f t="shared" si="60"/>
        <v>-6.5139263252471657E-3</v>
      </c>
      <c r="D649" s="18">
        <v>103.05</v>
      </c>
      <c r="E649" s="16">
        <f t="shared" si="61"/>
        <v>-6.1722441894107583E-3</v>
      </c>
      <c r="F649" s="18">
        <v>26.64</v>
      </c>
      <c r="G649" s="16">
        <f t="shared" si="62"/>
        <v>-9.665427509293556E-3</v>
      </c>
      <c r="J649" s="15">
        <f t="shared" si="63"/>
        <v>-7.0688493271421522E-3</v>
      </c>
      <c r="K649" s="15">
        <f t="shared" si="64"/>
        <v>-6.6448810309570391E-3</v>
      </c>
      <c r="L649" s="15">
        <f t="shared" si="65"/>
        <v>-1.0135848319481354E-2</v>
      </c>
    </row>
    <row r="650" spans="1:12" x14ac:dyDescent="0.3">
      <c r="A650" s="3">
        <v>43325</v>
      </c>
      <c r="B650" s="18">
        <v>43.83</v>
      </c>
      <c r="C650" s="16">
        <f t="shared" si="60"/>
        <v>-9.0436355414876823E-3</v>
      </c>
      <c r="D650" s="18">
        <v>102.72</v>
      </c>
      <c r="E650" s="16">
        <f t="shared" si="61"/>
        <v>-3.2023289665210619E-3</v>
      </c>
      <c r="F650" s="18">
        <v>26.47</v>
      </c>
      <c r="G650" s="16">
        <f t="shared" si="62"/>
        <v>-6.3813813813814457E-3</v>
      </c>
      <c r="J650" s="15">
        <f t="shared" si="63"/>
        <v>-9.5985585433826688E-3</v>
      </c>
      <c r="K650" s="15">
        <f t="shared" si="64"/>
        <v>-3.6749658080673427E-3</v>
      </c>
      <c r="L650" s="15">
        <f t="shared" si="65"/>
        <v>-6.8518021915692437E-3</v>
      </c>
    </row>
    <row r="651" spans="1:12" x14ac:dyDescent="0.3">
      <c r="A651" s="3">
        <v>43326</v>
      </c>
      <c r="B651" s="18">
        <v>44.14</v>
      </c>
      <c r="C651" s="16">
        <f t="shared" si="60"/>
        <v>7.0727812000912493E-3</v>
      </c>
      <c r="D651" s="18">
        <v>103.16</v>
      </c>
      <c r="E651" s="16">
        <f t="shared" si="61"/>
        <v>4.2834890965732786E-3</v>
      </c>
      <c r="F651" s="18">
        <v>26.56</v>
      </c>
      <c r="G651" s="16">
        <f t="shared" si="62"/>
        <v>3.4000755572345387E-3</v>
      </c>
      <c r="J651" s="15">
        <f t="shared" si="63"/>
        <v>6.5178581981962629E-3</v>
      </c>
      <c r="K651" s="15">
        <f t="shared" si="64"/>
        <v>3.8108522550269978E-3</v>
      </c>
      <c r="L651" s="15">
        <f t="shared" si="65"/>
        <v>2.9296547470467412E-3</v>
      </c>
    </row>
    <row r="652" spans="1:12" x14ac:dyDescent="0.3">
      <c r="A652" s="3">
        <v>43328</v>
      </c>
      <c r="B652" s="18">
        <v>44.06</v>
      </c>
      <c r="C652" s="16">
        <f t="shared" si="60"/>
        <v>-1.8124150430448571E-3</v>
      </c>
      <c r="D652" s="18">
        <v>102.64</v>
      </c>
      <c r="E652" s="16">
        <f t="shared" si="61"/>
        <v>-5.0407134548273724E-3</v>
      </c>
      <c r="F652" s="18">
        <v>26.43</v>
      </c>
      <c r="G652" s="16">
        <f t="shared" si="62"/>
        <v>-4.8945783132530174E-3</v>
      </c>
      <c r="J652" s="15">
        <f t="shared" si="63"/>
        <v>-2.3673380449398432E-3</v>
      </c>
      <c r="K652" s="15">
        <f t="shared" si="64"/>
        <v>-5.5133502963736532E-3</v>
      </c>
      <c r="L652" s="15">
        <f t="shared" si="65"/>
        <v>-5.3649991234408154E-3</v>
      </c>
    </row>
    <row r="653" spans="1:12" x14ac:dyDescent="0.3">
      <c r="A653" s="3">
        <v>43329</v>
      </c>
      <c r="B653" s="18">
        <v>44.4</v>
      </c>
      <c r="C653" s="16">
        <f t="shared" si="60"/>
        <v>7.7167498865182704E-3</v>
      </c>
      <c r="D653" s="18">
        <v>103.33</v>
      </c>
      <c r="E653" s="16">
        <f t="shared" si="61"/>
        <v>6.7225253312548361E-3</v>
      </c>
      <c r="F653" s="18">
        <v>26.7</v>
      </c>
      <c r="G653" s="16">
        <f t="shared" si="62"/>
        <v>1.0215664018161208E-2</v>
      </c>
      <c r="J653" s="15">
        <f t="shared" si="63"/>
        <v>7.161826884623284E-3</v>
      </c>
      <c r="K653" s="15">
        <f t="shared" si="64"/>
        <v>6.2498884897085553E-3</v>
      </c>
      <c r="L653" s="15">
        <f t="shared" si="65"/>
        <v>9.74524320797341E-3</v>
      </c>
    </row>
    <row r="654" spans="1:12" x14ac:dyDescent="0.3">
      <c r="A654" s="3">
        <v>43332</v>
      </c>
      <c r="B654" s="18">
        <v>44.71</v>
      </c>
      <c r="C654" s="16">
        <f t="shared" si="60"/>
        <v>6.9819819819820772E-3</v>
      </c>
      <c r="D654" s="18">
        <v>103.6</v>
      </c>
      <c r="E654" s="16">
        <f t="shared" si="61"/>
        <v>2.6129875157263616E-3</v>
      </c>
      <c r="F654" s="18">
        <v>26.82</v>
      </c>
      <c r="G654" s="16">
        <f t="shared" si="62"/>
        <v>4.4943820224718767E-3</v>
      </c>
      <c r="J654" s="15">
        <f t="shared" si="63"/>
        <v>6.4270589800870907E-3</v>
      </c>
      <c r="K654" s="15">
        <f t="shared" si="64"/>
        <v>2.1403506741800808E-3</v>
      </c>
      <c r="L654" s="15">
        <f t="shared" si="65"/>
        <v>4.0239612122840787E-3</v>
      </c>
    </row>
    <row r="655" spans="1:12" x14ac:dyDescent="0.3">
      <c r="A655" s="3">
        <v>43333</v>
      </c>
      <c r="B655" s="18">
        <v>44.86</v>
      </c>
      <c r="C655" s="16">
        <f t="shared" si="60"/>
        <v>3.3549541489599211E-3</v>
      </c>
      <c r="D655" s="18">
        <v>104.21</v>
      </c>
      <c r="E655" s="16">
        <f t="shared" si="61"/>
        <v>5.8880308880309151E-3</v>
      </c>
      <c r="F655" s="18">
        <v>26.86</v>
      </c>
      <c r="G655" s="16">
        <f t="shared" si="62"/>
        <v>1.491424310216205E-3</v>
      </c>
      <c r="J655" s="15">
        <f t="shared" si="63"/>
        <v>2.800031147064935E-3</v>
      </c>
      <c r="K655" s="15">
        <f t="shared" si="64"/>
        <v>5.4153940464846343E-3</v>
      </c>
      <c r="L655" s="15">
        <f t="shared" si="65"/>
        <v>1.0210035000284073E-3</v>
      </c>
    </row>
    <row r="656" spans="1:12" x14ac:dyDescent="0.3">
      <c r="A656" s="3">
        <v>43335</v>
      </c>
      <c r="B656" s="18">
        <v>44.84</v>
      </c>
      <c r="C656" s="16">
        <f t="shared" si="60"/>
        <v>-4.4583147570209647E-4</v>
      </c>
      <c r="D656" s="18">
        <v>104.19</v>
      </c>
      <c r="E656" s="16">
        <f t="shared" si="61"/>
        <v>-1.9192016121294397E-4</v>
      </c>
      <c r="F656" s="18">
        <v>26.87</v>
      </c>
      <c r="G656" s="16">
        <f t="shared" si="62"/>
        <v>3.7230081906192147E-4</v>
      </c>
      <c r="J656" s="15">
        <f t="shared" si="63"/>
        <v>-1.0007544775970825E-3</v>
      </c>
      <c r="K656" s="15">
        <f t="shared" si="64"/>
        <v>-6.6455700275922468E-4</v>
      </c>
      <c r="L656" s="15">
        <f t="shared" si="65"/>
        <v>-9.8119991125876222E-5</v>
      </c>
    </row>
    <row r="657" spans="1:12" x14ac:dyDescent="0.3">
      <c r="A657" s="3">
        <v>43336</v>
      </c>
      <c r="B657" s="18">
        <v>44.76</v>
      </c>
      <c r="C657" s="16">
        <f t="shared" si="60"/>
        <v>-1.784121320249854E-3</v>
      </c>
      <c r="D657" s="18">
        <v>103.8</v>
      </c>
      <c r="E657" s="16">
        <f t="shared" si="61"/>
        <v>-3.7431615318168632E-3</v>
      </c>
      <c r="F657" s="18">
        <v>26.92</v>
      </c>
      <c r="G657" s="16">
        <f t="shared" si="62"/>
        <v>1.8608113137328353E-3</v>
      </c>
      <c r="J657" s="15">
        <f t="shared" si="63"/>
        <v>-2.3390443221448401E-3</v>
      </c>
      <c r="K657" s="15">
        <f t="shared" si="64"/>
        <v>-4.215798373363144E-3</v>
      </c>
      <c r="L657" s="15">
        <f t="shared" si="65"/>
        <v>1.3903905035450375E-3</v>
      </c>
    </row>
    <row r="658" spans="1:12" x14ac:dyDescent="0.3">
      <c r="A658" s="3">
        <v>43339</v>
      </c>
      <c r="B658" s="18">
        <v>45.36</v>
      </c>
      <c r="C658" s="16">
        <f t="shared" si="60"/>
        <v>1.3404825737265424E-2</v>
      </c>
      <c r="D658" s="18">
        <v>104.19</v>
      </c>
      <c r="E658" s="16">
        <f t="shared" si="61"/>
        <v>3.7572254335260791E-3</v>
      </c>
      <c r="F658" s="18">
        <v>26.87</v>
      </c>
      <c r="G658" s="16">
        <f t="shared" si="62"/>
        <v>-1.857355126300142E-3</v>
      </c>
      <c r="J658" s="15">
        <f t="shared" si="63"/>
        <v>1.2849902735370438E-2</v>
      </c>
      <c r="K658" s="15">
        <f t="shared" si="64"/>
        <v>3.2845885919797983E-3</v>
      </c>
      <c r="L658" s="15">
        <f t="shared" si="65"/>
        <v>-2.3277759364879395E-3</v>
      </c>
    </row>
    <row r="659" spans="1:12" x14ac:dyDescent="0.3">
      <c r="A659" s="3">
        <v>43340</v>
      </c>
      <c r="B659" s="18">
        <v>45.45</v>
      </c>
      <c r="C659" s="16">
        <f t="shared" si="60"/>
        <v>1.9841269841269771E-3</v>
      </c>
      <c r="D659" s="18">
        <v>103.87</v>
      </c>
      <c r="E659" s="16">
        <f t="shared" si="61"/>
        <v>-3.07131202610611E-3</v>
      </c>
      <c r="F659" s="18">
        <v>26.82</v>
      </c>
      <c r="G659" s="16">
        <f t="shared" si="62"/>
        <v>-1.8608113137328353E-3</v>
      </c>
      <c r="J659" s="15">
        <f t="shared" si="63"/>
        <v>1.429203982231991E-3</v>
      </c>
      <c r="K659" s="15">
        <f t="shared" si="64"/>
        <v>-3.5439488676523908E-3</v>
      </c>
      <c r="L659" s="15">
        <f t="shared" si="65"/>
        <v>-2.3312321239206328E-3</v>
      </c>
    </row>
    <row r="660" spans="1:12" x14ac:dyDescent="0.3">
      <c r="A660" s="3">
        <v>43341</v>
      </c>
      <c r="B660" s="18">
        <v>45.35</v>
      </c>
      <c r="C660" s="16">
        <f t="shared" si="60"/>
        <v>-2.2002200220022639E-3</v>
      </c>
      <c r="D660" s="18">
        <v>103.75</v>
      </c>
      <c r="E660" s="16">
        <f t="shared" si="61"/>
        <v>-1.1552902666795983E-3</v>
      </c>
      <c r="F660" s="18">
        <v>26.86</v>
      </c>
      <c r="G660" s="16">
        <f t="shared" si="62"/>
        <v>1.491424310216205E-3</v>
      </c>
      <c r="J660" s="15">
        <f t="shared" si="63"/>
        <v>-2.7551430238972499E-3</v>
      </c>
      <c r="K660" s="15">
        <f t="shared" si="64"/>
        <v>-1.6279271082258791E-3</v>
      </c>
      <c r="L660" s="15">
        <f t="shared" si="65"/>
        <v>1.0210035000284073E-3</v>
      </c>
    </row>
    <row r="661" spans="1:12" x14ac:dyDescent="0.3">
      <c r="A661" s="3">
        <v>43342</v>
      </c>
      <c r="B661" s="18">
        <v>45.47</v>
      </c>
      <c r="C661" s="16">
        <f t="shared" si="60"/>
        <v>2.6460859977948115E-3</v>
      </c>
      <c r="D661" s="18">
        <v>104.53</v>
      </c>
      <c r="E661" s="16">
        <f t="shared" si="61"/>
        <v>7.5180722891565743E-3</v>
      </c>
      <c r="F661" s="18">
        <v>27.02</v>
      </c>
      <c r="G661" s="16">
        <f t="shared" si="62"/>
        <v>5.9568131049887452E-3</v>
      </c>
      <c r="J661" s="15">
        <f t="shared" si="63"/>
        <v>2.0911629958998254E-3</v>
      </c>
      <c r="K661" s="15">
        <f t="shared" si="64"/>
        <v>7.0454354476102935E-3</v>
      </c>
      <c r="L661" s="15">
        <f t="shared" si="65"/>
        <v>5.4863922948009472E-3</v>
      </c>
    </row>
    <row r="662" spans="1:12" x14ac:dyDescent="0.3">
      <c r="A662" s="3">
        <v>43343</v>
      </c>
      <c r="B662" s="18">
        <v>45.63</v>
      </c>
      <c r="C662" s="16">
        <f t="shared" si="60"/>
        <v>3.5188036067737016E-3</v>
      </c>
      <c r="D662" s="18">
        <v>104.66</v>
      </c>
      <c r="E662" s="16">
        <f t="shared" si="61"/>
        <v>1.2436621065723408E-3</v>
      </c>
      <c r="F662" s="18">
        <v>27.18</v>
      </c>
      <c r="G662" s="16">
        <f t="shared" si="62"/>
        <v>5.9215396002960663E-3</v>
      </c>
      <c r="J662" s="15">
        <f t="shared" si="63"/>
        <v>2.9638806048787156E-3</v>
      </c>
      <c r="K662" s="15">
        <f t="shared" si="64"/>
        <v>7.7102526502606007E-4</v>
      </c>
      <c r="L662" s="15">
        <f t="shared" si="65"/>
        <v>5.4511187901082683E-3</v>
      </c>
    </row>
    <row r="663" spans="1:12" x14ac:dyDescent="0.3">
      <c r="A663" s="3">
        <v>43346</v>
      </c>
      <c r="B663" s="18">
        <v>45.29</v>
      </c>
      <c r="C663" s="16">
        <f t="shared" si="60"/>
        <v>-7.4512382204691141E-3</v>
      </c>
      <c r="D663" s="18">
        <v>104.65</v>
      </c>
      <c r="E663" s="16">
        <f t="shared" si="61"/>
        <v>-9.5547487101055317E-5</v>
      </c>
      <c r="F663" s="18">
        <v>27.11</v>
      </c>
      <c r="G663" s="16">
        <f t="shared" si="62"/>
        <v>-2.5754231052244059E-3</v>
      </c>
      <c r="J663" s="15">
        <f t="shared" si="63"/>
        <v>-8.0061612223641006E-3</v>
      </c>
      <c r="K663" s="15">
        <f t="shared" si="64"/>
        <v>-5.6818432864733602E-4</v>
      </c>
      <c r="L663" s="15">
        <f t="shared" si="65"/>
        <v>-3.0458439154122034E-3</v>
      </c>
    </row>
    <row r="664" spans="1:12" x14ac:dyDescent="0.3">
      <c r="A664" s="3">
        <v>43347</v>
      </c>
      <c r="B664" s="18">
        <v>44.8</v>
      </c>
      <c r="C664" s="16">
        <f t="shared" si="60"/>
        <v>-1.0819165378670781E-2</v>
      </c>
      <c r="D664" s="18">
        <v>102.7</v>
      </c>
      <c r="E664" s="16">
        <f t="shared" si="61"/>
        <v>-1.8633540372670843E-2</v>
      </c>
      <c r="F664" s="18">
        <v>26.67</v>
      </c>
      <c r="G664" s="16">
        <f t="shared" si="62"/>
        <v>-1.6230173367760892E-2</v>
      </c>
      <c r="J664" s="15">
        <f t="shared" si="63"/>
        <v>-1.1374088380565767E-2</v>
      </c>
      <c r="K664" s="15">
        <f t="shared" si="64"/>
        <v>-1.9106177214217122E-2</v>
      </c>
      <c r="L664" s="15">
        <f t="shared" si="65"/>
        <v>-1.670059417794869E-2</v>
      </c>
    </row>
    <row r="665" spans="1:12" x14ac:dyDescent="0.3">
      <c r="A665" s="3">
        <v>43348</v>
      </c>
      <c r="B665" s="18">
        <v>44.8</v>
      </c>
      <c r="C665" s="16">
        <f t="shared" si="60"/>
        <v>0</v>
      </c>
      <c r="D665" s="18">
        <v>102.49</v>
      </c>
      <c r="E665" s="16">
        <f t="shared" si="61"/>
        <v>-2.0447906523857196E-3</v>
      </c>
      <c r="F665" s="18">
        <v>26.62</v>
      </c>
      <c r="G665" s="16">
        <f t="shared" si="62"/>
        <v>-1.8747656542932312E-3</v>
      </c>
      <c r="J665" s="15">
        <f t="shared" si="63"/>
        <v>-5.5492300189498604E-4</v>
      </c>
      <c r="K665" s="15">
        <f t="shared" si="64"/>
        <v>-2.5174274939320004E-3</v>
      </c>
      <c r="L665" s="15">
        <f t="shared" si="65"/>
        <v>-2.3451864644810287E-3</v>
      </c>
    </row>
    <row r="666" spans="1:12" x14ac:dyDescent="0.3">
      <c r="A666" s="3">
        <v>43349</v>
      </c>
      <c r="B666" s="18">
        <v>44.92</v>
      </c>
      <c r="C666" s="16">
        <f t="shared" si="60"/>
        <v>2.6785714285715301E-3</v>
      </c>
      <c r="D666" s="18">
        <v>102.78</v>
      </c>
      <c r="E666" s="16">
        <f t="shared" si="61"/>
        <v>2.8295443457899694E-3</v>
      </c>
      <c r="F666" s="18">
        <v>26.66</v>
      </c>
      <c r="G666" s="16">
        <f t="shared" si="62"/>
        <v>1.5026296018030294E-3</v>
      </c>
      <c r="J666" s="15">
        <f t="shared" si="63"/>
        <v>2.123648426676544E-3</v>
      </c>
      <c r="K666" s="15">
        <f t="shared" si="64"/>
        <v>2.3569075042436886E-3</v>
      </c>
      <c r="L666" s="15">
        <f t="shared" si="65"/>
        <v>1.0322087916152317E-3</v>
      </c>
    </row>
    <row r="667" spans="1:12" x14ac:dyDescent="0.3">
      <c r="A667" s="3">
        <v>43350</v>
      </c>
      <c r="B667" s="18">
        <v>45.22</v>
      </c>
      <c r="C667" s="16">
        <f t="shared" si="60"/>
        <v>6.6785396260016228E-3</v>
      </c>
      <c r="D667" s="18">
        <v>103.61</v>
      </c>
      <c r="E667" s="16">
        <f t="shared" si="61"/>
        <v>8.0755010702471264E-3</v>
      </c>
      <c r="F667" s="18">
        <v>26.68</v>
      </c>
      <c r="G667" s="16">
        <f t="shared" si="62"/>
        <v>7.5018754688671585E-4</v>
      </c>
      <c r="J667" s="15">
        <f t="shared" si="63"/>
        <v>6.1236166241066363E-3</v>
      </c>
      <c r="K667" s="15">
        <f t="shared" si="64"/>
        <v>7.6028642287008456E-3</v>
      </c>
      <c r="L667" s="15">
        <f t="shared" si="65"/>
        <v>2.7976673669891815E-4</v>
      </c>
    </row>
    <row r="668" spans="1:12" x14ac:dyDescent="0.3">
      <c r="A668" s="3">
        <v>43353</v>
      </c>
      <c r="B668" s="18">
        <v>44.75</v>
      </c>
      <c r="C668" s="16">
        <f t="shared" si="60"/>
        <v>-1.0393631136665138E-2</v>
      </c>
      <c r="D668" s="18">
        <v>102.54</v>
      </c>
      <c r="E668" s="16">
        <f t="shared" si="61"/>
        <v>-1.0327188495318884E-2</v>
      </c>
      <c r="F668" s="18">
        <v>26.32</v>
      </c>
      <c r="G668" s="16">
        <f t="shared" si="62"/>
        <v>-1.3493253373313308E-2</v>
      </c>
      <c r="J668" s="15">
        <f t="shared" si="63"/>
        <v>-1.0948554138560124E-2</v>
      </c>
      <c r="K668" s="15">
        <f t="shared" si="64"/>
        <v>-1.0799825336865165E-2</v>
      </c>
      <c r="L668" s="15">
        <f t="shared" si="65"/>
        <v>-1.3963674183501106E-2</v>
      </c>
    </row>
    <row r="669" spans="1:12" x14ac:dyDescent="0.3">
      <c r="A669" s="3">
        <v>43354</v>
      </c>
      <c r="B669" s="18">
        <v>44.21</v>
      </c>
      <c r="C669" s="16">
        <f t="shared" si="60"/>
        <v>-1.2067039106145261E-2</v>
      </c>
      <c r="D669" s="18">
        <v>101.4</v>
      </c>
      <c r="E669" s="16">
        <f t="shared" si="61"/>
        <v>-1.1117612638970154E-2</v>
      </c>
      <c r="F669" s="18">
        <v>25.95</v>
      </c>
      <c r="G669" s="16">
        <f t="shared" si="62"/>
        <v>-1.4057750759878473E-2</v>
      </c>
      <c r="J669" s="15">
        <f t="shared" si="63"/>
        <v>-1.2621962108040247E-2</v>
      </c>
      <c r="K669" s="15">
        <f t="shared" si="64"/>
        <v>-1.1590249480516434E-2</v>
      </c>
      <c r="L669" s="15">
        <f t="shared" si="65"/>
        <v>-1.4528171570066271E-2</v>
      </c>
    </row>
    <row r="670" spans="1:12" x14ac:dyDescent="0.3">
      <c r="A670" s="3">
        <v>43355</v>
      </c>
      <c r="B670" s="18">
        <v>44.43</v>
      </c>
      <c r="C670" s="16">
        <f t="shared" si="60"/>
        <v>4.9762497172585185E-3</v>
      </c>
      <c r="D670" s="18">
        <v>101.55</v>
      </c>
      <c r="E670" s="16">
        <f t="shared" si="61"/>
        <v>1.4792899408282434E-3</v>
      </c>
      <c r="F670" s="18">
        <v>25.84</v>
      </c>
      <c r="G670" s="16">
        <f t="shared" si="62"/>
        <v>-4.2389210019267987E-3</v>
      </c>
      <c r="J670" s="15">
        <f t="shared" si="63"/>
        <v>4.421326715363532E-3</v>
      </c>
      <c r="K670" s="15">
        <f t="shared" si="64"/>
        <v>1.0066530992819626E-3</v>
      </c>
      <c r="L670" s="15">
        <f t="shared" si="65"/>
        <v>-4.7093418121145966E-3</v>
      </c>
    </row>
    <row r="671" spans="1:12" x14ac:dyDescent="0.3">
      <c r="A671" s="3">
        <v>43357</v>
      </c>
      <c r="B671" s="18">
        <v>45.07</v>
      </c>
      <c r="C671" s="16">
        <f t="shared" si="60"/>
        <v>1.4404681521494433E-2</v>
      </c>
      <c r="D671" s="18">
        <v>102.81</v>
      </c>
      <c r="E671" s="16">
        <f t="shared" si="61"/>
        <v>1.2407680945347277E-2</v>
      </c>
      <c r="F671" s="18">
        <v>26.19</v>
      </c>
      <c r="G671" s="16">
        <f t="shared" si="62"/>
        <v>1.3544891640866918E-2</v>
      </c>
      <c r="J671" s="15">
        <f t="shared" si="63"/>
        <v>1.3849758519599447E-2</v>
      </c>
      <c r="K671" s="15">
        <f t="shared" si="64"/>
        <v>1.1935044103800996E-2</v>
      </c>
      <c r="L671" s="15">
        <f t="shared" si="65"/>
        <v>1.307447083067912E-2</v>
      </c>
    </row>
    <row r="672" spans="1:12" x14ac:dyDescent="0.3">
      <c r="A672" s="3">
        <v>43360</v>
      </c>
      <c r="B672" s="18">
        <v>44.69</v>
      </c>
      <c r="C672" s="16">
        <f t="shared" si="60"/>
        <v>-8.431329043709801E-3</v>
      </c>
      <c r="D672" s="18">
        <v>102.41</v>
      </c>
      <c r="E672" s="16">
        <f t="shared" si="61"/>
        <v>-3.8906721136077183E-3</v>
      </c>
      <c r="F672" s="18">
        <v>26.08</v>
      </c>
      <c r="G672" s="16">
        <f t="shared" si="62"/>
        <v>-4.2000763650249517E-3</v>
      </c>
      <c r="J672" s="15">
        <f t="shared" si="63"/>
        <v>-8.9862520456047874E-3</v>
      </c>
      <c r="K672" s="15">
        <f t="shared" si="64"/>
        <v>-4.3633089551539991E-3</v>
      </c>
      <c r="L672" s="15">
        <f t="shared" si="65"/>
        <v>-4.6704971752127497E-3</v>
      </c>
    </row>
    <row r="673" spans="1:12" x14ac:dyDescent="0.3">
      <c r="A673" s="3">
        <v>43361</v>
      </c>
      <c r="B673" s="18">
        <v>44.13</v>
      </c>
      <c r="C673" s="16">
        <f t="shared" si="60"/>
        <v>-1.2530767509509877E-2</v>
      </c>
      <c r="D673" s="18">
        <v>101.13</v>
      </c>
      <c r="E673" s="16">
        <f t="shared" si="61"/>
        <v>-1.2498779416072692E-2</v>
      </c>
      <c r="F673" s="18">
        <v>25.68</v>
      </c>
      <c r="G673" s="16">
        <f t="shared" si="62"/>
        <v>-1.5337423312883347E-2</v>
      </c>
      <c r="J673" s="15">
        <f t="shared" si="63"/>
        <v>-1.3085690511404863E-2</v>
      </c>
      <c r="K673" s="15">
        <f t="shared" si="64"/>
        <v>-1.2971416257618973E-2</v>
      </c>
      <c r="L673" s="15">
        <f t="shared" si="65"/>
        <v>-1.5807844123071145E-2</v>
      </c>
    </row>
    <row r="674" spans="1:12" x14ac:dyDescent="0.3">
      <c r="A674" s="3">
        <v>43362</v>
      </c>
      <c r="B674" s="18">
        <v>44.08</v>
      </c>
      <c r="C674" s="16">
        <f t="shared" si="60"/>
        <v>-1.1330160888285423E-3</v>
      </c>
      <c r="D674" s="18">
        <v>100.93</v>
      </c>
      <c r="E674" s="16">
        <f t="shared" si="61"/>
        <v>-1.9776525264509903E-3</v>
      </c>
      <c r="F674" s="18">
        <v>25.47</v>
      </c>
      <c r="G674" s="16">
        <f t="shared" si="62"/>
        <v>-8.1775700934579865E-3</v>
      </c>
      <c r="J674" s="15">
        <f t="shared" si="63"/>
        <v>-1.6879390907235284E-3</v>
      </c>
      <c r="K674" s="15">
        <f t="shared" si="64"/>
        <v>-2.4502893679972711E-3</v>
      </c>
      <c r="L674" s="15">
        <f t="shared" si="65"/>
        <v>-8.6479909036457844E-3</v>
      </c>
    </row>
    <row r="675" spans="1:12" x14ac:dyDescent="0.3">
      <c r="A675" s="3">
        <v>43364</v>
      </c>
      <c r="B675" s="18">
        <v>43.87</v>
      </c>
      <c r="C675" s="16">
        <f t="shared" si="60"/>
        <v>-4.7640653357532425E-3</v>
      </c>
      <c r="D675" s="18">
        <v>99.58</v>
      </c>
      <c r="E675" s="16">
        <f t="shared" si="61"/>
        <v>-1.3375606856237066E-2</v>
      </c>
      <c r="F675" s="18">
        <v>24.97</v>
      </c>
      <c r="G675" s="16">
        <f t="shared" si="62"/>
        <v>-1.9630938358853545E-2</v>
      </c>
      <c r="J675" s="15">
        <f t="shared" si="63"/>
        <v>-5.318988337648229E-3</v>
      </c>
      <c r="K675" s="15">
        <f t="shared" si="64"/>
        <v>-1.3848243697783346E-2</v>
      </c>
      <c r="L675" s="15">
        <f t="shared" si="65"/>
        <v>-2.0101359169041343E-2</v>
      </c>
    </row>
    <row r="676" spans="1:12" x14ac:dyDescent="0.3">
      <c r="A676" s="3">
        <v>43367</v>
      </c>
      <c r="B676" s="18">
        <v>43.02</v>
      </c>
      <c r="C676" s="16">
        <f t="shared" si="60"/>
        <v>-1.9375427399133671E-2</v>
      </c>
      <c r="D676" s="18">
        <v>98.1</v>
      </c>
      <c r="E676" s="16">
        <f t="shared" si="61"/>
        <v>-1.4862422173127166E-2</v>
      </c>
      <c r="F676" s="18">
        <v>24.45</v>
      </c>
      <c r="G676" s="16">
        <f t="shared" si="62"/>
        <v>-2.0824989987985543E-2</v>
      </c>
      <c r="J676" s="15">
        <f t="shared" si="63"/>
        <v>-1.9930350401028658E-2</v>
      </c>
      <c r="K676" s="15">
        <f t="shared" si="64"/>
        <v>-1.5335059014673446E-2</v>
      </c>
      <c r="L676" s="15">
        <f t="shared" si="65"/>
        <v>-2.1295410798173341E-2</v>
      </c>
    </row>
    <row r="677" spans="1:12" x14ac:dyDescent="0.3">
      <c r="A677" s="3">
        <v>43368</v>
      </c>
      <c r="B677" s="18">
        <v>43.51</v>
      </c>
      <c r="C677" s="16">
        <f t="shared" si="60"/>
        <v>1.1390051139005042E-2</v>
      </c>
      <c r="D677" s="18">
        <v>98.08</v>
      </c>
      <c r="E677" s="16">
        <f t="shared" si="61"/>
        <v>-2.0387359836893104E-4</v>
      </c>
      <c r="F677" s="18">
        <v>24.4</v>
      </c>
      <c r="G677" s="16">
        <f t="shared" si="62"/>
        <v>-2.044989775051187E-3</v>
      </c>
      <c r="J677" s="15">
        <f t="shared" si="63"/>
        <v>1.0835128137110055E-2</v>
      </c>
      <c r="K677" s="15">
        <f t="shared" si="64"/>
        <v>-6.7651043991521175E-4</v>
      </c>
      <c r="L677" s="15">
        <f t="shared" si="65"/>
        <v>-2.5154105852389845E-3</v>
      </c>
    </row>
    <row r="678" spans="1:12" x14ac:dyDescent="0.3">
      <c r="A678" s="3">
        <v>43369</v>
      </c>
      <c r="B678" s="18">
        <v>43.37</v>
      </c>
      <c r="C678" s="16">
        <f t="shared" si="60"/>
        <v>-3.217651114686304E-3</v>
      </c>
      <c r="D678" s="18">
        <v>98.55</v>
      </c>
      <c r="E678" s="16">
        <f t="shared" si="61"/>
        <v>4.7920065252855526E-3</v>
      </c>
      <c r="F678" s="18">
        <v>24.28</v>
      </c>
      <c r="G678" s="16">
        <f t="shared" si="62"/>
        <v>-4.9180327868851847E-3</v>
      </c>
      <c r="J678" s="15">
        <f t="shared" si="63"/>
        <v>-3.7725741165812901E-3</v>
      </c>
      <c r="K678" s="15">
        <f t="shared" si="64"/>
        <v>4.3193696837392718E-3</v>
      </c>
      <c r="L678" s="15">
        <f t="shared" si="65"/>
        <v>-5.3884535970729827E-3</v>
      </c>
    </row>
    <row r="679" spans="1:12" x14ac:dyDescent="0.3">
      <c r="A679" s="3">
        <v>43370</v>
      </c>
      <c r="B679" s="18">
        <v>43.03</v>
      </c>
      <c r="C679" s="16">
        <f t="shared" si="60"/>
        <v>-7.839520405810374E-3</v>
      </c>
      <c r="D679" s="18">
        <v>97.08</v>
      </c>
      <c r="E679" s="16">
        <f t="shared" si="61"/>
        <v>-1.491628614916285E-2</v>
      </c>
      <c r="F679" s="18">
        <v>24.01</v>
      </c>
      <c r="G679" s="16">
        <f t="shared" si="62"/>
        <v>-1.1120263591433255E-2</v>
      </c>
      <c r="J679" s="15">
        <f t="shared" si="63"/>
        <v>-8.3944434077053605E-3</v>
      </c>
      <c r="K679" s="15">
        <f t="shared" si="64"/>
        <v>-1.538892299070913E-2</v>
      </c>
      <c r="L679" s="15">
        <f t="shared" si="65"/>
        <v>-1.1590684401621053E-2</v>
      </c>
    </row>
    <row r="680" spans="1:12" x14ac:dyDescent="0.3">
      <c r="A680" s="3">
        <v>43371</v>
      </c>
      <c r="B680" s="18">
        <v>42.65</v>
      </c>
      <c r="C680" s="16">
        <f t="shared" si="60"/>
        <v>-8.8310481059726831E-3</v>
      </c>
      <c r="D680" s="18">
        <v>96</v>
      </c>
      <c r="E680" s="16">
        <f t="shared" si="61"/>
        <v>-1.1124845488257096E-2</v>
      </c>
      <c r="F680" s="18">
        <v>23.45</v>
      </c>
      <c r="G680" s="16">
        <f t="shared" si="62"/>
        <v>-2.3323615160349975E-2</v>
      </c>
      <c r="J680" s="15">
        <f t="shared" si="63"/>
        <v>-9.3859711078676696E-3</v>
      </c>
      <c r="K680" s="15">
        <f t="shared" si="64"/>
        <v>-1.1597482329803377E-2</v>
      </c>
      <c r="L680" s="15">
        <f t="shared" si="65"/>
        <v>-2.3794035970537773E-2</v>
      </c>
    </row>
    <row r="681" spans="1:12" x14ac:dyDescent="0.3">
      <c r="A681" s="3">
        <v>43374</v>
      </c>
      <c r="B681" s="18">
        <v>42.95</v>
      </c>
      <c r="C681" s="16">
        <f t="shared" si="60"/>
        <v>7.0339976553341899E-3</v>
      </c>
      <c r="D681" s="18">
        <v>95.8</v>
      </c>
      <c r="E681" s="16">
        <f t="shared" si="61"/>
        <v>-2.0833333333333259E-3</v>
      </c>
      <c r="F681" s="18">
        <v>23.41</v>
      </c>
      <c r="G681" s="16">
        <f t="shared" si="62"/>
        <v>-1.7057569296374808E-3</v>
      </c>
      <c r="J681" s="15">
        <f t="shared" si="63"/>
        <v>6.4790746534392034E-3</v>
      </c>
      <c r="K681" s="15">
        <f t="shared" si="64"/>
        <v>-2.5559701748796067E-3</v>
      </c>
      <c r="L681" s="15">
        <f t="shared" si="65"/>
        <v>-2.1761777398252784E-3</v>
      </c>
    </row>
    <row r="682" spans="1:12" x14ac:dyDescent="0.3">
      <c r="A682" s="3">
        <v>43376</v>
      </c>
      <c r="B682" s="18">
        <v>42.44</v>
      </c>
      <c r="C682" s="16">
        <f t="shared" si="60"/>
        <v>-1.1874272409778897E-2</v>
      </c>
      <c r="D682" s="18">
        <v>95.22</v>
      </c>
      <c r="E682" s="16">
        <f t="shared" si="61"/>
        <v>-6.0542797494780309E-3</v>
      </c>
      <c r="F682" s="18">
        <v>23.56</v>
      </c>
      <c r="G682" s="16">
        <f t="shared" si="62"/>
        <v>6.4075181546348059E-3</v>
      </c>
      <c r="J682" s="15">
        <f t="shared" si="63"/>
        <v>-1.2429195411673883E-2</v>
      </c>
      <c r="K682" s="15">
        <f t="shared" si="64"/>
        <v>-6.5269165910243118E-3</v>
      </c>
      <c r="L682" s="15">
        <f t="shared" si="65"/>
        <v>5.9370973444470079E-3</v>
      </c>
    </row>
    <row r="683" spans="1:12" x14ac:dyDescent="0.3">
      <c r="A683" s="3">
        <v>43377</v>
      </c>
      <c r="B683" s="18">
        <v>41.87</v>
      </c>
      <c r="C683" s="16">
        <f t="shared" si="60"/>
        <v>-1.3430725730443016E-2</v>
      </c>
      <c r="D683" s="18">
        <v>93.75</v>
      </c>
      <c r="E683" s="16">
        <f t="shared" si="61"/>
        <v>-1.5437933207309351E-2</v>
      </c>
      <c r="F683" s="18">
        <v>23.23</v>
      </c>
      <c r="G683" s="16">
        <f t="shared" si="62"/>
        <v>-1.4006791171476962E-2</v>
      </c>
      <c r="J683" s="15">
        <f t="shared" si="63"/>
        <v>-1.3985648732338003E-2</v>
      </c>
      <c r="K683" s="15">
        <f t="shared" si="64"/>
        <v>-1.591057004885563E-2</v>
      </c>
      <c r="L683" s="15">
        <f t="shared" si="65"/>
        <v>-1.447721198166476E-2</v>
      </c>
    </row>
    <row r="684" spans="1:12" x14ac:dyDescent="0.3">
      <c r="A684" s="3">
        <v>43378</v>
      </c>
      <c r="B684" s="18">
        <v>40.65</v>
      </c>
      <c r="C684" s="16">
        <f t="shared" si="60"/>
        <v>-2.9137807499402868E-2</v>
      </c>
      <c r="D684" s="18">
        <v>91.86</v>
      </c>
      <c r="E684" s="16">
        <f t="shared" si="61"/>
        <v>-2.0159999999999956E-2</v>
      </c>
      <c r="F684" s="18">
        <v>22.89</v>
      </c>
      <c r="G684" s="16">
        <f t="shared" si="62"/>
        <v>-1.4636246233318939E-2</v>
      </c>
      <c r="J684" s="15">
        <f t="shared" si="63"/>
        <v>-2.9692730501297854E-2</v>
      </c>
      <c r="K684" s="15">
        <f t="shared" si="64"/>
        <v>-2.0632636841546235E-2</v>
      </c>
      <c r="L684" s="15">
        <f t="shared" si="65"/>
        <v>-1.5106667043506737E-2</v>
      </c>
    </row>
    <row r="685" spans="1:12" x14ac:dyDescent="0.3">
      <c r="A685" s="3">
        <v>43381</v>
      </c>
      <c r="B685" s="18">
        <v>40.409999999999997</v>
      </c>
      <c r="C685" s="16">
        <f t="shared" si="60"/>
        <v>-5.904059040590437E-3</v>
      </c>
      <c r="D685" s="18">
        <v>90.58</v>
      </c>
      <c r="E685" s="16">
        <f t="shared" si="61"/>
        <v>-1.3934247768343178E-2</v>
      </c>
      <c r="F685" s="18">
        <v>22.45</v>
      </c>
      <c r="G685" s="16">
        <f t="shared" si="62"/>
        <v>-1.9222367846221111E-2</v>
      </c>
      <c r="J685" s="15">
        <f t="shared" si="63"/>
        <v>-6.4589820424854234E-3</v>
      </c>
      <c r="K685" s="15">
        <f t="shared" si="64"/>
        <v>-1.4406884609889458E-2</v>
      </c>
      <c r="L685" s="15">
        <f t="shared" si="65"/>
        <v>-1.9692788656408909E-2</v>
      </c>
    </row>
    <row r="686" spans="1:12" x14ac:dyDescent="0.3">
      <c r="A686" s="3">
        <v>43382</v>
      </c>
      <c r="B686" s="18">
        <v>40.15</v>
      </c>
      <c r="C686" s="16">
        <f t="shared" si="60"/>
        <v>-6.434050977480732E-3</v>
      </c>
      <c r="D686" s="18">
        <v>89.92</v>
      </c>
      <c r="E686" s="16">
        <f t="shared" si="61"/>
        <v>-7.2863766835945531E-3</v>
      </c>
      <c r="F686" s="18">
        <v>22.26</v>
      </c>
      <c r="G686" s="16">
        <f t="shared" si="62"/>
        <v>-8.4632516703785354E-3</v>
      </c>
      <c r="J686" s="15">
        <f t="shared" si="63"/>
        <v>-6.9889739793757184E-3</v>
      </c>
      <c r="K686" s="15">
        <f t="shared" si="64"/>
        <v>-7.759013525140834E-3</v>
      </c>
      <c r="L686" s="15">
        <f t="shared" si="65"/>
        <v>-8.9336724805663334E-3</v>
      </c>
    </row>
    <row r="687" spans="1:12" x14ac:dyDescent="0.3">
      <c r="A687" s="3">
        <v>43383</v>
      </c>
      <c r="B687" s="18">
        <v>40.96</v>
      </c>
      <c r="C687" s="16">
        <f t="shared" si="60"/>
        <v>2.0174346201743409E-2</v>
      </c>
      <c r="D687" s="18">
        <v>92.66</v>
      </c>
      <c r="E687" s="16">
        <f t="shared" si="61"/>
        <v>3.0471530249110312E-2</v>
      </c>
      <c r="F687" s="18">
        <v>22.88</v>
      </c>
      <c r="G687" s="16">
        <f t="shared" si="62"/>
        <v>2.7852650494159858E-2</v>
      </c>
      <c r="J687" s="15">
        <f t="shared" si="63"/>
        <v>1.9619423199848423E-2</v>
      </c>
      <c r="K687" s="15">
        <f t="shared" si="64"/>
        <v>2.9998893407564033E-2</v>
      </c>
      <c r="L687" s="15">
        <f t="shared" si="65"/>
        <v>2.7382229683972061E-2</v>
      </c>
    </row>
    <row r="688" spans="1:12" x14ac:dyDescent="0.3">
      <c r="A688" s="3">
        <v>43384</v>
      </c>
      <c r="B688" s="18">
        <v>40.159999999999997</v>
      </c>
      <c r="C688" s="16">
        <f t="shared" si="60"/>
        <v>-1.9531250000000111E-2</v>
      </c>
      <c r="D688" s="18">
        <v>91.58</v>
      </c>
      <c r="E688" s="16">
        <f t="shared" si="61"/>
        <v>-1.1655514785236298E-2</v>
      </c>
      <c r="F688" s="18">
        <v>22.63</v>
      </c>
      <c r="G688" s="16">
        <f t="shared" si="62"/>
        <v>-1.0926573426573438E-2</v>
      </c>
      <c r="J688" s="15">
        <f t="shared" si="63"/>
        <v>-2.0086173001895097E-2</v>
      </c>
      <c r="K688" s="15">
        <f t="shared" si="64"/>
        <v>-1.2128151626782579E-2</v>
      </c>
      <c r="L688" s="15">
        <f t="shared" si="65"/>
        <v>-1.1396994236761236E-2</v>
      </c>
    </row>
    <row r="689" spans="1:12" x14ac:dyDescent="0.3">
      <c r="A689" s="3">
        <v>43385</v>
      </c>
      <c r="B689" s="18">
        <v>41</v>
      </c>
      <c r="C689" s="16">
        <f t="shared" si="60"/>
        <v>2.0916334661354563E-2</v>
      </c>
      <c r="D689" s="18">
        <v>93.79</v>
      </c>
      <c r="E689" s="16">
        <f t="shared" si="61"/>
        <v>2.413190652981001E-2</v>
      </c>
      <c r="F689" s="18">
        <v>23.06</v>
      </c>
      <c r="G689" s="16">
        <f t="shared" si="62"/>
        <v>1.9001325673884129E-2</v>
      </c>
      <c r="J689" s="15">
        <f t="shared" si="63"/>
        <v>2.0361411659459577E-2</v>
      </c>
      <c r="K689" s="15">
        <f t="shared" si="64"/>
        <v>2.3659269688263731E-2</v>
      </c>
      <c r="L689" s="15">
        <f t="shared" si="65"/>
        <v>1.8530904863696331E-2</v>
      </c>
    </row>
    <row r="690" spans="1:12" x14ac:dyDescent="0.3">
      <c r="A690" s="3">
        <v>43388</v>
      </c>
      <c r="B690" s="18">
        <v>41.17</v>
      </c>
      <c r="C690" s="16">
        <f t="shared" si="60"/>
        <v>4.1463414634146378E-3</v>
      </c>
      <c r="D690" s="18">
        <v>94.96</v>
      </c>
      <c r="E690" s="16">
        <f t="shared" si="61"/>
        <v>1.2474677470945661E-2</v>
      </c>
      <c r="F690" s="18">
        <v>23.36</v>
      </c>
      <c r="G690" s="16">
        <f t="shared" si="62"/>
        <v>1.3009540329575131E-2</v>
      </c>
      <c r="J690" s="15">
        <f t="shared" si="63"/>
        <v>3.5914184615196518E-3</v>
      </c>
      <c r="K690" s="15">
        <f t="shared" si="64"/>
        <v>1.200204062939938E-2</v>
      </c>
      <c r="L690" s="15">
        <f t="shared" si="65"/>
        <v>1.2539119519387333E-2</v>
      </c>
    </row>
    <row r="691" spans="1:12" x14ac:dyDescent="0.3">
      <c r="A691" s="3">
        <v>43389</v>
      </c>
      <c r="B691" s="18">
        <v>41.49</v>
      </c>
      <c r="C691" s="16">
        <f t="shared" si="60"/>
        <v>7.7726499878552069E-3</v>
      </c>
      <c r="D691" s="18">
        <v>95.68</v>
      </c>
      <c r="E691" s="16">
        <f t="shared" si="61"/>
        <v>7.5821398483573166E-3</v>
      </c>
      <c r="F691" s="18">
        <v>23.63</v>
      </c>
      <c r="G691" s="16">
        <f t="shared" si="62"/>
        <v>1.1558219178082085E-2</v>
      </c>
      <c r="J691" s="15">
        <f t="shared" si="63"/>
        <v>7.2177269859602204E-3</v>
      </c>
      <c r="K691" s="15">
        <f t="shared" si="64"/>
        <v>7.1095030068110358E-3</v>
      </c>
      <c r="L691" s="15">
        <f t="shared" si="65"/>
        <v>1.1087798367894287E-2</v>
      </c>
    </row>
    <row r="692" spans="1:12" x14ac:dyDescent="0.3">
      <c r="A692" s="3">
        <v>43390</v>
      </c>
      <c r="B692" s="18">
        <v>41.05</v>
      </c>
      <c r="C692" s="16">
        <f t="shared" si="60"/>
        <v>-1.0604965051819848E-2</v>
      </c>
      <c r="D692" s="18">
        <v>94.52</v>
      </c>
      <c r="E692" s="16">
        <f t="shared" si="61"/>
        <v>-1.2123745819398124E-2</v>
      </c>
      <c r="F692" s="18">
        <v>23.32</v>
      </c>
      <c r="G692" s="16">
        <f t="shared" si="62"/>
        <v>-1.3118916631400745E-2</v>
      </c>
      <c r="J692" s="15">
        <f t="shared" si="63"/>
        <v>-1.1159888053714834E-2</v>
      </c>
      <c r="K692" s="15">
        <f t="shared" si="64"/>
        <v>-1.2596382660944405E-2</v>
      </c>
      <c r="L692" s="15">
        <f t="shared" si="65"/>
        <v>-1.3589337441588543E-2</v>
      </c>
    </row>
    <row r="693" spans="1:12" x14ac:dyDescent="0.3">
      <c r="A693" s="3">
        <v>43392</v>
      </c>
      <c r="B693" s="18">
        <v>40.71</v>
      </c>
      <c r="C693" s="16">
        <f t="shared" si="60"/>
        <v>-8.2825822168086649E-3</v>
      </c>
      <c r="D693" s="18">
        <v>93.31</v>
      </c>
      <c r="E693" s="16">
        <f t="shared" si="61"/>
        <v>-1.2801523487092625E-2</v>
      </c>
      <c r="F693" s="18">
        <v>23.16</v>
      </c>
      <c r="G693" s="16">
        <f t="shared" si="62"/>
        <v>-6.8610634648370583E-3</v>
      </c>
      <c r="J693" s="15">
        <f t="shared" si="63"/>
        <v>-8.8375052187036514E-3</v>
      </c>
      <c r="K693" s="15">
        <f t="shared" si="64"/>
        <v>-1.3274160328638906E-2</v>
      </c>
      <c r="L693" s="15">
        <f t="shared" si="65"/>
        <v>-7.3314842750248563E-3</v>
      </c>
    </row>
    <row r="694" spans="1:12" x14ac:dyDescent="0.3">
      <c r="A694" s="3">
        <v>43395</v>
      </c>
      <c r="B694" s="18">
        <v>40.69</v>
      </c>
      <c r="C694" s="16">
        <f t="shared" si="60"/>
        <v>-4.9127978383700643E-4</v>
      </c>
      <c r="D694" s="18">
        <v>92.73</v>
      </c>
      <c r="E694" s="16">
        <f t="shared" si="61"/>
        <v>-6.2158396742042488E-3</v>
      </c>
      <c r="F694" s="18">
        <v>22.85</v>
      </c>
      <c r="G694" s="16">
        <f t="shared" si="62"/>
        <v>-1.3385146804835824E-2</v>
      </c>
      <c r="J694" s="15">
        <f t="shared" si="63"/>
        <v>-1.0462027857319925E-3</v>
      </c>
      <c r="K694" s="15">
        <f t="shared" si="64"/>
        <v>-6.6884765157505296E-3</v>
      </c>
      <c r="L694" s="15">
        <f t="shared" si="65"/>
        <v>-1.3855567615023621E-2</v>
      </c>
    </row>
    <row r="695" spans="1:12" x14ac:dyDescent="0.3">
      <c r="A695" s="3">
        <v>43396</v>
      </c>
      <c r="B695" s="18">
        <v>40.35</v>
      </c>
      <c r="C695" s="16">
        <f t="shared" si="60"/>
        <v>-8.3558613910050816E-3</v>
      </c>
      <c r="D695" s="18">
        <v>91.77</v>
      </c>
      <c r="E695" s="16">
        <f t="shared" si="61"/>
        <v>-1.0352636687156358E-2</v>
      </c>
      <c r="F695" s="18">
        <v>22.6</v>
      </c>
      <c r="G695" s="16">
        <f t="shared" si="62"/>
        <v>-1.0940919037199071E-2</v>
      </c>
      <c r="J695" s="15">
        <f t="shared" si="63"/>
        <v>-8.9107843929000681E-3</v>
      </c>
      <c r="K695" s="15">
        <f t="shared" si="64"/>
        <v>-1.0825273528702639E-2</v>
      </c>
      <c r="L695" s="15">
        <f t="shared" si="65"/>
        <v>-1.1411339847386869E-2</v>
      </c>
    </row>
    <row r="696" spans="1:12" x14ac:dyDescent="0.3">
      <c r="A696" s="3">
        <v>43397</v>
      </c>
      <c r="B696" s="18">
        <v>40.700000000000003</v>
      </c>
      <c r="C696" s="16">
        <f t="shared" si="60"/>
        <v>8.6741016109046498E-3</v>
      </c>
      <c r="D696" s="18">
        <v>92.27</v>
      </c>
      <c r="E696" s="16">
        <f t="shared" si="61"/>
        <v>5.4484036177400164E-3</v>
      </c>
      <c r="F696" s="18">
        <v>22.66</v>
      </c>
      <c r="G696" s="16">
        <f t="shared" si="62"/>
        <v>2.6548672566371057E-3</v>
      </c>
      <c r="J696" s="15">
        <f t="shared" si="63"/>
        <v>8.1191786090096633E-3</v>
      </c>
      <c r="K696" s="15">
        <f t="shared" si="64"/>
        <v>4.9757667761937355E-3</v>
      </c>
      <c r="L696" s="15">
        <f t="shared" si="65"/>
        <v>2.1844464464493081E-3</v>
      </c>
    </row>
    <row r="697" spans="1:12" x14ac:dyDescent="0.3">
      <c r="A697" s="3">
        <v>43398</v>
      </c>
      <c r="B697" s="18">
        <v>40.22</v>
      </c>
      <c r="C697" s="16">
        <f t="shared" si="60"/>
        <v>-1.1793611793611936E-2</v>
      </c>
      <c r="D697" s="18">
        <v>91.77</v>
      </c>
      <c r="E697" s="16">
        <f t="shared" si="61"/>
        <v>-5.4188793757451448E-3</v>
      </c>
      <c r="F697" s="18">
        <v>22.44</v>
      </c>
      <c r="G697" s="16">
        <f t="shared" si="62"/>
        <v>-9.7087378640776656E-3</v>
      </c>
      <c r="J697" s="15">
        <f t="shared" si="63"/>
        <v>-1.2348534795506922E-2</v>
      </c>
      <c r="K697" s="15">
        <f t="shared" si="64"/>
        <v>-5.8915162172914256E-3</v>
      </c>
      <c r="L697" s="15">
        <f t="shared" si="65"/>
        <v>-1.0179158674265464E-2</v>
      </c>
    </row>
    <row r="698" spans="1:12" x14ac:dyDescent="0.3">
      <c r="A698" s="3">
        <v>43399</v>
      </c>
      <c r="B698" s="18">
        <v>39.89</v>
      </c>
      <c r="C698" s="16">
        <f t="shared" si="60"/>
        <v>-8.204873197414142E-3</v>
      </c>
      <c r="D698" s="18">
        <v>91.76</v>
      </c>
      <c r="E698" s="16">
        <f t="shared" si="61"/>
        <v>-1.0896807235472039E-4</v>
      </c>
      <c r="F698" s="18">
        <v>22.43</v>
      </c>
      <c r="G698" s="16">
        <f t="shared" si="62"/>
        <v>-4.4563279857401383E-4</v>
      </c>
      <c r="J698" s="15">
        <f t="shared" si="63"/>
        <v>-8.7597961993091285E-3</v>
      </c>
      <c r="K698" s="15">
        <f t="shared" si="64"/>
        <v>-5.816049139010011E-4</v>
      </c>
      <c r="L698" s="15">
        <f t="shared" si="65"/>
        <v>-9.1605360876181158E-4</v>
      </c>
    </row>
    <row r="699" spans="1:12" x14ac:dyDescent="0.3">
      <c r="A699" s="3">
        <v>43402</v>
      </c>
      <c r="B699" s="18">
        <v>40.83</v>
      </c>
      <c r="C699" s="16">
        <f t="shared" si="60"/>
        <v>2.3564803208824259E-2</v>
      </c>
      <c r="D699" s="18">
        <v>93.29</v>
      </c>
      <c r="E699" s="16">
        <f t="shared" si="61"/>
        <v>1.667393199651257E-2</v>
      </c>
      <c r="F699" s="18">
        <v>22.81</v>
      </c>
      <c r="G699" s="16">
        <f t="shared" si="62"/>
        <v>1.6941596076682996E-2</v>
      </c>
      <c r="J699" s="15">
        <f t="shared" si="63"/>
        <v>2.3009880206929272E-2</v>
      </c>
      <c r="K699" s="15">
        <f t="shared" si="64"/>
        <v>1.6201295154966291E-2</v>
      </c>
      <c r="L699" s="15">
        <f t="shared" si="65"/>
        <v>1.6471175266495199E-2</v>
      </c>
    </row>
    <row r="700" spans="1:12" x14ac:dyDescent="0.3">
      <c r="A700" s="3">
        <v>43403</v>
      </c>
      <c r="B700" s="18">
        <v>40.76</v>
      </c>
      <c r="C700" s="16">
        <f t="shared" si="60"/>
        <v>-1.7144256674014313E-3</v>
      </c>
      <c r="D700" s="18">
        <v>93.94</v>
      </c>
      <c r="E700" s="16">
        <f t="shared" si="61"/>
        <v>6.967520634580282E-3</v>
      </c>
      <c r="F700" s="18">
        <v>22.92</v>
      </c>
      <c r="G700" s="16">
        <f t="shared" si="62"/>
        <v>4.8224462954846725E-3</v>
      </c>
      <c r="J700" s="15">
        <f t="shared" si="63"/>
        <v>-2.2693486692964174E-3</v>
      </c>
      <c r="K700" s="15">
        <f t="shared" si="64"/>
        <v>6.4948837930340012E-3</v>
      </c>
      <c r="L700" s="15">
        <f t="shared" si="65"/>
        <v>4.3520254852968746E-3</v>
      </c>
    </row>
    <row r="701" spans="1:12" x14ac:dyDescent="0.3">
      <c r="A701" s="3">
        <v>43404</v>
      </c>
      <c r="B701" s="18">
        <v>41.39</v>
      </c>
      <c r="C701" s="16">
        <f t="shared" si="60"/>
        <v>1.5456329735034302E-2</v>
      </c>
      <c r="D701" s="18">
        <v>95.33</v>
      </c>
      <c r="E701" s="16">
        <f t="shared" si="61"/>
        <v>1.4796678731104906E-2</v>
      </c>
      <c r="F701" s="18">
        <v>23.18</v>
      </c>
      <c r="G701" s="16">
        <f t="shared" si="62"/>
        <v>1.1343804537521818E-2</v>
      </c>
      <c r="J701" s="15">
        <f t="shared" si="63"/>
        <v>1.4901406733139316E-2</v>
      </c>
      <c r="K701" s="15">
        <f t="shared" si="64"/>
        <v>1.4324041889558626E-2</v>
      </c>
      <c r="L701" s="15">
        <f t="shared" si="65"/>
        <v>1.087338372733402E-2</v>
      </c>
    </row>
    <row r="702" spans="1:12" x14ac:dyDescent="0.3">
      <c r="A702" s="3">
        <v>43405</v>
      </c>
      <c r="B702" s="18">
        <v>41.39</v>
      </c>
      <c r="C702" s="16">
        <f t="shared" si="60"/>
        <v>0</v>
      </c>
      <c r="D702" s="18">
        <v>95.82</v>
      </c>
      <c r="E702" s="16">
        <f t="shared" si="61"/>
        <v>5.1400398615335519E-3</v>
      </c>
      <c r="F702" s="18">
        <v>23.45</v>
      </c>
      <c r="G702" s="16">
        <f t="shared" si="62"/>
        <v>1.1647972389991379E-2</v>
      </c>
      <c r="J702" s="15">
        <f t="shared" si="63"/>
        <v>-5.5492300189498604E-4</v>
      </c>
      <c r="K702" s="15">
        <f t="shared" si="64"/>
        <v>4.667403019987271E-3</v>
      </c>
      <c r="L702" s="15">
        <f t="shared" si="65"/>
        <v>1.1177551579803581E-2</v>
      </c>
    </row>
    <row r="703" spans="1:12" x14ac:dyDescent="0.3">
      <c r="A703" s="3">
        <v>43406</v>
      </c>
      <c r="B703" s="18">
        <v>42.08</v>
      </c>
      <c r="C703" s="16">
        <f t="shared" si="60"/>
        <v>1.6670693404203796E-2</v>
      </c>
      <c r="D703" s="18">
        <v>96.64</v>
      </c>
      <c r="E703" s="16">
        <f t="shared" si="61"/>
        <v>8.5577123773743491E-3</v>
      </c>
      <c r="F703" s="18">
        <v>23.59</v>
      </c>
      <c r="G703" s="16">
        <f t="shared" si="62"/>
        <v>5.9701492537314049E-3</v>
      </c>
      <c r="J703" s="15">
        <f t="shared" si="63"/>
        <v>1.6115770402308809E-2</v>
      </c>
      <c r="K703" s="15">
        <f t="shared" si="64"/>
        <v>8.0850755358280683E-3</v>
      </c>
      <c r="L703" s="15">
        <f t="shared" si="65"/>
        <v>5.499728443543607E-3</v>
      </c>
    </row>
    <row r="704" spans="1:12" x14ac:dyDescent="0.3">
      <c r="A704" s="3">
        <v>43409</v>
      </c>
      <c r="B704" s="18">
        <v>41.97</v>
      </c>
      <c r="C704" s="16">
        <f t="shared" si="60"/>
        <v>-2.6140684410645987E-3</v>
      </c>
      <c r="D704" s="18">
        <v>96.32</v>
      </c>
      <c r="E704" s="16">
        <f t="shared" si="61"/>
        <v>-3.3112582781458233E-3</v>
      </c>
      <c r="F704" s="18">
        <v>23.62</v>
      </c>
      <c r="G704" s="16">
        <f t="shared" si="62"/>
        <v>1.2717253073337709E-3</v>
      </c>
      <c r="J704" s="15">
        <f t="shared" si="63"/>
        <v>-3.1689914429595847E-3</v>
      </c>
      <c r="K704" s="15">
        <f t="shared" si="64"/>
        <v>-3.7838951196921041E-3</v>
      </c>
      <c r="L704" s="15">
        <f t="shared" si="65"/>
        <v>8.0130449714597312E-4</v>
      </c>
    </row>
    <row r="705" spans="1:12" x14ac:dyDescent="0.3">
      <c r="A705" s="3">
        <v>43410</v>
      </c>
      <c r="B705" s="18">
        <v>41.86</v>
      </c>
      <c r="C705" s="16">
        <f t="shared" si="60"/>
        <v>-2.6209197045508059E-3</v>
      </c>
      <c r="D705" s="18">
        <v>96.35</v>
      </c>
      <c r="E705" s="16">
        <f t="shared" si="61"/>
        <v>3.1146179401986274E-4</v>
      </c>
      <c r="F705" s="18">
        <v>23.57</v>
      </c>
      <c r="G705" s="16">
        <f t="shared" si="62"/>
        <v>-2.1168501270110163E-3</v>
      </c>
      <c r="J705" s="15">
        <f t="shared" si="63"/>
        <v>-3.175842706445792E-3</v>
      </c>
      <c r="K705" s="15">
        <f t="shared" si="64"/>
        <v>-1.6117504752641797E-4</v>
      </c>
      <c r="L705" s="15">
        <f t="shared" si="65"/>
        <v>-2.5872709371988138E-3</v>
      </c>
    </row>
    <row r="706" spans="1:12" x14ac:dyDescent="0.3">
      <c r="A706" s="3">
        <v>43413</v>
      </c>
      <c r="B706" s="18">
        <v>42.01</v>
      </c>
      <c r="C706" s="16">
        <f t="shared" si="60"/>
        <v>3.5833731485905851E-3</v>
      </c>
      <c r="D706" s="18">
        <v>98.05</v>
      </c>
      <c r="E706" s="16">
        <f t="shared" si="61"/>
        <v>1.7644006227296449E-2</v>
      </c>
      <c r="F706" s="18">
        <v>23.93</v>
      </c>
      <c r="G706" s="16">
        <f t="shared" si="62"/>
        <v>1.5273652948663452E-2</v>
      </c>
      <c r="J706" s="15">
        <f t="shared" si="63"/>
        <v>3.028450146695599E-3</v>
      </c>
      <c r="K706" s="15">
        <f t="shared" si="64"/>
        <v>1.717136938575017E-2</v>
      </c>
      <c r="L706" s="15">
        <f t="shared" si="65"/>
        <v>1.4803232138475654E-2</v>
      </c>
    </row>
    <row r="707" spans="1:12" x14ac:dyDescent="0.3">
      <c r="A707" s="3">
        <v>43416</v>
      </c>
      <c r="B707" s="18">
        <v>41.52</v>
      </c>
      <c r="C707" s="16">
        <f t="shared" si="60"/>
        <v>-1.1663889550106998E-2</v>
      </c>
      <c r="D707" s="18">
        <v>97.02</v>
      </c>
      <c r="E707" s="16">
        <f t="shared" si="61"/>
        <v>-1.0504844467108643E-2</v>
      </c>
      <c r="F707" s="18">
        <v>23.73</v>
      </c>
      <c r="G707" s="16">
        <f t="shared" si="62"/>
        <v>-8.3577099874634353E-3</v>
      </c>
      <c r="J707" s="15">
        <f t="shared" si="63"/>
        <v>-1.2218812552001985E-2</v>
      </c>
      <c r="K707" s="15">
        <f t="shared" si="64"/>
        <v>-1.0977481308654924E-2</v>
      </c>
      <c r="L707" s="15">
        <f t="shared" si="65"/>
        <v>-8.8281307976512333E-3</v>
      </c>
    </row>
    <row r="708" spans="1:12" x14ac:dyDescent="0.3">
      <c r="A708" s="3">
        <v>43417</v>
      </c>
      <c r="B708" s="18">
        <v>41.92</v>
      </c>
      <c r="C708" s="16">
        <f t="shared" si="60"/>
        <v>9.6339113680152799E-3</v>
      </c>
      <c r="D708" s="18">
        <v>97.08</v>
      </c>
      <c r="E708" s="16">
        <f t="shared" si="61"/>
        <v>6.1842918985788309E-4</v>
      </c>
      <c r="F708" s="18">
        <v>23.82</v>
      </c>
      <c r="G708" s="16">
        <f t="shared" si="62"/>
        <v>3.7926675094817064E-3</v>
      </c>
      <c r="J708" s="15">
        <f t="shared" si="63"/>
        <v>9.0789883661202934E-3</v>
      </c>
      <c r="K708" s="15">
        <f t="shared" si="64"/>
        <v>1.4579234831160238E-4</v>
      </c>
      <c r="L708" s="15">
        <f t="shared" si="65"/>
        <v>3.3222466992939089E-3</v>
      </c>
    </row>
    <row r="709" spans="1:12" x14ac:dyDescent="0.3">
      <c r="A709" s="3">
        <v>43418</v>
      </c>
      <c r="B709" s="18">
        <v>41.94</v>
      </c>
      <c r="C709" s="16">
        <f t="shared" ref="C709:C772" si="66">B709/B708-1</f>
        <v>4.7709923664118747E-4</v>
      </c>
      <c r="D709" s="18">
        <v>96.97</v>
      </c>
      <c r="E709" s="16">
        <f t="shared" ref="E709:E772" si="67">D709/D708-1</f>
        <v>-1.1330861145446569E-3</v>
      </c>
      <c r="F709" s="18">
        <v>23.8</v>
      </c>
      <c r="G709" s="16">
        <f t="shared" ref="G709:G772" si="68">F709/F708-1</f>
        <v>-8.3963056255242918E-4</v>
      </c>
      <c r="J709" s="15">
        <f t="shared" ref="J709:J772" si="69">C709-$C$1235</f>
        <v>-7.7823765253798565E-5</v>
      </c>
      <c r="K709" s="15">
        <f t="shared" ref="K709:K772" si="70">E709-$E$1235</f>
        <v>-1.6057229560909377E-3</v>
      </c>
      <c r="L709" s="15">
        <f t="shared" ref="L709:L772" si="71">G709-$G$1235</f>
        <v>-1.3100513727402269E-3</v>
      </c>
    </row>
    <row r="710" spans="1:12" x14ac:dyDescent="0.3">
      <c r="A710" s="3">
        <v>43419</v>
      </c>
      <c r="B710" s="18">
        <v>42.02</v>
      </c>
      <c r="C710" s="16">
        <f t="shared" si="66"/>
        <v>1.9074868860278205E-3</v>
      </c>
      <c r="D710" s="18">
        <v>97.28</v>
      </c>
      <c r="E710" s="16">
        <f t="shared" si="67"/>
        <v>3.1968650097968787E-3</v>
      </c>
      <c r="F710" s="18">
        <v>23.8</v>
      </c>
      <c r="G710" s="16">
        <f t="shared" si="68"/>
        <v>0</v>
      </c>
      <c r="J710" s="15">
        <f t="shared" si="69"/>
        <v>1.3525638841328344E-3</v>
      </c>
      <c r="K710" s="15">
        <f t="shared" si="70"/>
        <v>2.7242281682505979E-3</v>
      </c>
      <c r="L710" s="15">
        <f t="shared" si="71"/>
        <v>-4.704208101877977E-4</v>
      </c>
    </row>
    <row r="711" spans="1:12" x14ac:dyDescent="0.3">
      <c r="A711" s="3">
        <v>43420</v>
      </c>
      <c r="B711" s="18">
        <v>42.35</v>
      </c>
      <c r="C711" s="16">
        <f t="shared" si="66"/>
        <v>7.8534031413612926E-3</v>
      </c>
      <c r="D711" s="18">
        <v>97.22</v>
      </c>
      <c r="E711" s="16">
        <f t="shared" si="67"/>
        <v>-6.1677631578949121E-4</v>
      </c>
      <c r="F711" s="18">
        <v>23.82</v>
      </c>
      <c r="G711" s="16">
        <f t="shared" si="68"/>
        <v>8.4033613445377853E-4</v>
      </c>
      <c r="J711" s="15">
        <f t="shared" si="69"/>
        <v>7.2984801394663061E-3</v>
      </c>
      <c r="K711" s="15">
        <f t="shared" si="70"/>
        <v>-1.089413157335772E-3</v>
      </c>
      <c r="L711" s="15">
        <f t="shared" si="71"/>
        <v>3.6991532426598083E-4</v>
      </c>
    </row>
    <row r="712" spans="1:12" x14ac:dyDescent="0.3">
      <c r="A712" s="3">
        <v>43423</v>
      </c>
      <c r="B712" s="18">
        <v>42.54</v>
      </c>
      <c r="C712" s="16">
        <f t="shared" si="66"/>
        <v>4.4864226682408415E-3</v>
      </c>
      <c r="D712" s="18">
        <v>97.61</v>
      </c>
      <c r="E712" s="16">
        <f t="shared" si="67"/>
        <v>4.0115202633204117E-3</v>
      </c>
      <c r="F712" s="18">
        <v>24.09</v>
      </c>
      <c r="G712" s="16">
        <f t="shared" si="68"/>
        <v>1.133501259445846E-2</v>
      </c>
      <c r="J712" s="15">
        <f t="shared" si="69"/>
        <v>3.931499666345855E-3</v>
      </c>
      <c r="K712" s="15">
        <f t="shared" si="70"/>
        <v>3.5388834217741309E-3</v>
      </c>
      <c r="L712" s="15">
        <f t="shared" si="71"/>
        <v>1.0864591784270662E-2</v>
      </c>
    </row>
    <row r="713" spans="1:12" x14ac:dyDescent="0.3">
      <c r="A713" s="3">
        <v>43424</v>
      </c>
      <c r="B713" s="18">
        <v>42.01</v>
      </c>
      <c r="C713" s="16">
        <f t="shared" si="66"/>
        <v>-1.2458862247296643E-2</v>
      </c>
      <c r="D713" s="18">
        <v>96.59</v>
      </c>
      <c r="E713" s="16">
        <f t="shared" si="67"/>
        <v>-1.044974900112694E-2</v>
      </c>
      <c r="F713" s="18">
        <v>23.82</v>
      </c>
      <c r="G713" s="16">
        <f t="shared" si="68"/>
        <v>-1.1207970112079635E-2</v>
      </c>
      <c r="J713" s="15">
        <f t="shared" si="69"/>
        <v>-1.3013785249191629E-2</v>
      </c>
      <c r="K713" s="15">
        <f t="shared" si="70"/>
        <v>-1.0922385842673221E-2</v>
      </c>
      <c r="L713" s="15">
        <f t="shared" si="71"/>
        <v>-1.1678390922267433E-2</v>
      </c>
    </row>
    <row r="714" spans="1:12" x14ac:dyDescent="0.3">
      <c r="A714" s="3">
        <v>43425</v>
      </c>
      <c r="B714" s="18">
        <v>41.95</v>
      </c>
      <c r="C714" s="16">
        <f t="shared" si="66"/>
        <v>-1.4282313734823582E-3</v>
      </c>
      <c r="D714" s="18">
        <v>96.85</v>
      </c>
      <c r="E714" s="16">
        <f t="shared" si="67"/>
        <v>2.6917900403766737E-3</v>
      </c>
      <c r="F714" s="18">
        <v>23.83</v>
      </c>
      <c r="G714" s="16">
        <f t="shared" si="68"/>
        <v>4.1981528127621459E-4</v>
      </c>
      <c r="J714" s="15">
        <f t="shared" si="69"/>
        <v>-1.9831543753773442E-3</v>
      </c>
      <c r="K714" s="15">
        <f t="shared" si="70"/>
        <v>2.2191531988303929E-3</v>
      </c>
      <c r="L714" s="15">
        <f t="shared" si="71"/>
        <v>-5.0605528911583104E-5</v>
      </c>
    </row>
    <row r="715" spans="1:12" x14ac:dyDescent="0.3">
      <c r="A715" s="3">
        <v>43426</v>
      </c>
      <c r="B715" s="18">
        <v>41.67</v>
      </c>
      <c r="C715" s="16">
        <f t="shared" si="66"/>
        <v>-6.6746126340881951E-3</v>
      </c>
      <c r="D715" s="18">
        <v>96.59</v>
      </c>
      <c r="E715" s="16">
        <f t="shared" si="67"/>
        <v>-2.6845637583892135E-3</v>
      </c>
      <c r="F715" s="18">
        <v>23.83</v>
      </c>
      <c r="G715" s="16">
        <f t="shared" si="68"/>
        <v>0</v>
      </c>
      <c r="J715" s="15">
        <f t="shared" si="69"/>
        <v>-7.2295356359831815E-3</v>
      </c>
      <c r="K715" s="15">
        <f t="shared" si="70"/>
        <v>-3.1572005999354943E-3</v>
      </c>
      <c r="L715" s="15">
        <f t="shared" si="71"/>
        <v>-4.704208101877977E-4</v>
      </c>
    </row>
    <row r="716" spans="1:12" x14ac:dyDescent="0.3">
      <c r="A716" s="3">
        <v>43430</v>
      </c>
      <c r="B716" s="18">
        <v>41.88</v>
      </c>
      <c r="C716" s="16">
        <f t="shared" si="66"/>
        <v>5.0395968322534124E-3</v>
      </c>
      <c r="D716" s="18">
        <v>96.9</v>
      </c>
      <c r="E716" s="16">
        <f t="shared" si="67"/>
        <v>3.2094419712185296E-3</v>
      </c>
      <c r="F716" s="18">
        <v>23.71</v>
      </c>
      <c r="G716" s="16">
        <f t="shared" si="68"/>
        <v>-5.0356693243809314E-3</v>
      </c>
      <c r="J716" s="15">
        <f t="shared" si="69"/>
        <v>4.4846738303584259E-3</v>
      </c>
      <c r="K716" s="15">
        <f t="shared" si="70"/>
        <v>2.7368051296722488E-3</v>
      </c>
      <c r="L716" s="15">
        <f t="shared" si="71"/>
        <v>-5.5060901345687294E-3</v>
      </c>
    </row>
    <row r="717" spans="1:12" x14ac:dyDescent="0.3">
      <c r="A717" s="3">
        <v>43431</v>
      </c>
      <c r="B717" s="18">
        <v>42.03</v>
      </c>
      <c r="C717" s="16">
        <f t="shared" si="66"/>
        <v>3.5816618911175269E-3</v>
      </c>
      <c r="D717" s="18">
        <v>97.3</v>
      </c>
      <c r="E717" s="16">
        <f t="shared" si="67"/>
        <v>4.1279669762641635E-3</v>
      </c>
      <c r="F717" s="18">
        <v>23.74</v>
      </c>
      <c r="G717" s="16">
        <f t="shared" si="68"/>
        <v>1.265288907633888E-3</v>
      </c>
      <c r="J717" s="15">
        <f t="shared" si="69"/>
        <v>3.0267388892225408E-3</v>
      </c>
      <c r="K717" s="15">
        <f t="shared" si="70"/>
        <v>3.6553301347178827E-3</v>
      </c>
      <c r="L717" s="15">
        <f t="shared" si="71"/>
        <v>7.9486809744609027E-4</v>
      </c>
    </row>
    <row r="718" spans="1:12" x14ac:dyDescent="0.3">
      <c r="A718" s="3">
        <v>43432</v>
      </c>
      <c r="B718" s="18">
        <v>41.85</v>
      </c>
      <c r="C718" s="16">
        <f t="shared" si="66"/>
        <v>-4.282655246252709E-3</v>
      </c>
      <c r="D718" s="18">
        <v>97.13</v>
      </c>
      <c r="E718" s="16">
        <f t="shared" si="67"/>
        <v>-1.747173689619741E-3</v>
      </c>
      <c r="F718" s="18">
        <v>23.69</v>
      </c>
      <c r="G718" s="16">
        <f t="shared" si="68"/>
        <v>-2.106149957876835E-3</v>
      </c>
      <c r="J718" s="15">
        <f t="shared" si="69"/>
        <v>-4.8375782481476955E-3</v>
      </c>
      <c r="K718" s="15">
        <f t="shared" si="70"/>
        <v>-2.2198105311660218E-3</v>
      </c>
      <c r="L718" s="15">
        <f t="shared" si="71"/>
        <v>-2.5765707680646325E-3</v>
      </c>
    </row>
    <row r="719" spans="1:12" x14ac:dyDescent="0.3">
      <c r="A719" s="3">
        <v>43433</v>
      </c>
      <c r="B719" s="18">
        <v>42.16</v>
      </c>
      <c r="C719" s="16">
        <f t="shared" si="66"/>
        <v>7.4074074074073071E-3</v>
      </c>
      <c r="D719" s="18">
        <v>97.78</v>
      </c>
      <c r="E719" s="16">
        <f t="shared" si="67"/>
        <v>6.6920621847008643E-3</v>
      </c>
      <c r="F719" s="18">
        <v>23.67</v>
      </c>
      <c r="G719" s="16">
        <f t="shared" si="68"/>
        <v>-8.4423807513711591E-4</v>
      </c>
      <c r="J719" s="15">
        <f t="shared" si="69"/>
        <v>6.8524844055123206E-3</v>
      </c>
      <c r="K719" s="15">
        <f t="shared" si="70"/>
        <v>6.2194253431545835E-3</v>
      </c>
      <c r="L719" s="15">
        <f t="shared" si="71"/>
        <v>-1.3146588853249137E-3</v>
      </c>
    </row>
    <row r="720" spans="1:12" x14ac:dyDescent="0.3">
      <c r="A720" s="3">
        <v>43434</v>
      </c>
      <c r="B720" s="18">
        <v>42.2</v>
      </c>
      <c r="C720" s="16">
        <f t="shared" si="66"/>
        <v>9.487666034158071E-4</v>
      </c>
      <c r="D720" s="18">
        <v>98.44</v>
      </c>
      <c r="E720" s="16">
        <f t="shared" si="67"/>
        <v>6.7498465943955921E-3</v>
      </c>
      <c r="F720" s="18">
        <v>23.77</v>
      </c>
      <c r="G720" s="16">
        <f t="shared" si="68"/>
        <v>4.2247570764679665E-3</v>
      </c>
      <c r="J720" s="15">
        <f t="shared" si="69"/>
        <v>3.9384360152082106E-4</v>
      </c>
      <c r="K720" s="15">
        <f t="shared" si="70"/>
        <v>6.2772097528493113E-3</v>
      </c>
      <c r="L720" s="15">
        <f t="shared" si="71"/>
        <v>3.754336266280169E-3</v>
      </c>
    </row>
    <row r="721" spans="1:12" x14ac:dyDescent="0.3">
      <c r="A721" s="3">
        <v>43437</v>
      </c>
      <c r="B721" s="18">
        <v>42.43</v>
      </c>
      <c r="C721" s="16">
        <f t="shared" si="66"/>
        <v>5.450236966824562E-3</v>
      </c>
      <c r="D721" s="18">
        <v>98.46</v>
      </c>
      <c r="E721" s="16">
        <f t="shared" si="67"/>
        <v>2.0316944331577602E-4</v>
      </c>
      <c r="F721" s="18">
        <v>23.78</v>
      </c>
      <c r="G721" s="16">
        <f t="shared" si="68"/>
        <v>4.2069835927649457E-4</v>
      </c>
      <c r="J721" s="15">
        <f t="shared" si="69"/>
        <v>4.8953139649295756E-3</v>
      </c>
      <c r="K721" s="15">
        <f t="shared" si="70"/>
        <v>-2.6946739823050468E-4</v>
      </c>
      <c r="L721" s="15">
        <f t="shared" si="71"/>
        <v>-4.9722450911303124E-5</v>
      </c>
    </row>
    <row r="722" spans="1:12" x14ac:dyDescent="0.3">
      <c r="A722" s="3">
        <v>43438</v>
      </c>
      <c r="B722" s="18">
        <v>42.5</v>
      </c>
      <c r="C722" s="16">
        <f t="shared" si="66"/>
        <v>1.649776101814826E-3</v>
      </c>
      <c r="D722" s="18">
        <v>98.49</v>
      </c>
      <c r="E722" s="16">
        <f t="shared" si="67"/>
        <v>3.0469226081653034E-4</v>
      </c>
      <c r="F722" s="18">
        <v>23.77</v>
      </c>
      <c r="G722" s="16">
        <f t="shared" si="68"/>
        <v>-4.2052144659388002E-4</v>
      </c>
      <c r="J722" s="15">
        <f t="shared" si="69"/>
        <v>1.09485309991984E-3</v>
      </c>
      <c r="K722" s="15">
        <f t="shared" si="70"/>
        <v>-1.6794458072975037E-4</v>
      </c>
      <c r="L722" s="15">
        <f t="shared" si="71"/>
        <v>-8.9094225678167777E-4</v>
      </c>
    </row>
    <row r="723" spans="1:12" x14ac:dyDescent="0.3">
      <c r="A723" s="3">
        <v>43439</v>
      </c>
      <c r="B723" s="18">
        <v>41.96</v>
      </c>
      <c r="C723" s="16">
        <f t="shared" si="66"/>
        <v>-1.2705882352941122E-2</v>
      </c>
      <c r="D723" s="18">
        <v>96.96</v>
      </c>
      <c r="E723" s="16">
        <f t="shared" si="67"/>
        <v>-1.5534572037770311E-2</v>
      </c>
      <c r="F723" s="18">
        <v>23.49</v>
      </c>
      <c r="G723" s="16">
        <f t="shared" si="68"/>
        <v>-1.1779554059739183E-2</v>
      </c>
      <c r="J723" s="15">
        <f t="shared" si="69"/>
        <v>-1.3260805354836109E-2</v>
      </c>
      <c r="K723" s="15">
        <f t="shared" si="70"/>
        <v>-1.600720887931659E-2</v>
      </c>
      <c r="L723" s="15">
        <f t="shared" si="71"/>
        <v>-1.2249974869926981E-2</v>
      </c>
    </row>
    <row r="724" spans="1:12" x14ac:dyDescent="0.3">
      <c r="A724" s="3">
        <v>43440</v>
      </c>
      <c r="B724" s="18">
        <v>41.25</v>
      </c>
      <c r="C724" s="16">
        <f t="shared" si="66"/>
        <v>-1.6920877025738856E-2</v>
      </c>
      <c r="D724" s="18">
        <v>95.98</v>
      </c>
      <c r="E724" s="16">
        <f t="shared" si="67"/>
        <v>-1.0107260726072487E-2</v>
      </c>
      <c r="F724" s="18">
        <v>23.23</v>
      </c>
      <c r="G724" s="16">
        <f t="shared" si="68"/>
        <v>-1.1068539804171884E-2</v>
      </c>
      <c r="J724" s="15">
        <f t="shared" si="69"/>
        <v>-1.7475800027633843E-2</v>
      </c>
      <c r="K724" s="15">
        <f t="shared" si="70"/>
        <v>-1.0579897567618768E-2</v>
      </c>
      <c r="L724" s="15">
        <f t="shared" si="71"/>
        <v>-1.1538960614359682E-2</v>
      </c>
    </row>
    <row r="725" spans="1:12" x14ac:dyDescent="0.3">
      <c r="A725" s="3">
        <v>43441</v>
      </c>
      <c r="B725" s="18">
        <v>41.43</v>
      </c>
      <c r="C725" s="16">
        <f t="shared" si="66"/>
        <v>4.3636363636363473E-3</v>
      </c>
      <c r="D725" s="18">
        <v>96.09</v>
      </c>
      <c r="E725" s="16">
        <f t="shared" si="67"/>
        <v>1.1460720983538231E-3</v>
      </c>
      <c r="F725" s="18">
        <v>23.24</v>
      </c>
      <c r="G725" s="16">
        <f t="shared" si="68"/>
        <v>4.3047783039162901E-4</v>
      </c>
      <c r="J725" s="15">
        <f t="shared" si="69"/>
        <v>3.8087133617413613E-3</v>
      </c>
      <c r="K725" s="15">
        <f t="shared" si="70"/>
        <v>6.7343525680754236E-4</v>
      </c>
      <c r="L725" s="15">
        <f t="shared" si="71"/>
        <v>-3.9942979796168683E-5</v>
      </c>
    </row>
    <row r="726" spans="1:12" x14ac:dyDescent="0.3">
      <c r="A726" s="3">
        <v>43444</v>
      </c>
      <c r="B726" s="18">
        <v>40.9</v>
      </c>
      <c r="C726" s="16">
        <f t="shared" si="66"/>
        <v>-1.2792662321988946E-2</v>
      </c>
      <c r="D726" s="18">
        <v>94.72</v>
      </c>
      <c r="E726" s="16">
        <f t="shared" si="67"/>
        <v>-1.4257466958060183E-2</v>
      </c>
      <c r="F726" s="18">
        <v>22.94</v>
      </c>
      <c r="G726" s="16">
        <f t="shared" si="68"/>
        <v>-1.2908777969018792E-2</v>
      </c>
      <c r="J726" s="15">
        <f t="shared" si="69"/>
        <v>-1.3347585323883932E-2</v>
      </c>
      <c r="K726" s="15">
        <f t="shared" si="70"/>
        <v>-1.4730103799606464E-2</v>
      </c>
      <c r="L726" s="15">
        <f t="shared" si="71"/>
        <v>-1.337919877920659E-2</v>
      </c>
    </row>
    <row r="727" spans="1:12" x14ac:dyDescent="0.3">
      <c r="A727" s="3">
        <v>43445</v>
      </c>
      <c r="B727" s="18">
        <v>41.09</v>
      </c>
      <c r="C727" s="16">
        <f t="shared" si="66"/>
        <v>4.645476772616286E-3</v>
      </c>
      <c r="D727" s="18">
        <v>96.49</v>
      </c>
      <c r="E727" s="16">
        <f t="shared" si="67"/>
        <v>1.8686655405405261E-2</v>
      </c>
      <c r="F727" s="18">
        <v>23.07</v>
      </c>
      <c r="G727" s="16">
        <f t="shared" si="68"/>
        <v>5.6669572798604406E-3</v>
      </c>
      <c r="J727" s="15">
        <f t="shared" si="69"/>
        <v>4.0905537707212995E-3</v>
      </c>
      <c r="K727" s="15">
        <f t="shared" si="70"/>
        <v>1.8214018563858982E-2</v>
      </c>
      <c r="L727" s="15">
        <f t="shared" si="71"/>
        <v>5.1965364696726427E-3</v>
      </c>
    </row>
    <row r="728" spans="1:12" x14ac:dyDescent="0.3">
      <c r="A728" s="3">
        <v>43446</v>
      </c>
      <c r="B728" s="18">
        <v>41.93</v>
      </c>
      <c r="C728" s="16">
        <f t="shared" si="66"/>
        <v>2.0442930153321992E-2</v>
      </c>
      <c r="D728" s="18">
        <v>99.03</v>
      </c>
      <c r="E728" s="16">
        <f t="shared" si="67"/>
        <v>2.6323971395999735E-2</v>
      </c>
      <c r="F728" s="18">
        <v>23.57</v>
      </c>
      <c r="G728" s="16">
        <f t="shared" si="68"/>
        <v>2.167316861725177E-2</v>
      </c>
      <c r="J728" s="15">
        <f t="shared" si="69"/>
        <v>1.9888007151427006E-2</v>
      </c>
      <c r="K728" s="15">
        <f t="shared" si="70"/>
        <v>2.5851334554453455E-2</v>
      </c>
      <c r="L728" s="15">
        <f t="shared" si="71"/>
        <v>2.1202747807063972E-2</v>
      </c>
    </row>
    <row r="729" spans="1:12" x14ac:dyDescent="0.3">
      <c r="A729" s="3">
        <v>43447</v>
      </c>
      <c r="B729" s="18">
        <v>42.17</v>
      </c>
      <c r="C729" s="16">
        <f t="shared" si="66"/>
        <v>5.7238254233247243E-3</v>
      </c>
      <c r="D729" s="18">
        <v>99.57</v>
      </c>
      <c r="E729" s="16">
        <f t="shared" si="67"/>
        <v>5.4528930627082417E-3</v>
      </c>
      <c r="F729" s="18">
        <v>23.72</v>
      </c>
      <c r="G729" s="16">
        <f t="shared" si="68"/>
        <v>6.3640220619431975E-3</v>
      </c>
      <c r="J729" s="15">
        <f t="shared" si="69"/>
        <v>5.1689024214297379E-3</v>
      </c>
      <c r="K729" s="15">
        <f t="shared" si="70"/>
        <v>4.9802562211619609E-3</v>
      </c>
      <c r="L729" s="15">
        <f t="shared" si="71"/>
        <v>5.8936012517553996E-3</v>
      </c>
    </row>
    <row r="730" spans="1:12" x14ac:dyDescent="0.3">
      <c r="A730" s="3">
        <v>43448</v>
      </c>
      <c r="B730" s="18">
        <v>42.41</v>
      </c>
      <c r="C730" s="16">
        <f t="shared" si="66"/>
        <v>5.691249703580592E-3</v>
      </c>
      <c r="D730" s="18">
        <v>99.34</v>
      </c>
      <c r="E730" s="16">
        <f t="shared" si="67"/>
        <v>-2.3099327106557155E-3</v>
      </c>
      <c r="F730" s="18">
        <v>23.65</v>
      </c>
      <c r="G730" s="16">
        <f t="shared" si="68"/>
        <v>-2.9510961214165299E-3</v>
      </c>
      <c r="J730" s="15">
        <f t="shared" si="69"/>
        <v>5.1363267016856055E-3</v>
      </c>
      <c r="K730" s="15">
        <f t="shared" si="70"/>
        <v>-2.7825695522019963E-3</v>
      </c>
      <c r="L730" s="15">
        <f t="shared" si="71"/>
        <v>-3.4215169316043274E-3</v>
      </c>
    </row>
    <row r="731" spans="1:12" x14ac:dyDescent="0.3">
      <c r="A731" s="3">
        <v>43451</v>
      </c>
      <c r="B731" s="18">
        <v>42.75</v>
      </c>
      <c r="C731" s="16">
        <f t="shared" si="66"/>
        <v>8.0169771280358404E-3</v>
      </c>
      <c r="D731" s="18">
        <v>99.4</v>
      </c>
      <c r="E731" s="16">
        <f t="shared" si="67"/>
        <v>6.0398630964364486E-4</v>
      </c>
      <c r="F731" s="18">
        <v>23.78</v>
      </c>
      <c r="G731" s="16">
        <f t="shared" si="68"/>
        <v>5.4968287526429016E-3</v>
      </c>
      <c r="J731" s="15">
        <f t="shared" si="69"/>
        <v>7.4620541261408539E-3</v>
      </c>
      <c r="K731" s="15">
        <f t="shared" si="70"/>
        <v>1.3134946809736415E-4</v>
      </c>
      <c r="L731" s="15">
        <f t="shared" si="71"/>
        <v>5.0264079424551036E-3</v>
      </c>
    </row>
    <row r="732" spans="1:12" x14ac:dyDescent="0.3">
      <c r="A732" s="3">
        <v>43452</v>
      </c>
      <c r="B732" s="18">
        <v>42.9</v>
      </c>
      <c r="C732" s="16">
        <f t="shared" si="66"/>
        <v>3.5087719298245723E-3</v>
      </c>
      <c r="D732" s="18">
        <v>99.45</v>
      </c>
      <c r="E732" s="16">
        <f t="shared" si="67"/>
        <v>5.030181086518315E-4</v>
      </c>
      <c r="F732" s="18">
        <v>23.83</v>
      </c>
      <c r="G732" s="16">
        <f t="shared" si="68"/>
        <v>2.102607232968845E-3</v>
      </c>
      <c r="J732" s="15">
        <f t="shared" si="69"/>
        <v>2.9538489279295863E-3</v>
      </c>
      <c r="K732" s="15">
        <f t="shared" si="70"/>
        <v>3.0381267105550791E-5</v>
      </c>
      <c r="L732" s="15">
        <f t="shared" si="71"/>
        <v>1.6321864227810472E-3</v>
      </c>
    </row>
    <row r="733" spans="1:12" x14ac:dyDescent="0.3">
      <c r="A733" s="3">
        <v>43453</v>
      </c>
      <c r="B733" s="18">
        <v>43.23</v>
      </c>
      <c r="C733" s="16">
        <f t="shared" si="66"/>
        <v>7.692307692307665E-3</v>
      </c>
      <c r="D733" s="18">
        <v>100.53</v>
      </c>
      <c r="E733" s="16">
        <f t="shared" si="67"/>
        <v>1.0859728506787292E-2</v>
      </c>
      <c r="F733" s="18">
        <v>24.17</v>
      </c>
      <c r="G733" s="16">
        <f t="shared" si="68"/>
        <v>1.4267729752412972E-2</v>
      </c>
      <c r="J733" s="15">
        <f t="shared" si="69"/>
        <v>7.1373846904126785E-3</v>
      </c>
      <c r="K733" s="15">
        <f t="shared" si="70"/>
        <v>1.0387091665241011E-2</v>
      </c>
      <c r="L733" s="15">
        <f t="shared" si="71"/>
        <v>1.3797308942225174E-2</v>
      </c>
    </row>
    <row r="734" spans="1:12" x14ac:dyDescent="0.3">
      <c r="A734" s="3">
        <v>43454</v>
      </c>
      <c r="B734" s="18">
        <v>43.06</v>
      </c>
      <c r="C734" s="16">
        <f t="shared" si="66"/>
        <v>-3.9324543141335822E-3</v>
      </c>
      <c r="D734" s="18">
        <v>100.65</v>
      </c>
      <c r="E734" s="16">
        <f t="shared" si="67"/>
        <v>1.1936735302895407E-3</v>
      </c>
      <c r="F734" s="18">
        <v>24.21</v>
      </c>
      <c r="G734" s="16">
        <f t="shared" si="68"/>
        <v>1.6549441456350511E-3</v>
      </c>
      <c r="J734" s="15">
        <f t="shared" si="69"/>
        <v>-4.4873773160285686E-3</v>
      </c>
      <c r="K734" s="15">
        <f t="shared" si="70"/>
        <v>7.2103668874326E-4</v>
      </c>
      <c r="L734" s="15">
        <f t="shared" si="71"/>
        <v>1.1845233354472534E-3</v>
      </c>
    </row>
    <row r="735" spans="1:12" x14ac:dyDescent="0.3">
      <c r="A735" s="3">
        <v>43455</v>
      </c>
      <c r="B735" s="18">
        <v>42.48</v>
      </c>
      <c r="C735" s="16">
        <f t="shared" si="66"/>
        <v>-1.3469577333952709E-2</v>
      </c>
      <c r="D735" s="18">
        <v>99.41</v>
      </c>
      <c r="E735" s="16">
        <f t="shared" si="67"/>
        <v>-1.231992051664188E-2</v>
      </c>
      <c r="F735" s="18">
        <v>24.02</v>
      </c>
      <c r="G735" s="16">
        <f t="shared" si="68"/>
        <v>-7.8479966955803393E-3</v>
      </c>
      <c r="J735" s="15">
        <f t="shared" si="69"/>
        <v>-1.4024500335847696E-2</v>
      </c>
      <c r="K735" s="15">
        <f t="shared" si="70"/>
        <v>-1.2792557358188161E-2</v>
      </c>
      <c r="L735" s="15">
        <f t="shared" si="71"/>
        <v>-8.3184175057681373E-3</v>
      </c>
    </row>
    <row r="736" spans="1:12" x14ac:dyDescent="0.3">
      <c r="A736" s="3">
        <v>43458</v>
      </c>
      <c r="B736" s="18">
        <v>41.99</v>
      </c>
      <c r="C736" s="16">
        <f t="shared" si="66"/>
        <v>-1.1534839924670304E-2</v>
      </c>
      <c r="D736" s="18">
        <v>99.03</v>
      </c>
      <c r="E736" s="16">
        <f t="shared" si="67"/>
        <v>-3.8225530630721094E-3</v>
      </c>
      <c r="F736" s="18">
        <v>23.87</v>
      </c>
      <c r="G736" s="16">
        <f t="shared" si="68"/>
        <v>-6.2447960033304994E-3</v>
      </c>
      <c r="J736" s="15">
        <f t="shared" si="69"/>
        <v>-1.208976292656529E-2</v>
      </c>
      <c r="K736" s="15">
        <f t="shared" si="70"/>
        <v>-4.2951899046183902E-3</v>
      </c>
      <c r="L736" s="15">
        <f t="shared" si="71"/>
        <v>-6.7152168135182974E-3</v>
      </c>
    </row>
    <row r="737" spans="1:12" x14ac:dyDescent="0.3">
      <c r="A737" s="3">
        <v>43460</v>
      </c>
      <c r="B737" s="18">
        <v>42.22</v>
      </c>
      <c r="C737" s="16">
        <f t="shared" si="66"/>
        <v>5.4774946415812042E-3</v>
      </c>
      <c r="D737" s="18">
        <v>99.12</v>
      </c>
      <c r="E737" s="16">
        <f t="shared" si="67"/>
        <v>9.0881551045152165E-4</v>
      </c>
      <c r="F737" s="18">
        <v>23.96</v>
      </c>
      <c r="G737" s="16">
        <f t="shared" si="68"/>
        <v>3.7704231252617681E-3</v>
      </c>
      <c r="J737" s="15">
        <f t="shared" si="69"/>
        <v>4.9225716396862178E-3</v>
      </c>
      <c r="K737" s="15">
        <f t="shared" si="70"/>
        <v>4.3617866890524094E-4</v>
      </c>
      <c r="L737" s="15">
        <f t="shared" si="71"/>
        <v>3.3000023150739706E-3</v>
      </c>
    </row>
    <row r="738" spans="1:12" x14ac:dyDescent="0.3">
      <c r="A738" s="3">
        <v>43461</v>
      </c>
      <c r="B738" s="18">
        <v>42.34</v>
      </c>
      <c r="C738" s="16">
        <f t="shared" si="66"/>
        <v>2.842254855518922E-3</v>
      </c>
      <c r="D738" s="18">
        <v>99.41</v>
      </c>
      <c r="E738" s="16">
        <f t="shared" si="67"/>
        <v>2.9257465698142582E-3</v>
      </c>
      <c r="F738" s="18">
        <v>24.07</v>
      </c>
      <c r="G738" s="16">
        <f t="shared" si="68"/>
        <v>4.5909849749581344E-3</v>
      </c>
      <c r="J738" s="15">
        <f t="shared" si="69"/>
        <v>2.2873318536239359E-3</v>
      </c>
      <c r="K738" s="15">
        <f t="shared" si="70"/>
        <v>2.4531097282679774E-3</v>
      </c>
      <c r="L738" s="15">
        <f t="shared" si="71"/>
        <v>4.1205641647703364E-3</v>
      </c>
    </row>
    <row r="739" spans="1:12" x14ac:dyDescent="0.3">
      <c r="A739" s="3">
        <v>43462</v>
      </c>
      <c r="B739" s="18">
        <v>42.73</v>
      </c>
      <c r="C739" s="16">
        <f t="shared" si="66"/>
        <v>9.21114785073196E-3</v>
      </c>
      <c r="D739" s="18">
        <v>100.1</v>
      </c>
      <c r="E739" s="16">
        <f t="shared" si="67"/>
        <v>6.9409516145255701E-3</v>
      </c>
      <c r="F739" s="18">
        <v>24.17</v>
      </c>
      <c r="G739" s="16">
        <f t="shared" si="68"/>
        <v>4.1545492314083443E-3</v>
      </c>
      <c r="J739" s="15">
        <f t="shared" si="69"/>
        <v>8.6562248488369735E-3</v>
      </c>
      <c r="K739" s="15">
        <f t="shared" si="70"/>
        <v>6.4683147729792893E-3</v>
      </c>
      <c r="L739" s="15">
        <f t="shared" si="71"/>
        <v>3.6841284212205468E-3</v>
      </c>
    </row>
    <row r="740" spans="1:12" x14ac:dyDescent="0.3">
      <c r="A740" s="3">
        <v>43465</v>
      </c>
      <c r="B740" s="18">
        <v>42.77</v>
      </c>
      <c r="C740" s="16">
        <f t="shared" si="66"/>
        <v>9.3611046103458939E-4</v>
      </c>
      <c r="D740" s="18">
        <v>100.57</v>
      </c>
      <c r="E740" s="16">
        <f t="shared" si="67"/>
        <v>4.6953046953046584E-3</v>
      </c>
      <c r="F740" s="18">
        <v>24.31</v>
      </c>
      <c r="G740" s="16">
        <f t="shared" si="68"/>
        <v>5.7923045097225678E-3</v>
      </c>
      <c r="J740" s="15">
        <f t="shared" si="69"/>
        <v>3.8118745913960335E-4</v>
      </c>
      <c r="K740" s="15">
        <f t="shared" si="70"/>
        <v>4.2226678537583776E-3</v>
      </c>
      <c r="L740" s="15">
        <f t="shared" si="71"/>
        <v>5.3218836995347699E-3</v>
      </c>
    </row>
    <row r="741" spans="1:12" x14ac:dyDescent="0.3">
      <c r="A741" s="3">
        <v>43466</v>
      </c>
      <c r="B741" s="18">
        <v>42.92</v>
      </c>
      <c r="C741" s="16">
        <f t="shared" si="66"/>
        <v>3.507131166705646E-3</v>
      </c>
      <c r="D741" s="18">
        <v>100.47</v>
      </c>
      <c r="E741" s="16">
        <f t="shared" si="67"/>
        <v>-9.9433230585654897E-4</v>
      </c>
      <c r="F741" s="18">
        <v>24.38</v>
      </c>
      <c r="G741" s="16">
        <f t="shared" si="68"/>
        <v>2.8794734677086709E-3</v>
      </c>
      <c r="J741" s="15">
        <f t="shared" si="69"/>
        <v>2.9522081648106599E-3</v>
      </c>
      <c r="K741" s="15">
        <f t="shared" si="70"/>
        <v>-1.4669691474028298E-3</v>
      </c>
      <c r="L741" s="15">
        <f t="shared" si="71"/>
        <v>2.4090526575208733E-3</v>
      </c>
    </row>
    <row r="742" spans="1:12" x14ac:dyDescent="0.3">
      <c r="A742" s="3">
        <v>43467</v>
      </c>
      <c r="B742" s="18">
        <v>42.34</v>
      </c>
      <c r="C742" s="16">
        <f t="shared" si="66"/>
        <v>-1.3513513513513487E-2</v>
      </c>
      <c r="D742" s="18">
        <v>99.54</v>
      </c>
      <c r="E742" s="16">
        <f t="shared" si="67"/>
        <v>-9.2564944759628842E-3</v>
      </c>
      <c r="F742" s="18">
        <v>24.26</v>
      </c>
      <c r="G742" s="16">
        <f t="shared" si="68"/>
        <v>-4.9220672682526168E-3</v>
      </c>
      <c r="J742" s="15">
        <f t="shared" si="69"/>
        <v>-1.4068436515408473E-2</v>
      </c>
      <c r="K742" s="15">
        <f t="shared" si="70"/>
        <v>-9.729131317509165E-3</v>
      </c>
      <c r="L742" s="15">
        <f t="shared" si="71"/>
        <v>-5.3924880784404147E-3</v>
      </c>
    </row>
    <row r="743" spans="1:12" x14ac:dyDescent="0.3">
      <c r="A743" s="3">
        <v>43468</v>
      </c>
      <c r="B743" s="18">
        <v>41.86</v>
      </c>
      <c r="C743" s="16">
        <f t="shared" si="66"/>
        <v>-1.1336797354747352E-2</v>
      </c>
      <c r="D743" s="18">
        <v>99</v>
      </c>
      <c r="E743" s="16">
        <f t="shared" si="67"/>
        <v>-5.4249547920434127E-3</v>
      </c>
      <c r="F743" s="18">
        <v>24.14</v>
      </c>
      <c r="G743" s="16">
        <f t="shared" si="68"/>
        <v>-4.9464138499588639E-3</v>
      </c>
      <c r="J743" s="15">
        <f t="shared" si="69"/>
        <v>-1.1891720356642339E-2</v>
      </c>
      <c r="K743" s="15">
        <f t="shared" si="70"/>
        <v>-5.8975916335896935E-3</v>
      </c>
      <c r="L743" s="15">
        <f t="shared" si="71"/>
        <v>-5.4168346601466619E-3</v>
      </c>
    </row>
    <row r="744" spans="1:12" x14ac:dyDescent="0.3">
      <c r="A744" s="3">
        <v>43469</v>
      </c>
      <c r="B744" s="18">
        <v>42.13</v>
      </c>
      <c r="C744" s="16">
        <f t="shared" si="66"/>
        <v>6.450071667463142E-3</v>
      </c>
      <c r="D744" s="18">
        <v>99.37</v>
      </c>
      <c r="E744" s="16">
        <f t="shared" si="67"/>
        <v>3.737373737373817E-3</v>
      </c>
      <c r="F744" s="18">
        <v>24.12</v>
      </c>
      <c r="G744" s="16">
        <f t="shared" si="68"/>
        <v>-8.2850041425019949E-4</v>
      </c>
      <c r="J744" s="15">
        <f t="shared" si="69"/>
        <v>5.8951486655681555E-3</v>
      </c>
      <c r="K744" s="15">
        <f t="shared" si="70"/>
        <v>3.2647368958275361E-3</v>
      </c>
      <c r="L744" s="15">
        <f t="shared" si="71"/>
        <v>-1.2989212244379972E-3</v>
      </c>
    </row>
    <row r="745" spans="1:12" x14ac:dyDescent="0.3">
      <c r="A745" s="3">
        <v>43472</v>
      </c>
      <c r="B745" s="18">
        <v>42.3</v>
      </c>
      <c r="C745" s="16">
        <f t="shared" si="66"/>
        <v>4.0351293614999673E-3</v>
      </c>
      <c r="D745" s="18">
        <v>99.61</v>
      </c>
      <c r="E745" s="16">
        <f t="shared" si="67"/>
        <v>2.4152158599173301E-3</v>
      </c>
      <c r="F745" s="18">
        <v>24.05</v>
      </c>
      <c r="G745" s="16">
        <f t="shared" si="68"/>
        <v>-2.9021558872305286E-3</v>
      </c>
      <c r="J745" s="15">
        <f t="shared" si="69"/>
        <v>3.4802063596049812E-3</v>
      </c>
      <c r="K745" s="15">
        <f t="shared" si="70"/>
        <v>1.9425790183710493E-3</v>
      </c>
      <c r="L745" s="15">
        <f t="shared" si="71"/>
        <v>-3.3725766974183262E-3</v>
      </c>
    </row>
    <row r="746" spans="1:12" x14ac:dyDescent="0.3">
      <c r="A746" s="3">
        <v>43473</v>
      </c>
      <c r="B746" s="18">
        <v>42.48</v>
      </c>
      <c r="C746" s="16">
        <f t="shared" si="66"/>
        <v>4.2553191489360653E-3</v>
      </c>
      <c r="D746" s="18">
        <v>99.25</v>
      </c>
      <c r="E746" s="16">
        <f t="shared" si="67"/>
        <v>-3.6140949703844516E-3</v>
      </c>
      <c r="F746" s="18">
        <v>23.98</v>
      </c>
      <c r="G746" s="16">
        <f t="shared" si="68"/>
        <v>-2.9106029106029663E-3</v>
      </c>
      <c r="J746" s="15">
        <f t="shared" si="69"/>
        <v>3.7003961470410793E-3</v>
      </c>
      <c r="K746" s="15">
        <f t="shared" si="70"/>
        <v>-4.0867318119307324E-3</v>
      </c>
      <c r="L746" s="15">
        <f t="shared" si="71"/>
        <v>-3.3810237207907638E-3</v>
      </c>
    </row>
    <row r="747" spans="1:12" x14ac:dyDescent="0.3">
      <c r="A747" s="3">
        <v>43474</v>
      </c>
      <c r="B747" s="18">
        <v>42.7</v>
      </c>
      <c r="C747" s="16">
        <f t="shared" si="66"/>
        <v>5.1789077212807122E-3</v>
      </c>
      <c r="D747" s="18">
        <v>99.32</v>
      </c>
      <c r="E747" s="16">
        <f t="shared" si="67"/>
        <v>7.0528967254390729E-4</v>
      </c>
      <c r="F747" s="18">
        <v>23.99</v>
      </c>
      <c r="G747" s="16">
        <f t="shared" si="68"/>
        <v>4.170141784820558E-4</v>
      </c>
      <c r="J747" s="15">
        <f t="shared" si="69"/>
        <v>4.6239847193857257E-3</v>
      </c>
      <c r="K747" s="15">
        <f t="shared" si="70"/>
        <v>2.3265283099762658E-4</v>
      </c>
      <c r="L747" s="15">
        <f t="shared" si="71"/>
        <v>-5.3406631705741898E-5</v>
      </c>
    </row>
    <row r="748" spans="1:12" x14ac:dyDescent="0.3">
      <c r="A748" s="3">
        <v>43475</v>
      </c>
      <c r="B748" s="18">
        <v>42.61</v>
      </c>
      <c r="C748" s="16">
        <f t="shared" si="66"/>
        <v>-2.1077283372366029E-3</v>
      </c>
      <c r="D748" s="18">
        <v>99.55</v>
      </c>
      <c r="E748" s="16">
        <f t="shared" si="67"/>
        <v>2.3157470801449254E-3</v>
      </c>
      <c r="F748" s="18">
        <v>24.02</v>
      </c>
      <c r="G748" s="16">
        <f t="shared" si="68"/>
        <v>1.2505210504376585E-3</v>
      </c>
      <c r="J748" s="15">
        <f t="shared" si="69"/>
        <v>-2.662651339131589E-3</v>
      </c>
      <c r="K748" s="15">
        <f t="shared" si="70"/>
        <v>1.8431102385986445E-3</v>
      </c>
      <c r="L748" s="15">
        <f t="shared" si="71"/>
        <v>7.8010024024986074E-4</v>
      </c>
    </row>
    <row r="749" spans="1:12" x14ac:dyDescent="0.3">
      <c r="A749" s="3">
        <v>43476</v>
      </c>
      <c r="B749" s="18">
        <v>42.61</v>
      </c>
      <c r="C749" s="16">
        <f t="shared" si="66"/>
        <v>0</v>
      </c>
      <c r="D749" s="18">
        <v>99</v>
      </c>
      <c r="E749" s="16">
        <f t="shared" si="67"/>
        <v>-5.5248618784530246E-3</v>
      </c>
      <c r="F749" s="18">
        <v>23.9</v>
      </c>
      <c r="G749" s="16">
        <f t="shared" si="68"/>
        <v>-4.9958368026644662E-3</v>
      </c>
      <c r="J749" s="15">
        <f t="shared" si="69"/>
        <v>-5.5492300189498604E-4</v>
      </c>
      <c r="K749" s="15">
        <f t="shared" si="70"/>
        <v>-5.9974987199993054E-3</v>
      </c>
      <c r="L749" s="15">
        <f t="shared" si="71"/>
        <v>-5.4662576128522641E-3</v>
      </c>
    </row>
    <row r="750" spans="1:12" x14ac:dyDescent="0.3">
      <c r="A750" s="3">
        <v>43479</v>
      </c>
      <c r="B750" s="18">
        <v>42.34</v>
      </c>
      <c r="C750" s="16">
        <f t="shared" si="66"/>
        <v>-6.3365407181411593E-3</v>
      </c>
      <c r="D750" s="18">
        <v>98.34</v>
      </c>
      <c r="E750" s="16">
        <f t="shared" si="67"/>
        <v>-6.6666666666665986E-3</v>
      </c>
      <c r="F750" s="18">
        <v>23.85</v>
      </c>
      <c r="G750" s="16">
        <f t="shared" si="68"/>
        <v>-2.0920502092048876E-3</v>
      </c>
      <c r="J750" s="15">
        <f t="shared" si="69"/>
        <v>-6.8914637200361457E-3</v>
      </c>
      <c r="K750" s="15">
        <f t="shared" si="70"/>
        <v>-7.1393035082128794E-3</v>
      </c>
      <c r="L750" s="15">
        <f t="shared" si="71"/>
        <v>-2.5624710193926851E-3</v>
      </c>
    </row>
    <row r="751" spans="1:12" x14ac:dyDescent="0.3">
      <c r="A751" s="3">
        <v>43480</v>
      </c>
      <c r="B751" s="18">
        <v>42.76</v>
      </c>
      <c r="C751" s="16">
        <f t="shared" si="66"/>
        <v>9.9196976854036834E-3</v>
      </c>
      <c r="D751" s="18">
        <v>99.17</v>
      </c>
      <c r="E751" s="16">
        <f t="shared" si="67"/>
        <v>8.4401057555418824E-3</v>
      </c>
      <c r="F751" s="18">
        <v>24.07</v>
      </c>
      <c r="G751" s="16">
        <f t="shared" si="68"/>
        <v>9.2243186582807724E-3</v>
      </c>
      <c r="J751" s="15">
        <f t="shared" si="69"/>
        <v>9.3647746835086969E-3</v>
      </c>
      <c r="K751" s="15">
        <f t="shared" si="70"/>
        <v>7.9674689139956015E-3</v>
      </c>
      <c r="L751" s="15">
        <f t="shared" si="71"/>
        <v>8.7538978480929744E-3</v>
      </c>
    </row>
    <row r="752" spans="1:12" x14ac:dyDescent="0.3">
      <c r="A752" s="3">
        <v>43481</v>
      </c>
      <c r="B752" s="18">
        <v>42.8</v>
      </c>
      <c r="C752" s="16">
        <f t="shared" si="66"/>
        <v>9.3545369504210996E-4</v>
      </c>
      <c r="D752" s="18">
        <v>99.11</v>
      </c>
      <c r="E752" s="16">
        <f t="shared" si="67"/>
        <v>-6.050216799435848E-4</v>
      </c>
      <c r="F752" s="18">
        <v>24.21</v>
      </c>
      <c r="G752" s="16">
        <f t="shared" si="68"/>
        <v>5.8163689239718597E-3</v>
      </c>
      <c r="J752" s="15">
        <f t="shared" si="69"/>
        <v>3.8053069314712392E-4</v>
      </c>
      <c r="K752" s="15">
        <f t="shared" si="70"/>
        <v>-1.0776585214898656E-3</v>
      </c>
      <c r="L752" s="15">
        <f t="shared" si="71"/>
        <v>5.3459481137840617E-3</v>
      </c>
    </row>
    <row r="753" spans="1:12" x14ac:dyDescent="0.3">
      <c r="A753" s="3">
        <v>43482</v>
      </c>
      <c r="B753" s="18">
        <v>42.77</v>
      </c>
      <c r="C753" s="16">
        <f t="shared" si="66"/>
        <v>-7.0093457943909421E-4</v>
      </c>
      <c r="D753" s="18">
        <v>98.86</v>
      </c>
      <c r="E753" s="16">
        <f t="shared" si="67"/>
        <v>-2.522449803248894E-3</v>
      </c>
      <c r="F753" s="18">
        <v>24.12</v>
      </c>
      <c r="G753" s="16">
        <f t="shared" si="68"/>
        <v>-3.7174721189591198E-3</v>
      </c>
      <c r="J753" s="15">
        <f t="shared" si="69"/>
        <v>-1.2558575813340802E-3</v>
      </c>
      <c r="K753" s="15">
        <f t="shared" si="70"/>
        <v>-2.9950866447951748E-3</v>
      </c>
      <c r="L753" s="15">
        <f t="shared" si="71"/>
        <v>-4.1878929291469177E-3</v>
      </c>
    </row>
    <row r="754" spans="1:12" x14ac:dyDescent="0.3">
      <c r="A754" s="3">
        <v>43483</v>
      </c>
      <c r="B754" s="18">
        <v>42.53</v>
      </c>
      <c r="C754" s="16">
        <f t="shared" si="66"/>
        <v>-5.6114098667290335E-3</v>
      </c>
      <c r="D754" s="18">
        <v>98.6</v>
      </c>
      <c r="E754" s="16">
        <f t="shared" si="67"/>
        <v>-2.6299817924337887E-3</v>
      </c>
      <c r="F754" s="18">
        <v>23.99</v>
      </c>
      <c r="G754" s="16">
        <f t="shared" si="68"/>
        <v>-5.3897180762852992E-3</v>
      </c>
      <c r="J754" s="15">
        <f t="shared" si="69"/>
        <v>-6.16633286862402E-3</v>
      </c>
      <c r="K754" s="15">
        <f t="shared" si="70"/>
        <v>-3.1026186339800695E-3</v>
      </c>
      <c r="L754" s="15">
        <f t="shared" si="71"/>
        <v>-5.8601388864730972E-3</v>
      </c>
    </row>
    <row r="755" spans="1:12" x14ac:dyDescent="0.3">
      <c r="A755" s="3">
        <v>43486</v>
      </c>
      <c r="B755" s="18">
        <v>42.57</v>
      </c>
      <c r="C755" s="16">
        <f t="shared" si="66"/>
        <v>9.4051257935579002E-4</v>
      </c>
      <c r="D755" s="18">
        <v>97.83</v>
      </c>
      <c r="E755" s="16">
        <f t="shared" si="67"/>
        <v>-7.8093306288031794E-3</v>
      </c>
      <c r="F755" s="18">
        <v>23.78</v>
      </c>
      <c r="G755" s="16">
        <f t="shared" si="68"/>
        <v>-8.7536473530636094E-3</v>
      </c>
      <c r="J755" s="15">
        <f t="shared" si="69"/>
        <v>3.8558957746080398E-4</v>
      </c>
      <c r="K755" s="15">
        <f t="shared" si="70"/>
        <v>-8.2819674703494602E-3</v>
      </c>
      <c r="L755" s="15">
        <f t="shared" si="71"/>
        <v>-9.2240681632514074E-3</v>
      </c>
    </row>
    <row r="756" spans="1:12" x14ac:dyDescent="0.3">
      <c r="A756" s="3">
        <v>43487</v>
      </c>
      <c r="B756" s="18">
        <v>42.42</v>
      </c>
      <c r="C756" s="16">
        <f t="shared" si="66"/>
        <v>-3.5236081747709314E-3</v>
      </c>
      <c r="D756" s="18">
        <v>97.69</v>
      </c>
      <c r="E756" s="16">
        <f t="shared" si="67"/>
        <v>-1.4310538689563668E-3</v>
      </c>
      <c r="F756" s="18">
        <v>23.6</v>
      </c>
      <c r="G756" s="16">
        <f t="shared" si="68"/>
        <v>-7.569386038687953E-3</v>
      </c>
      <c r="J756" s="15">
        <f t="shared" si="69"/>
        <v>-4.0785311766659178E-3</v>
      </c>
      <c r="K756" s="15">
        <f t="shared" si="70"/>
        <v>-1.9036907105026476E-3</v>
      </c>
      <c r="L756" s="15">
        <f t="shared" si="71"/>
        <v>-8.039806848875751E-3</v>
      </c>
    </row>
    <row r="757" spans="1:12" x14ac:dyDescent="0.3">
      <c r="A757" s="3">
        <v>43488</v>
      </c>
      <c r="B757" s="18">
        <v>42.1</v>
      </c>
      <c r="C757" s="16">
        <f t="shared" si="66"/>
        <v>-7.543611504007508E-3</v>
      </c>
      <c r="D757" s="18">
        <v>97.37</v>
      </c>
      <c r="E757" s="16">
        <f t="shared" si="67"/>
        <v>-3.2756679291635615E-3</v>
      </c>
      <c r="F757" s="18">
        <v>23.59</v>
      </c>
      <c r="G757" s="16">
        <f t="shared" si="68"/>
        <v>-4.2372881355934311E-4</v>
      </c>
      <c r="J757" s="15">
        <f t="shared" si="69"/>
        <v>-8.0985345059024945E-3</v>
      </c>
      <c r="K757" s="15">
        <f t="shared" si="70"/>
        <v>-3.7483047707098423E-3</v>
      </c>
      <c r="L757" s="15">
        <f t="shared" si="71"/>
        <v>-8.9414962374714086E-4</v>
      </c>
    </row>
    <row r="758" spans="1:12" x14ac:dyDescent="0.3">
      <c r="A758" s="3">
        <v>43489</v>
      </c>
      <c r="B758" s="18">
        <v>42.06</v>
      </c>
      <c r="C758" s="16">
        <f t="shared" si="66"/>
        <v>-9.5011876484563107E-4</v>
      </c>
      <c r="D758" s="18">
        <v>96.84</v>
      </c>
      <c r="E758" s="16">
        <f t="shared" si="67"/>
        <v>-5.4431549758652276E-3</v>
      </c>
      <c r="F758" s="18">
        <v>23.52</v>
      </c>
      <c r="G758" s="16">
        <f t="shared" si="68"/>
        <v>-2.9673590504450953E-3</v>
      </c>
      <c r="J758" s="15">
        <f t="shared" si="69"/>
        <v>-1.5050417667406171E-3</v>
      </c>
      <c r="K758" s="15">
        <f t="shared" si="70"/>
        <v>-5.9157918174115084E-3</v>
      </c>
      <c r="L758" s="15">
        <f t="shared" si="71"/>
        <v>-3.4377798606328928E-3</v>
      </c>
    </row>
    <row r="759" spans="1:12" x14ac:dyDescent="0.3">
      <c r="A759" s="3">
        <v>43490</v>
      </c>
      <c r="B759" s="18">
        <v>41.75</v>
      </c>
      <c r="C759" s="16">
        <f t="shared" si="66"/>
        <v>-7.3704232049454088E-3</v>
      </c>
      <c r="D759" s="18">
        <v>95.78</v>
      </c>
      <c r="E759" s="16">
        <f t="shared" si="67"/>
        <v>-1.0945890128046254E-2</v>
      </c>
      <c r="F759" s="18">
        <v>23.32</v>
      </c>
      <c r="G759" s="16">
        <f t="shared" si="68"/>
        <v>-8.5034013605441716E-3</v>
      </c>
      <c r="J759" s="15">
        <f t="shared" si="69"/>
        <v>-7.9253462068403953E-3</v>
      </c>
      <c r="K759" s="15">
        <f t="shared" si="70"/>
        <v>-1.1418526969592535E-2</v>
      </c>
      <c r="L759" s="15">
        <f t="shared" si="71"/>
        <v>-8.9738221707319696E-3</v>
      </c>
    </row>
    <row r="760" spans="1:12" x14ac:dyDescent="0.3">
      <c r="A760" s="3">
        <v>43493</v>
      </c>
      <c r="B760" s="18">
        <v>41.28</v>
      </c>
      <c r="C760" s="16">
        <f t="shared" si="66"/>
        <v>-1.1257485029940062E-2</v>
      </c>
      <c r="D760" s="18">
        <v>94.37</v>
      </c>
      <c r="E760" s="16">
        <f t="shared" si="67"/>
        <v>-1.4721236166214235E-2</v>
      </c>
      <c r="F760" s="18">
        <v>22.94</v>
      </c>
      <c r="G760" s="16">
        <f t="shared" si="68"/>
        <v>-1.6295025728988E-2</v>
      </c>
      <c r="J760" s="15">
        <f t="shared" si="69"/>
        <v>-1.1812408031835048E-2</v>
      </c>
      <c r="K760" s="15">
        <f t="shared" si="70"/>
        <v>-1.5193873007760516E-2</v>
      </c>
      <c r="L760" s="15">
        <f t="shared" si="71"/>
        <v>-1.6765446539175798E-2</v>
      </c>
    </row>
    <row r="761" spans="1:12" x14ac:dyDescent="0.3">
      <c r="A761" s="3">
        <v>43494</v>
      </c>
      <c r="B761" s="18">
        <v>41.25</v>
      </c>
      <c r="C761" s="16">
        <f t="shared" si="66"/>
        <v>-7.2674418604656843E-4</v>
      </c>
      <c r="D761" s="18">
        <v>94.43</v>
      </c>
      <c r="E761" s="16">
        <f t="shared" si="67"/>
        <v>6.3579527392176871E-4</v>
      </c>
      <c r="F761" s="18">
        <v>23</v>
      </c>
      <c r="G761" s="16">
        <f t="shared" si="68"/>
        <v>2.6155187445509043E-3</v>
      </c>
      <c r="J761" s="15">
        <f t="shared" si="69"/>
        <v>-1.2816671879415545E-3</v>
      </c>
      <c r="K761" s="15">
        <f t="shared" si="70"/>
        <v>1.6315843237548801E-4</v>
      </c>
      <c r="L761" s="15">
        <f t="shared" si="71"/>
        <v>2.1450979343631067E-3</v>
      </c>
    </row>
    <row r="762" spans="1:12" x14ac:dyDescent="0.3">
      <c r="A762" s="3">
        <v>43495</v>
      </c>
      <c r="B762" s="18">
        <v>41.41</v>
      </c>
      <c r="C762" s="16">
        <f t="shared" si="66"/>
        <v>3.8787878787878149E-3</v>
      </c>
      <c r="D762" s="18">
        <v>94.93</v>
      </c>
      <c r="E762" s="16">
        <f t="shared" si="67"/>
        <v>5.2949274594937812E-3</v>
      </c>
      <c r="F762" s="18">
        <v>23.09</v>
      </c>
      <c r="G762" s="16">
        <f t="shared" si="68"/>
        <v>3.9130434782608248E-3</v>
      </c>
      <c r="J762" s="15">
        <f t="shared" si="69"/>
        <v>3.3238648768928289E-3</v>
      </c>
      <c r="K762" s="15">
        <f t="shared" si="70"/>
        <v>4.8222906179475004E-3</v>
      </c>
      <c r="L762" s="15">
        <f t="shared" si="71"/>
        <v>3.4426226680730272E-3</v>
      </c>
    </row>
    <row r="763" spans="1:12" x14ac:dyDescent="0.3">
      <c r="A763" s="3">
        <v>43496</v>
      </c>
      <c r="B763" s="18">
        <v>41.97</v>
      </c>
      <c r="C763" s="16">
        <f t="shared" si="66"/>
        <v>1.3523303549867194E-2</v>
      </c>
      <c r="D763" s="18">
        <v>95.56</v>
      </c>
      <c r="E763" s="16">
        <f t="shared" si="67"/>
        <v>6.6364689771409857E-3</v>
      </c>
      <c r="F763" s="18">
        <v>23.26</v>
      </c>
      <c r="G763" s="16">
        <f t="shared" si="68"/>
        <v>7.362494586401036E-3</v>
      </c>
      <c r="J763" s="15">
        <f t="shared" si="69"/>
        <v>1.2968380547972207E-2</v>
      </c>
      <c r="K763" s="15">
        <f t="shared" si="70"/>
        <v>6.1638321355947049E-3</v>
      </c>
      <c r="L763" s="15">
        <f t="shared" si="71"/>
        <v>6.8920737762132381E-3</v>
      </c>
    </row>
    <row r="764" spans="1:12" x14ac:dyDescent="0.3">
      <c r="A764" s="3">
        <v>43497</v>
      </c>
      <c r="B764" s="18">
        <v>42.03</v>
      </c>
      <c r="C764" s="16">
        <f t="shared" si="66"/>
        <v>1.4295925661187425E-3</v>
      </c>
      <c r="D764" s="18">
        <v>95.72</v>
      </c>
      <c r="E764" s="16">
        <f t="shared" si="67"/>
        <v>1.6743407283381639E-3</v>
      </c>
      <c r="F764" s="18">
        <v>23.34</v>
      </c>
      <c r="G764" s="16">
        <f t="shared" si="68"/>
        <v>3.4393809114359186E-3</v>
      </c>
      <c r="J764" s="15">
        <f t="shared" si="69"/>
        <v>8.7466956422375649E-4</v>
      </c>
      <c r="K764" s="15">
        <f t="shared" si="70"/>
        <v>1.2017038867918831E-3</v>
      </c>
      <c r="L764" s="15">
        <f t="shared" si="71"/>
        <v>2.9689601012481211E-3</v>
      </c>
    </row>
    <row r="765" spans="1:12" x14ac:dyDescent="0.3">
      <c r="A765" s="3">
        <v>43500</v>
      </c>
      <c r="B765" s="18">
        <v>41.92</v>
      </c>
      <c r="C765" s="16">
        <f t="shared" si="66"/>
        <v>-2.6171782060432358E-3</v>
      </c>
      <c r="D765" s="18">
        <v>95.01</v>
      </c>
      <c r="E765" s="16">
        <f t="shared" si="67"/>
        <v>-7.4174676138737405E-3</v>
      </c>
      <c r="F765" s="18">
        <v>23.17</v>
      </c>
      <c r="G765" s="16">
        <f t="shared" si="68"/>
        <v>-7.2836332476434729E-3</v>
      </c>
      <c r="J765" s="15">
        <f t="shared" si="69"/>
        <v>-3.1721012079382219E-3</v>
      </c>
      <c r="K765" s="15">
        <f t="shared" si="70"/>
        <v>-7.8901044554200214E-3</v>
      </c>
      <c r="L765" s="15">
        <f t="shared" si="71"/>
        <v>-7.7540540578312708E-3</v>
      </c>
    </row>
    <row r="766" spans="1:12" x14ac:dyDescent="0.3">
      <c r="A766" s="3">
        <v>43501</v>
      </c>
      <c r="B766" s="18">
        <v>41.89</v>
      </c>
      <c r="C766" s="16">
        <f t="shared" si="66"/>
        <v>-7.1564885496189223E-4</v>
      </c>
      <c r="D766" s="18">
        <v>94.59</v>
      </c>
      <c r="E766" s="16">
        <f t="shared" si="67"/>
        <v>-4.4205873065993329E-3</v>
      </c>
      <c r="F766" s="18">
        <v>23.02</v>
      </c>
      <c r="G766" s="16">
        <f t="shared" si="68"/>
        <v>-6.4738886491153558E-3</v>
      </c>
      <c r="J766" s="15">
        <f t="shared" si="69"/>
        <v>-1.2705718568568783E-3</v>
      </c>
      <c r="K766" s="15">
        <f t="shared" si="70"/>
        <v>-4.8932241481456137E-3</v>
      </c>
      <c r="L766" s="15">
        <f t="shared" si="71"/>
        <v>-6.9443094593031537E-3</v>
      </c>
    </row>
    <row r="767" spans="1:12" x14ac:dyDescent="0.3">
      <c r="A767" s="3">
        <v>43502</v>
      </c>
      <c r="B767" s="18">
        <v>42.4</v>
      </c>
      <c r="C767" s="16">
        <f t="shared" si="66"/>
        <v>1.217474337550728E-2</v>
      </c>
      <c r="D767" s="18">
        <v>94.46</v>
      </c>
      <c r="E767" s="16">
        <f t="shared" si="67"/>
        <v>-1.3743524685485564E-3</v>
      </c>
      <c r="F767" s="18">
        <v>23</v>
      </c>
      <c r="G767" s="16">
        <f t="shared" si="68"/>
        <v>-8.6880973066894018E-4</v>
      </c>
      <c r="J767" s="15">
        <f t="shared" si="69"/>
        <v>1.1619820373612293E-2</v>
      </c>
      <c r="K767" s="15">
        <f t="shared" si="70"/>
        <v>-1.8469893100948372E-3</v>
      </c>
      <c r="L767" s="15">
        <f t="shared" si="71"/>
        <v>-1.3392305408567379E-3</v>
      </c>
    </row>
    <row r="768" spans="1:12" x14ac:dyDescent="0.3">
      <c r="A768" s="3">
        <v>43503</v>
      </c>
      <c r="B768" s="18">
        <v>42.52</v>
      </c>
      <c r="C768" s="16">
        <f t="shared" si="66"/>
        <v>2.8301886792454489E-3</v>
      </c>
      <c r="D768" s="18">
        <v>94.99</v>
      </c>
      <c r="E768" s="16">
        <f t="shared" si="67"/>
        <v>5.6108405674359929E-3</v>
      </c>
      <c r="F768" s="18">
        <v>23.09</v>
      </c>
      <c r="G768" s="16">
        <f t="shared" si="68"/>
        <v>3.9130434782608248E-3</v>
      </c>
      <c r="J768" s="15">
        <f t="shared" si="69"/>
        <v>2.2752656773504629E-3</v>
      </c>
      <c r="K768" s="15">
        <f t="shared" si="70"/>
        <v>5.1382037258897121E-3</v>
      </c>
      <c r="L768" s="15">
        <f t="shared" si="71"/>
        <v>3.4426226680730272E-3</v>
      </c>
    </row>
    <row r="769" spans="1:12" x14ac:dyDescent="0.3">
      <c r="A769" s="3">
        <v>43504</v>
      </c>
      <c r="B769" s="18">
        <v>41.96</v>
      </c>
      <c r="C769" s="16">
        <f t="shared" si="66"/>
        <v>-1.3170272812794037E-2</v>
      </c>
      <c r="D769" s="18">
        <v>94.02</v>
      </c>
      <c r="E769" s="16">
        <f t="shared" si="67"/>
        <v>-1.0211601221181144E-2</v>
      </c>
      <c r="F769" s="18">
        <v>22.9</v>
      </c>
      <c r="G769" s="16">
        <f t="shared" si="68"/>
        <v>-8.2286704200953409E-3</v>
      </c>
      <c r="J769" s="15">
        <f t="shared" si="69"/>
        <v>-1.3725195814689024E-2</v>
      </c>
      <c r="K769" s="15">
        <f t="shared" si="70"/>
        <v>-1.0684238062727424E-2</v>
      </c>
      <c r="L769" s="15">
        <f t="shared" si="71"/>
        <v>-8.6990912302831389E-3</v>
      </c>
    </row>
    <row r="770" spans="1:12" x14ac:dyDescent="0.3">
      <c r="A770" s="3">
        <v>43507</v>
      </c>
      <c r="B770" s="18">
        <v>41.7</v>
      </c>
      <c r="C770" s="16">
        <f t="shared" si="66"/>
        <v>-6.1963775023832213E-3</v>
      </c>
      <c r="D770" s="18">
        <v>92.45</v>
      </c>
      <c r="E770" s="16">
        <f t="shared" si="67"/>
        <v>-1.6698574771325192E-2</v>
      </c>
      <c r="F770" s="18">
        <v>22.67</v>
      </c>
      <c r="G770" s="16">
        <f t="shared" si="68"/>
        <v>-1.0043668122270644E-2</v>
      </c>
      <c r="J770" s="15">
        <f t="shared" si="69"/>
        <v>-6.7513005042782077E-3</v>
      </c>
      <c r="K770" s="15">
        <f t="shared" si="70"/>
        <v>-1.7171211612871471E-2</v>
      </c>
      <c r="L770" s="15">
        <f t="shared" si="71"/>
        <v>-1.0514088932458442E-2</v>
      </c>
    </row>
    <row r="771" spans="1:12" x14ac:dyDescent="0.3">
      <c r="A771" s="3">
        <v>43508</v>
      </c>
      <c r="B771" s="18">
        <v>41.5</v>
      </c>
      <c r="C771" s="16">
        <f t="shared" si="66"/>
        <v>-4.7961630695444457E-3</v>
      </c>
      <c r="D771" s="18">
        <v>92.39</v>
      </c>
      <c r="E771" s="16">
        <f t="shared" si="67"/>
        <v>-6.4899945916718771E-4</v>
      </c>
      <c r="F771" s="18">
        <v>22.45</v>
      </c>
      <c r="G771" s="16">
        <f t="shared" si="68"/>
        <v>-9.7044552271725593E-3</v>
      </c>
      <c r="J771" s="15">
        <f t="shared" si="69"/>
        <v>-5.3510860714394322E-3</v>
      </c>
      <c r="K771" s="15">
        <f t="shared" si="70"/>
        <v>-1.1216363007134685E-3</v>
      </c>
      <c r="L771" s="15">
        <f t="shared" si="71"/>
        <v>-1.0174876037360357E-2</v>
      </c>
    </row>
    <row r="772" spans="1:12" x14ac:dyDescent="0.3">
      <c r="A772" s="3">
        <v>43509</v>
      </c>
      <c r="B772" s="18">
        <v>41.24</v>
      </c>
      <c r="C772" s="16">
        <f t="shared" si="66"/>
        <v>-6.2650602409638489E-3</v>
      </c>
      <c r="D772" s="18">
        <v>92.47</v>
      </c>
      <c r="E772" s="16">
        <f t="shared" si="67"/>
        <v>8.6589457733521336E-4</v>
      </c>
      <c r="F772" s="18">
        <v>22.39</v>
      </c>
      <c r="G772" s="16">
        <f t="shared" si="68"/>
        <v>-2.6726057906458767E-3</v>
      </c>
      <c r="J772" s="15">
        <f t="shared" si="69"/>
        <v>-6.8199832428588354E-3</v>
      </c>
      <c r="K772" s="15">
        <f t="shared" si="70"/>
        <v>3.9325773578893265E-4</v>
      </c>
      <c r="L772" s="15">
        <f t="shared" si="71"/>
        <v>-3.1430266008336742E-3</v>
      </c>
    </row>
    <row r="773" spans="1:12" x14ac:dyDescent="0.3">
      <c r="A773" s="3">
        <v>43510</v>
      </c>
      <c r="B773" s="18">
        <v>41.03</v>
      </c>
      <c r="C773" s="16">
        <f t="shared" ref="C773:C836" si="72">B773/B772-1</f>
        <v>-5.0921435499515777E-3</v>
      </c>
      <c r="D773" s="18">
        <v>92.56</v>
      </c>
      <c r="E773" s="16">
        <f t="shared" ref="E773:E836" si="73">D773/D772-1</f>
        <v>9.7328863415158118E-4</v>
      </c>
      <c r="F773" s="18">
        <v>22.4</v>
      </c>
      <c r="G773" s="16">
        <f t="shared" ref="G773:G836" si="74">F773/F772-1</f>
        <v>4.4662795891015072E-4</v>
      </c>
      <c r="J773" s="15">
        <f t="shared" ref="J773:J836" si="75">C773-$C$1235</f>
        <v>-5.6470665518465642E-3</v>
      </c>
      <c r="K773" s="15">
        <f t="shared" ref="K773:K836" si="76">E773-$E$1235</f>
        <v>5.0065179260530047E-4</v>
      </c>
      <c r="L773" s="15">
        <f t="shared" ref="L773:L836" si="77">G773-$G$1235</f>
        <v>-2.3792851277646971E-5</v>
      </c>
    </row>
    <row r="774" spans="1:12" x14ac:dyDescent="0.3">
      <c r="A774" s="3">
        <v>43511</v>
      </c>
      <c r="B774" s="18">
        <v>40.89</v>
      </c>
      <c r="C774" s="16">
        <f t="shared" si="72"/>
        <v>-3.4121374603948151E-3</v>
      </c>
      <c r="D774" s="18">
        <v>92.07</v>
      </c>
      <c r="E774" s="16">
        <f t="shared" si="73"/>
        <v>-5.2938634399309903E-3</v>
      </c>
      <c r="F774" s="18">
        <v>22.26</v>
      </c>
      <c r="G774" s="16">
        <f t="shared" si="74"/>
        <v>-6.2499999999998668E-3</v>
      </c>
      <c r="J774" s="15">
        <f t="shared" si="75"/>
        <v>-3.9670604622898016E-3</v>
      </c>
      <c r="K774" s="15">
        <f t="shared" si="76"/>
        <v>-5.7665002814772711E-3</v>
      </c>
      <c r="L774" s="15">
        <f t="shared" si="77"/>
        <v>-6.7204208101876647E-3</v>
      </c>
    </row>
    <row r="775" spans="1:12" x14ac:dyDescent="0.3">
      <c r="A775" s="3">
        <v>43514</v>
      </c>
      <c r="B775" s="18">
        <v>40.700000000000003</v>
      </c>
      <c r="C775" s="16">
        <f t="shared" si="72"/>
        <v>-4.6466128637808746E-3</v>
      </c>
      <c r="D775" s="18">
        <v>91.26</v>
      </c>
      <c r="E775" s="16">
        <f t="shared" si="73"/>
        <v>-8.7976539589441627E-3</v>
      </c>
      <c r="F775" s="18">
        <v>22.17</v>
      </c>
      <c r="G775" s="16">
        <f t="shared" si="74"/>
        <v>-4.0431266846361336E-3</v>
      </c>
      <c r="J775" s="15">
        <f t="shared" si="75"/>
        <v>-5.201535865675861E-3</v>
      </c>
      <c r="K775" s="15">
        <f t="shared" si="76"/>
        <v>-9.2702908004904435E-3</v>
      </c>
      <c r="L775" s="15">
        <f t="shared" si="77"/>
        <v>-4.5135474948239315E-3</v>
      </c>
    </row>
    <row r="776" spans="1:12" x14ac:dyDescent="0.3">
      <c r="A776" s="3">
        <v>43515</v>
      </c>
      <c r="B776" s="18">
        <v>40.72</v>
      </c>
      <c r="C776" s="16">
        <f t="shared" si="72"/>
        <v>4.9140049140028452E-4</v>
      </c>
      <c r="D776" s="18">
        <v>91.66</v>
      </c>
      <c r="E776" s="16">
        <f t="shared" si="73"/>
        <v>4.3830813061580542E-3</v>
      </c>
      <c r="F776" s="18">
        <v>22.21</v>
      </c>
      <c r="G776" s="16">
        <f t="shared" si="74"/>
        <v>1.8042399639150997E-3</v>
      </c>
      <c r="J776" s="15">
        <f t="shared" si="75"/>
        <v>-6.3522510494701517E-5</v>
      </c>
      <c r="K776" s="15">
        <f t="shared" si="76"/>
        <v>3.9104444646117734E-3</v>
      </c>
      <c r="L776" s="15">
        <f t="shared" si="77"/>
        <v>1.3338191537273019E-3</v>
      </c>
    </row>
    <row r="777" spans="1:12" x14ac:dyDescent="0.3">
      <c r="A777" s="3">
        <v>43516</v>
      </c>
      <c r="B777" s="18">
        <v>41.27</v>
      </c>
      <c r="C777" s="16">
        <f t="shared" si="72"/>
        <v>1.3506876227898035E-2</v>
      </c>
      <c r="D777" s="18">
        <v>92.21</v>
      </c>
      <c r="E777" s="16">
        <f t="shared" si="73"/>
        <v>6.0004363953742867E-3</v>
      </c>
      <c r="F777" s="18">
        <v>22.35</v>
      </c>
      <c r="G777" s="16">
        <f t="shared" si="74"/>
        <v>6.303466906798727E-3</v>
      </c>
      <c r="J777" s="15">
        <f t="shared" si="75"/>
        <v>1.2951953226003048E-2</v>
      </c>
      <c r="K777" s="15">
        <f t="shared" si="76"/>
        <v>5.5277995538280059E-3</v>
      </c>
      <c r="L777" s="15">
        <f t="shared" si="77"/>
        <v>5.833046096610929E-3</v>
      </c>
    </row>
    <row r="778" spans="1:12" x14ac:dyDescent="0.3">
      <c r="A778" s="3">
        <v>43517</v>
      </c>
      <c r="B778" s="18">
        <v>41.45</v>
      </c>
      <c r="C778" s="16">
        <f t="shared" si="72"/>
        <v>4.3615216864549833E-3</v>
      </c>
      <c r="D778" s="18">
        <v>92.89</v>
      </c>
      <c r="E778" s="16">
        <f t="shared" si="73"/>
        <v>7.3744713154755281E-3</v>
      </c>
      <c r="F778" s="18">
        <v>22.38</v>
      </c>
      <c r="G778" s="16">
        <f t="shared" si="74"/>
        <v>1.3422818791946067E-3</v>
      </c>
      <c r="J778" s="15">
        <f t="shared" si="75"/>
        <v>3.8065986845599972E-3</v>
      </c>
      <c r="K778" s="15">
        <f t="shared" si="76"/>
        <v>6.9018344739292473E-3</v>
      </c>
      <c r="L778" s="15">
        <f t="shared" si="77"/>
        <v>8.7186106900680898E-4</v>
      </c>
    </row>
    <row r="779" spans="1:12" x14ac:dyDescent="0.3">
      <c r="A779" s="3">
        <v>43518</v>
      </c>
      <c r="B779" s="18">
        <v>41.68</v>
      </c>
      <c r="C779" s="16">
        <f t="shared" si="72"/>
        <v>5.5488540410131293E-3</v>
      </c>
      <c r="D779" s="18">
        <v>93.28</v>
      </c>
      <c r="E779" s="16">
        <f t="shared" si="73"/>
        <v>4.1985143718377138E-3</v>
      </c>
      <c r="F779" s="18">
        <v>22.49</v>
      </c>
      <c r="G779" s="16">
        <f t="shared" si="74"/>
        <v>4.9151027703306926E-3</v>
      </c>
      <c r="J779" s="15">
        <f t="shared" si="75"/>
        <v>4.9939310391181428E-3</v>
      </c>
      <c r="K779" s="15">
        <f t="shared" si="76"/>
        <v>3.725877530291433E-3</v>
      </c>
      <c r="L779" s="15">
        <f t="shared" si="77"/>
        <v>4.4446819601428947E-3</v>
      </c>
    </row>
    <row r="780" spans="1:12" x14ac:dyDescent="0.3">
      <c r="A780" s="3">
        <v>43521</v>
      </c>
      <c r="B780" s="18">
        <v>42.04</v>
      </c>
      <c r="C780" s="16">
        <f t="shared" si="72"/>
        <v>8.6372360844528817E-3</v>
      </c>
      <c r="D780" s="18">
        <v>93.6</v>
      </c>
      <c r="E780" s="16">
        <f t="shared" si="73"/>
        <v>3.4305317324183626E-3</v>
      </c>
      <c r="F780" s="18">
        <v>22.63</v>
      </c>
      <c r="G780" s="16">
        <f t="shared" si="74"/>
        <v>6.2249888839485124E-3</v>
      </c>
      <c r="J780" s="15">
        <f t="shared" si="75"/>
        <v>8.0823130825578952E-3</v>
      </c>
      <c r="K780" s="15">
        <f t="shared" si="76"/>
        <v>2.9578948908720818E-3</v>
      </c>
      <c r="L780" s="15">
        <f t="shared" si="77"/>
        <v>5.7545680737607144E-3</v>
      </c>
    </row>
    <row r="781" spans="1:12" x14ac:dyDescent="0.3">
      <c r="A781" s="3">
        <v>43522</v>
      </c>
      <c r="B781" s="18">
        <v>41.86</v>
      </c>
      <c r="C781" s="16">
        <f t="shared" si="72"/>
        <v>-4.2816365366318276E-3</v>
      </c>
      <c r="D781" s="18">
        <v>93.38</v>
      </c>
      <c r="E781" s="16">
        <f t="shared" si="73"/>
        <v>-2.3504273504273421E-3</v>
      </c>
      <c r="F781" s="18">
        <v>22.59</v>
      </c>
      <c r="G781" s="16">
        <f t="shared" si="74"/>
        <v>-1.7675651789659241E-3</v>
      </c>
      <c r="J781" s="15">
        <f t="shared" si="75"/>
        <v>-4.8365595385268141E-3</v>
      </c>
      <c r="K781" s="15">
        <f t="shared" si="76"/>
        <v>-2.8230641919736229E-3</v>
      </c>
      <c r="L781" s="15">
        <f t="shared" si="77"/>
        <v>-2.2379859891537217E-3</v>
      </c>
    </row>
    <row r="782" spans="1:12" x14ac:dyDescent="0.3">
      <c r="A782" s="3">
        <v>43523</v>
      </c>
      <c r="B782" s="18">
        <v>41.76</v>
      </c>
      <c r="C782" s="16">
        <f t="shared" si="72"/>
        <v>-2.3889154323937234E-3</v>
      </c>
      <c r="D782" s="18">
        <v>93.46</v>
      </c>
      <c r="E782" s="16">
        <f t="shared" si="73"/>
        <v>8.5671449989299653E-4</v>
      </c>
      <c r="F782" s="18">
        <v>22.58</v>
      </c>
      <c r="G782" s="16">
        <f t="shared" si="74"/>
        <v>-4.4267374944673143E-4</v>
      </c>
      <c r="J782" s="15">
        <f t="shared" si="75"/>
        <v>-2.9438384342887094E-3</v>
      </c>
      <c r="K782" s="15">
        <f t="shared" si="76"/>
        <v>3.8407765834671582E-4</v>
      </c>
      <c r="L782" s="15">
        <f t="shared" si="77"/>
        <v>-9.1309455963452918E-4</v>
      </c>
    </row>
    <row r="783" spans="1:12" x14ac:dyDescent="0.3">
      <c r="A783" s="3">
        <v>43524</v>
      </c>
      <c r="B783" s="18">
        <v>41.97</v>
      </c>
      <c r="C783" s="16">
        <f t="shared" si="72"/>
        <v>5.0287356321838672E-3</v>
      </c>
      <c r="D783" s="18">
        <v>93.91</v>
      </c>
      <c r="E783" s="16">
        <f t="shared" si="73"/>
        <v>4.8148940723304889E-3</v>
      </c>
      <c r="F783" s="18">
        <v>22.74</v>
      </c>
      <c r="G783" s="16">
        <f t="shared" si="74"/>
        <v>7.0859167404782042E-3</v>
      </c>
      <c r="J783" s="15">
        <f t="shared" si="75"/>
        <v>4.4738126302888807E-3</v>
      </c>
      <c r="K783" s="15">
        <f t="shared" si="76"/>
        <v>4.3422572307842081E-3</v>
      </c>
      <c r="L783" s="15">
        <f t="shared" si="77"/>
        <v>6.6154959302904062E-3</v>
      </c>
    </row>
    <row r="784" spans="1:12" x14ac:dyDescent="0.3">
      <c r="A784" s="3">
        <v>43525</v>
      </c>
      <c r="B784" s="18">
        <v>42.21</v>
      </c>
      <c r="C784" s="16">
        <f t="shared" si="72"/>
        <v>5.7183702644747481E-3</v>
      </c>
      <c r="D784" s="18">
        <v>95.16</v>
      </c>
      <c r="E784" s="16">
        <f t="shared" si="73"/>
        <v>1.3310616547758558E-2</v>
      </c>
      <c r="F784" s="18">
        <v>23.11</v>
      </c>
      <c r="G784" s="16">
        <f t="shared" si="74"/>
        <v>1.6270888302550635E-2</v>
      </c>
      <c r="J784" s="15">
        <f t="shared" si="75"/>
        <v>5.1634472625797616E-3</v>
      </c>
      <c r="K784" s="15">
        <f t="shared" si="76"/>
        <v>1.2837979706212277E-2</v>
      </c>
      <c r="L784" s="15">
        <f t="shared" si="77"/>
        <v>1.5800467492362837E-2</v>
      </c>
    </row>
    <row r="785" spans="1:12" x14ac:dyDescent="0.3">
      <c r="A785" s="3">
        <v>43529</v>
      </c>
      <c r="B785" s="18">
        <v>42.8</v>
      </c>
      <c r="C785" s="16">
        <f t="shared" si="72"/>
        <v>1.3977730395640764E-2</v>
      </c>
      <c r="D785" s="18">
        <v>97.13</v>
      </c>
      <c r="E785" s="16">
        <f t="shared" si="73"/>
        <v>2.0701975620008417E-2</v>
      </c>
      <c r="F785" s="18">
        <v>23.88</v>
      </c>
      <c r="G785" s="16">
        <f t="shared" si="74"/>
        <v>3.3318909562959798E-2</v>
      </c>
      <c r="J785" s="15">
        <f t="shared" si="75"/>
        <v>1.3422807393745777E-2</v>
      </c>
      <c r="K785" s="15">
        <f t="shared" si="76"/>
        <v>2.0229338778462138E-2</v>
      </c>
      <c r="L785" s="15">
        <f t="shared" si="77"/>
        <v>3.2848488752772E-2</v>
      </c>
    </row>
    <row r="786" spans="1:12" x14ac:dyDescent="0.3">
      <c r="A786" s="3">
        <v>43530</v>
      </c>
      <c r="B786" s="18">
        <v>43.06</v>
      </c>
      <c r="C786" s="16">
        <f t="shared" si="72"/>
        <v>6.0747663551403708E-3</v>
      </c>
      <c r="D786" s="18">
        <v>97.98</v>
      </c>
      <c r="E786" s="16">
        <f t="shared" si="73"/>
        <v>8.7511582415320532E-3</v>
      </c>
      <c r="F786" s="18">
        <v>24.28</v>
      </c>
      <c r="G786" s="16">
        <f t="shared" si="74"/>
        <v>1.675041876046901E-2</v>
      </c>
      <c r="J786" s="15">
        <f t="shared" si="75"/>
        <v>5.5198433532453843E-3</v>
      </c>
      <c r="K786" s="15">
        <f t="shared" si="76"/>
        <v>8.2785213999857724E-3</v>
      </c>
      <c r="L786" s="15">
        <f t="shared" si="77"/>
        <v>1.6279997950281212E-2</v>
      </c>
    </row>
    <row r="787" spans="1:12" x14ac:dyDescent="0.3">
      <c r="A787" s="3">
        <v>43531</v>
      </c>
      <c r="B787" s="18">
        <v>42.92</v>
      </c>
      <c r="C787" s="16">
        <f t="shared" si="72"/>
        <v>-3.2512772875058493E-3</v>
      </c>
      <c r="D787" s="18">
        <v>97.95</v>
      </c>
      <c r="E787" s="16">
        <f t="shared" si="73"/>
        <v>-3.0618493570122585E-4</v>
      </c>
      <c r="F787" s="18">
        <v>24.44</v>
      </c>
      <c r="G787" s="16">
        <f t="shared" si="74"/>
        <v>6.5897858319605707E-3</v>
      </c>
      <c r="J787" s="15">
        <f t="shared" si="75"/>
        <v>-3.8062002894008354E-3</v>
      </c>
      <c r="K787" s="15">
        <f t="shared" si="76"/>
        <v>-7.7882177724750655E-4</v>
      </c>
      <c r="L787" s="15">
        <f t="shared" si="77"/>
        <v>6.1193650217727727E-3</v>
      </c>
    </row>
    <row r="788" spans="1:12" x14ac:dyDescent="0.3">
      <c r="A788" s="3">
        <v>43532</v>
      </c>
      <c r="B788" s="18">
        <v>42.86</v>
      </c>
      <c r="C788" s="16">
        <f t="shared" si="72"/>
        <v>-1.3979496738117936E-3</v>
      </c>
      <c r="D788" s="18">
        <v>97.96</v>
      </c>
      <c r="E788" s="16">
        <f t="shared" si="73"/>
        <v>1.0209290454299413E-4</v>
      </c>
      <c r="F788" s="18">
        <v>24.58</v>
      </c>
      <c r="G788" s="16">
        <f t="shared" si="74"/>
        <v>5.72831423895237E-3</v>
      </c>
      <c r="J788" s="15">
        <f t="shared" si="75"/>
        <v>-1.9528726757067796E-3</v>
      </c>
      <c r="K788" s="15">
        <f t="shared" si="76"/>
        <v>-3.7054393700328657E-4</v>
      </c>
      <c r="L788" s="15">
        <f t="shared" si="77"/>
        <v>5.2578934287645721E-3</v>
      </c>
    </row>
    <row r="789" spans="1:12" x14ac:dyDescent="0.3">
      <c r="A789" s="3">
        <v>43535</v>
      </c>
      <c r="B789" s="18">
        <v>43.56</v>
      </c>
      <c r="C789" s="16">
        <f t="shared" si="72"/>
        <v>1.6332244517032191E-2</v>
      </c>
      <c r="D789" s="18">
        <v>99.64</v>
      </c>
      <c r="E789" s="16">
        <f t="shared" si="73"/>
        <v>1.7149857084524323E-2</v>
      </c>
      <c r="F789" s="18">
        <v>25.06</v>
      </c>
      <c r="G789" s="16">
        <f t="shared" si="74"/>
        <v>1.9528071602929131E-2</v>
      </c>
      <c r="J789" s="15">
        <f t="shared" si="75"/>
        <v>1.5777321515137204E-2</v>
      </c>
      <c r="K789" s="15">
        <f t="shared" si="76"/>
        <v>1.6677220242978043E-2</v>
      </c>
      <c r="L789" s="15">
        <f t="shared" si="77"/>
        <v>1.9057650792741333E-2</v>
      </c>
    </row>
    <row r="790" spans="1:12" x14ac:dyDescent="0.3">
      <c r="A790" s="3">
        <v>43536</v>
      </c>
      <c r="B790" s="18">
        <v>43.93</v>
      </c>
      <c r="C790" s="16">
        <f t="shared" si="72"/>
        <v>8.4940312213039881E-3</v>
      </c>
      <c r="D790" s="18">
        <v>100.66</v>
      </c>
      <c r="E790" s="16">
        <f t="shared" si="73"/>
        <v>1.0236852669610608E-2</v>
      </c>
      <c r="F790" s="18">
        <v>25.66</v>
      </c>
      <c r="G790" s="16">
        <f t="shared" si="74"/>
        <v>2.3942537909018347E-2</v>
      </c>
      <c r="J790" s="15">
        <f t="shared" si="75"/>
        <v>7.9391082194090017E-3</v>
      </c>
      <c r="K790" s="15">
        <f t="shared" si="76"/>
        <v>9.7642158280643269E-3</v>
      </c>
      <c r="L790" s="15">
        <f t="shared" si="77"/>
        <v>2.3472117098830549E-2</v>
      </c>
    </row>
    <row r="791" spans="1:12" x14ac:dyDescent="0.3">
      <c r="A791" s="3">
        <v>43537</v>
      </c>
      <c r="B791" s="18">
        <v>43.82</v>
      </c>
      <c r="C791" s="16">
        <f t="shared" si="72"/>
        <v>-2.5039836102890289E-3</v>
      </c>
      <c r="D791" s="18">
        <v>100.46</v>
      </c>
      <c r="E791" s="16">
        <f t="shared" si="73"/>
        <v>-1.9868865487780996E-3</v>
      </c>
      <c r="F791" s="18">
        <v>25.48</v>
      </c>
      <c r="G791" s="16">
        <f t="shared" si="74"/>
        <v>-7.0148090413094666E-3</v>
      </c>
      <c r="J791" s="15">
        <f t="shared" si="75"/>
        <v>-3.058906612184015E-3</v>
      </c>
      <c r="K791" s="15">
        <f t="shared" si="76"/>
        <v>-2.4595233903243804E-3</v>
      </c>
      <c r="L791" s="15">
        <f t="shared" si="77"/>
        <v>-7.4852298514972646E-3</v>
      </c>
    </row>
    <row r="792" spans="1:12" x14ac:dyDescent="0.3">
      <c r="A792" s="3">
        <v>43538</v>
      </c>
      <c r="B792" s="18">
        <v>43.86</v>
      </c>
      <c r="C792" s="16">
        <f t="shared" si="72"/>
        <v>9.128251939753973E-4</v>
      </c>
      <c r="D792" s="18">
        <v>99.98</v>
      </c>
      <c r="E792" s="16">
        <f t="shared" si="73"/>
        <v>-4.7780211029264663E-3</v>
      </c>
      <c r="F792" s="18">
        <v>25.51</v>
      </c>
      <c r="G792" s="16">
        <f t="shared" si="74"/>
        <v>1.1773940345369827E-3</v>
      </c>
      <c r="J792" s="15">
        <f t="shared" si="75"/>
        <v>3.5790219208041126E-4</v>
      </c>
      <c r="K792" s="15">
        <f t="shared" si="76"/>
        <v>-5.2506579444727471E-3</v>
      </c>
      <c r="L792" s="15">
        <f t="shared" si="77"/>
        <v>7.0697322434918491E-4</v>
      </c>
    </row>
    <row r="793" spans="1:12" x14ac:dyDescent="0.3">
      <c r="A793" s="3">
        <v>43539</v>
      </c>
      <c r="B793" s="18">
        <v>44.18</v>
      </c>
      <c r="C793" s="16">
        <f t="shared" si="72"/>
        <v>7.2959416324669402E-3</v>
      </c>
      <c r="D793" s="18">
        <v>100.11</v>
      </c>
      <c r="E793" s="16">
        <f t="shared" si="73"/>
        <v>1.300260052010449E-3</v>
      </c>
      <c r="F793" s="18">
        <v>25.34</v>
      </c>
      <c r="G793" s="16">
        <f t="shared" si="74"/>
        <v>-6.6640533124265877E-3</v>
      </c>
      <c r="J793" s="15">
        <f t="shared" si="75"/>
        <v>6.7410186305719537E-3</v>
      </c>
      <c r="K793" s="15">
        <f t="shared" si="76"/>
        <v>8.2762321046416832E-4</v>
      </c>
      <c r="L793" s="15">
        <f t="shared" si="77"/>
        <v>-7.1344741226143857E-3</v>
      </c>
    </row>
    <row r="794" spans="1:12" x14ac:dyDescent="0.3">
      <c r="A794" s="3">
        <v>43542</v>
      </c>
      <c r="B794" s="18">
        <v>44.21</v>
      </c>
      <c r="C794" s="16">
        <f t="shared" si="72"/>
        <v>6.7904028972387565E-4</v>
      </c>
      <c r="D794" s="18">
        <v>100.09</v>
      </c>
      <c r="E794" s="16">
        <f t="shared" si="73"/>
        <v>-1.9978024173405995E-4</v>
      </c>
      <c r="F794" s="18">
        <v>25.34</v>
      </c>
      <c r="G794" s="16">
        <f t="shared" si="74"/>
        <v>0</v>
      </c>
      <c r="J794" s="15">
        <f t="shared" si="75"/>
        <v>1.2411728782888961E-4</v>
      </c>
      <c r="K794" s="15">
        <f t="shared" si="76"/>
        <v>-6.7241708328034065E-4</v>
      </c>
      <c r="L794" s="15">
        <f t="shared" si="77"/>
        <v>-4.704208101877977E-4</v>
      </c>
    </row>
    <row r="795" spans="1:12" x14ac:dyDescent="0.3">
      <c r="A795" s="3">
        <v>43543</v>
      </c>
      <c r="B795" s="18">
        <v>44.42</v>
      </c>
      <c r="C795" s="16">
        <f t="shared" si="72"/>
        <v>4.7500565482923029E-3</v>
      </c>
      <c r="D795" s="18">
        <v>100.6</v>
      </c>
      <c r="E795" s="16">
        <f t="shared" si="73"/>
        <v>5.0954141272854248E-3</v>
      </c>
      <c r="F795" s="18">
        <v>25.54</v>
      </c>
      <c r="G795" s="16">
        <f t="shared" si="74"/>
        <v>7.8926598263615588E-3</v>
      </c>
      <c r="J795" s="15">
        <f t="shared" si="75"/>
        <v>4.1951335463973165E-3</v>
      </c>
      <c r="K795" s="15">
        <f t="shared" si="76"/>
        <v>4.6227772857391439E-3</v>
      </c>
      <c r="L795" s="15">
        <f t="shared" si="77"/>
        <v>7.4222390161737609E-3</v>
      </c>
    </row>
    <row r="796" spans="1:12" x14ac:dyDescent="0.3">
      <c r="A796" s="3">
        <v>43544</v>
      </c>
      <c r="B796" s="18">
        <v>44.25</v>
      </c>
      <c r="C796" s="16">
        <f t="shared" si="72"/>
        <v>-3.8271049076992192E-3</v>
      </c>
      <c r="D796" s="18">
        <v>100.39</v>
      </c>
      <c r="E796" s="16">
        <f t="shared" si="73"/>
        <v>-2.0874751491053445E-3</v>
      </c>
      <c r="F796" s="18">
        <v>25.61</v>
      </c>
      <c r="G796" s="16">
        <f t="shared" si="74"/>
        <v>2.7407987470633444E-3</v>
      </c>
      <c r="J796" s="15">
        <f t="shared" si="75"/>
        <v>-4.3820279095942057E-3</v>
      </c>
      <c r="K796" s="15">
        <f t="shared" si="76"/>
        <v>-2.5601119906516253E-3</v>
      </c>
      <c r="L796" s="15">
        <f t="shared" si="77"/>
        <v>2.2703779368755468E-3</v>
      </c>
    </row>
    <row r="797" spans="1:12" x14ac:dyDescent="0.3">
      <c r="A797" s="3">
        <v>43546</v>
      </c>
      <c r="B797" s="18">
        <v>44.1</v>
      </c>
      <c r="C797" s="16">
        <f t="shared" si="72"/>
        <v>-3.3898305084745228E-3</v>
      </c>
      <c r="D797" s="18">
        <v>100.03</v>
      </c>
      <c r="E797" s="16">
        <f t="shared" si="73"/>
        <v>-3.586014543281224E-3</v>
      </c>
      <c r="F797" s="18">
        <v>25.52</v>
      </c>
      <c r="G797" s="16">
        <f t="shared" si="74"/>
        <v>-3.5142522452167313E-3</v>
      </c>
      <c r="J797" s="15">
        <f t="shared" si="75"/>
        <v>-3.9447535103695093E-3</v>
      </c>
      <c r="K797" s="15">
        <f t="shared" si="76"/>
        <v>-4.0586513848275049E-3</v>
      </c>
      <c r="L797" s="15">
        <f t="shared" si="77"/>
        <v>-3.9846730554045293E-3</v>
      </c>
    </row>
    <row r="798" spans="1:12" x14ac:dyDescent="0.3">
      <c r="A798" s="3">
        <v>43549</v>
      </c>
      <c r="B798" s="18">
        <v>43.84</v>
      </c>
      <c r="C798" s="16">
        <f t="shared" si="72"/>
        <v>-5.8956916099772716E-3</v>
      </c>
      <c r="D798" s="18">
        <v>99.18</v>
      </c>
      <c r="E798" s="16">
        <f t="shared" si="73"/>
        <v>-8.4974507647704867E-3</v>
      </c>
      <c r="F798" s="18">
        <v>25.15</v>
      </c>
      <c r="G798" s="16">
        <f t="shared" si="74"/>
        <v>-1.4498432601880884E-2</v>
      </c>
      <c r="J798" s="15">
        <f t="shared" si="75"/>
        <v>-6.4506146118722581E-3</v>
      </c>
      <c r="K798" s="15">
        <f t="shared" si="76"/>
        <v>-8.9700876063167675E-3</v>
      </c>
      <c r="L798" s="15">
        <f t="shared" si="77"/>
        <v>-1.4968853412068682E-2</v>
      </c>
    </row>
    <row r="799" spans="1:12" x14ac:dyDescent="0.3">
      <c r="A799" s="3">
        <v>43550</v>
      </c>
      <c r="B799" s="18">
        <v>44.23</v>
      </c>
      <c r="C799" s="16">
        <f t="shared" si="72"/>
        <v>8.8959854014596385E-3</v>
      </c>
      <c r="D799" s="18">
        <v>100.12</v>
      </c>
      <c r="E799" s="16">
        <f t="shared" si="73"/>
        <v>9.4777172817099853E-3</v>
      </c>
      <c r="F799" s="18">
        <v>25.28</v>
      </c>
      <c r="G799" s="16">
        <f t="shared" si="74"/>
        <v>5.1689860834991386E-3</v>
      </c>
      <c r="J799" s="15">
        <f t="shared" si="75"/>
        <v>8.341062399564652E-3</v>
      </c>
      <c r="K799" s="15">
        <f t="shared" si="76"/>
        <v>9.0050804401637045E-3</v>
      </c>
      <c r="L799" s="15">
        <f t="shared" si="77"/>
        <v>4.6985652733113406E-3</v>
      </c>
    </row>
    <row r="800" spans="1:12" x14ac:dyDescent="0.3">
      <c r="A800" s="3">
        <v>43551</v>
      </c>
      <c r="B800" s="18">
        <v>44.04</v>
      </c>
      <c r="C800" s="16">
        <f t="shared" si="72"/>
        <v>-4.2957268822065853E-3</v>
      </c>
      <c r="D800" s="18">
        <v>100.8</v>
      </c>
      <c r="E800" s="16">
        <f t="shared" si="73"/>
        <v>6.7918497802637035E-3</v>
      </c>
      <c r="F800" s="18">
        <v>25.36</v>
      </c>
      <c r="G800" s="16">
        <f t="shared" si="74"/>
        <v>3.1645569620253333E-3</v>
      </c>
      <c r="J800" s="15">
        <f t="shared" si="75"/>
        <v>-4.8506498841015717E-3</v>
      </c>
      <c r="K800" s="15">
        <f t="shared" si="76"/>
        <v>6.3192129387174226E-3</v>
      </c>
      <c r="L800" s="15">
        <f t="shared" si="77"/>
        <v>2.6941361518375358E-3</v>
      </c>
    </row>
    <row r="801" spans="1:12" x14ac:dyDescent="0.3">
      <c r="A801" s="3">
        <v>43552</v>
      </c>
      <c r="B801" s="18">
        <v>44.41</v>
      </c>
      <c r="C801" s="16">
        <f t="shared" si="72"/>
        <v>8.401453224341493E-3</v>
      </c>
      <c r="D801" s="18">
        <v>101.49</v>
      </c>
      <c r="E801" s="16">
        <f t="shared" si="73"/>
        <v>6.8452380952381819E-3</v>
      </c>
      <c r="F801" s="18">
        <v>25.58</v>
      </c>
      <c r="G801" s="16">
        <f t="shared" si="74"/>
        <v>8.6750788643532584E-3</v>
      </c>
      <c r="J801" s="15">
        <f t="shared" si="75"/>
        <v>7.8465302224465065E-3</v>
      </c>
      <c r="K801" s="15">
        <f t="shared" si="76"/>
        <v>6.3726012536919011E-3</v>
      </c>
      <c r="L801" s="15">
        <f t="shared" si="77"/>
        <v>8.2046580541654604E-3</v>
      </c>
    </row>
    <row r="802" spans="1:12" x14ac:dyDescent="0.3">
      <c r="A802" s="3">
        <v>43553</v>
      </c>
      <c r="B802" s="18">
        <v>44.62</v>
      </c>
      <c r="C802" s="16">
        <f t="shared" si="72"/>
        <v>4.7286647151543182E-3</v>
      </c>
      <c r="D802" s="18">
        <v>102.22</v>
      </c>
      <c r="E802" s="16">
        <f t="shared" si="73"/>
        <v>7.1928268794956285E-3</v>
      </c>
      <c r="F802" s="18">
        <v>25.81</v>
      </c>
      <c r="G802" s="16">
        <f t="shared" si="74"/>
        <v>8.9913995308834593E-3</v>
      </c>
      <c r="J802" s="15">
        <f t="shared" si="75"/>
        <v>4.1737417132593317E-3</v>
      </c>
      <c r="K802" s="15">
        <f t="shared" si="76"/>
        <v>6.7201900379493477E-3</v>
      </c>
      <c r="L802" s="15">
        <f t="shared" si="77"/>
        <v>8.5209787206956614E-3</v>
      </c>
    </row>
    <row r="803" spans="1:12" x14ac:dyDescent="0.3">
      <c r="A803" s="3">
        <v>43556</v>
      </c>
      <c r="B803" s="18">
        <v>44.84</v>
      </c>
      <c r="C803" s="16">
        <f t="shared" si="72"/>
        <v>4.93052442850761E-3</v>
      </c>
      <c r="D803" s="18">
        <v>102.6</v>
      </c>
      <c r="E803" s="16">
        <f t="shared" si="73"/>
        <v>3.7174721189590088E-3</v>
      </c>
      <c r="F803" s="18">
        <v>26.1</v>
      </c>
      <c r="G803" s="16">
        <f t="shared" si="74"/>
        <v>1.1235955056179803E-2</v>
      </c>
      <c r="J803" s="15">
        <f t="shared" si="75"/>
        <v>4.3756014266126235E-3</v>
      </c>
      <c r="K803" s="15">
        <f t="shared" si="76"/>
        <v>3.2448352774127279E-3</v>
      </c>
      <c r="L803" s="15">
        <f t="shared" si="77"/>
        <v>1.0765534245992005E-2</v>
      </c>
    </row>
    <row r="804" spans="1:12" x14ac:dyDescent="0.3">
      <c r="A804" s="3">
        <v>43557</v>
      </c>
      <c r="B804" s="18">
        <v>44.97</v>
      </c>
      <c r="C804" s="16">
        <f t="shared" si="72"/>
        <v>2.899197145405763E-3</v>
      </c>
      <c r="D804" s="18">
        <v>102.61</v>
      </c>
      <c r="E804" s="16">
        <f t="shared" si="73"/>
        <v>9.7465886939707147E-5</v>
      </c>
      <c r="F804" s="18">
        <v>26.01</v>
      </c>
      <c r="G804" s="16">
        <f t="shared" si="74"/>
        <v>-3.4482758620689724E-3</v>
      </c>
      <c r="J804" s="15">
        <f t="shared" si="75"/>
        <v>2.344274143510777E-3</v>
      </c>
      <c r="K804" s="15">
        <f t="shared" si="76"/>
        <v>-3.7517095460657356E-4</v>
      </c>
      <c r="L804" s="15">
        <f t="shared" si="77"/>
        <v>-3.9186966722567704E-3</v>
      </c>
    </row>
    <row r="805" spans="1:12" x14ac:dyDescent="0.3">
      <c r="A805" s="3">
        <v>43558</v>
      </c>
      <c r="B805" s="18">
        <v>44.63</v>
      </c>
      <c r="C805" s="16">
        <f t="shared" si="72"/>
        <v>-7.5605959528574074E-3</v>
      </c>
      <c r="D805" s="18">
        <v>101.61</v>
      </c>
      <c r="E805" s="16">
        <f t="shared" si="73"/>
        <v>-9.7456388266250471E-3</v>
      </c>
      <c r="F805" s="18">
        <v>25.72</v>
      </c>
      <c r="G805" s="16">
        <f t="shared" si="74"/>
        <v>-1.1149557862360715E-2</v>
      </c>
      <c r="J805" s="15">
        <f t="shared" si="75"/>
        <v>-8.1155189547523938E-3</v>
      </c>
      <c r="K805" s="15">
        <f t="shared" si="76"/>
        <v>-1.0218275668171328E-2</v>
      </c>
      <c r="L805" s="15">
        <f t="shared" si="77"/>
        <v>-1.1619978672548513E-2</v>
      </c>
    </row>
    <row r="806" spans="1:12" x14ac:dyDescent="0.3">
      <c r="A806" s="3">
        <v>43559</v>
      </c>
      <c r="B806" s="18">
        <v>44.59</v>
      </c>
      <c r="C806" s="16">
        <f t="shared" si="72"/>
        <v>-8.9625812233917745E-4</v>
      </c>
      <c r="D806" s="18">
        <v>101.47</v>
      </c>
      <c r="E806" s="16">
        <f t="shared" si="73"/>
        <v>-1.3778171439818854E-3</v>
      </c>
      <c r="F806" s="18">
        <v>25.64</v>
      </c>
      <c r="G806" s="16">
        <f t="shared" si="74"/>
        <v>-3.1104199066873672E-3</v>
      </c>
      <c r="J806" s="15">
        <f t="shared" si="75"/>
        <v>-1.4511811242341635E-3</v>
      </c>
      <c r="K806" s="15">
        <f t="shared" si="76"/>
        <v>-1.8504539855281662E-3</v>
      </c>
      <c r="L806" s="15">
        <f t="shared" si="77"/>
        <v>-3.5808407168751648E-3</v>
      </c>
    </row>
    <row r="807" spans="1:12" x14ac:dyDescent="0.3">
      <c r="A807" s="3">
        <v>43560</v>
      </c>
      <c r="B807" s="18">
        <v>44.84</v>
      </c>
      <c r="C807" s="16">
        <f t="shared" si="72"/>
        <v>5.6066382596995368E-3</v>
      </c>
      <c r="D807" s="18">
        <v>102.29</v>
      </c>
      <c r="E807" s="16">
        <f t="shared" si="73"/>
        <v>8.0812062678625729E-3</v>
      </c>
      <c r="F807" s="18">
        <v>25.88</v>
      </c>
      <c r="G807" s="16">
        <f t="shared" si="74"/>
        <v>9.3603744149766133E-3</v>
      </c>
      <c r="J807" s="15">
        <f t="shared" si="75"/>
        <v>5.0517152578045503E-3</v>
      </c>
      <c r="K807" s="15">
        <f t="shared" si="76"/>
        <v>7.6085694263162921E-3</v>
      </c>
      <c r="L807" s="15">
        <f t="shared" si="77"/>
        <v>8.8899536047888153E-3</v>
      </c>
    </row>
    <row r="808" spans="1:12" x14ac:dyDescent="0.3">
      <c r="A808" s="3">
        <v>43563</v>
      </c>
      <c r="B808" s="18">
        <v>44.67</v>
      </c>
      <c r="C808" s="16">
        <f t="shared" si="72"/>
        <v>-3.7912578055308011E-3</v>
      </c>
      <c r="D808" s="18">
        <v>101.77</v>
      </c>
      <c r="E808" s="16">
        <f t="shared" si="73"/>
        <v>-5.0835858832731784E-3</v>
      </c>
      <c r="F808" s="18">
        <v>25.91</v>
      </c>
      <c r="G808" s="16">
        <f t="shared" si="74"/>
        <v>1.1591962905719289E-3</v>
      </c>
      <c r="J808" s="15">
        <f t="shared" si="75"/>
        <v>-4.3461808074257875E-3</v>
      </c>
      <c r="K808" s="15">
        <f t="shared" si="76"/>
        <v>-5.5562227248194592E-3</v>
      </c>
      <c r="L808" s="15">
        <f t="shared" si="77"/>
        <v>6.8877548038413111E-4</v>
      </c>
    </row>
    <row r="809" spans="1:12" x14ac:dyDescent="0.3">
      <c r="A809" s="3">
        <v>43564</v>
      </c>
      <c r="B809" s="18">
        <v>44.89</v>
      </c>
      <c r="C809" s="16">
        <f t="shared" si="72"/>
        <v>4.9250055965972539E-3</v>
      </c>
      <c r="D809" s="18">
        <v>101.71</v>
      </c>
      <c r="E809" s="16">
        <f t="shared" si="73"/>
        <v>-5.8956470472637523E-4</v>
      </c>
      <c r="F809" s="18">
        <v>25.84</v>
      </c>
      <c r="G809" s="16">
        <f t="shared" si="74"/>
        <v>-2.7016595908915253E-3</v>
      </c>
      <c r="J809" s="15">
        <f t="shared" si="75"/>
        <v>4.3700825947022674E-3</v>
      </c>
      <c r="K809" s="15">
        <f t="shared" si="76"/>
        <v>-1.062201546272656E-3</v>
      </c>
      <c r="L809" s="15">
        <f t="shared" si="77"/>
        <v>-3.1720804010793228E-3</v>
      </c>
    </row>
    <row r="810" spans="1:12" x14ac:dyDescent="0.3">
      <c r="A810" s="3">
        <v>43565</v>
      </c>
      <c r="B810" s="18">
        <v>44.57</v>
      </c>
      <c r="C810" s="16">
        <f t="shared" si="72"/>
        <v>-7.1285364223657721E-3</v>
      </c>
      <c r="D810" s="18">
        <v>101.94</v>
      </c>
      <c r="E810" s="16">
        <f t="shared" si="73"/>
        <v>2.2613312358668036E-3</v>
      </c>
      <c r="F810" s="18">
        <v>25.91</v>
      </c>
      <c r="G810" s="16">
        <f t="shared" si="74"/>
        <v>2.7089783281732949E-3</v>
      </c>
      <c r="J810" s="15">
        <f t="shared" si="75"/>
        <v>-7.6834594242607586E-3</v>
      </c>
      <c r="K810" s="15">
        <f t="shared" si="76"/>
        <v>1.7886943943205228E-3</v>
      </c>
      <c r="L810" s="15">
        <f t="shared" si="77"/>
        <v>2.2385575179854973E-3</v>
      </c>
    </row>
    <row r="811" spans="1:12" x14ac:dyDescent="0.3">
      <c r="A811" s="3">
        <v>43566</v>
      </c>
      <c r="B811" s="18">
        <v>44.58</v>
      </c>
      <c r="C811" s="16">
        <f t="shared" si="72"/>
        <v>2.2436616558207945E-4</v>
      </c>
      <c r="D811" s="18">
        <v>101.96</v>
      </c>
      <c r="E811" s="16">
        <f t="shared" si="73"/>
        <v>1.961938395134144E-4</v>
      </c>
      <c r="F811" s="18">
        <v>25.88</v>
      </c>
      <c r="G811" s="16">
        <f t="shared" si="74"/>
        <v>-1.1578541103821616E-3</v>
      </c>
      <c r="J811" s="15">
        <f t="shared" si="75"/>
        <v>-3.3055683631290659E-4</v>
      </c>
      <c r="K811" s="15">
        <f t="shared" si="76"/>
        <v>-2.764430020328663E-4</v>
      </c>
      <c r="L811" s="15">
        <f t="shared" si="77"/>
        <v>-1.6282749205699593E-3</v>
      </c>
    </row>
    <row r="812" spans="1:12" x14ac:dyDescent="0.3">
      <c r="A812" s="3">
        <v>43567</v>
      </c>
      <c r="B812" s="18">
        <v>44.78</v>
      </c>
      <c r="C812" s="16">
        <f t="shared" si="72"/>
        <v>4.4863167339614929E-3</v>
      </c>
      <c r="D812" s="18">
        <v>102.31</v>
      </c>
      <c r="E812" s="16">
        <f t="shared" si="73"/>
        <v>3.4327187132210391E-3</v>
      </c>
      <c r="F812" s="18">
        <v>26.01</v>
      </c>
      <c r="G812" s="16">
        <f t="shared" si="74"/>
        <v>5.0231839258114697E-3</v>
      </c>
      <c r="J812" s="15">
        <f t="shared" si="75"/>
        <v>3.9313937320665064E-3</v>
      </c>
      <c r="K812" s="15">
        <f t="shared" si="76"/>
        <v>2.9600818716747582E-3</v>
      </c>
      <c r="L812" s="15">
        <f t="shared" si="77"/>
        <v>4.5527631156236717E-3</v>
      </c>
    </row>
    <row r="813" spans="1:12" x14ac:dyDescent="0.3">
      <c r="A813" s="3">
        <v>43570</v>
      </c>
      <c r="B813" s="18">
        <v>44.93</v>
      </c>
      <c r="C813" s="16">
        <f t="shared" si="72"/>
        <v>3.3497096918266855E-3</v>
      </c>
      <c r="D813" s="18">
        <v>102.97</v>
      </c>
      <c r="E813" s="16">
        <f t="shared" si="73"/>
        <v>6.4509823086698059E-3</v>
      </c>
      <c r="F813" s="18">
        <v>26.09</v>
      </c>
      <c r="G813" s="16">
        <f t="shared" si="74"/>
        <v>3.075740099961477E-3</v>
      </c>
      <c r="J813" s="15">
        <f t="shared" si="75"/>
        <v>2.7947866899316995E-3</v>
      </c>
      <c r="K813" s="15">
        <f t="shared" si="76"/>
        <v>5.9783454671235251E-3</v>
      </c>
      <c r="L813" s="15">
        <f t="shared" si="77"/>
        <v>2.6053192897736795E-3</v>
      </c>
    </row>
    <row r="814" spans="1:12" x14ac:dyDescent="0.3">
      <c r="A814" s="3">
        <v>43571</v>
      </c>
      <c r="B814" s="18">
        <v>45.28</v>
      </c>
      <c r="C814" s="16">
        <f t="shared" si="72"/>
        <v>7.789895392833257E-3</v>
      </c>
      <c r="D814" s="18">
        <v>103.05</v>
      </c>
      <c r="E814" s="16">
        <f t="shared" si="73"/>
        <v>7.769253180538449E-4</v>
      </c>
      <c r="F814" s="18">
        <v>26.14</v>
      </c>
      <c r="G814" s="16">
        <f t="shared" si="74"/>
        <v>1.9164430816405176E-3</v>
      </c>
      <c r="J814" s="15">
        <f t="shared" si="75"/>
        <v>7.2349723909382706E-3</v>
      </c>
      <c r="K814" s="15">
        <f t="shared" si="76"/>
        <v>3.042884765075642E-4</v>
      </c>
      <c r="L814" s="15">
        <f t="shared" si="77"/>
        <v>1.4460222714527198E-3</v>
      </c>
    </row>
    <row r="815" spans="1:12" x14ac:dyDescent="0.3">
      <c r="A815" s="3">
        <v>43573</v>
      </c>
      <c r="B815" s="18">
        <v>45.03</v>
      </c>
      <c r="C815" s="16">
        <f t="shared" si="72"/>
        <v>-5.5212014134276011E-3</v>
      </c>
      <c r="D815" s="18">
        <v>102.37</v>
      </c>
      <c r="E815" s="16">
        <f t="shared" si="73"/>
        <v>-6.598738476467636E-3</v>
      </c>
      <c r="F815" s="18">
        <v>25.94</v>
      </c>
      <c r="G815" s="16">
        <f t="shared" si="74"/>
        <v>-7.6511094108645539E-3</v>
      </c>
      <c r="J815" s="15">
        <f t="shared" si="75"/>
        <v>-6.0761244153225875E-3</v>
      </c>
      <c r="K815" s="15">
        <f t="shared" si="76"/>
        <v>-7.0713753180139168E-3</v>
      </c>
      <c r="L815" s="15">
        <f t="shared" si="77"/>
        <v>-8.1215302210523518E-3</v>
      </c>
    </row>
    <row r="816" spans="1:12" x14ac:dyDescent="0.3">
      <c r="A816" s="3">
        <v>43577</v>
      </c>
      <c r="B816" s="18">
        <v>44.55</v>
      </c>
      <c r="C816" s="16">
        <f t="shared" si="72"/>
        <v>-1.0659560293137971E-2</v>
      </c>
      <c r="D816" s="18">
        <v>101.05</v>
      </c>
      <c r="E816" s="16">
        <f t="shared" si="73"/>
        <v>-1.2894402657028459E-2</v>
      </c>
      <c r="F816" s="18">
        <v>25.7</v>
      </c>
      <c r="G816" s="16">
        <f t="shared" si="74"/>
        <v>-9.2521202775637246E-3</v>
      </c>
      <c r="J816" s="15">
        <f t="shared" si="75"/>
        <v>-1.1214483295032957E-2</v>
      </c>
      <c r="K816" s="15">
        <f t="shared" si="76"/>
        <v>-1.3367039498574739E-2</v>
      </c>
      <c r="L816" s="15">
        <f t="shared" si="77"/>
        <v>-9.7225410877515225E-3</v>
      </c>
    </row>
    <row r="817" spans="1:12" x14ac:dyDescent="0.3">
      <c r="A817" s="3">
        <v>43578</v>
      </c>
      <c r="B817" s="18">
        <v>44.43</v>
      </c>
      <c r="C817" s="16">
        <f t="shared" si="72"/>
        <v>-2.6936026936026369E-3</v>
      </c>
      <c r="D817" s="18">
        <v>101.25</v>
      </c>
      <c r="E817" s="16">
        <f t="shared" si="73"/>
        <v>1.9792182088076427E-3</v>
      </c>
      <c r="F817" s="18">
        <v>25.72</v>
      </c>
      <c r="G817" s="16">
        <f t="shared" si="74"/>
        <v>7.7821011673151474E-4</v>
      </c>
      <c r="J817" s="15">
        <f t="shared" si="75"/>
        <v>-3.248525695497623E-3</v>
      </c>
      <c r="K817" s="15">
        <f t="shared" si="76"/>
        <v>1.5065813672613618E-3</v>
      </c>
      <c r="L817" s="15">
        <f t="shared" si="77"/>
        <v>3.0778930654371705E-4</v>
      </c>
    </row>
    <row r="818" spans="1:12" x14ac:dyDescent="0.3">
      <c r="A818" s="3">
        <v>43579</v>
      </c>
      <c r="B818" s="18">
        <v>44.91</v>
      </c>
      <c r="C818" s="16">
        <f t="shared" si="72"/>
        <v>1.0803511141120881E-2</v>
      </c>
      <c r="D818" s="18">
        <v>101.41</v>
      </c>
      <c r="E818" s="16">
        <f t="shared" si="73"/>
        <v>1.5802469135801633E-3</v>
      </c>
      <c r="F818" s="18">
        <v>25.76</v>
      </c>
      <c r="G818" s="16">
        <f t="shared" si="74"/>
        <v>1.5552099533437946E-3</v>
      </c>
      <c r="J818" s="15">
        <f t="shared" si="75"/>
        <v>1.0248588139225894E-2</v>
      </c>
      <c r="K818" s="15">
        <f t="shared" si="76"/>
        <v>1.1076100720338825E-3</v>
      </c>
      <c r="L818" s="15">
        <f t="shared" si="77"/>
        <v>1.0847891431559969E-3</v>
      </c>
    </row>
    <row r="819" spans="1:12" x14ac:dyDescent="0.3">
      <c r="A819" s="3">
        <v>43580</v>
      </c>
      <c r="B819" s="18">
        <v>44.67</v>
      </c>
      <c r="C819" s="16">
        <f t="shared" si="72"/>
        <v>-5.3440213760853617E-3</v>
      </c>
      <c r="D819" s="18">
        <v>101.44</v>
      </c>
      <c r="E819" s="16">
        <f t="shared" si="73"/>
        <v>2.9582881372647307E-4</v>
      </c>
      <c r="F819" s="18">
        <v>25.78</v>
      </c>
      <c r="G819" s="16">
        <f t="shared" si="74"/>
        <v>7.763975155279379E-4</v>
      </c>
      <c r="J819" s="15">
        <f t="shared" si="75"/>
        <v>-5.8989443779803481E-3</v>
      </c>
      <c r="K819" s="15">
        <f t="shared" si="76"/>
        <v>-1.7680802781980763E-4</v>
      </c>
      <c r="L819" s="15">
        <f t="shared" si="77"/>
        <v>3.059767053401402E-4</v>
      </c>
    </row>
    <row r="820" spans="1:12" x14ac:dyDescent="0.3">
      <c r="A820" s="3">
        <v>43581</v>
      </c>
      <c r="B820" s="18">
        <v>44.98</v>
      </c>
      <c r="C820" s="16">
        <f t="shared" si="72"/>
        <v>6.9397806133868478E-3</v>
      </c>
      <c r="D820" s="18">
        <v>101.65</v>
      </c>
      <c r="E820" s="16">
        <f t="shared" si="73"/>
        <v>2.0701892744481309E-3</v>
      </c>
      <c r="F820" s="18">
        <v>25.78</v>
      </c>
      <c r="G820" s="16">
        <f t="shared" si="74"/>
        <v>0</v>
      </c>
      <c r="J820" s="15">
        <f t="shared" si="75"/>
        <v>6.3848576114918613E-3</v>
      </c>
      <c r="K820" s="15">
        <f t="shared" si="76"/>
        <v>1.5975524329018501E-3</v>
      </c>
      <c r="L820" s="15">
        <f t="shared" si="77"/>
        <v>-4.704208101877977E-4</v>
      </c>
    </row>
    <row r="821" spans="1:12" x14ac:dyDescent="0.3">
      <c r="A821" s="3">
        <v>43585</v>
      </c>
      <c r="B821" s="18">
        <v>45.07</v>
      </c>
      <c r="C821" s="16">
        <f t="shared" si="72"/>
        <v>2.0008892841263393E-3</v>
      </c>
      <c r="D821" s="18">
        <v>100.86</v>
      </c>
      <c r="E821" s="16">
        <f t="shared" si="73"/>
        <v>-7.7717658632563413E-3</v>
      </c>
      <c r="F821" s="18">
        <v>25.53</v>
      </c>
      <c r="G821" s="16">
        <f t="shared" si="74"/>
        <v>-9.6974398758727931E-3</v>
      </c>
      <c r="J821" s="15">
        <f t="shared" si="75"/>
        <v>1.4459662822313532E-3</v>
      </c>
      <c r="K821" s="15">
        <f t="shared" si="76"/>
        <v>-8.2444027048026221E-3</v>
      </c>
      <c r="L821" s="15">
        <f t="shared" si="77"/>
        <v>-1.0167860686060591E-2</v>
      </c>
    </row>
    <row r="822" spans="1:12" x14ac:dyDescent="0.3">
      <c r="A822" s="3">
        <v>43587</v>
      </c>
      <c r="B822" s="18">
        <v>44.88</v>
      </c>
      <c r="C822" s="16">
        <f t="shared" si="72"/>
        <v>-4.215664521854845E-3</v>
      </c>
      <c r="D822" s="18">
        <v>100.38</v>
      </c>
      <c r="E822" s="16">
        <f t="shared" si="73"/>
        <v>-4.7590719809637028E-3</v>
      </c>
      <c r="F822" s="18">
        <v>25.58</v>
      </c>
      <c r="G822" s="16">
        <f t="shared" si="74"/>
        <v>1.9584802193497453E-3</v>
      </c>
      <c r="J822" s="15">
        <f t="shared" si="75"/>
        <v>-4.7705875237498314E-3</v>
      </c>
      <c r="K822" s="15">
        <f t="shared" si="76"/>
        <v>-5.2317088225099836E-3</v>
      </c>
      <c r="L822" s="15">
        <f t="shared" si="77"/>
        <v>1.4880594091619475E-3</v>
      </c>
    </row>
    <row r="823" spans="1:12" x14ac:dyDescent="0.3">
      <c r="A823" s="3">
        <v>43588</v>
      </c>
      <c r="B823" s="18">
        <v>44.98</v>
      </c>
      <c r="C823" s="16">
        <f t="shared" si="72"/>
        <v>2.2281639928698471E-3</v>
      </c>
      <c r="D823" s="18">
        <v>100.26</v>
      </c>
      <c r="E823" s="16">
        <f t="shared" si="73"/>
        <v>-1.1954572624027771E-3</v>
      </c>
      <c r="F823" s="18">
        <v>25.57</v>
      </c>
      <c r="G823" s="16">
        <f t="shared" si="74"/>
        <v>-3.9093041438620357E-4</v>
      </c>
      <c r="J823" s="15">
        <f t="shared" si="75"/>
        <v>1.6732409909748611E-3</v>
      </c>
      <c r="K823" s="15">
        <f t="shared" si="76"/>
        <v>-1.6680941039490579E-3</v>
      </c>
      <c r="L823" s="15">
        <f t="shared" si="77"/>
        <v>-8.6135122457400132E-4</v>
      </c>
    </row>
    <row r="824" spans="1:12" x14ac:dyDescent="0.3">
      <c r="A824" s="3">
        <v>43591</v>
      </c>
      <c r="B824" s="18">
        <v>44.6</v>
      </c>
      <c r="C824" s="16">
        <f t="shared" si="72"/>
        <v>-8.4481991996442352E-3</v>
      </c>
      <c r="D824" s="18">
        <v>99.94</v>
      </c>
      <c r="E824" s="16">
        <f t="shared" si="73"/>
        <v>-3.1917015759027612E-3</v>
      </c>
      <c r="F824" s="18">
        <v>25.35</v>
      </c>
      <c r="G824" s="16">
        <f t="shared" si="74"/>
        <v>-8.603832616347229E-3</v>
      </c>
      <c r="J824" s="15">
        <f t="shared" si="75"/>
        <v>-9.0031222015392216E-3</v>
      </c>
      <c r="K824" s="15">
        <f t="shared" si="76"/>
        <v>-3.664338417449042E-3</v>
      </c>
      <c r="L824" s="15">
        <f t="shared" si="77"/>
        <v>-9.0742534265350269E-3</v>
      </c>
    </row>
    <row r="825" spans="1:12" x14ac:dyDescent="0.3">
      <c r="A825" s="3">
        <v>43592</v>
      </c>
      <c r="B825" s="18">
        <v>44.29</v>
      </c>
      <c r="C825" s="16">
        <f t="shared" si="72"/>
        <v>-6.9506726457400081E-3</v>
      </c>
      <c r="D825" s="18">
        <v>99.18</v>
      </c>
      <c r="E825" s="16">
        <f t="shared" si="73"/>
        <v>-7.6045627376425395E-3</v>
      </c>
      <c r="F825" s="18">
        <v>25.37</v>
      </c>
      <c r="G825" s="16">
        <f t="shared" si="74"/>
        <v>7.889546351085297E-4</v>
      </c>
      <c r="J825" s="15">
        <f t="shared" si="75"/>
        <v>-7.5055956476349946E-3</v>
      </c>
      <c r="K825" s="15">
        <f t="shared" si="76"/>
        <v>-8.0771995791888204E-3</v>
      </c>
      <c r="L825" s="15">
        <f t="shared" si="77"/>
        <v>3.1853382492073201E-4</v>
      </c>
    </row>
    <row r="826" spans="1:12" x14ac:dyDescent="0.3">
      <c r="A826" s="3">
        <v>43593</v>
      </c>
      <c r="B826" s="18">
        <v>43.86</v>
      </c>
      <c r="C826" s="16">
        <f t="shared" si="72"/>
        <v>-9.7087378640776656E-3</v>
      </c>
      <c r="D826" s="18">
        <v>98.04</v>
      </c>
      <c r="E826" s="16">
        <f t="shared" si="73"/>
        <v>-1.1494252873563204E-2</v>
      </c>
      <c r="F826" s="18">
        <v>25.17</v>
      </c>
      <c r="G826" s="16">
        <f t="shared" si="74"/>
        <v>-7.8833267638943605E-3</v>
      </c>
      <c r="J826" s="15">
        <f t="shared" si="75"/>
        <v>-1.0263660865972652E-2</v>
      </c>
      <c r="K826" s="15">
        <f t="shared" si="76"/>
        <v>-1.1966889715109485E-2</v>
      </c>
      <c r="L826" s="15">
        <f t="shared" si="77"/>
        <v>-8.3537475740821585E-3</v>
      </c>
    </row>
    <row r="827" spans="1:12" x14ac:dyDescent="0.3">
      <c r="A827" s="3">
        <v>43594</v>
      </c>
      <c r="B827" s="18">
        <v>43.61</v>
      </c>
      <c r="C827" s="16">
        <f t="shared" si="72"/>
        <v>-5.6999544003647484E-3</v>
      </c>
      <c r="D827" s="18">
        <v>97.87</v>
      </c>
      <c r="E827" s="16">
        <f t="shared" si="73"/>
        <v>-1.7339861281110425E-3</v>
      </c>
      <c r="F827" s="18">
        <v>25.16</v>
      </c>
      <c r="G827" s="16">
        <f t="shared" si="74"/>
        <v>-3.9729837107671528E-4</v>
      </c>
      <c r="J827" s="15">
        <f t="shared" si="75"/>
        <v>-6.2548774022597349E-3</v>
      </c>
      <c r="K827" s="15">
        <f t="shared" si="76"/>
        <v>-2.2066229696573233E-3</v>
      </c>
      <c r="L827" s="15">
        <f t="shared" si="77"/>
        <v>-8.6771918126451303E-4</v>
      </c>
    </row>
    <row r="828" spans="1:12" x14ac:dyDescent="0.3">
      <c r="A828" s="3">
        <v>43595</v>
      </c>
      <c r="B828" s="18">
        <v>43.54</v>
      </c>
      <c r="C828" s="16">
        <f t="shared" si="72"/>
        <v>-1.6051364365970988E-3</v>
      </c>
      <c r="D828" s="18">
        <v>98.03</v>
      </c>
      <c r="E828" s="16">
        <f t="shared" si="73"/>
        <v>1.634821702258149E-3</v>
      </c>
      <c r="F828" s="18">
        <v>25.19</v>
      </c>
      <c r="G828" s="16">
        <f t="shared" si="74"/>
        <v>1.1923688394277487E-3</v>
      </c>
      <c r="J828" s="15">
        <f t="shared" si="75"/>
        <v>-2.1600594384920849E-3</v>
      </c>
      <c r="K828" s="15">
        <f t="shared" si="76"/>
        <v>1.1621848607118682E-3</v>
      </c>
      <c r="L828" s="15">
        <f t="shared" si="77"/>
        <v>7.2194802923995099E-4</v>
      </c>
    </row>
    <row r="829" spans="1:12" x14ac:dyDescent="0.3">
      <c r="A829" s="3">
        <v>43598</v>
      </c>
      <c r="B829" s="18">
        <v>42.97</v>
      </c>
      <c r="C829" s="16">
        <f t="shared" si="72"/>
        <v>-1.3091410197519582E-2</v>
      </c>
      <c r="D829" s="18">
        <v>96.47</v>
      </c>
      <c r="E829" s="16">
        <f t="shared" si="73"/>
        <v>-1.5913495868611682E-2</v>
      </c>
      <c r="F829" s="18">
        <v>24.75</v>
      </c>
      <c r="G829" s="16">
        <f t="shared" si="74"/>
        <v>-1.7467248908296984E-2</v>
      </c>
      <c r="J829" s="15">
        <f t="shared" si="75"/>
        <v>-1.3646333199414568E-2</v>
      </c>
      <c r="K829" s="15">
        <f t="shared" si="76"/>
        <v>-1.6386132710157961E-2</v>
      </c>
      <c r="L829" s="15">
        <f t="shared" si="77"/>
        <v>-1.7937669718484782E-2</v>
      </c>
    </row>
    <row r="830" spans="1:12" x14ac:dyDescent="0.3">
      <c r="A830" s="3">
        <v>43599</v>
      </c>
      <c r="B830" s="18">
        <v>43.28</v>
      </c>
      <c r="C830" s="16">
        <f t="shared" si="72"/>
        <v>7.2143355829648037E-3</v>
      </c>
      <c r="D830" s="18">
        <v>96.83</v>
      </c>
      <c r="E830" s="16">
        <f t="shared" si="73"/>
        <v>3.7317300715247192E-3</v>
      </c>
      <c r="F830" s="18">
        <v>24.91</v>
      </c>
      <c r="G830" s="16">
        <f t="shared" si="74"/>
        <v>6.4646464646465063E-3</v>
      </c>
      <c r="J830" s="15">
        <f t="shared" si="75"/>
        <v>6.6594125810698172E-3</v>
      </c>
      <c r="K830" s="15">
        <f t="shared" si="76"/>
        <v>3.2590932299784384E-3</v>
      </c>
      <c r="L830" s="15">
        <f t="shared" si="77"/>
        <v>5.9942256544587083E-3</v>
      </c>
    </row>
    <row r="831" spans="1:12" x14ac:dyDescent="0.3">
      <c r="A831" s="3">
        <v>43600</v>
      </c>
      <c r="B831" s="18">
        <v>43.08</v>
      </c>
      <c r="C831" s="16">
        <f t="shared" si="72"/>
        <v>-4.6210720887246426E-3</v>
      </c>
      <c r="D831" s="18">
        <v>96.47</v>
      </c>
      <c r="E831" s="16">
        <f t="shared" si="73"/>
        <v>-3.7178560363523294E-3</v>
      </c>
      <c r="F831" s="18">
        <v>24.85</v>
      </c>
      <c r="G831" s="16">
        <f t="shared" si="74"/>
        <v>-2.4086712163788881E-3</v>
      </c>
      <c r="J831" s="15">
        <f t="shared" si="75"/>
        <v>-5.1759950906196291E-3</v>
      </c>
      <c r="K831" s="15">
        <f t="shared" si="76"/>
        <v>-4.1904928778986102E-3</v>
      </c>
      <c r="L831" s="15">
        <f t="shared" si="77"/>
        <v>-2.8790920265666857E-3</v>
      </c>
    </row>
    <row r="832" spans="1:12" x14ac:dyDescent="0.3">
      <c r="A832" s="3">
        <v>43601</v>
      </c>
      <c r="B832" s="18">
        <v>43.37</v>
      </c>
      <c r="C832" s="16">
        <f t="shared" si="72"/>
        <v>6.7316620241411051E-3</v>
      </c>
      <c r="D832" s="18">
        <v>96.89</v>
      </c>
      <c r="E832" s="16">
        <f t="shared" si="73"/>
        <v>4.3536850834455798E-3</v>
      </c>
      <c r="F832" s="18">
        <v>24.88</v>
      </c>
      <c r="G832" s="16">
        <f t="shared" si="74"/>
        <v>1.2072434607643956E-3</v>
      </c>
      <c r="J832" s="15">
        <f t="shared" si="75"/>
        <v>6.1767390222461187E-3</v>
      </c>
      <c r="K832" s="15">
        <f t="shared" si="76"/>
        <v>3.881048241899299E-3</v>
      </c>
      <c r="L832" s="15">
        <f t="shared" si="77"/>
        <v>7.3682265057659784E-4</v>
      </c>
    </row>
    <row r="833" spans="1:12" x14ac:dyDescent="0.3">
      <c r="A833" s="3">
        <v>43602</v>
      </c>
      <c r="B833" s="18">
        <v>43.75</v>
      </c>
      <c r="C833" s="16">
        <f t="shared" si="72"/>
        <v>8.7618169241412414E-3</v>
      </c>
      <c r="D833" s="18">
        <v>97.64</v>
      </c>
      <c r="E833" s="16">
        <f t="shared" si="73"/>
        <v>7.7407369181545782E-3</v>
      </c>
      <c r="F833" s="18">
        <v>24.99</v>
      </c>
      <c r="G833" s="16">
        <f t="shared" si="74"/>
        <v>4.4212218649517521E-3</v>
      </c>
      <c r="J833" s="15">
        <f t="shared" si="75"/>
        <v>8.2068939222462549E-3</v>
      </c>
      <c r="K833" s="15">
        <f t="shared" si="76"/>
        <v>7.2681000766082974E-3</v>
      </c>
      <c r="L833" s="15">
        <f t="shared" si="77"/>
        <v>3.9508010547639541E-3</v>
      </c>
    </row>
    <row r="834" spans="1:12" x14ac:dyDescent="0.3">
      <c r="A834" s="3">
        <v>43605</v>
      </c>
      <c r="B834" s="18">
        <v>45.26</v>
      </c>
      <c r="C834" s="16">
        <f t="shared" si="72"/>
        <v>3.451428571428572E-2</v>
      </c>
      <c r="D834" s="18">
        <v>100.08</v>
      </c>
      <c r="E834" s="16">
        <f t="shared" si="73"/>
        <v>2.4989758295780318E-2</v>
      </c>
      <c r="F834" s="18">
        <v>25.77</v>
      </c>
      <c r="G834" s="16">
        <f t="shared" si="74"/>
        <v>3.1212484993997647E-2</v>
      </c>
      <c r="J834" s="15">
        <f t="shared" si="75"/>
        <v>3.3959362712390737E-2</v>
      </c>
      <c r="K834" s="15">
        <f t="shared" si="76"/>
        <v>2.4517121454234039E-2</v>
      </c>
      <c r="L834" s="15">
        <f t="shared" si="77"/>
        <v>3.0742064183809849E-2</v>
      </c>
    </row>
    <row r="835" spans="1:12" x14ac:dyDescent="0.3">
      <c r="A835" s="3">
        <v>43606</v>
      </c>
      <c r="B835" s="18">
        <v>44.77</v>
      </c>
      <c r="C835" s="16">
        <f t="shared" si="72"/>
        <v>-1.0826336721166507E-2</v>
      </c>
      <c r="D835" s="18">
        <v>99.5</v>
      </c>
      <c r="E835" s="16">
        <f t="shared" si="73"/>
        <v>-5.7953637090327748E-3</v>
      </c>
      <c r="F835" s="18">
        <v>25.76</v>
      </c>
      <c r="G835" s="16">
        <f t="shared" si="74"/>
        <v>-3.8804811796655514E-4</v>
      </c>
      <c r="J835" s="15">
        <f t="shared" si="75"/>
        <v>-1.1381259723061494E-2</v>
      </c>
      <c r="K835" s="15">
        <f t="shared" si="76"/>
        <v>-6.2680005505790556E-3</v>
      </c>
      <c r="L835" s="15">
        <f t="shared" si="77"/>
        <v>-8.5846892815435289E-4</v>
      </c>
    </row>
    <row r="836" spans="1:12" x14ac:dyDescent="0.3">
      <c r="A836" s="3">
        <v>43607</v>
      </c>
      <c r="B836" s="18">
        <v>44.92</v>
      </c>
      <c r="C836" s="16">
        <f t="shared" si="72"/>
        <v>3.3504578959124842E-3</v>
      </c>
      <c r="D836" s="18">
        <v>99.75</v>
      </c>
      <c r="E836" s="16">
        <f t="shared" si="73"/>
        <v>2.5125628140703071E-3</v>
      </c>
      <c r="F836" s="18">
        <v>25.88</v>
      </c>
      <c r="G836" s="16">
        <f t="shared" si="74"/>
        <v>4.6583850931676274E-3</v>
      </c>
      <c r="J836" s="15">
        <f t="shared" si="75"/>
        <v>2.7955348940174982E-3</v>
      </c>
      <c r="K836" s="15">
        <f t="shared" si="76"/>
        <v>2.0399259725240263E-3</v>
      </c>
      <c r="L836" s="15">
        <f t="shared" si="77"/>
        <v>4.1879642829798294E-3</v>
      </c>
    </row>
    <row r="837" spans="1:12" x14ac:dyDescent="0.3">
      <c r="A837" s="3">
        <v>43608</v>
      </c>
      <c r="B837" s="18">
        <v>44.64</v>
      </c>
      <c r="C837" s="16">
        <f t="shared" ref="C837:C900" si="78">B837/B836-1</f>
        <v>-6.2333036509349959E-3</v>
      </c>
      <c r="D837" s="18">
        <v>99.59</v>
      </c>
      <c r="E837" s="16">
        <f t="shared" ref="E837:E900" si="79">D837/D836-1</f>
        <v>-1.6040100250626077E-3</v>
      </c>
      <c r="F837" s="18">
        <v>25.94</v>
      </c>
      <c r="G837" s="16">
        <f t="shared" ref="G837:G900" si="80">F837/F836-1</f>
        <v>2.3183925811438577E-3</v>
      </c>
      <c r="J837" s="15">
        <f t="shared" ref="J837:J900" si="81">C837-$C$1235</f>
        <v>-6.7882266528299824E-3</v>
      </c>
      <c r="K837" s="15">
        <f t="shared" ref="K837:K900" si="82">E837-$E$1235</f>
        <v>-2.0766468666088885E-3</v>
      </c>
      <c r="L837" s="15">
        <f t="shared" ref="L837:L900" si="83">G837-$G$1235</f>
        <v>1.84797177095606E-3</v>
      </c>
    </row>
    <row r="838" spans="1:12" x14ac:dyDescent="0.3">
      <c r="A838" s="3">
        <v>43609</v>
      </c>
      <c r="B838" s="18">
        <v>45.47</v>
      </c>
      <c r="C838" s="16">
        <f t="shared" si="78"/>
        <v>1.8593189964157597E-2</v>
      </c>
      <c r="D838" s="18">
        <v>101.98</v>
      </c>
      <c r="E838" s="16">
        <f t="shared" si="79"/>
        <v>2.3998393412993257E-2</v>
      </c>
      <c r="F838" s="18">
        <v>26.69</v>
      </c>
      <c r="G838" s="16">
        <f t="shared" si="80"/>
        <v>2.8912875867386223E-2</v>
      </c>
      <c r="J838" s="15">
        <f t="shared" si="81"/>
        <v>1.8038266962262611E-2</v>
      </c>
      <c r="K838" s="15">
        <f t="shared" si="82"/>
        <v>2.3525756571446978E-2</v>
      </c>
      <c r="L838" s="15">
        <f t="shared" si="83"/>
        <v>2.8442455057198425E-2</v>
      </c>
    </row>
    <row r="839" spans="1:12" x14ac:dyDescent="0.3">
      <c r="A839" s="3">
        <v>43612</v>
      </c>
      <c r="B839" s="18">
        <v>45.92</v>
      </c>
      <c r="C839" s="16">
        <f t="shared" si="78"/>
        <v>9.8966351440510358E-3</v>
      </c>
      <c r="D839" s="18">
        <v>103.56</v>
      </c>
      <c r="E839" s="16">
        <f t="shared" si="79"/>
        <v>1.5493233967444509E-2</v>
      </c>
      <c r="F839" s="18">
        <v>27.29</v>
      </c>
      <c r="G839" s="16">
        <f t="shared" si="80"/>
        <v>2.2480329711502378E-2</v>
      </c>
      <c r="J839" s="15">
        <f t="shared" si="81"/>
        <v>9.3417121421560494E-3</v>
      </c>
      <c r="K839" s="15">
        <f t="shared" si="82"/>
        <v>1.5020597125898228E-2</v>
      </c>
      <c r="L839" s="15">
        <f t="shared" si="83"/>
        <v>2.200990890131458E-2</v>
      </c>
    </row>
    <row r="840" spans="1:12" x14ac:dyDescent="0.3">
      <c r="A840" s="3">
        <v>43613</v>
      </c>
      <c r="B840" s="18">
        <v>46.01</v>
      </c>
      <c r="C840" s="16">
        <f t="shared" si="78"/>
        <v>1.9599303135888757E-3</v>
      </c>
      <c r="D840" s="18">
        <v>103.45</v>
      </c>
      <c r="E840" s="16">
        <f t="shared" si="79"/>
        <v>-1.0621861722672765E-3</v>
      </c>
      <c r="F840" s="18">
        <v>27.42</v>
      </c>
      <c r="G840" s="16">
        <f t="shared" si="80"/>
        <v>4.7636496885306023E-3</v>
      </c>
      <c r="J840" s="15">
        <f t="shared" si="81"/>
        <v>1.4050073116938897E-3</v>
      </c>
      <c r="K840" s="15">
        <f t="shared" si="82"/>
        <v>-1.5348230138135573E-3</v>
      </c>
      <c r="L840" s="15">
        <f t="shared" si="83"/>
        <v>4.2932288783428044E-3</v>
      </c>
    </row>
    <row r="841" spans="1:12" x14ac:dyDescent="0.3">
      <c r="A841" s="3">
        <v>43614</v>
      </c>
      <c r="B841" s="18">
        <v>45.58</v>
      </c>
      <c r="C841" s="16">
        <f t="shared" si="78"/>
        <v>-9.3457943925233655E-3</v>
      </c>
      <c r="D841" s="18">
        <v>102.49</v>
      </c>
      <c r="E841" s="16">
        <f t="shared" si="79"/>
        <v>-9.2798453359111965E-3</v>
      </c>
      <c r="F841" s="18">
        <v>27.27</v>
      </c>
      <c r="G841" s="16">
        <f t="shared" si="80"/>
        <v>-5.4704595185995908E-3</v>
      </c>
      <c r="J841" s="15">
        <f t="shared" si="81"/>
        <v>-9.900717394418352E-3</v>
      </c>
      <c r="K841" s="15">
        <f t="shared" si="82"/>
        <v>-9.7524821774574773E-3</v>
      </c>
      <c r="L841" s="15">
        <f t="shared" si="83"/>
        <v>-5.9408803287873888E-3</v>
      </c>
    </row>
    <row r="842" spans="1:12" x14ac:dyDescent="0.3">
      <c r="A842" s="3">
        <v>43615</v>
      </c>
      <c r="B842" s="18">
        <v>45.82</v>
      </c>
      <c r="C842" s="16">
        <f t="shared" si="78"/>
        <v>5.2654673102239258E-3</v>
      </c>
      <c r="D842" s="18">
        <v>103.2</v>
      </c>
      <c r="E842" s="16">
        <f t="shared" si="79"/>
        <v>6.9275051224511053E-3</v>
      </c>
      <c r="F842" s="18">
        <v>27.32</v>
      </c>
      <c r="G842" s="16">
        <f t="shared" si="80"/>
        <v>1.833516685001868E-3</v>
      </c>
      <c r="J842" s="15">
        <f t="shared" si="81"/>
        <v>4.7105443083289393E-3</v>
      </c>
      <c r="K842" s="15">
        <f t="shared" si="82"/>
        <v>6.4548682809048245E-3</v>
      </c>
      <c r="L842" s="15">
        <f t="shared" si="83"/>
        <v>1.3630958748140703E-3</v>
      </c>
    </row>
    <row r="843" spans="1:12" x14ac:dyDescent="0.3">
      <c r="A843" s="3">
        <v>43616</v>
      </c>
      <c r="B843" s="18">
        <v>45.78</v>
      </c>
      <c r="C843" s="16">
        <f t="shared" si="78"/>
        <v>-8.7298123090351343E-4</v>
      </c>
      <c r="D843" s="18">
        <v>103.49</v>
      </c>
      <c r="E843" s="16">
        <f t="shared" si="79"/>
        <v>2.8100775193797833E-3</v>
      </c>
      <c r="F843" s="18">
        <v>27.3</v>
      </c>
      <c r="G843" s="16">
        <f t="shared" si="80"/>
        <v>-7.3206442166906527E-4</v>
      </c>
      <c r="J843" s="15">
        <f t="shared" si="81"/>
        <v>-1.4279042327984995E-3</v>
      </c>
      <c r="K843" s="15">
        <f t="shared" si="82"/>
        <v>2.3374406778335025E-3</v>
      </c>
      <c r="L843" s="15">
        <f t="shared" si="83"/>
        <v>-1.202485231856863E-3</v>
      </c>
    </row>
    <row r="844" spans="1:12" x14ac:dyDescent="0.3">
      <c r="A844" s="3">
        <v>43619</v>
      </c>
      <c r="B844" s="18">
        <v>46.22</v>
      </c>
      <c r="C844" s="16">
        <f t="shared" si="78"/>
        <v>9.6111839231105556E-3</v>
      </c>
      <c r="D844" s="18">
        <v>103.88</v>
      </c>
      <c r="E844" s="16">
        <f t="shared" si="79"/>
        <v>3.7684800463813062E-3</v>
      </c>
      <c r="F844" s="18">
        <v>27.41</v>
      </c>
      <c r="G844" s="16">
        <f t="shared" si="80"/>
        <v>4.029304029304015E-3</v>
      </c>
      <c r="J844" s="15">
        <f t="shared" si="81"/>
        <v>9.0562609212155691E-3</v>
      </c>
      <c r="K844" s="15">
        <f t="shared" si="82"/>
        <v>3.2958432048350254E-3</v>
      </c>
      <c r="L844" s="15">
        <f t="shared" si="83"/>
        <v>3.5588832191162175E-3</v>
      </c>
    </row>
    <row r="845" spans="1:12" x14ac:dyDescent="0.3">
      <c r="A845" s="3">
        <v>43620</v>
      </c>
      <c r="B845" s="18">
        <v>46.07</v>
      </c>
      <c r="C845" s="16">
        <f t="shared" si="78"/>
        <v>-3.245348334054543E-3</v>
      </c>
      <c r="D845" s="18">
        <v>103.63</v>
      </c>
      <c r="E845" s="16">
        <f t="shared" si="79"/>
        <v>-2.4066230265691324E-3</v>
      </c>
      <c r="F845" s="18">
        <v>27.42</v>
      </c>
      <c r="G845" s="16">
        <f t="shared" si="80"/>
        <v>3.6483035388545915E-4</v>
      </c>
      <c r="J845" s="15">
        <f t="shared" si="81"/>
        <v>-3.8002713359495291E-3</v>
      </c>
      <c r="K845" s="15">
        <f t="shared" si="82"/>
        <v>-2.8792598681154132E-3</v>
      </c>
      <c r="L845" s="15">
        <f t="shared" si="83"/>
        <v>-1.0559045630233855E-4</v>
      </c>
    </row>
    <row r="846" spans="1:12" x14ac:dyDescent="0.3">
      <c r="A846" s="3">
        <v>43622</v>
      </c>
      <c r="B846" s="18">
        <v>45.54</v>
      </c>
      <c r="C846" s="16">
        <f t="shared" si="78"/>
        <v>-1.1504232689385718E-2</v>
      </c>
      <c r="D846" s="18">
        <v>102.11</v>
      </c>
      <c r="E846" s="16">
        <f t="shared" si="79"/>
        <v>-1.466756730676444E-2</v>
      </c>
      <c r="F846" s="18">
        <v>27.16</v>
      </c>
      <c r="G846" s="16">
        <f t="shared" si="80"/>
        <v>-9.4821298322392833E-3</v>
      </c>
      <c r="J846" s="15">
        <f t="shared" si="81"/>
        <v>-1.2059155691280705E-2</v>
      </c>
      <c r="K846" s="15">
        <f t="shared" si="82"/>
        <v>-1.514020414831072E-2</v>
      </c>
      <c r="L846" s="15">
        <f t="shared" si="83"/>
        <v>-9.9525506424270813E-3</v>
      </c>
    </row>
    <row r="847" spans="1:12" x14ac:dyDescent="0.3">
      <c r="A847" s="3">
        <v>43623</v>
      </c>
      <c r="B847" s="18">
        <v>45.61</v>
      </c>
      <c r="C847" s="16">
        <f t="shared" si="78"/>
        <v>1.5371102327623731E-3</v>
      </c>
      <c r="D847" s="18">
        <v>101.96</v>
      </c>
      <c r="E847" s="16">
        <f t="shared" si="79"/>
        <v>-1.4690040152777195E-3</v>
      </c>
      <c r="F847" s="18">
        <v>27.15</v>
      </c>
      <c r="G847" s="16">
        <f t="shared" si="80"/>
        <v>-3.6818851251851914E-4</v>
      </c>
      <c r="J847" s="15">
        <f t="shared" si="81"/>
        <v>9.8218723086738709E-4</v>
      </c>
      <c r="K847" s="15">
        <f t="shared" si="82"/>
        <v>-1.9416408568240003E-3</v>
      </c>
      <c r="L847" s="15">
        <f t="shared" si="83"/>
        <v>-8.3860932270631689E-4</v>
      </c>
    </row>
    <row r="848" spans="1:12" x14ac:dyDescent="0.3">
      <c r="A848" s="3">
        <v>43626</v>
      </c>
      <c r="B848" s="18">
        <v>45.82</v>
      </c>
      <c r="C848" s="16">
        <f t="shared" si="78"/>
        <v>4.6042534531900436E-3</v>
      </c>
      <c r="D848" s="18">
        <v>101.41</v>
      </c>
      <c r="E848" s="16">
        <f t="shared" si="79"/>
        <v>-5.39427226363276E-3</v>
      </c>
      <c r="F848" s="18">
        <v>26.96</v>
      </c>
      <c r="G848" s="16">
        <f t="shared" si="80"/>
        <v>-6.9981583793737867E-3</v>
      </c>
      <c r="J848" s="15">
        <f t="shared" si="81"/>
        <v>4.0493304512950572E-3</v>
      </c>
      <c r="K848" s="15">
        <f t="shared" si="82"/>
        <v>-5.8669091051790408E-3</v>
      </c>
      <c r="L848" s="15">
        <f t="shared" si="83"/>
        <v>-7.4685791895615847E-3</v>
      </c>
    </row>
    <row r="849" spans="1:12" x14ac:dyDescent="0.3">
      <c r="A849" s="3">
        <v>43627</v>
      </c>
      <c r="B849" s="18">
        <v>45.98</v>
      </c>
      <c r="C849" s="16">
        <f t="shared" si="78"/>
        <v>3.4919249236140537E-3</v>
      </c>
      <c r="D849" s="18">
        <v>101.8</v>
      </c>
      <c r="E849" s="16">
        <f t="shared" si="79"/>
        <v>3.8457745784439279E-3</v>
      </c>
      <c r="F849" s="18">
        <v>26.91</v>
      </c>
      <c r="G849" s="16">
        <f t="shared" si="80"/>
        <v>-1.8545994065282123E-3</v>
      </c>
      <c r="J849" s="15">
        <f t="shared" si="81"/>
        <v>2.9370019217190677E-3</v>
      </c>
      <c r="K849" s="15">
        <f t="shared" si="82"/>
        <v>3.3731377368976471E-3</v>
      </c>
      <c r="L849" s="15">
        <f t="shared" si="83"/>
        <v>-2.3250202167160098E-3</v>
      </c>
    </row>
    <row r="850" spans="1:12" x14ac:dyDescent="0.3">
      <c r="A850" s="3">
        <v>43628</v>
      </c>
      <c r="B850" s="18">
        <v>45.83</v>
      </c>
      <c r="C850" s="16">
        <f t="shared" si="78"/>
        <v>-3.2622879512831382E-3</v>
      </c>
      <c r="D850" s="18">
        <v>101.11</v>
      </c>
      <c r="E850" s="16">
        <f t="shared" si="79"/>
        <v>-6.7779960707269327E-3</v>
      </c>
      <c r="F850" s="18">
        <v>26.86</v>
      </c>
      <c r="G850" s="16">
        <f t="shared" si="80"/>
        <v>-1.85804533630618E-3</v>
      </c>
      <c r="J850" s="15">
        <f t="shared" si="81"/>
        <v>-3.8172109531781242E-3</v>
      </c>
      <c r="K850" s="15">
        <f t="shared" si="82"/>
        <v>-7.2506329122732135E-3</v>
      </c>
      <c r="L850" s="15">
        <f t="shared" si="83"/>
        <v>-2.3284661464939775E-3</v>
      </c>
    </row>
    <row r="851" spans="1:12" x14ac:dyDescent="0.3">
      <c r="A851" s="3">
        <v>43629</v>
      </c>
      <c r="B851" s="18">
        <v>45.94</v>
      </c>
      <c r="C851" s="16">
        <f t="shared" si="78"/>
        <v>2.4001745581496703E-3</v>
      </c>
      <c r="D851" s="18">
        <v>100.81</v>
      </c>
      <c r="E851" s="16">
        <f t="shared" si="79"/>
        <v>-2.9670655721490968E-3</v>
      </c>
      <c r="F851" s="18">
        <v>26.8</v>
      </c>
      <c r="G851" s="16">
        <f t="shared" si="80"/>
        <v>-2.2338049143707517E-3</v>
      </c>
      <c r="J851" s="15">
        <f t="shared" si="81"/>
        <v>1.8452515562546843E-3</v>
      </c>
      <c r="K851" s="15">
        <f t="shared" si="82"/>
        <v>-3.4397024136953776E-3</v>
      </c>
      <c r="L851" s="15">
        <f t="shared" si="83"/>
        <v>-2.7042257245585492E-3</v>
      </c>
    </row>
    <row r="852" spans="1:12" x14ac:dyDescent="0.3">
      <c r="A852" s="3">
        <v>43630</v>
      </c>
      <c r="B852" s="18">
        <v>45.58</v>
      </c>
      <c r="C852" s="16">
        <f t="shared" si="78"/>
        <v>-7.8363082281236451E-3</v>
      </c>
      <c r="D852" s="18">
        <v>100.29</v>
      </c>
      <c r="E852" s="16">
        <f t="shared" si="79"/>
        <v>-5.1582184307111811E-3</v>
      </c>
      <c r="F852" s="18">
        <v>26.66</v>
      </c>
      <c r="G852" s="16">
        <f t="shared" si="80"/>
        <v>-5.2238805970149516E-3</v>
      </c>
      <c r="J852" s="15">
        <f t="shared" si="81"/>
        <v>-8.3912312300186316E-3</v>
      </c>
      <c r="K852" s="15">
        <f t="shared" si="82"/>
        <v>-5.6308552722574619E-3</v>
      </c>
      <c r="L852" s="15">
        <f t="shared" si="83"/>
        <v>-5.6943014072027495E-3</v>
      </c>
    </row>
    <row r="853" spans="1:12" x14ac:dyDescent="0.3">
      <c r="A853" s="3">
        <v>43633</v>
      </c>
      <c r="B853" s="18">
        <v>45.03</v>
      </c>
      <c r="C853" s="16">
        <f t="shared" si="78"/>
        <v>-1.2066695919262793E-2</v>
      </c>
      <c r="D853" s="18">
        <v>99.34</v>
      </c>
      <c r="E853" s="16">
        <f t="shared" si="79"/>
        <v>-9.4725296639744938E-3</v>
      </c>
      <c r="F853" s="18">
        <v>26.39</v>
      </c>
      <c r="G853" s="16">
        <f t="shared" si="80"/>
        <v>-1.0127531882970775E-2</v>
      </c>
      <c r="J853" s="15">
        <f t="shared" si="81"/>
        <v>-1.262161892115778E-2</v>
      </c>
      <c r="K853" s="15">
        <f t="shared" si="82"/>
        <v>-9.9451665055207746E-3</v>
      </c>
      <c r="L853" s="15">
        <f t="shared" si="83"/>
        <v>-1.0597952693158573E-2</v>
      </c>
    </row>
    <row r="854" spans="1:12" x14ac:dyDescent="0.3">
      <c r="A854" s="3">
        <v>43634</v>
      </c>
      <c r="B854" s="18">
        <v>45.16</v>
      </c>
      <c r="C854" s="16">
        <f t="shared" si="78"/>
        <v>2.8869642460580547E-3</v>
      </c>
      <c r="D854" s="18">
        <v>99.23</v>
      </c>
      <c r="E854" s="16">
        <f t="shared" si="79"/>
        <v>-1.1073082343466822E-3</v>
      </c>
      <c r="F854" s="18">
        <v>26.29</v>
      </c>
      <c r="G854" s="16">
        <f t="shared" si="80"/>
        <v>-3.7893141341417413E-3</v>
      </c>
      <c r="J854" s="15">
        <f t="shared" si="81"/>
        <v>2.3320412441630686E-3</v>
      </c>
      <c r="K854" s="15">
        <f t="shared" si="82"/>
        <v>-1.5799450758929631E-3</v>
      </c>
      <c r="L854" s="15">
        <f t="shared" si="83"/>
        <v>-4.2597349443295393E-3</v>
      </c>
    </row>
    <row r="855" spans="1:12" x14ac:dyDescent="0.3">
      <c r="A855" s="3">
        <v>43635</v>
      </c>
      <c r="B855" s="18">
        <v>45.12</v>
      </c>
      <c r="C855" s="16">
        <f t="shared" si="78"/>
        <v>-8.8573959255977552E-4</v>
      </c>
      <c r="D855" s="18">
        <v>98.42</v>
      </c>
      <c r="E855" s="16">
        <f t="shared" si="79"/>
        <v>-8.1628539756122276E-3</v>
      </c>
      <c r="F855" s="18">
        <v>26.07</v>
      </c>
      <c r="G855" s="16">
        <f t="shared" si="80"/>
        <v>-8.3682008368199945E-3</v>
      </c>
      <c r="J855" s="15">
        <f t="shared" si="81"/>
        <v>-1.4406625944547616E-3</v>
      </c>
      <c r="K855" s="15">
        <f t="shared" si="82"/>
        <v>-8.6354908171585084E-3</v>
      </c>
      <c r="L855" s="15">
        <f t="shared" si="83"/>
        <v>-8.8386216470077925E-3</v>
      </c>
    </row>
    <row r="856" spans="1:12" x14ac:dyDescent="0.3">
      <c r="A856" s="3">
        <v>43636</v>
      </c>
      <c r="B856" s="18">
        <v>45.67</v>
      </c>
      <c r="C856" s="16">
        <f t="shared" si="78"/>
        <v>1.2189716312056786E-2</v>
      </c>
      <c r="D856" s="18">
        <v>99.6</v>
      </c>
      <c r="E856" s="16">
        <f t="shared" si="79"/>
        <v>1.1989433042064457E-2</v>
      </c>
      <c r="F856" s="18">
        <v>26.26</v>
      </c>
      <c r="G856" s="16">
        <f t="shared" si="80"/>
        <v>7.2880705792097711E-3</v>
      </c>
      <c r="J856" s="15">
        <f t="shared" si="81"/>
        <v>1.16347933101618E-2</v>
      </c>
      <c r="K856" s="15">
        <f t="shared" si="82"/>
        <v>1.1516796200518176E-2</v>
      </c>
      <c r="L856" s="15">
        <f t="shared" si="83"/>
        <v>6.8176497690219731E-3</v>
      </c>
    </row>
    <row r="857" spans="1:12" x14ac:dyDescent="0.3">
      <c r="A857" s="3">
        <v>43637</v>
      </c>
      <c r="B857" s="18">
        <v>45.41</v>
      </c>
      <c r="C857" s="16">
        <f t="shared" si="78"/>
        <v>-5.6930151083863789E-3</v>
      </c>
      <c r="D857" s="18">
        <v>99.9</v>
      </c>
      <c r="E857" s="16">
        <f t="shared" si="79"/>
        <v>3.0120481927711218E-3</v>
      </c>
      <c r="F857" s="18">
        <v>26.31</v>
      </c>
      <c r="G857" s="16">
        <f t="shared" si="80"/>
        <v>1.9040365575018203E-3</v>
      </c>
      <c r="J857" s="15">
        <f t="shared" si="81"/>
        <v>-6.2479381102813654E-3</v>
      </c>
      <c r="K857" s="15">
        <f t="shared" si="82"/>
        <v>2.539411351224841E-3</v>
      </c>
      <c r="L857" s="15">
        <f t="shared" si="83"/>
        <v>1.4336157473140226E-3</v>
      </c>
    </row>
    <row r="858" spans="1:12" x14ac:dyDescent="0.3">
      <c r="A858" s="3">
        <v>43640</v>
      </c>
      <c r="B858" s="18">
        <v>45.28</v>
      </c>
      <c r="C858" s="16">
        <f t="shared" si="78"/>
        <v>-2.8628055494382965E-3</v>
      </c>
      <c r="D858" s="18">
        <v>99.76</v>
      </c>
      <c r="E858" s="16">
        <f t="shared" si="79"/>
        <v>-1.4014014014014364E-3</v>
      </c>
      <c r="F858" s="18">
        <v>26.26</v>
      </c>
      <c r="G858" s="16">
        <f t="shared" si="80"/>
        <v>-1.9004180919801605E-3</v>
      </c>
      <c r="J858" s="15">
        <f t="shared" si="81"/>
        <v>-3.4177285513332825E-3</v>
      </c>
      <c r="K858" s="15">
        <f t="shared" si="82"/>
        <v>-1.8740382429477172E-3</v>
      </c>
      <c r="L858" s="15">
        <f t="shared" si="83"/>
        <v>-2.3708389021679581E-3</v>
      </c>
    </row>
    <row r="859" spans="1:12" x14ac:dyDescent="0.3">
      <c r="A859" s="3">
        <v>43641</v>
      </c>
      <c r="B859" s="18">
        <v>45.5</v>
      </c>
      <c r="C859" s="16">
        <f t="shared" si="78"/>
        <v>4.8586572438162889E-3</v>
      </c>
      <c r="D859" s="18">
        <v>100.52</v>
      </c>
      <c r="E859" s="16">
        <f t="shared" si="79"/>
        <v>7.6182838813150244E-3</v>
      </c>
      <c r="F859" s="18">
        <v>26.27</v>
      </c>
      <c r="G859" s="16">
        <f t="shared" si="80"/>
        <v>3.8080731150036407E-4</v>
      </c>
      <c r="J859" s="15">
        <f t="shared" si="81"/>
        <v>4.3037342419213025E-3</v>
      </c>
      <c r="K859" s="15">
        <f t="shared" si="82"/>
        <v>7.1456470397687436E-3</v>
      </c>
      <c r="L859" s="15">
        <f t="shared" si="83"/>
        <v>-8.961349868743363E-5</v>
      </c>
    </row>
    <row r="860" spans="1:12" x14ac:dyDescent="0.3">
      <c r="A860" s="3">
        <v>43642</v>
      </c>
      <c r="B860" s="18">
        <v>45.81</v>
      </c>
      <c r="C860" s="16">
        <f t="shared" si="78"/>
        <v>6.8131868131868778E-3</v>
      </c>
      <c r="D860" s="18">
        <v>101.08</v>
      </c>
      <c r="E860" s="16">
        <f t="shared" si="79"/>
        <v>5.5710306406684396E-3</v>
      </c>
      <c r="F860" s="18">
        <v>26.32</v>
      </c>
      <c r="G860" s="16">
        <f t="shared" si="80"/>
        <v>1.9033117624667195E-3</v>
      </c>
      <c r="J860" s="15">
        <f t="shared" si="81"/>
        <v>6.2582638112918913E-3</v>
      </c>
      <c r="K860" s="15">
        <f t="shared" si="82"/>
        <v>5.0983937991221587E-3</v>
      </c>
      <c r="L860" s="15">
        <f t="shared" si="83"/>
        <v>1.4328909522789218E-3</v>
      </c>
    </row>
    <row r="861" spans="1:12" x14ac:dyDescent="0.3">
      <c r="A861" s="3">
        <v>43643</v>
      </c>
      <c r="B861" s="18">
        <v>45.84</v>
      </c>
      <c r="C861" s="16">
        <f t="shared" si="78"/>
        <v>6.5487884741322056E-4</v>
      </c>
      <c r="D861" s="18">
        <v>101.35</v>
      </c>
      <c r="E861" s="16">
        <f t="shared" si="79"/>
        <v>2.671151563118368E-3</v>
      </c>
      <c r="F861" s="18">
        <v>26.4</v>
      </c>
      <c r="G861" s="16">
        <f t="shared" si="80"/>
        <v>3.0395136778114118E-3</v>
      </c>
      <c r="J861" s="15">
        <f t="shared" si="81"/>
        <v>9.9955845518234516E-5</v>
      </c>
      <c r="K861" s="15">
        <f t="shared" si="82"/>
        <v>2.1985147215720872E-3</v>
      </c>
      <c r="L861" s="15">
        <f t="shared" si="83"/>
        <v>2.5690928676236143E-3</v>
      </c>
    </row>
    <row r="862" spans="1:12" x14ac:dyDescent="0.3">
      <c r="A862" s="3">
        <v>43644</v>
      </c>
      <c r="B862" s="18">
        <v>45.75</v>
      </c>
      <c r="C862" s="16">
        <f t="shared" si="78"/>
        <v>-1.9633507853403787E-3</v>
      </c>
      <c r="D862" s="18">
        <v>101.29</v>
      </c>
      <c r="E862" s="16">
        <f t="shared" si="79"/>
        <v>-5.9200789343849536E-4</v>
      </c>
      <c r="F862" s="18">
        <v>26.48</v>
      </c>
      <c r="G862" s="16">
        <f t="shared" si="80"/>
        <v>3.0303030303031608E-3</v>
      </c>
      <c r="J862" s="15">
        <f t="shared" si="81"/>
        <v>-2.5182737872353647E-3</v>
      </c>
      <c r="K862" s="15">
        <f t="shared" si="82"/>
        <v>-1.0646447349847762E-3</v>
      </c>
      <c r="L862" s="15">
        <f t="shared" si="83"/>
        <v>2.5598822201153633E-3</v>
      </c>
    </row>
    <row r="863" spans="1:12" x14ac:dyDescent="0.3">
      <c r="A863" s="3">
        <v>43647</v>
      </c>
      <c r="B863" s="18">
        <v>45.98</v>
      </c>
      <c r="C863" s="16">
        <f t="shared" si="78"/>
        <v>5.027322404371537E-3</v>
      </c>
      <c r="D863" s="18">
        <v>101.55</v>
      </c>
      <c r="E863" s="16">
        <f t="shared" si="79"/>
        <v>2.5668871556914219E-3</v>
      </c>
      <c r="F863" s="18">
        <v>26.53</v>
      </c>
      <c r="G863" s="16">
        <f t="shared" si="80"/>
        <v>1.8882175226586639E-3</v>
      </c>
      <c r="J863" s="15">
        <f t="shared" si="81"/>
        <v>4.4723994024765505E-3</v>
      </c>
      <c r="K863" s="15">
        <f t="shared" si="82"/>
        <v>2.0942503141451411E-3</v>
      </c>
      <c r="L863" s="15">
        <f t="shared" si="83"/>
        <v>1.4177967124708662E-3</v>
      </c>
    </row>
    <row r="864" spans="1:12" x14ac:dyDescent="0.3">
      <c r="A864" s="3">
        <v>43648</v>
      </c>
      <c r="B864" s="18">
        <v>46.18</v>
      </c>
      <c r="C864" s="16">
        <f t="shared" si="78"/>
        <v>4.3497172683775176E-3</v>
      </c>
      <c r="D864" s="18">
        <v>101.68</v>
      </c>
      <c r="E864" s="16">
        <f t="shared" si="79"/>
        <v>1.2801575578533786E-3</v>
      </c>
      <c r="F864" s="18">
        <v>26.55</v>
      </c>
      <c r="G864" s="16">
        <f t="shared" si="80"/>
        <v>7.5386355069739786E-4</v>
      </c>
      <c r="J864" s="15">
        <f t="shared" si="81"/>
        <v>3.7947942664825316E-3</v>
      </c>
      <c r="K864" s="15">
        <f t="shared" si="82"/>
        <v>8.0752071630709789E-4</v>
      </c>
      <c r="L864" s="15">
        <f t="shared" si="83"/>
        <v>2.8344274050960016E-4</v>
      </c>
    </row>
    <row r="865" spans="1:12" x14ac:dyDescent="0.3">
      <c r="A865" s="3">
        <v>43649</v>
      </c>
      <c r="B865" s="18">
        <v>46.21</v>
      </c>
      <c r="C865" s="16">
        <f t="shared" si="78"/>
        <v>6.4963187527067312E-4</v>
      </c>
      <c r="D865" s="18">
        <v>101.73</v>
      </c>
      <c r="E865" s="16">
        <f t="shared" si="79"/>
        <v>4.9173878835562235E-4</v>
      </c>
      <c r="F865" s="18">
        <v>26.57</v>
      </c>
      <c r="G865" s="16">
        <f t="shared" si="80"/>
        <v>7.5329566854986929E-4</v>
      </c>
      <c r="J865" s="15">
        <f t="shared" si="81"/>
        <v>9.4708873375687081E-5</v>
      </c>
      <c r="K865" s="15">
        <f t="shared" si="82"/>
        <v>1.9101946809341641E-5</v>
      </c>
      <c r="L865" s="15">
        <f t="shared" si="83"/>
        <v>2.828748583620716E-4</v>
      </c>
    </row>
    <row r="866" spans="1:12" x14ac:dyDescent="0.3">
      <c r="A866" s="3">
        <v>43650</v>
      </c>
      <c r="B866" s="18">
        <v>46.31</v>
      </c>
      <c r="C866" s="16">
        <f t="shared" si="78"/>
        <v>2.1640337589265979E-3</v>
      </c>
      <c r="D866" s="18">
        <v>101.4</v>
      </c>
      <c r="E866" s="16">
        <f t="shared" si="79"/>
        <v>-3.2438808611029435E-3</v>
      </c>
      <c r="F866" s="18">
        <v>26.61</v>
      </c>
      <c r="G866" s="16">
        <f t="shared" si="80"/>
        <v>1.5054572826496138E-3</v>
      </c>
      <c r="J866" s="15">
        <f t="shared" si="81"/>
        <v>1.6091107570316118E-3</v>
      </c>
      <c r="K866" s="15">
        <f t="shared" si="82"/>
        <v>-3.7165177026492243E-3</v>
      </c>
      <c r="L866" s="15">
        <f t="shared" si="83"/>
        <v>1.035036472461816E-3</v>
      </c>
    </row>
    <row r="867" spans="1:12" x14ac:dyDescent="0.3">
      <c r="A867" s="3">
        <v>43651</v>
      </c>
      <c r="B867" s="18">
        <v>45.73</v>
      </c>
      <c r="C867" s="16">
        <f t="shared" si="78"/>
        <v>-1.2524292809328541E-2</v>
      </c>
      <c r="D867" s="18">
        <v>100.14</v>
      </c>
      <c r="E867" s="16">
        <f t="shared" si="79"/>
        <v>-1.2426035502958621E-2</v>
      </c>
      <c r="F867" s="18">
        <v>26.45</v>
      </c>
      <c r="G867" s="16">
        <f t="shared" si="80"/>
        <v>-6.0127771514468797E-3</v>
      </c>
      <c r="J867" s="15">
        <f t="shared" si="81"/>
        <v>-1.3079215811223528E-2</v>
      </c>
      <c r="K867" s="15">
        <f t="shared" si="82"/>
        <v>-1.2898672344504902E-2</v>
      </c>
      <c r="L867" s="15">
        <f t="shared" si="83"/>
        <v>-6.4831979616346777E-3</v>
      </c>
    </row>
    <row r="868" spans="1:12" x14ac:dyDescent="0.3">
      <c r="A868" s="3">
        <v>43654</v>
      </c>
      <c r="B868" s="18">
        <v>44.74</v>
      </c>
      <c r="C868" s="16">
        <f t="shared" si="78"/>
        <v>-2.1648808222173521E-2</v>
      </c>
      <c r="D868" s="18">
        <v>98.21</v>
      </c>
      <c r="E868" s="16">
        <f t="shared" si="79"/>
        <v>-1.927301777511492E-2</v>
      </c>
      <c r="F868" s="18">
        <v>26.16</v>
      </c>
      <c r="G868" s="16">
        <f t="shared" si="80"/>
        <v>-1.096408317580333E-2</v>
      </c>
      <c r="J868" s="15">
        <f t="shared" si="81"/>
        <v>-2.2203731224068508E-2</v>
      </c>
      <c r="K868" s="15">
        <f t="shared" si="82"/>
        <v>-1.9745654616661199E-2</v>
      </c>
      <c r="L868" s="15">
        <f t="shared" si="83"/>
        <v>-1.1434503985991128E-2</v>
      </c>
    </row>
    <row r="869" spans="1:12" x14ac:dyDescent="0.3">
      <c r="A869" s="3">
        <v>43655</v>
      </c>
      <c r="B869" s="18">
        <v>44.77</v>
      </c>
      <c r="C869" s="16">
        <f t="shared" si="78"/>
        <v>6.7054090299500935E-4</v>
      </c>
      <c r="D869" s="18">
        <v>98.61</v>
      </c>
      <c r="E869" s="16">
        <f t="shared" si="79"/>
        <v>4.0729049994909783E-3</v>
      </c>
      <c r="F869" s="18">
        <v>26.21</v>
      </c>
      <c r="G869" s="16">
        <f t="shared" si="80"/>
        <v>1.9113149847094224E-3</v>
      </c>
      <c r="J869" s="15">
        <f t="shared" si="81"/>
        <v>1.1561790110002331E-4</v>
      </c>
      <c r="K869" s="15">
        <f t="shared" si="82"/>
        <v>3.6002681579446975E-3</v>
      </c>
      <c r="L869" s="15">
        <f t="shared" si="83"/>
        <v>1.4408941745216247E-3</v>
      </c>
    </row>
    <row r="870" spans="1:12" x14ac:dyDescent="0.3">
      <c r="A870" s="3">
        <v>43656</v>
      </c>
      <c r="B870" s="18">
        <v>44.49</v>
      </c>
      <c r="C870" s="16">
        <f t="shared" si="78"/>
        <v>-6.2541880723698817E-3</v>
      </c>
      <c r="D870" s="18">
        <v>98.06</v>
      </c>
      <c r="E870" s="16">
        <f t="shared" si="79"/>
        <v>-5.5775276341141211E-3</v>
      </c>
      <c r="F870" s="18">
        <v>26.13</v>
      </c>
      <c r="G870" s="16">
        <f t="shared" si="80"/>
        <v>-3.0522701259062535E-3</v>
      </c>
      <c r="J870" s="15">
        <f t="shared" si="81"/>
        <v>-6.8091110742648682E-3</v>
      </c>
      <c r="K870" s="15">
        <f t="shared" si="82"/>
        <v>-6.0501644756604019E-3</v>
      </c>
      <c r="L870" s="15">
        <f t="shared" si="83"/>
        <v>-3.522690936094051E-3</v>
      </c>
    </row>
    <row r="871" spans="1:12" x14ac:dyDescent="0.3">
      <c r="A871" s="3">
        <v>43657</v>
      </c>
      <c r="B871" s="18">
        <v>44.75</v>
      </c>
      <c r="C871" s="16">
        <f t="shared" si="78"/>
        <v>5.8440098898628889E-3</v>
      </c>
      <c r="D871" s="18">
        <v>98.6</v>
      </c>
      <c r="E871" s="16">
        <f t="shared" si="79"/>
        <v>5.5068325514990857E-3</v>
      </c>
      <c r="F871" s="18">
        <v>26.2</v>
      </c>
      <c r="G871" s="16">
        <f t="shared" si="80"/>
        <v>2.6789131266742316E-3</v>
      </c>
      <c r="J871" s="15">
        <f t="shared" si="81"/>
        <v>5.2890868879679025E-3</v>
      </c>
      <c r="K871" s="15">
        <f t="shared" si="82"/>
        <v>5.0341957099528049E-3</v>
      </c>
      <c r="L871" s="15">
        <f t="shared" si="83"/>
        <v>2.2084923164864341E-3</v>
      </c>
    </row>
    <row r="872" spans="1:12" x14ac:dyDescent="0.3">
      <c r="A872" s="3">
        <v>43658</v>
      </c>
      <c r="B872" s="18">
        <v>44.72</v>
      </c>
      <c r="C872" s="16">
        <f t="shared" si="78"/>
        <v>-6.7039106145250216E-4</v>
      </c>
      <c r="D872" s="18">
        <v>98.95</v>
      </c>
      <c r="E872" s="16">
        <f t="shared" si="79"/>
        <v>3.5496957403651219E-3</v>
      </c>
      <c r="F872" s="18">
        <v>26.19</v>
      </c>
      <c r="G872" s="16">
        <f t="shared" si="80"/>
        <v>-3.8167938931288337E-4</v>
      </c>
      <c r="J872" s="15">
        <f t="shared" si="81"/>
        <v>-1.2253140633474882E-3</v>
      </c>
      <c r="K872" s="15">
        <f t="shared" si="82"/>
        <v>3.0770588988188411E-3</v>
      </c>
      <c r="L872" s="15">
        <f t="shared" si="83"/>
        <v>-8.5210019950068112E-4</v>
      </c>
    </row>
    <row r="873" spans="1:12" x14ac:dyDescent="0.3">
      <c r="A873" s="3">
        <v>43661</v>
      </c>
      <c r="B873" s="18">
        <v>44.82</v>
      </c>
      <c r="C873" s="16">
        <f t="shared" si="78"/>
        <v>2.2361359570661765E-3</v>
      </c>
      <c r="D873" s="18">
        <v>98.61</v>
      </c>
      <c r="E873" s="16">
        <f t="shared" si="79"/>
        <v>-3.4360788276908139E-3</v>
      </c>
      <c r="F873" s="18">
        <v>26.07</v>
      </c>
      <c r="G873" s="16">
        <f t="shared" si="80"/>
        <v>-4.5819014891179677E-3</v>
      </c>
      <c r="J873" s="15">
        <f t="shared" si="81"/>
        <v>1.6812129551711905E-3</v>
      </c>
      <c r="K873" s="15">
        <f t="shared" si="82"/>
        <v>-3.9087156692370947E-3</v>
      </c>
      <c r="L873" s="15">
        <f t="shared" si="83"/>
        <v>-5.0523222993057657E-3</v>
      </c>
    </row>
    <row r="874" spans="1:12" x14ac:dyDescent="0.3">
      <c r="A874" s="3">
        <v>43662</v>
      </c>
      <c r="B874" s="18">
        <v>45.05</v>
      </c>
      <c r="C874" s="16">
        <f t="shared" si="78"/>
        <v>5.1316376617580595E-3</v>
      </c>
      <c r="D874" s="18">
        <v>99.26</v>
      </c>
      <c r="E874" s="16">
        <f t="shared" si="79"/>
        <v>6.5916235675895773E-3</v>
      </c>
      <c r="F874" s="18">
        <v>26.08</v>
      </c>
      <c r="G874" s="16">
        <f t="shared" si="80"/>
        <v>3.8358266206350855E-4</v>
      </c>
      <c r="J874" s="15">
        <f t="shared" si="81"/>
        <v>4.576714659863073E-3</v>
      </c>
      <c r="K874" s="15">
        <f t="shared" si="82"/>
        <v>6.1189867260432965E-3</v>
      </c>
      <c r="L874" s="15">
        <f t="shared" si="83"/>
        <v>-8.6838148124289145E-5</v>
      </c>
    </row>
    <row r="875" spans="1:12" x14ac:dyDescent="0.3">
      <c r="A875" s="3">
        <v>43663</v>
      </c>
      <c r="B875" s="18">
        <v>45.11</v>
      </c>
      <c r="C875" s="16">
        <f t="shared" si="78"/>
        <v>1.3318534961155315E-3</v>
      </c>
      <c r="D875" s="18">
        <v>99.39</v>
      </c>
      <c r="E875" s="16">
        <f t="shared" si="79"/>
        <v>1.3096917187185309E-3</v>
      </c>
      <c r="F875" s="18">
        <v>26.11</v>
      </c>
      <c r="G875" s="16">
        <f t="shared" si="80"/>
        <v>1.1503067484663898E-3</v>
      </c>
      <c r="J875" s="15">
        <f t="shared" si="81"/>
        <v>7.7693049422054546E-4</v>
      </c>
      <c r="K875" s="15">
        <f t="shared" si="82"/>
        <v>8.3705487717225014E-4</v>
      </c>
      <c r="L875" s="15">
        <f t="shared" si="83"/>
        <v>6.7988593827859206E-4</v>
      </c>
    </row>
    <row r="876" spans="1:12" x14ac:dyDescent="0.3">
      <c r="A876" s="3">
        <v>43664</v>
      </c>
      <c r="B876" s="18">
        <v>44.71</v>
      </c>
      <c r="C876" s="16">
        <f t="shared" si="78"/>
        <v>-8.8672134781644374E-3</v>
      </c>
      <c r="D876" s="18">
        <v>98.33</v>
      </c>
      <c r="E876" s="16">
        <f t="shared" si="79"/>
        <v>-1.0665056846765331E-2</v>
      </c>
      <c r="F876" s="18">
        <v>25.98</v>
      </c>
      <c r="G876" s="16">
        <f t="shared" si="80"/>
        <v>-4.9789352738414117E-3</v>
      </c>
      <c r="J876" s="15">
        <f t="shared" si="81"/>
        <v>-9.4221364800594239E-3</v>
      </c>
      <c r="K876" s="15">
        <f t="shared" si="82"/>
        <v>-1.1137693688311611E-2</v>
      </c>
      <c r="L876" s="15">
        <f t="shared" si="83"/>
        <v>-5.4493560840292096E-3</v>
      </c>
    </row>
    <row r="877" spans="1:12" x14ac:dyDescent="0.3">
      <c r="A877" s="3">
        <v>43665</v>
      </c>
      <c r="B877" s="18">
        <v>44.13</v>
      </c>
      <c r="C877" s="16">
        <f t="shared" si="78"/>
        <v>-1.2972489375978502E-2</v>
      </c>
      <c r="D877" s="18">
        <v>96.81</v>
      </c>
      <c r="E877" s="16">
        <f t="shared" si="79"/>
        <v>-1.5458151123766917E-2</v>
      </c>
      <c r="F877" s="18">
        <v>25.57</v>
      </c>
      <c r="G877" s="16">
        <f t="shared" si="80"/>
        <v>-1.5781370284834506E-2</v>
      </c>
      <c r="J877" s="15">
        <f t="shared" si="81"/>
        <v>-1.3527412377873489E-2</v>
      </c>
      <c r="K877" s="15">
        <f t="shared" si="82"/>
        <v>-1.5930787965313196E-2</v>
      </c>
      <c r="L877" s="15">
        <f t="shared" si="83"/>
        <v>-1.6251791095022304E-2</v>
      </c>
    </row>
    <row r="878" spans="1:12" x14ac:dyDescent="0.3">
      <c r="A878" s="3">
        <v>43668</v>
      </c>
      <c r="B878" s="18">
        <v>44.01</v>
      </c>
      <c r="C878" s="16">
        <f t="shared" si="78"/>
        <v>-2.7192386131884572E-3</v>
      </c>
      <c r="D878" s="18">
        <v>96.91</v>
      </c>
      <c r="E878" s="16">
        <f t="shared" si="79"/>
        <v>1.0329511414108872E-3</v>
      </c>
      <c r="F878" s="18">
        <v>25.37</v>
      </c>
      <c r="G878" s="16">
        <f t="shared" si="80"/>
        <v>-7.8216660148611172E-3</v>
      </c>
      <c r="J878" s="15">
        <f t="shared" si="81"/>
        <v>-3.2741616150834432E-3</v>
      </c>
      <c r="K878" s="15">
        <f t="shared" si="82"/>
        <v>5.6031429986460647E-4</v>
      </c>
      <c r="L878" s="15">
        <f t="shared" si="83"/>
        <v>-8.2920868250489152E-3</v>
      </c>
    </row>
    <row r="879" spans="1:12" x14ac:dyDescent="0.3">
      <c r="A879" s="3">
        <v>43669</v>
      </c>
      <c r="B879" s="18">
        <v>44.03</v>
      </c>
      <c r="C879" s="16">
        <f t="shared" si="78"/>
        <v>4.5444217223367112E-4</v>
      </c>
      <c r="D879" s="18">
        <v>96.73</v>
      </c>
      <c r="E879" s="16">
        <f t="shared" si="79"/>
        <v>-1.8573934578474116E-3</v>
      </c>
      <c r="F879" s="18">
        <v>25.62</v>
      </c>
      <c r="G879" s="16">
        <f t="shared" si="80"/>
        <v>9.8541584548679229E-3</v>
      </c>
      <c r="J879" s="15">
        <f t="shared" si="81"/>
        <v>-1.0048082966131492E-4</v>
      </c>
      <c r="K879" s="15">
        <f t="shared" si="82"/>
        <v>-2.3300302993936924E-3</v>
      </c>
      <c r="L879" s="15">
        <f t="shared" si="83"/>
        <v>9.3837376446801249E-3</v>
      </c>
    </row>
    <row r="880" spans="1:12" x14ac:dyDescent="0.3">
      <c r="A880" s="3">
        <v>43670</v>
      </c>
      <c r="B880" s="18">
        <v>43.79</v>
      </c>
      <c r="C880" s="16">
        <f t="shared" si="78"/>
        <v>-5.4508289802407406E-3</v>
      </c>
      <c r="D880" s="18">
        <v>95.53</v>
      </c>
      <c r="E880" s="16">
        <f t="shared" si="79"/>
        <v>-1.240566525379927E-2</v>
      </c>
      <c r="F880" s="18">
        <v>25.39</v>
      </c>
      <c r="G880" s="16">
        <f t="shared" si="80"/>
        <v>-8.9773614363778398E-3</v>
      </c>
      <c r="J880" s="15">
        <f t="shared" si="81"/>
        <v>-6.0057519821357271E-3</v>
      </c>
      <c r="K880" s="15">
        <f t="shared" si="82"/>
        <v>-1.287830209534555E-2</v>
      </c>
      <c r="L880" s="15">
        <f t="shared" si="83"/>
        <v>-9.4477822465656378E-3</v>
      </c>
    </row>
    <row r="881" spans="1:12" x14ac:dyDescent="0.3">
      <c r="A881" s="3">
        <v>43671</v>
      </c>
      <c r="B881" s="18">
        <v>43.87</v>
      </c>
      <c r="C881" s="16">
        <f t="shared" si="78"/>
        <v>1.8269011189768758E-3</v>
      </c>
      <c r="D881" s="18">
        <v>95.7</v>
      </c>
      <c r="E881" s="16">
        <f t="shared" si="79"/>
        <v>1.7795456924527553E-3</v>
      </c>
      <c r="F881" s="18">
        <v>25.39</v>
      </c>
      <c r="G881" s="16">
        <f t="shared" si="80"/>
        <v>0</v>
      </c>
      <c r="J881" s="15">
        <f t="shared" si="81"/>
        <v>1.2719781170818898E-3</v>
      </c>
      <c r="K881" s="15">
        <f t="shared" si="82"/>
        <v>1.3069088509064745E-3</v>
      </c>
      <c r="L881" s="15">
        <f t="shared" si="83"/>
        <v>-4.704208101877977E-4</v>
      </c>
    </row>
    <row r="882" spans="1:12" x14ac:dyDescent="0.3">
      <c r="A882" s="3">
        <v>43672</v>
      </c>
      <c r="B882" s="18">
        <v>43.88</v>
      </c>
      <c r="C882" s="16">
        <f t="shared" si="78"/>
        <v>2.2794620469590576E-4</v>
      </c>
      <c r="D882" s="18">
        <v>95.9</v>
      </c>
      <c r="E882" s="16">
        <f t="shared" si="79"/>
        <v>2.089864158829613E-3</v>
      </c>
      <c r="F882" s="18">
        <v>25.38</v>
      </c>
      <c r="G882" s="16">
        <f t="shared" si="80"/>
        <v>-3.9385584875939461E-4</v>
      </c>
      <c r="J882" s="15">
        <f t="shared" si="81"/>
        <v>-3.2697679719908028E-4</v>
      </c>
      <c r="K882" s="15">
        <f t="shared" si="82"/>
        <v>1.6172273172833321E-3</v>
      </c>
      <c r="L882" s="15">
        <f t="shared" si="83"/>
        <v>-8.6427665894719236E-4</v>
      </c>
    </row>
    <row r="883" spans="1:12" x14ac:dyDescent="0.3">
      <c r="A883" s="3">
        <v>43675</v>
      </c>
      <c r="B883" s="18">
        <v>43.46</v>
      </c>
      <c r="C883" s="16">
        <f t="shared" si="78"/>
        <v>-9.571558796718338E-3</v>
      </c>
      <c r="D883" s="18">
        <v>94.88</v>
      </c>
      <c r="E883" s="16">
        <f t="shared" si="79"/>
        <v>-1.0636079249218056E-2</v>
      </c>
      <c r="F883" s="18">
        <v>25.13</v>
      </c>
      <c r="G883" s="16">
        <f t="shared" si="80"/>
        <v>-9.8502758077225749E-3</v>
      </c>
      <c r="J883" s="15">
        <f t="shared" si="81"/>
        <v>-1.0126481798613324E-2</v>
      </c>
      <c r="K883" s="15">
        <f t="shared" si="82"/>
        <v>-1.1108716090764336E-2</v>
      </c>
      <c r="L883" s="15">
        <f t="shared" si="83"/>
        <v>-1.0320696617910373E-2</v>
      </c>
    </row>
    <row r="884" spans="1:12" x14ac:dyDescent="0.3">
      <c r="A884" s="3">
        <v>43676</v>
      </c>
      <c r="B884" s="18">
        <v>43.16</v>
      </c>
      <c r="C884" s="16">
        <f t="shared" si="78"/>
        <v>-6.9028992176715098E-3</v>
      </c>
      <c r="D884" s="18">
        <v>93.87</v>
      </c>
      <c r="E884" s="16">
        <f t="shared" si="79"/>
        <v>-1.0645025295109467E-2</v>
      </c>
      <c r="F884" s="18">
        <v>24.66</v>
      </c>
      <c r="G884" s="16">
        <f t="shared" si="80"/>
        <v>-1.8702745722244285E-2</v>
      </c>
      <c r="J884" s="15">
        <f t="shared" si="81"/>
        <v>-7.4578222195664963E-3</v>
      </c>
      <c r="K884" s="15">
        <f t="shared" si="82"/>
        <v>-1.1117662136655748E-2</v>
      </c>
      <c r="L884" s="15">
        <f t="shared" si="83"/>
        <v>-1.9173166532432083E-2</v>
      </c>
    </row>
    <row r="885" spans="1:12" x14ac:dyDescent="0.3">
      <c r="A885" s="3">
        <v>43677</v>
      </c>
      <c r="B885" s="18">
        <v>43.24</v>
      </c>
      <c r="C885" s="16">
        <f t="shared" si="78"/>
        <v>1.853568118628468E-3</v>
      </c>
      <c r="D885" s="18">
        <v>94.85</v>
      </c>
      <c r="E885" s="16">
        <f t="shared" si="79"/>
        <v>1.0439970171513657E-2</v>
      </c>
      <c r="F885" s="18">
        <v>24.66</v>
      </c>
      <c r="G885" s="16">
        <f t="shared" si="80"/>
        <v>0</v>
      </c>
      <c r="J885" s="15">
        <f t="shared" si="81"/>
        <v>1.298645116733482E-3</v>
      </c>
      <c r="K885" s="15">
        <f t="shared" si="82"/>
        <v>9.9673333299673764E-3</v>
      </c>
      <c r="L885" s="15">
        <f t="shared" si="83"/>
        <v>-4.704208101877977E-4</v>
      </c>
    </row>
    <row r="886" spans="1:12" x14ac:dyDescent="0.3">
      <c r="A886" s="3">
        <v>43678</v>
      </c>
      <c r="B886" s="18">
        <v>42.61</v>
      </c>
      <c r="C886" s="16">
        <f t="shared" si="78"/>
        <v>-1.4569842738205385E-2</v>
      </c>
      <c r="D886" s="18">
        <v>93.86</v>
      </c>
      <c r="E886" s="16">
        <f t="shared" si="79"/>
        <v>-1.0437532946757977E-2</v>
      </c>
      <c r="F886" s="18">
        <v>24.4</v>
      </c>
      <c r="G886" s="16">
        <f t="shared" si="80"/>
        <v>-1.0543390105433925E-2</v>
      </c>
      <c r="J886" s="15">
        <f t="shared" si="81"/>
        <v>-1.5124765740100372E-2</v>
      </c>
      <c r="K886" s="15">
        <f t="shared" si="82"/>
        <v>-1.0910169788304258E-2</v>
      </c>
      <c r="L886" s="15">
        <f t="shared" si="83"/>
        <v>-1.1013810915621723E-2</v>
      </c>
    </row>
    <row r="887" spans="1:12" x14ac:dyDescent="0.3">
      <c r="A887" s="3">
        <v>43679</v>
      </c>
      <c r="B887" s="18">
        <v>42.68</v>
      </c>
      <c r="C887" s="16">
        <f t="shared" si="78"/>
        <v>1.6428068528513418E-3</v>
      </c>
      <c r="D887" s="18">
        <v>93.45</v>
      </c>
      <c r="E887" s="16">
        <f t="shared" si="79"/>
        <v>-4.3682079693159181E-3</v>
      </c>
      <c r="F887" s="18">
        <v>24.41</v>
      </c>
      <c r="G887" s="16">
        <f t="shared" si="80"/>
        <v>4.098360655737654E-4</v>
      </c>
      <c r="J887" s="15">
        <f t="shared" si="81"/>
        <v>1.0878838509563557E-3</v>
      </c>
      <c r="K887" s="15">
        <f t="shared" si="82"/>
        <v>-4.840844810862199E-3</v>
      </c>
      <c r="L887" s="15">
        <f t="shared" si="83"/>
        <v>-6.05847446140323E-5</v>
      </c>
    </row>
    <row r="888" spans="1:12" x14ac:dyDescent="0.3">
      <c r="A888" s="3">
        <v>43682</v>
      </c>
      <c r="B888" s="18">
        <v>42.27</v>
      </c>
      <c r="C888" s="16">
        <f t="shared" si="78"/>
        <v>-9.6063730084348098E-3</v>
      </c>
      <c r="D888" s="18">
        <v>92.42</v>
      </c>
      <c r="E888" s="16">
        <f t="shared" si="79"/>
        <v>-1.1021936864633486E-2</v>
      </c>
      <c r="F888" s="18">
        <v>24.09</v>
      </c>
      <c r="G888" s="16">
        <f t="shared" si="80"/>
        <v>-1.3109381401065101E-2</v>
      </c>
      <c r="J888" s="15">
        <f t="shared" si="81"/>
        <v>-1.0161296010329796E-2</v>
      </c>
      <c r="K888" s="15">
        <f t="shared" si="82"/>
        <v>-1.1494573706179767E-2</v>
      </c>
      <c r="L888" s="15">
        <f t="shared" si="83"/>
        <v>-1.3579802211252899E-2</v>
      </c>
    </row>
    <row r="889" spans="1:12" x14ac:dyDescent="0.3">
      <c r="A889" s="3">
        <v>43683</v>
      </c>
      <c r="B889" s="18">
        <v>42.63</v>
      </c>
      <c r="C889" s="16">
        <f t="shared" si="78"/>
        <v>8.5166784953867314E-3</v>
      </c>
      <c r="D889" s="18">
        <v>93.86</v>
      </c>
      <c r="E889" s="16">
        <f t="shared" si="79"/>
        <v>1.5581043064271771E-2</v>
      </c>
      <c r="F889" s="18">
        <v>24.38</v>
      </c>
      <c r="G889" s="16">
        <f t="shared" si="80"/>
        <v>1.2038190120381875E-2</v>
      </c>
      <c r="J889" s="15">
        <f t="shared" si="81"/>
        <v>7.9617554934917449E-3</v>
      </c>
      <c r="K889" s="15">
        <f t="shared" si="82"/>
        <v>1.510840622272549E-2</v>
      </c>
      <c r="L889" s="15">
        <f t="shared" si="83"/>
        <v>1.1567769310194077E-2</v>
      </c>
    </row>
    <row r="890" spans="1:12" x14ac:dyDescent="0.3">
      <c r="A890" s="3">
        <v>43684</v>
      </c>
      <c r="B890" s="18">
        <v>42.28</v>
      </c>
      <c r="C890" s="16">
        <f t="shared" si="78"/>
        <v>-8.2101806239737174E-3</v>
      </c>
      <c r="D890" s="18">
        <v>93.43</v>
      </c>
      <c r="E890" s="16">
        <f t="shared" si="79"/>
        <v>-4.5812912848922638E-3</v>
      </c>
      <c r="F890" s="18">
        <v>24.49</v>
      </c>
      <c r="G890" s="16">
        <f t="shared" si="80"/>
        <v>4.5118949958982135E-3</v>
      </c>
      <c r="J890" s="15">
        <f t="shared" si="81"/>
        <v>-8.7651036258687039E-3</v>
      </c>
      <c r="K890" s="15">
        <f t="shared" si="82"/>
        <v>-5.0539281264385446E-3</v>
      </c>
      <c r="L890" s="15">
        <f t="shared" si="83"/>
        <v>4.0414741857104156E-3</v>
      </c>
    </row>
    <row r="891" spans="1:12" x14ac:dyDescent="0.3">
      <c r="A891" s="3">
        <v>43685</v>
      </c>
      <c r="B891" s="18">
        <v>42.86</v>
      </c>
      <c r="C891" s="16">
        <f t="shared" si="78"/>
        <v>1.3718070009460792E-2</v>
      </c>
      <c r="D891" s="18">
        <v>94.01</v>
      </c>
      <c r="E891" s="16">
        <f t="shared" si="79"/>
        <v>6.2078561489884443E-3</v>
      </c>
      <c r="F891" s="18">
        <v>24.64</v>
      </c>
      <c r="G891" s="16">
        <f t="shared" si="80"/>
        <v>6.1249489587587025E-3</v>
      </c>
      <c r="J891" s="15">
        <f t="shared" si="81"/>
        <v>1.3163147007565806E-2</v>
      </c>
      <c r="K891" s="15">
        <f t="shared" si="82"/>
        <v>5.7352193074421635E-3</v>
      </c>
      <c r="L891" s="15">
        <f t="shared" si="83"/>
        <v>5.6545281485709045E-3</v>
      </c>
    </row>
    <row r="892" spans="1:12" x14ac:dyDescent="0.3">
      <c r="A892" s="3">
        <v>43686</v>
      </c>
      <c r="B892" s="18">
        <v>43.11</v>
      </c>
      <c r="C892" s="16">
        <f t="shared" si="78"/>
        <v>5.8329444703686395E-3</v>
      </c>
      <c r="D892" s="18">
        <v>94.67</v>
      </c>
      <c r="E892" s="16">
        <f t="shared" si="79"/>
        <v>7.0205297308796322E-3</v>
      </c>
      <c r="F892" s="18">
        <v>24.86</v>
      </c>
      <c r="G892" s="16">
        <f t="shared" si="80"/>
        <v>8.9285714285713969E-3</v>
      </c>
      <c r="J892" s="15">
        <f t="shared" si="81"/>
        <v>5.278021468473653E-3</v>
      </c>
      <c r="K892" s="15">
        <f t="shared" si="82"/>
        <v>6.5478928893333514E-3</v>
      </c>
      <c r="L892" s="15">
        <f t="shared" si="83"/>
        <v>8.4581506183835989E-3</v>
      </c>
    </row>
    <row r="893" spans="1:12" x14ac:dyDescent="0.3">
      <c r="A893" s="3">
        <v>43690</v>
      </c>
      <c r="B893" s="18">
        <v>42.1</v>
      </c>
      <c r="C893" s="16">
        <f t="shared" si="78"/>
        <v>-2.3428438877290625E-2</v>
      </c>
      <c r="D893" s="18">
        <v>92.86</v>
      </c>
      <c r="E893" s="16">
        <f t="shared" si="79"/>
        <v>-1.9119045104045607E-2</v>
      </c>
      <c r="F893" s="18">
        <v>24.39</v>
      </c>
      <c r="G893" s="16">
        <f t="shared" si="80"/>
        <v>-1.8905872888173691E-2</v>
      </c>
      <c r="J893" s="15">
        <f t="shared" si="81"/>
        <v>-2.3983361879185611E-2</v>
      </c>
      <c r="K893" s="15">
        <f t="shared" si="82"/>
        <v>-1.9591681945591886E-2</v>
      </c>
      <c r="L893" s="15">
        <f t="shared" si="83"/>
        <v>-1.9376293698361489E-2</v>
      </c>
    </row>
    <row r="894" spans="1:12" x14ac:dyDescent="0.3">
      <c r="A894" s="3">
        <v>43691</v>
      </c>
      <c r="B894" s="18">
        <v>42.68</v>
      </c>
      <c r="C894" s="16">
        <f t="shared" si="78"/>
        <v>1.3776722090261151E-2</v>
      </c>
      <c r="D894" s="18">
        <v>93.64</v>
      </c>
      <c r="E894" s="16">
        <f t="shared" si="79"/>
        <v>8.3997415464138747E-3</v>
      </c>
      <c r="F894" s="18">
        <v>24.48</v>
      </c>
      <c r="G894" s="16">
        <f t="shared" si="80"/>
        <v>3.6900369003689537E-3</v>
      </c>
      <c r="J894" s="15">
        <f t="shared" si="81"/>
        <v>1.3221799088366164E-2</v>
      </c>
      <c r="K894" s="15">
        <f t="shared" si="82"/>
        <v>7.9271047048675939E-3</v>
      </c>
      <c r="L894" s="15">
        <f t="shared" si="83"/>
        <v>3.2196160901811562E-3</v>
      </c>
    </row>
    <row r="895" spans="1:12" x14ac:dyDescent="0.3">
      <c r="A895" s="3">
        <v>43693</v>
      </c>
      <c r="B895" s="18">
        <v>42.8</v>
      </c>
      <c r="C895" s="16">
        <f t="shared" si="78"/>
        <v>2.811621368322248E-3</v>
      </c>
      <c r="D895" s="18">
        <v>93.63</v>
      </c>
      <c r="E895" s="16">
        <f t="shared" si="79"/>
        <v>-1.0679196924401335E-4</v>
      </c>
      <c r="F895" s="18">
        <v>24.47</v>
      </c>
      <c r="G895" s="16">
        <f t="shared" si="80"/>
        <v>-4.0849673202625336E-4</v>
      </c>
      <c r="J895" s="15">
        <f t="shared" si="81"/>
        <v>2.2566983664272619E-3</v>
      </c>
      <c r="K895" s="15">
        <f t="shared" si="82"/>
        <v>-5.7942881079029406E-4</v>
      </c>
      <c r="L895" s="15">
        <f t="shared" si="83"/>
        <v>-8.7891754221405111E-4</v>
      </c>
    </row>
    <row r="896" spans="1:12" x14ac:dyDescent="0.3">
      <c r="A896" s="3">
        <v>43696</v>
      </c>
      <c r="B896" s="18">
        <v>42.86</v>
      </c>
      <c r="C896" s="16">
        <f t="shared" si="78"/>
        <v>1.4018691588786325E-3</v>
      </c>
      <c r="D896" s="18">
        <v>93.69</v>
      </c>
      <c r="E896" s="16">
        <f t="shared" si="79"/>
        <v>6.4082024991996001E-4</v>
      </c>
      <c r="F896" s="18">
        <v>24.66</v>
      </c>
      <c r="G896" s="16">
        <f t="shared" si="80"/>
        <v>7.764609726195415E-3</v>
      </c>
      <c r="J896" s="15">
        <f t="shared" si="81"/>
        <v>8.4694615698364646E-4</v>
      </c>
      <c r="K896" s="15">
        <f t="shared" si="82"/>
        <v>1.681834083736793E-4</v>
      </c>
      <c r="L896" s="15">
        <f t="shared" si="83"/>
        <v>7.294188916007617E-3</v>
      </c>
    </row>
    <row r="897" spans="1:12" x14ac:dyDescent="0.3">
      <c r="A897" s="3">
        <v>43697</v>
      </c>
      <c r="B897" s="18">
        <v>42.71</v>
      </c>
      <c r="C897" s="16">
        <f t="shared" si="78"/>
        <v>-3.4997666822211837E-3</v>
      </c>
      <c r="D897" s="18">
        <v>93.07</v>
      </c>
      <c r="E897" s="16">
        <f t="shared" si="79"/>
        <v>-6.6175685772228432E-3</v>
      </c>
      <c r="F897" s="18">
        <v>24.5</v>
      </c>
      <c r="G897" s="16">
        <f t="shared" si="80"/>
        <v>-6.4882400648823557E-3</v>
      </c>
      <c r="J897" s="15">
        <f t="shared" si="81"/>
        <v>-4.0546896841161702E-3</v>
      </c>
      <c r="K897" s="15">
        <f t="shared" si="82"/>
        <v>-7.090205418769124E-3</v>
      </c>
      <c r="L897" s="15">
        <f t="shared" si="83"/>
        <v>-6.9586608750701537E-3</v>
      </c>
    </row>
    <row r="898" spans="1:12" x14ac:dyDescent="0.3">
      <c r="A898" s="3">
        <v>43698</v>
      </c>
      <c r="B898" s="18">
        <v>42.35</v>
      </c>
      <c r="C898" s="16">
        <f t="shared" si="78"/>
        <v>-8.4289393584640049E-3</v>
      </c>
      <c r="D898" s="18">
        <v>91.62</v>
      </c>
      <c r="E898" s="16">
        <f t="shared" si="79"/>
        <v>-1.5579671215214197E-2</v>
      </c>
      <c r="F898" s="18">
        <v>24.22</v>
      </c>
      <c r="G898" s="16">
        <f t="shared" si="80"/>
        <v>-1.1428571428571455E-2</v>
      </c>
      <c r="J898" s="15">
        <f t="shared" si="81"/>
        <v>-8.9838623603589914E-3</v>
      </c>
      <c r="K898" s="15">
        <f t="shared" si="82"/>
        <v>-1.6052308056760476E-2</v>
      </c>
      <c r="L898" s="15">
        <f t="shared" si="83"/>
        <v>-1.1898992238759253E-2</v>
      </c>
    </row>
    <row r="899" spans="1:12" x14ac:dyDescent="0.3">
      <c r="A899" s="3">
        <v>43699</v>
      </c>
      <c r="B899" s="18">
        <v>41.74</v>
      </c>
      <c r="C899" s="16">
        <f t="shared" si="78"/>
        <v>-1.4403778040141701E-2</v>
      </c>
      <c r="D899" s="18">
        <v>89.91</v>
      </c>
      <c r="E899" s="16">
        <f t="shared" si="79"/>
        <v>-1.8664047151277119E-2</v>
      </c>
      <c r="F899" s="18">
        <v>23.83</v>
      </c>
      <c r="G899" s="16">
        <f t="shared" si="80"/>
        <v>-1.6102394715111545E-2</v>
      </c>
      <c r="J899" s="15">
        <f t="shared" si="81"/>
        <v>-1.4958701042036688E-2</v>
      </c>
      <c r="K899" s="15">
        <f t="shared" si="82"/>
        <v>-1.9136683992823398E-2</v>
      </c>
      <c r="L899" s="15">
        <f t="shared" si="83"/>
        <v>-1.6572815525299343E-2</v>
      </c>
    </row>
    <row r="900" spans="1:12" x14ac:dyDescent="0.3">
      <c r="A900" s="3">
        <v>43700</v>
      </c>
      <c r="B900" s="18">
        <v>42.1</v>
      </c>
      <c r="C900" s="16">
        <f t="shared" si="78"/>
        <v>8.6248203162433423E-3</v>
      </c>
      <c r="D900" s="18">
        <v>91.12</v>
      </c>
      <c r="E900" s="16">
        <f t="shared" si="79"/>
        <v>1.3457902346791339E-2</v>
      </c>
      <c r="F900" s="18">
        <v>23.81</v>
      </c>
      <c r="G900" s="16">
        <f t="shared" si="80"/>
        <v>-8.3927822073015523E-4</v>
      </c>
      <c r="J900" s="15">
        <f t="shared" si="81"/>
        <v>8.0698973143483559E-3</v>
      </c>
      <c r="K900" s="15">
        <f t="shared" si="82"/>
        <v>1.2985265505245059E-2</v>
      </c>
      <c r="L900" s="15">
        <f t="shared" si="83"/>
        <v>-1.309699030917953E-3</v>
      </c>
    </row>
    <row r="901" spans="1:12" x14ac:dyDescent="0.3">
      <c r="A901" s="3">
        <v>43703</v>
      </c>
      <c r="B901" s="18">
        <v>42.85</v>
      </c>
      <c r="C901" s="16">
        <f t="shared" ref="C901:C964" si="84">B901/B900-1</f>
        <v>1.7814726840855055E-2</v>
      </c>
      <c r="D901" s="18">
        <v>92.05</v>
      </c>
      <c r="E901" s="16">
        <f t="shared" ref="E901:E964" si="85">D901/D900-1</f>
        <v>1.0206321334503832E-2</v>
      </c>
      <c r="F901" s="18">
        <v>24.26</v>
      </c>
      <c r="G901" s="16">
        <f t="shared" ref="G901:G964" si="86">F901/F900-1</f>
        <v>1.8899622007559902E-2</v>
      </c>
      <c r="J901" s="15">
        <f t="shared" ref="J901:J964" si="87">C901-$C$1235</f>
        <v>1.7259803838960069E-2</v>
      </c>
      <c r="K901" s="15">
        <f t="shared" ref="K901:K964" si="88">E901-$E$1235</f>
        <v>9.7336844929575509E-3</v>
      </c>
      <c r="L901" s="15">
        <f t="shared" ref="L901:L964" si="89">G901-$G$1235</f>
        <v>1.8429201197372104E-2</v>
      </c>
    </row>
    <row r="902" spans="1:12" x14ac:dyDescent="0.3">
      <c r="A902" s="3">
        <v>43704</v>
      </c>
      <c r="B902" s="18">
        <v>43.03</v>
      </c>
      <c r="C902" s="16">
        <f t="shared" si="84"/>
        <v>4.2007001166861624E-3</v>
      </c>
      <c r="D902" s="18">
        <v>92.66</v>
      </c>
      <c r="E902" s="16">
        <f t="shared" si="85"/>
        <v>6.6268332428027765E-3</v>
      </c>
      <c r="F902" s="18">
        <v>24.63</v>
      </c>
      <c r="G902" s="16">
        <f t="shared" si="86"/>
        <v>1.5251442704039553E-2</v>
      </c>
      <c r="J902" s="15">
        <f t="shared" si="87"/>
        <v>3.6457771147911763E-3</v>
      </c>
      <c r="K902" s="15">
        <f t="shared" si="88"/>
        <v>6.1541964012564957E-3</v>
      </c>
      <c r="L902" s="15">
        <f t="shared" si="89"/>
        <v>1.4781021893851755E-2</v>
      </c>
    </row>
    <row r="903" spans="1:12" x14ac:dyDescent="0.3">
      <c r="A903" s="3">
        <v>43705</v>
      </c>
      <c r="B903" s="18">
        <v>42.74</v>
      </c>
      <c r="C903" s="16">
        <f t="shared" si="84"/>
        <v>-6.7394840808737699E-3</v>
      </c>
      <c r="D903" s="18">
        <v>91.99</v>
      </c>
      <c r="E903" s="16">
        <f t="shared" si="85"/>
        <v>-7.2307360241744556E-3</v>
      </c>
      <c r="F903" s="18">
        <v>24.55</v>
      </c>
      <c r="G903" s="16">
        <f t="shared" si="86"/>
        <v>-3.2480714575719993E-3</v>
      </c>
      <c r="J903" s="15">
        <f t="shared" si="87"/>
        <v>-7.2944070827687564E-3</v>
      </c>
      <c r="K903" s="15">
        <f t="shared" si="88"/>
        <v>-7.7033728657207364E-3</v>
      </c>
      <c r="L903" s="15">
        <f t="shared" si="89"/>
        <v>-3.7184922677597969E-3</v>
      </c>
    </row>
    <row r="904" spans="1:12" x14ac:dyDescent="0.3">
      <c r="A904" s="3">
        <v>43706</v>
      </c>
      <c r="B904" s="18">
        <v>42.56</v>
      </c>
      <c r="C904" s="16">
        <f t="shared" si="84"/>
        <v>-4.2115114646701368E-3</v>
      </c>
      <c r="D904" s="18">
        <v>91.55</v>
      </c>
      <c r="E904" s="16">
        <f t="shared" si="85"/>
        <v>-4.7831286009348828E-3</v>
      </c>
      <c r="F904" s="18">
        <v>24.36</v>
      </c>
      <c r="G904" s="16">
        <f t="shared" si="86"/>
        <v>-7.7393075356415597E-3</v>
      </c>
      <c r="J904" s="15">
        <f t="shared" si="87"/>
        <v>-4.7664344665651233E-3</v>
      </c>
      <c r="K904" s="15">
        <f t="shared" si="88"/>
        <v>-5.2557654424811636E-3</v>
      </c>
      <c r="L904" s="15">
        <f t="shared" si="89"/>
        <v>-8.2097283458293577E-3</v>
      </c>
    </row>
    <row r="905" spans="1:12" x14ac:dyDescent="0.3">
      <c r="A905" s="3">
        <v>43707</v>
      </c>
      <c r="B905" s="18">
        <v>42.79</v>
      </c>
      <c r="C905" s="16">
        <f t="shared" si="84"/>
        <v>5.4041353383458279E-3</v>
      </c>
      <c r="D905" s="18">
        <v>92.51</v>
      </c>
      <c r="E905" s="16">
        <f t="shared" si="85"/>
        <v>1.0486073184052591E-2</v>
      </c>
      <c r="F905" s="18">
        <v>24.61</v>
      </c>
      <c r="G905" s="16">
        <f t="shared" si="86"/>
        <v>1.026272577996723E-2</v>
      </c>
      <c r="J905" s="15">
        <f t="shared" si="87"/>
        <v>4.8492123364508415E-3</v>
      </c>
      <c r="K905" s="15">
        <f t="shared" si="88"/>
        <v>1.001343634250631E-2</v>
      </c>
      <c r="L905" s="15">
        <f t="shared" si="89"/>
        <v>9.792304969779432E-3</v>
      </c>
    </row>
    <row r="906" spans="1:12" x14ac:dyDescent="0.3">
      <c r="A906" s="3">
        <v>43711</v>
      </c>
      <c r="B906" s="18">
        <v>41.92</v>
      </c>
      <c r="C906" s="16">
        <f t="shared" si="84"/>
        <v>-2.0331853236737474E-2</v>
      </c>
      <c r="D906" s="18">
        <v>91.15</v>
      </c>
      <c r="E906" s="16">
        <f t="shared" si="85"/>
        <v>-1.4701113393146725E-2</v>
      </c>
      <c r="F906" s="18">
        <v>24.24</v>
      </c>
      <c r="G906" s="16">
        <f t="shared" si="86"/>
        <v>-1.5034538805363762E-2</v>
      </c>
      <c r="J906" s="15">
        <f t="shared" si="87"/>
        <v>-2.088677623863246E-2</v>
      </c>
      <c r="K906" s="15">
        <f t="shared" si="88"/>
        <v>-1.5173750234693006E-2</v>
      </c>
      <c r="L906" s="15">
        <f t="shared" si="89"/>
        <v>-1.550495961555156E-2</v>
      </c>
    </row>
    <row r="907" spans="1:12" x14ac:dyDescent="0.3">
      <c r="A907" s="3">
        <v>43712</v>
      </c>
      <c r="B907" s="18">
        <v>42.23</v>
      </c>
      <c r="C907" s="16">
        <f t="shared" si="84"/>
        <v>7.3950381679388499E-3</v>
      </c>
      <c r="D907" s="18">
        <v>91.46</v>
      </c>
      <c r="E907" s="16">
        <f t="shared" si="85"/>
        <v>3.4009873834337512E-3</v>
      </c>
      <c r="F907" s="18">
        <v>24.3</v>
      </c>
      <c r="G907" s="16">
        <f t="shared" si="86"/>
        <v>2.4752475247524774E-3</v>
      </c>
      <c r="J907" s="15">
        <f t="shared" si="87"/>
        <v>6.8401151660438635E-3</v>
      </c>
      <c r="K907" s="15">
        <f t="shared" si="88"/>
        <v>2.9283505418874704E-3</v>
      </c>
      <c r="L907" s="15">
        <f t="shared" si="89"/>
        <v>2.0048267145646799E-3</v>
      </c>
    </row>
    <row r="908" spans="1:12" x14ac:dyDescent="0.3">
      <c r="A908" s="3">
        <v>43713</v>
      </c>
      <c r="B908" s="18">
        <v>42.4</v>
      </c>
      <c r="C908" s="16">
        <f t="shared" si="84"/>
        <v>4.0255742363248803E-3</v>
      </c>
      <c r="D908" s="18">
        <v>91.85</v>
      </c>
      <c r="E908" s="16">
        <f t="shared" si="85"/>
        <v>4.2641591952765623E-3</v>
      </c>
      <c r="F908" s="18">
        <v>24.37</v>
      </c>
      <c r="G908" s="16">
        <f t="shared" si="86"/>
        <v>2.8806584362139898E-3</v>
      </c>
      <c r="J908" s="15">
        <f t="shared" si="87"/>
        <v>3.4706512344298943E-3</v>
      </c>
      <c r="K908" s="15">
        <f t="shared" si="88"/>
        <v>3.7915223537302815E-3</v>
      </c>
      <c r="L908" s="15">
        <f t="shared" si="89"/>
        <v>2.4102376260261922E-3</v>
      </c>
    </row>
    <row r="909" spans="1:12" x14ac:dyDescent="0.3">
      <c r="A909" s="3">
        <v>43714</v>
      </c>
      <c r="B909" s="18">
        <v>42.82</v>
      </c>
      <c r="C909" s="16">
        <f t="shared" si="84"/>
        <v>9.9056603773586271E-3</v>
      </c>
      <c r="D909" s="18">
        <v>92.61</v>
      </c>
      <c r="E909" s="16">
        <f t="shared" si="85"/>
        <v>8.2743603701687096E-3</v>
      </c>
      <c r="F909" s="18">
        <v>24.75</v>
      </c>
      <c r="G909" s="16">
        <f t="shared" si="86"/>
        <v>1.5592942141977817E-2</v>
      </c>
      <c r="J909" s="15">
        <f t="shared" si="87"/>
        <v>9.3507373754636407E-3</v>
      </c>
      <c r="K909" s="15">
        <f t="shared" si="88"/>
        <v>7.8017235286224288E-3</v>
      </c>
      <c r="L909" s="15">
        <f t="shared" si="89"/>
        <v>1.5122521331790019E-2</v>
      </c>
    </row>
    <row r="910" spans="1:12" x14ac:dyDescent="0.3">
      <c r="A910" s="3">
        <v>43717</v>
      </c>
      <c r="B910" s="18">
        <v>42.96</v>
      </c>
      <c r="C910" s="16">
        <f t="shared" si="84"/>
        <v>3.2695002335356715E-3</v>
      </c>
      <c r="D910" s="18">
        <v>93.34</v>
      </c>
      <c r="E910" s="16">
        <f t="shared" si="85"/>
        <v>7.8825180865997879E-3</v>
      </c>
      <c r="F910" s="18">
        <v>24.79</v>
      </c>
      <c r="G910" s="16">
        <f t="shared" si="86"/>
        <v>1.6161616161616266E-3</v>
      </c>
      <c r="J910" s="15">
        <f t="shared" si="87"/>
        <v>2.7145772316406855E-3</v>
      </c>
      <c r="K910" s="15">
        <f t="shared" si="88"/>
        <v>7.4098812450535071E-3</v>
      </c>
      <c r="L910" s="15">
        <f t="shared" si="89"/>
        <v>1.1457408059738288E-3</v>
      </c>
    </row>
    <row r="911" spans="1:12" x14ac:dyDescent="0.3">
      <c r="A911" s="3">
        <v>43719</v>
      </c>
      <c r="B911" s="18">
        <v>43.06</v>
      </c>
      <c r="C911" s="16">
        <f t="shared" si="84"/>
        <v>2.3277467411546571E-3</v>
      </c>
      <c r="D911" s="18">
        <v>94.37</v>
      </c>
      <c r="E911" s="16">
        <f t="shared" si="85"/>
        <v>1.1034926076708862E-2</v>
      </c>
      <c r="F911" s="18">
        <v>24.91</v>
      </c>
      <c r="G911" s="16">
        <f t="shared" si="86"/>
        <v>4.8406615570795175E-3</v>
      </c>
      <c r="J911" s="15">
        <f t="shared" si="87"/>
        <v>1.772823739259671E-3</v>
      </c>
      <c r="K911" s="15">
        <f t="shared" si="88"/>
        <v>1.0562289235162581E-2</v>
      </c>
      <c r="L911" s="15">
        <f t="shared" si="89"/>
        <v>4.3702407468917195E-3</v>
      </c>
    </row>
    <row r="912" spans="1:12" x14ac:dyDescent="0.3">
      <c r="A912" s="3">
        <v>43720</v>
      </c>
      <c r="B912" s="18">
        <v>42.9</v>
      </c>
      <c r="C912" s="16">
        <f t="shared" si="84"/>
        <v>-3.7157454714352722E-3</v>
      </c>
      <c r="D912" s="18">
        <v>94.31</v>
      </c>
      <c r="E912" s="16">
        <f t="shared" si="85"/>
        <v>-6.3579527392176871E-4</v>
      </c>
      <c r="F912" s="18">
        <v>24.99</v>
      </c>
      <c r="G912" s="16">
        <f t="shared" si="86"/>
        <v>3.2115616218384435E-3</v>
      </c>
      <c r="J912" s="15">
        <f t="shared" si="87"/>
        <v>-4.2706684733302587E-3</v>
      </c>
      <c r="K912" s="15">
        <f t="shared" si="88"/>
        <v>-1.1084321154680495E-3</v>
      </c>
      <c r="L912" s="15">
        <f t="shared" si="89"/>
        <v>2.741140811650646E-3</v>
      </c>
    </row>
    <row r="913" spans="1:12" x14ac:dyDescent="0.3">
      <c r="A913" s="3">
        <v>43721</v>
      </c>
      <c r="B913" s="18">
        <v>43.29</v>
      </c>
      <c r="C913" s="16">
        <f t="shared" si="84"/>
        <v>9.0909090909090384E-3</v>
      </c>
      <c r="D913" s="18">
        <v>94.83</v>
      </c>
      <c r="E913" s="16">
        <f t="shared" si="85"/>
        <v>5.5137313116317976E-3</v>
      </c>
      <c r="F913" s="18">
        <v>25.03</v>
      </c>
      <c r="G913" s="16">
        <f t="shared" si="86"/>
        <v>1.6006402561026256E-3</v>
      </c>
      <c r="J913" s="15">
        <f t="shared" si="87"/>
        <v>8.535986089014052E-3</v>
      </c>
      <c r="K913" s="15">
        <f t="shared" si="88"/>
        <v>5.0410944700855168E-3</v>
      </c>
      <c r="L913" s="15">
        <f t="shared" si="89"/>
        <v>1.1302194459148279E-3</v>
      </c>
    </row>
    <row r="914" spans="1:12" x14ac:dyDescent="0.3">
      <c r="A914" s="3">
        <v>43724</v>
      </c>
      <c r="B914" s="18">
        <v>43.09</v>
      </c>
      <c r="C914" s="16">
        <f t="shared" si="84"/>
        <v>-4.6200046200045586E-3</v>
      </c>
      <c r="D914" s="18">
        <v>94.57</v>
      </c>
      <c r="E914" s="16">
        <f t="shared" si="85"/>
        <v>-2.7417483918591445E-3</v>
      </c>
      <c r="F914" s="18">
        <v>25.11</v>
      </c>
      <c r="G914" s="16">
        <f t="shared" si="86"/>
        <v>3.1961646024769585E-3</v>
      </c>
      <c r="J914" s="15">
        <f t="shared" si="87"/>
        <v>-5.1749276218995451E-3</v>
      </c>
      <c r="K914" s="15">
        <f t="shared" si="88"/>
        <v>-3.2143852334054254E-3</v>
      </c>
      <c r="L914" s="15">
        <f t="shared" si="89"/>
        <v>2.725743792289161E-3</v>
      </c>
    </row>
    <row r="915" spans="1:12" x14ac:dyDescent="0.3">
      <c r="A915" s="3">
        <v>43725</v>
      </c>
      <c r="B915" s="18">
        <v>42.47</v>
      </c>
      <c r="C915" s="16">
        <f t="shared" si="84"/>
        <v>-1.4388489208633226E-2</v>
      </c>
      <c r="D915" s="18">
        <v>93.18</v>
      </c>
      <c r="E915" s="16">
        <f t="shared" si="85"/>
        <v>-1.4698107222163359E-2</v>
      </c>
      <c r="F915" s="18">
        <v>24.75</v>
      </c>
      <c r="G915" s="16">
        <f t="shared" si="86"/>
        <v>-1.4336917562724039E-2</v>
      </c>
      <c r="J915" s="15">
        <f t="shared" si="87"/>
        <v>-1.4943412210528213E-2</v>
      </c>
      <c r="K915" s="15">
        <f t="shared" si="88"/>
        <v>-1.517074406370964E-2</v>
      </c>
      <c r="L915" s="15">
        <f t="shared" si="89"/>
        <v>-1.4807338372911837E-2</v>
      </c>
    </row>
    <row r="916" spans="1:12" x14ac:dyDescent="0.3">
      <c r="A916" s="3">
        <v>43726</v>
      </c>
      <c r="B916" s="18">
        <v>42.51</v>
      </c>
      <c r="C916" s="16">
        <f t="shared" si="84"/>
        <v>9.4184129974106412E-4</v>
      </c>
      <c r="D916" s="18">
        <v>93.59</v>
      </c>
      <c r="E916" s="16">
        <f t="shared" si="85"/>
        <v>4.4000858553336908E-3</v>
      </c>
      <c r="F916" s="18">
        <v>24.84</v>
      </c>
      <c r="G916" s="16">
        <f t="shared" si="86"/>
        <v>3.6363636363636598E-3</v>
      </c>
      <c r="J916" s="15">
        <f t="shared" si="87"/>
        <v>3.8691829784607808E-4</v>
      </c>
      <c r="K916" s="15">
        <f t="shared" si="88"/>
        <v>3.92744901378741E-3</v>
      </c>
      <c r="L916" s="15">
        <f t="shared" si="89"/>
        <v>3.1659428261758622E-3</v>
      </c>
    </row>
    <row r="917" spans="1:12" x14ac:dyDescent="0.3">
      <c r="A917" s="3">
        <v>43727</v>
      </c>
      <c r="B917" s="18">
        <v>42.14</v>
      </c>
      <c r="C917" s="16">
        <f t="shared" si="84"/>
        <v>-8.7038343919076944E-3</v>
      </c>
      <c r="D917" s="18">
        <v>92.62</v>
      </c>
      <c r="E917" s="16">
        <f t="shared" si="85"/>
        <v>-1.0364355166150196E-2</v>
      </c>
      <c r="F917" s="18">
        <v>24.54</v>
      </c>
      <c r="G917" s="16">
        <f t="shared" si="86"/>
        <v>-1.2077294685990392E-2</v>
      </c>
      <c r="J917" s="15">
        <f t="shared" si="87"/>
        <v>-9.2587573938026808E-3</v>
      </c>
      <c r="K917" s="15">
        <f t="shared" si="88"/>
        <v>-1.0836992007696477E-2</v>
      </c>
      <c r="L917" s="15">
        <f t="shared" si="89"/>
        <v>-1.254771549617819E-2</v>
      </c>
    </row>
    <row r="918" spans="1:12" x14ac:dyDescent="0.3">
      <c r="A918" s="3">
        <v>43728</v>
      </c>
      <c r="B918" s="18">
        <v>44.14</v>
      </c>
      <c r="C918" s="16">
        <f t="shared" si="84"/>
        <v>4.7460844803037583E-2</v>
      </c>
      <c r="D918" s="18">
        <v>97.38</v>
      </c>
      <c r="E918" s="16">
        <f t="shared" si="85"/>
        <v>5.1392787734830359E-2</v>
      </c>
      <c r="F918" s="18">
        <v>25.39</v>
      </c>
      <c r="G918" s="16">
        <f t="shared" si="86"/>
        <v>3.4637326813365954E-2</v>
      </c>
      <c r="J918" s="15">
        <f t="shared" si="87"/>
        <v>4.69059218011426E-2</v>
      </c>
      <c r="K918" s="15">
        <f t="shared" si="88"/>
        <v>5.0920150893284076E-2</v>
      </c>
      <c r="L918" s="15">
        <f t="shared" si="89"/>
        <v>3.4166906003178156E-2</v>
      </c>
    </row>
    <row r="919" spans="1:12" x14ac:dyDescent="0.3">
      <c r="A919" s="3">
        <v>43731</v>
      </c>
      <c r="B919" s="18">
        <v>45.15</v>
      </c>
      <c r="C919" s="16">
        <f t="shared" si="84"/>
        <v>2.2881739918441335E-2</v>
      </c>
      <c r="D919" s="18">
        <v>100.17</v>
      </c>
      <c r="E919" s="16">
        <f t="shared" si="85"/>
        <v>2.8650646950092451E-2</v>
      </c>
      <c r="F919" s="18">
        <v>26.2</v>
      </c>
      <c r="G919" s="16">
        <f t="shared" si="86"/>
        <v>3.1902323749507522E-2</v>
      </c>
      <c r="J919" s="15">
        <f t="shared" si="87"/>
        <v>2.2326816916546349E-2</v>
      </c>
      <c r="K919" s="15">
        <f t="shared" si="88"/>
        <v>2.8178010108546172E-2</v>
      </c>
      <c r="L919" s="15">
        <f t="shared" si="89"/>
        <v>3.1431902939319724E-2</v>
      </c>
    </row>
    <row r="920" spans="1:12" x14ac:dyDescent="0.3">
      <c r="A920" s="3">
        <v>43732</v>
      </c>
      <c r="B920" s="18">
        <v>45.03</v>
      </c>
      <c r="C920" s="16">
        <f t="shared" si="84"/>
        <v>-2.6578073089700283E-3</v>
      </c>
      <c r="D920" s="18">
        <v>99.57</v>
      </c>
      <c r="E920" s="16">
        <f t="shared" si="85"/>
        <v>-5.989817310572132E-3</v>
      </c>
      <c r="F920" s="18">
        <v>26.11</v>
      </c>
      <c r="G920" s="16">
        <f t="shared" si="86"/>
        <v>-3.4351145038168385E-3</v>
      </c>
      <c r="J920" s="15">
        <f t="shared" si="87"/>
        <v>-3.2127303108650143E-3</v>
      </c>
      <c r="K920" s="15">
        <f t="shared" si="88"/>
        <v>-6.4624541521184128E-3</v>
      </c>
      <c r="L920" s="15">
        <f t="shared" si="89"/>
        <v>-3.905535314004636E-3</v>
      </c>
    </row>
    <row r="921" spans="1:12" x14ac:dyDescent="0.3">
      <c r="A921" s="3">
        <v>43733</v>
      </c>
      <c r="B921" s="18">
        <v>44.41</v>
      </c>
      <c r="C921" s="16">
        <f t="shared" si="84"/>
        <v>-1.3768598711969893E-2</v>
      </c>
      <c r="D921" s="18">
        <v>97.73</v>
      </c>
      <c r="E921" s="16">
        <f t="shared" si="85"/>
        <v>-1.8479461685246501E-2</v>
      </c>
      <c r="F921" s="18">
        <v>25.78</v>
      </c>
      <c r="G921" s="16">
        <f t="shared" si="86"/>
        <v>-1.2638835695135908E-2</v>
      </c>
      <c r="J921" s="15">
        <f t="shared" si="87"/>
        <v>-1.4323521713864879E-2</v>
      </c>
      <c r="K921" s="15">
        <f t="shared" si="88"/>
        <v>-1.895209852679278E-2</v>
      </c>
      <c r="L921" s="15">
        <f t="shared" si="89"/>
        <v>-1.3109256505323706E-2</v>
      </c>
    </row>
    <row r="922" spans="1:12" x14ac:dyDescent="0.3">
      <c r="A922" s="3">
        <v>43734</v>
      </c>
      <c r="B922" s="18">
        <v>45.03</v>
      </c>
      <c r="C922" s="16">
        <f t="shared" si="84"/>
        <v>1.3960819635217447E-2</v>
      </c>
      <c r="D922" s="18">
        <v>98.6</v>
      </c>
      <c r="E922" s="16">
        <f t="shared" si="85"/>
        <v>8.9020771513352859E-3</v>
      </c>
      <c r="F922" s="18">
        <v>25.94</v>
      </c>
      <c r="G922" s="16">
        <f t="shared" si="86"/>
        <v>6.2063615205585343E-3</v>
      </c>
      <c r="J922" s="15">
        <f t="shared" si="87"/>
        <v>1.3405896633322461E-2</v>
      </c>
      <c r="K922" s="15">
        <f t="shared" si="88"/>
        <v>8.4294403097890051E-3</v>
      </c>
      <c r="L922" s="15">
        <f t="shared" si="89"/>
        <v>5.7359407103707363E-3</v>
      </c>
    </row>
    <row r="923" spans="1:12" x14ac:dyDescent="0.3">
      <c r="A923" s="3">
        <v>43735</v>
      </c>
      <c r="B923" s="18">
        <v>44.9</v>
      </c>
      <c r="C923" s="16">
        <f t="shared" si="84"/>
        <v>-2.8869642460582767E-3</v>
      </c>
      <c r="D923" s="18">
        <v>98.44</v>
      </c>
      <c r="E923" s="16">
        <f t="shared" si="85"/>
        <v>-1.6227180527382812E-3</v>
      </c>
      <c r="F923" s="18">
        <v>25.83</v>
      </c>
      <c r="G923" s="16">
        <f t="shared" si="86"/>
        <v>-4.2405551272167719E-3</v>
      </c>
      <c r="J923" s="15">
        <f t="shared" si="87"/>
        <v>-3.4418872479532628E-3</v>
      </c>
      <c r="K923" s="15">
        <f t="shared" si="88"/>
        <v>-2.095354894284562E-3</v>
      </c>
      <c r="L923" s="15">
        <f t="shared" si="89"/>
        <v>-4.7109759374045698E-3</v>
      </c>
    </row>
    <row r="924" spans="1:12" x14ac:dyDescent="0.3">
      <c r="A924" s="3">
        <v>43738</v>
      </c>
      <c r="B924" s="18">
        <v>44.88</v>
      </c>
      <c r="C924" s="16">
        <f t="shared" si="84"/>
        <v>-4.4543429844090543E-4</v>
      </c>
      <c r="D924" s="18">
        <v>97.7</v>
      </c>
      <c r="E924" s="16">
        <f t="shared" si="85"/>
        <v>-7.5172694026818254E-3</v>
      </c>
      <c r="F924" s="18">
        <v>25.69</v>
      </c>
      <c r="G924" s="16">
        <f t="shared" si="86"/>
        <v>-5.4200542005419239E-3</v>
      </c>
      <c r="J924" s="15">
        <f t="shared" si="87"/>
        <v>-1.0003573003358915E-3</v>
      </c>
      <c r="K924" s="15">
        <f t="shared" si="88"/>
        <v>-7.9899062442281062E-3</v>
      </c>
      <c r="L924" s="15">
        <f t="shared" si="89"/>
        <v>-5.8904750107297218E-3</v>
      </c>
    </row>
    <row r="925" spans="1:12" x14ac:dyDescent="0.3">
      <c r="A925" s="3">
        <v>43739</v>
      </c>
      <c r="B925" s="18">
        <v>44.47</v>
      </c>
      <c r="C925" s="16">
        <f t="shared" si="84"/>
        <v>-9.1354723707666174E-3</v>
      </c>
      <c r="D925" s="18">
        <v>96.12</v>
      </c>
      <c r="E925" s="16">
        <f t="shared" si="85"/>
        <v>-1.6171954964176005E-2</v>
      </c>
      <c r="F925" s="18">
        <v>25.35</v>
      </c>
      <c r="G925" s="16">
        <f t="shared" si="86"/>
        <v>-1.3234721681588124E-2</v>
      </c>
      <c r="J925" s="15">
        <f t="shared" si="87"/>
        <v>-9.6903953726616039E-3</v>
      </c>
      <c r="K925" s="15">
        <f t="shared" si="88"/>
        <v>-1.6644591805722284E-2</v>
      </c>
      <c r="L925" s="15">
        <f t="shared" si="89"/>
        <v>-1.3705142491775922E-2</v>
      </c>
    </row>
    <row r="926" spans="1:12" x14ac:dyDescent="0.3">
      <c r="A926" s="3">
        <v>43741</v>
      </c>
      <c r="B926" s="18">
        <v>44.17</v>
      </c>
      <c r="C926" s="16">
        <f t="shared" si="84"/>
        <v>-6.7461209804361433E-3</v>
      </c>
      <c r="D926" s="18">
        <v>95.89</v>
      </c>
      <c r="E926" s="16">
        <f t="shared" si="85"/>
        <v>-2.3928422804827543E-3</v>
      </c>
      <c r="F926" s="18">
        <v>25.25</v>
      </c>
      <c r="G926" s="16">
        <f t="shared" si="86"/>
        <v>-3.9447731755424265E-3</v>
      </c>
      <c r="J926" s="15">
        <f t="shared" si="87"/>
        <v>-7.3010439823311298E-3</v>
      </c>
      <c r="K926" s="15">
        <f t="shared" si="88"/>
        <v>-2.8654791220290351E-3</v>
      </c>
      <c r="L926" s="15">
        <f t="shared" si="89"/>
        <v>-4.4151939857302244E-3</v>
      </c>
    </row>
    <row r="927" spans="1:12" x14ac:dyDescent="0.3">
      <c r="A927" s="3">
        <v>43742</v>
      </c>
      <c r="B927" s="18">
        <v>43.63</v>
      </c>
      <c r="C927" s="16">
        <f t="shared" si="84"/>
        <v>-1.2225492415666728E-2</v>
      </c>
      <c r="D927" s="18">
        <v>95.05</v>
      </c>
      <c r="E927" s="16">
        <f t="shared" si="85"/>
        <v>-8.7600375430181288E-3</v>
      </c>
      <c r="F927" s="18">
        <v>25.11</v>
      </c>
      <c r="G927" s="16">
        <f t="shared" si="86"/>
        <v>-5.5445544554455495E-3</v>
      </c>
      <c r="J927" s="15">
        <f t="shared" si="87"/>
        <v>-1.2780415417561714E-2</v>
      </c>
      <c r="K927" s="15">
        <f t="shared" si="88"/>
        <v>-9.2326743845644096E-3</v>
      </c>
      <c r="L927" s="15">
        <f t="shared" si="89"/>
        <v>-6.0149752656333474E-3</v>
      </c>
    </row>
    <row r="928" spans="1:12" x14ac:dyDescent="0.3">
      <c r="A928" s="3">
        <v>43745</v>
      </c>
      <c r="B928" s="18">
        <v>43.48</v>
      </c>
      <c r="C928" s="16">
        <f t="shared" si="84"/>
        <v>-3.4380013752006722E-3</v>
      </c>
      <c r="D928" s="18">
        <v>94.83</v>
      </c>
      <c r="E928" s="16">
        <f t="shared" si="85"/>
        <v>-2.3145712782746131E-3</v>
      </c>
      <c r="F928" s="18">
        <v>24.97</v>
      </c>
      <c r="G928" s="16">
        <f t="shared" si="86"/>
        <v>-5.5754679410593422E-3</v>
      </c>
      <c r="J928" s="15">
        <f t="shared" si="87"/>
        <v>-3.9929243770956586E-3</v>
      </c>
      <c r="K928" s="15">
        <f t="shared" si="88"/>
        <v>-2.7872081198208939E-3</v>
      </c>
      <c r="L928" s="15">
        <f t="shared" si="89"/>
        <v>-6.0458887512471401E-3</v>
      </c>
    </row>
    <row r="929" spans="1:12" x14ac:dyDescent="0.3">
      <c r="A929" s="3">
        <v>43747</v>
      </c>
      <c r="B929" s="18">
        <v>44.16</v>
      </c>
      <c r="C929" s="16">
        <f t="shared" si="84"/>
        <v>1.5639374425022945E-2</v>
      </c>
      <c r="D929" s="18">
        <v>95.88</v>
      </c>
      <c r="E929" s="16">
        <f t="shared" si="85"/>
        <v>1.1072445428661704E-2</v>
      </c>
      <c r="F929" s="18">
        <v>25.23</v>
      </c>
      <c r="G929" s="16">
        <f t="shared" si="86"/>
        <v>1.0412494993992771E-2</v>
      </c>
      <c r="J929" s="15">
        <f t="shared" si="87"/>
        <v>1.5084451423127958E-2</v>
      </c>
      <c r="K929" s="15">
        <f t="shared" si="88"/>
        <v>1.0599808587115423E-2</v>
      </c>
      <c r="L929" s="15">
        <f t="shared" si="89"/>
        <v>9.9420741838049734E-3</v>
      </c>
    </row>
    <row r="930" spans="1:12" x14ac:dyDescent="0.3">
      <c r="A930" s="3">
        <v>43748</v>
      </c>
      <c r="B930" s="18">
        <v>43.87</v>
      </c>
      <c r="C930" s="16">
        <f t="shared" si="84"/>
        <v>-6.5670289855072062E-3</v>
      </c>
      <c r="D930" s="18">
        <v>94.76</v>
      </c>
      <c r="E930" s="16">
        <f t="shared" si="85"/>
        <v>-1.1681268251981569E-2</v>
      </c>
      <c r="F930" s="18">
        <v>25.15</v>
      </c>
      <c r="G930" s="16">
        <f t="shared" si="86"/>
        <v>-3.1708283789140257E-3</v>
      </c>
      <c r="J930" s="15">
        <f t="shared" si="87"/>
        <v>-7.1219519874021926E-3</v>
      </c>
      <c r="K930" s="15">
        <f t="shared" si="88"/>
        <v>-1.215390509352785E-2</v>
      </c>
      <c r="L930" s="15">
        <f t="shared" si="89"/>
        <v>-3.6412491891018232E-3</v>
      </c>
    </row>
    <row r="931" spans="1:12" x14ac:dyDescent="0.3">
      <c r="A931" s="3">
        <v>43749</v>
      </c>
      <c r="B931" s="18">
        <v>44.21</v>
      </c>
      <c r="C931" s="16">
        <f t="shared" si="84"/>
        <v>7.7501709596536905E-3</v>
      </c>
      <c r="D931" s="18">
        <v>95.17</v>
      </c>
      <c r="E931" s="16">
        <f t="shared" si="85"/>
        <v>4.326720135078066E-3</v>
      </c>
      <c r="F931" s="18">
        <v>25.21</v>
      </c>
      <c r="G931" s="16">
        <f t="shared" si="86"/>
        <v>2.3856858846920126E-3</v>
      </c>
      <c r="J931" s="15">
        <f t="shared" si="87"/>
        <v>7.195247957758704E-3</v>
      </c>
      <c r="K931" s="15">
        <f t="shared" si="88"/>
        <v>3.8540832935317852E-3</v>
      </c>
      <c r="L931" s="15">
        <f t="shared" si="89"/>
        <v>1.9152650745042148E-3</v>
      </c>
    </row>
    <row r="932" spans="1:12" x14ac:dyDescent="0.3">
      <c r="A932" s="3">
        <v>43752</v>
      </c>
      <c r="B932" s="18">
        <v>44.36</v>
      </c>
      <c r="C932" s="16">
        <f t="shared" si="84"/>
        <v>3.3928975344943435E-3</v>
      </c>
      <c r="D932" s="18">
        <v>95.01</v>
      </c>
      <c r="E932" s="16">
        <f t="shared" si="85"/>
        <v>-1.6812020594725308E-3</v>
      </c>
      <c r="F932" s="18">
        <v>25.21</v>
      </c>
      <c r="G932" s="16">
        <f t="shared" si="86"/>
        <v>0</v>
      </c>
      <c r="J932" s="15">
        <f t="shared" si="87"/>
        <v>2.8379745325993575E-3</v>
      </c>
      <c r="K932" s="15">
        <f t="shared" si="88"/>
        <v>-2.1538389010188116E-3</v>
      </c>
      <c r="L932" s="15">
        <f t="shared" si="89"/>
        <v>-4.704208101877977E-4</v>
      </c>
    </row>
    <row r="933" spans="1:12" x14ac:dyDescent="0.3">
      <c r="A933" s="3">
        <v>43753</v>
      </c>
      <c r="B933" s="18">
        <v>44.69</v>
      </c>
      <c r="C933" s="16">
        <f t="shared" si="84"/>
        <v>7.439134355274879E-3</v>
      </c>
      <c r="D933" s="18">
        <v>95.07</v>
      </c>
      <c r="E933" s="16">
        <f t="shared" si="85"/>
        <v>6.3151247237125396E-4</v>
      </c>
      <c r="F933" s="18">
        <v>25.17</v>
      </c>
      <c r="G933" s="16">
        <f t="shared" si="86"/>
        <v>-1.5866719555731601E-3</v>
      </c>
      <c r="J933" s="15">
        <f t="shared" si="87"/>
        <v>6.8842113533798925E-3</v>
      </c>
      <c r="K933" s="15">
        <f t="shared" si="88"/>
        <v>1.5887563082497326E-4</v>
      </c>
      <c r="L933" s="15">
        <f t="shared" si="89"/>
        <v>-2.0570927657609576E-3</v>
      </c>
    </row>
    <row r="934" spans="1:12" x14ac:dyDescent="0.3">
      <c r="A934" s="3">
        <v>43754</v>
      </c>
      <c r="B934" s="18">
        <v>44.79</v>
      </c>
      <c r="C934" s="16">
        <f t="shared" si="84"/>
        <v>2.2376370552696923E-3</v>
      </c>
      <c r="D934" s="18">
        <v>95.1</v>
      </c>
      <c r="E934" s="16">
        <f t="shared" si="85"/>
        <v>3.1555695803087147E-4</v>
      </c>
      <c r="F934" s="18">
        <v>25.38</v>
      </c>
      <c r="G934" s="16">
        <f t="shared" si="86"/>
        <v>8.3432657926101328E-3</v>
      </c>
      <c r="J934" s="15">
        <f t="shared" si="87"/>
        <v>1.6827140533747062E-3</v>
      </c>
      <c r="K934" s="15">
        <f t="shared" si="88"/>
        <v>-1.5707988351540924E-4</v>
      </c>
      <c r="L934" s="15">
        <f t="shared" si="89"/>
        <v>7.8728449824223348E-3</v>
      </c>
    </row>
    <row r="935" spans="1:12" x14ac:dyDescent="0.3">
      <c r="A935" s="3">
        <v>43755</v>
      </c>
      <c r="B935" s="18">
        <v>45.29</v>
      </c>
      <c r="C935" s="16">
        <f t="shared" si="84"/>
        <v>1.1163206072784204E-2</v>
      </c>
      <c r="D935" s="18">
        <v>96.15</v>
      </c>
      <c r="E935" s="16">
        <f t="shared" si="85"/>
        <v>1.1041009463722551E-2</v>
      </c>
      <c r="F935" s="18">
        <v>25.64</v>
      </c>
      <c r="G935" s="16">
        <f t="shared" si="86"/>
        <v>1.0244286840031647E-2</v>
      </c>
      <c r="J935" s="15">
        <f t="shared" si="87"/>
        <v>1.0608283070889218E-2</v>
      </c>
      <c r="K935" s="15">
        <f t="shared" si="88"/>
        <v>1.056837262217627E-2</v>
      </c>
      <c r="L935" s="15">
        <f t="shared" si="89"/>
        <v>9.7738660298438487E-3</v>
      </c>
    </row>
    <row r="936" spans="1:12" x14ac:dyDescent="0.3">
      <c r="A936" s="3">
        <v>43756</v>
      </c>
      <c r="B936" s="18">
        <v>45.53</v>
      </c>
      <c r="C936" s="16">
        <f t="shared" si="84"/>
        <v>5.2991830426143416E-3</v>
      </c>
      <c r="D936" s="18">
        <v>97.26</v>
      </c>
      <c r="E936" s="16">
        <f t="shared" si="85"/>
        <v>1.1544461778471238E-2</v>
      </c>
      <c r="F936" s="18">
        <v>26.05</v>
      </c>
      <c r="G936" s="16">
        <f t="shared" si="86"/>
        <v>1.5990639625585112E-2</v>
      </c>
      <c r="J936" s="15">
        <f t="shared" si="87"/>
        <v>4.7442600407193551E-3</v>
      </c>
      <c r="K936" s="15">
        <f t="shared" si="88"/>
        <v>1.1071824936924957E-2</v>
      </c>
      <c r="L936" s="15">
        <f t="shared" si="89"/>
        <v>1.5520218815397314E-2</v>
      </c>
    </row>
    <row r="937" spans="1:12" x14ac:dyDescent="0.3">
      <c r="A937" s="3">
        <v>43760</v>
      </c>
      <c r="B937" s="18">
        <v>45.13</v>
      </c>
      <c r="C937" s="16">
        <f t="shared" si="84"/>
        <v>-8.7854162090929E-3</v>
      </c>
      <c r="D937" s="18">
        <v>97.75</v>
      </c>
      <c r="E937" s="16">
        <f t="shared" si="85"/>
        <v>5.0380423606826152E-3</v>
      </c>
      <c r="F937" s="18">
        <v>26.02</v>
      </c>
      <c r="G937" s="16">
        <f t="shared" si="86"/>
        <v>-1.1516314779270731E-3</v>
      </c>
      <c r="J937" s="15">
        <f t="shared" si="87"/>
        <v>-9.3403392109878865E-3</v>
      </c>
      <c r="K937" s="15">
        <f t="shared" si="88"/>
        <v>4.5654055191363344E-3</v>
      </c>
      <c r="L937" s="15">
        <f t="shared" si="89"/>
        <v>-1.6220522881148708E-3</v>
      </c>
    </row>
    <row r="938" spans="1:12" x14ac:dyDescent="0.3">
      <c r="A938" s="3">
        <v>43761</v>
      </c>
      <c r="B938" s="18">
        <v>45.25</v>
      </c>
      <c r="C938" s="16">
        <f t="shared" si="84"/>
        <v>2.6589851539995379E-3</v>
      </c>
      <c r="D938" s="18">
        <v>98.04</v>
      </c>
      <c r="E938" s="16">
        <f t="shared" si="85"/>
        <v>2.9667519181586499E-3</v>
      </c>
      <c r="F938" s="18">
        <v>25.97</v>
      </c>
      <c r="G938" s="16">
        <f t="shared" si="86"/>
        <v>-1.9215987701768356E-3</v>
      </c>
      <c r="J938" s="15">
        <f t="shared" si="87"/>
        <v>2.1040621521045519E-3</v>
      </c>
      <c r="K938" s="15">
        <f t="shared" si="88"/>
        <v>2.4941150766123691E-3</v>
      </c>
      <c r="L938" s="15">
        <f t="shared" si="89"/>
        <v>-2.3920195803646331E-3</v>
      </c>
    </row>
    <row r="939" spans="1:12" x14ac:dyDescent="0.3">
      <c r="A939" s="3">
        <v>43762</v>
      </c>
      <c r="B939" s="18">
        <v>45.12</v>
      </c>
      <c r="C939" s="16">
        <f t="shared" si="84"/>
        <v>-2.8729281767956305E-3</v>
      </c>
      <c r="D939" s="18">
        <v>97.51</v>
      </c>
      <c r="E939" s="16">
        <f t="shared" si="85"/>
        <v>-5.4059567523460084E-3</v>
      </c>
      <c r="F939" s="18">
        <v>25.79</v>
      </c>
      <c r="G939" s="16">
        <f t="shared" si="86"/>
        <v>-6.9310743165190702E-3</v>
      </c>
      <c r="J939" s="15">
        <f t="shared" si="87"/>
        <v>-3.4278511786906165E-3</v>
      </c>
      <c r="K939" s="15">
        <f t="shared" si="88"/>
        <v>-5.8785935938922892E-3</v>
      </c>
      <c r="L939" s="15">
        <f t="shared" si="89"/>
        <v>-7.4014951267068682E-3</v>
      </c>
    </row>
    <row r="940" spans="1:12" x14ac:dyDescent="0.3">
      <c r="A940" s="3">
        <v>43763</v>
      </c>
      <c r="B940" s="18">
        <v>45.1</v>
      </c>
      <c r="C940" s="16">
        <f t="shared" si="84"/>
        <v>-4.4326241134740041E-4</v>
      </c>
      <c r="D940" s="18">
        <v>97.13</v>
      </c>
      <c r="E940" s="16">
        <f t="shared" si="85"/>
        <v>-3.8970362014153492E-3</v>
      </c>
      <c r="F940" s="18">
        <v>25.72</v>
      </c>
      <c r="G940" s="16">
        <f t="shared" si="86"/>
        <v>-2.7142303218301578E-3</v>
      </c>
      <c r="J940" s="15">
        <f t="shared" si="87"/>
        <v>-9.9818541324238645E-4</v>
      </c>
      <c r="K940" s="15">
        <f t="shared" si="88"/>
        <v>-4.36967304296163E-3</v>
      </c>
      <c r="L940" s="15">
        <f t="shared" si="89"/>
        <v>-3.1846511320179553E-3</v>
      </c>
    </row>
    <row r="941" spans="1:12" x14ac:dyDescent="0.3">
      <c r="A941" s="3">
        <v>43767</v>
      </c>
      <c r="B941" s="18">
        <v>45.82</v>
      </c>
      <c r="C941" s="16">
        <f t="shared" si="84"/>
        <v>1.5964523281596366E-2</v>
      </c>
      <c r="D941" s="18">
        <v>98.98</v>
      </c>
      <c r="E941" s="16">
        <f t="shared" si="85"/>
        <v>1.9046638525687332E-2</v>
      </c>
      <c r="F941" s="18">
        <v>25.97</v>
      </c>
      <c r="G941" s="16">
        <f t="shared" si="86"/>
        <v>9.7200622083981614E-3</v>
      </c>
      <c r="J941" s="15">
        <f t="shared" si="87"/>
        <v>1.5409600279701379E-2</v>
      </c>
      <c r="K941" s="15">
        <f t="shared" si="88"/>
        <v>1.8574001684141053E-2</v>
      </c>
      <c r="L941" s="15">
        <f t="shared" si="89"/>
        <v>9.2496413982103634E-3</v>
      </c>
    </row>
    <row r="942" spans="1:12" x14ac:dyDescent="0.3">
      <c r="A942" s="3">
        <v>43768</v>
      </c>
      <c r="B942" s="18">
        <v>46.06</v>
      </c>
      <c r="C942" s="16">
        <f t="shared" si="84"/>
        <v>5.2378873854213026E-3</v>
      </c>
      <c r="D942" s="18">
        <v>99.39</v>
      </c>
      <c r="E942" s="16">
        <f t="shared" si="85"/>
        <v>4.1422509597899282E-3</v>
      </c>
      <c r="F942" s="18">
        <v>26.07</v>
      </c>
      <c r="G942" s="16">
        <f t="shared" si="86"/>
        <v>3.8505968425106563E-3</v>
      </c>
      <c r="J942" s="15">
        <f t="shared" si="87"/>
        <v>4.6829643835263161E-3</v>
      </c>
      <c r="K942" s="15">
        <f t="shared" si="88"/>
        <v>3.6696141182436474E-3</v>
      </c>
      <c r="L942" s="15">
        <f t="shared" si="89"/>
        <v>3.3801760323228587E-3</v>
      </c>
    </row>
    <row r="943" spans="1:12" x14ac:dyDescent="0.3">
      <c r="A943" s="3">
        <v>43769</v>
      </c>
      <c r="B943" s="18">
        <v>46.08</v>
      </c>
      <c r="C943" s="16">
        <f t="shared" si="84"/>
        <v>4.3421623968731282E-4</v>
      </c>
      <c r="D943" s="18">
        <v>101.02</v>
      </c>
      <c r="E943" s="16">
        <f t="shared" si="85"/>
        <v>1.6400040245497571E-2</v>
      </c>
      <c r="F943" s="18">
        <v>26.27</v>
      </c>
      <c r="G943" s="16">
        <f t="shared" si="86"/>
        <v>7.6716532412735017E-3</v>
      </c>
      <c r="J943" s="15">
        <f t="shared" si="87"/>
        <v>-1.2070676220767322E-4</v>
      </c>
      <c r="K943" s="15">
        <f t="shared" si="88"/>
        <v>1.5927403403951292E-2</v>
      </c>
      <c r="L943" s="15">
        <f t="shared" si="89"/>
        <v>7.2012324310857037E-3</v>
      </c>
    </row>
    <row r="944" spans="1:12" x14ac:dyDescent="0.3">
      <c r="A944" s="3">
        <v>43770</v>
      </c>
      <c r="B944" s="18">
        <v>46.14</v>
      </c>
      <c r="C944" s="16">
        <f t="shared" si="84"/>
        <v>1.3020833333334814E-3</v>
      </c>
      <c r="D944" s="18">
        <v>101.2</v>
      </c>
      <c r="E944" s="16">
        <f t="shared" si="85"/>
        <v>1.7818253811128226E-3</v>
      </c>
      <c r="F944" s="18">
        <v>26.37</v>
      </c>
      <c r="G944" s="16">
        <f t="shared" si="86"/>
        <v>3.806623524933439E-3</v>
      </c>
      <c r="J944" s="15">
        <f t="shared" si="87"/>
        <v>7.4716033143849532E-4</v>
      </c>
      <c r="K944" s="15">
        <f t="shared" si="88"/>
        <v>1.3091885395665418E-3</v>
      </c>
      <c r="L944" s="15">
        <f t="shared" si="89"/>
        <v>3.3362027147456415E-3</v>
      </c>
    </row>
    <row r="945" spans="1:12" x14ac:dyDescent="0.3">
      <c r="A945" s="3">
        <v>43773</v>
      </c>
      <c r="B945" s="18">
        <v>46.36</v>
      </c>
      <c r="C945" s="16">
        <f t="shared" si="84"/>
        <v>4.7680970957952873E-3</v>
      </c>
      <c r="D945" s="18">
        <v>101.12</v>
      </c>
      <c r="E945" s="16">
        <f t="shared" si="85"/>
        <v>-7.905138339920903E-4</v>
      </c>
      <c r="F945" s="18">
        <v>26.46</v>
      </c>
      <c r="G945" s="16">
        <f t="shared" si="86"/>
        <v>3.4129692832765013E-3</v>
      </c>
      <c r="J945" s="15">
        <f t="shared" si="87"/>
        <v>4.2131740939003008E-3</v>
      </c>
      <c r="K945" s="15">
        <f t="shared" si="88"/>
        <v>-1.2631506755383711E-3</v>
      </c>
      <c r="L945" s="15">
        <f t="shared" si="89"/>
        <v>2.9425484730887038E-3</v>
      </c>
    </row>
    <row r="946" spans="1:12" x14ac:dyDescent="0.3">
      <c r="A946" s="3">
        <v>43774</v>
      </c>
      <c r="B946" s="18">
        <v>46.21</v>
      </c>
      <c r="C946" s="16">
        <f t="shared" si="84"/>
        <v>-3.2355478861086917E-3</v>
      </c>
      <c r="D946" s="18">
        <v>100.23</v>
      </c>
      <c r="E946" s="16">
        <f t="shared" si="85"/>
        <v>-8.8014240506328889E-3</v>
      </c>
      <c r="F946" s="18">
        <v>26.26</v>
      </c>
      <c r="G946" s="16">
        <f t="shared" si="86"/>
        <v>-7.5585789871503994E-3</v>
      </c>
      <c r="J946" s="15">
        <f t="shared" si="87"/>
        <v>-3.7904708880036777E-3</v>
      </c>
      <c r="K946" s="15">
        <f t="shared" si="88"/>
        <v>-9.2740608921791697E-3</v>
      </c>
      <c r="L946" s="15">
        <f t="shared" si="89"/>
        <v>-8.0289997973381974E-3</v>
      </c>
    </row>
    <row r="947" spans="1:12" x14ac:dyDescent="0.3">
      <c r="A947" s="3">
        <v>43775</v>
      </c>
      <c r="B947" s="18">
        <v>46.44</v>
      </c>
      <c r="C947" s="16">
        <f t="shared" si="84"/>
        <v>4.9772776455312417E-3</v>
      </c>
      <c r="D947" s="18">
        <v>99.97</v>
      </c>
      <c r="E947" s="16">
        <f t="shared" si="85"/>
        <v>-2.5940337224384935E-3</v>
      </c>
      <c r="F947" s="18">
        <v>26.12</v>
      </c>
      <c r="G947" s="16">
        <f t="shared" si="86"/>
        <v>-5.331302361005319E-3</v>
      </c>
      <c r="J947" s="15">
        <f t="shared" si="87"/>
        <v>4.4223546436362553E-3</v>
      </c>
      <c r="K947" s="15">
        <f t="shared" si="88"/>
        <v>-3.0666705639847743E-3</v>
      </c>
      <c r="L947" s="15">
        <f t="shared" si="89"/>
        <v>-5.8017231711931169E-3</v>
      </c>
    </row>
    <row r="948" spans="1:12" x14ac:dyDescent="0.3">
      <c r="A948" s="3">
        <v>43776</v>
      </c>
      <c r="B948" s="18">
        <v>46.55</v>
      </c>
      <c r="C948" s="16">
        <f t="shared" si="84"/>
        <v>2.3686477174849063E-3</v>
      </c>
      <c r="D948" s="18">
        <v>100.27</v>
      </c>
      <c r="E948" s="16">
        <f t="shared" si="85"/>
        <v>3.0009002700810417E-3</v>
      </c>
      <c r="F948" s="18">
        <v>26.23</v>
      </c>
      <c r="G948" s="16">
        <f t="shared" si="86"/>
        <v>4.2113323124042257E-3</v>
      </c>
      <c r="J948" s="15">
        <f t="shared" si="87"/>
        <v>1.8137247155899203E-3</v>
      </c>
      <c r="K948" s="15">
        <f t="shared" si="88"/>
        <v>2.5282634285347608E-3</v>
      </c>
      <c r="L948" s="15">
        <f t="shared" si="89"/>
        <v>3.7409115022164281E-3</v>
      </c>
    </row>
    <row r="949" spans="1:12" x14ac:dyDescent="0.3">
      <c r="A949" s="3">
        <v>43777</v>
      </c>
      <c r="B949" s="18">
        <v>46.21</v>
      </c>
      <c r="C949" s="16">
        <f t="shared" si="84"/>
        <v>-7.3039742212673842E-3</v>
      </c>
      <c r="D949" s="18">
        <v>99.68</v>
      </c>
      <c r="E949" s="16">
        <f t="shared" si="85"/>
        <v>-5.8841128951828692E-3</v>
      </c>
      <c r="F949" s="18">
        <v>26.16</v>
      </c>
      <c r="G949" s="16">
        <f t="shared" si="86"/>
        <v>-2.6686999618756868E-3</v>
      </c>
      <c r="J949" s="15">
        <f t="shared" si="87"/>
        <v>-7.8588972231623706E-3</v>
      </c>
      <c r="K949" s="15">
        <f t="shared" si="88"/>
        <v>-6.35674973672915E-3</v>
      </c>
      <c r="L949" s="15">
        <f t="shared" si="89"/>
        <v>-3.1391207720634843E-3</v>
      </c>
    </row>
    <row r="950" spans="1:12" x14ac:dyDescent="0.3">
      <c r="A950" s="3">
        <v>43780</v>
      </c>
      <c r="B950" s="18">
        <v>46.25</v>
      </c>
      <c r="C950" s="16">
        <f t="shared" si="84"/>
        <v>8.6561350357072797E-4</v>
      </c>
      <c r="D950" s="18">
        <v>100.07</v>
      </c>
      <c r="E950" s="16">
        <f t="shared" si="85"/>
        <v>3.9125200642053937E-3</v>
      </c>
      <c r="F950" s="18">
        <v>26.23</v>
      </c>
      <c r="G950" s="16">
        <f t="shared" si="86"/>
        <v>2.6758409785931914E-3</v>
      </c>
      <c r="J950" s="15">
        <f t="shared" si="87"/>
        <v>3.1069050167574193E-4</v>
      </c>
      <c r="K950" s="15">
        <f t="shared" si="88"/>
        <v>3.4398832226591129E-3</v>
      </c>
      <c r="L950" s="15">
        <f t="shared" si="89"/>
        <v>2.2054201684053938E-3</v>
      </c>
    </row>
    <row r="951" spans="1:12" x14ac:dyDescent="0.3">
      <c r="A951" s="3">
        <v>43782</v>
      </c>
      <c r="B951" s="18">
        <v>45.9</v>
      </c>
      <c r="C951" s="16">
        <f t="shared" si="84"/>
        <v>-7.5675675675676013E-3</v>
      </c>
      <c r="D951" s="18">
        <v>99.65</v>
      </c>
      <c r="E951" s="16">
        <f t="shared" si="85"/>
        <v>-4.1970620565602301E-3</v>
      </c>
      <c r="F951" s="18">
        <v>26.04</v>
      </c>
      <c r="G951" s="16">
        <f t="shared" si="86"/>
        <v>-7.2436141822341815E-3</v>
      </c>
      <c r="J951" s="15">
        <f t="shared" si="87"/>
        <v>-8.1224905694625878E-3</v>
      </c>
      <c r="K951" s="15">
        <f t="shared" si="88"/>
        <v>-4.6696988981065109E-3</v>
      </c>
      <c r="L951" s="15">
        <f t="shared" si="89"/>
        <v>-7.7140349924219795E-3</v>
      </c>
    </row>
    <row r="952" spans="1:12" x14ac:dyDescent="0.3">
      <c r="A952" s="3">
        <v>43783</v>
      </c>
      <c r="B952" s="18">
        <v>46.05</v>
      </c>
      <c r="C952" s="16">
        <f t="shared" si="84"/>
        <v>3.2679738562091387E-3</v>
      </c>
      <c r="D952" s="18">
        <v>99.87</v>
      </c>
      <c r="E952" s="16">
        <f t="shared" si="85"/>
        <v>2.2077270446563269E-3</v>
      </c>
      <c r="F952" s="18">
        <v>26.07</v>
      </c>
      <c r="G952" s="16">
        <f t="shared" si="86"/>
        <v>1.1520737327188613E-3</v>
      </c>
      <c r="J952" s="15">
        <f t="shared" si="87"/>
        <v>2.7130508543141527E-3</v>
      </c>
      <c r="K952" s="15">
        <f t="shared" si="88"/>
        <v>1.735090203110046E-3</v>
      </c>
      <c r="L952" s="15">
        <f t="shared" si="89"/>
        <v>6.8165292253106352E-4</v>
      </c>
    </row>
    <row r="953" spans="1:12" x14ac:dyDescent="0.3">
      <c r="A953" s="3">
        <v>43784</v>
      </c>
      <c r="B953" s="18">
        <v>46.13</v>
      </c>
      <c r="C953" s="16">
        <f t="shared" si="84"/>
        <v>1.7372421281216521E-3</v>
      </c>
      <c r="D953" s="18">
        <v>99.7</v>
      </c>
      <c r="E953" s="16">
        <f t="shared" si="85"/>
        <v>-1.7022128767397726E-3</v>
      </c>
      <c r="F953" s="18">
        <v>26.06</v>
      </c>
      <c r="G953" s="16">
        <f t="shared" si="86"/>
        <v>-3.835826620637306E-4</v>
      </c>
      <c r="J953" s="15">
        <f t="shared" si="87"/>
        <v>1.1823191262266661E-3</v>
      </c>
      <c r="K953" s="15">
        <f t="shared" si="88"/>
        <v>-2.1748497182860534E-3</v>
      </c>
      <c r="L953" s="15">
        <f t="shared" si="89"/>
        <v>-8.5400347225152834E-4</v>
      </c>
    </row>
    <row r="954" spans="1:12" x14ac:dyDescent="0.3">
      <c r="A954" s="3">
        <v>43787</v>
      </c>
      <c r="B954" s="18">
        <v>46.18</v>
      </c>
      <c r="C954" s="16">
        <f t="shared" si="84"/>
        <v>1.0838933448948929E-3</v>
      </c>
      <c r="D954" s="18">
        <v>100.2</v>
      </c>
      <c r="E954" s="16">
        <f t="shared" si="85"/>
        <v>5.015045135406293E-3</v>
      </c>
      <c r="F954" s="18">
        <v>26.12</v>
      </c>
      <c r="G954" s="16">
        <f t="shared" si="86"/>
        <v>2.3023791250960102E-3</v>
      </c>
      <c r="J954" s="15">
        <f t="shared" si="87"/>
        <v>5.2897034299990682E-4</v>
      </c>
      <c r="K954" s="15">
        <f t="shared" si="88"/>
        <v>4.5424082938600122E-3</v>
      </c>
      <c r="L954" s="15">
        <f t="shared" si="89"/>
        <v>1.8319583149082124E-3</v>
      </c>
    </row>
    <row r="955" spans="1:12" x14ac:dyDescent="0.3">
      <c r="A955" s="3">
        <v>43788</v>
      </c>
      <c r="B955" s="18">
        <v>46.35</v>
      </c>
      <c r="C955" s="16">
        <f t="shared" si="84"/>
        <v>3.681247293200629E-3</v>
      </c>
      <c r="D955" s="18">
        <v>100.66</v>
      </c>
      <c r="E955" s="16">
        <f t="shared" si="85"/>
        <v>4.5908183632734634E-3</v>
      </c>
      <c r="F955" s="18">
        <v>26.14</v>
      </c>
      <c r="G955" s="16">
        <f t="shared" si="86"/>
        <v>7.6569678407345521E-4</v>
      </c>
      <c r="J955" s="15">
        <f t="shared" si="87"/>
        <v>3.126324291305643E-3</v>
      </c>
      <c r="K955" s="15">
        <f t="shared" si="88"/>
        <v>4.1181815217271826E-3</v>
      </c>
      <c r="L955" s="15">
        <f t="shared" si="89"/>
        <v>2.9527597388565751E-4</v>
      </c>
    </row>
    <row r="956" spans="1:12" x14ac:dyDescent="0.3">
      <c r="A956" s="3">
        <v>43789</v>
      </c>
      <c r="B956" s="18">
        <v>46.44</v>
      </c>
      <c r="C956" s="16">
        <f t="shared" si="84"/>
        <v>1.9417475728153999E-3</v>
      </c>
      <c r="D956" s="18">
        <v>100.52</v>
      </c>
      <c r="E956" s="16">
        <f t="shared" si="85"/>
        <v>-1.3908205841446364E-3</v>
      </c>
      <c r="F956" s="18">
        <v>26.13</v>
      </c>
      <c r="G956" s="16">
        <f t="shared" si="86"/>
        <v>-3.8255547054333316E-4</v>
      </c>
      <c r="J956" s="15">
        <f t="shared" si="87"/>
        <v>1.3868245709204139E-3</v>
      </c>
      <c r="K956" s="15">
        <f t="shared" si="88"/>
        <v>-1.8634574256909172E-3</v>
      </c>
      <c r="L956" s="15">
        <f t="shared" si="89"/>
        <v>-8.5297628073113091E-4</v>
      </c>
    </row>
    <row r="957" spans="1:12" x14ac:dyDescent="0.3">
      <c r="A957" s="3">
        <v>43790</v>
      </c>
      <c r="B957" s="18">
        <v>46.17</v>
      </c>
      <c r="C957" s="16">
        <f t="shared" si="84"/>
        <v>-5.8139534883719923E-3</v>
      </c>
      <c r="D957" s="18">
        <v>99.85</v>
      </c>
      <c r="E957" s="16">
        <f t="shared" si="85"/>
        <v>-6.6653402307998988E-3</v>
      </c>
      <c r="F957" s="18">
        <v>26.13</v>
      </c>
      <c r="G957" s="16">
        <f t="shared" si="86"/>
        <v>0</v>
      </c>
      <c r="J957" s="15">
        <f t="shared" si="87"/>
        <v>-6.3688764902669788E-3</v>
      </c>
      <c r="K957" s="15">
        <f t="shared" si="88"/>
        <v>-7.1379770723461796E-3</v>
      </c>
      <c r="L957" s="15">
        <f t="shared" si="89"/>
        <v>-4.704208101877977E-4</v>
      </c>
    </row>
    <row r="958" spans="1:12" x14ac:dyDescent="0.3">
      <c r="A958" s="3">
        <v>43791</v>
      </c>
      <c r="B958" s="18">
        <v>46.06</v>
      </c>
      <c r="C958" s="16">
        <f t="shared" si="84"/>
        <v>-2.3824994585228687E-3</v>
      </c>
      <c r="D958" s="18">
        <v>99.87</v>
      </c>
      <c r="E958" s="16">
        <f t="shared" si="85"/>
        <v>2.0030045067609414E-4</v>
      </c>
      <c r="F958" s="18">
        <v>26.14</v>
      </c>
      <c r="G958" s="16">
        <f t="shared" si="86"/>
        <v>3.8270187523914423E-4</v>
      </c>
      <c r="J958" s="15">
        <f t="shared" si="87"/>
        <v>-2.9374224604178547E-3</v>
      </c>
      <c r="K958" s="15">
        <f t="shared" si="88"/>
        <v>-2.7233639087018656E-4</v>
      </c>
      <c r="L958" s="15">
        <f t="shared" si="89"/>
        <v>-8.7718934948653466E-5</v>
      </c>
    </row>
    <row r="959" spans="1:12" x14ac:dyDescent="0.3">
      <c r="A959" s="3">
        <v>43794</v>
      </c>
      <c r="B959" s="18">
        <v>46.71</v>
      </c>
      <c r="C959" s="16">
        <f t="shared" si="84"/>
        <v>1.4112027789839221E-2</v>
      </c>
      <c r="D959" s="18">
        <v>101.24</v>
      </c>
      <c r="E959" s="16">
        <f t="shared" si="85"/>
        <v>1.3717833183138017E-2</v>
      </c>
      <c r="F959" s="18">
        <v>26.34</v>
      </c>
      <c r="G959" s="16">
        <f t="shared" si="86"/>
        <v>7.6511094108644429E-3</v>
      </c>
      <c r="J959" s="15">
        <f t="shared" si="87"/>
        <v>1.3557104787944235E-2</v>
      </c>
      <c r="K959" s="15">
        <f t="shared" si="88"/>
        <v>1.3245196341591737E-2</v>
      </c>
      <c r="L959" s="15">
        <f t="shared" si="89"/>
        <v>7.1806886006766449E-3</v>
      </c>
    </row>
    <row r="960" spans="1:12" x14ac:dyDescent="0.3">
      <c r="A960" s="3">
        <v>43795</v>
      </c>
      <c r="B960" s="18">
        <v>46.57</v>
      </c>
      <c r="C960" s="16">
        <f t="shared" si="84"/>
        <v>-2.9972168700492796E-3</v>
      </c>
      <c r="D960" s="18">
        <v>100.47</v>
      </c>
      <c r="E960" s="16">
        <f t="shared" si="85"/>
        <v>-7.6056894508099715E-3</v>
      </c>
      <c r="F960" s="18">
        <v>26.29</v>
      </c>
      <c r="G960" s="16">
        <f t="shared" si="86"/>
        <v>-1.8982536066818323E-3</v>
      </c>
      <c r="J960" s="15">
        <f t="shared" si="87"/>
        <v>-3.5521398719442657E-3</v>
      </c>
      <c r="K960" s="15">
        <f t="shared" si="88"/>
        <v>-8.0783262923562523E-3</v>
      </c>
      <c r="L960" s="15">
        <f t="shared" si="89"/>
        <v>-2.3686744168696298E-3</v>
      </c>
    </row>
    <row r="961" spans="1:12" x14ac:dyDescent="0.3">
      <c r="A961" s="3">
        <v>43796</v>
      </c>
      <c r="B961" s="18">
        <v>46.77</v>
      </c>
      <c r="C961" s="16">
        <f t="shared" si="84"/>
        <v>4.2946102641185924E-3</v>
      </c>
      <c r="D961" s="18">
        <v>100.99</v>
      </c>
      <c r="E961" s="16">
        <f t="shared" si="85"/>
        <v>5.1756743306459185E-3</v>
      </c>
      <c r="F961" s="18">
        <v>26.24</v>
      </c>
      <c r="G961" s="16">
        <f t="shared" si="86"/>
        <v>-1.9018638265499987E-3</v>
      </c>
      <c r="J961" s="15">
        <f t="shared" si="87"/>
        <v>3.7396872622236063E-3</v>
      </c>
      <c r="K961" s="15">
        <f t="shared" si="88"/>
        <v>4.7030374890996377E-3</v>
      </c>
      <c r="L961" s="15">
        <f t="shared" si="89"/>
        <v>-2.3722846367377963E-3</v>
      </c>
    </row>
    <row r="962" spans="1:12" x14ac:dyDescent="0.3">
      <c r="A962" s="3">
        <v>43797</v>
      </c>
      <c r="B962" s="18">
        <v>47.02</v>
      </c>
      <c r="C962" s="16">
        <f t="shared" si="84"/>
        <v>5.3453068206115173E-3</v>
      </c>
      <c r="D962" s="18">
        <v>101.89</v>
      </c>
      <c r="E962" s="16">
        <f t="shared" si="85"/>
        <v>8.9117734429151607E-3</v>
      </c>
      <c r="F962" s="18">
        <v>26.38</v>
      </c>
      <c r="G962" s="16">
        <f t="shared" si="86"/>
        <v>5.3353658536585691E-3</v>
      </c>
      <c r="J962" s="15">
        <f t="shared" si="87"/>
        <v>4.7903838187165308E-3</v>
      </c>
      <c r="K962" s="15">
        <f t="shared" si="88"/>
        <v>8.4391366013688799E-3</v>
      </c>
      <c r="L962" s="15">
        <f t="shared" si="89"/>
        <v>4.8649450434707711E-3</v>
      </c>
    </row>
    <row r="963" spans="1:12" x14ac:dyDescent="0.3">
      <c r="A963" s="3">
        <v>43798</v>
      </c>
      <c r="B963" s="18">
        <v>46.7</v>
      </c>
      <c r="C963" s="16">
        <f t="shared" si="84"/>
        <v>-6.8056146320714106E-3</v>
      </c>
      <c r="D963" s="18">
        <v>101.91</v>
      </c>
      <c r="E963" s="16">
        <f t="shared" si="85"/>
        <v>1.962901167926745E-4</v>
      </c>
      <c r="F963" s="18">
        <v>26.57</v>
      </c>
      <c r="G963" s="16">
        <f t="shared" si="86"/>
        <v>7.2024260803640328E-3</v>
      </c>
      <c r="J963" s="15">
        <f t="shared" si="87"/>
        <v>-7.3605376339663971E-3</v>
      </c>
      <c r="K963" s="15">
        <f t="shared" si="88"/>
        <v>-2.7634672475360621E-4</v>
      </c>
      <c r="L963" s="15">
        <f t="shared" si="89"/>
        <v>6.7320052701762348E-3</v>
      </c>
    </row>
    <row r="964" spans="1:12" x14ac:dyDescent="0.3">
      <c r="A964" s="3">
        <v>43801</v>
      </c>
      <c r="B964" s="18">
        <v>46.68</v>
      </c>
      <c r="C964" s="16">
        <f t="shared" si="84"/>
        <v>-4.2826552462538192E-4</v>
      </c>
      <c r="D964" s="18">
        <v>101.38</v>
      </c>
      <c r="E964" s="16">
        <f t="shared" si="85"/>
        <v>-5.2006672554214539E-3</v>
      </c>
      <c r="F964" s="18">
        <v>26.41</v>
      </c>
      <c r="G964" s="16">
        <f t="shared" si="86"/>
        <v>-6.021829130598455E-3</v>
      </c>
      <c r="J964" s="15">
        <f t="shared" si="87"/>
        <v>-9.8318852652036796E-4</v>
      </c>
      <c r="K964" s="15">
        <f t="shared" si="88"/>
        <v>-5.6733040969677347E-3</v>
      </c>
      <c r="L964" s="15">
        <f t="shared" si="89"/>
        <v>-6.492249940786253E-3</v>
      </c>
    </row>
    <row r="965" spans="1:12" x14ac:dyDescent="0.3">
      <c r="A965" s="3">
        <v>43802</v>
      </c>
      <c r="B965" s="18">
        <v>46.44</v>
      </c>
      <c r="C965" s="16">
        <f t="shared" ref="C965:C1028" si="90">B965/B964-1</f>
        <v>-5.1413881748072487E-3</v>
      </c>
      <c r="D965" s="18">
        <v>100.44</v>
      </c>
      <c r="E965" s="16">
        <f t="shared" ref="E965:E1028" si="91">D965/D964-1</f>
        <v>-9.272045768396131E-3</v>
      </c>
      <c r="F965" s="18">
        <v>26.25</v>
      </c>
      <c r="G965" s="16">
        <f t="shared" ref="G965:G1028" si="92">F965/F964-1</f>
        <v>-6.0583112457402999E-3</v>
      </c>
      <c r="J965" s="15">
        <f t="shared" ref="J965:J1028" si="93">C965-$C$1235</f>
        <v>-5.6963111767022352E-3</v>
      </c>
      <c r="K965" s="15">
        <f t="shared" ref="K965:K1028" si="94">E965-$E$1235</f>
        <v>-9.7446826099424119E-3</v>
      </c>
      <c r="L965" s="15">
        <f t="shared" ref="L965:L1028" si="95">G965-$G$1235</f>
        <v>-6.5287320559280979E-3</v>
      </c>
    </row>
    <row r="966" spans="1:12" x14ac:dyDescent="0.3">
      <c r="A966" s="3">
        <v>43803</v>
      </c>
      <c r="B966" s="18">
        <v>46.68</v>
      </c>
      <c r="C966" s="16">
        <f t="shared" si="90"/>
        <v>5.1679586563306845E-3</v>
      </c>
      <c r="D966" s="18">
        <v>100.76</v>
      </c>
      <c r="E966" s="16">
        <f t="shared" si="91"/>
        <v>3.1859816806054653E-3</v>
      </c>
      <c r="F966" s="18">
        <v>26.4</v>
      </c>
      <c r="G966" s="16">
        <f t="shared" si="92"/>
        <v>5.7142857142855608E-3</v>
      </c>
      <c r="J966" s="15">
        <f t="shared" si="93"/>
        <v>4.613035654435698E-3</v>
      </c>
      <c r="K966" s="15">
        <f t="shared" si="94"/>
        <v>2.7133448390591845E-3</v>
      </c>
      <c r="L966" s="15">
        <f t="shared" si="95"/>
        <v>5.2438649040977628E-3</v>
      </c>
    </row>
    <row r="967" spans="1:12" x14ac:dyDescent="0.3">
      <c r="A967" s="3">
        <v>43804</v>
      </c>
      <c r="B967" s="18">
        <v>46.49</v>
      </c>
      <c r="C967" s="16">
        <f t="shared" si="90"/>
        <v>-4.0702656383889702E-3</v>
      </c>
      <c r="D967" s="18">
        <v>100.57</v>
      </c>
      <c r="E967" s="16">
        <f t="shared" si="91"/>
        <v>-1.8856689162367601E-3</v>
      </c>
      <c r="F967" s="18">
        <v>26.43</v>
      </c>
      <c r="G967" s="16">
        <f t="shared" si="92"/>
        <v>1.1363636363637131E-3</v>
      </c>
      <c r="J967" s="15">
        <f t="shared" si="93"/>
        <v>-4.6251886402839566E-3</v>
      </c>
      <c r="K967" s="15">
        <f t="shared" si="94"/>
        <v>-2.358305757783041E-3</v>
      </c>
      <c r="L967" s="15">
        <f t="shared" si="95"/>
        <v>6.6594282617591532E-4</v>
      </c>
    </row>
    <row r="968" spans="1:12" x14ac:dyDescent="0.3">
      <c r="A968" s="3">
        <v>43805</v>
      </c>
      <c r="B968" s="18">
        <v>46.16</v>
      </c>
      <c r="C968" s="16">
        <f t="shared" si="90"/>
        <v>-7.0983007098301965E-3</v>
      </c>
      <c r="D968" s="18">
        <v>99.42</v>
      </c>
      <c r="E968" s="16">
        <f t="shared" si="91"/>
        <v>-1.1434821517350979E-2</v>
      </c>
      <c r="F968" s="18">
        <v>26.25</v>
      </c>
      <c r="G968" s="16">
        <f t="shared" si="92"/>
        <v>-6.8104426787740646E-3</v>
      </c>
      <c r="J968" s="15">
        <f t="shared" si="93"/>
        <v>-7.6532237117251829E-3</v>
      </c>
      <c r="K968" s="15">
        <f t="shared" si="94"/>
        <v>-1.190745835889726E-2</v>
      </c>
      <c r="L968" s="15">
        <f t="shared" si="95"/>
        <v>-7.2808634889618626E-3</v>
      </c>
    </row>
    <row r="969" spans="1:12" x14ac:dyDescent="0.3">
      <c r="A969" s="3">
        <v>43808</v>
      </c>
      <c r="B969" s="18">
        <v>46.19</v>
      </c>
      <c r="C969" s="16">
        <f t="shared" si="90"/>
        <v>6.4991334488739838E-4</v>
      </c>
      <c r="D969" s="18">
        <v>99.24</v>
      </c>
      <c r="E969" s="16">
        <f t="shared" si="91"/>
        <v>-1.8105009052504784E-3</v>
      </c>
      <c r="F969" s="18">
        <v>26.11</v>
      </c>
      <c r="G969" s="16">
        <f t="shared" si="92"/>
        <v>-5.3333333333333011E-3</v>
      </c>
      <c r="J969" s="15">
        <f t="shared" si="93"/>
        <v>9.4990342992412342E-5</v>
      </c>
      <c r="K969" s="15">
        <f t="shared" si="94"/>
        <v>-2.2831377467967592E-3</v>
      </c>
      <c r="L969" s="15">
        <f t="shared" si="95"/>
        <v>-5.803754143521099E-3</v>
      </c>
    </row>
    <row r="970" spans="1:12" x14ac:dyDescent="0.3">
      <c r="A970" s="3">
        <v>43809</v>
      </c>
      <c r="B970" s="18">
        <v>45.95</v>
      </c>
      <c r="C970" s="16">
        <f t="shared" si="90"/>
        <v>-5.1959298549468791E-3</v>
      </c>
      <c r="D970" s="18">
        <v>98.3</v>
      </c>
      <c r="E970" s="16">
        <f t="shared" si="91"/>
        <v>-9.4719871019749435E-3</v>
      </c>
      <c r="F970" s="18">
        <v>25.95</v>
      </c>
      <c r="G970" s="16">
        <f t="shared" si="92"/>
        <v>-6.127920337035575E-3</v>
      </c>
      <c r="J970" s="15">
        <f t="shared" si="93"/>
        <v>-5.7508528568418656E-3</v>
      </c>
      <c r="K970" s="15">
        <f t="shared" si="94"/>
        <v>-9.9446239435212243E-3</v>
      </c>
      <c r="L970" s="15">
        <f t="shared" si="95"/>
        <v>-6.598341147223373E-3</v>
      </c>
    </row>
    <row r="971" spans="1:12" x14ac:dyDescent="0.3">
      <c r="A971" s="3">
        <v>43810</v>
      </c>
      <c r="B971" s="18">
        <v>46.17</v>
      </c>
      <c r="C971" s="16">
        <f t="shared" si="90"/>
        <v>4.7878128400435926E-3</v>
      </c>
      <c r="D971" s="18">
        <v>98.65</v>
      </c>
      <c r="E971" s="16">
        <f t="shared" si="91"/>
        <v>3.560528992879064E-3</v>
      </c>
      <c r="F971" s="18">
        <v>25.93</v>
      </c>
      <c r="G971" s="16">
        <f t="shared" si="92"/>
        <v>-7.7071290944119575E-4</v>
      </c>
      <c r="J971" s="15">
        <f t="shared" si="93"/>
        <v>4.2328898381486062E-3</v>
      </c>
      <c r="K971" s="15">
        <f t="shared" si="94"/>
        <v>3.0878921513327832E-3</v>
      </c>
      <c r="L971" s="15">
        <f t="shared" si="95"/>
        <v>-1.2411337196289935E-3</v>
      </c>
    </row>
    <row r="972" spans="1:12" x14ac:dyDescent="0.3">
      <c r="A972" s="3">
        <v>43811</v>
      </c>
      <c r="B972" s="18">
        <v>46.37</v>
      </c>
      <c r="C972" s="16">
        <f t="shared" si="90"/>
        <v>4.3318171973141251E-3</v>
      </c>
      <c r="D972" s="18">
        <v>99.28</v>
      </c>
      <c r="E972" s="16">
        <f t="shared" si="91"/>
        <v>6.3862138874808405E-3</v>
      </c>
      <c r="F972" s="18">
        <v>26.22</v>
      </c>
      <c r="G972" s="16">
        <f t="shared" si="92"/>
        <v>1.1183956806787521E-2</v>
      </c>
      <c r="J972" s="15">
        <f t="shared" si="93"/>
        <v>3.776894195419139E-3</v>
      </c>
      <c r="K972" s="15">
        <f t="shared" si="94"/>
        <v>5.9135770459345597E-3</v>
      </c>
      <c r="L972" s="15">
        <f t="shared" si="95"/>
        <v>1.0713535996599723E-2</v>
      </c>
    </row>
    <row r="973" spans="1:12" x14ac:dyDescent="0.3">
      <c r="A973" s="3">
        <v>43812</v>
      </c>
      <c r="B973" s="18">
        <v>46.83</v>
      </c>
      <c r="C973" s="16">
        <f t="shared" si="90"/>
        <v>9.9202070304076351E-3</v>
      </c>
      <c r="D973" s="18">
        <v>100.2</v>
      </c>
      <c r="E973" s="16">
        <f t="shared" si="91"/>
        <v>9.266720386784888E-3</v>
      </c>
      <c r="F973" s="18">
        <v>26.39</v>
      </c>
      <c r="G973" s="16">
        <f t="shared" si="92"/>
        <v>6.4836003051107483E-3</v>
      </c>
      <c r="J973" s="15">
        <f t="shared" si="93"/>
        <v>9.3652840285126486E-3</v>
      </c>
      <c r="K973" s="15">
        <f t="shared" si="94"/>
        <v>8.7940835452386071E-3</v>
      </c>
      <c r="L973" s="15">
        <f t="shared" si="95"/>
        <v>6.0131794949229503E-3</v>
      </c>
    </row>
    <row r="974" spans="1:12" x14ac:dyDescent="0.3">
      <c r="A974" s="3">
        <v>43815</v>
      </c>
      <c r="B974" s="18">
        <v>46.65</v>
      </c>
      <c r="C974" s="16">
        <f t="shared" si="90"/>
        <v>-3.8436899423446302E-3</v>
      </c>
      <c r="D974" s="18">
        <v>99.46</v>
      </c>
      <c r="E974" s="16">
        <f t="shared" si="91"/>
        <v>-7.3852295409182478E-3</v>
      </c>
      <c r="F974" s="18">
        <v>26.45</v>
      </c>
      <c r="G974" s="16">
        <f t="shared" si="92"/>
        <v>2.2735884804849782E-3</v>
      </c>
      <c r="J974" s="15">
        <f t="shared" si="93"/>
        <v>-4.3986129442396167E-3</v>
      </c>
      <c r="K974" s="15">
        <f t="shared" si="94"/>
        <v>-7.8578663824645286E-3</v>
      </c>
      <c r="L974" s="15">
        <f t="shared" si="95"/>
        <v>1.8031676702971804E-3</v>
      </c>
    </row>
    <row r="975" spans="1:12" x14ac:dyDescent="0.3">
      <c r="A975" s="3">
        <v>43816</v>
      </c>
      <c r="B975" s="18">
        <v>47.1</v>
      </c>
      <c r="C975" s="16">
        <f t="shared" si="90"/>
        <v>9.6463022508039842E-3</v>
      </c>
      <c r="D975" s="18">
        <v>100.13</v>
      </c>
      <c r="E975" s="16">
        <f t="shared" si="91"/>
        <v>6.7363764327368347E-3</v>
      </c>
      <c r="F975" s="18">
        <v>26.63</v>
      </c>
      <c r="G975" s="16">
        <f t="shared" si="92"/>
        <v>6.8052930056710093E-3</v>
      </c>
      <c r="J975" s="15">
        <f t="shared" si="93"/>
        <v>9.0913792489089977E-3</v>
      </c>
      <c r="K975" s="15">
        <f t="shared" si="94"/>
        <v>6.2637395911905539E-3</v>
      </c>
      <c r="L975" s="15">
        <f t="shared" si="95"/>
        <v>6.3348721954832113E-3</v>
      </c>
    </row>
    <row r="976" spans="1:12" x14ac:dyDescent="0.3">
      <c r="A976" s="3">
        <v>43817</v>
      </c>
      <c r="B976" s="18">
        <v>47.23</v>
      </c>
      <c r="C976" s="16">
        <f t="shared" si="90"/>
        <v>2.7600849256899096E-3</v>
      </c>
      <c r="D976" s="18">
        <v>99.67</v>
      </c>
      <c r="E976" s="16">
        <f t="shared" si="91"/>
        <v>-4.5940277639068272E-3</v>
      </c>
      <c r="F976" s="18">
        <v>26.64</v>
      </c>
      <c r="G976" s="16">
        <f t="shared" si="92"/>
        <v>3.7551633496057946E-4</v>
      </c>
      <c r="J976" s="15">
        <f t="shared" si="93"/>
        <v>2.2051619237949236E-3</v>
      </c>
      <c r="K976" s="15">
        <f t="shared" si="94"/>
        <v>-5.066664605453108E-3</v>
      </c>
      <c r="L976" s="15">
        <f t="shared" si="95"/>
        <v>-9.4904475227218239E-5</v>
      </c>
    </row>
    <row r="977" spans="1:12" x14ac:dyDescent="0.3">
      <c r="A977" s="3">
        <v>43818</v>
      </c>
      <c r="B977" s="18">
        <v>47.35</v>
      </c>
      <c r="C977" s="16">
        <f t="shared" si="90"/>
        <v>2.5407579928011792E-3</v>
      </c>
      <c r="D977" s="18">
        <v>99.74</v>
      </c>
      <c r="E977" s="16">
        <f t="shared" si="91"/>
        <v>7.0231764823902587E-4</v>
      </c>
      <c r="F977" s="18">
        <v>26.58</v>
      </c>
      <c r="G977" s="16">
        <f t="shared" si="92"/>
        <v>-2.2522522522523403E-3</v>
      </c>
      <c r="J977" s="15">
        <f t="shared" si="93"/>
        <v>1.9858349909061932E-3</v>
      </c>
      <c r="K977" s="15">
        <f t="shared" si="94"/>
        <v>2.2968080669274517E-4</v>
      </c>
      <c r="L977" s="15">
        <f t="shared" si="95"/>
        <v>-2.7226730624401378E-3</v>
      </c>
    </row>
    <row r="978" spans="1:12" x14ac:dyDescent="0.3">
      <c r="A978" s="3">
        <v>43819</v>
      </c>
      <c r="B978" s="18">
        <v>47.43</v>
      </c>
      <c r="C978" s="16">
        <f t="shared" si="90"/>
        <v>1.689545934530079E-3</v>
      </c>
      <c r="D978" s="18">
        <v>99.82</v>
      </c>
      <c r="E978" s="16">
        <f t="shared" si="91"/>
        <v>8.02085422097365E-4</v>
      </c>
      <c r="F978" s="18">
        <v>26.56</v>
      </c>
      <c r="G978" s="16">
        <f t="shared" si="92"/>
        <v>-7.5244544770503019E-4</v>
      </c>
      <c r="J978" s="15">
        <f t="shared" si="93"/>
        <v>1.1346229326350929E-3</v>
      </c>
      <c r="K978" s="15">
        <f t="shared" si="94"/>
        <v>3.2944858055108429E-4</v>
      </c>
      <c r="L978" s="15">
        <f t="shared" si="95"/>
        <v>-1.2228662578928279E-3</v>
      </c>
    </row>
    <row r="979" spans="1:12" x14ac:dyDescent="0.3">
      <c r="A979" s="3">
        <v>43822</v>
      </c>
      <c r="B979" s="18">
        <v>47.45</v>
      </c>
      <c r="C979" s="16">
        <f t="shared" si="90"/>
        <v>4.216740459626056E-4</v>
      </c>
      <c r="D979" s="18">
        <v>99.73</v>
      </c>
      <c r="E979" s="16">
        <f t="shared" si="91"/>
        <v>-9.0162292125817167E-4</v>
      </c>
      <c r="F979" s="18">
        <v>26.57</v>
      </c>
      <c r="G979" s="16">
        <f t="shared" si="92"/>
        <v>3.7650602409633471E-4</v>
      </c>
      <c r="J979" s="15">
        <f t="shared" si="93"/>
        <v>-1.3324895593238044E-4</v>
      </c>
      <c r="K979" s="15">
        <f t="shared" si="94"/>
        <v>-1.3742597628044525E-3</v>
      </c>
      <c r="L979" s="15">
        <f t="shared" si="95"/>
        <v>-9.3914786091462983E-5</v>
      </c>
    </row>
    <row r="980" spans="1:12" x14ac:dyDescent="0.3">
      <c r="A980" s="3">
        <v>43823</v>
      </c>
      <c r="B980" s="18">
        <v>47.36</v>
      </c>
      <c r="C980" s="16">
        <f t="shared" si="90"/>
        <v>-1.8967334035827621E-3</v>
      </c>
      <c r="D980" s="18">
        <v>99.85</v>
      </c>
      <c r="E980" s="16">
        <f t="shared" si="91"/>
        <v>1.2032487716835405E-3</v>
      </c>
      <c r="F980" s="18">
        <v>26.56</v>
      </c>
      <c r="G980" s="16">
        <f t="shared" si="92"/>
        <v>-3.7636432066245895E-4</v>
      </c>
      <c r="J980" s="15">
        <f t="shared" si="93"/>
        <v>-2.4516564054777481E-3</v>
      </c>
      <c r="K980" s="15">
        <f t="shared" si="94"/>
        <v>7.3061193013725979E-4</v>
      </c>
      <c r="L980" s="15">
        <f t="shared" si="95"/>
        <v>-8.467851308502567E-4</v>
      </c>
    </row>
    <row r="981" spans="1:12" x14ac:dyDescent="0.3">
      <c r="A981" s="3">
        <v>43825</v>
      </c>
      <c r="B981" s="18">
        <v>47.08</v>
      </c>
      <c r="C981" s="16">
        <f t="shared" si="90"/>
        <v>-5.9121621621621712E-3</v>
      </c>
      <c r="D981" s="18">
        <v>99.69</v>
      </c>
      <c r="E981" s="16">
        <f t="shared" si="91"/>
        <v>-1.602403605408087E-3</v>
      </c>
      <c r="F981" s="18">
        <v>26.58</v>
      </c>
      <c r="G981" s="16">
        <f t="shared" si="92"/>
        <v>7.5301204819266943E-4</v>
      </c>
      <c r="J981" s="15">
        <f t="shared" si="93"/>
        <v>-6.4670851640571576E-3</v>
      </c>
      <c r="K981" s="15">
        <f t="shared" si="94"/>
        <v>-2.0750404469543678E-3</v>
      </c>
      <c r="L981" s="15">
        <f t="shared" si="95"/>
        <v>2.8259123800487173E-4</v>
      </c>
    </row>
    <row r="982" spans="1:12" x14ac:dyDescent="0.3">
      <c r="A982" s="3">
        <v>43826</v>
      </c>
      <c r="B982" s="18">
        <v>47.54</v>
      </c>
      <c r="C982" s="16">
        <f t="shared" si="90"/>
        <v>9.77060322854717E-3</v>
      </c>
      <c r="D982" s="18">
        <v>100.73</v>
      </c>
      <c r="E982" s="16">
        <f t="shared" si="91"/>
        <v>1.0432340254789896E-2</v>
      </c>
      <c r="F982" s="18">
        <v>26.81</v>
      </c>
      <c r="G982" s="16">
        <f t="shared" si="92"/>
        <v>8.6531226486079582E-3</v>
      </c>
      <c r="J982" s="15">
        <f t="shared" si="93"/>
        <v>9.2156802266521835E-3</v>
      </c>
      <c r="K982" s="15">
        <f t="shared" si="94"/>
        <v>9.959703413243615E-3</v>
      </c>
      <c r="L982" s="15">
        <f t="shared" si="95"/>
        <v>8.1827018384201602E-3</v>
      </c>
    </row>
    <row r="983" spans="1:12" x14ac:dyDescent="0.3">
      <c r="A983" s="3">
        <v>43829</v>
      </c>
      <c r="B983" s="18">
        <v>47.57</v>
      </c>
      <c r="C983" s="16">
        <f t="shared" si="90"/>
        <v>6.3104753891463083E-4</v>
      </c>
      <c r="D983" s="18">
        <v>100.8</v>
      </c>
      <c r="E983" s="16">
        <f t="shared" si="91"/>
        <v>6.9492703266149647E-4</v>
      </c>
      <c r="F983" s="18">
        <v>26.97</v>
      </c>
      <c r="G983" s="16">
        <f t="shared" si="92"/>
        <v>5.9679224170086087E-3</v>
      </c>
      <c r="J983" s="15">
        <f t="shared" si="93"/>
        <v>7.6124537019644795E-5</v>
      </c>
      <c r="K983" s="15">
        <f t="shared" si="94"/>
        <v>2.2229019111521576E-4</v>
      </c>
      <c r="L983" s="15">
        <f t="shared" si="95"/>
        <v>5.4975016068208107E-3</v>
      </c>
    </row>
    <row r="984" spans="1:12" x14ac:dyDescent="0.3">
      <c r="A984" s="3">
        <v>43830</v>
      </c>
      <c r="B984" s="18">
        <v>47.26</v>
      </c>
      <c r="C984" s="16">
        <f t="shared" si="90"/>
        <v>-6.5167122135800781E-3</v>
      </c>
      <c r="D984" s="18">
        <v>100.95</v>
      </c>
      <c r="E984" s="16">
        <f t="shared" si="91"/>
        <v>1.4880952380953438E-3</v>
      </c>
      <c r="F984" s="18">
        <v>27.07</v>
      </c>
      <c r="G984" s="16">
        <f t="shared" si="92"/>
        <v>3.7078235076011268E-3</v>
      </c>
      <c r="J984" s="15">
        <f t="shared" si="93"/>
        <v>-7.0716352154750646E-3</v>
      </c>
      <c r="K984" s="15">
        <f t="shared" si="94"/>
        <v>1.015458396549063E-3</v>
      </c>
      <c r="L984" s="15">
        <f t="shared" si="95"/>
        <v>3.2374026974133292E-3</v>
      </c>
    </row>
    <row r="985" spans="1:12" x14ac:dyDescent="0.3">
      <c r="A985" s="3">
        <v>43831</v>
      </c>
      <c r="B985" s="18">
        <v>47.33</v>
      </c>
      <c r="C985" s="16">
        <f t="shared" si="90"/>
        <v>1.4811680067710054E-3</v>
      </c>
      <c r="D985" s="18">
        <v>101.13</v>
      </c>
      <c r="E985" s="16">
        <f t="shared" si="91"/>
        <v>1.7830609212481363E-3</v>
      </c>
      <c r="F985" s="18">
        <v>27.21</v>
      </c>
      <c r="G985" s="16">
        <f t="shared" si="92"/>
        <v>5.1717768747692183E-3</v>
      </c>
      <c r="J985" s="15">
        <f t="shared" si="93"/>
        <v>9.2624500487601931E-4</v>
      </c>
      <c r="K985" s="15">
        <f t="shared" si="94"/>
        <v>1.3104240797018555E-3</v>
      </c>
      <c r="L985" s="15">
        <f t="shared" si="95"/>
        <v>4.7013560645814204E-3</v>
      </c>
    </row>
    <row r="986" spans="1:12" x14ac:dyDescent="0.3">
      <c r="A986" s="3">
        <v>43832</v>
      </c>
      <c r="B986" s="18">
        <v>47.65</v>
      </c>
      <c r="C986" s="16">
        <f t="shared" si="90"/>
        <v>6.7610395098245402E-3</v>
      </c>
      <c r="D986" s="18">
        <v>102.5</v>
      </c>
      <c r="E986" s="16">
        <f t="shared" si="91"/>
        <v>1.3546919806190161E-2</v>
      </c>
      <c r="F986" s="18">
        <v>27.44</v>
      </c>
      <c r="G986" s="16">
        <f t="shared" si="92"/>
        <v>8.4527747151783572E-3</v>
      </c>
      <c r="J986" s="15">
        <f t="shared" si="93"/>
        <v>6.2061165079295537E-3</v>
      </c>
      <c r="K986" s="15">
        <f t="shared" si="94"/>
        <v>1.307428296464388E-2</v>
      </c>
      <c r="L986" s="15">
        <f t="shared" si="95"/>
        <v>7.9823539049905592E-3</v>
      </c>
    </row>
    <row r="987" spans="1:12" x14ac:dyDescent="0.3">
      <c r="A987" s="3">
        <v>43833</v>
      </c>
      <c r="B987" s="18">
        <v>47.43</v>
      </c>
      <c r="C987" s="16">
        <f t="shared" si="90"/>
        <v>-4.6169989506820164E-3</v>
      </c>
      <c r="D987" s="18">
        <v>102.13</v>
      </c>
      <c r="E987" s="16">
        <f t="shared" si="91"/>
        <v>-3.6097560975609788E-3</v>
      </c>
      <c r="F987" s="18">
        <v>27.49</v>
      </c>
      <c r="G987" s="16">
        <f t="shared" si="92"/>
        <v>1.8221574344021718E-3</v>
      </c>
      <c r="J987" s="15">
        <f t="shared" si="93"/>
        <v>-5.1719219525770029E-3</v>
      </c>
      <c r="K987" s="15">
        <f t="shared" si="94"/>
        <v>-4.0823929391072596E-3</v>
      </c>
      <c r="L987" s="15">
        <f t="shared" si="95"/>
        <v>1.3517366242143741E-3</v>
      </c>
    </row>
    <row r="988" spans="1:12" x14ac:dyDescent="0.3">
      <c r="A988" s="3">
        <v>43836</v>
      </c>
      <c r="B988" s="18">
        <v>46.62</v>
      </c>
      <c r="C988" s="16">
        <f t="shared" si="90"/>
        <v>-1.7077798861480087E-2</v>
      </c>
      <c r="D988" s="18">
        <v>100.17</v>
      </c>
      <c r="E988" s="16">
        <f t="shared" si="91"/>
        <v>-1.919122686771757E-2</v>
      </c>
      <c r="F988" s="18">
        <v>27.16</v>
      </c>
      <c r="G988" s="16">
        <f t="shared" si="92"/>
        <v>-1.2004365223717617E-2</v>
      </c>
      <c r="J988" s="15">
        <f t="shared" si="93"/>
        <v>-1.7632721863375073E-2</v>
      </c>
      <c r="K988" s="15">
        <f t="shared" si="94"/>
        <v>-1.9663863709263849E-2</v>
      </c>
      <c r="L988" s="15">
        <f t="shared" si="95"/>
        <v>-1.2474786033905415E-2</v>
      </c>
    </row>
    <row r="989" spans="1:12" x14ac:dyDescent="0.3">
      <c r="A989" s="3">
        <v>43837</v>
      </c>
      <c r="B989" s="18">
        <v>46.81</v>
      </c>
      <c r="C989" s="16">
        <f t="shared" si="90"/>
        <v>4.0755040755042771E-3</v>
      </c>
      <c r="D989" s="18">
        <v>100.52</v>
      </c>
      <c r="E989" s="16">
        <f t="shared" si="91"/>
        <v>3.4940600978337066E-3</v>
      </c>
      <c r="F989" s="18">
        <v>27.38</v>
      </c>
      <c r="G989" s="16">
        <f t="shared" si="92"/>
        <v>8.1001472754049786E-3</v>
      </c>
      <c r="J989" s="15">
        <f t="shared" si="93"/>
        <v>3.520581073609291E-3</v>
      </c>
      <c r="K989" s="15">
        <f t="shared" si="94"/>
        <v>3.0214232562874258E-3</v>
      </c>
      <c r="L989" s="15">
        <f t="shared" si="95"/>
        <v>7.6297264652171806E-3</v>
      </c>
    </row>
    <row r="990" spans="1:12" x14ac:dyDescent="0.3">
      <c r="A990" s="3">
        <v>43838</v>
      </c>
      <c r="B990" s="18">
        <v>46.73</v>
      </c>
      <c r="C990" s="16">
        <f t="shared" si="90"/>
        <v>-1.7090365306559052E-3</v>
      </c>
      <c r="D990" s="18">
        <v>100.44</v>
      </c>
      <c r="E990" s="16">
        <f t="shared" si="91"/>
        <v>-7.9586152009547551E-4</v>
      </c>
      <c r="F990" s="18">
        <v>27.35</v>
      </c>
      <c r="G990" s="16">
        <f t="shared" si="92"/>
        <v>-1.0956902848794359E-3</v>
      </c>
      <c r="J990" s="15">
        <f t="shared" si="93"/>
        <v>-2.2639595325508913E-3</v>
      </c>
      <c r="K990" s="15">
        <f t="shared" si="94"/>
        <v>-1.2684983616417563E-3</v>
      </c>
      <c r="L990" s="15">
        <f t="shared" si="95"/>
        <v>-1.5661110950672336E-3</v>
      </c>
    </row>
    <row r="991" spans="1:12" x14ac:dyDescent="0.3">
      <c r="A991" s="3">
        <v>43839</v>
      </c>
      <c r="B991" s="18">
        <v>47.39</v>
      </c>
      <c r="C991" s="16">
        <f t="shared" si="90"/>
        <v>1.4123689278835894E-2</v>
      </c>
      <c r="D991" s="18">
        <v>101.77</v>
      </c>
      <c r="E991" s="16">
        <f t="shared" si="91"/>
        <v>1.324173636001591E-2</v>
      </c>
      <c r="F991" s="18">
        <v>27.63</v>
      </c>
      <c r="G991" s="16">
        <f t="shared" si="92"/>
        <v>1.023765996343684E-2</v>
      </c>
      <c r="J991" s="15">
        <f t="shared" si="93"/>
        <v>1.3568766276940907E-2</v>
      </c>
      <c r="K991" s="15">
        <f t="shared" si="94"/>
        <v>1.2769099518469629E-2</v>
      </c>
      <c r="L991" s="15">
        <f t="shared" si="95"/>
        <v>9.7672391532490424E-3</v>
      </c>
    </row>
    <row r="992" spans="1:12" x14ac:dyDescent="0.3">
      <c r="A992" s="3">
        <v>43840</v>
      </c>
      <c r="B992" s="18">
        <v>47.54</v>
      </c>
      <c r="C992" s="16">
        <f t="shared" si="90"/>
        <v>3.1652247309559289E-3</v>
      </c>
      <c r="D992" s="18">
        <v>101.97</v>
      </c>
      <c r="E992" s="16">
        <f t="shared" si="91"/>
        <v>1.9652156824212508E-3</v>
      </c>
      <c r="F992" s="18">
        <v>27.79</v>
      </c>
      <c r="G992" s="16">
        <f t="shared" si="92"/>
        <v>5.7908070937386924E-3</v>
      </c>
      <c r="J992" s="15">
        <f t="shared" si="93"/>
        <v>2.6103017290609429E-3</v>
      </c>
      <c r="K992" s="15">
        <f t="shared" si="94"/>
        <v>1.49257884087497E-3</v>
      </c>
      <c r="L992" s="15">
        <f t="shared" si="95"/>
        <v>5.3203862835508944E-3</v>
      </c>
    </row>
    <row r="993" spans="1:12" x14ac:dyDescent="0.3">
      <c r="A993" s="3">
        <v>43843</v>
      </c>
      <c r="B993" s="18">
        <v>47.86</v>
      </c>
      <c r="C993" s="16">
        <f t="shared" si="90"/>
        <v>6.7311737484223588E-3</v>
      </c>
      <c r="D993" s="18">
        <v>102.77</v>
      </c>
      <c r="E993" s="16">
        <f t="shared" si="91"/>
        <v>7.845444738648677E-3</v>
      </c>
      <c r="F993" s="18">
        <v>27.97</v>
      </c>
      <c r="G993" s="16">
        <f t="shared" si="92"/>
        <v>6.4771500539761995E-3</v>
      </c>
      <c r="J993" s="15">
        <f t="shared" si="93"/>
        <v>6.1762507465273724E-3</v>
      </c>
      <c r="K993" s="15">
        <f t="shared" si="94"/>
        <v>7.3728078971023962E-3</v>
      </c>
      <c r="L993" s="15">
        <f t="shared" si="95"/>
        <v>6.0067292437884015E-3</v>
      </c>
    </row>
    <row r="994" spans="1:12" x14ac:dyDescent="0.3">
      <c r="A994" s="3">
        <v>43844</v>
      </c>
      <c r="B994" s="18">
        <v>48.03</v>
      </c>
      <c r="C994" s="16">
        <f t="shared" si="90"/>
        <v>3.5520267446720322E-3</v>
      </c>
      <c r="D994" s="18">
        <v>103.48</v>
      </c>
      <c r="E994" s="16">
        <f t="shared" si="91"/>
        <v>6.9086309234211996E-3</v>
      </c>
      <c r="F994" s="18">
        <v>28.06</v>
      </c>
      <c r="G994" s="16">
        <f t="shared" si="92"/>
        <v>3.2177332856631047E-3</v>
      </c>
      <c r="J994" s="15">
        <f t="shared" si="93"/>
        <v>2.9971037427770461E-3</v>
      </c>
      <c r="K994" s="15">
        <f t="shared" si="94"/>
        <v>6.4359940818749187E-3</v>
      </c>
      <c r="L994" s="15">
        <f t="shared" si="95"/>
        <v>2.7473124754753071E-3</v>
      </c>
    </row>
    <row r="995" spans="1:12" x14ac:dyDescent="0.3">
      <c r="A995" s="3">
        <v>43845</v>
      </c>
      <c r="B995" s="18">
        <v>48.01</v>
      </c>
      <c r="C995" s="16">
        <f t="shared" si="90"/>
        <v>-4.1640641265883183E-4</v>
      </c>
      <c r="D995" s="18">
        <v>104.16</v>
      </c>
      <c r="E995" s="16">
        <f t="shared" si="91"/>
        <v>6.57131812910694E-3</v>
      </c>
      <c r="F995" s="18">
        <v>28.29</v>
      </c>
      <c r="G995" s="16">
        <f t="shared" si="92"/>
        <v>8.19672131147553E-3</v>
      </c>
      <c r="J995" s="15">
        <f t="shared" si="93"/>
        <v>-9.7132941455381787E-4</v>
      </c>
      <c r="K995" s="15">
        <f t="shared" si="94"/>
        <v>6.0986812875606592E-3</v>
      </c>
      <c r="L995" s="15">
        <f t="shared" si="95"/>
        <v>7.726300501287732E-3</v>
      </c>
    </row>
    <row r="996" spans="1:12" x14ac:dyDescent="0.3">
      <c r="A996" s="3">
        <v>43846</v>
      </c>
      <c r="B996" s="18">
        <v>48.03</v>
      </c>
      <c r="C996" s="16">
        <f t="shared" si="90"/>
        <v>4.1657987919196948E-4</v>
      </c>
      <c r="D996" s="18">
        <v>104.93</v>
      </c>
      <c r="E996" s="16">
        <f t="shared" si="91"/>
        <v>7.3924731182797299E-3</v>
      </c>
      <c r="F996" s="18">
        <v>28.41</v>
      </c>
      <c r="G996" s="16">
        <f t="shared" si="92"/>
        <v>4.2417815482502785E-3</v>
      </c>
      <c r="J996" s="15">
        <f t="shared" si="93"/>
        <v>-1.3834312270301656E-4</v>
      </c>
      <c r="K996" s="15">
        <f t="shared" si="94"/>
        <v>6.919836276733449E-3</v>
      </c>
      <c r="L996" s="15">
        <f t="shared" si="95"/>
        <v>3.771360738062481E-3</v>
      </c>
    </row>
    <row r="997" spans="1:12" x14ac:dyDescent="0.3">
      <c r="A997" s="3">
        <v>43847</v>
      </c>
      <c r="B997" s="18">
        <v>48.04</v>
      </c>
      <c r="C997" s="16">
        <f t="shared" si="90"/>
        <v>2.0820320632930489E-4</v>
      </c>
      <c r="D997" s="18">
        <v>105.08</v>
      </c>
      <c r="E997" s="16">
        <f t="shared" si="91"/>
        <v>1.4295244448678801E-3</v>
      </c>
      <c r="F997" s="18">
        <v>28.59</v>
      </c>
      <c r="G997" s="16">
        <f t="shared" si="92"/>
        <v>6.3357972544877406E-3</v>
      </c>
      <c r="J997" s="15">
        <f t="shared" si="93"/>
        <v>-3.4671979556568115E-4</v>
      </c>
      <c r="K997" s="15">
        <f t="shared" si="94"/>
        <v>9.568876033215994E-4</v>
      </c>
      <c r="L997" s="15">
        <f t="shared" si="95"/>
        <v>5.8653764442999426E-3</v>
      </c>
    </row>
    <row r="998" spans="1:12" x14ac:dyDescent="0.3">
      <c r="A998" s="3">
        <v>43850</v>
      </c>
      <c r="B998" s="18">
        <v>47.67</v>
      </c>
      <c r="C998" s="16">
        <f t="shared" si="90"/>
        <v>-7.7019150707743345E-3</v>
      </c>
      <c r="D998" s="18">
        <v>104.45</v>
      </c>
      <c r="E998" s="16">
        <f t="shared" si="91"/>
        <v>-5.9954320517699999E-3</v>
      </c>
      <c r="F998" s="18">
        <v>28.5</v>
      </c>
      <c r="G998" s="16">
        <f t="shared" si="92"/>
        <v>-3.1479538300105414E-3</v>
      </c>
      <c r="J998" s="15">
        <f t="shared" si="93"/>
        <v>-8.2568380726693209E-3</v>
      </c>
      <c r="K998" s="15">
        <f t="shared" si="94"/>
        <v>-6.4680688933162808E-3</v>
      </c>
      <c r="L998" s="15">
        <f t="shared" si="95"/>
        <v>-3.6183746401983389E-3</v>
      </c>
    </row>
    <row r="999" spans="1:12" x14ac:dyDescent="0.3">
      <c r="A999" s="3">
        <v>43851</v>
      </c>
      <c r="B999" s="18">
        <v>47.39</v>
      </c>
      <c r="C999" s="16">
        <f t="shared" si="90"/>
        <v>-5.8737151248164921E-3</v>
      </c>
      <c r="D999" s="18">
        <v>104.82</v>
      </c>
      <c r="E999" s="16">
        <f t="shared" si="91"/>
        <v>3.5423647678314296E-3</v>
      </c>
      <c r="F999" s="18">
        <v>28.59</v>
      </c>
      <c r="G999" s="16">
        <f t="shared" si="92"/>
        <v>3.1578947368420263E-3</v>
      </c>
      <c r="J999" s="15">
        <f t="shared" si="93"/>
        <v>-6.4286381267114785E-3</v>
      </c>
      <c r="K999" s="15">
        <f t="shared" si="94"/>
        <v>3.0697279262851488E-3</v>
      </c>
      <c r="L999" s="15">
        <f t="shared" si="95"/>
        <v>2.6874739266542287E-3</v>
      </c>
    </row>
    <row r="1000" spans="1:12" x14ac:dyDescent="0.3">
      <c r="A1000" s="3">
        <v>43852</v>
      </c>
      <c r="B1000" s="18">
        <v>47.17</v>
      </c>
      <c r="C1000" s="16">
        <f t="shared" si="90"/>
        <v>-4.6423296054020069E-3</v>
      </c>
      <c r="D1000" s="18">
        <v>104.78</v>
      </c>
      <c r="E1000" s="16">
        <f t="shared" si="91"/>
        <v>-3.816065636328414E-4</v>
      </c>
      <c r="F1000" s="18">
        <v>28.53</v>
      </c>
      <c r="G1000" s="16">
        <f t="shared" si="92"/>
        <v>-2.0986358866735833E-3</v>
      </c>
      <c r="J1000" s="15">
        <f t="shared" si="93"/>
        <v>-5.1972526072969934E-3</v>
      </c>
      <c r="K1000" s="15">
        <f t="shared" si="94"/>
        <v>-8.5424340517912211E-4</v>
      </c>
      <c r="L1000" s="15">
        <f t="shared" si="95"/>
        <v>-2.5690566968613808E-3</v>
      </c>
    </row>
    <row r="1001" spans="1:12" x14ac:dyDescent="0.3">
      <c r="A1001" s="3">
        <v>43853</v>
      </c>
      <c r="B1001" s="18">
        <v>47.53</v>
      </c>
      <c r="C1001" s="16">
        <f t="shared" si="90"/>
        <v>7.6319694721220799E-3</v>
      </c>
      <c r="D1001" s="18">
        <v>105.6</v>
      </c>
      <c r="E1001" s="16">
        <f t="shared" si="91"/>
        <v>7.8259209772857385E-3</v>
      </c>
      <c r="F1001" s="18">
        <v>28.69</v>
      </c>
      <c r="G1001" s="16">
        <f t="shared" si="92"/>
        <v>5.6081317910972039E-3</v>
      </c>
      <c r="J1001" s="15">
        <f t="shared" si="93"/>
        <v>7.0770464702270934E-3</v>
      </c>
      <c r="K1001" s="15">
        <f t="shared" si="94"/>
        <v>7.3532841357394577E-3</v>
      </c>
      <c r="L1001" s="15">
        <f t="shared" si="95"/>
        <v>5.137710980909406E-3</v>
      </c>
    </row>
    <row r="1002" spans="1:12" x14ac:dyDescent="0.3">
      <c r="A1002" s="3">
        <v>43854</v>
      </c>
      <c r="B1002" s="18">
        <v>47.88</v>
      </c>
      <c r="C1002" s="16">
        <f t="shared" si="90"/>
        <v>7.3637702503681624E-3</v>
      </c>
      <c r="D1002" s="18">
        <v>106.36</v>
      </c>
      <c r="E1002" s="16">
        <f t="shared" si="91"/>
        <v>7.1969696969698127E-3</v>
      </c>
      <c r="F1002" s="18">
        <v>28.9</v>
      </c>
      <c r="G1002" s="16">
        <f t="shared" si="92"/>
        <v>7.3196235622166039E-3</v>
      </c>
      <c r="J1002" s="15">
        <f t="shared" si="93"/>
        <v>6.8088472484731759E-3</v>
      </c>
      <c r="K1002" s="15">
        <f t="shared" si="94"/>
        <v>6.7243328554235319E-3</v>
      </c>
      <c r="L1002" s="15">
        <f t="shared" si="95"/>
        <v>6.849202752028806E-3</v>
      </c>
    </row>
    <row r="1003" spans="1:12" x14ac:dyDescent="0.3">
      <c r="A1003" s="3">
        <v>43857</v>
      </c>
      <c r="B1003" s="18">
        <v>47.42</v>
      </c>
      <c r="C1003" s="16">
        <f t="shared" si="90"/>
        <v>-9.6073517126148422E-3</v>
      </c>
      <c r="D1003" s="18">
        <v>105.81</v>
      </c>
      <c r="E1003" s="16">
        <f t="shared" si="91"/>
        <v>-5.1711169612635999E-3</v>
      </c>
      <c r="F1003" s="18">
        <v>28.84</v>
      </c>
      <c r="G1003" s="16">
        <f t="shared" si="92"/>
        <v>-2.0761245674739692E-3</v>
      </c>
      <c r="J1003" s="15">
        <f t="shared" si="93"/>
        <v>-1.0162274714509829E-2</v>
      </c>
      <c r="K1003" s="15">
        <f t="shared" si="94"/>
        <v>-5.6437538028098807E-3</v>
      </c>
      <c r="L1003" s="15">
        <f t="shared" si="95"/>
        <v>-2.5465453776617668E-3</v>
      </c>
    </row>
    <row r="1004" spans="1:12" x14ac:dyDescent="0.3">
      <c r="A1004" s="3">
        <v>43858</v>
      </c>
      <c r="B1004" s="18">
        <v>47.1</v>
      </c>
      <c r="C1004" s="16">
        <f t="shared" si="90"/>
        <v>-6.7482075073808101E-3</v>
      </c>
      <c r="D1004" s="18">
        <v>105.61</v>
      </c>
      <c r="E1004" s="16">
        <f t="shared" si="91"/>
        <v>-1.8901805122389925E-3</v>
      </c>
      <c r="F1004" s="18">
        <v>28.83</v>
      </c>
      <c r="G1004" s="16">
        <f t="shared" si="92"/>
        <v>-3.4674063800277377E-4</v>
      </c>
      <c r="J1004" s="15">
        <f t="shared" si="93"/>
        <v>-7.3031305092757966E-3</v>
      </c>
      <c r="K1004" s="15">
        <f t="shared" si="94"/>
        <v>-2.3628173537852733E-3</v>
      </c>
      <c r="L1004" s="15">
        <f t="shared" si="95"/>
        <v>-8.1716144819057152E-4</v>
      </c>
    </row>
    <row r="1005" spans="1:12" x14ac:dyDescent="0.3">
      <c r="A1005" s="3">
        <v>43859</v>
      </c>
      <c r="B1005" s="18">
        <v>47.38</v>
      </c>
      <c r="C1005" s="16">
        <f t="shared" si="90"/>
        <v>5.9447983014861983E-3</v>
      </c>
      <c r="D1005" s="18">
        <v>105.94</v>
      </c>
      <c r="E1005" s="16">
        <f t="shared" si="91"/>
        <v>3.1247040999904385E-3</v>
      </c>
      <c r="F1005" s="18">
        <v>29.01</v>
      </c>
      <c r="G1005" s="16">
        <f t="shared" si="92"/>
        <v>6.2434963579605096E-3</v>
      </c>
      <c r="J1005" s="15">
        <f t="shared" si="93"/>
        <v>5.3898752995912118E-3</v>
      </c>
      <c r="K1005" s="15">
        <f t="shared" si="94"/>
        <v>2.6520672584441577E-3</v>
      </c>
      <c r="L1005" s="15">
        <f t="shared" si="95"/>
        <v>5.7730755477727116E-3</v>
      </c>
    </row>
    <row r="1006" spans="1:12" x14ac:dyDescent="0.3">
      <c r="A1006" s="3">
        <v>43860</v>
      </c>
      <c r="B1006" s="18">
        <v>47.05</v>
      </c>
      <c r="C1006" s="16">
        <f t="shared" si="90"/>
        <v>-6.9649641198819001E-3</v>
      </c>
      <c r="D1006" s="18">
        <v>105.25</v>
      </c>
      <c r="E1006" s="16">
        <f t="shared" si="91"/>
        <v>-6.5131206343213011E-3</v>
      </c>
      <c r="F1006" s="18">
        <v>28.97</v>
      </c>
      <c r="G1006" s="16">
        <f t="shared" si="92"/>
        <v>-1.3788348845226173E-3</v>
      </c>
      <c r="J1006" s="15">
        <f t="shared" si="93"/>
        <v>-7.5198871217768866E-3</v>
      </c>
      <c r="K1006" s="15">
        <f t="shared" si="94"/>
        <v>-6.9857574758675819E-3</v>
      </c>
      <c r="L1006" s="15">
        <f t="shared" si="95"/>
        <v>-1.849255694710415E-3</v>
      </c>
    </row>
    <row r="1007" spans="1:12" x14ac:dyDescent="0.3">
      <c r="A1007" s="3">
        <v>43861</v>
      </c>
      <c r="B1007" s="18">
        <v>46.73</v>
      </c>
      <c r="C1007" s="16">
        <f t="shared" si="90"/>
        <v>-6.8012752391073406E-3</v>
      </c>
      <c r="D1007" s="18">
        <v>104.74</v>
      </c>
      <c r="E1007" s="16">
        <f t="shared" si="91"/>
        <v>-4.8456057007126851E-3</v>
      </c>
      <c r="F1007" s="18">
        <v>29.05</v>
      </c>
      <c r="G1007" s="16">
        <f t="shared" si="92"/>
        <v>2.7614773904038881E-3</v>
      </c>
      <c r="J1007" s="15">
        <f t="shared" si="93"/>
        <v>-7.356198241002327E-3</v>
      </c>
      <c r="K1007" s="15">
        <f t="shared" si="94"/>
        <v>-5.318242542258966E-3</v>
      </c>
      <c r="L1007" s="15">
        <f t="shared" si="95"/>
        <v>2.2910565802160905E-3</v>
      </c>
    </row>
    <row r="1008" spans="1:12" x14ac:dyDescent="0.3">
      <c r="A1008" s="3">
        <v>43864</v>
      </c>
      <c r="B1008" s="18">
        <v>45.66</v>
      </c>
      <c r="C1008" s="16">
        <f t="shared" si="90"/>
        <v>-2.2897496255082417E-2</v>
      </c>
      <c r="D1008" s="18">
        <v>102.61</v>
      </c>
      <c r="E1008" s="16">
        <f t="shared" si="91"/>
        <v>-2.0336070269238116E-2</v>
      </c>
      <c r="F1008" s="18">
        <v>28.39</v>
      </c>
      <c r="G1008" s="16">
        <f t="shared" si="92"/>
        <v>-2.2719449225473309E-2</v>
      </c>
      <c r="J1008" s="15">
        <f t="shared" si="93"/>
        <v>-2.3452419256977403E-2</v>
      </c>
      <c r="K1008" s="15">
        <f t="shared" si="94"/>
        <v>-2.0808707110784395E-2</v>
      </c>
      <c r="L1008" s="15">
        <f t="shared" si="95"/>
        <v>-2.3189870035661107E-2</v>
      </c>
    </row>
    <row r="1009" spans="1:12" x14ac:dyDescent="0.3">
      <c r="A1009" s="3">
        <v>43865</v>
      </c>
      <c r="B1009" s="18">
        <v>46.62</v>
      </c>
      <c r="C1009" s="16">
        <f t="shared" si="90"/>
        <v>2.1024967148488782E-2</v>
      </c>
      <c r="D1009" s="18">
        <v>103.43</v>
      </c>
      <c r="E1009" s="16">
        <f t="shared" si="91"/>
        <v>7.9914238378326896E-3</v>
      </c>
      <c r="F1009" s="18">
        <v>28.64</v>
      </c>
      <c r="G1009" s="16">
        <f t="shared" si="92"/>
        <v>8.8059175766115327E-3</v>
      </c>
      <c r="J1009" s="15">
        <f t="shared" si="93"/>
        <v>2.0470044146593796E-2</v>
      </c>
      <c r="K1009" s="15">
        <f t="shared" si="94"/>
        <v>7.5187869962864088E-3</v>
      </c>
      <c r="L1009" s="15">
        <f t="shared" si="95"/>
        <v>8.3354967664237348E-3</v>
      </c>
    </row>
    <row r="1010" spans="1:12" x14ac:dyDescent="0.3">
      <c r="A1010" s="3">
        <v>43866</v>
      </c>
      <c r="B1010" s="18">
        <v>47.09</v>
      </c>
      <c r="C1010" s="16">
        <f t="shared" si="90"/>
        <v>1.0081510081510148E-2</v>
      </c>
      <c r="D1010" s="18">
        <v>104.12</v>
      </c>
      <c r="E1010" s="16">
        <f t="shared" si="91"/>
        <v>6.6711785748816421E-3</v>
      </c>
      <c r="F1010" s="18">
        <v>28.82</v>
      </c>
      <c r="G1010" s="16">
        <f t="shared" si="92"/>
        <v>6.2849162011173743E-3</v>
      </c>
      <c r="J1010" s="15">
        <f t="shared" si="93"/>
        <v>9.5265870796151612E-3</v>
      </c>
      <c r="K1010" s="15">
        <f t="shared" si="94"/>
        <v>6.1985417333353613E-3</v>
      </c>
      <c r="L1010" s="15">
        <f t="shared" si="95"/>
        <v>5.8144953909295763E-3</v>
      </c>
    </row>
    <row r="1011" spans="1:12" x14ac:dyDescent="0.3">
      <c r="A1011" s="3">
        <v>43867</v>
      </c>
      <c r="B1011" s="18">
        <v>47.28</v>
      </c>
      <c r="C1011" s="16">
        <f t="shared" si="90"/>
        <v>4.0348269271606174E-3</v>
      </c>
      <c r="D1011" s="18">
        <v>105.03</v>
      </c>
      <c r="E1011" s="16">
        <f t="shared" si="91"/>
        <v>8.7399154821359293E-3</v>
      </c>
      <c r="F1011" s="18">
        <v>29.04</v>
      </c>
      <c r="G1011" s="16">
        <f t="shared" si="92"/>
        <v>7.6335877862594437E-3</v>
      </c>
      <c r="J1011" s="15">
        <f t="shared" si="93"/>
        <v>3.4799039252656314E-3</v>
      </c>
      <c r="K1011" s="15">
        <f t="shared" si="94"/>
        <v>8.2672786405896485E-3</v>
      </c>
      <c r="L1011" s="15">
        <f t="shared" si="95"/>
        <v>7.1631669760716457E-3</v>
      </c>
    </row>
    <row r="1012" spans="1:12" x14ac:dyDescent="0.3">
      <c r="A1012" s="3">
        <v>43868</v>
      </c>
      <c r="B1012" s="18">
        <v>47.29</v>
      </c>
      <c r="C1012" s="16">
        <f t="shared" si="90"/>
        <v>2.1150592216567787E-4</v>
      </c>
      <c r="D1012" s="18">
        <v>105.8</v>
      </c>
      <c r="E1012" s="16">
        <f t="shared" si="91"/>
        <v>7.3312386937065543E-3</v>
      </c>
      <c r="F1012" s="18">
        <v>29.02</v>
      </c>
      <c r="G1012" s="16">
        <f t="shared" si="92"/>
        <v>-6.8870523415975882E-4</v>
      </c>
      <c r="J1012" s="15">
        <f t="shared" si="93"/>
        <v>-3.4341707972930817E-4</v>
      </c>
      <c r="K1012" s="15">
        <f t="shared" si="94"/>
        <v>6.8586018521602735E-3</v>
      </c>
      <c r="L1012" s="15">
        <f t="shared" si="95"/>
        <v>-1.1591260443475566E-3</v>
      </c>
    </row>
    <row r="1013" spans="1:12" x14ac:dyDescent="0.3">
      <c r="A1013" s="3">
        <v>43871</v>
      </c>
      <c r="B1013" s="18">
        <v>46.92</v>
      </c>
      <c r="C1013" s="16">
        <f t="shared" si="90"/>
        <v>-7.8240642842037911E-3</v>
      </c>
      <c r="D1013" s="18">
        <v>104.44</v>
      </c>
      <c r="E1013" s="16">
        <f t="shared" si="91"/>
        <v>-1.2854442344045314E-2</v>
      </c>
      <c r="F1013" s="18">
        <v>28.84</v>
      </c>
      <c r="G1013" s="16">
        <f t="shared" si="92"/>
        <v>-6.2026188835285767E-3</v>
      </c>
      <c r="J1013" s="15">
        <f t="shared" si="93"/>
        <v>-8.3789872860987775E-3</v>
      </c>
      <c r="K1013" s="15">
        <f t="shared" si="94"/>
        <v>-1.3327079185591595E-2</v>
      </c>
      <c r="L1013" s="15">
        <f t="shared" si="95"/>
        <v>-6.6730396937163747E-3</v>
      </c>
    </row>
    <row r="1014" spans="1:12" x14ac:dyDescent="0.3">
      <c r="A1014" s="3">
        <v>43872</v>
      </c>
      <c r="B1014" s="18">
        <v>47.2</v>
      </c>
      <c r="C1014" s="16">
        <f t="shared" si="90"/>
        <v>5.9676044330776445E-3</v>
      </c>
      <c r="D1014" s="18">
        <v>104.01</v>
      </c>
      <c r="E1014" s="16">
        <f t="shared" si="91"/>
        <v>-4.1171964764457059E-3</v>
      </c>
      <c r="F1014" s="18">
        <v>29.04</v>
      </c>
      <c r="G1014" s="16">
        <f t="shared" si="92"/>
        <v>6.9348127600554754E-3</v>
      </c>
      <c r="J1014" s="15">
        <f t="shared" si="93"/>
        <v>5.4126814311826581E-3</v>
      </c>
      <c r="K1014" s="15">
        <f t="shared" si="94"/>
        <v>-4.5898333179919867E-3</v>
      </c>
      <c r="L1014" s="15">
        <f t="shared" si="95"/>
        <v>6.4643919498676775E-3</v>
      </c>
    </row>
    <row r="1015" spans="1:12" x14ac:dyDescent="0.3">
      <c r="A1015" s="3">
        <v>43873</v>
      </c>
      <c r="B1015" s="18">
        <v>47.52</v>
      </c>
      <c r="C1015" s="16">
        <f t="shared" si="90"/>
        <v>6.7796610169492677E-3</v>
      </c>
      <c r="D1015" s="18">
        <v>103.32</v>
      </c>
      <c r="E1015" s="16">
        <f t="shared" si="91"/>
        <v>-6.633977502163324E-3</v>
      </c>
      <c r="F1015" s="18">
        <v>29.1</v>
      </c>
      <c r="G1015" s="16">
        <f t="shared" si="92"/>
        <v>2.0661157024794985E-3</v>
      </c>
      <c r="J1015" s="15">
        <f t="shared" si="93"/>
        <v>6.2247380150542812E-3</v>
      </c>
      <c r="K1015" s="15">
        <f t="shared" si="94"/>
        <v>-7.1066143437096049E-3</v>
      </c>
      <c r="L1015" s="15">
        <f t="shared" si="95"/>
        <v>1.5956948922917007E-3</v>
      </c>
    </row>
    <row r="1016" spans="1:12" x14ac:dyDescent="0.3">
      <c r="A1016" s="3">
        <v>43874</v>
      </c>
      <c r="B1016" s="18">
        <v>47.39</v>
      </c>
      <c r="C1016" s="16">
        <f t="shared" si="90"/>
        <v>-2.7356902356903134E-3</v>
      </c>
      <c r="D1016" s="18">
        <v>103.09</v>
      </c>
      <c r="E1016" s="16">
        <f t="shared" si="91"/>
        <v>-2.2260936895082128E-3</v>
      </c>
      <c r="F1016" s="18">
        <v>29.06</v>
      </c>
      <c r="G1016" s="16">
        <f t="shared" si="92"/>
        <v>-1.3745704467355013E-3</v>
      </c>
      <c r="J1016" s="15">
        <f t="shared" si="93"/>
        <v>-3.2906132375852995E-3</v>
      </c>
      <c r="K1016" s="15">
        <f t="shared" si="94"/>
        <v>-2.6987305310544937E-3</v>
      </c>
      <c r="L1016" s="15">
        <f t="shared" si="95"/>
        <v>-1.8449912569232991E-3</v>
      </c>
    </row>
    <row r="1017" spans="1:12" x14ac:dyDescent="0.3">
      <c r="A1017" s="3">
        <v>43875</v>
      </c>
      <c r="B1017" s="18">
        <v>47.13</v>
      </c>
      <c r="C1017" s="16">
        <f t="shared" si="90"/>
        <v>-5.4863895336568769E-3</v>
      </c>
      <c r="D1017" s="18">
        <v>102.43</v>
      </c>
      <c r="E1017" s="16">
        <f t="shared" si="91"/>
        <v>-6.4021728586671767E-3</v>
      </c>
      <c r="F1017" s="18">
        <v>28.88</v>
      </c>
      <c r="G1017" s="16">
        <f t="shared" si="92"/>
        <v>-6.1940812112869503E-3</v>
      </c>
      <c r="J1017" s="15">
        <f t="shared" si="93"/>
        <v>-6.0413125355518633E-3</v>
      </c>
      <c r="K1017" s="15">
        <f t="shared" si="94"/>
        <v>-6.8748097002134575E-3</v>
      </c>
      <c r="L1017" s="15">
        <f t="shared" si="95"/>
        <v>-6.6645020214747483E-3</v>
      </c>
    </row>
    <row r="1018" spans="1:12" x14ac:dyDescent="0.3">
      <c r="A1018" s="3">
        <v>43878</v>
      </c>
      <c r="B1018" s="18">
        <v>46.79</v>
      </c>
      <c r="C1018" s="16">
        <f t="shared" si="90"/>
        <v>-7.2140886908551582E-3</v>
      </c>
      <c r="D1018" s="18">
        <v>101.72</v>
      </c>
      <c r="E1018" s="16">
        <f t="shared" si="91"/>
        <v>-6.9315630186469468E-3</v>
      </c>
      <c r="F1018" s="18">
        <v>28.62</v>
      </c>
      <c r="G1018" s="16">
        <f t="shared" si="92"/>
        <v>-9.0027700831024626E-3</v>
      </c>
      <c r="J1018" s="15">
        <f t="shared" si="93"/>
        <v>-7.7690116927501447E-3</v>
      </c>
      <c r="K1018" s="15">
        <f t="shared" si="94"/>
        <v>-7.4041998601932276E-3</v>
      </c>
      <c r="L1018" s="15">
        <f t="shared" si="95"/>
        <v>-9.4731908932902606E-3</v>
      </c>
    </row>
    <row r="1019" spans="1:12" x14ac:dyDescent="0.3">
      <c r="A1019" s="3">
        <v>43879</v>
      </c>
      <c r="B1019" s="18">
        <v>46.63</v>
      </c>
      <c r="C1019" s="16">
        <f t="shared" si="90"/>
        <v>-3.4195340884803915E-3</v>
      </c>
      <c r="D1019" s="18">
        <v>101</v>
      </c>
      <c r="E1019" s="16">
        <f t="shared" si="91"/>
        <v>-7.0782540306724151E-3</v>
      </c>
      <c r="F1019" s="18">
        <v>28.53</v>
      </c>
      <c r="G1019" s="16">
        <f t="shared" si="92"/>
        <v>-3.1446540880503138E-3</v>
      </c>
      <c r="J1019" s="15">
        <f t="shared" si="93"/>
        <v>-3.974457090375378E-3</v>
      </c>
      <c r="K1019" s="15">
        <f t="shared" si="94"/>
        <v>-7.5508908722186959E-3</v>
      </c>
      <c r="L1019" s="15">
        <f t="shared" si="95"/>
        <v>-3.6150748982381113E-3</v>
      </c>
    </row>
    <row r="1020" spans="1:12" x14ac:dyDescent="0.3">
      <c r="A1020" s="3">
        <v>43880</v>
      </c>
      <c r="B1020" s="18">
        <v>47.13</v>
      </c>
      <c r="C1020" s="16">
        <f t="shared" si="90"/>
        <v>1.0722710701265292E-2</v>
      </c>
      <c r="D1020" s="18">
        <v>102.69</v>
      </c>
      <c r="E1020" s="16">
        <f t="shared" si="91"/>
        <v>1.6732673267326748E-2</v>
      </c>
      <c r="F1020" s="18">
        <v>28.91</v>
      </c>
      <c r="G1020" s="16">
        <f t="shared" si="92"/>
        <v>1.3319313003855582E-2</v>
      </c>
      <c r="J1020" s="15">
        <f t="shared" si="93"/>
        <v>1.0167787699370306E-2</v>
      </c>
      <c r="K1020" s="15">
        <f t="shared" si="94"/>
        <v>1.6260036425780468E-2</v>
      </c>
      <c r="L1020" s="15">
        <f t="shared" si="95"/>
        <v>1.2848892193667784E-2</v>
      </c>
    </row>
    <row r="1021" spans="1:12" x14ac:dyDescent="0.3">
      <c r="A1021" s="3">
        <v>43881</v>
      </c>
      <c r="B1021" s="18">
        <v>47.02</v>
      </c>
      <c r="C1021" s="16">
        <f t="shared" si="90"/>
        <v>-2.3339698705707734E-3</v>
      </c>
      <c r="D1021" s="18">
        <v>103.56</v>
      </c>
      <c r="E1021" s="16">
        <f t="shared" si="91"/>
        <v>8.4721004966403779E-3</v>
      </c>
      <c r="F1021" s="18">
        <v>29.06</v>
      </c>
      <c r="G1021" s="16">
        <f t="shared" si="92"/>
        <v>5.1885160843998523E-3</v>
      </c>
      <c r="J1021" s="15">
        <f t="shared" si="93"/>
        <v>-2.8888928724657595E-3</v>
      </c>
      <c r="K1021" s="15">
        <f t="shared" si="94"/>
        <v>7.9994636550940971E-3</v>
      </c>
      <c r="L1021" s="15">
        <f t="shared" si="95"/>
        <v>4.7180952742120544E-3</v>
      </c>
    </row>
    <row r="1022" spans="1:12" x14ac:dyDescent="0.3">
      <c r="A1022" s="3">
        <v>43885</v>
      </c>
      <c r="B1022" s="18">
        <v>46.01</v>
      </c>
      <c r="C1022" s="16">
        <f t="shared" si="90"/>
        <v>-2.1480221182475612E-2</v>
      </c>
      <c r="D1022" s="18">
        <v>102.12</v>
      </c>
      <c r="E1022" s="16">
        <f t="shared" si="91"/>
        <v>-1.3904982618771711E-2</v>
      </c>
      <c r="F1022" s="18">
        <v>28.65</v>
      </c>
      <c r="G1022" s="16">
        <f t="shared" si="92"/>
        <v>-1.410874053682043E-2</v>
      </c>
      <c r="J1022" s="15">
        <f t="shared" si="93"/>
        <v>-2.2035144184370598E-2</v>
      </c>
      <c r="K1022" s="15">
        <f t="shared" si="94"/>
        <v>-1.4377619460317992E-2</v>
      </c>
      <c r="L1022" s="15">
        <f t="shared" si="95"/>
        <v>-1.4579161347008228E-2</v>
      </c>
    </row>
    <row r="1023" spans="1:12" x14ac:dyDescent="0.3">
      <c r="A1023" s="3">
        <v>43886</v>
      </c>
      <c r="B1023" s="18">
        <v>45.83</v>
      </c>
      <c r="C1023" s="16">
        <f t="shared" si="90"/>
        <v>-3.9121930015213469E-3</v>
      </c>
      <c r="D1023" s="18">
        <v>101.76</v>
      </c>
      <c r="E1023" s="16">
        <f t="shared" si="91"/>
        <v>-3.5252643948295859E-3</v>
      </c>
      <c r="F1023" s="18">
        <v>28.49</v>
      </c>
      <c r="G1023" s="16">
        <f t="shared" si="92"/>
        <v>-5.5846422338569068E-3</v>
      </c>
      <c r="J1023" s="15">
        <f t="shared" si="93"/>
        <v>-4.4671160034163333E-3</v>
      </c>
      <c r="K1023" s="15">
        <f t="shared" si="94"/>
        <v>-3.9979012363758667E-3</v>
      </c>
      <c r="L1023" s="15">
        <f t="shared" si="95"/>
        <v>-6.0550630440447048E-3</v>
      </c>
    </row>
    <row r="1024" spans="1:12" x14ac:dyDescent="0.3">
      <c r="A1024" s="3">
        <v>43887</v>
      </c>
      <c r="B1024" s="18">
        <v>45.35</v>
      </c>
      <c r="C1024" s="16">
        <f t="shared" si="90"/>
        <v>-1.0473488981016743E-2</v>
      </c>
      <c r="D1024" s="18">
        <v>100.71</v>
      </c>
      <c r="E1024" s="16">
        <f t="shared" si="91"/>
        <v>-1.0318396226415172E-2</v>
      </c>
      <c r="F1024" s="18">
        <v>28.4</v>
      </c>
      <c r="G1024" s="16">
        <f t="shared" si="92"/>
        <v>-3.1590031590031931E-3</v>
      </c>
      <c r="J1024" s="15">
        <f t="shared" si="93"/>
        <v>-1.102841198291173E-2</v>
      </c>
      <c r="K1024" s="15">
        <f t="shared" si="94"/>
        <v>-1.0791033067961453E-2</v>
      </c>
      <c r="L1024" s="15">
        <f t="shared" si="95"/>
        <v>-3.6294239691909906E-3</v>
      </c>
    </row>
    <row r="1025" spans="1:12" x14ac:dyDescent="0.3">
      <c r="A1025" s="3">
        <v>43888</v>
      </c>
      <c r="B1025" s="18">
        <v>45.18</v>
      </c>
      <c r="C1025" s="16">
        <f t="shared" si="90"/>
        <v>-3.7486218302095198E-3</v>
      </c>
      <c r="D1025" s="18">
        <v>100.38</v>
      </c>
      <c r="E1025" s="16">
        <f t="shared" si="91"/>
        <v>-3.2767351802204248E-3</v>
      </c>
      <c r="F1025" s="18">
        <v>28.26</v>
      </c>
      <c r="G1025" s="16">
        <f t="shared" si="92"/>
        <v>-4.9295774647886148E-3</v>
      </c>
      <c r="J1025" s="15">
        <f t="shared" si="93"/>
        <v>-4.3035448321045063E-3</v>
      </c>
      <c r="K1025" s="15">
        <f t="shared" si="94"/>
        <v>-3.7493720217667056E-3</v>
      </c>
      <c r="L1025" s="15">
        <f t="shared" si="95"/>
        <v>-5.3999982749764128E-3</v>
      </c>
    </row>
    <row r="1026" spans="1:12" x14ac:dyDescent="0.3">
      <c r="A1026" s="3">
        <v>43889</v>
      </c>
      <c r="B1026" s="18">
        <v>43.73</v>
      </c>
      <c r="C1026" s="16">
        <f t="shared" si="90"/>
        <v>-3.20938468348827E-2</v>
      </c>
      <c r="D1026" s="18">
        <v>97.33</v>
      </c>
      <c r="E1026" s="16">
        <f t="shared" si="91"/>
        <v>-3.0384538752739609E-2</v>
      </c>
      <c r="F1026" s="18">
        <v>27.55</v>
      </c>
      <c r="G1026" s="16">
        <f t="shared" si="92"/>
        <v>-2.5123849964614364E-2</v>
      </c>
      <c r="J1026" s="15">
        <f t="shared" si="93"/>
        <v>-3.2648769836777683E-2</v>
      </c>
      <c r="K1026" s="15">
        <f t="shared" si="94"/>
        <v>-3.0857175594285888E-2</v>
      </c>
      <c r="L1026" s="15">
        <f t="shared" si="95"/>
        <v>-2.5594270774802162E-2</v>
      </c>
    </row>
    <row r="1027" spans="1:12" x14ac:dyDescent="0.3">
      <c r="A1027" s="3">
        <v>43892</v>
      </c>
      <c r="B1027" s="18">
        <v>43.38</v>
      </c>
      <c r="C1027" s="16">
        <f t="shared" si="90"/>
        <v>-8.0036588154583921E-3</v>
      </c>
      <c r="D1027" s="18">
        <v>95.3</v>
      </c>
      <c r="E1027" s="16">
        <f t="shared" si="91"/>
        <v>-2.0856878660228118E-2</v>
      </c>
      <c r="F1027" s="18">
        <v>27.08</v>
      </c>
      <c r="G1027" s="16">
        <f t="shared" si="92"/>
        <v>-1.7059891107078173E-2</v>
      </c>
      <c r="J1027" s="15">
        <f t="shared" si="93"/>
        <v>-8.5585818173533786E-3</v>
      </c>
      <c r="K1027" s="15">
        <f t="shared" si="94"/>
        <v>-2.1329515501774397E-2</v>
      </c>
      <c r="L1027" s="15">
        <f t="shared" si="95"/>
        <v>-1.7530311917265971E-2</v>
      </c>
    </row>
    <row r="1028" spans="1:12" x14ac:dyDescent="0.3">
      <c r="A1028" s="3">
        <v>43893</v>
      </c>
      <c r="B1028" s="18">
        <v>44.06</v>
      </c>
      <c r="C1028" s="16">
        <f t="shared" si="90"/>
        <v>1.5675426463808151E-2</v>
      </c>
      <c r="D1028" s="18">
        <v>97.05</v>
      </c>
      <c r="E1028" s="16">
        <f t="shared" si="91"/>
        <v>1.8363064008394492E-2</v>
      </c>
      <c r="F1028" s="18">
        <v>27.4</v>
      </c>
      <c r="G1028" s="16">
        <f t="shared" si="92"/>
        <v>1.1816838995568624E-2</v>
      </c>
      <c r="J1028" s="15">
        <f t="shared" si="93"/>
        <v>1.5120503461913164E-2</v>
      </c>
      <c r="K1028" s="15">
        <f t="shared" si="94"/>
        <v>1.7890427166848213E-2</v>
      </c>
      <c r="L1028" s="15">
        <f t="shared" si="95"/>
        <v>1.1346418185380826E-2</v>
      </c>
    </row>
    <row r="1029" spans="1:12" x14ac:dyDescent="0.3">
      <c r="A1029" s="3">
        <v>43894</v>
      </c>
      <c r="B1029" s="18">
        <v>43.74</v>
      </c>
      <c r="C1029" s="16">
        <f t="shared" ref="C1029:C1092" si="96">B1029/B1028-1</f>
        <v>-7.2628234226055355E-3</v>
      </c>
      <c r="D1029" s="18">
        <v>95.89</v>
      </c>
      <c r="E1029" s="16">
        <f t="shared" ref="E1029:E1092" si="97">D1029/D1028-1</f>
        <v>-1.1952601751674341E-2</v>
      </c>
      <c r="F1029" s="18">
        <v>27</v>
      </c>
      <c r="G1029" s="16">
        <f t="shared" ref="G1029:G1092" si="98">F1029/F1028-1</f>
        <v>-1.4598540145985384E-2</v>
      </c>
      <c r="J1029" s="15">
        <f t="shared" ref="J1029:J1092" si="99">C1029-$C$1235</f>
        <v>-7.817746424500522E-3</v>
      </c>
      <c r="K1029" s="15">
        <f t="shared" ref="K1029:K1092" si="100">E1029-$E$1235</f>
        <v>-1.2425238593220622E-2</v>
      </c>
      <c r="L1029" s="15">
        <f t="shared" ref="L1029:L1092" si="101">G1029-$G$1235</f>
        <v>-1.5068960956173182E-2</v>
      </c>
    </row>
    <row r="1030" spans="1:12" x14ac:dyDescent="0.3">
      <c r="A1030" s="3">
        <v>43895</v>
      </c>
      <c r="B1030" s="18">
        <v>43.77</v>
      </c>
      <c r="C1030" s="16">
        <f t="shared" si="96"/>
        <v>6.8587105624140499E-4</v>
      </c>
      <c r="D1030" s="18">
        <v>95.81</v>
      </c>
      <c r="E1030" s="16">
        <f t="shared" si="97"/>
        <v>-8.3428928981121864E-4</v>
      </c>
      <c r="F1030" s="18">
        <v>27.11</v>
      </c>
      <c r="G1030" s="16">
        <f t="shared" si="98"/>
        <v>4.0740740740741188E-3</v>
      </c>
      <c r="J1030" s="15">
        <f t="shared" si="99"/>
        <v>1.3094805434641895E-4</v>
      </c>
      <c r="K1030" s="15">
        <f t="shared" si="100"/>
        <v>-1.3069261313574995E-3</v>
      </c>
      <c r="L1030" s="15">
        <f t="shared" si="101"/>
        <v>3.6036532638863213E-3</v>
      </c>
    </row>
    <row r="1031" spans="1:12" x14ac:dyDescent="0.3">
      <c r="A1031" s="3">
        <v>43896</v>
      </c>
      <c r="B1031" s="18">
        <v>42.82</v>
      </c>
      <c r="C1031" s="16">
        <f t="shared" si="96"/>
        <v>-2.1704363719442621E-2</v>
      </c>
      <c r="D1031" s="18">
        <v>93.84</v>
      </c>
      <c r="E1031" s="16">
        <f t="shared" si="97"/>
        <v>-2.0561528024214626E-2</v>
      </c>
      <c r="F1031" s="18">
        <v>26.56</v>
      </c>
      <c r="G1031" s="16">
        <f t="shared" si="98"/>
        <v>-2.0287716709701198E-2</v>
      </c>
      <c r="J1031" s="15">
        <f t="shared" si="99"/>
        <v>-2.2259286721337607E-2</v>
      </c>
      <c r="K1031" s="15">
        <f t="shared" si="100"/>
        <v>-2.1034164865760905E-2</v>
      </c>
      <c r="L1031" s="15">
        <f t="shared" si="101"/>
        <v>-2.0758137519888996E-2</v>
      </c>
    </row>
    <row r="1032" spans="1:12" x14ac:dyDescent="0.3">
      <c r="A1032" s="3">
        <v>43899</v>
      </c>
      <c r="B1032" s="18">
        <v>41.05</v>
      </c>
      <c r="C1032" s="16">
        <f t="shared" si="96"/>
        <v>-4.133582438113037E-2</v>
      </c>
      <c r="D1032" s="18">
        <v>89.81</v>
      </c>
      <c r="E1032" s="16">
        <f t="shared" si="97"/>
        <v>-4.2945439045183331E-2</v>
      </c>
      <c r="F1032" s="18">
        <v>25.5</v>
      </c>
      <c r="G1032" s="16">
        <f t="shared" si="98"/>
        <v>-3.9909638554216809E-2</v>
      </c>
      <c r="J1032" s="15">
        <f t="shared" si="99"/>
        <v>-4.1890747383025354E-2</v>
      </c>
      <c r="K1032" s="15">
        <f t="shared" si="100"/>
        <v>-4.3418075886729614E-2</v>
      </c>
      <c r="L1032" s="15">
        <f t="shared" si="101"/>
        <v>-4.0380059364404607E-2</v>
      </c>
    </row>
    <row r="1033" spans="1:12" x14ac:dyDescent="0.3">
      <c r="A1033" s="3">
        <v>43901</v>
      </c>
      <c r="B1033" s="18">
        <v>40.85</v>
      </c>
      <c r="C1033" s="16">
        <f t="shared" si="96"/>
        <v>-4.872107186357999E-3</v>
      </c>
      <c r="D1033" s="18">
        <v>88.83</v>
      </c>
      <c r="E1033" s="16">
        <f t="shared" si="97"/>
        <v>-1.0911925175370318E-2</v>
      </c>
      <c r="F1033" s="18">
        <v>25.41</v>
      </c>
      <c r="G1033" s="16">
        <f t="shared" si="98"/>
        <v>-3.529411764705892E-3</v>
      </c>
      <c r="J1033" s="15">
        <f t="shared" si="99"/>
        <v>-5.4270301882529855E-3</v>
      </c>
      <c r="K1033" s="15">
        <f t="shared" si="100"/>
        <v>-1.1384562016916599E-2</v>
      </c>
      <c r="L1033" s="15">
        <f t="shared" si="101"/>
        <v>-3.99983257489369E-3</v>
      </c>
    </row>
    <row r="1034" spans="1:12" x14ac:dyDescent="0.3">
      <c r="A1034" s="3">
        <v>43902</v>
      </c>
      <c r="B1034" s="18">
        <v>37.53</v>
      </c>
      <c r="C1034" s="16">
        <f t="shared" si="96"/>
        <v>-8.127294981640143E-2</v>
      </c>
      <c r="D1034" s="18">
        <v>82.33</v>
      </c>
      <c r="E1034" s="16">
        <f t="shared" si="97"/>
        <v>-7.3173477428796541E-2</v>
      </c>
      <c r="F1034" s="18">
        <v>23.45</v>
      </c>
      <c r="G1034" s="16">
        <f t="shared" si="98"/>
        <v>-7.7134986225895319E-2</v>
      </c>
      <c r="J1034" s="15">
        <f t="shared" si="99"/>
        <v>-8.1827872818296413E-2</v>
      </c>
      <c r="K1034" s="15">
        <f t="shared" si="100"/>
        <v>-7.3646114270342816E-2</v>
      </c>
      <c r="L1034" s="15">
        <f t="shared" si="101"/>
        <v>-7.760540703608311E-2</v>
      </c>
    </row>
    <row r="1035" spans="1:12" x14ac:dyDescent="0.3">
      <c r="A1035" s="3">
        <v>43903</v>
      </c>
      <c r="B1035" s="18">
        <v>38.85</v>
      </c>
      <c r="C1035" s="16">
        <f t="shared" si="96"/>
        <v>3.5171862509991936E-2</v>
      </c>
      <c r="D1035" s="18">
        <v>84.97</v>
      </c>
      <c r="E1035" s="16">
        <f t="shared" si="97"/>
        <v>3.2066075549617379E-2</v>
      </c>
      <c r="F1035" s="18">
        <v>23.49</v>
      </c>
      <c r="G1035" s="16">
        <f t="shared" si="98"/>
        <v>1.7057569296374808E-3</v>
      </c>
      <c r="J1035" s="15">
        <f t="shared" si="99"/>
        <v>3.4616939508096953E-2</v>
      </c>
      <c r="K1035" s="15">
        <f t="shared" si="100"/>
        <v>3.1593438708071096E-2</v>
      </c>
      <c r="L1035" s="15">
        <f t="shared" si="101"/>
        <v>1.2353361194496831E-3</v>
      </c>
    </row>
    <row r="1036" spans="1:12" x14ac:dyDescent="0.3">
      <c r="A1036" s="3">
        <v>43906</v>
      </c>
      <c r="B1036" s="18">
        <v>36.270000000000003</v>
      </c>
      <c r="C1036" s="16">
        <f t="shared" si="96"/>
        <v>-6.6409266409266365E-2</v>
      </c>
      <c r="D1036" s="18">
        <v>79.97</v>
      </c>
      <c r="E1036" s="16">
        <f t="shared" si="97"/>
        <v>-5.8844297987524996E-2</v>
      </c>
      <c r="F1036" s="18">
        <v>22.26</v>
      </c>
      <c r="G1036" s="16">
        <f t="shared" si="98"/>
        <v>-5.2362707535121178E-2</v>
      </c>
      <c r="J1036" s="15">
        <f t="shared" si="99"/>
        <v>-6.6964189411161348E-2</v>
      </c>
      <c r="K1036" s="15">
        <f t="shared" si="100"/>
        <v>-5.9316934829071279E-2</v>
      </c>
      <c r="L1036" s="15">
        <f t="shared" si="101"/>
        <v>-5.2833128345308976E-2</v>
      </c>
    </row>
    <row r="1037" spans="1:12" x14ac:dyDescent="0.3">
      <c r="A1037" s="3">
        <v>43907</v>
      </c>
      <c r="B1037" s="18">
        <v>35.39</v>
      </c>
      <c r="C1037" s="16">
        <f t="shared" si="96"/>
        <v>-2.4262475875379219E-2</v>
      </c>
      <c r="D1037" s="18">
        <v>77.55</v>
      </c>
      <c r="E1037" s="16">
        <f t="shared" si="97"/>
        <v>-3.0261348005502064E-2</v>
      </c>
      <c r="F1037" s="18">
        <v>21.69</v>
      </c>
      <c r="G1037" s="16">
        <f t="shared" si="98"/>
        <v>-2.5606469002695476E-2</v>
      </c>
      <c r="J1037" s="15">
        <f t="shared" si="99"/>
        <v>-2.4817398877274206E-2</v>
      </c>
      <c r="K1037" s="15">
        <f t="shared" si="100"/>
        <v>-3.0733984847048344E-2</v>
      </c>
      <c r="L1037" s="15">
        <f t="shared" si="101"/>
        <v>-2.6076889812883274E-2</v>
      </c>
    </row>
    <row r="1038" spans="1:12" x14ac:dyDescent="0.3">
      <c r="A1038" s="3">
        <v>43908</v>
      </c>
      <c r="B1038" s="18">
        <v>33.549999999999997</v>
      </c>
      <c r="C1038" s="16">
        <f t="shared" si="96"/>
        <v>-5.1992088160497385E-2</v>
      </c>
      <c r="D1038" s="18">
        <v>73.14</v>
      </c>
      <c r="E1038" s="16">
        <f t="shared" si="97"/>
        <v>-5.6866537717601529E-2</v>
      </c>
      <c r="F1038" s="18">
        <v>20.5</v>
      </c>
      <c r="G1038" s="16">
        <f t="shared" si="98"/>
        <v>-5.486399262332875E-2</v>
      </c>
      <c r="J1038" s="15">
        <f t="shared" si="99"/>
        <v>-5.2547011162392368E-2</v>
      </c>
      <c r="K1038" s="15">
        <f t="shared" si="100"/>
        <v>-5.7339174559147811E-2</v>
      </c>
      <c r="L1038" s="15">
        <f t="shared" si="101"/>
        <v>-5.5334413433516548E-2</v>
      </c>
    </row>
    <row r="1039" spans="1:12" x14ac:dyDescent="0.3">
      <c r="A1039" s="3">
        <v>43909</v>
      </c>
      <c r="B1039" s="18">
        <v>32.83</v>
      </c>
      <c r="C1039" s="16">
        <f t="shared" si="96"/>
        <v>-2.1460506706408311E-2</v>
      </c>
      <c r="D1039" s="18">
        <v>70.930000000000007</v>
      </c>
      <c r="E1039" s="16">
        <f t="shared" si="97"/>
        <v>-3.0216024063439928E-2</v>
      </c>
      <c r="F1039" s="18">
        <v>19.48</v>
      </c>
      <c r="G1039" s="16">
        <f t="shared" si="98"/>
        <v>-4.9756097560975543E-2</v>
      </c>
      <c r="J1039" s="15">
        <f t="shared" si="99"/>
        <v>-2.2015429708303298E-2</v>
      </c>
      <c r="K1039" s="15">
        <f t="shared" si="100"/>
        <v>-3.0688660904986207E-2</v>
      </c>
      <c r="L1039" s="15">
        <f t="shared" si="101"/>
        <v>-5.0226518371163341E-2</v>
      </c>
    </row>
    <row r="1040" spans="1:12" x14ac:dyDescent="0.3">
      <c r="A1040" s="3">
        <v>43910</v>
      </c>
      <c r="B1040" s="18">
        <v>34.43</v>
      </c>
      <c r="C1040" s="16">
        <f t="shared" si="96"/>
        <v>4.8735912275357895E-2</v>
      </c>
      <c r="D1040" s="18">
        <v>73.8</v>
      </c>
      <c r="E1040" s="16">
        <f t="shared" si="97"/>
        <v>4.0462427745664664E-2</v>
      </c>
      <c r="F1040" s="18">
        <v>20.04</v>
      </c>
      <c r="G1040" s="16">
        <f t="shared" si="98"/>
        <v>2.8747433264886935E-2</v>
      </c>
      <c r="J1040" s="15">
        <f t="shared" si="99"/>
        <v>4.8180989273462912E-2</v>
      </c>
      <c r="K1040" s="15">
        <f t="shared" si="100"/>
        <v>3.9989790904118382E-2</v>
      </c>
      <c r="L1040" s="15">
        <f t="shared" si="101"/>
        <v>2.8277012454699137E-2</v>
      </c>
    </row>
    <row r="1041" spans="1:12" x14ac:dyDescent="0.3">
      <c r="A1041" s="3">
        <v>43913</v>
      </c>
      <c r="B1041" s="18">
        <v>30.12</v>
      </c>
      <c r="C1041" s="16">
        <f t="shared" si="96"/>
        <v>-0.12518152773743829</v>
      </c>
      <c r="D1041" s="18">
        <v>64.400000000000006</v>
      </c>
      <c r="E1041" s="16">
        <f t="shared" si="97"/>
        <v>-0.12737127371273704</v>
      </c>
      <c r="F1041" s="18">
        <v>17.63</v>
      </c>
      <c r="G1041" s="16">
        <f t="shared" si="98"/>
        <v>-0.12025948103792417</v>
      </c>
      <c r="J1041" s="15">
        <f t="shared" si="99"/>
        <v>-0.12573645073933329</v>
      </c>
      <c r="K1041" s="15">
        <f t="shared" si="100"/>
        <v>-0.12784391055428332</v>
      </c>
      <c r="L1041" s="15">
        <f t="shared" si="101"/>
        <v>-0.12072990184811196</v>
      </c>
    </row>
    <row r="1042" spans="1:12" x14ac:dyDescent="0.3">
      <c r="A1042" s="3">
        <v>43914</v>
      </c>
      <c r="B1042" s="18">
        <v>30.82</v>
      </c>
      <c r="C1042" s="16">
        <f t="shared" si="96"/>
        <v>2.3240371845949515E-2</v>
      </c>
      <c r="D1042" s="18">
        <v>65.42</v>
      </c>
      <c r="E1042" s="16">
        <f t="shared" si="97"/>
        <v>1.5838509316770111E-2</v>
      </c>
      <c r="F1042" s="18">
        <v>17.48</v>
      </c>
      <c r="G1042" s="16">
        <f t="shared" si="98"/>
        <v>-8.5082246171298559E-3</v>
      </c>
      <c r="J1042" s="15">
        <f t="shared" si="99"/>
        <v>2.2685448844054528E-2</v>
      </c>
      <c r="K1042" s="15">
        <f t="shared" si="100"/>
        <v>1.536587247522383E-2</v>
      </c>
      <c r="L1042" s="15">
        <f t="shared" si="101"/>
        <v>-8.9786454273176539E-3</v>
      </c>
    </row>
    <row r="1043" spans="1:12" x14ac:dyDescent="0.3">
      <c r="A1043" s="3">
        <v>43915</v>
      </c>
      <c r="B1043" s="18">
        <v>32.6</v>
      </c>
      <c r="C1043" s="16">
        <f t="shared" si="96"/>
        <v>5.7754704737183582E-2</v>
      </c>
      <c r="D1043" s="18">
        <v>67.31</v>
      </c>
      <c r="E1043" s="16">
        <f t="shared" si="97"/>
        <v>2.8890247630694033E-2</v>
      </c>
      <c r="F1043" s="18">
        <v>17.93</v>
      </c>
      <c r="G1043" s="16">
        <f t="shared" si="98"/>
        <v>2.5743707093821566E-2</v>
      </c>
      <c r="J1043" s="15">
        <f t="shared" si="99"/>
        <v>5.7199781735288599E-2</v>
      </c>
      <c r="K1043" s="15">
        <f t="shared" si="100"/>
        <v>2.8417610789147753E-2</v>
      </c>
      <c r="L1043" s="15">
        <f t="shared" si="101"/>
        <v>2.5273286283633768E-2</v>
      </c>
    </row>
    <row r="1044" spans="1:12" x14ac:dyDescent="0.3">
      <c r="A1044" s="3">
        <v>43916</v>
      </c>
      <c r="B1044" s="18">
        <v>33.75</v>
      </c>
      <c r="C1044" s="16">
        <f t="shared" si="96"/>
        <v>3.5276073619631809E-2</v>
      </c>
      <c r="D1044" s="18">
        <v>69.2</v>
      </c>
      <c r="E1044" s="16">
        <f t="shared" si="97"/>
        <v>2.8079037290150044E-2</v>
      </c>
      <c r="F1044" s="18">
        <v>18.48</v>
      </c>
      <c r="G1044" s="16">
        <f t="shared" si="98"/>
        <v>3.0674846625766916E-2</v>
      </c>
      <c r="J1044" s="15">
        <f t="shared" si="99"/>
        <v>3.4721150617736826E-2</v>
      </c>
      <c r="K1044" s="15">
        <f t="shared" si="100"/>
        <v>2.7606400448603765E-2</v>
      </c>
      <c r="L1044" s="15">
        <f t="shared" si="101"/>
        <v>3.0204425815579118E-2</v>
      </c>
    </row>
    <row r="1045" spans="1:12" x14ac:dyDescent="0.3">
      <c r="A1045" s="3">
        <v>43917</v>
      </c>
      <c r="B1045" s="18">
        <v>33.74</v>
      </c>
      <c r="C1045" s="16">
        <f t="shared" si="96"/>
        <v>-2.9629629629623899E-4</v>
      </c>
      <c r="D1045" s="18">
        <v>68.77</v>
      </c>
      <c r="E1045" s="16">
        <f t="shared" si="97"/>
        <v>-6.2138728323700709E-3</v>
      </c>
      <c r="F1045" s="18">
        <v>18.690000000000001</v>
      </c>
      <c r="G1045" s="16">
        <f t="shared" si="98"/>
        <v>1.1363636363636465E-2</v>
      </c>
      <c r="J1045" s="15">
        <f t="shared" si="99"/>
        <v>-8.5121929819122503E-4</v>
      </c>
      <c r="K1045" s="15">
        <f t="shared" si="100"/>
        <v>-6.6865096739163517E-3</v>
      </c>
      <c r="L1045" s="15">
        <f t="shared" si="101"/>
        <v>1.0893215553448667E-2</v>
      </c>
    </row>
    <row r="1046" spans="1:12" x14ac:dyDescent="0.3">
      <c r="A1046" s="3">
        <v>43920</v>
      </c>
      <c r="B1046" s="18">
        <v>32.659999999999997</v>
      </c>
      <c r="C1046" s="16">
        <f t="shared" si="96"/>
        <v>-3.2009484291642076E-2</v>
      </c>
      <c r="D1046" s="18">
        <v>67.08</v>
      </c>
      <c r="E1046" s="16">
        <f t="shared" si="97"/>
        <v>-2.457466918714557E-2</v>
      </c>
      <c r="F1046" s="18">
        <v>18.149999999999999</v>
      </c>
      <c r="G1046" s="16">
        <f t="shared" si="98"/>
        <v>-2.8892455858748112E-2</v>
      </c>
      <c r="J1046" s="15">
        <f t="shared" si="99"/>
        <v>-3.2564407293537059E-2</v>
      </c>
      <c r="K1046" s="15">
        <f t="shared" si="100"/>
        <v>-2.5047306028691849E-2</v>
      </c>
      <c r="L1046" s="15">
        <f t="shared" si="101"/>
        <v>-2.936287666893591E-2</v>
      </c>
    </row>
    <row r="1047" spans="1:12" x14ac:dyDescent="0.3">
      <c r="A1047" s="3">
        <v>43921</v>
      </c>
      <c r="B1047" s="18">
        <v>33.81</v>
      </c>
      <c r="C1047" s="16">
        <f t="shared" si="96"/>
        <v>3.5211267605633978E-2</v>
      </c>
      <c r="D1047" s="18">
        <v>68.959999999999994</v>
      </c>
      <c r="E1047" s="16">
        <f t="shared" si="97"/>
        <v>2.8026237328562909E-2</v>
      </c>
      <c r="F1047" s="18">
        <v>18.75</v>
      </c>
      <c r="G1047" s="16">
        <f t="shared" si="98"/>
        <v>3.3057851239669533E-2</v>
      </c>
      <c r="J1047" s="15">
        <f t="shared" si="99"/>
        <v>3.4656344603738995E-2</v>
      </c>
      <c r="K1047" s="15">
        <f t="shared" si="100"/>
        <v>2.7553600487016629E-2</v>
      </c>
      <c r="L1047" s="15">
        <f t="shared" si="101"/>
        <v>3.2587430429481735E-2</v>
      </c>
    </row>
    <row r="1048" spans="1:12" x14ac:dyDescent="0.3">
      <c r="A1048" s="3">
        <v>43922</v>
      </c>
      <c r="B1048" s="18">
        <v>32.520000000000003</v>
      </c>
      <c r="C1048" s="16">
        <f t="shared" si="96"/>
        <v>-3.8154392191659281E-2</v>
      </c>
      <c r="D1048" s="18">
        <v>67.59</v>
      </c>
      <c r="E1048" s="16">
        <f t="shared" si="97"/>
        <v>-1.9866589327146023E-2</v>
      </c>
      <c r="F1048" s="18">
        <v>18.5</v>
      </c>
      <c r="G1048" s="16">
        <f t="shared" si="98"/>
        <v>-1.3333333333333308E-2</v>
      </c>
      <c r="J1048" s="15">
        <f t="shared" si="99"/>
        <v>-3.8709315193554264E-2</v>
      </c>
      <c r="K1048" s="15">
        <f t="shared" si="100"/>
        <v>-2.0339226168692302E-2</v>
      </c>
      <c r="L1048" s="15">
        <f t="shared" si="101"/>
        <v>-1.3803754143521106E-2</v>
      </c>
    </row>
    <row r="1049" spans="1:12" x14ac:dyDescent="0.3">
      <c r="A1049" s="3">
        <v>43924</v>
      </c>
      <c r="B1049" s="18">
        <v>31.94</v>
      </c>
      <c r="C1049" s="16">
        <f t="shared" si="96"/>
        <v>-1.7835178351783609E-2</v>
      </c>
      <c r="D1049" s="18">
        <v>65.87</v>
      </c>
      <c r="E1049" s="16">
        <f t="shared" si="97"/>
        <v>-2.5447551412930869E-2</v>
      </c>
      <c r="F1049" s="18">
        <v>18.170000000000002</v>
      </c>
      <c r="G1049" s="16">
        <f t="shared" si="98"/>
        <v>-1.7837837837837767E-2</v>
      </c>
      <c r="J1049" s="15">
        <f t="shared" si="99"/>
        <v>-1.8390101353678596E-2</v>
      </c>
      <c r="K1049" s="15">
        <f t="shared" si="100"/>
        <v>-2.5920188254477148E-2</v>
      </c>
      <c r="L1049" s="15">
        <f t="shared" si="101"/>
        <v>-1.8308258648025565E-2</v>
      </c>
    </row>
    <row r="1050" spans="1:12" x14ac:dyDescent="0.3">
      <c r="A1050" s="3">
        <v>43928</v>
      </c>
      <c r="B1050" s="18">
        <v>34.619999999999997</v>
      </c>
      <c r="C1050" s="16">
        <f t="shared" si="96"/>
        <v>8.3907326236693613E-2</v>
      </c>
      <c r="D1050" s="18">
        <v>69.27</v>
      </c>
      <c r="E1050" s="16">
        <f t="shared" si="97"/>
        <v>5.1616821011082337E-2</v>
      </c>
      <c r="F1050" s="18">
        <v>18.559999999999999</v>
      </c>
      <c r="G1050" s="16">
        <f t="shared" si="98"/>
        <v>2.1463951568519324E-2</v>
      </c>
      <c r="J1050" s="15">
        <f t="shared" si="99"/>
        <v>8.335240323479863E-2</v>
      </c>
      <c r="K1050" s="15">
        <f t="shared" si="100"/>
        <v>5.1144184169536054E-2</v>
      </c>
      <c r="L1050" s="15">
        <f t="shared" si="101"/>
        <v>2.0993530758331526E-2</v>
      </c>
    </row>
    <row r="1051" spans="1:12" x14ac:dyDescent="0.3">
      <c r="A1051" s="3">
        <v>43929</v>
      </c>
      <c r="B1051" s="18">
        <v>34.630000000000003</v>
      </c>
      <c r="C1051" s="16">
        <f t="shared" si="96"/>
        <v>2.8885037550563375E-4</v>
      </c>
      <c r="D1051" s="18">
        <v>70.61</v>
      </c>
      <c r="E1051" s="16">
        <f t="shared" si="97"/>
        <v>1.9344593619171402E-2</v>
      </c>
      <c r="F1051" s="18">
        <v>18.739999999999998</v>
      </c>
      <c r="G1051" s="16">
        <f t="shared" si="98"/>
        <v>9.6982758620689502E-3</v>
      </c>
      <c r="J1051" s="15">
        <f t="shared" si="99"/>
        <v>-2.6607262638935229E-4</v>
      </c>
      <c r="K1051" s="15">
        <f t="shared" si="100"/>
        <v>1.8871956777625123E-2</v>
      </c>
      <c r="L1051" s="15">
        <f t="shared" si="101"/>
        <v>9.2278550518811522E-3</v>
      </c>
    </row>
    <row r="1052" spans="1:12" x14ac:dyDescent="0.3">
      <c r="A1052" s="3">
        <v>43930</v>
      </c>
      <c r="B1052" s="18">
        <v>36.1</v>
      </c>
      <c r="C1052" s="16">
        <f t="shared" si="96"/>
        <v>4.244874386370201E-2</v>
      </c>
      <c r="D1052" s="18">
        <v>72.92</v>
      </c>
      <c r="E1052" s="16">
        <f t="shared" si="97"/>
        <v>3.2714912901855353E-2</v>
      </c>
      <c r="F1052" s="18">
        <v>19.239999999999998</v>
      </c>
      <c r="G1052" s="16">
        <f t="shared" si="98"/>
        <v>2.6680896478121774E-2</v>
      </c>
      <c r="J1052" s="15">
        <f t="shared" si="99"/>
        <v>4.1893820861807027E-2</v>
      </c>
      <c r="K1052" s="15">
        <f t="shared" si="100"/>
        <v>3.2242276060309071E-2</v>
      </c>
      <c r="L1052" s="15">
        <f t="shared" si="101"/>
        <v>2.6210475667933976E-2</v>
      </c>
    </row>
    <row r="1053" spans="1:12" x14ac:dyDescent="0.3">
      <c r="A1053" s="3">
        <v>43934</v>
      </c>
      <c r="B1053" s="18">
        <v>35.82</v>
      </c>
      <c r="C1053" s="16">
        <f t="shared" si="96"/>
        <v>-7.7562326869806686E-3</v>
      </c>
      <c r="D1053" s="18">
        <v>72.14</v>
      </c>
      <c r="E1053" s="16">
        <f t="shared" si="97"/>
        <v>-1.0696653867251826E-2</v>
      </c>
      <c r="F1053" s="18">
        <v>19.010000000000002</v>
      </c>
      <c r="G1053" s="16">
        <f t="shared" si="98"/>
        <v>-1.1954261954261747E-2</v>
      </c>
      <c r="J1053" s="15">
        <f t="shared" si="99"/>
        <v>-8.3111556888756551E-3</v>
      </c>
      <c r="K1053" s="15">
        <f t="shared" si="100"/>
        <v>-1.1169290708798107E-2</v>
      </c>
      <c r="L1053" s="15">
        <f t="shared" si="101"/>
        <v>-1.2424682764449545E-2</v>
      </c>
    </row>
    <row r="1054" spans="1:12" x14ac:dyDescent="0.3">
      <c r="A1054" s="3">
        <v>43936</v>
      </c>
      <c r="B1054" s="18">
        <v>35.65</v>
      </c>
      <c r="C1054" s="16">
        <f t="shared" si="96"/>
        <v>-4.745951982132901E-3</v>
      </c>
      <c r="D1054" s="18">
        <v>73.17</v>
      </c>
      <c r="E1054" s="16">
        <f t="shared" si="97"/>
        <v>1.4277793179927833E-2</v>
      </c>
      <c r="F1054" s="18">
        <v>19.239999999999998</v>
      </c>
      <c r="G1054" s="16">
        <f t="shared" si="98"/>
        <v>1.2098895318253478E-2</v>
      </c>
      <c r="J1054" s="15">
        <f t="shared" si="99"/>
        <v>-5.3008749840278875E-3</v>
      </c>
      <c r="K1054" s="15">
        <f t="shared" si="100"/>
        <v>1.3805156338381553E-2</v>
      </c>
      <c r="L1054" s="15">
        <f t="shared" si="101"/>
        <v>1.162847450806568E-2</v>
      </c>
    </row>
    <row r="1055" spans="1:12" x14ac:dyDescent="0.3">
      <c r="A1055" s="3">
        <v>43937</v>
      </c>
      <c r="B1055" s="18">
        <v>35.97</v>
      </c>
      <c r="C1055" s="16">
        <f t="shared" si="96"/>
        <v>8.9761570827489034E-3</v>
      </c>
      <c r="D1055" s="18">
        <v>74.150000000000006</v>
      </c>
      <c r="E1055" s="16">
        <f t="shared" si="97"/>
        <v>1.3393467268006054E-2</v>
      </c>
      <c r="F1055" s="18">
        <v>19.5</v>
      </c>
      <c r="G1055" s="16">
        <f t="shared" si="98"/>
        <v>1.3513513513513598E-2</v>
      </c>
      <c r="J1055" s="15">
        <f t="shared" si="99"/>
        <v>8.421234080853917E-3</v>
      </c>
      <c r="K1055" s="15">
        <f t="shared" si="100"/>
        <v>1.2920830426459773E-2</v>
      </c>
      <c r="L1055" s="15">
        <f t="shared" si="101"/>
        <v>1.30430927033258E-2</v>
      </c>
    </row>
    <row r="1056" spans="1:12" x14ac:dyDescent="0.3">
      <c r="A1056" s="3">
        <v>43938</v>
      </c>
      <c r="B1056" s="18">
        <v>37.11</v>
      </c>
      <c r="C1056" s="16">
        <f t="shared" si="96"/>
        <v>3.1693077564637129E-2</v>
      </c>
      <c r="D1056" s="18">
        <v>75.650000000000006</v>
      </c>
      <c r="E1056" s="16">
        <f t="shared" si="97"/>
        <v>2.0229265003371522E-2</v>
      </c>
      <c r="F1056" s="18">
        <v>20.23</v>
      </c>
      <c r="G1056" s="16">
        <f t="shared" si="98"/>
        <v>3.7435897435897481E-2</v>
      </c>
      <c r="J1056" s="15">
        <f t="shared" si="99"/>
        <v>3.1138154562742142E-2</v>
      </c>
      <c r="K1056" s="15">
        <f t="shared" si="100"/>
        <v>1.9756628161825242E-2</v>
      </c>
      <c r="L1056" s="15">
        <f t="shared" si="101"/>
        <v>3.6965476625709683E-2</v>
      </c>
    </row>
    <row r="1057" spans="1:12" x14ac:dyDescent="0.3">
      <c r="A1057" s="3">
        <v>43941</v>
      </c>
      <c r="B1057" s="18">
        <v>36.96</v>
      </c>
      <c r="C1057" s="16">
        <f t="shared" si="96"/>
        <v>-4.0420371867421201E-3</v>
      </c>
      <c r="D1057" s="18">
        <v>76.260000000000005</v>
      </c>
      <c r="E1057" s="16">
        <f t="shared" si="97"/>
        <v>8.0634500991407787E-3</v>
      </c>
      <c r="F1057" s="18">
        <v>20.5</v>
      </c>
      <c r="G1057" s="16">
        <f t="shared" si="98"/>
        <v>1.334651507661877E-2</v>
      </c>
      <c r="J1057" s="15">
        <f t="shared" si="99"/>
        <v>-4.5969601886371066E-3</v>
      </c>
      <c r="K1057" s="15">
        <f t="shared" si="100"/>
        <v>7.5908132575944979E-3</v>
      </c>
      <c r="L1057" s="15">
        <f t="shared" si="101"/>
        <v>1.2876094266430972E-2</v>
      </c>
    </row>
    <row r="1058" spans="1:12" x14ac:dyDescent="0.3">
      <c r="A1058" s="3">
        <v>43942</v>
      </c>
      <c r="B1058" s="18">
        <v>35.840000000000003</v>
      </c>
      <c r="C1058" s="16">
        <f t="shared" si="96"/>
        <v>-3.0303030303030276E-2</v>
      </c>
      <c r="D1058" s="18">
        <v>73.77</v>
      </c>
      <c r="E1058" s="16">
        <f t="shared" si="97"/>
        <v>-3.2651455546813701E-2</v>
      </c>
      <c r="F1058" s="18">
        <v>19.77</v>
      </c>
      <c r="G1058" s="16">
        <f t="shared" si="98"/>
        <v>-3.5609756097561007E-2</v>
      </c>
      <c r="J1058" s="15">
        <f t="shared" si="99"/>
        <v>-3.0857953304925263E-2</v>
      </c>
      <c r="K1058" s="15">
        <f t="shared" si="100"/>
        <v>-3.3124092388359984E-2</v>
      </c>
      <c r="L1058" s="15">
        <f t="shared" si="101"/>
        <v>-3.6080176907748805E-2</v>
      </c>
    </row>
    <row r="1059" spans="1:12" x14ac:dyDescent="0.3">
      <c r="A1059" s="3">
        <v>43943</v>
      </c>
      <c r="B1059" s="18">
        <v>36.35</v>
      </c>
      <c r="C1059" s="16">
        <f t="shared" si="96"/>
        <v>1.4229910714285587E-2</v>
      </c>
      <c r="D1059" s="18">
        <v>74.87</v>
      </c>
      <c r="E1059" s="16">
        <f t="shared" si="97"/>
        <v>1.4911210519181317E-2</v>
      </c>
      <c r="F1059" s="18">
        <v>19.82</v>
      </c>
      <c r="G1059" s="16">
        <f t="shared" si="98"/>
        <v>2.5290844714214167E-3</v>
      </c>
      <c r="J1059" s="15">
        <f t="shared" si="99"/>
        <v>1.3674987712390601E-2</v>
      </c>
      <c r="K1059" s="15">
        <f t="shared" si="100"/>
        <v>1.4438573677635036E-2</v>
      </c>
      <c r="L1059" s="15">
        <f t="shared" si="101"/>
        <v>2.0586636612336191E-3</v>
      </c>
    </row>
    <row r="1060" spans="1:12" x14ac:dyDescent="0.3">
      <c r="A1060" s="3">
        <v>43944</v>
      </c>
      <c r="B1060" s="18">
        <v>36.729999999999997</v>
      </c>
      <c r="C1060" s="16">
        <f t="shared" si="96"/>
        <v>1.0453920220082402E-2</v>
      </c>
      <c r="D1060" s="18">
        <v>75.739999999999995</v>
      </c>
      <c r="E1060" s="16">
        <f t="shared" si="97"/>
        <v>1.1620141578736254E-2</v>
      </c>
      <c r="F1060" s="18">
        <v>20.04</v>
      </c>
      <c r="G1060" s="16">
        <f t="shared" si="98"/>
        <v>1.1099899091826293E-2</v>
      </c>
      <c r="J1060" s="15">
        <f t="shared" si="99"/>
        <v>9.8989972181874157E-3</v>
      </c>
      <c r="K1060" s="15">
        <f t="shared" si="100"/>
        <v>1.1147504737189973E-2</v>
      </c>
      <c r="L1060" s="15">
        <f t="shared" si="101"/>
        <v>1.0629478281638495E-2</v>
      </c>
    </row>
    <row r="1061" spans="1:12" x14ac:dyDescent="0.3">
      <c r="A1061" s="3">
        <v>43945</v>
      </c>
      <c r="B1061" s="18">
        <v>36.06</v>
      </c>
      <c r="C1061" s="16">
        <f t="shared" si="96"/>
        <v>-1.8241219711407464E-2</v>
      </c>
      <c r="D1061" s="18">
        <v>73.69</v>
      </c>
      <c r="E1061" s="16">
        <f t="shared" si="97"/>
        <v>-2.7066279376815383E-2</v>
      </c>
      <c r="F1061" s="18">
        <v>19.61</v>
      </c>
      <c r="G1061" s="16">
        <f t="shared" si="98"/>
        <v>-2.145708582834327E-2</v>
      </c>
      <c r="J1061" s="15">
        <f t="shared" si="99"/>
        <v>-1.879614271330245E-2</v>
      </c>
      <c r="K1061" s="15">
        <f t="shared" si="100"/>
        <v>-2.7538916218361662E-2</v>
      </c>
      <c r="L1061" s="15">
        <f t="shared" si="101"/>
        <v>-2.1927506638531068E-2</v>
      </c>
    </row>
    <row r="1062" spans="1:12" x14ac:dyDescent="0.3">
      <c r="A1062" s="3">
        <v>43948</v>
      </c>
      <c r="B1062" s="18">
        <v>36.549999999999997</v>
      </c>
      <c r="C1062" s="16">
        <f t="shared" si="96"/>
        <v>1.3588463671658113E-2</v>
      </c>
      <c r="D1062" s="18">
        <v>74.040000000000006</v>
      </c>
      <c r="E1062" s="16">
        <f t="shared" si="97"/>
        <v>4.7496268150359899E-3</v>
      </c>
      <c r="F1062" s="18">
        <v>19.579999999999998</v>
      </c>
      <c r="G1062" s="16">
        <f t="shared" si="98"/>
        <v>-1.5298317185110655E-3</v>
      </c>
      <c r="J1062" s="15">
        <f t="shared" si="99"/>
        <v>1.3033540669763127E-2</v>
      </c>
      <c r="K1062" s="15">
        <f t="shared" si="100"/>
        <v>4.2769899734897091E-3</v>
      </c>
      <c r="L1062" s="15">
        <f t="shared" si="101"/>
        <v>-2.000252528698863E-3</v>
      </c>
    </row>
    <row r="1063" spans="1:12" x14ac:dyDescent="0.3">
      <c r="A1063" s="3">
        <v>43949</v>
      </c>
      <c r="B1063" s="18">
        <v>36.76</v>
      </c>
      <c r="C1063" s="16">
        <f t="shared" si="96"/>
        <v>5.745554035567757E-3</v>
      </c>
      <c r="D1063" s="18">
        <v>74.599999999999994</v>
      </c>
      <c r="E1063" s="16">
        <f t="shared" si="97"/>
        <v>7.5634792004319884E-3</v>
      </c>
      <c r="F1063" s="18">
        <v>19.66</v>
      </c>
      <c r="G1063" s="16">
        <f t="shared" si="98"/>
        <v>4.0858018386109585E-3</v>
      </c>
      <c r="J1063" s="15">
        <f t="shared" si="99"/>
        <v>5.1906310336727705E-3</v>
      </c>
      <c r="K1063" s="15">
        <f t="shared" si="100"/>
        <v>7.0908423588857076E-3</v>
      </c>
      <c r="L1063" s="15">
        <f t="shared" si="101"/>
        <v>3.6153810284231609E-3</v>
      </c>
    </row>
    <row r="1064" spans="1:12" x14ac:dyDescent="0.3">
      <c r="A1064" s="3">
        <v>43950</v>
      </c>
      <c r="B1064" s="18">
        <v>37.35</v>
      </c>
      <c r="C1064" s="16">
        <f t="shared" si="96"/>
        <v>1.6050054406964165E-2</v>
      </c>
      <c r="D1064" s="18">
        <v>75.510000000000005</v>
      </c>
      <c r="E1064" s="16">
        <f t="shared" si="97"/>
        <v>1.2198391420911614E-2</v>
      </c>
      <c r="F1064" s="18">
        <v>19.78</v>
      </c>
      <c r="G1064" s="16">
        <f t="shared" si="98"/>
        <v>6.1037639877925542E-3</v>
      </c>
      <c r="J1064" s="15">
        <f t="shared" si="99"/>
        <v>1.5495131405069178E-2</v>
      </c>
      <c r="K1064" s="15">
        <f t="shared" si="100"/>
        <v>1.1725754579365333E-2</v>
      </c>
      <c r="L1064" s="15">
        <f t="shared" si="101"/>
        <v>5.6333431776047563E-3</v>
      </c>
    </row>
    <row r="1065" spans="1:12" x14ac:dyDescent="0.3">
      <c r="A1065" s="3">
        <v>43951</v>
      </c>
      <c r="B1065" s="18">
        <v>38.56</v>
      </c>
      <c r="C1065" s="16">
        <f t="shared" si="96"/>
        <v>3.2396251673360021E-2</v>
      </c>
      <c r="D1065" s="18">
        <v>77.510000000000005</v>
      </c>
      <c r="E1065" s="16">
        <f t="shared" si="97"/>
        <v>2.6486558071778576E-2</v>
      </c>
      <c r="F1065" s="18">
        <v>20.12</v>
      </c>
      <c r="G1065" s="16">
        <f t="shared" si="98"/>
        <v>1.7189079878665359E-2</v>
      </c>
      <c r="J1065" s="15">
        <f t="shared" si="99"/>
        <v>3.1841328671465038E-2</v>
      </c>
      <c r="K1065" s="15">
        <f t="shared" si="100"/>
        <v>2.6013921230232297E-2</v>
      </c>
      <c r="L1065" s="15">
        <f t="shared" si="101"/>
        <v>1.6718659068477561E-2</v>
      </c>
    </row>
    <row r="1066" spans="1:12" x14ac:dyDescent="0.3">
      <c r="A1066" s="3">
        <v>43955</v>
      </c>
      <c r="B1066" s="18">
        <v>36.549999999999997</v>
      </c>
      <c r="C1066" s="16">
        <f t="shared" si="96"/>
        <v>-5.2126556016597658E-2</v>
      </c>
      <c r="D1066" s="18">
        <v>73.959999999999994</v>
      </c>
      <c r="E1066" s="16">
        <f t="shared" si="97"/>
        <v>-4.5800541865565925E-2</v>
      </c>
      <c r="F1066" s="18">
        <v>19.440000000000001</v>
      </c>
      <c r="G1066" s="16">
        <f t="shared" si="98"/>
        <v>-3.379721669980118E-2</v>
      </c>
      <c r="J1066" s="15">
        <f t="shared" si="99"/>
        <v>-5.2681479018492641E-2</v>
      </c>
      <c r="K1066" s="15">
        <f t="shared" si="100"/>
        <v>-4.6273178707112207E-2</v>
      </c>
      <c r="L1066" s="15">
        <f t="shared" si="101"/>
        <v>-3.4267637509988978E-2</v>
      </c>
    </row>
    <row r="1067" spans="1:12" x14ac:dyDescent="0.3">
      <c r="A1067" s="3">
        <v>43956</v>
      </c>
      <c r="B1067" s="18">
        <v>36.25</v>
      </c>
      <c r="C1067" s="16">
        <f t="shared" si="96"/>
        <v>-8.2079343365252244E-3</v>
      </c>
      <c r="D1067" s="18">
        <v>73.16</v>
      </c>
      <c r="E1067" s="16">
        <f t="shared" si="97"/>
        <v>-1.0816657652785278E-2</v>
      </c>
      <c r="F1067" s="18">
        <v>19.2</v>
      </c>
      <c r="G1067" s="16">
        <f t="shared" si="98"/>
        <v>-1.2345679012345734E-2</v>
      </c>
      <c r="J1067" s="15">
        <f t="shared" si="99"/>
        <v>-8.7628573384202109E-3</v>
      </c>
      <c r="K1067" s="15">
        <f t="shared" si="100"/>
        <v>-1.1289294494331558E-2</v>
      </c>
      <c r="L1067" s="15">
        <f t="shared" si="101"/>
        <v>-1.2816099822533532E-2</v>
      </c>
    </row>
    <row r="1068" spans="1:12" x14ac:dyDescent="0.3">
      <c r="A1068" s="3">
        <v>43957</v>
      </c>
      <c r="B1068" s="18">
        <v>36.58</v>
      </c>
      <c r="C1068" s="16">
        <f t="shared" si="96"/>
        <v>9.1034482758620694E-3</v>
      </c>
      <c r="D1068" s="18">
        <v>73.650000000000006</v>
      </c>
      <c r="E1068" s="16">
        <f t="shared" si="97"/>
        <v>6.6976489885184343E-3</v>
      </c>
      <c r="F1068" s="18">
        <v>19.260000000000002</v>
      </c>
      <c r="G1068" s="16">
        <f t="shared" si="98"/>
        <v>3.1250000000000444E-3</v>
      </c>
      <c r="J1068" s="15">
        <f t="shared" si="99"/>
        <v>8.5485252739670829E-3</v>
      </c>
      <c r="K1068" s="15">
        <f t="shared" si="100"/>
        <v>6.2250121469721535E-3</v>
      </c>
      <c r="L1068" s="15">
        <f t="shared" si="101"/>
        <v>2.6545791898122469E-3</v>
      </c>
    </row>
    <row r="1069" spans="1:12" x14ac:dyDescent="0.3">
      <c r="A1069" s="3">
        <v>43958</v>
      </c>
      <c r="B1069" s="18">
        <v>36.229999999999997</v>
      </c>
      <c r="C1069" s="16">
        <f t="shared" si="96"/>
        <v>-9.5680699835976046E-3</v>
      </c>
      <c r="D1069" s="18">
        <v>73.38</v>
      </c>
      <c r="E1069" s="16">
        <f t="shared" si="97"/>
        <v>-3.6659877800409024E-3</v>
      </c>
      <c r="F1069" s="18">
        <v>19.27</v>
      </c>
      <c r="G1069" s="16">
        <f t="shared" si="98"/>
        <v>5.1921079958461291E-4</v>
      </c>
      <c r="J1069" s="15">
        <f t="shared" si="99"/>
        <v>-1.0122992985492591E-2</v>
      </c>
      <c r="K1069" s="15">
        <f t="shared" si="100"/>
        <v>-4.1386246215871832E-3</v>
      </c>
      <c r="L1069" s="15">
        <f t="shared" si="101"/>
        <v>4.8789989396815219E-5</v>
      </c>
    </row>
    <row r="1070" spans="1:12" x14ac:dyDescent="0.3">
      <c r="A1070" s="3">
        <v>43959</v>
      </c>
      <c r="B1070" s="18">
        <v>36.380000000000003</v>
      </c>
      <c r="C1070" s="16">
        <f t="shared" si="96"/>
        <v>4.1402152911953483E-3</v>
      </c>
      <c r="D1070" s="18">
        <v>73.319999999999993</v>
      </c>
      <c r="E1070" s="16">
        <f t="shared" si="97"/>
        <v>-8.1766148814399475E-4</v>
      </c>
      <c r="F1070" s="18">
        <v>19.059999999999999</v>
      </c>
      <c r="G1070" s="16">
        <f t="shared" si="98"/>
        <v>-1.089776855215363E-2</v>
      </c>
      <c r="J1070" s="15">
        <f t="shared" si="99"/>
        <v>3.5852922893003622E-3</v>
      </c>
      <c r="K1070" s="15">
        <f t="shared" si="100"/>
        <v>-1.2902983296902756E-3</v>
      </c>
      <c r="L1070" s="15">
        <f t="shared" si="101"/>
        <v>-1.1368189362341428E-2</v>
      </c>
    </row>
    <row r="1071" spans="1:12" x14ac:dyDescent="0.3">
      <c r="A1071" s="3">
        <v>43962</v>
      </c>
      <c r="B1071" s="18">
        <v>36.450000000000003</v>
      </c>
      <c r="C1071" s="16">
        <f t="shared" si="96"/>
        <v>1.9241341396372125E-3</v>
      </c>
      <c r="D1071" s="18">
        <v>73.44</v>
      </c>
      <c r="E1071" s="16">
        <f t="shared" si="97"/>
        <v>1.6366612111293755E-3</v>
      </c>
      <c r="F1071" s="18">
        <v>19</v>
      </c>
      <c r="G1071" s="16">
        <f t="shared" si="98"/>
        <v>-3.1479538300104304E-3</v>
      </c>
      <c r="J1071" s="15">
        <f t="shared" si="99"/>
        <v>1.3692111377422264E-3</v>
      </c>
      <c r="K1071" s="15">
        <f t="shared" si="100"/>
        <v>1.1640243695830946E-3</v>
      </c>
      <c r="L1071" s="15">
        <f t="shared" si="101"/>
        <v>-3.6183746401982279E-3</v>
      </c>
    </row>
    <row r="1072" spans="1:12" x14ac:dyDescent="0.3">
      <c r="A1072" s="3">
        <v>43963</v>
      </c>
      <c r="B1072" s="18">
        <v>36.51</v>
      </c>
      <c r="C1072" s="16">
        <f t="shared" si="96"/>
        <v>1.6460905349793276E-3</v>
      </c>
      <c r="D1072" s="18">
        <v>73.33</v>
      </c>
      <c r="E1072" s="16">
        <f t="shared" si="97"/>
        <v>-1.4978213507624849E-3</v>
      </c>
      <c r="F1072" s="18">
        <v>18.91</v>
      </c>
      <c r="G1072" s="16">
        <f t="shared" si="98"/>
        <v>-4.7368421052631504E-3</v>
      </c>
      <c r="J1072" s="15">
        <f t="shared" si="99"/>
        <v>1.0911675330843415E-3</v>
      </c>
      <c r="K1072" s="15">
        <f t="shared" si="100"/>
        <v>-1.9704581923087657E-3</v>
      </c>
      <c r="L1072" s="15">
        <f t="shared" si="101"/>
        <v>-5.2072629154509484E-3</v>
      </c>
    </row>
    <row r="1073" spans="1:12" x14ac:dyDescent="0.3">
      <c r="A1073" s="3">
        <v>43964</v>
      </c>
      <c r="B1073" s="18">
        <v>37.21</v>
      </c>
      <c r="C1073" s="16">
        <f t="shared" si="96"/>
        <v>1.9172829361818744E-2</v>
      </c>
      <c r="D1073" s="18">
        <v>74.739999999999995</v>
      </c>
      <c r="E1073" s="16">
        <f t="shared" si="97"/>
        <v>1.9228146733942353E-2</v>
      </c>
      <c r="F1073" s="18">
        <v>19.3</v>
      </c>
      <c r="G1073" s="16">
        <f t="shared" si="98"/>
        <v>2.0624008461131771E-2</v>
      </c>
      <c r="J1073" s="15">
        <f t="shared" si="99"/>
        <v>1.8617906359923758E-2</v>
      </c>
      <c r="K1073" s="15">
        <f t="shared" si="100"/>
        <v>1.8755509892396074E-2</v>
      </c>
      <c r="L1073" s="15">
        <f t="shared" si="101"/>
        <v>2.0153587650943973E-2</v>
      </c>
    </row>
    <row r="1074" spans="1:12" x14ac:dyDescent="0.3">
      <c r="A1074" s="3">
        <v>43965</v>
      </c>
      <c r="B1074" s="18">
        <v>36.29</v>
      </c>
      <c r="C1074" s="16">
        <f t="shared" si="96"/>
        <v>-2.4724536414942211E-2</v>
      </c>
      <c r="D1074" s="18">
        <v>74.069999999999993</v>
      </c>
      <c r="E1074" s="16">
        <f t="shared" si="97"/>
        <v>-8.9644099545089784E-3</v>
      </c>
      <c r="F1074" s="18">
        <v>19.100000000000001</v>
      </c>
      <c r="G1074" s="16">
        <f t="shared" si="98"/>
        <v>-1.0362694300518061E-2</v>
      </c>
      <c r="J1074" s="15">
        <f t="shared" si="99"/>
        <v>-2.5279459416837197E-2</v>
      </c>
      <c r="K1074" s="15">
        <f t="shared" si="100"/>
        <v>-9.4370467960552592E-3</v>
      </c>
      <c r="L1074" s="15">
        <f t="shared" si="101"/>
        <v>-1.0833115110705858E-2</v>
      </c>
    </row>
    <row r="1075" spans="1:12" x14ac:dyDescent="0.3">
      <c r="A1075" s="3">
        <v>43966</v>
      </c>
      <c r="B1075" s="18">
        <v>36.35</v>
      </c>
      <c r="C1075" s="16">
        <f t="shared" si="96"/>
        <v>1.6533480297602487E-3</v>
      </c>
      <c r="D1075" s="18">
        <v>73.900000000000006</v>
      </c>
      <c r="E1075" s="16">
        <f t="shared" si="97"/>
        <v>-2.2951262319426124E-3</v>
      </c>
      <c r="F1075" s="18">
        <v>19.059999999999999</v>
      </c>
      <c r="G1075" s="16">
        <f t="shared" si="98"/>
        <v>-2.0942408376964927E-3</v>
      </c>
      <c r="J1075" s="15">
        <f t="shared" si="99"/>
        <v>1.0984250278652627E-3</v>
      </c>
      <c r="K1075" s="15">
        <f t="shared" si="100"/>
        <v>-2.7677630734888933E-3</v>
      </c>
      <c r="L1075" s="15">
        <f t="shared" si="101"/>
        <v>-2.5646616478842903E-3</v>
      </c>
    </row>
    <row r="1076" spans="1:12" x14ac:dyDescent="0.3">
      <c r="A1076" s="3">
        <v>43969</v>
      </c>
      <c r="B1076" s="18">
        <v>35.04</v>
      </c>
      <c r="C1076" s="16">
        <f t="shared" si="96"/>
        <v>-3.603851444291617E-2</v>
      </c>
      <c r="D1076" s="18">
        <v>70.77</v>
      </c>
      <c r="E1076" s="16">
        <f t="shared" si="97"/>
        <v>-4.235453315290949E-2</v>
      </c>
      <c r="F1076" s="18">
        <v>18.43</v>
      </c>
      <c r="G1076" s="16">
        <f t="shared" si="98"/>
        <v>-3.305351521511013E-2</v>
      </c>
      <c r="J1076" s="15">
        <f t="shared" si="99"/>
        <v>-3.6593437444811153E-2</v>
      </c>
      <c r="K1076" s="15">
        <f t="shared" si="100"/>
        <v>-4.2827169994455773E-2</v>
      </c>
      <c r="L1076" s="15">
        <f t="shared" si="101"/>
        <v>-3.3523936025297928E-2</v>
      </c>
    </row>
    <row r="1077" spans="1:12" x14ac:dyDescent="0.3">
      <c r="A1077" s="3">
        <v>43970</v>
      </c>
      <c r="B1077" s="18">
        <v>35.43</v>
      </c>
      <c r="C1077" s="16">
        <f t="shared" si="96"/>
        <v>1.1130136986301276E-2</v>
      </c>
      <c r="D1077" s="18">
        <v>71.430000000000007</v>
      </c>
      <c r="E1077" s="16">
        <f t="shared" si="97"/>
        <v>9.3259855871132835E-3</v>
      </c>
      <c r="F1077" s="18">
        <v>18.45</v>
      </c>
      <c r="G1077" s="16">
        <f t="shared" si="98"/>
        <v>1.0851871947910041E-3</v>
      </c>
      <c r="J1077" s="15">
        <f t="shared" si="99"/>
        <v>1.0575213984406289E-2</v>
      </c>
      <c r="K1077" s="15">
        <f t="shared" si="100"/>
        <v>8.8533487455670027E-3</v>
      </c>
      <c r="L1077" s="15">
        <f t="shared" si="101"/>
        <v>6.1476638460320637E-4</v>
      </c>
    </row>
    <row r="1078" spans="1:12" x14ac:dyDescent="0.3">
      <c r="A1078" s="3">
        <v>43971</v>
      </c>
      <c r="B1078" s="18">
        <v>36.130000000000003</v>
      </c>
      <c r="C1078" s="16">
        <f t="shared" si="96"/>
        <v>1.9757267852102744E-2</v>
      </c>
      <c r="D1078" s="18">
        <v>72.45</v>
      </c>
      <c r="E1078" s="16">
        <f t="shared" si="97"/>
        <v>1.4279714405711852E-2</v>
      </c>
      <c r="F1078" s="18">
        <v>18.7</v>
      </c>
      <c r="G1078" s="16">
        <f t="shared" si="98"/>
        <v>1.3550135501354976E-2</v>
      </c>
      <c r="J1078" s="15">
        <f t="shared" si="99"/>
        <v>1.9202344850207758E-2</v>
      </c>
      <c r="K1078" s="15">
        <f t="shared" si="100"/>
        <v>1.3807077564165571E-2</v>
      </c>
      <c r="L1078" s="15">
        <f t="shared" si="101"/>
        <v>1.3079714691167178E-2</v>
      </c>
    </row>
    <row r="1079" spans="1:12" x14ac:dyDescent="0.3">
      <c r="A1079" s="3">
        <v>43972</v>
      </c>
      <c r="B1079" s="18">
        <v>36.43</v>
      </c>
      <c r="C1079" s="16">
        <f t="shared" si="96"/>
        <v>8.3033490174369007E-3</v>
      </c>
      <c r="D1079" s="18">
        <v>73.42</v>
      </c>
      <c r="E1079" s="16">
        <f t="shared" si="97"/>
        <v>1.3388543823326327E-2</v>
      </c>
      <c r="F1079" s="18">
        <v>18.71</v>
      </c>
      <c r="G1079" s="16">
        <f t="shared" si="98"/>
        <v>5.3475935828894983E-4</v>
      </c>
      <c r="J1079" s="15">
        <f t="shared" si="99"/>
        <v>7.7484260155419142E-3</v>
      </c>
      <c r="K1079" s="15">
        <f t="shared" si="100"/>
        <v>1.2915906981780046E-2</v>
      </c>
      <c r="L1079" s="15">
        <f t="shared" si="101"/>
        <v>6.4338548101152131E-5</v>
      </c>
    </row>
    <row r="1080" spans="1:12" x14ac:dyDescent="0.3">
      <c r="A1080" s="3">
        <v>43973</v>
      </c>
      <c r="B1080" s="18">
        <v>36.18</v>
      </c>
      <c r="C1080" s="16">
        <f t="shared" si="96"/>
        <v>-6.8624759813340486E-3</v>
      </c>
      <c r="D1080" s="18">
        <v>73.09</v>
      </c>
      <c r="E1080" s="16">
        <f t="shared" si="97"/>
        <v>-4.4946880958866009E-3</v>
      </c>
      <c r="F1080" s="18">
        <v>18.63</v>
      </c>
      <c r="G1080" s="16">
        <f t="shared" si="98"/>
        <v>-4.2757883484768611E-3</v>
      </c>
      <c r="J1080" s="15">
        <f t="shared" si="99"/>
        <v>-7.417398983229035E-3</v>
      </c>
      <c r="K1080" s="15">
        <f t="shared" si="100"/>
        <v>-4.9673249374328817E-3</v>
      </c>
      <c r="L1080" s="15">
        <f t="shared" si="101"/>
        <v>-4.746209158664659E-3</v>
      </c>
    </row>
    <row r="1081" spans="1:12" x14ac:dyDescent="0.3">
      <c r="A1081" s="3">
        <v>43977</v>
      </c>
      <c r="B1081" s="18">
        <v>36.25</v>
      </c>
      <c r="C1081" s="16">
        <f t="shared" si="96"/>
        <v>1.9347705914869451E-3</v>
      </c>
      <c r="D1081" s="18">
        <v>73.95</v>
      </c>
      <c r="E1081" s="16">
        <f t="shared" si="97"/>
        <v>1.1766315501436475E-2</v>
      </c>
      <c r="F1081" s="18">
        <v>18.84</v>
      </c>
      <c r="G1081" s="16">
        <f t="shared" si="98"/>
        <v>1.1272141706924366E-2</v>
      </c>
      <c r="J1081" s="15">
        <f t="shared" si="99"/>
        <v>1.379847589591959E-3</v>
      </c>
      <c r="K1081" s="15">
        <f t="shared" si="100"/>
        <v>1.1293678659890194E-2</v>
      </c>
      <c r="L1081" s="15">
        <f t="shared" si="101"/>
        <v>1.0801720896736568E-2</v>
      </c>
    </row>
    <row r="1082" spans="1:12" x14ac:dyDescent="0.3">
      <c r="A1082" s="3">
        <v>43978</v>
      </c>
      <c r="B1082" s="18">
        <v>37.130000000000003</v>
      </c>
      <c r="C1082" s="16">
        <f t="shared" si="96"/>
        <v>2.4275862068965592E-2</v>
      </c>
      <c r="D1082" s="18">
        <v>74.23</v>
      </c>
      <c r="E1082" s="16">
        <f t="shared" si="97"/>
        <v>3.7863421230561745E-3</v>
      </c>
      <c r="F1082" s="18">
        <v>19.010000000000002</v>
      </c>
      <c r="G1082" s="16">
        <f t="shared" si="98"/>
        <v>9.0233545647560032E-3</v>
      </c>
      <c r="J1082" s="15">
        <f t="shared" si="99"/>
        <v>2.3720939067070606E-2</v>
      </c>
      <c r="K1082" s="15">
        <f t="shared" si="100"/>
        <v>3.3137052815098936E-3</v>
      </c>
      <c r="L1082" s="15">
        <f t="shared" si="101"/>
        <v>8.5529337545682052E-3</v>
      </c>
    </row>
    <row r="1083" spans="1:12" x14ac:dyDescent="0.3">
      <c r="A1083" s="3">
        <v>43979</v>
      </c>
      <c r="B1083" s="18">
        <v>37.83</v>
      </c>
      <c r="C1083" s="16">
        <f t="shared" si="96"/>
        <v>1.8852679773767811E-2</v>
      </c>
      <c r="D1083" s="18">
        <v>75.709999999999994</v>
      </c>
      <c r="E1083" s="16">
        <f t="shared" si="97"/>
        <v>1.9938030445911137E-2</v>
      </c>
      <c r="F1083" s="18">
        <v>19.23</v>
      </c>
      <c r="G1083" s="16">
        <f t="shared" si="98"/>
        <v>1.1572856391372843E-2</v>
      </c>
      <c r="J1083" s="15">
        <f t="shared" si="99"/>
        <v>1.8297756771872824E-2</v>
      </c>
      <c r="K1083" s="15">
        <f t="shared" si="100"/>
        <v>1.9465393604364858E-2</v>
      </c>
      <c r="L1083" s="15">
        <f t="shared" si="101"/>
        <v>1.1102435581185045E-2</v>
      </c>
    </row>
    <row r="1084" spans="1:12" x14ac:dyDescent="0.3">
      <c r="A1084" s="3">
        <v>43980</v>
      </c>
      <c r="B1084" s="18">
        <v>38.25</v>
      </c>
      <c r="C1084" s="16">
        <f t="shared" si="96"/>
        <v>1.1102299762093537E-2</v>
      </c>
      <c r="D1084" s="18">
        <v>76.41</v>
      </c>
      <c r="E1084" s="16">
        <f t="shared" si="97"/>
        <v>9.2458063663980461E-3</v>
      </c>
      <c r="F1084" s="18">
        <v>19.5</v>
      </c>
      <c r="G1084" s="16">
        <f t="shared" si="98"/>
        <v>1.4040561622464809E-2</v>
      </c>
      <c r="J1084" s="15">
        <f t="shared" si="99"/>
        <v>1.0547376760198551E-2</v>
      </c>
      <c r="K1084" s="15">
        <f t="shared" si="100"/>
        <v>8.7731695248517653E-3</v>
      </c>
      <c r="L1084" s="15">
        <f t="shared" si="101"/>
        <v>1.3570140812277011E-2</v>
      </c>
    </row>
    <row r="1085" spans="1:12" x14ac:dyDescent="0.3">
      <c r="A1085" s="3">
        <v>43983</v>
      </c>
      <c r="B1085" s="18">
        <v>39.04</v>
      </c>
      <c r="C1085" s="16">
        <f t="shared" si="96"/>
        <v>2.0653594771241846E-2</v>
      </c>
      <c r="D1085" s="18">
        <v>79.72</v>
      </c>
      <c r="E1085" s="16">
        <f t="shared" si="97"/>
        <v>4.3318937311870309E-2</v>
      </c>
      <c r="F1085" s="18">
        <v>20.02</v>
      </c>
      <c r="G1085" s="16">
        <f t="shared" si="98"/>
        <v>2.6666666666666616E-2</v>
      </c>
      <c r="J1085" s="15">
        <f t="shared" si="99"/>
        <v>2.0098671769346859E-2</v>
      </c>
      <c r="K1085" s="15">
        <f t="shared" si="100"/>
        <v>4.2846300470324027E-2</v>
      </c>
      <c r="L1085" s="15">
        <f t="shared" si="101"/>
        <v>2.6196245856478818E-2</v>
      </c>
    </row>
    <row r="1086" spans="1:12" x14ac:dyDescent="0.3">
      <c r="A1086" s="3">
        <v>43984</v>
      </c>
      <c r="B1086" s="18">
        <v>39.51</v>
      </c>
      <c r="C1086" s="16">
        <f t="shared" si="96"/>
        <v>1.2038934426229497E-2</v>
      </c>
      <c r="D1086" s="18">
        <v>80.959999999999994</v>
      </c>
      <c r="E1086" s="16">
        <f t="shared" si="97"/>
        <v>1.5554440541896586E-2</v>
      </c>
      <c r="F1086" s="18">
        <v>20.59</v>
      </c>
      <c r="G1086" s="16">
        <f t="shared" si="98"/>
        <v>2.8471528471528451E-2</v>
      </c>
      <c r="J1086" s="15">
        <f t="shared" si="99"/>
        <v>1.1484011424334511E-2</v>
      </c>
      <c r="K1086" s="15">
        <f t="shared" si="100"/>
        <v>1.5081803700350305E-2</v>
      </c>
      <c r="L1086" s="15">
        <f t="shared" si="101"/>
        <v>2.8001107661340653E-2</v>
      </c>
    </row>
    <row r="1087" spans="1:12" x14ac:dyDescent="0.3">
      <c r="A1087" s="3">
        <v>43985</v>
      </c>
      <c r="B1087" s="18">
        <v>39.75</v>
      </c>
      <c r="C1087" s="16">
        <f t="shared" si="96"/>
        <v>6.0744115413819966E-3</v>
      </c>
      <c r="D1087" s="18">
        <v>81.08</v>
      </c>
      <c r="E1087" s="16">
        <f t="shared" si="97"/>
        <v>1.4822134387353358E-3</v>
      </c>
      <c r="F1087" s="18">
        <v>20.82</v>
      </c>
      <c r="G1087" s="16">
        <f t="shared" si="98"/>
        <v>1.1170471102476931E-2</v>
      </c>
      <c r="J1087" s="15">
        <f t="shared" si="99"/>
        <v>5.5194885394870101E-3</v>
      </c>
      <c r="K1087" s="15">
        <f t="shared" si="100"/>
        <v>1.009576597189055E-3</v>
      </c>
      <c r="L1087" s="15">
        <f t="shared" si="101"/>
        <v>1.0700050292289133E-2</v>
      </c>
    </row>
    <row r="1088" spans="1:12" x14ac:dyDescent="0.3">
      <c r="A1088" s="3">
        <v>43986</v>
      </c>
      <c r="B1088" s="18">
        <v>39.81</v>
      </c>
      <c r="C1088" s="16">
        <f t="shared" si="96"/>
        <v>1.5094339622641062E-3</v>
      </c>
      <c r="D1088" s="18">
        <v>80.97</v>
      </c>
      <c r="E1088" s="16">
        <f t="shared" si="97"/>
        <v>-1.3566847557967554E-3</v>
      </c>
      <c r="F1088" s="18">
        <v>20.76</v>
      </c>
      <c r="G1088" s="16">
        <f t="shared" si="98"/>
        <v>-2.8818443804033977E-3</v>
      </c>
      <c r="J1088" s="15">
        <f t="shared" si="99"/>
        <v>9.5451096036912016E-4</v>
      </c>
      <c r="K1088" s="15">
        <f t="shared" si="100"/>
        <v>-1.8293215973430362E-3</v>
      </c>
      <c r="L1088" s="15">
        <f t="shared" si="101"/>
        <v>-3.3522651905911953E-3</v>
      </c>
    </row>
    <row r="1089" spans="1:12" x14ac:dyDescent="0.3">
      <c r="A1089" s="3">
        <v>43987</v>
      </c>
      <c r="B1089" s="18">
        <v>40.46</v>
      </c>
      <c r="C1089" s="16">
        <f t="shared" si="96"/>
        <v>1.632755589047985E-2</v>
      </c>
      <c r="D1089" s="18">
        <v>82.96</v>
      </c>
      <c r="E1089" s="16">
        <f t="shared" si="97"/>
        <v>2.4577003828578414E-2</v>
      </c>
      <c r="F1089" s="18">
        <v>21.25</v>
      </c>
      <c r="G1089" s="16">
        <f t="shared" si="98"/>
        <v>2.3603082851637591E-2</v>
      </c>
      <c r="J1089" s="15">
        <f t="shared" si="99"/>
        <v>1.5772632888584864E-2</v>
      </c>
      <c r="K1089" s="15">
        <f t="shared" si="100"/>
        <v>2.4104366987032135E-2</v>
      </c>
      <c r="L1089" s="15">
        <f t="shared" si="101"/>
        <v>2.3132662041449793E-2</v>
      </c>
    </row>
    <row r="1090" spans="1:12" x14ac:dyDescent="0.3">
      <c r="A1090" s="3">
        <v>43990</v>
      </c>
      <c r="B1090" s="18">
        <v>40.5</v>
      </c>
      <c r="C1090" s="16">
        <f t="shared" si="96"/>
        <v>9.8863074641619697E-4</v>
      </c>
      <c r="D1090" s="18">
        <v>82.53</v>
      </c>
      <c r="E1090" s="16">
        <f t="shared" si="97"/>
        <v>-5.183220829315216E-3</v>
      </c>
      <c r="F1090" s="18">
        <v>21.49</v>
      </c>
      <c r="G1090" s="16">
        <f t="shared" si="98"/>
        <v>1.1294117647058677E-2</v>
      </c>
      <c r="J1090" s="15">
        <f t="shared" si="99"/>
        <v>4.3370774452121093E-4</v>
      </c>
      <c r="K1090" s="15">
        <f t="shared" si="100"/>
        <v>-5.6558576708614968E-3</v>
      </c>
      <c r="L1090" s="15">
        <f t="shared" si="101"/>
        <v>1.0823696836870879E-2</v>
      </c>
    </row>
    <row r="1091" spans="1:12" x14ac:dyDescent="0.3">
      <c r="A1091" s="3">
        <v>43991</v>
      </c>
      <c r="B1091" s="18">
        <v>39.909999999999997</v>
      </c>
      <c r="C1091" s="16">
        <f t="shared" si="96"/>
        <v>-1.456790123456797E-2</v>
      </c>
      <c r="D1091" s="18">
        <v>81.88</v>
      </c>
      <c r="E1091" s="16">
        <f t="shared" si="97"/>
        <v>-7.8759239064583042E-3</v>
      </c>
      <c r="F1091" s="18">
        <v>21.28</v>
      </c>
      <c r="G1091" s="16">
        <f t="shared" si="98"/>
        <v>-9.7719869706839324E-3</v>
      </c>
      <c r="J1091" s="15">
        <f t="shared" si="99"/>
        <v>-1.5122824236462957E-2</v>
      </c>
      <c r="K1091" s="15">
        <f t="shared" si="100"/>
        <v>-8.348560748004585E-3</v>
      </c>
      <c r="L1091" s="15">
        <f t="shared" si="101"/>
        <v>-1.024240778087173E-2</v>
      </c>
    </row>
    <row r="1092" spans="1:12" x14ac:dyDescent="0.3">
      <c r="A1092" s="3">
        <v>43992</v>
      </c>
      <c r="B1092" s="18">
        <v>39.99</v>
      </c>
      <c r="C1092" s="16">
        <f t="shared" si="96"/>
        <v>2.0045101478327609E-3</v>
      </c>
      <c r="D1092" s="18">
        <v>82.7</v>
      </c>
      <c r="E1092" s="16">
        <f t="shared" si="97"/>
        <v>1.0014655593551636E-2</v>
      </c>
      <c r="F1092" s="18">
        <v>21.37</v>
      </c>
      <c r="G1092" s="16">
        <f t="shared" si="98"/>
        <v>4.2293233082706383E-3</v>
      </c>
      <c r="J1092" s="15">
        <f t="shared" si="99"/>
        <v>1.4495871459377749E-3</v>
      </c>
      <c r="K1092" s="15">
        <f t="shared" si="100"/>
        <v>9.5420187520053549E-3</v>
      </c>
      <c r="L1092" s="15">
        <f t="shared" si="101"/>
        <v>3.7589024980828408E-3</v>
      </c>
    </row>
    <row r="1093" spans="1:12" x14ac:dyDescent="0.3">
      <c r="A1093" s="3">
        <v>43993</v>
      </c>
      <c r="B1093" s="18">
        <v>39.19</v>
      </c>
      <c r="C1093" s="16">
        <f t="shared" ref="C1093:C1156" si="102">B1093/B1092-1</f>
        <v>-2.0005001250312682E-2</v>
      </c>
      <c r="D1093" s="18">
        <v>81.41</v>
      </c>
      <c r="E1093" s="16">
        <f t="shared" ref="E1093:E1156" si="103">D1093/D1092-1</f>
        <v>-1.5598548972188708E-2</v>
      </c>
      <c r="F1093" s="18">
        <v>21.17</v>
      </c>
      <c r="G1093" s="16">
        <f t="shared" ref="G1093:G1156" si="104">F1093/F1092-1</f>
        <v>-9.3589143659335017E-3</v>
      </c>
      <c r="J1093" s="15">
        <f t="shared" ref="J1093:J1156" si="105">C1093-$C$1235</f>
        <v>-2.0559924252207668E-2</v>
      </c>
      <c r="K1093" s="15">
        <f t="shared" ref="K1093:K1156" si="106">E1093-$E$1235</f>
        <v>-1.6071185813734987E-2</v>
      </c>
      <c r="L1093" s="15">
        <f t="shared" ref="L1093:L1156" si="107">G1093-$G$1235</f>
        <v>-9.8293351761212996E-3</v>
      </c>
    </row>
    <row r="1094" spans="1:12" x14ac:dyDescent="0.3">
      <c r="A1094" s="3">
        <v>43994</v>
      </c>
      <c r="B1094" s="18">
        <v>39.44</v>
      </c>
      <c r="C1094" s="16">
        <f t="shared" si="102"/>
        <v>6.3791783618269982E-3</v>
      </c>
      <c r="D1094" s="18">
        <v>81.86</v>
      </c>
      <c r="E1094" s="16">
        <f t="shared" si="103"/>
        <v>5.5275764648077264E-3</v>
      </c>
      <c r="F1094" s="18">
        <v>21.15</v>
      </c>
      <c r="G1094" s="16">
        <f t="shared" si="104"/>
        <v>-9.4473311289577921E-4</v>
      </c>
      <c r="J1094" s="15">
        <f t="shared" si="105"/>
        <v>5.8242553599320117E-3</v>
      </c>
      <c r="K1094" s="15">
        <f t="shared" si="106"/>
        <v>5.0549396232614455E-3</v>
      </c>
      <c r="L1094" s="15">
        <f t="shared" si="107"/>
        <v>-1.415153923083577E-3</v>
      </c>
    </row>
    <row r="1095" spans="1:12" x14ac:dyDescent="0.3">
      <c r="A1095" s="3">
        <v>43997</v>
      </c>
      <c r="B1095" s="18">
        <v>38.83</v>
      </c>
      <c r="C1095" s="16">
        <f t="shared" si="102"/>
        <v>-1.5466531440162301E-2</v>
      </c>
      <c r="D1095" s="18">
        <v>81</v>
      </c>
      <c r="E1095" s="16">
        <f t="shared" si="103"/>
        <v>-1.0505741509894917E-2</v>
      </c>
      <c r="F1095" s="18">
        <v>21.09</v>
      </c>
      <c r="G1095" s="16">
        <f t="shared" si="104"/>
        <v>-2.8368794326240065E-3</v>
      </c>
      <c r="J1095" s="15">
        <f t="shared" si="105"/>
        <v>-1.6021454442057288E-2</v>
      </c>
      <c r="K1095" s="15">
        <f t="shared" si="106"/>
        <v>-1.0978378351441198E-2</v>
      </c>
      <c r="L1095" s="15">
        <f t="shared" si="107"/>
        <v>-3.3073002428118041E-3</v>
      </c>
    </row>
    <row r="1096" spans="1:12" x14ac:dyDescent="0.3">
      <c r="A1096" s="3">
        <v>43998</v>
      </c>
      <c r="B1096" s="18">
        <v>39.17</v>
      </c>
      <c r="C1096" s="16">
        <f t="shared" si="102"/>
        <v>8.7561164048417517E-3</v>
      </c>
      <c r="D1096" s="18">
        <v>81.25</v>
      </c>
      <c r="E1096" s="16">
        <f t="shared" si="103"/>
        <v>3.0864197530864335E-3</v>
      </c>
      <c r="F1096" s="18">
        <v>21.11</v>
      </c>
      <c r="G1096" s="16">
        <f t="shared" si="104"/>
        <v>9.4831673779038894E-4</v>
      </c>
      <c r="J1096" s="15">
        <f t="shared" si="105"/>
        <v>8.2011934029467652E-3</v>
      </c>
      <c r="K1096" s="15">
        <f t="shared" si="106"/>
        <v>2.6137829115401526E-3</v>
      </c>
      <c r="L1096" s="15">
        <f t="shared" si="107"/>
        <v>4.7789592760259125E-4</v>
      </c>
    </row>
    <row r="1097" spans="1:12" x14ac:dyDescent="0.3">
      <c r="A1097" s="3">
        <v>43999</v>
      </c>
      <c r="B1097" s="18">
        <v>39.24</v>
      </c>
      <c r="C1097" s="16">
        <f t="shared" si="102"/>
        <v>1.7870819504723912E-3</v>
      </c>
      <c r="D1097" s="18">
        <v>81.3</v>
      </c>
      <c r="E1097" s="16">
        <f t="shared" si="103"/>
        <v>6.1538461538468425E-4</v>
      </c>
      <c r="F1097" s="18">
        <v>21.4</v>
      </c>
      <c r="G1097" s="16">
        <f t="shared" si="104"/>
        <v>1.3737565135007124E-2</v>
      </c>
      <c r="J1097" s="15">
        <f t="shared" si="105"/>
        <v>1.2321589485774051E-3</v>
      </c>
      <c r="K1097" s="15">
        <f t="shared" si="106"/>
        <v>1.4274777383840355E-4</v>
      </c>
      <c r="L1097" s="15">
        <f t="shared" si="107"/>
        <v>1.3267144324819326E-2</v>
      </c>
    </row>
    <row r="1098" spans="1:12" x14ac:dyDescent="0.3">
      <c r="A1098" s="3">
        <v>44000</v>
      </c>
      <c r="B1098" s="18">
        <v>39.85</v>
      </c>
      <c r="C1098" s="16">
        <f t="shared" si="102"/>
        <v>1.5545361875637154E-2</v>
      </c>
      <c r="D1098" s="18">
        <v>82.39</v>
      </c>
      <c r="E1098" s="16">
        <f t="shared" si="103"/>
        <v>1.3407134071340865E-2</v>
      </c>
      <c r="F1098" s="18">
        <v>21.7</v>
      </c>
      <c r="G1098" s="16">
        <f t="shared" si="104"/>
        <v>1.4018691588784993E-2</v>
      </c>
      <c r="J1098" s="15">
        <f t="shared" si="105"/>
        <v>1.4990438873742167E-2</v>
      </c>
      <c r="K1098" s="15">
        <f t="shared" si="106"/>
        <v>1.2934497229794584E-2</v>
      </c>
      <c r="L1098" s="15">
        <f t="shared" si="107"/>
        <v>1.3548270778597195E-2</v>
      </c>
    </row>
    <row r="1099" spans="1:12" x14ac:dyDescent="0.3">
      <c r="A1099" s="3">
        <v>44001</v>
      </c>
      <c r="B1099" s="18">
        <v>40.340000000000003</v>
      </c>
      <c r="C1099" s="16">
        <f t="shared" si="102"/>
        <v>1.2296110414052652E-2</v>
      </c>
      <c r="D1099" s="18">
        <v>83.5</v>
      </c>
      <c r="E1099" s="16">
        <f t="shared" si="103"/>
        <v>1.3472508799611704E-2</v>
      </c>
      <c r="F1099" s="18">
        <v>22.04</v>
      </c>
      <c r="G1099" s="16">
        <f t="shared" si="104"/>
        <v>1.5668202764977046E-2</v>
      </c>
      <c r="J1099" s="15">
        <f t="shared" si="105"/>
        <v>1.1741187412157666E-2</v>
      </c>
      <c r="K1099" s="15">
        <f t="shared" si="106"/>
        <v>1.2999871958065424E-2</v>
      </c>
      <c r="L1099" s="15">
        <f t="shared" si="107"/>
        <v>1.5197781954789248E-2</v>
      </c>
    </row>
    <row r="1100" spans="1:12" x14ac:dyDescent="0.3">
      <c r="A1100" s="3">
        <v>44004</v>
      </c>
      <c r="B1100" s="18">
        <v>40.64</v>
      </c>
      <c r="C1100" s="16">
        <f t="shared" si="102"/>
        <v>7.4367873078828861E-3</v>
      </c>
      <c r="D1100" s="18">
        <v>84.56</v>
      </c>
      <c r="E1100" s="16">
        <f t="shared" si="103"/>
        <v>1.2694610778443138E-2</v>
      </c>
      <c r="F1100" s="18">
        <v>22.38</v>
      </c>
      <c r="G1100" s="16">
        <f t="shared" si="104"/>
        <v>1.5426497277676976E-2</v>
      </c>
      <c r="J1100" s="15">
        <f t="shared" si="105"/>
        <v>6.8818643059878996E-3</v>
      </c>
      <c r="K1100" s="15">
        <f t="shared" si="106"/>
        <v>1.2221973936896858E-2</v>
      </c>
      <c r="L1100" s="15">
        <f t="shared" si="107"/>
        <v>1.4956076467489178E-2</v>
      </c>
    </row>
    <row r="1101" spans="1:12" x14ac:dyDescent="0.3">
      <c r="A1101" s="3">
        <v>44005</v>
      </c>
      <c r="B1101" s="18">
        <v>41.28</v>
      </c>
      <c r="C1101" s="16">
        <f t="shared" si="102"/>
        <v>1.5748031496062964E-2</v>
      </c>
      <c r="D1101" s="18">
        <v>85.36</v>
      </c>
      <c r="E1101" s="16">
        <f t="shared" si="103"/>
        <v>9.4607379375590828E-3</v>
      </c>
      <c r="F1101" s="18">
        <v>22.91</v>
      </c>
      <c r="G1101" s="16">
        <f t="shared" si="104"/>
        <v>2.3681858802502287E-2</v>
      </c>
      <c r="J1101" s="15">
        <f t="shared" si="105"/>
        <v>1.5193108494167978E-2</v>
      </c>
      <c r="K1101" s="15">
        <f t="shared" si="106"/>
        <v>8.988101096012802E-3</v>
      </c>
      <c r="L1101" s="15">
        <f t="shared" si="107"/>
        <v>2.3211437992314489E-2</v>
      </c>
    </row>
    <row r="1102" spans="1:12" x14ac:dyDescent="0.3">
      <c r="A1102" s="3">
        <v>44006</v>
      </c>
      <c r="B1102" s="18">
        <v>40.56</v>
      </c>
      <c r="C1102" s="16">
        <f t="shared" si="102"/>
        <v>-1.7441860465116199E-2</v>
      </c>
      <c r="D1102" s="18">
        <v>84.08</v>
      </c>
      <c r="E1102" s="16">
        <f t="shared" si="103"/>
        <v>-1.4995313964386137E-2</v>
      </c>
      <c r="F1102" s="18">
        <v>22.53</v>
      </c>
      <c r="G1102" s="16">
        <f t="shared" si="104"/>
        <v>-1.6586643387167088E-2</v>
      </c>
      <c r="J1102" s="15">
        <f t="shared" si="105"/>
        <v>-1.7996783467011186E-2</v>
      </c>
      <c r="K1102" s="15">
        <f t="shared" si="106"/>
        <v>-1.5467950805932417E-2</v>
      </c>
      <c r="L1102" s="15">
        <f t="shared" si="107"/>
        <v>-1.7057064197354886E-2</v>
      </c>
    </row>
    <row r="1103" spans="1:12" x14ac:dyDescent="0.3">
      <c r="A1103" s="3">
        <v>44007</v>
      </c>
      <c r="B1103" s="18">
        <v>40.47</v>
      </c>
      <c r="C1103" s="16">
        <f t="shared" si="102"/>
        <v>-2.2189349112426981E-3</v>
      </c>
      <c r="D1103" s="18">
        <v>84.84</v>
      </c>
      <c r="E1103" s="16">
        <f t="shared" si="103"/>
        <v>9.0390104662227966E-3</v>
      </c>
      <c r="F1103" s="18">
        <v>22.67</v>
      </c>
      <c r="G1103" s="16">
        <f t="shared" si="104"/>
        <v>6.2139369729250493E-3</v>
      </c>
      <c r="J1103" s="15">
        <f t="shared" si="105"/>
        <v>-2.7738579131376842E-3</v>
      </c>
      <c r="K1103" s="15">
        <f t="shared" si="106"/>
        <v>8.5663736246765158E-3</v>
      </c>
      <c r="L1103" s="15">
        <f t="shared" si="107"/>
        <v>5.7435161627372514E-3</v>
      </c>
    </row>
    <row r="1104" spans="1:12" x14ac:dyDescent="0.3">
      <c r="A1104" s="3">
        <v>44008</v>
      </c>
      <c r="B1104" s="18">
        <v>40.89</v>
      </c>
      <c r="C1104" s="16">
        <f t="shared" si="102"/>
        <v>1.0378057820607856E-2</v>
      </c>
      <c r="D1104" s="18">
        <v>85.22</v>
      </c>
      <c r="E1104" s="16">
        <f t="shared" si="103"/>
        <v>4.4790193305044301E-3</v>
      </c>
      <c r="F1104" s="18">
        <v>22.67</v>
      </c>
      <c r="G1104" s="16">
        <f t="shared" si="104"/>
        <v>0</v>
      </c>
      <c r="J1104" s="15">
        <f t="shared" si="105"/>
        <v>9.8231348187128691E-3</v>
      </c>
      <c r="K1104" s="15">
        <f t="shared" si="106"/>
        <v>4.0063824889581493E-3</v>
      </c>
      <c r="L1104" s="15">
        <f t="shared" si="107"/>
        <v>-4.704208101877977E-4</v>
      </c>
    </row>
    <row r="1105" spans="1:12" x14ac:dyDescent="0.3">
      <c r="A1105" s="3">
        <v>44011</v>
      </c>
      <c r="B1105" s="18">
        <v>40.549999999999997</v>
      </c>
      <c r="C1105" s="16">
        <f t="shared" si="102"/>
        <v>-8.3149914404501146E-3</v>
      </c>
      <c r="D1105" s="18">
        <v>84.07</v>
      </c>
      <c r="E1105" s="16">
        <f t="shared" si="103"/>
        <v>-1.3494484862708322E-2</v>
      </c>
      <c r="F1105" s="18">
        <v>22.26</v>
      </c>
      <c r="G1105" s="16">
        <f t="shared" si="104"/>
        <v>-1.8085575650639618E-2</v>
      </c>
      <c r="J1105" s="15">
        <f t="shared" si="105"/>
        <v>-8.8699144423451011E-3</v>
      </c>
      <c r="K1105" s="15">
        <f t="shared" si="106"/>
        <v>-1.3967121704254603E-2</v>
      </c>
      <c r="L1105" s="15">
        <f t="shared" si="107"/>
        <v>-1.8555996460827416E-2</v>
      </c>
    </row>
    <row r="1106" spans="1:12" x14ac:dyDescent="0.3">
      <c r="A1106" s="3">
        <v>44012</v>
      </c>
      <c r="B1106" s="18">
        <v>40.56</v>
      </c>
      <c r="C1106" s="16">
        <f t="shared" si="102"/>
        <v>2.466091245376667E-4</v>
      </c>
      <c r="D1106" s="18">
        <v>84.06</v>
      </c>
      <c r="E1106" s="16">
        <f t="shared" si="103"/>
        <v>-1.1894849530147411E-4</v>
      </c>
      <c r="F1106" s="18">
        <v>22.2</v>
      </c>
      <c r="G1106" s="16">
        <f t="shared" si="104"/>
        <v>-2.6954177897574594E-3</v>
      </c>
      <c r="J1106" s="15">
        <f t="shared" si="105"/>
        <v>-3.0831387735731934E-4</v>
      </c>
      <c r="K1106" s="15">
        <f t="shared" si="106"/>
        <v>-5.9158533684775482E-4</v>
      </c>
      <c r="L1106" s="15">
        <f t="shared" si="107"/>
        <v>-3.1658385999452569E-3</v>
      </c>
    </row>
    <row r="1107" spans="1:12" x14ac:dyDescent="0.3">
      <c r="A1107" s="3">
        <v>44013</v>
      </c>
      <c r="B1107" s="18">
        <v>40.9</v>
      </c>
      <c r="C1107" s="16">
        <f t="shared" si="102"/>
        <v>8.3826429980276007E-3</v>
      </c>
      <c r="D1107" s="18">
        <v>84.58</v>
      </c>
      <c r="E1107" s="16">
        <f t="shared" si="103"/>
        <v>6.1860575779204563E-3</v>
      </c>
      <c r="F1107" s="18">
        <v>22.28</v>
      </c>
      <c r="G1107" s="16">
        <f t="shared" si="104"/>
        <v>3.6036036036037888E-3</v>
      </c>
      <c r="J1107" s="15">
        <f t="shared" si="105"/>
        <v>7.8277199961326142E-3</v>
      </c>
      <c r="K1107" s="15">
        <f t="shared" si="106"/>
        <v>5.7134207363741755E-3</v>
      </c>
      <c r="L1107" s="15">
        <f t="shared" si="107"/>
        <v>3.1331827934159913E-3</v>
      </c>
    </row>
    <row r="1108" spans="1:12" x14ac:dyDescent="0.3">
      <c r="A1108" s="3">
        <v>44014</v>
      </c>
      <c r="B1108" s="18">
        <v>41.35</v>
      </c>
      <c r="C1108" s="16">
        <f t="shared" si="102"/>
        <v>1.1002444987775029E-2</v>
      </c>
      <c r="D1108" s="18">
        <v>86.05</v>
      </c>
      <c r="E1108" s="16">
        <f t="shared" si="103"/>
        <v>1.7379995270749626E-2</v>
      </c>
      <c r="F1108" s="18">
        <v>22.49</v>
      </c>
      <c r="G1108" s="16">
        <f t="shared" si="104"/>
        <v>9.4254937163373853E-3</v>
      </c>
      <c r="J1108" s="15">
        <f t="shared" si="105"/>
        <v>1.0447521985880042E-2</v>
      </c>
      <c r="K1108" s="15">
        <f t="shared" si="106"/>
        <v>1.6907358429203347E-2</v>
      </c>
      <c r="L1108" s="15">
        <f t="shared" si="107"/>
        <v>8.9550729061495873E-3</v>
      </c>
    </row>
    <row r="1109" spans="1:12" x14ac:dyDescent="0.3">
      <c r="A1109" s="3">
        <v>44015</v>
      </c>
      <c r="B1109" s="18">
        <v>41.59</v>
      </c>
      <c r="C1109" s="16">
        <f t="shared" si="102"/>
        <v>5.8041112454656485E-3</v>
      </c>
      <c r="D1109" s="18">
        <v>86.54</v>
      </c>
      <c r="E1109" s="16">
        <f t="shared" si="103"/>
        <v>5.6943637420105997E-3</v>
      </c>
      <c r="F1109" s="18">
        <v>22.57</v>
      </c>
      <c r="G1109" s="16">
        <f t="shared" si="104"/>
        <v>3.5571365051134674E-3</v>
      </c>
      <c r="J1109" s="15">
        <f t="shared" si="105"/>
        <v>5.249188243570662E-3</v>
      </c>
      <c r="K1109" s="15">
        <f t="shared" si="106"/>
        <v>5.2217269004643189E-3</v>
      </c>
      <c r="L1109" s="15">
        <f t="shared" si="107"/>
        <v>3.0867156949256698E-3</v>
      </c>
    </row>
    <row r="1110" spans="1:12" x14ac:dyDescent="0.3">
      <c r="A1110" s="3">
        <v>44018</v>
      </c>
      <c r="B1110" s="18">
        <v>42.12</v>
      </c>
      <c r="C1110" s="16">
        <f t="shared" si="102"/>
        <v>1.2743447944217223E-2</v>
      </c>
      <c r="D1110" s="18">
        <v>87.66</v>
      </c>
      <c r="E1110" s="16">
        <f t="shared" si="103"/>
        <v>1.2941992142361691E-2</v>
      </c>
      <c r="F1110" s="18">
        <v>22.92</v>
      </c>
      <c r="G1110" s="16">
        <f t="shared" si="104"/>
        <v>1.550731058927779E-2</v>
      </c>
      <c r="J1110" s="15">
        <f t="shared" si="105"/>
        <v>1.2188524942322237E-2</v>
      </c>
      <c r="K1110" s="15">
        <f t="shared" si="106"/>
        <v>1.246935530081541E-2</v>
      </c>
      <c r="L1110" s="15">
        <f t="shared" si="107"/>
        <v>1.5036889779089992E-2</v>
      </c>
    </row>
    <row r="1111" spans="1:12" x14ac:dyDescent="0.3">
      <c r="A1111" s="3">
        <v>44019</v>
      </c>
      <c r="B1111" s="18">
        <v>42.22</v>
      </c>
      <c r="C1111" s="16">
        <f t="shared" si="102"/>
        <v>2.3741690408356497E-3</v>
      </c>
      <c r="D1111" s="18">
        <v>88.54</v>
      </c>
      <c r="E1111" s="16">
        <f t="shared" si="103"/>
        <v>1.0038786219484397E-2</v>
      </c>
      <c r="F1111" s="18">
        <v>23.11</v>
      </c>
      <c r="G1111" s="16">
        <f t="shared" si="104"/>
        <v>8.2897033158813027E-3</v>
      </c>
      <c r="J1111" s="15">
        <f t="shared" si="105"/>
        <v>1.8192460389406637E-3</v>
      </c>
      <c r="K1111" s="15">
        <f t="shared" si="106"/>
        <v>9.5661493779381161E-3</v>
      </c>
      <c r="L1111" s="15">
        <f t="shared" si="107"/>
        <v>7.8192825056935047E-3</v>
      </c>
    </row>
    <row r="1112" spans="1:12" x14ac:dyDescent="0.3">
      <c r="A1112" s="3">
        <v>44020</v>
      </c>
      <c r="B1112" s="18">
        <v>41.85</v>
      </c>
      <c r="C1112" s="16">
        <f t="shared" si="102"/>
        <v>-8.7636191378492878E-3</v>
      </c>
      <c r="D1112" s="18">
        <v>87.93</v>
      </c>
      <c r="E1112" s="16">
        <f t="shared" si="103"/>
        <v>-6.8895414501920493E-3</v>
      </c>
      <c r="F1112" s="18">
        <v>23.12</v>
      </c>
      <c r="G1112" s="16">
        <f t="shared" si="104"/>
        <v>4.3271311120740563E-4</v>
      </c>
      <c r="J1112" s="15">
        <f t="shared" si="105"/>
        <v>-9.3185421397442743E-3</v>
      </c>
      <c r="K1112" s="15">
        <f t="shared" si="106"/>
        <v>-7.3621782917383301E-3</v>
      </c>
      <c r="L1112" s="15">
        <f t="shared" si="107"/>
        <v>-3.7707698980392064E-5</v>
      </c>
    </row>
    <row r="1113" spans="1:12" x14ac:dyDescent="0.3">
      <c r="A1113" s="3">
        <v>44021</v>
      </c>
      <c r="B1113" s="18">
        <v>42.21</v>
      </c>
      <c r="C1113" s="16">
        <f t="shared" si="102"/>
        <v>8.6021505376343566E-3</v>
      </c>
      <c r="D1113" s="18">
        <v>88.73</v>
      </c>
      <c r="E1113" s="16">
        <f t="shared" si="103"/>
        <v>9.0981462527008894E-3</v>
      </c>
      <c r="F1113" s="18">
        <v>23.49</v>
      </c>
      <c r="G1113" s="16">
        <f t="shared" si="104"/>
        <v>1.6003460207612452E-2</v>
      </c>
      <c r="J1113" s="15">
        <f t="shared" si="105"/>
        <v>8.0472275357393701E-3</v>
      </c>
      <c r="K1113" s="15">
        <f t="shared" si="106"/>
        <v>8.6255094111546086E-3</v>
      </c>
      <c r="L1113" s="15">
        <f t="shared" si="107"/>
        <v>1.5533039397424654E-2</v>
      </c>
    </row>
    <row r="1114" spans="1:12" x14ac:dyDescent="0.3">
      <c r="A1114" s="3">
        <v>44022</v>
      </c>
      <c r="B1114" s="18">
        <v>42.02</v>
      </c>
      <c r="C1114" s="16">
        <f t="shared" si="102"/>
        <v>-4.5013030087656114E-3</v>
      </c>
      <c r="D1114" s="18">
        <v>88.39</v>
      </c>
      <c r="E1114" s="16">
        <f t="shared" si="103"/>
        <v>-3.8318494308576811E-3</v>
      </c>
      <c r="F1114" s="18">
        <v>23.42</v>
      </c>
      <c r="G1114" s="16">
        <f t="shared" si="104"/>
        <v>-2.9799914857384646E-3</v>
      </c>
      <c r="J1114" s="15">
        <f t="shared" si="105"/>
        <v>-5.0562260106605979E-3</v>
      </c>
      <c r="K1114" s="15">
        <f t="shared" si="106"/>
        <v>-4.304486272403962E-3</v>
      </c>
      <c r="L1114" s="15">
        <f t="shared" si="107"/>
        <v>-3.4504122959262622E-3</v>
      </c>
    </row>
    <row r="1115" spans="1:12" x14ac:dyDescent="0.3">
      <c r="A1115" s="3">
        <v>44025</v>
      </c>
      <c r="B1115" s="18">
        <v>42.18</v>
      </c>
      <c r="C1115" s="16">
        <f t="shared" si="102"/>
        <v>3.8077106139933203E-3</v>
      </c>
      <c r="D1115" s="18">
        <v>88.29</v>
      </c>
      <c r="E1115" s="16">
        <f t="shared" si="103"/>
        <v>-1.1313497001922412E-3</v>
      </c>
      <c r="F1115" s="18">
        <v>23.37</v>
      </c>
      <c r="G1115" s="16">
        <f t="shared" si="104"/>
        <v>-2.1349274124680129E-3</v>
      </c>
      <c r="J1115" s="15">
        <f t="shared" si="105"/>
        <v>3.2527876120983343E-3</v>
      </c>
      <c r="K1115" s="15">
        <f t="shared" si="106"/>
        <v>-1.6039865417385221E-3</v>
      </c>
      <c r="L1115" s="15">
        <f t="shared" si="107"/>
        <v>-2.6053482226558104E-3</v>
      </c>
    </row>
    <row r="1116" spans="1:12" x14ac:dyDescent="0.3">
      <c r="A1116" s="3">
        <v>44026</v>
      </c>
      <c r="B1116" s="18">
        <v>41.46</v>
      </c>
      <c r="C1116" s="16">
        <f t="shared" si="102"/>
        <v>-1.7069701280227556E-2</v>
      </c>
      <c r="D1116" s="18">
        <v>87.53</v>
      </c>
      <c r="E1116" s="16">
        <f t="shared" si="103"/>
        <v>-8.6079963755805178E-3</v>
      </c>
      <c r="F1116" s="18">
        <v>23.03</v>
      </c>
      <c r="G1116" s="16">
        <f t="shared" si="104"/>
        <v>-1.4548566538296948E-2</v>
      </c>
      <c r="J1116" s="15">
        <f t="shared" si="105"/>
        <v>-1.7624624282122543E-2</v>
      </c>
      <c r="K1116" s="15">
        <f t="shared" si="106"/>
        <v>-9.0806332171267986E-3</v>
      </c>
      <c r="L1116" s="15">
        <f t="shared" si="107"/>
        <v>-1.5018987348484746E-2</v>
      </c>
    </row>
    <row r="1117" spans="1:12" x14ac:dyDescent="0.3">
      <c r="A1117" s="3">
        <v>44027</v>
      </c>
      <c r="B1117" s="18">
        <v>41.51</v>
      </c>
      <c r="C1117" s="16">
        <f t="shared" si="102"/>
        <v>1.2059816690785929E-3</v>
      </c>
      <c r="D1117" s="18">
        <v>87.06</v>
      </c>
      <c r="E1117" s="16">
        <f t="shared" si="103"/>
        <v>-5.3695875699759643E-3</v>
      </c>
      <c r="F1117" s="18">
        <v>23.07</v>
      </c>
      <c r="G1117" s="16">
        <f t="shared" si="104"/>
        <v>1.7368649587494733E-3</v>
      </c>
      <c r="J1117" s="15">
        <f t="shared" si="105"/>
        <v>6.510586671836069E-4</v>
      </c>
      <c r="K1117" s="15">
        <f t="shared" si="106"/>
        <v>-5.8422244115222451E-3</v>
      </c>
      <c r="L1117" s="15">
        <f t="shared" si="107"/>
        <v>1.2664441485616756E-3</v>
      </c>
    </row>
    <row r="1118" spans="1:12" x14ac:dyDescent="0.3">
      <c r="A1118" s="3">
        <v>44028</v>
      </c>
      <c r="B1118" s="18">
        <v>41.94</v>
      </c>
      <c r="C1118" s="16">
        <f t="shared" si="102"/>
        <v>1.0358949650686622E-2</v>
      </c>
      <c r="D1118" s="18">
        <v>87.72</v>
      </c>
      <c r="E1118" s="16">
        <f t="shared" si="103"/>
        <v>7.5809786354237296E-3</v>
      </c>
      <c r="F1118" s="18">
        <v>23.06</v>
      </c>
      <c r="G1118" s="16">
        <f t="shared" si="104"/>
        <v>-4.3346337234506649E-4</v>
      </c>
      <c r="J1118" s="15">
        <f t="shared" si="105"/>
        <v>9.8040266487916354E-3</v>
      </c>
      <c r="K1118" s="15">
        <f t="shared" si="106"/>
        <v>7.1083417938774488E-3</v>
      </c>
      <c r="L1118" s="15">
        <f t="shared" si="107"/>
        <v>-9.0388418253286424E-4</v>
      </c>
    </row>
    <row r="1119" spans="1:12" x14ac:dyDescent="0.3">
      <c r="A1119" s="3">
        <v>44029</v>
      </c>
      <c r="B1119" s="18">
        <v>42.55</v>
      </c>
      <c r="C1119" s="16">
        <f t="shared" si="102"/>
        <v>1.4544587505960882E-2</v>
      </c>
      <c r="D1119" s="18">
        <v>88.91</v>
      </c>
      <c r="E1119" s="16">
        <f t="shared" si="103"/>
        <v>1.3565891472868241E-2</v>
      </c>
      <c r="F1119" s="18">
        <v>23.21</v>
      </c>
      <c r="G1119" s="16">
        <f t="shared" si="104"/>
        <v>6.5047701647875655E-3</v>
      </c>
      <c r="J1119" s="15">
        <f t="shared" si="105"/>
        <v>1.3989664504065896E-2</v>
      </c>
      <c r="K1119" s="15">
        <f t="shared" si="106"/>
        <v>1.309325463132196E-2</v>
      </c>
      <c r="L1119" s="15">
        <f t="shared" si="107"/>
        <v>6.0343493545997676E-3</v>
      </c>
    </row>
    <row r="1120" spans="1:12" x14ac:dyDescent="0.3">
      <c r="A1120" s="3">
        <v>44032</v>
      </c>
      <c r="B1120" s="18">
        <v>42.93</v>
      </c>
      <c r="C1120" s="16">
        <f t="shared" si="102"/>
        <v>8.9306698002351581E-3</v>
      </c>
      <c r="D1120" s="18">
        <v>89.97</v>
      </c>
      <c r="E1120" s="16">
        <f t="shared" si="103"/>
        <v>1.1922168484984841E-2</v>
      </c>
      <c r="F1120" s="18">
        <v>23.5</v>
      </c>
      <c r="G1120" s="16">
        <f t="shared" si="104"/>
        <v>1.2494614390349046E-2</v>
      </c>
      <c r="J1120" s="15">
        <f t="shared" si="105"/>
        <v>8.3757467983401716E-3</v>
      </c>
      <c r="K1120" s="15">
        <f t="shared" si="106"/>
        <v>1.144953164343856E-2</v>
      </c>
      <c r="L1120" s="15">
        <f t="shared" si="107"/>
        <v>1.2024193580161248E-2</v>
      </c>
    </row>
    <row r="1121" spans="1:12" x14ac:dyDescent="0.3">
      <c r="A1121" s="3">
        <v>44033</v>
      </c>
      <c r="B1121" s="18">
        <v>43.5</v>
      </c>
      <c r="C1121" s="16">
        <f t="shared" si="102"/>
        <v>1.3277428371768041E-2</v>
      </c>
      <c r="D1121" s="18">
        <v>89.96</v>
      </c>
      <c r="E1121" s="16">
        <f t="shared" si="103"/>
        <v>-1.1114816049795362E-4</v>
      </c>
      <c r="F1121" s="18">
        <v>23.64</v>
      </c>
      <c r="G1121" s="16">
        <f t="shared" si="104"/>
        <v>5.9574468085106247E-3</v>
      </c>
      <c r="J1121" s="15">
        <f t="shared" si="105"/>
        <v>1.2722505369873054E-2</v>
      </c>
      <c r="K1121" s="15">
        <f t="shared" si="106"/>
        <v>-5.8378500204423432E-4</v>
      </c>
      <c r="L1121" s="15">
        <f t="shared" si="107"/>
        <v>5.4870259983228267E-3</v>
      </c>
    </row>
    <row r="1122" spans="1:12" x14ac:dyDescent="0.3">
      <c r="A1122" s="3">
        <v>44034</v>
      </c>
      <c r="B1122" s="18">
        <v>43.42</v>
      </c>
      <c r="C1122" s="16">
        <f t="shared" si="102"/>
        <v>-1.8390804597701038E-3</v>
      </c>
      <c r="D1122" s="18">
        <v>90.24</v>
      </c>
      <c r="E1122" s="16">
        <f t="shared" si="103"/>
        <v>3.1124944419742562E-3</v>
      </c>
      <c r="F1122" s="18">
        <v>23.65</v>
      </c>
      <c r="G1122" s="16">
        <f t="shared" si="104"/>
        <v>4.2301184433157779E-4</v>
      </c>
      <c r="J1122" s="15">
        <f t="shared" si="105"/>
        <v>-2.3940034616650899E-3</v>
      </c>
      <c r="K1122" s="15">
        <f t="shared" si="106"/>
        <v>2.6398576004279754E-3</v>
      </c>
      <c r="L1122" s="15">
        <f t="shared" si="107"/>
        <v>-4.7408965856219904E-5</v>
      </c>
    </row>
    <row r="1123" spans="1:12" x14ac:dyDescent="0.3">
      <c r="A1123" s="3">
        <v>44035</v>
      </c>
      <c r="B1123" s="18">
        <v>43.71</v>
      </c>
      <c r="C1123" s="16">
        <f t="shared" si="102"/>
        <v>6.6789497927222108E-3</v>
      </c>
      <c r="D1123" s="18">
        <v>91.58</v>
      </c>
      <c r="E1123" s="16">
        <f t="shared" si="103"/>
        <v>1.4849290780141855E-2</v>
      </c>
      <c r="F1123" s="18">
        <v>23.97</v>
      </c>
      <c r="G1123" s="16">
        <f t="shared" si="104"/>
        <v>1.3530655391120527E-2</v>
      </c>
      <c r="J1123" s="15">
        <f t="shared" si="105"/>
        <v>6.1240267908272243E-3</v>
      </c>
      <c r="K1123" s="15">
        <f t="shared" si="106"/>
        <v>1.4376653938595574E-2</v>
      </c>
      <c r="L1123" s="15">
        <f t="shared" si="107"/>
        <v>1.3060234580932729E-2</v>
      </c>
    </row>
    <row r="1124" spans="1:12" x14ac:dyDescent="0.3">
      <c r="A1124" s="3">
        <v>44036</v>
      </c>
      <c r="B1124" s="18">
        <v>43.46</v>
      </c>
      <c r="C1124" s="16">
        <f t="shared" si="102"/>
        <v>-5.7195149851292371E-3</v>
      </c>
      <c r="D1124" s="18">
        <v>91.18</v>
      </c>
      <c r="E1124" s="16">
        <f t="shared" si="103"/>
        <v>-4.3677658877483427E-3</v>
      </c>
      <c r="F1124" s="18">
        <v>23.9</v>
      </c>
      <c r="G1124" s="16">
        <f t="shared" si="104"/>
        <v>-2.9203170629954478E-3</v>
      </c>
      <c r="J1124" s="15">
        <f t="shared" si="105"/>
        <v>-6.2744379870242235E-3</v>
      </c>
      <c r="K1124" s="15">
        <f t="shared" si="106"/>
        <v>-4.8404027292946235E-3</v>
      </c>
      <c r="L1124" s="15">
        <f t="shared" si="107"/>
        <v>-3.3907378731832453E-3</v>
      </c>
    </row>
    <row r="1125" spans="1:12" x14ac:dyDescent="0.3">
      <c r="A1125" s="3">
        <v>44039</v>
      </c>
      <c r="B1125" s="18">
        <v>43.18</v>
      </c>
      <c r="C1125" s="16">
        <f t="shared" si="102"/>
        <v>-6.4427059364933204E-3</v>
      </c>
      <c r="D1125" s="18">
        <v>90.53</v>
      </c>
      <c r="E1125" s="16">
        <f t="shared" si="103"/>
        <v>-7.1287563062075732E-3</v>
      </c>
      <c r="F1125" s="18">
        <v>23.61</v>
      </c>
      <c r="G1125" s="16">
        <f t="shared" si="104"/>
        <v>-1.2133891213389036E-2</v>
      </c>
      <c r="J1125" s="15">
        <f t="shared" si="105"/>
        <v>-6.9976289383883068E-3</v>
      </c>
      <c r="K1125" s="15">
        <f t="shared" si="106"/>
        <v>-7.601393147753854E-3</v>
      </c>
      <c r="L1125" s="15">
        <f t="shared" si="107"/>
        <v>-1.2604312023576834E-2</v>
      </c>
    </row>
    <row r="1126" spans="1:12" x14ac:dyDescent="0.3">
      <c r="A1126" s="3">
        <v>44040</v>
      </c>
      <c r="B1126" s="18">
        <v>43.68</v>
      </c>
      <c r="C1126" s="16">
        <f t="shared" si="102"/>
        <v>1.1579434923575826E-2</v>
      </c>
      <c r="D1126" s="18">
        <v>90.96</v>
      </c>
      <c r="E1126" s="16">
        <f t="shared" si="103"/>
        <v>4.7498066939135608E-3</v>
      </c>
      <c r="F1126" s="18">
        <v>23.8</v>
      </c>
      <c r="G1126" s="16">
        <f t="shared" si="104"/>
        <v>8.0474375264718567E-3</v>
      </c>
      <c r="J1126" s="15">
        <f t="shared" si="105"/>
        <v>1.102451192168084E-2</v>
      </c>
      <c r="K1126" s="15">
        <f t="shared" si="106"/>
        <v>4.27716985236728E-3</v>
      </c>
      <c r="L1126" s="15">
        <f t="shared" si="107"/>
        <v>7.5770167162840588E-3</v>
      </c>
    </row>
    <row r="1127" spans="1:12" x14ac:dyDescent="0.3">
      <c r="A1127" s="3">
        <v>44041</v>
      </c>
      <c r="B1127" s="18">
        <v>43.39</v>
      </c>
      <c r="C1127" s="16">
        <f t="shared" si="102"/>
        <v>-6.6391941391941156E-3</v>
      </c>
      <c r="D1127" s="18">
        <v>91.31</v>
      </c>
      <c r="E1127" s="16">
        <f t="shared" si="103"/>
        <v>3.8478452066843527E-3</v>
      </c>
      <c r="F1127" s="18">
        <v>23.75</v>
      </c>
      <c r="G1127" s="16">
        <f t="shared" si="104"/>
        <v>-2.1008403361344463E-3</v>
      </c>
      <c r="J1127" s="15">
        <f t="shared" si="105"/>
        <v>-7.1941171410891021E-3</v>
      </c>
      <c r="K1127" s="15">
        <f t="shared" si="106"/>
        <v>3.3752083651380719E-3</v>
      </c>
      <c r="L1127" s="15">
        <f t="shared" si="107"/>
        <v>-2.5712611463222439E-3</v>
      </c>
    </row>
    <row r="1128" spans="1:12" x14ac:dyDescent="0.3">
      <c r="A1128" s="3">
        <v>44042</v>
      </c>
      <c r="B1128" s="18">
        <v>43.07</v>
      </c>
      <c r="C1128" s="16">
        <f t="shared" si="102"/>
        <v>-7.3749711915187532E-3</v>
      </c>
      <c r="D1128" s="18">
        <v>90.96</v>
      </c>
      <c r="E1128" s="16">
        <f t="shared" si="103"/>
        <v>-3.8330960464353359E-3</v>
      </c>
      <c r="F1128" s="18">
        <v>23.69</v>
      </c>
      <c r="G1128" s="16">
        <f t="shared" si="104"/>
        <v>-2.5263157894735988E-3</v>
      </c>
      <c r="J1128" s="15">
        <f t="shared" si="105"/>
        <v>-7.9298941934137397E-3</v>
      </c>
      <c r="K1128" s="15">
        <f t="shared" si="106"/>
        <v>-4.3057328879816167E-3</v>
      </c>
      <c r="L1128" s="15">
        <f t="shared" si="107"/>
        <v>-2.9967365996613963E-3</v>
      </c>
    </row>
    <row r="1129" spans="1:12" x14ac:dyDescent="0.3">
      <c r="A1129" s="3">
        <v>44043</v>
      </c>
      <c r="B1129" s="18">
        <v>43.06</v>
      </c>
      <c r="C1129" s="16">
        <f t="shared" si="102"/>
        <v>-2.3218017181325656E-4</v>
      </c>
      <c r="D1129" s="18">
        <v>91.16</v>
      </c>
      <c r="E1129" s="16">
        <f t="shared" si="103"/>
        <v>2.1987686895339476E-3</v>
      </c>
      <c r="F1129" s="18">
        <v>23.75</v>
      </c>
      <c r="G1129" s="16">
        <f t="shared" si="104"/>
        <v>2.5327142254114587E-3</v>
      </c>
      <c r="J1129" s="15">
        <f t="shared" si="105"/>
        <v>-7.871031737082426E-4</v>
      </c>
      <c r="K1129" s="15">
        <f t="shared" si="106"/>
        <v>1.7261318479876667E-3</v>
      </c>
      <c r="L1129" s="15">
        <f t="shared" si="107"/>
        <v>2.0622934152236612E-3</v>
      </c>
    </row>
    <row r="1130" spans="1:12" x14ac:dyDescent="0.3">
      <c r="A1130" s="3">
        <v>44046</v>
      </c>
      <c r="B1130" s="18">
        <v>42.54</v>
      </c>
      <c r="C1130" s="16">
        <f t="shared" si="102"/>
        <v>-1.207617278216444E-2</v>
      </c>
      <c r="D1130" s="18">
        <v>91.31</v>
      </c>
      <c r="E1130" s="16">
        <f t="shared" si="103"/>
        <v>1.6454585344449768E-3</v>
      </c>
      <c r="F1130" s="18">
        <v>23.86</v>
      </c>
      <c r="G1130" s="16">
        <f t="shared" si="104"/>
        <v>4.63157894736832E-3</v>
      </c>
      <c r="J1130" s="15">
        <f t="shared" si="105"/>
        <v>-1.2631095784059427E-2</v>
      </c>
      <c r="K1130" s="15">
        <f t="shared" si="106"/>
        <v>1.172821692898696E-3</v>
      </c>
      <c r="L1130" s="15">
        <f t="shared" si="107"/>
        <v>4.161158137180522E-3</v>
      </c>
    </row>
    <row r="1131" spans="1:12" x14ac:dyDescent="0.3">
      <c r="A1131" s="3">
        <v>44047</v>
      </c>
      <c r="B1131" s="18">
        <v>43.1</v>
      </c>
      <c r="C1131" s="16">
        <f t="shared" si="102"/>
        <v>1.3164080865068151E-2</v>
      </c>
      <c r="D1131" s="18">
        <v>91.69</v>
      </c>
      <c r="E1131" s="16">
        <f t="shared" si="103"/>
        <v>4.1616471361296536E-3</v>
      </c>
      <c r="F1131" s="18">
        <v>24.09</v>
      </c>
      <c r="G1131" s="16">
        <f t="shared" si="104"/>
        <v>9.6395641240569763E-3</v>
      </c>
      <c r="J1131" s="15">
        <f t="shared" si="105"/>
        <v>1.2609157863173164E-2</v>
      </c>
      <c r="K1131" s="15">
        <f t="shared" si="106"/>
        <v>3.6890102945833728E-3</v>
      </c>
      <c r="L1131" s="15">
        <f t="shared" si="107"/>
        <v>9.1691433138691783E-3</v>
      </c>
    </row>
    <row r="1132" spans="1:12" x14ac:dyDescent="0.3">
      <c r="A1132" s="3">
        <v>44048</v>
      </c>
      <c r="B1132" s="18">
        <v>43.26</v>
      </c>
      <c r="C1132" s="16">
        <f t="shared" si="102"/>
        <v>3.7122969837586339E-3</v>
      </c>
      <c r="D1132" s="18">
        <v>92.32</v>
      </c>
      <c r="E1132" s="16">
        <f t="shared" si="103"/>
        <v>6.8709782964335719E-3</v>
      </c>
      <c r="F1132" s="18">
        <v>24.13</v>
      </c>
      <c r="G1132" s="16">
        <f t="shared" si="104"/>
        <v>1.6604400166042588E-3</v>
      </c>
      <c r="J1132" s="15">
        <f t="shared" si="105"/>
        <v>3.1573739818636479E-3</v>
      </c>
      <c r="K1132" s="15">
        <f t="shared" si="106"/>
        <v>6.3983414548872911E-3</v>
      </c>
      <c r="L1132" s="15">
        <f t="shared" si="107"/>
        <v>1.190019206416461E-3</v>
      </c>
    </row>
    <row r="1133" spans="1:12" x14ac:dyDescent="0.3">
      <c r="A1133" s="3">
        <v>44049</v>
      </c>
      <c r="B1133" s="18">
        <v>43.61</v>
      </c>
      <c r="C1133" s="16">
        <f t="shared" si="102"/>
        <v>8.090614886731462E-3</v>
      </c>
      <c r="D1133" s="18">
        <v>93.24</v>
      </c>
      <c r="E1133" s="16">
        <f t="shared" si="103"/>
        <v>9.9653379549393684E-3</v>
      </c>
      <c r="F1133" s="18">
        <v>24.37</v>
      </c>
      <c r="G1133" s="16">
        <f t="shared" si="104"/>
        <v>9.9461251554082697E-3</v>
      </c>
      <c r="J1133" s="15">
        <f t="shared" si="105"/>
        <v>7.5356918848364755E-3</v>
      </c>
      <c r="K1133" s="15">
        <f t="shared" si="106"/>
        <v>9.4927011133930875E-3</v>
      </c>
      <c r="L1133" s="15">
        <f t="shared" si="107"/>
        <v>9.4757043452204717E-3</v>
      </c>
    </row>
    <row r="1134" spans="1:12" x14ac:dyDescent="0.3">
      <c r="A1134" s="3">
        <v>44050</v>
      </c>
      <c r="B1134" s="18">
        <v>43.61</v>
      </c>
      <c r="C1134" s="16">
        <f t="shared" si="102"/>
        <v>0</v>
      </c>
      <c r="D1134" s="18">
        <v>93.28</v>
      </c>
      <c r="E1134" s="16">
        <f t="shared" si="103"/>
        <v>4.2900042900040347E-4</v>
      </c>
      <c r="F1134" s="18">
        <v>24.44</v>
      </c>
      <c r="G1134" s="16">
        <f t="shared" si="104"/>
        <v>2.8723840787854282E-3</v>
      </c>
      <c r="J1134" s="15">
        <f t="shared" si="105"/>
        <v>-5.5492300189498604E-4</v>
      </c>
      <c r="K1134" s="15">
        <f t="shared" si="106"/>
        <v>-4.3636412545877234E-5</v>
      </c>
      <c r="L1134" s="15">
        <f t="shared" si="107"/>
        <v>2.4019632685976307E-3</v>
      </c>
    </row>
    <row r="1135" spans="1:12" x14ac:dyDescent="0.3">
      <c r="A1135" s="3">
        <v>44053</v>
      </c>
      <c r="B1135" s="18">
        <v>43.85</v>
      </c>
      <c r="C1135" s="16">
        <f t="shared" si="102"/>
        <v>5.5033249254758942E-3</v>
      </c>
      <c r="D1135" s="18">
        <v>94.59</v>
      </c>
      <c r="E1135" s="16">
        <f t="shared" si="103"/>
        <v>1.4043739279588463E-2</v>
      </c>
      <c r="F1135" s="18">
        <v>24.84</v>
      </c>
      <c r="G1135" s="16">
        <f t="shared" si="104"/>
        <v>1.6366612111292866E-2</v>
      </c>
      <c r="J1135" s="15">
        <f t="shared" si="105"/>
        <v>4.9484019235809078E-3</v>
      </c>
      <c r="K1135" s="15">
        <f t="shared" si="106"/>
        <v>1.3571102438042182E-2</v>
      </c>
      <c r="L1135" s="15">
        <f t="shared" si="107"/>
        <v>1.5896191301105068E-2</v>
      </c>
    </row>
    <row r="1136" spans="1:12" x14ac:dyDescent="0.3">
      <c r="A1136" s="3">
        <v>44054</v>
      </c>
      <c r="B1136" s="18">
        <v>44.04</v>
      </c>
      <c r="C1136" s="16">
        <f t="shared" si="102"/>
        <v>4.3329532497149437E-3</v>
      </c>
      <c r="D1136" s="18">
        <v>94.57</v>
      </c>
      <c r="E1136" s="16">
        <f t="shared" si="103"/>
        <v>-2.1143884131524793E-4</v>
      </c>
      <c r="F1136" s="18">
        <v>24.86</v>
      </c>
      <c r="G1136" s="16">
        <f t="shared" si="104"/>
        <v>8.0515297906602612E-4</v>
      </c>
      <c r="J1136" s="15">
        <f t="shared" si="105"/>
        <v>3.7780302478199576E-3</v>
      </c>
      <c r="K1136" s="15">
        <f t="shared" si="106"/>
        <v>-6.8407568286152863E-4</v>
      </c>
      <c r="L1136" s="15">
        <f t="shared" si="107"/>
        <v>3.3473216887822842E-4</v>
      </c>
    </row>
    <row r="1137" spans="1:12" x14ac:dyDescent="0.3">
      <c r="A1137" s="3">
        <v>44055</v>
      </c>
      <c r="B1137" s="18">
        <v>44.15</v>
      </c>
      <c r="C1137" s="16">
        <f t="shared" si="102"/>
        <v>2.4977293369663478E-3</v>
      </c>
      <c r="D1137" s="18">
        <v>94.8</v>
      </c>
      <c r="E1137" s="16">
        <f t="shared" si="103"/>
        <v>2.4320609072645549E-3</v>
      </c>
      <c r="F1137" s="18">
        <v>24.96</v>
      </c>
      <c r="G1137" s="16">
        <f t="shared" si="104"/>
        <v>4.022526146419958E-3</v>
      </c>
      <c r="J1137" s="15">
        <f t="shared" si="105"/>
        <v>1.9428063350713618E-3</v>
      </c>
      <c r="K1137" s="15">
        <f t="shared" si="106"/>
        <v>1.9594240657182741E-3</v>
      </c>
      <c r="L1137" s="15">
        <f t="shared" si="107"/>
        <v>3.5521053362321604E-3</v>
      </c>
    </row>
    <row r="1138" spans="1:12" x14ac:dyDescent="0.3">
      <c r="A1138" s="3">
        <v>44056</v>
      </c>
      <c r="B1138" s="18">
        <v>44.36</v>
      </c>
      <c r="C1138" s="16">
        <f t="shared" si="102"/>
        <v>4.756511891279791E-3</v>
      </c>
      <c r="D1138" s="18">
        <v>96.6</v>
      </c>
      <c r="E1138" s="16">
        <f t="shared" si="103"/>
        <v>1.8987341772151778E-2</v>
      </c>
      <c r="F1138" s="18">
        <v>25.26</v>
      </c>
      <c r="G1138" s="16">
        <f t="shared" si="104"/>
        <v>1.2019230769230838E-2</v>
      </c>
      <c r="J1138" s="15">
        <f t="shared" si="105"/>
        <v>4.2015888893848045E-3</v>
      </c>
      <c r="K1138" s="15">
        <f t="shared" si="106"/>
        <v>1.8514704930605499E-2</v>
      </c>
      <c r="L1138" s="15">
        <f t="shared" si="107"/>
        <v>1.154880995904304E-2</v>
      </c>
    </row>
    <row r="1139" spans="1:12" x14ac:dyDescent="0.3">
      <c r="A1139" s="3">
        <v>44057</v>
      </c>
      <c r="B1139" s="18">
        <v>43.84</v>
      </c>
      <c r="C1139" s="16">
        <f t="shared" si="102"/>
        <v>-1.1722272317402971E-2</v>
      </c>
      <c r="D1139" s="18">
        <v>96.32</v>
      </c>
      <c r="E1139" s="16">
        <f t="shared" si="103"/>
        <v>-2.8985507246377384E-3</v>
      </c>
      <c r="F1139" s="18">
        <v>25.21</v>
      </c>
      <c r="G1139" s="16">
        <f t="shared" si="104"/>
        <v>-1.9794140934283888E-3</v>
      </c>
      <c r="J1139" s="15">
        <f t="shared" si="105"/>
        <v>-1.2277195319297957E-2</v>
      </c>
      <c r="K1139" s="15">
        <f t="shared" si="106"/>
        <v>-3.3711875661840193E-3</v>
      </c>
      <c r="L1139" s="15">
        <f t="shared" si="107"/>
        <v>-2.4498349036161863E-3</v>
      </c>
    </row>
    <row r="1140" spans="1:12" x14ac:dyDescent="0.3">
      <c r="A1140" s="3">
        <v>44060</v>
      </c>
      <c r="B1140" s="18">
        <v>44.24</v>
      </c>
      <c r="C1140" s="16">
        <f t="shared" si="102"/>
        <v>9.124087591240837E-3</v>
      </c>
      <c r="D1140" s="18">
        <v>96.8</v>
      </c>
      <c r="E1140" s="16">
        <f t="shared" si="103"/>
        <v>4.983388704318914E-3</v>
      </c>
      <c r="F1140" s="18">
        <v>25.54</v>
      </c>
      <c r="G1140" s="16">
        <f t="shared" si="104"/>
        <v>1.3090043633478654E-2</v>
      </c>
      <c r="J1140" s="15">
        <f t="shared" si="105"/>
        <v>8.5691645893458505E-3</v>
      </c>
      <c r="K1140" s="15">
        <f t="shared" si="106"/>
        <v>4.5107518627726332E-3</v>
      </c>
      <c r="L1140" s="15">
        <f t="shared" si="107"/>
        <v>1.2619622823290856E-2</v>
      </c>
    </row>
    <row r="1141" spans="1:12" x14ac:dyDescent="0.3">
      <c r="A1141" s="3">
        <v>44061</v>
      </c>
      <c r="B1141" s="18">
        <v>44.76</v>
      </c>
      <c r="C1141" s="16">
        <f t="shared" si="102"/>
        <v>1.1754068716093968E-2</v>
      </c>
      <c r="D1141" s="18">
        <v>98.19</v>
      </c>
      <c r="E1141" s="16">
        <f t="shared" si="103"/>
        <v>1.4359504132231304E-2</v>
      </c>
      <c r="F1141" s="18">
        <v>25.91</v>
      </c>
      <c r="G1141" s="16">
        <f t="shared" si="104"/>
        <v>1.4487079091620947E-2</v>
      </c>
      <c r="J1141" s="15">
        <f t="shared" si="105"/>
        <v>1.1199145714198982E-2</v>
      </c>
      <c r="K1141" s="15">
        <f t="shared" si="106"/>
        <v>1.3886867290685024E-2</v>
      </c>
      <c r="L1141" s="15">
        <f t="shared" si="107"/>
        <v>1.4016658281433149E-2</v>
      </c>
    </row>
    <row r="1142" spans="1:12" x14ac:dyDescent="0.3">
      <c r="A1142" s="3">
        <v>44062</v>
      </c>
      <c r="B1142" s="18">
        <v>44.9</v>
      </c>
      <c r="C1142" s="16">
        <f t="shared" si="102"/>
        <v>3.127792672028562E-3</v>
      </c>
      <c r="D1142" s="18">
        <v>98.73</v>
      </c>
      <c r="E1142" s="16">
        <f t="shared" si="103"/>
        <v>5.499541704858002E-3</v>
      </c>
      <c r="F1142" s="18">
        <v>26.24</v>
      </c>
      <c r="G1142" s="16">
        <f t="shared" si="104"/>
        <v>1.2736395214203E-2</v>
      </c>
      <c r="J1142" s="15">
        <f t="shared" si="105"/>
        <v>2.572869670133576E-3</v>
      </c>
      <c r="K1142" s="15">
        <f t="shared" si="106"/>
        <v>5.0269048633117212E-3</v>
      </c>
      <c r="L1142" s="15">
        <f t="shared" si="107"/>
        <v>1.2265974404015202E-2</v>
      </c>
    </row>
    <row r="1143" spans="1:12" x14ac:dyDescent="0.3">
      <c r="A1143" s="3">
        <v>44063</v>
      </c>
      <c r="B1143" s="18">
        <v>44.67</v>
      </c>
      <c r="C1143" s="16">
        <f t="shared" si="102"/>
        <v>-5.1224944320712451E-3</v>
      </c>
      <c r="D1143" s="18">
        <v>99.86</v>
      </c>
      <c r="E1143" s="16">
        <f t="shared" si="103"/>
        <v>1.1445356021472675E-2</v>
      </c>
      <c r="F1143" s="18">
        <v>26.57</v>
      </c>
      <c r="G1143" s="16">
        <f t="shared" si="104"/>
        <v>1.257621951219523E-2</v>
      </c>
      <c r="J1143" s="15">
        <f t="shared" si="105"/>
        <v>-5.6774174339662316E-3</v>
      </c>
      <c r="K1143" s="15">
        <f t="shared" si="106"/>
        <v>1.0972719179926394E-2</v>
      </c>
      <c r="L1143" s="15">
        <f t="shared" si="107"/>
        <v>1.2105798702007432E-2</v>
      </c>
    </row>
    <row r="1144" spans="1:12" x14ac:dyDescent="0.3">
      <c r="A1144" s="3">
        <v>44064</v>
      </c>
      <c r="B1144" s="18">
        <v>44.87</v>
      </c>
      <c r="C1144" s="16">
        <f t="shared" si="102"/>
        <v>4.4772778150883319E-3</v>
      </c>
      <c r="D1144" s="18">
        <v>100.36</v>
      </c>
      <c r="E1144" s="16">
        <f t="shared" si="103"/>
        <v>5.0070098137391383E-3</v>
      </c>
      <c r="F1144" s="18">
        <v>26.99</v>
      </c>
      <c r="G1144" s="16">
        <f t="shared" si="104"/>
        <v>1.5807301467820833E-2</v>
      </c>
      <c r="J1144" s="15">
        <f t="shared" si="105"/>
        <v>3.9223548131933454E-3</v>
      </c>
      <c r="K1144" s="15">
        <f t="shared" si="106"/>
        <v>4.5343729721928575E-3</v>
      </c>
      <c r="L1144" s="15">
        <f t="shared" si="107"/>
        <v>1.5336880657633035E-2</v>
      </c>
    </row>
    <row r="1145" spans="1:12" x14ac:dyDescent="0.3">
      <c r="A1145" s="3">
        <v>44067</v>
      </c>
      <c r="B1145" s="18">
        <v>45.1</v>
      </c>
      <c r="C1145" s="16">
        <f t="shared" si="102"/>
        <v>5.1259193224872934E-3</v>
      </c>
      <c r="D1145" s="18">
        <v>101.89</v>
      </c>
      <c r="E1145" s="16">
        <f t="shared" si="103"/>
        <v>1.5245117576723866E-2</v>
      </c>
      <c r="F1145" s="18">
        <v>27.44</v>
      </c>
      <c r="G1145" s="16">
        <f t="shared" si="104"/>
        <v>1.6672841793256898E-2</v>
      </c>
      <c r="J1145" s="15">
        <f t="shared" si="105"/>
        <v>4.570996320592307E-3</v>
      </c>
      <c r="K1145" s="15">
        <f t="shared" si="106"/>
        <v>1.4772480735177585E-2</v>
      </c>
      <c r="L1145" s="15">
        <f t="shared" si="107"/>
        <v>1.62024209830691E-2</v>
      </c>
    </row>
    <row r="1146" spans="1:12" x14ac:dyDescent="0.3">
      <c r="A1146" s="3">
        <v>44068</v>
      </c>
      <c r="B1146" s="18">
        <v>45.13</v>
      </c>
      <c r="C1146" s="16">
        <f t="shared" si="102"/>
        <v>6.6518847006658E-4</v>
      </c>
      <c r="D1146" s="18">
        <v>102.09</v>
      </c>
      <c r="E1146" s="16">
        <f t="shared" si="103"/>
        <v>1.9629011679263009E-3</v>
      </c>
      <c r="F1146" s="18">
        <v>27.43</v>
      </c>
      <c r="G1146" s="16">
        <f t="shared" si="104"/>
        <v>-3.6443148688047877E-4</v>
      </c>
      <c r="J1146" s="15">
        <f t="shared" si="105"/>
        <v>1.1026546817159396E-4</v>
      </c>
      <c r="K1146" s="15">
        <f t="shared" si="106"/>
        <v>1.4902643263800201E-3</v>
      </c>
      <c r="L1146" s="15">
        <f t="shared" si="107"/>
        <v>-8.3485229706827652E-4</v>
      </c>
    </row>
    <row r="1147" spans="1:12" x14ac:dyDescent="0.3">
      <c r="A1147" s="3">
        <v>44069</v>
      </c>
      <c r="B1147" s="18">
        <v>45.31</v>
      </c>
      <c r="C1147" s="16">
        <f t="shared" si="102"/>
        <v>3.9884777309993069E-3</v>
      </c>
      <c r="D1147" s="18">
        <v>102.55</v>
      </c>
      <c r="E1147" s="16">
        <f t="shared" si="103"/>
        <v>4.5058281908119113E-3</v>
      </c>
      <c r="F1147" s="18">
        <v>27.73</v>
      </c>
      <c r="G1147" s="16">
        <f t="shared" si="104"/>
        <v>1.0936930368210085E-2</v>
      </c>
      <c r="J1147" s="15">
        <f t="shared" si="105"/>
        <v>3.4335547291043209E-3</v>
      </c>
      <c r="K1147" s="15">
        <f t="shared" si="106"/>
        <v>4.0331913492656305E-3</v>
      </c>
      <c r="L1147" s="15">
        <f t="shared" si="107"/>
        <v>1.0466509558022287E-2</v>
      </c>
    </row>
    <row r="1148" spans="1:12" x14ac:dyDescent="0.3">
      <c r="A1148" s="3">
        <v>44070</v>
      </c>
      <c r="B1148" s="18">
        <v>45.32</v>
      </c>
      <c r="C1148" s="16">
        <f t="shared" si="102"/>
        <v>2.2070183182520964E-4</v>
      </c>
      <c r="D1148" s="18">
        <v>102.56</v>
      </c>
      <c r="E1148" s="16">
        <f t="shared" si="103"/>
        <v>9.7513408093607978E-5</v>
      </c>
      <c r="F1148" s="18">
        <v>27.89</v>
      </c>
      <c r="G1148" s="16">
        <f t="shared" si="104"/>
        <v>5.7699242697439868E-3</v>
      </c>
      <c r="J1148" s="15">
        <f t="shared" si="105"/>
        <v>-3.342211700697764E-4</v>
      </c>
      <c r="K1148" s="15">
        <f t="shared" si="106"/>
        <v>-3.7512343345267273E-4</v>
      </c>
      <c r="L1148" s="15">
        <f t="shared" si="107"/>
        <v>5.2995034595561888E-3</v>
      </c>
    </row>
    <row r="1149" spans="1:12" x14ac:dyDescent="0.3">
      <c r="A1149" s="3">
        <v>44071</v>
      </c>
      <c r="B1149" s="18">
        <v>45.67</v>
      </c>
      <c r="C1149" s="16">
        <f t="shared" si="102"/>
        <v>7.7228596646072845E-3</v>
      </c>
      <c r="D1149" s="18">
        <v>102.8</v>
      </c>
      <c r="E1149" s="16">
        <f t="shared" si="103"/>
        <v>2.3400936037440978E-3</v>
      </c>
      <c r="F1149" s="18">
        <v>27.85</v>
      </c>
      <c r="G1149" s="16">
        <f t="shared" si="104"/>
        <v>-1.4342058085334841E-3</v>
      </c>
      <c r="J1149" s="15">
        <f t="shared" si="105"/>
        <v>7.167936662712298E-3</v>
      </c>
      <c r="K1149" s="15">
        <f t="shared" si="106"/>
        <v>1.867456762197817E-3</v>
      </c>
      <c r="L1149" s="15">
        <f t="shared" si="107"/>
        <v>-1.9046266187212819E-3</v>
      </c>
    </row>
    <row r="1150" spans="1:12" x14ac:dyDescent="0.3">
      <c r="A1150" s="3">
        <v>44074</v>
      </c>
      <c r="B1150" s="18">
        <v>44.59</v>
      </c>
      <c r="C1150" s="16">
        <f t="shared" si="102"/>
        <v>-2.3647908911758275E-2</v>
      </c>
      <c r="D1150" s="18">
        <v>99.02</v>
      </c>
      <c r="E1150" s="16">
        <f t="shared" si="103"/>
        <v>-3.6770428015564183E-2</v>
      </c>
      <c r="F1150" s="18">
        <v>26.81</v>
      </c>
      <c r="G1150" s="16">
        <f t="shared" si="104"/>
        <v>-3.7342908438061095E-2</v>
      </c>
      <c r="J1150" s="15">
        <f t="shared" si="105"/>
        <v>-2.4202831913653262E-2</v>
      </c>
      <c r="K1150" s="15">
        <f t="shared" si="106"/>
        <v>-3.7243064857110465E-2</v>
      </c>
      <c r="L1150" s="15">
        <f t="shared" si="107"/>
        <v>-3.7813329248248893E-2</v>
      </c>
    </row>
    <row r="1151" spans="1:12" x14ac:dyDescent="0.3">
      <c r="A1151" s="3">
        <v>44075</v>
      </c>
      <c r="B1151" s="18">
        <v>44.98</v>
      </c>
      <c r="C1151" s="16">
        <f t="shared" si="102"/>
        <v>8.7463556851310464E-3</v>
      </c>
      <c r="D1151" s="18">
        <v>99.72</v>
      </c>
      <c r="E1151" s="16">
        <f t="shared" si="103"/>
        <v>7.069278933548917E-3</v>
      </c>
      <c r="F1151" s="18">
        <v>26.6</v>
      </c>
      <c r="G1151" s="16">
        <f t="shared" si="104"/>
        <v>-7.8328981723236879E-3</v>
      </c>
      <c r="J1151" s="15">
        <f t="shared" si="105"/>
        <v>8.19143268323606E-3</v>
      </c>
      <c r="K1151" s="15">
        <f t="shared" si="106"/>
        <v>6.5966420920026362E-3</v>
      </c>
      <c r="L1151" s="15">
        <f t="shared" si="107"/>
        <v>-8.3033189825114859E-3</v>
      </c>
    </row>
    <row r="1152" spans="1:12" x14ac:dyDescent="0.3">
      <c r="A1152" s="3">
        <v>44076</v>
      </c>
      <c r="B1152" s="18">
        <v>45.27</v>
      </c>
      <c r="C1152" s="16">
        <f t="shared" si="102"/>
        <v>6.447309915518229E-3</v>
      </c>
      <c r="D1152" s="18">
        <v>100.56</v>
      </c>
      <c r="E1152" s="16">
        <f t="shared" si="103"/>
        <v>8.4235860409145324E-3</v>
      </c>
      <c r="F1152" s="18">
        <v>26.8</v>
      </c>
      <c r="G1152" s="16">
        <f t="shared" si="104"/>
        <v>7.5187969924812581E-3</v>
      </c>
      <c r="J1152" s="15">
        <f t="shared" si="105"/>
        <v>5.8923869136232425E-3</v>
      </c>
      <c r="K1152" s="15">
        <f t="shared" si="106"/>
        <v>7.9509491993682516E-3</v>
      </c>
      <c r="L1152" s="15">
        <f t="shared" si="107"/>
        <v>7.0483761822934601E-3</v>
      </c>
    </row>
    <row r="1153" spans="1:12" x14ac:dyDescent="0.3">
      <c r="A1153" s="3">
        <v>44077</v>
      </c>
      <c r="B1153" s="18">
        <v>45.3</v>
      </c>
      <c r="C1153" s="16">
        <f t="shared" si="102"/>
        <v>6.6269052352541102E-4</v>
      </c>
      <c r="D1153" s="18">
        <v>100.91</v>
      </c>
      <c r="E1153" s="16">
        <f t="shared" si="103"/>
        <v>3.4805091487668527E-3</v>
      </c>
      <c r="F1153" s="18">
        <v>26.94</v>
      </c>
      <c r="G1153" s="16">
        <f t="shared" si="104"/>
        <v>5.2238805970148405E-3</v>
      </c>
      <c r="J1153" s="15">
        <f t="shared" si="105"/>
        <v>1.0776752163042498E-4</v>
      </c>
      <c r="K1153" s="15">
        <f t="shared" si="106"/>
        <v>3.0078723072205719E-3</v>
      </c>
      <c r="L1153" s="15">
        <f t="shared" si="107"/>
        <v>4.7534597868270426E-3</v>
      </c>
    </row>
    <row r="1154" spans="1:12" x14ac:dyDescent="0.3">
      <c r="A1154" s="3">
        <v>44078</v>
      </c>
      <c r="B1154" s="18">
        <v>44.49</v>
      </c>
      <c r="C1154" s="16">
        <f t="shared" si="102"/>
        <v>-1.7880794701986669E-2</v>
      </c>
      <c r="D1154" s="18">
        <v>99.32</v>
      </c>
      <c r="E1154" s="16">
        <f t="shared" si="103"/>
        <v>-1.5756614805272018E-2</v>
      </c>
      <c r="F1154" s="18">
        <v>26.64</v>
      </c>
      <c r="G1154" s="16">
        <f t="shared" si="104"/>
        <v>-1.1135857461024523E-2</v>
      </c>
      <c r="J1154" s="15">
        <f t="shared" si="105"/>
        <v>-1.8435717703881655E-2</v>
      </c>
      <c r="K1154" s="15">
        <f t="shared" si="106"/>
        <v>-1.6229251646818297E-2</v>
      </c>
      <c r="L1154" s="15">
        <f t="shared" si="107"/>
        <v>-1.1606278271212321E-2</v>
      </c>
    </row>
    <row r="1155" spans="1:12" x14ac:dyDescent="0.3">
      <c r="A1155" s="3">
        <v>44081</v>
      </c>
      <c r="B1155" s="18">
        <v>44.49</v>
      </c>
      <c r="C1155" s="16">
        <f t="shared" si="102"/>
        <v>0</v>
      </c>
      <c r="D1155" s="18">
        <v>98.63</v>
      </c>
      <c r="E1155" s="16">
        <f t="shared" si="103"/>
        <v>-6.9472412404348871E-3</v>
      </c>
      <c r="F1155" s="18">
        <v>26.5</v>
      </c>
      <c r="G1155" s="16">
        <f t="shared" si="104"/>
        <v>-5.2552552552552756E-3</v>
      </c>
      <c r="J1155" s="15">
        <f t="shared" si="105"/>
        <v>-5.5492300189498604E-4</v>
      </c>
      <c r="K1155" s="15">
        <f t="shared" si="106"/>
        <v>-7.4198780819811679E-3</v>
      </c>
      <c r="L1155" s="15">
        <f t="shared" si="107"/>
        <v>-5.7256760654430736E-3</v>
      </c>
    </row>
    <row r="1156" spans="1:12" x14ac:dyDescent="0.3">
      <c r="A1156" s="3">
        <v>44082</v>
      </c>
      <c r="B1156" s="18">
        <v>44.25</v>
      </c>
      <c r="C1156" s="16">
        <f t="shared" si="102"/>
        <v>-5.3944706675658205E-3</v>
      </c>
      <c r="D1156" s="18">
        <v>97.23</v>
      </c>
      <c r="E1156" s="16">
        <f t="shared" si="103"/>
        <v>-1.419446415897796E-2</v>
      </c>
      <c r="F1156" s="18">
        <v>26.37</v>
      </c>
      <c r="G1156" s="16">
        <f t="shared" si="104"/>
        <v>-4.9056603773584007E-3</v>
      </c>
      <c r="J1156" s="15">
        <f t="shared" si="105"/>
        <v>-5.949393669460807E-3</v>
      </c>
      <c r="K1156" s="15">
        <f t="shared" si="106"/>
        <v>-1.466710100052424E-2</v>
      </c>
      <c r="L1156" s="15">
        <f t="shared" si="107"/>
        <v>-5.3760811875461986E-3</v>
      </c>
    </row>
    <row r="1157" spans="1:12" x14ac:dyDescent="0.3">
      <c r="A1157" s="3">
        <v>44083</v>
      </c>
      <c r="B1157" s="18">
        <v>44.02</v>
      </c>
      <c r="C1157" s="16">
        <f t="shared" ref="C1157:C1220" si="108">B1157/B1156-1</f>
        <v>-5.1977401129942313E-3</v>
      </c>
      <c r="D1157" s="18">
        <v>97.01</v>
      </c>
      <c r="E1157" s="16">
        <f t="shared" ref="E1157:E1220" si="109">D1157/D1156-1</f>
        <v>-2.2626761287668495E-3</v>
      </c>
      <c r="F1157" s="18">
        <v>26.07</v>
      </c>
      <c r="G1157" s="16">
        <f t="shared" ref="G1157:G1220" si="110">F1157/F1156-1</f>
        <v>-1.1376564277588153E-2</v>
      </c>
      <c r="J1157" s="15">
        <f t="shared" ref="J1157:J1220" si="111">C1157-$C$1235</f>
        <v>-5.7526631148892178E-3</v>
      </c>
      <c r="K1157" s="15">
        <f t="shared" ref="K1157:K1220" si="112">E1157-$E$1235</f>
        <v>-2.7353129703131304E-3</v>
      </c>
      <c r="L1157" s="15">
        <f t="shared" ref="L1157:L1220" si="113">G1157-$G$1235</f>
        <v>-1.1846985087775951E-2</v>
      </c>
    </row>
    <row r="1158" spans="1:12" x14ac:dyDescent="0.3">
      <c r="A1158" s="3">
        <v>44084</v>
      </c>
      <c r="B1158" s="18">
        <v>44.53</v>
      </c>
      <c r="C1158" s="16">
        <f t="shared" si="108"/>
        <v>1.1585642889595515E-2</v>
      </c>
      <c r="D1158" s="18">
        <v>97.59</v>
      </c>
      <c r="E1158" s="16">
        <f t="shared" si="109"/>
        <v>5.9787650757654465E-3</v>
      </c>
      <c r="F1158" s="18">
        <v>26.36</v>
      </c>
      <c r="G1158" s="16">
        <f t="shared" si="110"/>
        <v>1.1123897199846633E-2</v>
      </c>
      <c r="J1158" s="15">
        <f t="shared" si="111"/>
        <v>1.1030719887700529E-2</v>
      </c>
      <c r="K1158" s="15">
        <f t="shared" si="112"/>
        <v>5.5061282342191657E-3</v>
      </c>
      <c r="L1158" s="15">
        <f t="shared" si="113"/>
        <v>1.0653476389658835E-2</v>
      </c>
    </row>
    <row r="1159" spans="1:12" x14ac:dyDescent="0.3">
      <c r="A1159" s="3">
        <v>44085</v>
      </c>
      <c r="B1159" s="18">
        <v>44.6</v>
      </c>
      <c r="C1159" s="16">
        <f t="shared" si="108"/>
        <v>1.5719739501460772E-3</v>
      </c>
      <c r="D1159" s="18">
        <v>97.83</v>
      </c>
      <c r="E1159" s="16">
        <f t="shared" si="109"/>
        <v>2.4592683676605276E-3</v>
      </c>
      <c r="F1159" s="18">
        <v>26.4</v>
      </c>
      <c r="G1159" s="16">
        <f t="shared" si="110"/>
        <v>1.5174506828528056E-3</v>
      </c>
      <c r="J1159" s="15">
        <f t="shared" si="111"/>
        <v>1.0170509482510912E-3</v>
      </c>
      <c r="K1159" s="15">
        <f t="shared" si="112"/>
        <v>1.9866315261142468E-3</v>
      </c>
      <c r="L1159" s="15">
        <f t="shared" si="113"/>
        <v>1.0470298726650078E-3</v>
      </c>
    </row>
    <row r="1160" spans="1:12" x14ac:dyDescent="0.3">
      <c r="A1160" s="3">
        <v>44088</v>
      </c>
      <c r="B1160" s="18">
        <v>44.5</v>
      </c>
      <c r="C1160" s="16">
        <f t="shared" si="108"/>
        <v>-2.2421524663677195E-3</v>
      </c>
      <c r="D1160" s="18">
        <v>100.93</v>
      </c>
      <c r="E1160" s="16">
        <f t="shared" si="109"/>
        <v>3.1687621384033582E-2</v>
      </c>
      <c r="F1160" s="18">
        <v>27.75</v>
      </c>
      <c r="G1160" s="16">
        <f t="shared" si="110"/>
        <v>5.1136363636363757E-2</v>
      </c>
      <c r="J1160" s="15">
        <f t="shared" si="111"/>
        <v>-2.7970754682627055E-3</v>
      </c>
      <c r="K1160" s="15">
        <f t="shared" si="112"/>
        <v>3.1214984542487303E-2</v>
      </c>
      <c r="L1160" s="15">
        <f t="shared" si="113"/>
        <v>5.066594282617596E-2</v>
      </c>
    </row>
    <row r="1161" spans="1:12" x14ac:dyDescent="0.3">
      <c r="A1161" s="3">
        <v>44089</v>
      </c>
      <c r="B1161" s="18">
        <v>44.84</v>
      </c>
      <c r="C1161" s="16">
        <f t="shared" si="108"/>
        <v>7.6404494382023014E-3</v>
      </c>
      <c r="D1161" s="18">
        <v>102.54</v>
      </c>
      <c r="E1161" s="16">
        <f t="shared" si="109"/>
        <v>1.5951649658178857E-2</v>
      </c>
      <c r="F1161" s="18">
        <v>28.21</v>
      </c>
      <c r="G1161" s="16">
        <f t="shared" si="110"/>
        <v>1.6576576576576629E-2</v>
      </c>
      <c r="J1161" s="15">
        <f t="shared" si="111"/>
        <v>7.0855264363073149E-3</v>
      </c>
      <c r="K1161" s="15">
        <f t="shared" si="112"/>
        <v>1.5479012816632576E-2</v>
      </c>
      <c r="L1161" s="15">
        <f t="shared" si="113"/>
        <v>1.6106155766388831E-2</v>
      </c>
    </row>
    <row r="1162" spans="1:12" x14ac:dyDescent="0.3">
      <c r="A1162" s="3">
        <v>44090</v>
      </c>
      <c r="B1162" s="18">
        <v>45.09</v>
      </c>
      <c r="C1162" s="16">
        <f t="shared" si="108"/>
        <v>5.5753791257806551E-3</v>
      </c>
      <c r="D1162" s="18">
        <v>102.57</v>
      </c>
      <c r="E1162" s="16">
        <f t="shared" si="109"/>
        <v>2.9256875365701873E-4</v>
      </c>
      <c r="F1162" s="18">
        <v>28.22</v>
      </c>
      <c r="G1162" s="16">
        <f t="shared" si="110"/>
        <v>3.5448422545192315E-4</v>
      </c>
      <c r="J1162" s="15">
        <f t="shared" si="111"/>
        <v>5.0204561238856686E-3</v>
      </c>
      <c r="K1162" s="15">
        <f t="shared" si="112"/>
        <v>-1.8006808788926197E-4</v>
      </c>
      <c r="L1162" s="15">
        <f t="shared" si="113"/>
        <v>-1.1593658473587454E-4</v>
      </c>
    </row>
    <row r="1163" spans="1:12" x14ac:dyDescent="0.3">
      <c r="A1163" s="3">
        <v>44091</v>
      </c>
      <c r="B1163" s="18">
        <v>44.8</v>
      </c>
      <c r="C1163" s="16">
        <f t="shared" si="108"/>
        <v>-6.431581281880816E-3</v>
      </c>
      <c r="D1163" s="18">
        <v>102.06</v>
      </c>
      <c r="E1163" s="16">
        <f t="shared" si="109"/>
        <v>-4.9722140976893314E-3</v>
      </c>
      <c r="F1163" s="18">
        <v>28.29</v>
      </c>
      <c r="G1163" s="16">
        <f t="shared" si="110"/>
        <v>2.4805102763996167E-3</v>
      </c>
      <c r="J1163" s="15">
        <f t="shared" si="111"/>
        <v>-6.9865042837758025E-3</v>
      </c>
      <c r="K1163" s="15">
        <f t="shared" si="112"/>
        <v>-5.4448509392356122E-3</v>
      </c>
      <c r="L1163" s="15">
        <f t="shared" si="113"/>
        <v>2.0100894662118192E-3</v>
      </c>
    </row>
    <row r="1164" spans="1:12" x14ac:dyDescent="0.3">
      <c r="A1164" s="3">
        <v>44092</v>
      </c>
      <c r="B1164" s="18">
        <v>44.82</v>
      </c>
      <c r="C1164" s="16">
        <f t="shared" si="108"/>
        <v>4.4642857142873638E-4</v>
      </c>
      <c r="D1164" s="18">
        <v>102.06</v>
      </c>
      <c r="E1164" s="16">
        <f t="shared" si="109"/>
        <v>0</v>
      </c>
      <c r="F1164" s="18">
        <v>28.36</v>
      </c>
      <c r="G1164" s="16">
        <f t="shared" si="110"/>
        <v>2.474372569812644E-3</v>
      </c>
      <c r="J1164" s="15">
        <f t="shared" si="111"/>
        <v>-1.0849443046624966E-4</v>
      </c>
      <c r="K1164" s="15">
        <f t="shared" si="112"/>
        <v>-4.7263684154628071E-4</v>
      </c>
      <c r="L1164" s="15">
        <f t="shared" si="113"/>
        <v>2.0039517596248464E-3</v>
      </c>
    </row>
    <row r="1165" spans="1:12" x14ac:dyDescent="0.3">
      <c r="A1165" s="3">
        <v>44095</v>
      </c>
      <c r="B1165" s="18">
        <v>43.69</v>
      </c>
      <c r="C1165" s="16">
        <f t="shared" si="108"/>
        <v>-2.521195894689876E-2</v>
      </c>
      <c r="D1165" s="18">
        <v>98.89</v>
      </c>
      <c r="E1165" s="16">
        <f t="shared" si="109"/>
        <v>-3.1060160689790339E-2</v>
      </c>
      <c r="F1165" s="18">
        <v>27.4</v>
      </c>
      <c r="G1165" s="16">
        <f t="shared" si="110"/>
        <v>-3.3850493653032498E-2</v>
      </c>
      <c r="J1165" s="15">
        <f t="shared" si="111"/>
        <v>-2.5766881948793747E-2</v>
      </c>
      <c r="K1165" s="15">
        <f t="shared" si="112"/>
        <v>-3.1532797531336622E-2</v>
      </c>
      <c r="L1165" s="15">
        <f t="shared" si="113"/>
        <v>-3.4320914463220296E-2</v>
      </c>
    </row>
    <row r="1166" spans="1:12" x14ac:dyDescent="0.3">
      <c r="A1166" s="3">
        <v>44096</v>
      </c>
      <c r="B1166" s="18">
        <v>43.28</v>
      </c>
      <c r="C1166" s="16">
        <f t="shared" si="108"/>
        <v>-9.384298466468266E-3</v>
      </c>
      <c r="D1166" s="18">
        <v>97.49</v>
      </c>
      <c r="E1166" s="16">
        <f t="shared" si="109"/>
        <v>-1.4157144301749525E-2</v>
      </c>
      <c r="F1166" s="18">
        <v>26.87</v>
      </c>
      <c r="G1166" s="16">
        <f t="shared" si="110"/>
        <v>-1.9343065693430583E-2</v>
      </c>
      <c r="J1166" s="15">
        <f t="shared" si="111"/>
        <v>-9.9392214683632525E-3</v>
      </c>
      <c r="K1166" s="15">
        <f t="shared" si="112"/>
        <v>-1.4629781143295805E-2</v>
      </c>
      <c r="L1166" s="15">
        <f t="shared" si="113"/>
        <v>-1.9813486503618381E-2</v>
      </c>
    </row>
    <row r="1167" spans="1:12" x14ac:dyDescent="0.3">
      <c r="A1167" s="3">
        <v>44097</v>
      </c>
      <c r="B1167" s="18">
        <v>43.14</v>
      </c>
      <c r="C1167" s="16">
        <f t="shared" si="108"/>
        <v>-3.2347504621071943E-3</v>
      </c>
      <c r="D1167" s="18">
        <v>97.22</v>
      </c>
      <c r="E1167" s="16">
        <f t="shared" si="109"/>
        <v>-2.7695148220330257E-3</v>
      </c>
      <c r="F1167" s="18">
        <v>26.85</v>
      </c>
      <c r="G1167" s="16">
        <f t="shared" si="110"/>
        <v>-7.443245254931119E-4</v>
      </c>
      <c r="J1167" s="15">
        <f t="shared" si="111"/>
        <v>-3.7896734640021803E-3</v>
      </c>
      <c r="K1167" s="15">
        <f t="shared" si="112"/>
        <v>-3.2421516635793065E-3</v>
      </c>
      <c r="L1167" s="15">
        <f t="shared" si="113"/>
        <v>-1.2147453356809096E-3</v>
      </c>
    </row>
    <row r="1168" spans="1:12" x14ac:dyDescent="0.3">
      <c r="A1168" s="3">
        <v>44098</v>
      </c>
      <c r="B1168" s="18">
        <v>41.92</v>
      </c>
      <c r="C1168" s="16">
        <f t="shared" si="108"/>
        <v>-2.8280018544274421E-2</v>
      </c>
      <c r="D1168" s="18">
        <v>95.44</v>
      </c>
      <c r="E1168" s="16">
        <f t="shared" si="109"/>
        <v>-1.8308989919769592E-2</v>
      </c>
      <c r="F1168" s="18">
        <v>26.31</v>
      </c>
      <c r="G1168" s="16">
        <f t="shared" si="110"/>
        <v>-2.0111731843575509E-2</v>
      </c>
      <c r="J1168" s="15">
        <f t="shared" si="111"/>
        <v>-2.8834941546169408E-2</v>
      </c>
      <c r="K1168" s="15">
        <f t="shared" si="112"/>
        <v>-1.8781626761315871E-2</v>
      </c>
      <c r="L1168" s="15">
        <f t="shared" si="113"/>
        <v>-2.0582152653763307E-2</v>
      </c>
    </row>
    <row r="1169" spans="1:12" x14ac:dyDescent="0.3">
      <c r="A1169" s="3">
        <v>44099</v>
      </c>
      <c r="B1169" s="18">
        <v>42.96</v>
      </c>
      <c r="C1169" s="16">
        <f t="shared" si="108"/>
        <v>2.4809160305343525E-2</v>
      </c>
      <c r="D1169" s="18">
        <v>97.64</v>
      </c>
      <c r="E1169" s="16">
        <f t="shared" si="109"/>
        <v>2.3051131601005803E-2</v>
      </c>
      <c r="F1169" s="18">
        <v>26.78</v>
      </c>
      <c r="G1169" s="16">
        <f t="shared" si="110"/>
        <v>1.7863930064614397E-2</v>
      </c>
      <c r="J1169" s="15">
        <f t="shared" si="111"/>
        <v>2.4254237303448539E-2</v>
      </c>
      <c r="K1169" s="15">
        <f t="shared" si="112"/>
        <v>2.2578494759459524E-2</v>
      </c>
      <c r="L1169" s="15">
        <f t="shared" si="113"/>
        <v>1.7393509254426599E-2</v>
      </c>
    </row>
    <row r="1170" spans="1:12" x14ac:dyDescent="0.3">
      <c r="A1170" s="3">
        <v>44102</v>
      </c>
      <c r="B1170" s="18">
        <v>43.73</v>
      </c>
      <c r="C1170" s="16">
        <f t="shared" si="108"/>
        <v>1.7923649906889993E-2</v>
      </c>
      <c r="D1170" s="18">
        <v>99.73</v>
      </c>
      <c r="E1170" s="16">
        <f t="shared" si="109"/>
        <v>2.1405161818926599E-2</v>
      </c>
      <c r="F1170" s="18">
        <v>27.41</v>
      </c>
      <c r="G1170" s="16">
        <f t="shared" si="110"/>
        <v>2.3525018670649711E-2</v>
      </c>
      <c r="J1170" s="15">
        <f t="shared" si="111"/>
        <v>1.7368726904995007E-2</v>
      </c>
      <c r="K1170" s="15">
        <f t="shared" si="112"/>
        <v>2.093252497738032E-2</v>
      </c>
      <c r="L1170" s="15">
        <f t="shared" si="113"/>
        <v>2.3054597860461913E-2</v>
      </c>
    </row>
    <row r="1171" spans="1:12" x14ac:dyDescent="0.3">
      <c r="A1171" s="3">
        <v>44103</v>
      </c>
      <c r="B1171" s="18">
        <v>43.61</v>
      </c>
      <c r="C1171" s="16">
        <f t="shared" si="108"/>
        <v>-2.7441115938714455E-3</v>
      </c>
      <c r="D1171" s="18">
        <v>99.6</v>
      </c>
      <c r="E1171" s="16">
        <f t="shared" si="109"/>
        <v>-1.3035195026572799E-3</v>
      </c>
      <c r="F1171" s="18">
        <v>27.43</v>
      </c>
      <c r="G1171" s="16">
        <f t="shared" si="110"/>
        <v>7.2966070777091829E-4</v>
      </c>
      <c r="J1171" s="15">
        <f t="shared" si="111"/>
        <v>-3.2990345957664316E-3</v>
      </c>
      <c r="K1171" s="15">
        <f t="shared" si="112"/>
        <v>-1.7761563442035607E-3</v>
      </c>
      <c r="L1171" s="15">
        <f t="shared" si="113"/>
        <v>2.592398975831206E-4</v>
      </c>
    </row>
    <row r="1172" spans="1:12" x14ac:dyDescent="0.3">
      <c r="A1172" s="3">
        <v>44104</v>
      </c>
      <c r="B1172" s="18">
        <v>43.58</v>
      </c>
      <c r="C1172" s="16">
        <f t="shared" si="108"/>
        <v>-6.8791561568448678E-4</v>
      </c>
      <c r="D1172" s="18">
        <v>99.82</v>
      </c>
      <c r="E1172" s="16">
        <f t="shared" si="109"/>
        <v>2.2088353413654005E-3</v>
      </c>
      <c r="F1172" s="18">
        <v>27.44</v>
      </c>
      <c r="G1172" s="16">
        <f t="shared" si="110"/>
        <v>3.6456434560716566E-4</v>
      </c>
      <c r="J1172" s="15">
        <f t="shared" si="111"/>
        <v>-1.2428386175794728E-3</v>
      </c>
      <c r="K1172" s="15">
        <f t="shared" si="112"/>
        <v>1.7361984998191197E-3</v>
      </c>
      <c r="L1172" s="15">
        <f t="shared" si="113"/>
        <v>-1.0585646458063203E-4</v>
      </c>
    </row>
    <row r="1173" spans="1:12" x14ac:dyDescent="0.3">
      <c r="A1173" s="3">
        <v>44105</v>
      </c>
      <c r="B1173" s="18">
        <v>44.15</v>
      </c>
      <c r="C1173" s="16">
        <f t="shared" si="108"/>
        <v>1.3079394217530904E-2</v>
      </c>
      <c r="D1173" s="18">
        <v>100.48</v>
      </c>
      <c r="E1173" s="16">
        <f t="shared" si="109"/>
        <v>6.6119014225607398E-3</v>
      </c>
      <c r="F1173" s="18">
        <v>27.56</v>
      </c>
      <c r="G1173" s="16">
        <f t="shared" si="110"/>
        <v>4.3731778425655232E-3</v>
      </c>
      <c r="J1173" s="15">
        <f t="shared" si="111"/>
        <v>1.2524471215635918E-2</v>
      </c>
      <c r="K1173" s="15">
        <f t="shared" si="112"/>
        <v>6.1392645810144589E-3</v>
      </c>
      <c r="L1173" s="15">
        <f t="shared" si="113"/>
        <v>3.9027570323777257E-3</v>
      </c>
    </row>
    <row r="1174" spans="1:12" x14ac:dyDescent="0.3">
      <c r="A1174" s="3">
        <v>44109</v>
      </c>
      <c r="B1174" s="18">
        <v>44.36</v>
      </c>
      <c r="C1174" s="16">
        <f t="shared" si="108"/>
        <v>4.756511891279791E-3</v>
      </c>
      <c r="D1174" s="18">
        <v>101.12</v>
      </c>
      <c r="E1174" s="16">
        <f t="shared" si="109"/>
        <v>6.3694267515923553E-3</v>
      </c>
      <c r="F1174" s="18">
        <v>27.81</v>
      </c>
      <c r="G1174" s="16">
        <f t="shared" si="110"/>
        <v>9.0711175616835504E-3</v>
      </c>
      <c r="J1174" s="15">
        <f t="shared" si="111"/>
        <v>4.2015888893848045E-3</v>
      </c>
      <c r="K1174" s="15">
        <f t="shared" si="112"/>
        <v>5.8967899100460745E-3</v>
      </c>
      <c r="L1174" s="15">
        <f t="shared" si="113"/>
        <v>8.6006967514957525E-3</v>
      </c>
    </row>
    <row r="1175" spans="1:12" x14ac:dyDescent="0.3">
      <c r="A1175" s="3">
        <v>44110</v>
      </c>
      <c r="B1175" s="18">
        <v>44.79</v>
      </c>
      <c r="C1175" s="16">
        <f t="shared" si="108"/>
        <v>9.6934174932370443E-3</v>
      </c>
      <c r="D1175" s="18">
        <v>101.85</v>
      </c>
      <c r="E1175" s="16">
        <f t="shared" si="109"/>
        <v>7.2191455696202222E-3</v>
      </c>
      <c r="F1175" s="18">
        <v>27.94</v>
      </c>
      <c r="G1175" s="16">
        <f t="shared" si="110"/>
        <v>4.6745774901115755E-3</v>
      </c>
      <c r="J1175" s="15">
        <f t="shared" si="111"/>
        <v>9.1384944913420578E-3</v>
      </c>
      <c r="K1175" s="15">
        <f t="shared" si="112"/>
        <v>6.7465087280739414E-3</v>
      </c>
      <c r="L1175" s="15">
        <f t="shared" si="113"/>
        <v>4.2041566799237776E-3</v>
      </c>
    </row>
    <row r="1176" spans="1:12" x14ac:dyDescent="0.3">
      <c r="A1176" s="3">
        <v>44111</v>
      </c>
      <c r="B1176" s="18">
        <v>44.9</v>
      </c>
      <c r="C1176" s="16">
        <f t="shared" si="108"/>
        <v>2.4559053360124761E-3</v>
      </c>
      <c r="D1176" s="18">
        <v>101.25</v>
      </c>
      <c r="E1176" s="16">
        <f t="shared" si="109"/>
        <v>-5.8910162002945299E-3</v>
      </c>
      <c r="F1176" s="18">
        <v>27.81</v>
      </c>
      <c r="G1176" s="16">
        <f t="shared" si="110"/>
        <v>-4.652827487473199E-3</v>
      </c>
      <c r="J1176" s="15">
        <f t="shared" si="111"/>
        <v>1.90098233411749E-3</v>
      </c>
      <c r="K1176" s="15">
        <f t="shared" si="112"/>
        <v>-6.3636530418408107E-3</v>
      </c>
      <c r="L1176" s="15">
        <f t="shared" si="113"/>
        <v>-5.1232482976609969E-3</v>
      </c>
    </row>
    <row r="1177" spans="1:12" x14ac:dyDescent="0.3">
      <c r="A1177" s="3">
        <v>44112</v>
      </c>
      <c r="B1177" s="18">
        <v>45.23</v>
      </c>
      <c r="C1177" s="16">
        <f t="shared" si="108"/>
        <v>7.3496659242762163E-3</v>
      </c>
      <c r="D1177" s="18">
        <v>100.71</v>
      </c>
      <c r="E1177" s="16">
        <f t="shared" si="109"/>
        <v>-5.3333333333334121E-3</v>
      </c>
      <c r="F1177" s="18">
        <v>27.69</v>
      </c>
      <c r="G1177" s="16">
        <f t="shared" si="110"/>
        <v>-4.3149946062566169E-3</v>
      </c>
      <c r="J1177" s="15">
        <f t="shared" si="111"/>
        <v>6.7947429223812299E-3</v>
      </c>
      <c r="K1177" s="15">
        <f t="shared" si="112"/>
        <v>-5.8059701748796929E-3</v>
      </c>
      <c r="L1177" s="15">
        <f t="shared" si="113"/>
        <v>-4.7854154164444149E-3</v>
      </c>
    </row>
    <row r="1178" spans="1:12" x14ac:dyDescent="0.3">
      <c r="A1178" s="3">
        <v>44113</v>
      </c>
      <c r="B1178" s="18">
        <v>45.59</v>
      </c>
      <c r="C1178" s="16">
        <f t="shared" si="108"/>
        <v>7.9593190360380817E-3</v>
      </c>
      <c r="D1178" s="18">
        <v>100.45</v>
      </c>
      <c r="E1178" s="16">
        <f t="shared" si="109"/>
        <v>-2.5816701419917321E-3</v>
      </c>
      <c r="F1178" s="18">
        <v>27.72</v>
      </c>
      <c r="G1178" s="16">
        <f t="shared" si="110"/>
        <v>1.0834236186347823E-3</v>
      </c>
      <c r="J1178" s="15">
        <f t="shared" si="111"/>
        <v>7.4043960341430952E-3</v>
      </c>
      <c r="K1178" s="15">
        <f t="shared" si="112"/>
        <v>-3.0543069835380129E-3</v>
      </c>
      <c r="L1178" s="15">
        <f t="shared" si="113"/>
        <v>6.1300280844698457E-4</v>
      </c>
    </row>
    <row r="1179" spans="1:12" x14ac:dyDescent="0.3">
      <c r="A1179" s="3">
        <v>44116</v>
      </c>
      <c r="B1179" s="18">
        <v>45.42</v>
      </c>
      <c r="C1179" s="16">
        <f t="shared" si="108"/>
        <v>-3.7288879140162656E-3</v>
      </c>
      <c r="D1179" s="18">
        <v>99.18</v>
      </c>
      <c r="E1179" s="16">
        <f t="shared" si="109"/>
        <v>-1.2643106022896977E-2</v>
      </c>
      <c r="F1179" s="18">
        <v>27.5</v>
      </c>
      <c r="G1179" s="16">
        <f t="shared" si="110"/>
        <v>-7.9365079365079083E-3</v>
      </c>
      <c r="J1179" s="15">
        <f t="shared" si="111"/>
        <v>-4.2838109159112521E-3</v>
      </c>
      <c r="K1179" s="15">
        <f t="shared" si="112"/>
        <v>-1.3115742864443258E-2</v>
      </c>
      <c r="L1179" s="15">
        <f t="shared" si="113"/>
        <v>-8.4069287466957063E-3</v>
      </c>
    </row>
    <row r="1180" spans="1:12" x14ac:dyDescent="0.3">
      <c r="A1180" s="3">
        <v>44117</v>
      </c>
      <c r="B1180" s="18">
        <v>45.35</v>
      </c>
      <c r="C1180" s="16">
        <f t="shared" si="108"/>
        <v>-1.5411712901804986E-3</v>
      </c>
      <c r="D1180" s="18">
        <v>98.89</v>
      </c>
      <c r="E1180" s="16">
        <f t="shared" si="109"/>
        <v>-2.9239766081872176E-3</v>
      </c>
      <c r="F1180" s="18">
        <v>27.5</v>
      </c>
      <c r="G1180" s="16">
        <f t="shared" si="110"/>
        <v>0</v>
      </c>
      <c r="J1180" s="15">
        <f t="shared" si="111"/>
        <v>-2.0960942920754846E-3</v>
      </c>
      <c r="K1180" s="15">
        <f t="shared" si="112"/>
        <v>-3.3966134497334984E-3</v>
      </c>
      <c r="L1180" s="15">
        <f t="shared" si="113"/>
        <v>-4.704208101877977E-4</v>
      </c>
    </row>
    <row r="1181" spans="1:12" x14ac:dyDescent="0.3">
      <c r="A1181" s="3">
        <v>44118</v>
      </c>
      <c r="B1181" s="18">
        <v>45.4</v>
      </c>
      <c r="C1181" s="16">
        <f t="shared" si="108"/>
        <v>1.1025358324145973E-3</v>
      </c>
      <c r="D1181" s="18">
        <v>99.08</v>
      </c>
      <c r="E1181" s="16">
        <f t="shared" si="109"/>
        <v>1.9213267266660061E-3</v>
      </c>
      <c r="F1181" s="18">
        <v>27.57</v>
      </c>
      <c r="G1181" s="16">
        <f t="shared" si="110"/>
        <v>2.5454545454546285E-3</v>
      </c>
      <c r="J1181" s="15">
        <f t="shared" si="111"/>
        <v>5.4761283051961126E-4</v>
      </c>
      <c r="K1181" s="15">
        <f t="shared" si="112"/>
        <v>1.4486898851197253E-3</v>
      </c>
      <c r="L1181" s="15">
        <f t="shared" si="113"/>
        <v>2.0750337352668309E-3</v>
      </c>
    </row>
    <row r="1182" spans="1:12" x14ac:dyDescent="0.3">
      <c r="A1182" s="3">
        <v>44119</v>
      </c>
      <c r="B1182" s="18">
        <v>44.4</v>
      </c>
      <c r="C1182" s="16">
        <f t="shared" si="108"/>
        <v>-2.2026431718061623E-2</v>
      </c>
      <c r="D1182" s="18">
        <v>97.74</v>
      </c>
      <c r="E1182" s="16">
        <f t="shared" si="109"/>
        <v>-1.3524424707307303E-2</v>
      </c>
      <c r="F1182" s="18">
        <v>27.13</v>
      </c>
      <c r="G1182" s="16">
        <f t="shared" si="110"/>
        <v>-1.595937613347842E-2</v>
      </c>
      <c r="J1182" s="15">
        <f t="shared" si="111"/>
        <v>-2.258135471995661E-2</v>
      </c>
      <c r="K1182" s="15">
        <f t="shared" si="112"/>
        <v>-1.3997061548853584E-2</v>
      </c>
      <c r="L1182" s="15">
        <f t="shared" si="113"/>
        <v>-1.6429796943666218E-2</v>
      </c>
    </row>
    <row r="1183" spans="1:12" x14ac:dyDescent="0.3">
      <c r="A1183" s="3">
        <v>44120</v>
      </c>
      <c r="B1183" s="18">
        <v>44.82</v>
      </c>
      <c r="C1183" s="16">
        <f t="shared" si="108"/>
        <v>9.4594594594594739E-3</v>
      </c>
      <c r="D1183" s="18">
        <v>99.06</v>
      </c>
      <c r="E1183" s="16">
        <f t="shared" si="109"/>
        <v>1.3505217925107393E-2</v>
      </c>
      <c r="F1183" s="18">
        <v>27.42</v>
      </c>
      <c r="G1183" s="16">
        <f t="shared" si="110"/>
        <v>1.0689273866568483E-2</v>
      </c>
      <c r="J1183" s="15">
        <f t="shared" si="111"/>
        <v>8.9045364575644874E-3</v>
      </c>
      <c r="K1183" s="15">
        <f t="shared" si="112"/>
        <v>1.3032581083561113E-2</v>
      </c>
      <c r="L1183" s="15">
        <f t="shared" si="113"/>
        <v>1.0218853056380685E-2</v>
      </c>
    </row>
    <row r="1184" spans="1:12" x14ac:dyDescent="0.3">
      <c r="A1184" s="3">
        <v>44123</v>
      </c>
      <c r="B1184" s="18">
        <v>45.31</v>
      </c>
      <c r="C1184" s="16">
        <f t="shared" si="108"/>
        <v>1.0932619366354368E-2</v>
      </c>
      <c r="D1184" s="18">
        <v>99.53</v>
      </c>
      <c r="E1184" s="16">
        <f t="shared" si="109"/>
        <v>4.7445992327881381E-3</v>
      </c>
      <c r="F1184" s="18">
        <v>27.5</v>
      </c>
      <c r="G1184" s="16">
        <f t="shared" si="110"/>
        <v>2.9175784099197966E-3</v>
      </c>
      <c r="J1184" s="15">
        <f t="shared" si="111"/>
        <v>1.0377696364459382E-2</v>
      </c>
      <c r="K1184" s="15">
        <f t="shared" si="112"/>
        <v>4.2719623912418573E-3</v>
      </c>
      <c r="L1184" s="15">
        <f t="shared" si="113"/>
        <v>2.447157599731999E-3</v>
      </c>
    </row>
    <row r="1185" spans="1:12" x14ac:dyDescent="0.3">
      <c r="A1185" s="3">
        <v>44124</v>
      </c>
      <c r="B1185" s="18">
        <v>45.47</v>
      </c>
      <c r="C1185" s="16">
        <f t="shared" si="108"/>
        <v>3.5312293092031322E-3</v>
      </c>
      <c r="D1185" s="18">
        <v>99.84</v>
      </c>
      <c r="E1185" s="16">
        <f t="shared" si="109"/>
        <v>3.1146388023710614E-3</v>
      </c>
      <c r="F1185" s="18">
        <v>27.63</v>
      </c>
      <c r="G1185" s="16">
        <f t="shared" si="110"/>
        <v>4.7272727272726911E-3</v>
      </c>
      <c r="J1185" s="15">
        <f t="shared" si="111"/>
        <v>2.9763063073081461E-3</v>
      </c>
      <c r="K1185" s="15">
        <f t="shared" si="112"/>
        <v>2.6420019608247806E-3</v>
      </c>
      <c r="L1185" s="15">
        <f t="shared" si="113"/>
        <v>4.2568519170848931E-3</v>
      </c>
    </row>
    <row r="1186" spans="1:12" x14ac:dyDescent="0.3">
      <c r="A1186" s="3">
        <v>44125</v>
      </c>
      <c r="B1186" s="18">
        <v>45.73</v>
      </c>
      <c r="C1186" s="16">
        <f t="shared" si="108"/>
        <v>5.7180558610072652E-3</v>
      </c>
      <c r="D1186" s="18">
        <v>100.3</v>
      </c>
      <c r="E1186" s="16">
        <f t="shared" si="109"/>
        <v>4.6073717948718063E-3</v>
      </c>
      <c r="F1186" s="18">
        <v>27.73</v>
      </c>
      <c r="G1186" s="16">
        <f t="shared" si="110"/>
        <v>3.6192544335866828E-3</v>
      </c>
      <c r="J1186" s="15">
        <f t="shared" si="111"/>
        <v>5.1631328591122787E-3</v>
      </c>
      <c r="K1186" s="15">
        <f t="shared" si="112"/>
        <v>4.1347349533255254E-3</v>
      </c>
      <c r="L1186" s="15">
        <f t="shared" si="113"/>
        <v>3.1488336233988852E-3</v>
      </c>
    </row>
    <row r="1187" spans="1:12" x14ac:dyDescent="0.3">
      <c r="A1187" s="3">
        <v>44126</v>
      </c>
      <c r="B1187" s="18">
        <v>45.67</v>
      </c>
      <c r="C1187" s="16">
        <f t="shared" si="108"/>
        <v>-1.3120489831619508E-3</v>
      </c>
      <c r="D1187" s="18">
        <v>100.65</v>
      </c>
      <c r="E1187" s="16">
        <f t="shared" si="109"/>
        <v>3.4895314057827864E-3</v>
      </c>
      <c r="F1187" s="18">
        <v>27.83</v>
      </c>
      <c r="G1187" s="16">
        <f t="shared" si="110"/>
        <v>3.6062026685899085E-3</v>
      </c>
      <c r="J1187" s="15">
        <f t="shared" si="111"/>
        <v>-1.8669719850569369E-3</v>
      </c>
      <c r="K1187" s="15">
        <f t="shared" si="112"/>
        <v>3.0168945642365056E-3</v>
      </c>
      <c r="L1187" s="15">
        <f t="shared" si="113"/>
        <v>3.1357818584021109E-3</v>
      </c>
    </row>
    <row r="1188" spans="1:12" x14ac:dyDescent="0.3">
      <c r="A1188" s="3">
        <v>44127</v>
      </c>
      <c r="B1188" s="18">
        <v>45.86</v>
      </c>
      <c r="C1188" s="16">
        <f t="shared" si="108"/>
        <v>4.1602802715130505E-3</v>
      </c>
      <c r="D1188" s="18">
        <v>101.34</v>
      </c>
      <c r="E1188" s="16">
        <f t="shared" si="109"/>
        <v>6.8554396423248232E-3</v>
      </c>
      <c r="F1188" s="18">
        <v>27.98</v>
      </c>
      <c r="G1188" s="16">
        <f t="shared" si="110"/>
        <v>5.389867049946151E-3</v>
      </c>
      <c r="J1188" s="15">
        <f t="shared" si="111"/>
        <v>3.6053572696180644E-3</v>
      </c>
      <c r="K1188" s="15">
        <f t="shared" si="112"/>
        <v>6.3828028007785424E-3</v>
      </c>
      <c r="L1188" s="15">
        <f t="shared" si="113"/>
        <v>4.919446239758353E-3</v>
      </c>
    </row>
    <row r="1189" spans="1:12" x14ac:dyDescent="0.3">
      <c r="A1189" s="3">
        <v>44130</v>
      </c>
      <c r="B1189" s="18">
        <v>45.21</v>
      </c>
      <c r="C1189" s="16">
        <f t="shared" si="108"/>
        <v>-1.4173571740078494E-2</v>
      </c>
      <c r="D1189" s="18">
        <v>100.14</v>
      </c>
      <c r="E1189" s="16">
        <f t="shared" si="109"/>
        <v>-1.1841326228537619E-2</v>
      </c>
      <c r="F1189" s="18">
        <v>27.81</v>
      </c>
      <c r="G1189" s="16">
        <f t="shared" si="110"/>
        <v>-6.0757684060043227E-3</v>
      </c>
      <c r="J1189" s="15">
        <f t="shared" si="111"/>
        <v>-1.4728494741973481E-2</v>
      </c>
      <c r="K1189" s="15">
        <f t="shared" si="112"/>
        <v>-1.2313963070083899E-2</v>
      </c>
      <c r="L1189" s="15">
        <f t="shared" si="113"/>
        <v>-6.5461892161921206E-3</v>
      </c>
    </row>
    <row r="1190" spans="1:12" x14ac:dyDescent="0.3">
      <c r="A1190" s="3">
        <v>44131</v>
      </c>
      <c r="B1190" s="18">
        <v>45.53</v>
      </c>
      <c r="C1190" s="16">
        <f t="shared" si="108"/>
        <v>7.0780800707808122E-3</v>
      </c>
      <c r="D1190" s="18">
        <v>100.76</v>
      </c>
      <c r="E1190" s="16">
        <f t="shared" si="109"/>
        <v>6.1913321350111072E-3</v>
      </c>
      <c r="F1190" s="18">
        <v>27.83</v>
      </c>
      <c r="G1190" s="16">
        <f t="shared" si="110"/>
        <v>7.1916576770947316E-4</v>
      </c>
      <c r="J1190" s="15">
        <f t="shared" si="111"/>
        <v>6.5231570688858258E-3</v>
      </c>
      <c r="K1190" s="15">
        <f t="shared" si="112"/>
        <v>5.7186952934648264E-3</v>
      </c>
      <c r="L1190" s="15">
        <f t="shared" si="113"/>
        <v>2.4874495752167546E-4</v>
      </c>
    </row>
    <row r="1191" spans="1:12" x14ac:dyDescent="0.3">
      <c r="A1191" s="3">
        <v>44132</v>
      </c>
      <c r="B1191" s="18">
        <v>45.07</v>
      </c>
      <c r="C1191" s="16">
        <f t="shared" si="108"/>
        <v>-1.0103228640456874E-2</v>
      </c>
      <c r="D1191" s="18">
        <v>100.36</v>
      </c>
      <c r="E1191" s="16">
        <f t="shared" si="109"/>
        <v>-3.9698292973402438E-3</v>
      </c>
      <c r="F1191" s="18">
        <v>27.66</v>
      </c>
      <c r="G1191" s="16">
        <f t="shared" si="110"/>
        <v>-6.1085159899388897E-3</v>
      </c>
      <c r="J1191" s="15">
        <f t="shared" si="111"/>
        <v>-1.065815164235186E-2</v>
      </c>
      <c r="K1191" s="15">
        <f t="shared" si="112"/>
        <v>-4.4424661388865246E-3</v>
      </c>
      <c r="L1191" s="15">
        <f t="shared" si="113"/>
        <v>-6.5789368001266876E-3</v>
      </c>
    </row>
    <row r="1192" spans="1:12" x14ac:dyDescent="0.3">
      <c r="A1192" s="3">
        <v>44133</v>
      </c>
      <c r="B1192" s="18">
        <v>44.83</v>
      </c>
      <c r="C1192" s="16">
        <f t="shared" si="108"/>
        <v>-5.3250499223430614E-3</v>
      </c>
      <c r="D1192" s="18">
        <v>100.11</v>
      </c>
      <c r="E1192" s="16">
        <f t="shared" si="109"/>
        <v>-2.4910322837784493E-3</v>
      </c>
      <c r="F1192" s="18">
        <v>27.5</v>
      </c>
      <c r="G1192" s="16">
        <f t="shared" si="110"/>
        <v>-5.7845263919016343E-3</v>
      </c>
      <c r="J1192" s="15">
        <f t="shared" si="111"/>
        <v>-5.8799729242380479E-3</v>
      </c>
      <c r="K1192" s="15">
        <f t="shared" si="112"/>
        <v>-2.9636691253247301E-3</v>
      </c>
      <c r="L1192" s="15">
        <f t="shared" si="113"/>
        <v>-6.2549472020894323E-3</v>
      </c>
    </row>
    <row r="1193" spans="1:12" x14ac:dyDescent="0.3">
      <c r="A1193" s="3">
        <v>44134</v>
      </c>
      <c r="B1193" s="18">
        <v>44.74</v>
      </c>
      <c r="C1193" s="16">
        <f t="shared" si="108"/>
        <v>-2.0075842070041983E-3</v>
      </c>
      <c r="D1193" s="18">
        <v>100.38</v>
      </c>
      <c r="E1193" s="16">
        <f t="shared" si="109"/>
        <v>2.6970332634101979E-3</v>
      </c>
      <c r="F1193" s="18">
        <v>27.62</v>
      </c>
      <c r="G1193" s="16">
        <f t="shared" si="110"/>
        <v>4.3636363636363473E-3</v>
      </c>
      <c r="J1193" s="15">
        <f t="shared" si="111"/>
        <v>-2.5625072088991843E-3</v>
      </c>
      <c r="K1193" s="15">
        <f t="shared" si="112"/>
        <v>2.2243964218639171E-3</v>
      </c>
      <c r="L1193" s="15">
        <f t="shared" si="113"/>
        <v>3.8932155534485498E-3</v>
      </c>
    </row>
    <row r="1194" spans="1:12" x14ac:dyDescent="0.3">
      <c r="A1194" s="3">
        <v>44137</v>
      </c>
      <c r="B1194" s="18">
        <v>45.11</v>
      </c>
      <c r="C1194" s="16">
        <f t="shared" si="108"/>
        <v>8.2700044702725961E-3</v>
      </c>
      <c r="D1194" s="18">
        <v>100.64</v>
      </c>
      <c r="E1194" s="16">
        <f t="shared" si="109"/>
        <v>2.5901574018729612E-3</v>
      </c>
      <c r="F1194" s="18">
        <v>27.48</v>
      </c>
      <c r="G1194" s="16">
        <f t="shared" si="110"/>
        <v>-5.0687907313541336E-3</v>
      </c>
      <c r="J1194" s="15">
        <f t="shared" si="111"/>
        <v>7.7150814683776096E-3</v>
      </c>
      <c r="K1194" s="15">
        <f t="shared" si="112"/>
        <v>2.1175205603266804E-3</v>
      </c>
      <c r="L1194" s="15">
        <f t="shared" si="113"/>
        <v>-5.5392115415419316E-3</v>
      </c>
    </row>
    <row r="1195" spans="1:12" x14ac:dyDescent="0.3">
      <c r="A1195" s="3">
        <v>44138</v>
      </c>
      <c r="B1195" s="18">
        <v>45.68</v>
      </c>
      <c r="C1195" s="16">
        <f t="shared" si="108"/>
        <v>1.2635779206384479E-2</v>
      </c>
      <c r="D1195" s="18">
        <v>101.07</v>
      </c>
      <c r="E1195" s="16">
        <f t="shared" si="109"/>
        <v>4.2726550079490444E-3</v>
      </c>
      <c r="F1195" s="18">
        <v>27.48</v>
      </c>
      <c r="G1195" s="16">
        <f t="shared" si="110"/>
        <v>0</v>
      </c>
      <c r="J1195" s="15">
        <f t="shared" si="111"/>
        <v>1.2080856204489492E-2</v>
      </c>
      <c r="K1195" s="15">
        <f t="shared" si="112"/>
        <v>3.8000181664027636E-3</v>
      </c>
      <c r="L1195" s="15">
        <f t="shared" si="113"/>
        <v>-4.704208101877977E-4</v>
      </c>
    </row>
    <row r="1196" spans="1:12" x14ac:dyDescent="0.3">
      <c r="A1196" s="3">
        <v>44139</v>
      </c>
      <c r="B1196" s="18">
        <v>45.91</v>
      </c>
      <c r="C1196" s="16">
        <f t="shared" si="108"/>
        <v>5.035026269702314E-3</v>
      </c>
      <c r="D1196" s="18">
        <v>101.11</v>
      </c>
      <c r="E1196" s="16">
        <f t="shared" si="109"/>
        <v>3.9576531117058167E-4</v>
      </c>
      <c r="F1196" s="18">
        <v>27.49</v>
      </c>
      <c r="G1196" s="16">
        <f t="shared" si="110"/>
        <v>3.6390101892269655E-4</v>
      </c>
      <c r="J1196" s="15">
        <f t="shared" si="111"/>
        <v>4.4801032678073276E-3</v>
      </c>
      <c r="K1196" s="15">
        <f t="shared" si="112"/>
        <v>-7.6871530375699037E-5</v>
      </c>
      <c r="L1196" s="15">
        <f t="shared" si="113"/>
        <v>-1.0651979126510114E-4</v>
      </c>
    </row>
    <row r="1197" spans="1:12" x14ac:dyDescent="0.3">
      <c r="A1197" s="3">
        <v>44140</v>
      </c>
      <c r="B1197" s="18">
        <v>46.72</v>
      </c>
      <c r="C1197" s="16">
        <f t="shared" si="108"/>
        <v>1.7643214985841871E-2</v>
      </c>
      <c r="D1197" s="18">
        <v>102.97</v>
      </c>
      <c r="E1197" s="16">
        <f t="shared" si="109"/>
        <v>1.8395806547324645E-2</v>
      </c>
      <c r="F1197" s="18">
        <v>28.01</v>
      </c>
      <c r="G1197" s="16">
        <f t="shared" si="110"/>
        <v>1.8915969443433989E-2</v>
      </c>
      <c r="J1197" s="15">
        <f t="shared" si="111"/>
        <v>1.7088291983946884E-2</v>
      </c>
      <c r="K1197" s="15">
        <f t="shared" si="112"/>
        <v>1.7923169705778366E-2</v>
      </c>
      <c r="L1197" s="15">
        <f t="shared" si="113"/>
        <v>1.8445548633246191E-2</v>
      </c>
    </row>
    <row r="1198" spans="1:12" x14ac:dyDescent="0.3">
      <c r="A1198" s="3">
        <v>44141</v>
      </c>
      <c r="B1198" s="18">
        <v>47.07</v>
      </c>
      <c r="C1198" s="16">
        <f t="shared" si="108"/>
        <v>7.4914383561643927E-3</v>
      </c>
      <c r="D1198" s="18">
        <v>103.1</v>
      </c>
      <c r="E1198" s="16">
        <f t="shared" si="109"/>
        <v>1.2625036418374425E-3</v>
      </c>
      <c r="F1198" s="18">
        <v>28.1</v>
      </c>
      <c r="G1198" s="16">
        <f t="shared" si="110"/>
        <v>3.2131381649411761E-3</v>
      </c>
      <c r="J1198" s="15">
        <f t="shared" si="111"/>
        <v>6.9365153542694062E-3</v>
      </c>
      <c r="K1198" s="15">
        <f t="shared" si="112"/>
        <v>7.8986680029116175E-4</v>
      </c>
      <c r="L1198" s="15">
        <f t="shared" si="113"/>
        <v>2.7427173547533786E-3</v>
      </c>
    </row>
    <row r="1199" spans="1:12" x14ac:dyDescent="0.3">
      <c r="A1199" s="3">
        <v>44144</v>
      </c>
      <c r="B1199" s="18">
        <v>48</v>
      </c>
      <c r="C1199" s="16">
        <f t="shared" si="108"/>
        <v>1.9757807520713877E-2</v>
      </c>
      <c r="D1199" s="18">
        <v>104.33</v>
      </c>
      <c r="E1199" s="16">
        <f t="shared" si="109"/>
        <v>1.1930164888457773E-2</v>
      </c>
      <c r="F1199" s="18">
        <v>28.25</v>
      </c>
      <c r="G1199" s="16">
        <f t="shared" si="110"/>
        <v>5.3380782918148739E-3</v>
      </c>
      <c r="J1199" s="15">
        <f t="shared" si="111"/>
        <v>1.9202884518818891E-2</v>
      </c>
      <c r="K1199" s="15">
        <f t="shared" si="112"/>
        <v>1.1457528046911492E-2</v>
      </c>
      <c r="L1199" s="15">
        <f t="shared" si="113"/>
        <v>4.867657481627076E-3</v>
      </c>
    </row>
    <row r="1200" spans="1:12" x14ac:dyDescent="0.3">
      <c r="A1200" s="3">
        <v>44145</v>
      </c>
      <c r="B1200" s="18">
        <v>48.63</v>
      </c>
      <c r="C1200" s="16">
        <f t="shared" si="108"/>
        <v>1.3125000000000053E-2</v>
      </c>
      <c r="D1200" s="18">
        <v>104.32</v>
      </c>
      <c r="E1200" s="16">
        <f t="shared" si="109"/>
        <v>-9.5849707658413053E-5</v>
      </c>
      <c r="F1200" s="18">
        <v>28.26</v>
      </c>
      <c r="G1200" s="16">
        <f t="shared" si="110"/>
        <v>3.5398230088490301E-4</v>
      </c>
      <c r="J1200" s="15">
        <f t="shared" si="111"/>
        <v>1.2570076998105067E-2</v>
      </c>
      <c r="K1200" s="15">
        <f t="shared" si="112"/>
        <v>-5.6848654920469376E-4</v>
      </c>
      <c r="L1200" s="15">
        <f t="shared" si="113"/>
        <v>-1.1643850930289468E-4</v>
      </c>
    </row>
    <row r="1201" spans="1:12" x14ac:dyDescent="0.3">
      <c r="A1201" s="3">
        <v>44146</v>
      </c>
      <c r="B1201" s="18">
        <v>49.29</v>
      </c>
      <c r="C1201" s="16">
        <f t="shared" si="108"/>
        <v>1.3571869216532972E-2</v>
      </c>
      <c r="D1201" s="18">
        <v>104.49</v>
      </c>
      <c r="E1201" s="16">
        <f t="shared" si="109"/>
        <v>1.6296012269938487E-3</v>
      </c>
      <c r="F1201" s="18">
        <v>28.34</v>
      </c>
      <c r="G1201" s="16">
        <f t="shared" si="110"/>
        <v>2.8308563340408988E-3</v>
      </c>
      <c r="J1201" s="15">
        <f t="shared" si="111"/>
        <v>1.3016946214637986E-2</v>
      </c>
      <c r="K1201" s="15">
        <f t="shared" si="112"/>
        <v>1.1569643854475679E-3</v>
      </c>
      <c r="L1201" s="15">
        <f t="shared" si="113"/>
        <v>2.3604355238531012E-3</v>
      </c>
    </row>
    <row r="1202" spans="1:12" x14ac:dyDescent="0.3">
      <c r="A1202" s="3">
        <v>44147</v>
      </c>
      <c r="B1202" s="18">
        <v>49.13</v>
      </c>
      <c r="C1202" s="16">
        <f t="shared" si="108"/>
        <v>-3.2460945425034637E-3</v>
      </c>
      <c r="D1202" s="18">
        <v>105.1</v>
      </c>
      <c r="E1202" s="16">
        <f t="shared" si="109"/>
        <v>5.8378792228921395E-3</v>
      </c>
      <c r="F1202" s="18">
        <v>28.53</v>
      </c>
      <c r="G1202" s="16">
        <f t="shared" si="110"/>
        <v>6.7043048694426233E-3</v>
      </c>
      <c r="J1202" s="15">
        <f t="shared" si="111"/>
        <v>-3.8010175443984498E-3</v>
      </c>
      <c r="K1202" s="15">
        <f t="shared" si="112"/>
        <v>5.3652423813458586E-3</v>
      </c>
      <c r="L1202" s="15">
        <f t="shared" si="113"/>
        <v>6.2338840592548253E-3</v>
      </c>
    </row>
    <row r="1203" spans="1:12" x14ac:dyDescent="0.3">
      <c r="A1203" s="3">
        <v>44148</v>
      </c>
      <c r="B1203" s="18">
        <v>49.23</v>
      </c>
      <c r="C1203" s="16">
        <f t="shared" si="108"/>
        <v>2.0354162426214906E-3</v>
      </c>
      <c r="D1203" s="18">
        <v>105.64</v>
      </c>
      <c r="E1203" s="16">
        <f t="shared" si="109"/>
        <v>5.1379638439581488E-3</v>
      </c>
      <c r="F1203" s="18">
        <v>28.86</v>
      </c>
      <c r="G1203" s="16">
        <f t="shared" si="110"/>
        <v>1.1566771819137678E-2</v>
      </c>
      <c r="J1203" s="15">
        <f t="shared" si="111"/>
        <v>1.4804932407265045E-3</v>
      </c>
      <c r="K1203" s="15">
        <f t="shared" si="112"/>
        <v>4.6653270024118679E-3</v>
      </c>
      <c r="L1203" s="15">
        <f t="shared" si="113"/>
        <v>1.109635100894988E-2</v>
      </c>
    </row>
    <row r="1204" spans="1:12" x14ac:dyDescent="0.3">
      <c r="A1204" s="3">
        <v>44152</v>
      </c>
      <c r="B1204" s="18">
        <v>49.79</v>
      </c>
      <c r="C1204" s="16">
        <f t="shared" si="108"/>
        <v>1.1375177737152242E-2</v>
      </c>
      <c r="D1204" s="18">
        <v>108.05</v>
      </c>
      <c r="E1204" s="16">
        <f t="shared" si="109"/>
        <v>2.2813328284740697E-2</v>
      </c>
      <c r="F1204" s="18">
        <v>29.34</v>
      </c>
      <c r="G1204" s="16">
        <f t="shared" si="110"/>
        <v>1.6632016632016633E-2</v>
      </c>
      <c r="J1204" s="15">
        <f t="shared" si="111"/>
        <v>1.0820254735257256E-2</v>
      </c>
      <c r="K1204" s="15">
        <f t="shared" si="112"/>
        <v>2.2340691443194418E-2</v>
      </c>
      <c r="L1204" s="15">
        <f t="shared" si="113"/>
        <v>1.6161595821828835E-2</v>
      </c>
    </row>
    <row r="1205" spans="1:12" x14ac:dyDescent="0.3">
      <c r="A1205" s="3">
        <v>44153</v>
      </c>
      <c r="B1205" s="18">
        <v>49.98</v>
      </c>
      <c r="C1205" s="16">
        <f t="shared" si="108"/>
        <v>3.8160273147218593E-3</v>
      </c>
      <c r="D1205" s="18">
        <v>109.29</v>
      </c>
      <c r="E1205" s="16">
        <f t="shared" si="109"/>
        <v>1.1476168440536894E-2</v>
      </c>
      <c r="F1205" s="18">
        <v>29.53</v>
      </c>
      <c r="G1205" s="16">
        <f t="shared" si="110"/>
        <v>6.4758009543286477E-3</v>
      </c>
      <c r="J1205" s="15">
        <f t="shared" si="111"/>
        <v>3.2611043128268733E-3</v>
      </c>
      <c r="K1205" s="15">
        <f t="shared" si="112"/>
        <v>1.1003531598990613E-2</v>
      </c>
      <c r="L1205" s="15">
        <f t="shared" si="113"/>
        <v>6.0053801441408497E-3</v>
      </c>
    </row>
    <row r="1206" spans="1:12" x14ac:dyDescent="0.3">
      <c r="A1206" s="3">
        <v>44154</v>
      </c>
      <c r="B1206" s="18">
        <v>49.33</v>
      </c>
      <c r="C1206" s="16">
        <f t="shared" si="108"/>
        <v>-1.3005202080832334E-2</v>
      </c>
      <c r="D1206" s="18">
        <v>108.6</v>
      </c>
      <c r="E1206" s="16">
        <f t="shared" si="109"/>
        <v>-6.3134779028274357E-3</v>
      </c>
      <c r="F1206" s="18">
        <v>29.47</v>
      </c>
      <c r="G1206" s="16">
        <f t="shared" si="110"/>
        <v>-2.031832035218506E-3</v>
      </c>
      <c r="J1206" s="15">
        <f t="shared" si="111"/>
        <v>-1.3560125082727321E-2</v>
      </c>
      <c r="K1206" s="15">
        <f t="shared" si="112"/>
        <v>-6.7861147443737165E-3</v>
      </c>
      <c r="L1206" s="15">
        <f t="shared" si="113"/>
        <v>-2.5022528454063035E-3</v>
      </c>
    </row>
    <row r="1207" spans="1:12" x14ac:dyDescent="0.3">
      <c r="A1207" s="3">
        <v>44155</v>
      </c>
      <c r="B1207" s="18">
        <v>49.63</v>
      </c>
      <c r="C1207" s="16">
        <f t="shared" si="108"/>
        <v>6.0814919927023592E-3</v>
      </c>
      <c r="D1207" s="18">
        <v>109.62</v>
      </c>
      <c r="E1207" s="16">
        <f t="shared" si="109"/>
        <v>9.3922651933702195E-3</v>
      </c>
      <c r="F1207" s="18">
        <v>29.71</v>
      </c>
      <c r="G1207" s="16">
        <f t="shared" si="110"/>
        <v>8.1438751272480125E-3</v>
      </c>
      <c r="J1207" s="15">
        <f t="shared" si="111"/>
        <v>5.5265689908073727E-3</v>
      </c>
      <c r="K1207" s="15">
        <f t="shared" si="112"/>
        <v>8.9196283518239387E-3</v>
      </c>
      <c r="L1207" s="15">
        <f t="shared" si="113"/>
        <v>7.6734543170602146E-3</v>
      </c>
    </row>
    <row r="1208" spans="1:12" x14ac:dyDescent="0.3">
      <c r="A1208" s="3">
        <v>44158</v>
      </c>
      <c r="B1208" s="18">
        <v>49.79</v>
      </c>
      <c r="C1208" s="16">
        <f t="shared" si="108"/>
        <v>3.2238565383839735E-3</v>
      </c>
      <c r="D1208" s="18">
        <v>110.53</v>
      </c>
      <c r="E1208" s="16">
        <f t="shared" si="109"/>
        <v>8.3014048531289131E-3</v>
      </c>
      <c r="F1208" s="18">
        <v>30.17</v>
      </c>
      <c r="G1208" s="16">
        <f t="shared" si="110"/>
        <v>1.5483002356108999E-2</v>
      </c>
      <c r="J1208" s="15">
        <f t="shared" si="111"/>
        <v>2.6689335364889874E-3</v>
      </c>
      <c r="K1208" s="15">
        <f t="shared" si="112"/>
        <v>7.8287680115826323E-3</v>
      </c>
      <c r="L1208" s="15">
        <f t="shared" si="113"/>
        <v>1.5012581545921201E-2</v>
      </c>
    </row>
    <row r="1209" spans="1:12" x14ac:dyDescent="0.3">
      <c r="A1209" s="3">
        <v>44159</v>
      </c>
      <c r="B1209" s="18">
        <v>50.29</v>
      </c>
      <c r="C1209" s="16">
        <f t="shared" si="108"/>
        <v>1.0042177144004905E-2</v>
      </c>
      <c r="D1209" s="18">
        <v>111.61</v>
      </c>
      <c r="E1209" s="16">
        <f t="shared" si="109"/>
        <v>9.7711028679996481E-3</v>
      </c>
      <c r="F1209" s="18">
        <v>30.63</v>
      </c>
      <c r="G1209" s="16">
        <f t="shared" si="110"/>
        <v>1.5246934040437532E-2</v>
      </c>
      <c r="J1209" s="15">
        <f t="shared" si="111"/>
        <v>9.4872541421099181E-3</v>
      </c>
      <c r="K1209" s="15">
        <f t="shared" si="112"/>
        <v>9.2984660264533673E-3</v>
      </c>
      <c r="L1209" s="15">
        <f t="shared" si="113"/>
        <v>1.4776513230249734E-2</v>
      </c>
    </row>
    <row r="1210" spans="1:12" x14ac:dyDescent="0.3">
      <c r="A1210" s="3">
        <v>44160</v>
      </c>
      <c r="B1210" s="18">
        <v>49.57</v>
      </c>
      <c r="C1210" s="16">
        <f t="shared" si="108"/>
        <v>-1.4316961622588997E-2</v>
      </c>
      <c r="D1210" s="18">
        <v>110.33</v>
      </c>
      <c r="E1210" s="16">
        <f t="shared" si="109"/>
        <v>-1.1468506406235979E-2</v>
      </c>
      <c r="F1210" s="18">
        <v>30.43</v>
      </c>
      <c r="G1210" s="16">
        <f t="shared" si="110"/>
        <v>-6.5295461965393375E-3</v>
      </c>
      <c r="J1210" s="15">
        <f t="shared" si="111"/>
        <v>-1.4871884624483984E-2</v>
      </c>
      <c r="K1210" s="15">
        <f t="shared" si="112"/>
        <v>-1.194114324778226E-2</v>
      </c>
      <c r="L1210" s="15">
        <f t="shared" si="113"/>
        <v>-6.9999670067271355E-3</v>
      </c>
    </row>
    <row r="1211" spans="1:12" x14ac:dyDescent="0.3">
      <c r="A1211" s="3">
        <v>44161</v>
      </c>
      <c r="B1211" s="18">
        <v>49.95</v>
      </c>
      <c r="C1211" s="16">
        <f t="shared" si="108"/>
        <v>7.6659269719590029E-3</v>
      </c>
      <c r="D1211" s="18">
        <v>111.35</v>
      </c>
      <c r="E1211" s="16">
        <f t="shared" si="109"/>
        <v>9.244992295839749E-3</v>
      </c>
      <c r="F1211" s="18">
        <v>30.66</v>
      </c>
      <c r="G1211" s="16">
        <f t="shared" si="110"/>
        <v>7.5583305948077051E-3</v>
      </c>
      <c r="J1211" s="15">
        <f t="shared" si="111"/>
        <v>7.1110039700640164E-3</v>
      </c>
      <c r="K1211" s="15">
        <f t="shared" si="112"/>
        <v>8.7723554542934682E-3</v>
      </c>
      <c r="L1211" s="15">
        <f t="shared" si="113"/>
        <v>7.0879097846199071E-3</v>
      </c>
    </row>
    <row r="1212" spans="1:12" x14ac:dyDescent="0.3">
      <c r="A1212" s="3">
        <v>44162</v>
      </c>
      <c r="B1212" s="18">
        <v>49.84</v>
      </c>
      <c r="C1212" s="16">
        <f t="shared" si="108"/>
        <v>-2.2022022022022414E-3</v>
      </c>
      <c r="D1212" s="18">
        <v>114.06</v>
      </c>
      <c r="E1212" s="16">
        <f t="shared" si="109"/>
        <v>2.4337674000898035E-2</v>
      </c>
      <c r="F1212" s="18">
        <v>31.27</v>
      </c>
      <c r="G1212" s="16">
        <f t="shared" si="110"/>
        <v>1.9895629484670607E-2</v>
      </c>
      <c r="J1212" s="15">
        <f t="shared" si="111"/>
        <v>-2.7571252040972274E-3</v>
      </c>
      <c r="K1212" s="15">
        <f t="shared" si="112"/>
        <v>2.3865037159351756E-2</v>
      </c>
      <c r="L1212" s="15">
        <f t="shared" si="113"/>
        <v>1.9425208674482809E-2</v>
      </c>
    </row>
    <row r="1213" spans="1:12" x14ac:dyDescent="0.3">
      <c r="A1213" s="3">
        <v>44166</v>
      </c>
      <c r="B1213" s="18">
        <v>50.63</v>
      </c>
      <c r="C1213" s="16">
        <f t="shared" si="108"/>
        <v>1.5850722311396392E-2</v>
      </c>
      <c r="D1213" s="18">
        <v>115.02</v>
      </c>
      <c r="E1213" s="16">
        <f t="shared" si="109"/>
        <v>8.4166228300894819E-3</v>
      </c>
      <c r="F1213" s="18">
        <v>31.49</v>
      </c>
      <c r="G1213" s="16">
        <f t="shared" si="110"/>
        <v>7.0354972817396888E-3</v>
      </c>
      <c r="J1213" s="15">
        <f t="shared" si="111"/>
        <v>1.5295799309501406E-2</v>
      </c>
      <c r="K1213" s="15">
        <f t="shared" si="112"/>
        <v>7.9439859885432011E-3</v>
      </c>
      <c r="L1213" s="15">
        <f t="shared" si="113"/>
        <v>6.5650764715518908E-3</v>
      </c>
    </row>
    <row r="1214" spans="1:12" x14ac:dyDescent="0.3">
      <c r="A1214" s="3">
        <v>44167</v>
      </c>
      <c r="B1214" s="18">
        <v>50.72</v>
      </c>
      <c r="C1214" s="16">
        <f t="shared" si="108"/>
        <v>1.7776022121271939E-3</v>
      </c>
      <c r="D1214" s="18">
        <v>115.99</v>
      </c>
      <c r="E1214" s="16">
        <f t="shared" si="109"/>
        <v>8.4333159450529216E-3</v>
      </c>
      <c r="F1214" s="18">
        <v>31.53</v>
      </c>
      <c r="G1214" s="16">
        <f t="shared" si="110"/>
        <v>1.2702445220704739E-3</v>
      </c>
      <c r="J1214" s="15">
        <f t="shared" si="111"/>
        <v>1.2226792102322079E-3</v>
      </c>
      <c r="K1214" s="15">
        <f t="shared" si="112"/>
        <v>7.9606791035066408E-3</v>
      </c>
      <c r="L1214" s="15">
        <f t="shared" si="113"/>
        <v>7.9982371188267614E-4</v>
      </c>
    </row>
    <row r="1215" spans="1:12" x14ac:dyDescent="0.3">
      <c r="A1215" s="3">
        <v>44168</v>
      </c>
      <c r="B1215" s="18">
        <v>50.91</v>
      </c>
      <c r="C1215" s="16">
        <f t="shared" si="108"/>
        <v>3.7460567823344171E-3</v>
      </c>
      <c r="D1215" s="18">
        <v>116.44</v>
      </c>
      <c r="E1215" s="16">
        <f t="shared" si="109"/>
        <v>3.8796447969653425E-3</v>
      </c>
      <c r="F1215" s="18">
        <v>31.93</v>
      </c>
      <c r="G1215" s="16">
        <f t="shared" si="110"/>
        <v>1.268633047890888E-2</v>
      </c>
      <c r="J1215" s="15">
        <f t="shared" si="111"/>
        <v>3.191133780439431E-3</v>
      </c>
      <c r="K1215" s="15">
        <f t="shared" si="112"/>
        <v>3.4070079554190617E-3</v>
      </c>
      <c r="L1215" s="15">
        <f t="shared" si="113"/>
        <v>1.2215909668721082E-2</v>
      </c>
    </row>
    <row r="1216" spans="1:12" x14ac:dyDescent="0.3">
      <c r="A1216" s="3">
        <v>44169</v>
      </c>
      <c r="B1216" s="18">
        <v>51.52</v>
      </c>
      <c r="C1216" s="16">
        <f t="shared" si="108"/>
        <v>1.198192889412697E-2</v>
      </c>
      <c r="D1216" s="18">
        <v>117.23</v>
      </c>
      <c r="E1216" s="16">
        <f t="shared" si="109"/>
        <v>6.7846100996222791E-3</v>
      </c>
      <c r="F1216" s="18">
        <v>32.21</v>
      </c>
      <c r="G1216" s="16">
        <f t="shared" si="110"/>
        <v>8.7691825869089524E-3</v>
      </c>
      <c r="J1216" s="15">
        <f t="shared" si="111"/>
        <v>1.1427005892231983E-2</v>
      </c>
      <c r="K1216" s="15">
        <f t="shared" si="112"/>
        <v>6.3119732580759983E-3</v>
      </c>
      <c r="L1216" s="15">
        <f t="shared" si="113"/>
        <v>8.2987617767211544E-3</v>
      </c>
    </row>
    <row r="1217" spans="1:12" x14ac:dyDescent="0.3">
      <c r="A1217" s="3">
        <v>44172</v>
      </c>
      <c r="B1217" s="18">
        <v>51.96</v>
      </c>
      <c r="C1217" s="16">
        <f t="shared" si="108"/>
        <v>8.5403726708073169E-3</v>
      </c>
      <c r="D1217" s="18">
        <v>118.18</v>
      </c>
      <c r="E1217" s="16">
        <f t="shared" si="109"/>
        <v>8.1037277147488762E-3</v>
      </c>
      <c r="F1217" s="18">
        <v>32.56</v>
      </c>
      <c r="G1217" s="16">
        <f t="shared" si="110"/>
        <v>1.0866190624029937E-2</v>
      </c>
      <c r="J1217" s="15">
        <f t="shared" si="111"/>
        <v>7.9854496689123304E-3</v>
      </c>
      <c r="K1217" s="15">
        <f t="shared" si="112"/>
        <v>7.6310908732025954E-3</v>
      </c>
      <c r="L1217" s="15">
        <f t="shared" si="113"/>
        <v>1.0395769813842139E-2</v>
      </c>
    </row>
    <row r="1218" spans="1:12" x14ac:dyDescent="0.3">
      <c r="A1218" s="3">
        <v>44173</v>
      </c>
      <c r="B1218" s="18">
        <v>52.07</v>
      </c>
      <c r="C1218" s="16">
        <f t="shared" si="108"/>
        <v>2.1170130869900827E-3</v>
      </c>
      <c r="D1218" s="18">
        <v>117.85</v>
      </c>
      <c r="E1218" s="16">
        <f t="shared" si="109"/>
        <v>-2.7923506515485919E-3</v>
      </c>
      <c r="F1218" s="18">
        <v>32.369999999999997</v>
      </c>
      <c r="G1218" s="16">
        <f t="shared" si="110"/>
        <v>-5.8353808353809322E-3</v>
      </c>
      <c r="J1218" s="15">
        <f t="shared" si="111"/>
        <v>1.5620900850950967E-3</v>
      </c>
      <c r="K1218" s="15">
        <f t="shared" si="112"/>
        <v>-3.2649874930948727E-3</v>
      </c>
      <c r="L1218" s="15">
        <f t="shared" si="113"/>
        <v>-6.3058016455687302E-3</v>
      </c>
    </row>
    <row r="1219" spans="1:12" x14ac:dyDescent="0.3">
      <c r="A1219" s="3">
        <v>44174</v>
      </c>
      <c r="B1219" s="18">
        <v>52.48</v>
      </c>
      <c r="C1219" s="16">
        <f t="shared" si="108"/>
        <v>7.8740157480314821E-3</v>
      </c>
      <c r="D1219" s="18">
        <v>118.17</v>
      </c>
      <c r="E1219" s="16">
        <f t="shared" si="109"/>
        <v>2.7153160797623865E-3</v>
      </c>
      <c r="F1219" s="18">
        <v>32.380000000000003</v>
      </c>
      <c r="G1219" s="16">
        <f t="shared" si="110"/>
        <v>3.0892801977144835E-4</v>
      </c>
      <c r="J1219" s="15">
        <f t="shared" si="111"/>
        <v>7.3190927461364956E-3</v>
      </c>
      <c r="K1219" s="15">
        <f t="shared" si="112"/>
        <v>2.2426792382161057E-3</v>
      </c>
      <c r="L1219" s="15">
        <f t="shared" si="113"/>
        <v>-1.6149279041634935E-4</v>
      </c>
    </row>
    <row r="1220" spans="1:12" x14ac:dyDescent="0.3">
      <c r="A1220" s="3">
        <v>44175</v>
      </c>
      <c r="B1220" s="18">
        <v>52.26</v>
      </c>
      <c r="C1220" s="16">
        <f t="shared" si="108"/>
        <v>-4.1920731707316694E-3</v>
      </c>
      <c r="D1220" s="18">
        <v>117.22</v>
      </c>
      <c r="E1220" s="16">
        <f t="shared" si="109"/>
        <v>-8.0392654650081052E-3</v>
      </c>
      <c r="F1220" s="18">
        <v>32.22</v>
      </c>
      <c r="G1220" s="16">
        <f t="shared" si="110"/>
        <v>-4.9413218035825324E-3</v>
      </c>
      <c r="J1220" s="15">
        <f t="shared" si="111"/>
        <v>-4.7469961726266559E-3</v>
      </c>
      <c r="K1220" s="15">
        <f t="shared" si="112"/>
        <v>-8.5119023065543861E-3</v>
      </c>
      <c r="L1220" s="15">
        <f t="shared" si="113"/>
        <v>-5.4117426137703303E-3</v>
      </c>
    </row>
    <row r="1221" spans="1:12" x14ac:dyDescent="0.3">
      <c r="A1221" s="3">
        <v>44176</v>
      </c>
      <c r="B1221" s="18">
        <v>52.42</v>
      </c>
      <c r="C1221" s="16">
        <f t="shared" ref="C1221:C1234" si="114">B1221/B1220-1</f>
        <v>3.0616150019135979E-3</v>
      </c>
      <c r="D1221" s="18">
        <v>117.27</v>
      </c>
      <c r="E1221" s="16">
        <f t="shared" ref="E1221:E1234" si="115">D1221/D1220-1</f>
        <v>4.2654837058520023E-4</v>
      </c>
      <c r="F1221" s="18">
        <v>32.43</v>
      </c>
      <c r="G1221" s="16">
        <f t="shared" ref="G1221:G1234" si="116">F1221/F1220-1</f>
        <v>6.5176908752329066E-3</v>
      </c>
      <c r="J1221" s="15">
        <f t="shared" ref="J1221:J1234" si="117">C1221-$C$1235</f>
        <v>2.5066920000186119E-3</v>
      </c>
      <c r="K1221" s="15">
        <f t="shared" ref="K1221:K1234" si="118">E1221-$E$1235</f>
        <v>-4.6088470961080474E-5</v>
      </c>
      <c r="L1221" s="15">
        <f t="shared" ref="L1221:L1234" si="119">G1221-$G$1235</f>
        <v>6.0472700650451086E-3</v>
      </c>
    </row>
    <row r="1222" spans="1:12" x14ac:dyDescent="0.3">
      <c r="A1222" s="3">
        <v>44179</v>
      </c>
      <c r="B1222" s="18">
        <v>52.68</v>
      </c>
      <c r="C1222" s="16">
        <f t="shared" si="114"/>
        <v>4.9599389545973427E-3</v>
      </c>
      <c r="D1222" s="18">
        <v>119.26</v>
      </c>
      <c r="E1222" s="16">
        <f t="shared" si="115"/>
        <v>1.6969386884966298E-2</v>
      </c>
      <c r="F1222" s="18">
        <v>32.590000000000003</v>
      </c>
      <c r="G1222" s="16">
        <f t="shared" si="116"/>
        <v>4.9337033610854508E-3</v>
      </c>
      <c r="J1222" s="15">
        <f t="shared" si="117"/>
        <v>4.4050159527023562E-3</v>
      </c>
      <c r="K1222" s="15">
        <f t="shared" si="118"/>
        <v>1.6496750043420019E-2</v>
      </c>
      <c r="L1222" s="15">
        <f t="shared" si="119"/>
        <v>4.4632825508976529E-3</v>
      </c>
    </row>
    <row r="1223" spans="1:12" x14ac:dyDescent="0.3">
      <c r="A1223" s="3">
        <v>44180</v>
      </c>
      <c r="B1223" s="18">
        <v>52.63</v>
      </c>
      <c r="C1223" s="16">
        <f t="shared" si="114"/>
        <v>-9.4912680334091615E-4</v>
      </c>
      <c r="D1223" s="18">
        <v>120.12</v>
      </c>
      <c r="E1223" s="16">
        <f t="shared" si="115"/>
        <v>7.2111353345631901E-3</v>
      </c>
      <c r="F1223" s="18">
        <v>32.61</v>
      </c>
      <c r="G1223" s="16">
        <f t="shared" si="116"/>
        <v>6.1368517950288748E-4</v>
      </c>
      <c r="J1223" s="15">
        <f t="shared" si="117"/>
        <v>-1.5040498052359022E-3</v>
      </c>
      <c r="K1223" s="15">
        <f t="shared" si="118"/>
        <v>6.7384984930169093E-3</v>
      </c>
      <c r="L1223" s="15">
        <f t="shared" si="119"/>
        <v>1.4326436931508978E-4</v>
      </c>
    </row>
    <row r="1224" spans="1:12" x14ac:dyDescent="0.3">
      <c r="A1224" s="3">
        <v>44181</v>
      </c>
      <c r="B1224" s="18">
        <v>52.97</v>
      </c>
      <c r="C1224" s="16">
        <f t="shared" si="114"/>
        <v>6.4601938058141961E-3</v>
      </c>
      <c r="D1224" s="18">
        <v>121.43</v>
      </c>
      <c r="E1224" s="16">
        <f t="shared" si="115"/>
        <v>1.0905760905761008E-2</v>
      </c>
      <c r="F1224" s="18">
        <v>32.909999999999997</v>
      </c>
      <c r="G1224" s="16">
        <f t="shared" si="116"/>
        <v>9.1996320147194055E-3</v>
      </c>
      <c r="J1224" s="15">
        <f t="shared" si="117"/>
        <v>5.9052708039192096E-3</v>
      </c>
      <c r="K1224" s="15">
        <f t="shared" si="118"/>
        <v>1.0433124064214728E-2</v>
      </c>
      <c r="L1224" s="15">
        <f t="shared" si="119"/>
        <v>8.7292112045316075E-3</v>
      </c>
    </row>
    <row r="1225" spans="1:12" x14ac:dyDescent="0.3">
      <c r="A1225" s="3">
        <v>44182</v>
      </c>
      <c r="B1225" s="18">
        <v>52.97</v>
      </c>
      <c r="C1225" s="16">
        <f t="shared" si="114"/>
        <v>0</v>
      </c>
      <c r="D1225" s="18">
        <v>120.9</v>
      </c>
      <c r="E1225" s="16">
        <f t="shared" si="115"/>
        <v>-4.36465453347612E-3</v>
      </c>
      <c r="F1225" s="18">
        <v>33.06</v>
      </c>
      <c r="G1225" s="16">
        <f t="shared" si="116"/>
        <v>4.5578851412946264E-3</v>
      </c>
      <c r="J1225" s="15">
        <f t="shared" si="117"/>
        <v>-5.5492300189498604E-4</v>
      </c>
      <c r="K1225" s="15">
        <f t="shared" si="118"/>
        <v>-4.8372913750224008E-3</v>
      </c>
      <c r="L1225" s="15">
        <f t="shared" si="119"/>
        <v>4.0874643311068284E-3</v>
      </c>
    </row>
    <row r="1226" spans="1:12" x14ac:dyDescent="0.3">
      <c r="A1226" s="3">
        <v>44183</v>
      </c>
      <c r="B1226" s="18">
        <v>53.08</v>
      </c>
      <c r="C1226" s="16">
        <f t="shared" si="114"/>
        <v>2.076647158769207E-3</v>
      </c>
      <c r="D1226" s="18">
        <v>120.55</v>
      </c>
      <c r="E1226" s="16">
        <f t="shared" si="115"/>
        <v>-2.8949545078578165E-3</v>
      </c>
      <c r="F1226" s="18">
        <v>32.94</v>
      </c>
      <c r="G1226" s="16">
        <f t="shared" si="116"/>
        <v>-3.6297640653358831E-3</v>
      </c>
      <c r="J1226" s="15">
        <f t="shared" si="117"/>
        <v>1.521724156874221E-3</v>
      </c>
      <c r="K1226" s="15">
        <f t="shared" si="118"/>
        <v>-3.3675913494040973E-3</v>
      </c>
      <c r="L1226" s="15">
        <f t="shared" si="119"/>
        <v>-4.1001848755236811E-3</v>
      </c>
    </row>
    <row r="1227" spans="1:12" x14ac:dyDescent="0.3">
      <c r="A1227" s="3">
        <v>44186</v>
      </c>
      <c r="B1227" s="18">
        <v>51.25</v>
      </c>
      <c r="C1227" s="16">
        <f t="shared" si="114"/>
        <v>-3.4476262245666911E-2</v>
      </c>
      <c r="D1227" s="18">
        <v>115.72</v>
      </c>
      <c r="E1227" s="16">
        <f t="shared" si="115"/>
        <v>-4.0066362505184583E-2</v>
      </c>
      <c r="F1227" s="18">
        <v>31.87</v>
      </c>
      <c r="G1227" s="16">
        <f t="shared" si="116"/>
        <v>-3.2483302975106154E-2</v>
      </c>
      <c r="J1227" s="15">
        <f t="shared" si="117"/>
        <v>-3.5031185247561894E-2</v>
      </c>
      <c r="K1227" s="15">
        <f t="shared" si="118"/>
        <v>-4.0538999346730865E-2</v>
      </c>
      <c r="L1227" s="15">
        <f t="shared" si="119"/>
        <v>-3.2953723785293952E-2</v>
      </c>
    </row>
    <row r="1228" spans="1:12" x14ac:dyDescent="0.3">
      <c r="A1228" s="3">
        <v>44187</v>
      </c>
      <c r="B1228" s="18">
        <v>51.84</v>
      </c>
      <c r="C1228" s="16">
        <f t="shared" si="114"/>
        <v>1.151219512195123E-2</v>
      </c>
      <c r="D1228" s="18">
        <v>116.45</v>
      </c>
      <c r="E1228" s="16">
        <f t="shared" si="115"/>
        <v>6.3083304528170903E-3</v>
      </c>
      <c r="F1228" s="18">
        <v>32.200000000000003</v>
      </c>
      <c r="G1228" s="16">
        <f t="shared" si="116"/>
        <v>1.0354565422026951E-2</v>
      </c>
      <c r="J1228" s="15">
        <f t="shared" si="117"/>
        <v>1.0957272120056243E-2</v>
      </c>
      <c r="K1228" s="15">
        <f t="shared" si="118"/>
        <v>5.8356936112708094E-3</v>
      </c>
      <c r="L1228" s="15">
        <f t="shared" si="119"/>
        <v>9.8841446118391532E-3</v>
      </c>
    </row>
    <row r="1229" spans="1:12" x14ac:dyDescent="0.3">
      <c r="A1229" s="3">
        <v>44188</v>
      </c>
      <c r="B1229" s="18">
        <v>52.47</v>
      </c>
      <c r="C1229" s="16">
        <f t="shared" si="114"/>
        <v>1.2152777777777679E-2</v>
      </c>
      <c r="D1229" s="18">
        <v>119.8</v>
      </c>
      <c r="E1229" s="16">
        <f t="shared" si="115"/>
        <v>2.8767711464147583E-2</v>
      </c>
      <c r="F1229" s="18">
        <v>32.92</v>
      </c>
      <c r="G1229" s="16">
        <f t="shared" si="116"/>
        <v>2.2360248447204967E-2</v>
      </c>
      <c r="J1229" s="15">
        <f t="shared" si="117"/>
        <v>1.1597854775882693E-2</v>
      </c>
      <c r="K1229" s="15">
        <f t="shared" si="118"/>
        <v>2.8295074622601304E-2</v>
      </c>
      <c r="L1229" s="15">
        <f t="shared" si="119"/>
        <v>2.1889827637017169E-2</v>
      </c>
    </row>
    <row r="1230" spans="1:12" x14ac:dyDescent="0.3">
      <c r="A1230" s="3">
        <v>44189</v>
      </c>
      <c r="B1230" s="18">
        <v>53.02</v>
      </c>
      <c r="C1230" s="16">
        <f t="shared" si="114"/>
        <v>1.048218029350112E-2</v>
      </c>
      <c r="D1230" s="18">
        <v>119.91</v>
      </c>
      <c r="E1230" s="16">
        <f t="shared" si="115"/>
        <v>9.1819699499162688E-4</v>
      </c>
      <c r="F1230" s="18">
        <v>33.090000000000003</v>
      </c>
      <c r="G1230" s="16">
        <f t="shared" si="116"/>
        <v>5.1640340218712666E-3</v>
      </c>
      <c r="J1230" s="15">
        <f t="shared" si="117"/>
        <v>9.9272572916061334E-3</v>
      </c>
      <c r="K1230" s="15">
        <f t="shared" si="118"/>
        <v>4.4556015344534617E-4</v>
      </c>
      <c r="L1230" s="15">
        <f t="shared" si="119"/>
        <v>4.6936132116834686E-3</v>
      </c>
    </row>
    <row r="1231" spans="1:12" x14ac:dyDescent="0.3">
      <c r="A1231" s="3">
        <v>44193</v>
      </c>
      <c r="B1231" s="18">
        <v>53.51</v>
      </c>
      <c r="C1231" s="16">
        <f t="shared" si="114"/>
        <v>9.2417955488492964E-3</v>
      </c>
      <c r="D1231" s="18">
        <v>121.28</v>
      </c>
      <c r="E1231" s="16">
        <f t="shared" si="115"/>
        <v>1.1425235593361727E-2</v>
      </c>
      <c r="F1231" s="18">
        <v>33.42</v>
      </c>
      <c r="G1231" s="16">
        <f t="shared" si="116"/>
        <v>9.9728014505893192E-3</v>
      </c>
      <c r="J1231" s="15">
        <f t="shared" si="117"/>
        <v>8.68687254695431E-3</v>
      </c>
      <c r="K1231" s="15">
        <f t="shared" si="118"/>
        <v>1.0952598751815446E-2</v>
      </c>
      <c r="L1231" s="15">
        <f t="shared" si="119"/>
        <v>9.5023806404015213E-3</v>
      </c>
    </row>
    <row r="1232" spans="1:12" x14ac:dyDescent="0.3">
      <c r="A1232" s="3">
        <v>44194</v>
      </c>
      <c r="B1232" s="18">
        <v>53.69</v>
      </c>
      <c r="C1232" s="16">
        <f t="shared" si="114"/>
        <v>3.3638572229490737E-3</v>
      </c>
      <c r="D1232" s="18">
        <v>121.38</v>
      </c>
      <c r="E1232" s="16">
        <f t="shared" si="115"/>
        <v>8.2453825857520258E-4</v>
      </c>
      <c r="F1232" s="18">
        <v>33.630000000000003</v>
      </c>
      <c r="G1232" s="16">
        <f t="shared" si="116"/>
        <v>6.2836624775584049E-3</v>
      </c>
      <c r="J1232" s="15">
        <f t="shared" si="117"/>
        <v>2.8089342210540877E-3</v>
      </c>
      <c r="K1232" s="15">
        <f t="shared" si="118"/>
        <v>3.5190141702892187E-4</v>
      </c>
      <c r="L1232" s="15">
        <f t="shared" si="119"/>
        <v>5.8132416673706069E-3</v>
      </c>
    </row>
    <row r="1233" spans="1:12" x14ac:dyDescent="0.3">
      <c r="A1233" s="3">
        <v>44195</v>
      </c>
      <c r="B1233" s="18">
        <v>53.82</v>
      </c>
      <c r="C1233" s="16">
        <f t="shared" si="114"/>
        <v>2.421307506053294E-3</v>
      </c>
      <c r="D1233" s="18">
        <v>121.38</v>
      </c>
      <c r="E1233" s="16">
        <f t="shared" si="115"/>
        <v>0</v>
      </c>
      <c r="F1233" s="18">
        <v>33.78</v>
      </c>
      <c r="G1233" s="16">
        <f t="shared" si="116"/>
        <v>4.460303300624302E-3</v>
      </c>
      <c r="J1233" s="15">
        <f t="shared" si="117"/>
        <v>1.866384504158308E-3</v>
      </c>
      <c r="K1233" s="15">
        <f t="shared" si="118"/>
        <v>-4.7263684154628071E-4</v>
      </c>
      <c r="L1233" s="15">
        <f t="shared" si="119"/>
        <v>3.9898824904365041E-3</v>
      </c>
    </row>
    <row r="1234" spans="1:12" x14ac:dyDescent="0.3">
      <c r="A1234" s="3">
        <v>44196</v>
      </c>
      <c r="B1234" s="18">
        <v>53.97</v>
      </c>
      <c r="C1234" s="16">
        <f t="shared" si="114"/>
        <v>2.7870680044592699E-3</v>
      </c>
      <c r="D1234" s="18">
        <v>121.35</v>
      </c>
      <c r="E1234" s="16">
        <f t="shared" si="115"/>
        <v>-2.4715768660410475E-4</v>
      </c>
      <c r="F1234" s="18">
        <v>33.75</v>
      </c>
      <c r="G1234" s="16">
        <f t="shared" si="116"/>
        <v>-8.8809946714030197E-4</v>
      </c>
      <c r="J1234" s="15">
        <f t="shared" si="117"/>
        <v>2.2321450025642839E-3</v>
      </c>
      <c r="K1234" s="15">
        <f t="shared" si="118"/>
        <v>-7.1979452815038546E-4</v>
      </c>
      <c r="L1234" s="15">
        <f t="shared" si="119"/>
        <v>-1.3585202773280997E-3</v>
      </c>
    </row>
    <row r="1235" spans="1:12" x14ac:dyDescent="0.3">
      <c r="C1235" s="15">
        <f>AVERAGE(C4:C1234)</f>
        <v>5.5492300189498604E-4</v>
      </c>
      <c r="E1235" s="15">
        <f>AVERAGE(E4:E1234)</f>
        <v>4.7263684154628071E-4</v>
      </c>
      <c r="G1235" s="15">
        <f>AVERAGE(G4:G1234)</f>
        <v>4.704208101877977E-4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8527E-5D66-4EBA-84D7-53BBD34B9E98}">
  <dimension ref="A1:Q1235"/>
  <sheetViews>
    <sheetView topLeftCell="M19" workbookViewId="0">
      <selection activeCell="O21" sqref="O21"/>
    </sheetView>
  </sheetViews>
  <sheetFormatPr defaultColWidth="9.1796875" defaultRowHeight="13" x14ac:dyDescent="0.3"/>
  <cols>
    <col min="1" max="1" width="10.1796875" style="8" bestFit="1" customWidth="1"/>
    <col min="2" max="2" width="8.54296875" style="8" bestFit="1" customWidth="1"/>
    <col min="3" max="3" width="10.7265625" style="8" bestFit="1" customWidth="1"/>
    <col min="4" max="4" width="9" style="8" customWidth="1"/>
    <col min="5" max="13" width="9.1796875" style="8"/>
    <col min="14" max="14" width="21.1796875" style="8" bestFit="1" customWidth="1"/>
    <col min="15" max="15" width="9.1796875" style="8"/>
    <col min="16" max="16" width="15.1796875" style="8" bestFit="1" customWidth="1"/>
    <col min="17" max="16384" width="9.1796875" style="8"/>
  </cols>
  <sheetData>
    <row r="1" spans="1:17" x14ac:dyDescent="0.3">
      <c r="A1" s="1" t="s">
        <v>22</v>
      </c>
      <c r="B1" s="2" t="s">
        <v>2</v>
      </c>
      <c r="C1" s="8" t="s">
        <v>5</v>
      </c>
      <c r="D1" s="30" t="s">
        <v>39</v>
      </c>
      <c r="E1" s="2" t="s">
        <v>3</v>
      </c>
      <c r="F1" s="8" t="s">
        <v>5</v>
      </c>
      <c r="G1" s="30" t="s">
        <v>39</v>
      </c>
      <c r="H1" s="2" t="s">
        <v>4</v>
      </c>
      <c r="I1" s="8" t="s">
        <v>5</v>
      </c>
      <c r="J1" s="8" t="s">
        <v>39</v>
      </c>
      <c r="K1" s="8" t="s">
        <v>40</v>
      </c>
    </row>
    <row r="2" spans="1:17" x14ac:dyDescent="0.3">
      <c r="A2" s="3">
        <v>42370</v>
      </c>
      <c r="B2" s="18">
        <v>29.4</v>
      </c>
      <c r="D2" s="27">
        <f>Matrix!O49</f>
        <v>0.3</v>
      </c>
      <c r="E2" s="18">
        <v>73.430000000000007</v>
      </c>
      <c r="G2" s="27">
        <v>0.4</v>
      </c>
      <c r="H2" s="24">
        <v>20.25</v>
      </c>
      <c r="J2" s="27">
        <v>0.3</v>
      </c>
      <c r="K2" s="8">
        <v>100</v>
      </c>
    </row>
    <row r="3" spans="1:17" x14ac:dyDescent="0.3">
      <c r="A3" s="3">
        <v>42373</v>
      </c>
      <c r="B3" s="18">
        <v>28.81</v>
      </c>
      <c r="C3" s="16">
        <f>B3/B2-1</f>
        <v>-2.0068027210884298E-2</v>
      </c>
      <c r="D3" s="31">
        <f>(D2*$K$2)*(1+C3)</f>
        <v>29.397959183673471</v>
      </c>
      <c r="E3" s="18">
        <v>71.989999999999995</v>
      </c>
      <c r="F3" s="16">
        <f>E3/E2-1</f>
        <v>-1.961051341413611E-2</v>
      </c>
      <c r="G3" s="31">
        <f>(G2*$K$2)*(1+F3)</f>
        <v>39.215579463434558</v>
      </c>
      <c r="H3" s="18">
        <v>20.25</v>
      </c>
      <c r="I3" s="16">
        <f>H3/H2-1</f>
        <v>0</v>
      </c>
      <c r="J3" s="31">
        <f>(J2*$K$2)*(1+I3)</f>
        <v>30</v>
      </c>
      <c r="K3" s="26">
        <f>D3+G3+J3</f>
        <v>98.61353864710803</v>
      </c>
      <c r="L3" s="16">
        <f>K3/K2-1</f>
        <v>-1.3864613528919656E-2</v>
      </c>
    </row>
    <row r="4" spans="1:17" x14ac:dyDescent="0.3">
      <c r="A4" s="3">
        <v>42374</v>
      </c>
      <c r="B4" s="18">
        <v>28.79</v>
      </c>
      <c r="C4" s="16">
        <f t="shared" ref="C4:C67" si="0">B4/B3-1</f>
        <v>-6.9420340159664917E-4</v>
      </c>
      <c r="D4" s="31">
        <f>D3*(1+C4)</f>
        <v>29.377551020408166</v>
      </c>
      <c r="E4" s="18">
        <v>72.03</v>
      </c>
      <c r="F4" s="16">
        <f t="shared" ref="F4:F67" si="1">E4/E3-1</f>
        <v>5.5563272676772968E-4</v>
      </c>
      <c r="G4" s="31">
        <f>G3*(1+F4)</f>
        <v>39.237368922783602</v>
      </c>
      <c r="H4" s="18">
        <v>20.190000000000001</v>
      </c>
      <c r="I4" s="16">
        <f t="shared" ref="I4:I67" si="2">H4/H3-1</f>
        <v>-2.962962962962945E-3</v>
      </c>
      <c r="J4" s="31">
        <f>J3*(1+I4)</f>
        <v>29.911111111111111</v>
      </c>
      <c r="K4" s="26">
        <f t="shared" ref="K4:K67" si="3">D4+G4+J4</f>
        <v>98.526031054302877</v>
      </c>
      <c r="L4" s="16">
        <f t="shared" ref="L4:L67" si="4">K4/K3-1</f>
        <v>-8.8737909627500944E-4</v>
      </c>
    </row>
    <row r="5" spans="1:17" x14ac:dyDescent="0.3">
      <c r="A5" s="3">
        <v>42375</v>
      </c>
      <c r="B5" s="18">
        <v>28.62</v>
      </c>
      <c r="C5" s="16">
        <f t="shared" si="0"/>
        <v>-5.9048280653003493E-3</v>
      </c>
      <c r="D5" s="31">
        <f t="shared" ref="D5:D68" si="5">D4*(1+C5)</f>
        <v>29.204081632653068</v>
      </c>
      <c r="E5" s="18">
        <v>71.81</v>
      </c>
      <c r="F5" s="16">
        <f t="shared" si="1"/>
        <v>-3.0542829376648539E-3</v>
      </c>
      <c r="G5" s="31">
        <f t="shared" ref="G5:G68" si="6">G4*(1+F5)</f>
        <v>39.117526896363884</v>
      </c>
      <c r="H5" s="18">
        <v>20.12</v>
      </c>
      <c r="I5" s="16">
        <f t="shared" si="2"/>
        <v>-3.4670629024269317E-3</v>
      </c>
      <c r="J5" s="31">
        <f t="shared" ref="J5:J68" si="7">J4*(1+I5)</f>
        <v>29.807407407407407</v>
      </c>
      <c r="K5" s="26">
        <f t="shared" si="3"/>
        <v>98.129015936424366</v>
      </c>
      <c r="L5" s="16">
        <f t="shared" si="4"/>
        <v>-4.0295454270322661E-3</v>
      </c>
    </row>
    <row r="6" spans="1:17" x14ac:dyDescent="0.3">
      <c r="A6" s="3">
        <v>42376</v>
      </c>
      <c r="B6" s="18">
        <v>28.01</v>
      </c>
      <c r="C6" s="16">
        <f t="shared" si="0"/>
        <v>-2.1313766596785411E-2</v>
      </c>
      <c r="D6" s="31">
        <f t="shared" si="5"/>
        <v>28.581632653061234</v>
      </c>
      <c r="E6" s="18">
        <v>69.760000000000005</v>
      </c>
      <c r="F6" s="16">
        <f t="shared" si="1"/>
        <v>-2.854755605068926E-2</v>
      </c>
      <c r="G6" s="31">
        <f t="shared" si="6"/>
        <v>38.000817104725591</v>
      </c>
      <c r="H6" s="18">
        <v>19.739999999999998</v>
      </c>
      <c r="I6" s="16">
        <f t="shared" si="2"/>
        <v>-1.8886679920477212E-2</v>
      </c>
      <c r="J6" s="31">
        <f t="shared" si="7"/>
        <v>29.24444444444444</v>
      </c>
      <c r="K6" s="26">
        <f t="shared" si="3"/>
        <v>95.826894202231273</v>
      </c>
      <c r="L6" s="16">
        <f t="shared" si="4"/>
        <v>-2.3460153067106915E-2</v>
      </c>
    </row>
    <row r="7" spans="1:17" x14ac:dyDescent="0.3">
      <c r="A7" s="3">
        <v>42377</v>
      </c>
      <c r="B7" s="18">
        <v>28.21</v>
      </c>
      <c r="C7" s="16">
        <f t="shared" si="0"/>
        <v>7.1403070332023422E-3</v>
      </c>
      <c r="D7" s="31">
        <f t="shared" si="5"/>
        <v>28.785714285714292</v>
      </c>
      <c r="E7" s="18">
        <v>70.540000000000006</v>
      </c>
      <c r="F7" s="16">
        <f t="shared" si="1"/>
        <v>1.118119266055051E-2</v>
      </c>
      <c r="G7" s="31">
        <f t="shared" si="6"/>
        <v>38.425711562031871</v>
      </c>
      <c r="H7" s="18">
        <v>19.8</v>
      </c>
      <c r="I7" s="16">
        <f t="shared" si="2"/>
        <v>3.0395136778116338E-3</v>
      </c>
      <c r="J7" s="31">
        <f t="shared" si="7"/>
        <v>29.333333333333332</v>
      </c>
      <c r="K7" s="26">
        <f t="shared" si="3"/>
        <v>96.544759181079499</v>
      </c>
      <c r="L7" s="16">
        <f t="shared" si="4"/>
        <v>7.4912683419880999E-3</v>
      </c>
    </row>
    <row r="8" spans="1:17" x14ac:dyDescent="0.3">
      <c r="A8" s="3">
        <v>42380</v>
      </c>
      <c r="B8" s="18">
        <v>28.01</v>
      </c>
      <c r="C8" s="16">
        <f t="shared" si="0"/>
        <v>-7.0896845090393512E-3</v>
      </c>
      <c r="D8" s="31">
        <f t="shared" si="5"/>
        <v>28.581632653061231</v>
      </c>
      <c r="E8" s="18">
        <v>69.95</v>
      </c>
      <c r="F8" s="16">
        <f t="shared" si="1"/>
        <v>-8.364048766657306E-3</v>
      </c>
      <c r="G8" s="31">
        <f t="shared" si="6"/>
        <v>38.104317036633532</v>
      </c>
      <c r="H8" s="18">
        <v>19.64</v>
      </c>
      <c r="I8" s="16">
        <f t="shared" si="2"/>
        <v>-8.0808080808081328E-3</v>
      </c>
      <c r="J8" s="31">
        <f t="shared" si="7"/>
        <v>29.096296296296295</v>
      </c>
      <c r="K8" s="26">
        <f t="shared" si="3"/>
        <v>95.782245985991068</v>
      </c>
      <c r="L8" s="16">
        <f t="shared" si="4"/>
        <v>-7.8980278324405351E-3</v>
      </c>
    </row>
    <row r="9" spans="1:17" x14ac:dyDescent="0.3">
      <c r="A9" s="3">
        <v>42381</v>
      </c>
      <c r="B9" s="18">
        <v>27.82</v>
      </c>
      <c r="C9" s="16">
        <f t="shared" si="0"/>
        <v>-6.7832916815423472E-3</v>
      </c>
      <c r="D9" s="31">
        <f t="shared" si="5"/>
        <v>28.387755102040821</v>
      </c>
      <c r="E9" s="18">
        <v>69.31</v>
      </c>
      <c r="F9" s="16">
        <f t="shared" si="1"/>
        <v>-9.1493924231593748E-3</v>
      </c>
      <c r="G9" s="31">
        <f t="shared" si="6"/>
        <v>37.755685687048896</v>
      </c>
      <c r="H9" s="18">
        <v>19.5</v>
      </c>
      <c r="I9" s="16">
        <f t="shared" si="2"/>
        <v>-7.1283095723014833E-3</v>
      </c>
      <c r="J9" s="31">
        <f t="shared" si="7"/>
        <v>28.888888888888886</v>
      </c>
      <c r="K9" s="26">
        <f t="shared" si="3"/>
        <v>95.032329677978595</v>
      </c>
      <c r="L9" s="16">
        <f t="shared" si="4"/>
        <v>-7.8293873806442038E-3</v>
      </c>
      <c r="N9" s="11" t="s">
        <v>41</v>
      </c>
      <c r="O9" s="32">
        <f>STDEV(L3:L1233)</f>
        <v>1.0467564958008302E-2</v>
      </c>
      <c r="P9" s="11" t="s">
        <v>15457</v>
      </c>
    </row>
    <row r="10" spans="1:17" x14ac:dyDescent="0.3">
      <c r="A10" s="3">
        <v>42382</v>
      </c>
      <c r="B10" s="18">
        <v>28</v>
      </c>
      <c r="C10" s="16">
        <f t="shared" si="0"/>
        <v>6.470165348670065E-3</v>
      </c>
      <c r="D10" s="31">
        <f t="shared" si="5"/>
        <v>28.571428571428577</v>
      </c>
      <c r="E10" s="18">
        <v>68.569999999999993</v>
      </c>
      <c r="F10" s="16">
        <f t="shared" si="1"/>
        <v>-1.0676670033184399E-2</v>
      </c>
      <c r="G10" s="31">
        <f t="shared" si="6"/>
        <v>37.352580689091653</v>
      </c>
      <c r="H10" s="18">
        <v>19.420000000000002</v>
      </c>
      <c r="I10" s="16">
        <f t="shared" si="2"/>
        <v>-4.1025641025640436E-3</v>
      </c>
      <c r="J10" s="31">
        <f t="shared" si="7"/>
        <v>28.770370370370369</v>
      </c>
      <c r="K10" s="26">
        <f t="shared" si="3"/>
        <v>94.694379630890595</v>
      </c>
      <c r="L10" s="16">
        <f t="shared" si="4"/>
        <v>-3.5561587118105864E-3</v>
      </c>
    </row>
    <row r="11" spans="1:17" x14ac:dyDescent="0.3">
      <c r="A11" s="3">
        <v>42383</v>
      </c>
      <c r="B11" s="18">
        <v>27.86</v>
      </c>
      <c r="C11" s="16">
        <f t="shared" si="0"/>
        <v>-5.0000000000000044E-3</v>
      </c>
      <c r="D11" s="31">
        <f t="shared" si="5"/>
        <v>28.428571428571434</v>
      </c>
      <c r="E11" s="18">
        <v>67.88</v>
      </c>
      <c r="F11" s="16">
        <f t="shared" si="1"/>
        <v>-1.0062709639784173E-2</v>
      </c>
      <c r="G11" s="31">
        <f t="shared" si="6"/>
        <v>36.976712515320713</v>
      </c>
      <c r="H11" s="18">
        <v>19.29</v>
      </c>
      <c r="I11" s="16">
        <f t="shared" si="2"/>
        <v>-6.6941297631308849E-3</v>
      </c>
      <c r="J11" s="31">
        <f t="shared" si="7"/>
        <v>28.577777777777772</v>
      </c>
      <c r="K11" s="26">
        <f t="shared" si="3"/>
        <v>93.983061721669912</v>
      </c>
      <c r="L11" s="16">
        <f t="shared" si="4"/>
        <v>-7.5117225752291406E-3</v>
      </c>
      <c r="O11" s="8" t="s">
        <v>39</v>
      </c>
      <c r="P11" s="8" t="s">
        <v>42</v>
      </c>
      <c r="Q11" s="8" t="s">
        <v>43</v>
      </c>
    </row>
    <row r="12" spans="1:17" x14ac:dyDescent="0.3">
      <c r="A12" s="3">
        <v>42384</v>
      </c>
      <c r="B12" s="18">
        <v>27.47</v>
      </c>
      <c r="C12" s="16">
        <f t="shared" si="0"/>
        <v>-1.39985642498206E-2</v>
      </c>
      <c r="D12" s="31">
        <f t="shared" si="5"/>
        <v>28.030612244897963</v>
      </c>
      <c r="E12" s="18">
        <v>66.11</v>
      </c>
      <c r="F12" s="16">
        <f t="shared" si="1"/>
        <v>-2.6075427224513836E-2</v>
      </c>
      <c r="G12" s="31">
        <f t="shared" si="6"/>
        <v>36.012528939125701</v>
      </c>
      <c r="H12" s="18">
        <v>19</v>
      </c>
      <c r="I12" s="16">
        <f t="shared" si="2"/>
        <v>-1.5033696215655756E-2</v>
      </c>
      <c r="J12" s="31">
        <f t="shared" si="7"/>
        <v>28.148148148148142</v>
      </c>
      <c r="K12" s="26">
        <f t="shared" si="3"/>
        <v>92.191289332171806</v>
      </c>
      <c r="L12" s="16">
        <f t="shared" si="4"/>
        <v>-1.9064843777961027E-2</v>
      </c>
      <c r="N12" s="8" t="s">
        <v>2</v>
      </c>
      <c r="O12" s="27">
        <f>D2</f>
        <v>0.3</v>
      </c>
      <c r="P12" s="15">
        <f>Matrix!C1235</f>
        <v>5.5492300189498604E-4</v>
      </c>
      <c r="Q12" s="16">
        <f>P12*252</f>
        <v>0.13984059647753649</v>
      </c>
    </row>
    <row r="13" spans="1:17" x14ac:dyDescent="0.3">
      <c r="A13" s="3">
        <v>42387</v>
      </c>
      <c r="B13" s="18">
        <v>27.11</v>
      </c>
      <c r="C13" s="16">
        <f t="shared" si="0"/>
        <v>-1.3105205678922482E-2</v>
      </c>
      <c r="D13" s="31">
        <f t="shared" si="5"/>
        <v>27.663265306122451</v>
      </c>
      <c r="E13" s="18">
        <v>64.23</v>
      </c>
      <c r="F13" s="16">
        <f t="shared" si="1"/>
        <v>-2.8437452730297963E-2</v>
      </c>
      <c r="G13" s="31">
        <f t="shared" si="6"/>
        <v>34.98842434972083</v>
      </c>
      <c r="H13" s="18">
        <v>18.64</v>
      </c>
      <c r="I13" s="16">
        <f t="shared" si="2"/>
        <v>-1.8947368421052602E-2</v>
      </c>
      <c r="J13" s="31">
        <f t="shared" si="7"/>
        <v>27.61481481481481</v>
      </c>
      <c r="K13" s="26">
        <f t="shared" si="3"/>
        <v>90.266504470658091</v>
      </c>
      <c r="L13" s="16">
        <f t="shared" si="4"/>
        <v>-2.087816403758691E-2</v>
      </c>
      <c r="N13" s="8" t="s">
        <v>3</v>
      </c>
      <c r="O13" s="27">
        <f>G2</f>
        <v>0.4</v>
      </c>
      <c r="P13" s="15">
        <f>Matrix!E1235</f>
        <v>4.7263684154628071E-4</v>
      </c>
      <c r="Q13" s="16">
        <f>P13*252</f>
        <v>0.11910448406966274</v>
      </c>
    </row>
    <row r="14" spans="1:17" x14ac:dyDescent="0.3">
      <c r="A14" s="3">
        <v>42388</v>
      </c>
      <c r="B14" s="18">
        <v>27.41</v>
      </c>
      <c r="C14" s="16">
        <f t="shared" si="0"/>
        <v>1.1066027296200653E-2</v>
      </c>
      <c r="D14" s="31">
        <f t="shared" si="5"/>
        <v>27.969387755102044</v>
      </c>
      <c r="E14" s="18">
        <v>64.84</v>
      </c>
      <c r="F14" s="16">
        <f t="shared" si="1"/>
        <v>9.4971197259847706E-3</v>
      </c>
      <c r="G14" s="31">
        <f t="shared" si="6"/>
        <v>35.320713604793688</v>
      </c>
      <c r="H14" s="18">
        <v>18.690000000000001</v>
      </c>
      <c r="I14" s="16">
        <f t="shared" si="2"/>
        <v>2.6824034334764768E-3</v>
      </c>
      <c r="J14" s="31">
        <f t="shared" si="7"/>
        <v>27.688888888888886</v>
      </c>
      <c r="K14" s="26">
        <f t="shared" si="3"/>
        <v>90.978990248784612</v>
      </c>
      <c r="L14" s="16">
        <f t="shared" si="4"/>
        <v>7.8931358016429698E-3</v>
      </c>
      <c r="N14" s="8" t="s">
        <v>4</v>
      </c>
      <c r="O14" s="27">
        <f>J2</f>
        <v>0.3</v>
      </c>
      <c r="P14" s="15">
        <f>Matrix!G1235</f>
        <v>4.704208101877977E-4</v>
      </c>
      <c r="Q14" s="16">
        <f>P14*252</f>
        <v>0.11854604416732502</v>
      </c>
    </row>
    <row r="15" spans="1:17" x14ac:dyDescent="0.3">
      <c r="A15" s="3">
        <v>42389</v>
      </c>
      <c r="B15" s="18">
        <v>27.05</v>
      </c>
      <c r="C15" s="16">
        <f t="shared" si="0"/>
        <v>-1.3133892739875974E-2</v>
      </c>
      <c r="D15" s="31">
        <f t="shared" si="5"/>
        <v>27.602040816326532</v>
      </c>
      <c r="E15" s="18">
        <v>63.72</v>
      </c>
      <c r="F15" s="16">
        <f t="shared" si="1"/>
        <v>-1.7273288093769379E-2</v>
      </c>
      <c r="G15" s="31">
        <f t="shared" si="6"/>
        <v>34.710608743020565</v>
      </c>
      <c r="H15" s="18">
        <v>18.46</v>
      </c>
      <c r="I15" s="16">
        <f t="shared" si="2"/>
        <v>-1.2306046013911165E-2</v>
      </c>
      <c r="J15" s="31">
        <f t="shared" si="7"/>
        <v>27.348148148148145</v>
      </c>
      <c r="K15" s="26">
        <f t="shared" si="3"/>
        <v>89.660797707495234</v>
      </c>
      <c r="L15" s="16">
        <f t="shared" si="4"/>
        <v>-1.4488977484633958E-2</v>
      </c>
      <c r="O15" s="27">
        <f>SUM(O12:O14)</f>
        <v>1</v>
      </c>
    </row>
    <row r="16" spans="1:17" x14ac:dyDescent="0.3">
      <c r="A16" s="3">
        <v>42390</v>
      </c>
      <c r="B16" s="18">
        <v>27.01</v>
      </c>
      <c r="C16" s="16">
        <f t="shared" si="0"/>
        <v>-1.4787430683917968E-3</v>
      </c>
      <c r="D16" s="31">
        <f t="shared" si="5"/>
        <v>27.561224489795922</v>
      </c>
      <c r="E16" s="18">
        <v>64.010000000000005</v>
      </c>
      <c r="F16" s="16">
        <f t="shared" si="1"/>
        <v>4.5511613308224508E-3</v>
      </c>
      <c r="G16" s="31">
        <f t="shared" si="6"/>
        <v>34.868582323301105</v>
      </c>
      <c r="H16" s="18">
        <v>18.239999999999998</v>
      </c>
      <c r="I16" s="16">
        <f t="shared" si="2"/>
        <v>-1.1917659804983827E-2</v>
      </c>
      <c r="J16" s="31">
        <f t="shared" si="7"/>
        <v>27.022222222222215</v>
      </c>
      <c r="K16" s="26">
        <f t="shared" si="3"/>
        <v>89.452029035319242</v>
      </c>
      <c r="L16" s="16">
        <f t="shared" si="4"/>
        <v>-2.3284275571255897E-3</v>
      </c>
      <c r="N16" s="33" t="s">
        <v>55</v>
      </c>
    </row>
    <row r="17" spans="1:17" x14ac:dyDescent="0.3">
      <c r="A17" s="3">
        <v>42391</v>
      </c>
      <c r="B17" s="18">
        <v>27.5</v>
      </c>
      <c r="C17" s="16">
        <f t="shared" si="0"/>
        <v>1.8141429100333228E-2</v>
      </c>
      <c r="D17" s="31">
        <f t="shared" si="5"/>
        <v>28.061224489795922</v>
      </c>
      <c r="E17" s="18">
        <v>65.540000000000006</v>
      </c>
      <c r="F17" s="16">
        <f t="shared" si="1"/>
        <v>2.3902515231994936E-2</v>
      </c>
      <c r="G17" s="31">
        <f t="shared" si="6"/>
        <v>35.70202914340188</v>
      </c>
      <c r="H17" s="18">
        <v>18.510000000000002</v>
      </c>
      <c r="I17" s="16">
        <f t="shared" si="2"/>
        <v>1.4802631578947567E-2</v>
      </c>
      <c r="J17" s="31">
        <f t="shared" si="7"/>
        <v>27.422222222222221</v>
      </c>
      <c r="K17" s="26">
        <f t="shared" si="3"/>
        <v>91.185475855420023</v>
      </c>
      <c r="L17" s="16">
        <f t="shared" si="4"/>
        <v>1.9378507550861013E-2</v>
      </c>
      <c r="N17" s="11" t="s">
        <v>44</v>
      </c>
      <c r="O17" s="28">
        <f>SUMPRODUCT(O12:O14,Q12:Q14)</f>
        <v>0.12515778582132356</v>
      </c>
      <c r="P17" s="16"/>
    </row>
    <row r="18" spans="1:17" x14ac:dyDescent="0.3">
      <c r="A18" s="3">
        <v>42394</v>
      </c>
      <c r="B18" s="18">
        <v>27.55</v>
      </c>
      <c r="C18" s="16">
        <f t="shared" si="0"/>
        <v>1.8181818181819409E-3</v>
      </c>
      <c r="D18" s="31">
        <f t="shared" si="5"/>
        <v>28.11224489795919</v>
      </c>
      <c r="E18" s="18">
        <v>65.95</v>
      </c>
      <c r="F18" s="16">
        <f t="shared" si="1"/>
        <v>6.2557216966736551E-3</v>
      </c>
      <c r="G18" s="31">
        <f t="shared" si="6"/>
        <v>35.925371101729532</v>
      </c>
      <c r="H18" s="18">
        <v>18.68</v>
      </c>
      <c r="I18" s="16">
        <f t="shared" si="2"/>
        <v>9.1842247433817636E-3</v>
      </c>
      <c r="J18" s="31">
        <f t="shared" si="7"/>
        <v>27.674074074074067</v>
      </c>
      <c r="K18" s="26">
        <f t="shared" si="3"/>
        <v>91.711690073762796</v>
      </c>
      <c r="L18" s="16">
        <f t="shared" si="4"/>
        <v>5.7708117812218518E-3</v>
      </c>
      <c r="N18" s="11" t="s">
        <v>38</v>
      </c>
      <c r="O18" s="28">
        <f>Matrix!O59*SQRT(252)</f>
        <v>0.16595909806071379</v>
      </c>
      <c r="P18" s="8" t="s">
        <v>15458</v>
      </c>
    </row>
    <row r="19" spans="1:17" x14ac:dyDescent="0.3">
      <c r="A19" s="3">
        <v>42396</v>
      </c>
      <c r="B19" s="18">
        <v>27.57</v>
      </c>
      <c r="C19" s="16">
        <f t="shared" si="0"/>
        <v>7.2595281306719883E-4</v>
      </c>
      <c r="D19" s="31">
        <f t="shared" si="5"/>
        <v>28.132653061224499</v>
      </c>
      <c r="E19" s="18">
        <v>65.87</v>
      </c>
      <c r="F19" s="16">
        <f t="shared" si="1"/>
        <v>-1.2130401819560044E-3</v>
      </c>
      <c r="G19" s="31">
        <f t="shared" si="6"/>
        <v>35.88179218303145</v>
      </c>
      <c r="H19" s="18">
        <v>18.68</v>
      </c>
      <c r="I19" s="16">
        <f t="shared" si="2"/>
        <v>0</v>
      </c>
      <c r="J19" s="31">
        <f t="shared" si="7"/>
        <v>27.674074074074067</v>
      </c>
      <c r="K19" s="26">
        <f t="shared" si="3"/>
        <v>91.688519318330023</v>
      </c>
      <c r="L19" s="16">
        <f t="shared" si="4"/>
        <v>-2.526477858398879E-4</v>
      </c>
    </row>
    <row r="20" spans="1:17" x14ac:dyDescent="0.3">
      <c r="A20" s="3">
        <v>42397</v>
      </c>
      <c r="B20" s="18">
        <v>27.47</v>
      </c>
      <c r="C20" s="16">
        <f t="shared" si="0"/>
        <v>-3.6271309394270146E-3</v>
      </c>
      <c r="D20" s="31">
        <f t="shared" si="5"/>
        <v>28.030612244897966</v>
      </c>
      <c r="E20" s="18">
        <v>65.28</v>
      </c>
      <c r="F20" s="16">
        <f t="shared" si="1"/>
        <v>-8.9570365872172486E-3</v>
      </c>
      <c r="G20" s="31">
        <f t="shared" si="6"/>
        <v>35.560397657633111</v>
      </c>
      <c r="H20" s="18">
        <v>18.71</v>
      </c>
      <c r="I20" s="16">
        <f t="shared" si="2"/>
        <v>1.6059957173448769E-3</v>
      </c>
      <c r="J20" s="31">
        <f t="shared" si="7"/>
        <v>27.718518518518515</v>
      </c>
      <c r="K20" s="26">
        <f t="shared" si="3"/>
        <v>91.309528421049592</v>
      </c>
      <c r="L20" s="16">
        <f t="shared" si="4"/>
        <v>-4.1334607658416456E-3</v>
      </c>
      <c r="N20" s="8" t="s">
        <v>45</v>
      </c>
      <c r="O20" s="16">
        <f>O18</f>
        <v>0.16595909806071379</v>
      </c>
      <c r="P20" s="27">
        <v>0.68</v>
      </c>
    </row>
    <row r="21" spans="1:17" x14ac:dyDescent="0.3">
      <c r="A21" s="3">
        <v>42398</v>
      </c>
      <c r="B21" s="18">
        <v>27.84</v>
      </c>
      <c r="C21" s="16">
        <f t="shared" si="0"/>
        <v>1.3469239170003755E-2</v>
      </c>
      <c r="D21" s="31">
        <f t="shared" si="5"/>
        <v>28.408163265306133</v>
      </c>
      <c r="E21" s="18">
        <v>65.849999999999994</v>
      </c>
      <c r="F21" s="16">
        <f t="shared" si="1"/>
        <v>8.7316176470586537E-3</v>
      </c>
      <c r="G21" s="31">
        <f t="shared" si="6"/>
        <v>35.870897453356925</v>
      </c>
      <c r="H21" s="18">
        <v>18.98</v>
      </c>
      <c r="I21" s="16">
        <f t="shared" si="2"/>
        <v>1.4430785676109004E-2</v>
      </c>
      <c r="J21" s="31">
        <f t="shared" si="7"/>
        <v>28.118518518518513</v>
      </c>
      <c r="K21" s="26">
        <f t="shared" si="3"/>
        <v>92.397579237181574</v>
      </c>
      <c r="L21" s="16">
        <f t="shared" si="4"/>
        <v>1.1916070917754817E-2</v>
      </c>
      <c r="N21" s="8" t="s">
        <v>46</v>
      </c>
      <c r="O21" s="16">
        <f>O20*2</f>
        <v>0.33191819612142759</v>
      </c>
      <c r="P21" s="27">
        <v>0.95</v>
      </c>
    </row>
    <row r="22" spans="1:17" x14ac:dyDescent="0.3">
      <c r="A22" s="3">
        <v>42401</v>
      </c>
      <c r="B22" s="18">
        <v>27.82</v>
      </c>
      <c r="C22" s="16">
        <f t="shared" si="0"/>
        <v>-7.1839080459767946E-4</v>
      </c>
      <c r="D22" s="31">
        <f t="shared" si="5"/>
        <v>28.387755102040828</v>
      </c>
      <c r="E22" s="18">
        <v>66.040000000000006</v>
      </c>
      <c r="F22" s="16">
        <f t="shared" si="1"/>
        <v>2.8853454821566871E-3</v>
      </c>
      <c r="G22" s="31">
        <f t="shared" si="6"/>
        <v>35.974397385264872</v>
      </c>
      <c r="H22" s="18">
        <v>19.07</v>
      </c>
      <c r="I22" s="16">
        <f t="shared" si="2"/>
        <v>4.7418335089568497E-3</v>
      </c>
      <c r="J22" s="31">
        <f t="shared" si="7"/>
        <v>28.25185185185185</v>
      </c>
      <c r="K22" s="26">
        <f t="shared" si="3"/>
        <v>92.61400433915756</v>
      </c>
      <c r="L22" s="16">
        <f t="shared" si="4"/>
        <v>2.3423243743261324E-3</v>
      </c>
      <c r="N22" s="8" t="s">
        <v>47</v>
      </c>
      <c r="O22" s="16">
        <f>O18*3</f>
        <v>0.49787729418214138</v>
      </c>
      <c r="P22" s="27">
        <v>0.99</v>
      </c>
    </row>
    <row r="23" spans="1:17" x14ac:dyDescent="0.3">
      <c r="A23" s="3">
        <v>42402</v>
      </c>
      <c r="B23" s="18">
        <v>27.38</v>
      </c>
      <c r="C23" s="16">
        <f t="shared" si="0"/>
        <v>-1.5815959741193431E-2</v>
      </c>
      <c r="D23" s="31">
        <f t="shared" si="5"/>
        <v>27.938775510204092</v>
      </c>
      <c r="E23" s="18">
        <v>65.39</v>
      </c>
      <c r="F23" s="16">
        <f t="shared" si="1"/>
        <v>-9.8425196850394636E-3</v>
      </c>
      <c r="G23" s="31">
        <f t="shared" si="6"/>
        <v>35.62031867084297</v>
      </c>
      <c r="H23" s="18">
        <v>18.760000000000002</v>
      </c>
      <c r="I23" s="16">
        <f t="shared" si="2"/>
        <v>-1.6255899318300959E-2</v>
      </c>
      <c r="J23" s="31">
        <f t="shared" si="7"/>
        <v>27.792592592592591</v>
      </c>
      <c r="K23" s="26">
        <f t="shared" si="3"/>
        <v>91.351686773639642</v>
      </c>
      <c r="L23" s="16">
        <f t="shared" si="4"/>
        <v>-1.3629877841101035E-2</v>
      </c>
    </row>
    <row r="24" spans="1:17" x14ac:dyDescent="0.3">
      <c r="A24" s="3">
        <v>42403</v>
      </c>
      <c r="B24" s="18">
        <v>27.02</v>
      </c>
      <c r="C24" s="16">
        <f t="shared" si="0"/>
        <v>-1.3148283418553675E-2</v>
      </c>
      <c r="D24" s="31">
        <f t="shared" si="5"/>
        <v>27.571428571428584</v>
      </c>
      <c r="E24" s="18">
        <v>64.430000000000007</v>
      </c>
      <c r="F24" s="16">
        <f t="shared" si="1"/>
        <v>-1.468114390579589E-2</v>
      </c>
      <c r="G24" s="31">
        <f t="shared" si="6"/>
        <v>35.097371646466016</v>
      </c>
      <c r="H24" s="18">
        <v>18.559999999999999</v>
      </c>
      <c r="I24" s="16">
        <f t="shared" si="2"/>
        <v>-1.0660980810234699E-2</v>
      </c>
      <c r="J24" s="31">
        <f t="shared" si="7"/>
        <v>27.49629629629629</v>
      </c>
      <c r="K24" s="26">
        <f t="shared" si="3"/>
        <v>90.165096514190893</v>
      </c>
      <c r="L24" s="16">
        <f t="shared" si="4"/>
        <v>-1.2989253962972791E-2</v>
      </c>
      <c r="N24" s="8" t="s">
        <v>48</v>
      </c>
      <c r="O24" s="8" t="s">
        <v>51</v>
      </c>
      <c r="P24" s="8" t="s">
        <v>52</v>
      </c>
      <c r="Q24" s="8" t="s">
        <v>53</v>
      </c>
    </row>
    <row r="25" spans="1:17" x14ac:dyDescent="0.3">
      <c r="A25" s="3">
        <v>42404</v>
      </c>
      <c r="B25" s="18">
        <v>27.2</v>
      </c>
      <c r="C25" s="16">
        <f t="shared" si="0"/>
        <v>6.6617320503330468E-3</v>
      </c>
      <c r="D25" s="31">
        <f t="shared" si="5"/>
        <v>27.755102040816336</v>
      </c>
      <c r="E25" s="18">
        <v>64.75</v>
      </c>
      <c r="F25" s="16">
        <f t="shared" si="1"/>
        <v>4.9666304516529092E-3</v>
      </c>
      <c r="G25" s="31">
        <f t="shared" si="6"/>
        <v>35.271687321258334</v>
      </c>
      <c r="H25" s="18">
        <v>18.7</v>
      </c>
      <c r="I25" s="16">
        <f t="shared" si="2"/>
        <v>7.5431034482758008E-3</v>
      </c>
      <c r="J25" s="31">
        <f t="shared" si="7"/>
        <v>27.703703703703695</v>
      </c>
      <c r="K25" s="26">
        <f t="shared" si="3"/>
        <v>90.730493065778361</v>
      </c>
      <c r="L25" s="16">
        <f t="shared" si="4"/>
        <v>6.2706809335970615E-3</v>
      </c>
      <c r="N25" s="8" t="s">
        <v>49</v>
      </c>
      <c r="O25" s="15">
        <f>O17+O18</f>
        <v>0.29111688388203738</v>
      </c>
      <c r="P25" s="15">
        <f>O17+O21</f>
        <v>0.45707598194275112</v>
      </c>
      <c r="Q25" s="15">
        <f>O17+O22</f>
        <v>0.62303508000346497</v>
      </c>
    </row>
    <row r="26" spans="1:17" x14ac:dyDescent="0.3">
      <c r="A26" s="3">
        <v>42405</v>
      </c>
      <c r="B26" s="18">
        <v>27.58</v>
      </c>
      <c r="C26" s="16">
        <f t="shared" si="0"/>
        <v>1.3970588235294068E-2</v>
      </c>
      <c r="D26" s="31">
        <f t="shared" si="5"/>
        <v>28.142857142857149</v>
      </c>
      <c r="E26" s="18">
        <v>65.510000000000005</v>
      </c>
      <c r="F26" s="16">
        <f t="shared" si="1"/>
        <v>1.1737451737451776E-2</v>
      </c>
      <c r="G26" s="31">
        <f t="shared" si="6"/>
        <v>35.685687048890095</v>
      </c>
      <c r="H26" s="18">
        <v>18.87</v>
      </c>
      <c r="I26" s="16">
        <f t="shared" si="2"/>
        <v>9.0909090909092605E-3</v>
      </c>
      <c r="J26" s="31">
        <f t="shared" si="7"/>
        <v>27.955555555555552</v>
      </c>
      <c r="K26" s="26">
        <f t="shared" si="3"/>
        <v>91.78409974730279</v>
      </c>
      <c r="L26" s="16">
        <f t="shared" si="4"/>
        <v>1.1612487113462189E-2</v>
      </c>
      <c r="N26" s="8" t="s">
        <v>50</v>
      </c>
      <c r="O26" s="15">
        <f>O17-O18</f>
        <v>-4.0801312239390236E-2</v>
      </c>
      <c r="P26" s="15">
        <f>O17-O21</f>
        <v>-0.20676041030010403</v>
      </c>
      <c r="Q26" s="15">
        <f>O17-O22</f>
        <v>-0.3727195083608178</v>
      </c>
    </row>
    <row r="27" spans="1:17" x14ac:dyDescent="0.3">
      <c r="A27" s="3">
        <v>42408</v>
      </c>
      <c r="B27" s="18">
        <v>27.25</v>
      </c>
      <c r="C27" s="16">
        <f t="shared" si="0"/>
        <v>-1.196519216823777E-2</v>
      </c>
      <c r="D27" s="31">
        <f t="shared" si="5"/>
        <v>27.8061224489796</v>
      </c>
      <c r="E27" s="18">
        <v>65.23</v>
      </c>
      <c r="F27" s="16">
        <f t="shared" si="1"/>
        <v>-4.2741566173103429E-3</v>
      </c>
      <c r="G27" s="31">
        <f t="shared" si="6"/>
        <v>35.533160833446814</v>
      </c>
      <c r="H27" s="18">
        <v>18.7</v>
      </c>
      <c r="I27" s="16">
        <f t="shared" si="2"/>
        <v>-9.009009009009139E-3</v>
      </c>
      <c r="J27" s="31">
        <f t="shared" si="7"/>
        <v>27.703703703703695</v>
      </c>
      <c r="K27" s="26">
        <f t="shared" si="3"/>
        <v>91.042986986130103</v>
      </c>
      <c r="L27" s="16">
        <f t="shared" si="4"/>
        <v>-8.074522310651755E-3</v>
      </c>
    </row>
    <row r="28" spans="1:17" x14ac:dyDescent="0.3">
      <c r="A28" s="3">
        <v>42409</v>
      </c>
      <c r="B28" s="18">
        <v>26.79</v>
      </c>
      <c r="C28" s="16">
        <f t="shared" si="0"/>
        <v>-1.6880733944954152E-2</v>
      </c>
      <c r="D28" s="31">
        <f t="shared" si="5"/>
        <v>27.33673469387756</v>
      </c>
      <c r="E28" s="18">
        <v>64.38</v>
      </c>
      <c r="F28" s="16">
        <f t="shared" si="1"/>
        <v>-1.3030814042618521E-2</v>
      </c>
      <c r="G28" s="31">
        <f t="shared" si="6"/>
        <v>35.070134822279712</v>
      </c>
      <c r="H28" s="18">
        <v>18.420000000000002</v>
      </c>
      <c r="I28" s="16">
        <f t="shared" si="2"/>
        <v>-1.4973262032085488E-2</v>
      </c>
      <c r="J28" s="31">
        <f t="shared" si="7"/>
        <v>27.288888888888884</v>
      </c>
      <c r="K28" s="26">
        <f t="shared" si="3"/>
        <v>89.695758405046149</v>
      </c>
      <c r="L28" s="16">
        <f t="shared" si="4"/>
        <v>-1.47977194694765E-2</v>
      </c>
      <c r="N28" s="8" t="s">
        <v>54</v>
      </c>
    </row>
    <row r="29" spans="1:17" x14ac:dyDescent="0.3">
      <c r="A29" s="3">
        <v>42410</v>
      </c>
      <c r="B29" s="18">
        <v>26.5</v>
      </c>
      <c r="C29" s="16">
        <f t="shared" si="0"/>
        <v>-1.0824934677118314E-2</v>
      </c>
      <c r="D29" s="31">
        <f t="shared" si="5"/>
        <v>27.040816326530621</v>
      </c>
      <c r="E29" s="18">
        <v>63.64</v>
      </c>
      <c r="F29" s="16">
        <f t="shared" si="1"/>
        <v>-1.1494252873563093E-2</v>
      </c>
      <c r="G29" s="31">
        <f t="shared" si="6"/>
        <v>34.667029824322476</v>
      </c>
      <c r="H29" s="18">
        <v>18.260000000000002</v>
      </c>
      <c r="I29" s="16">
        <f t="shared" si="2"/>
        <v>-8.6862106406080386E-3</v>
      </c>
      <c r="J29" s="31">
        <f t="shared" si="7"/>
        <v>27.051851851851847</v>
      </c>
      <c r="K29" s="26">
        <f t="shared" si="3"/>
        <v>88.759698002704951</v>
      </c>
      <c r="L29" s="16">
        <f t="shared" si="4"/>
        <v>-1.0435949469473904E-2</v>
      </c>
    </row>
    <row r="30" spans="1:17" x14ac:dyDescent="0.3">
      <c r="A30" s="3">
        <v>42411</v>
      </c>
      <c r="B30" s="18">
        <v>25.69</v>
      </c>
      <c r="C30" s="16">
        <f t="shared" si="0"/>
        <v>-3.0566037735848983E-2</v>
      </c>
      <c r="D30" s="31">
        <f t="shared" si="5"/>
        <v>26.214285714285726</v>
      </c>
      <c r="E30" s="18">
        <v>61.38</v>
      </c>
      <c r="F30" s="16">
        <f t="shared" si="1"/>
        <v>-3.551225644248901E-2</v>
      </c>
      <c r="G30" s="31">
        <f t="shared" si="6"/>
        <v>33.435925371101725</v>
      </c>
      <c r="H30" s="18">
        <v>17.75</v>
      </c>
      <c r="I30" s="16">
        <f t="shared" si="2"/>
        <v>-2.7929901423877412E-2</v>
      </c>
      <c r="J30" s="31">
        <f t="shared" si="7"/>
        <v>26.296296296296291</v>
      </c>
      <c r="K30" s="26">
        <f t="shared" si="3"/>
        <v>85.946507381683745</v>
      </c>
      <c r="L30" s="16">
        <f t="shared" si="4"/>
        <v>-3.1694459133192132E-2</v>
      </c>
    </row>
    <row r="31" spans="1:17" x14ac:dyDescent="0.3">
      <c r="A31" s="3">
        <v>42412</v>
      </c>
      <c r="B31" s="18">
        <v>25.61</v>
      </c>
      <c r="C31" s="16">
        <f t="shared" si="0"/>
        <v>-3.1140521603737481E-3</v>
      </c>
      <c r="D31" s="31">
        <f t="shared" si="5"/>
        <v>26.132653061224499</v>
      </c>
      <c r="E31" s="18">
        <v>60.79</v>
      </c>
      <c r="F31" s="16">
        <f t="shared" si="1"/>
        <v>-9.6122515477354842E-3</v>
      </c>
      <c r="G31" s="31">
        <f t="shared" si="6"/>
        <v>33.114530845703385</v>
      </c>
      <c r="H31" s="18">
        <v>17.559999999999999</v>
      </c>
      <c r="I31" s="16">
        <f t="shared" si="2"/>
        <v>-1.0704225352112795E-2</v>
      </c>
      <c r="J31" s="31">
        <f t="shared" si="7"/>
        <v>26.014814814814805</v>
      </c>
      <c r="K31" s="26">
        <f t="shared" si="3"/>
        <v>85.261998721742685</v>
      </c>
      <c r="L31" s="16">
        <f t="shared" si="4"/>
        <v>-7.9643569098298839E-3</v>
      </c>
    </row>
    <row r="32" spans="1:17" x14ac:dyDescent="0.3">
      <c r="A32" s="3">
        <v>42415</v>
      </c>
      <c r="B32" s="18">
        <v>26.35</v>
      </c>
      <c r="C32" s="16">
        <f t="shared" si="0"/>
        <v>2.8894962905115174E-2</v>
      </c>
      <c r="D32" s="31">
        <f t="shared" si="5"/>
        <v>26.887755102040824</v>
      </c>
      <c r="E32" s="18">
        <v>63.42</v>
      </c>
      <c r="F32" s="16">
        <f t="shared" si="1"/>
        <v>4.3263694686626053E-2</v>
      </c>
      <c r="G32" s="31">
        <f t="shared" si="6"/>
        <v>34.547187797902758</v>
      </c>
      <c r="H32" s="18">
        <v>18.010000000000002</v>
      </c>
      <c r="I32" s="16">
        <f t="shared" si="2"/>
        <v>2.5626423690205069E-2</v>
      </c>
      <c r="J32" s="31">
        <f t="shared" si="7"/>
        <v>26.681481481481473</v>
      </c>
      <c r="K32" s="26">
        <f t="shared" si="3"/>
        <v>88.116424381425048</v>
      </c>
      <c r="L32" s="16">
        <f t="shared" si="4"/>
        <v>3.3478286956395875E-2</v>
      </c>
    </row>
    <row r="33" spans="1:12" x14ac:dyDescent="0.3">
      <c r="A33" s="3">
        <v>42416</v>
      </c>
      <c r="B33" s="18">
        <v>25.89</v>
      </c>
      <c r="C33" s="16">
        <f t="shared" si="0"/>
        <v>-1.7457305502846299E-2</v>
      </c>
      <c r="D33" s="31">
        <f t="shared" si="5"/>
        <v>26.418367346938783</v>
      </c>
      <c r="E33" s="18">
        <v>62.07</v>
      </c>
      <c r="F33" s="16">
        <f t="shared" si="1"/>
        <v>-2.1286660359508103E-2</v>
      </c>
      <c r="G33" s="31">
        <f t="shared" si="6"/>
        <v>33.811793544872657</v>
      </c>
      <c r="H33" s="18">
        <v>17.850000000000001</v>
      </c>
      <c r="I33" s="16">
        <f t="shared" si="2"/>
        <v>-8.8839533592448561E-3</v>
      </c>
      <c r="J33" s="31">
        <f t="shared" si="7"/>
        <v>26.444444444444436</v>
      </c>
      <c r="K33" s="26">
        <f t="shared" si="3"/>
        <v>86.674605336255865</v>
      </c>
      <c r="L33" s="16">
        <f t="shared" si="4"/>
        <v>-1.6362659462077711E-2</v>
      </c>
    </row>
    <row r="34" spans="1:12" x14ac:dyDescent="0.3">
      <c r="A34" s="3">
        <v>42417</v>
      </c>
      <c r="B34" s="18">
        <v>26</v>
      </c>
      <c r="C34" s="16">
        <f t="shared" si="0"/>
        <v>4.2487446890691061E-3</v>
      </c>
      <c r="D34" s="31">
        <f t="shared" si="5"/>
        <v>26.530612244897966</v>
      </c>
      <c r="E34" s="18">
        <v>62.33</v>
      </c>
      <c r="F34" s="16">
        <f t="shared" si="1"/>
        <v>4.1888190752374932E-3</v>
      </c>
      <c r="G34" s="31">
        <f t="shared" si="6"/>
        <v>33.953425030641412</v>
      </c>
      <c r="H34" s="18">
        <v>17.87</v>
      </c>
      <c r="I34" s="16">
        <f t="shared" si="2"/>
        <v>1.1204481792717047E-3</v>
      </c>
      <c r="J34" s="31">
        <f t="shared" si="7"/>
        <v>26.474074074074064</v>
      </c>
      <c r="K34" s="26">
        <f t="shared" si="3"/>
        <v>86.958111349613446</v>
      </c>
      <c r="L34" s="16">
        <f t="shared" si="4"/>
        <v>3.2709236143355636E-3</v>
      </c>
    </row>
    <row r="35" spans="1:12" x14ac:dyDescent="0.3">
      <c r="A35" s="3">
        <v>42418</v>
      </c>
      <c r="B35" s="18">
        <v>26.29</v>
      </c>
      <c r="C35" s="16">
        <f t="shared" si="0"/>
        <v>1.115384615384607E-2</v>
      </c>
      <c r="D35" s="31">
        <f t="shared" si="5"/>
        <v>26.826530612244902</v>
      </c>
      <c r="E35" s="18">
        <v>62.93</v>
      </c>
      <c r="F35" s="16">
        <f t="shared" si="1"/>
        <v>9.6261832183539564E-3</v>
      </c>
      <c r="G35" s="31">
        <f t="shared" si="6"/>
        <v>34.280266920877011</v>
      </c>
      <c r="H35" s="18">
        <v>18.07</v>
      </c>
      <c r="I35" s="16">
        <f t="shared" si="2"/>
        <v>1.1191941801902638E-2</v>
      </c>
      <c r="J35" s="31">
        <f t="shared" si="7"/>
        <v>26.770370370370362</v>
      </c>
      <c r="K35" s="26">
        <f t="shared" si="3"/>
        <v>87.877167903492278</v>
      </c>
      <c r="L35" s="16">
        <f t="shared" si="4"/>
        <v>1.0568957163567871E-2</v>
      </c>
    </row>
    <row r="36" spans="1:12" x14ac:dyDescent="0.3">
      <c r="A36" s="3">
        <v>42419</v>
      </c>
      <c r="B36" s="18">
        <v>26.37</v>
      </c>
      <c r="C36" s="16">
        <f t="shared" si="0"/>
        <v>3.042982122479998E-3</v>
      </c>
      <c r="D36" s="31">
        <f t="shared" si="5"/>
        <v>26.908163265306126</v>
      </c>
      <c r="E36" s="18">
        <v>62.81</v>
      </c>
      <c r="F36" s="16">
        <f t="shared" si="1"/>
        <v>-1.9068806610519351E-3</v>
      </c>
      <c r="G36" s="31">
        <f t="shared" si="6"/>
        <v>34.214898542829893</v>
      </c>
      <c r="H36" s="18">
        <v>18.07</v>
      </c>
      <c r="I36" s="16">
        <f t="shared" si="2"/>
        <v>0</v>
      </c>
      <c r="J36" s="31">
        <f t="shared" si="7"/>
        <v>26.770370370370362</v>
      </c>
      <c r="K36" s="26">
        <f t="shared" si="3"/>
        <v>87.893432178506373</v>
      </c>
      <c r="L36" s="16">
        <f t="shared" si="4"/>
        <v>1.8507964471448091E-4</v>
      </c>
    </row>
    <row r="37" spans="1:12" x14ac:dyDescent="0.3">
      <c r="A37" s="3">
        <v>42422</v>
      </c>
      <c r="B37" s="18">
        <v>26.39</v>
      </c>
      <c r="C37" s="16">
        <f t="shared" si="0"/>
        <v>7.5843761850591385E-4</v>
      </c>
      <c r="D37" s="31">
        <f t="shared" si="5"/>
        <v>26.928571428571434</v>
      </c>
      <c r="E37" s="18">
        <v>63.17</v>
      </c>
      <c r="F37" s="16">
        <f t="shared" si="1"/>
        <v>5.7315714058270295E-3</v>
      </c>
      <c r="G37" s="31">
        <f t="shared" si="6"/>
        <v>34.411003676971248</v>
      </c>
      <c r="H37" s="18">
        <v>18.07</v>
      </c>
      <c r="I37" s="16">
        <f t="shared" si="2"/>
        <v>0</v>
      </c>
      <c r="J37" s="31">
        <f t="shared" si="7"/>
        <v>26.770370370370362</v>
      </c>
      <c r="K37" s="26">
        <f t="shared" si="3"/>
        <v>88.109945475913037</v>
      </c>
      <c r="L37" s="16">
        <f t="shared" si="4"/>
        <v>2.4633615054072688E-3</v>
      </c>
    </row>
    <row r="38" spans="1:12" x14ac:dyDescent="0.3">
      <c r="A38" s="3">
        <v>42423</v>
      </c>
      <c r="B38" s="18">
        <v>25.92</v>
      </c>
      <c r="C38" s="16">
        <f t="shared" si="0"/>
        <v>-1.7809776430465996E-2</v>
      </c>
      <c r="D38" s="31">
        <f t="shared" si="5"/>
        <v>26.448979591836743</v>
      </c>
      <c r="E38" s="18">
        <v>62.33</v>
      </c>
      <c r="F38" s="16">
        <f t="shared" si="1"/>
        <v>-1.3297451321830023E-2</v>
      </c>
      <c r="G38" s="31">
        <f t="shared" si="6"/>
        <v>33.953425030641412</v>
      </c>
      <c r="H38" s="18">
        <v>17.829999999999998</v>
      </c>
      <c r="I38" s="16">
        <f t="shared" si="2"/>
        <v>-1.3281682346430679E-2</v>
      </c>
      <c r="J38" s="31">
        <f t="shared" si="7"/>
        <v>26.414814814814804</v>
      </c>
      <c r="K38" s="26">
        <f t="shared" si="3"/>
        <v>86.817219437292962</v>
      </c>
      <c r="L38" s="16">
        <f t="shared" si="4"/>
        <v>-1.4671738038624427E-2</v>
      </c>
    </row>
    <row r="39" spans="1:12" x14ac:dyDescent="0.3">
      <c r="A39" s="3">
        <v>42424</v>
      </c>
      <c r="B39" s="18">
        <v>25.66</v>
      </c>
      <c r="C39" s="16">
        <f t="shared" si="0"/>
        <v>-1.0030864197530964E-2</v>
      </c>
      <c r="D39" s="31">
        <f t="shared" si="5"/>
        <v>26.18367346938776</v>
      </c>
      <c r="E39" s="18">
        <v>61.78</v>
      </c>
      <c r="F39" s="16">
        <f t="shared" si="1"/>
        <v>-8.8240012834910342E-3</v>
      </c>
      <c r="G39" s="31">
        <f t="shared" si="6"/>
        <v>33.653819964592117</v>
      </c>
      <c r="H39" s="18">
        <v>17.68</v>
      </c>
      <c r="I39" s="16">
        <f t="shared" si="2"/>
        <v>-8.4127874369039901E-3</v>
      </c>
      <c r="J39" s="31">
        <f t="shared" si="7"/>
        <v>26.192592592592586</v>
      </c>
      <c r="K39" s="26">
        <f t="shared" si="3"/>
        <v>86.030086026572462</v>
      </c>
      <c r="L39" s="16">
        <f t="shared" si="4"/>
        <v>-9.0665586368962048E-3</v>
      </c>
    </row>
    <row r="40" spans="1:12" x14ac:dyDescent="0.3">
      <c r="A40" s="3">
        <v>42425</v>
      </c>
      <c r="B40" s="18">
        <v>25.42</v>
      </c>
      <c r="C40" s="16">
        <f t="shared" si="0"/>
        <v>-9.3530787217458444E-3</v>
      </c>
      <c r="D40" s="31">
        <f t="shared" si="5"/>
        <v>25.938775510204088</v>
      </c>
      <c r="E40" s="18">
        <v>60.89</v>
      </c>
      <c r="F40" s="16">
        <f t="shared" si="1"/>
        <v>-1.4405956620265448E-2</v>
      </c>
      <c r="G40" s="31">
        <f t="shared" si="6"/>
        <v>33.169004494075978</v>
      </c>
      <c r="H40" s="18">
        <v>17.47</v>
      </c>
      <c r="I40" s="16">
        <f t="shared" si="2"/>
        <v>-1.1877828054298711E-2</v>
      </c>
      <c r="J40" s="31">
        <f t="shared" si="7"/>
        <v>25.881481481481472</v>
      </c>
      <c r="K40" s="26">
        <f t="shared" si="3"/>
        <v>84.989261485761546</v>
      </c>
      <c r="L40" s="16">
        <f t="shared" si="4"/>
        <v>-1.209837847296158E-2</v>
      </c>
    </row>
    <row r="41" spans="1:12" x14ac:dyDescent="0.3">
      <c r="A41" s="3">
        <v>42426</v>
      </c>
      <c r="B41" s="18">
        <v>25.65</v>
      </c>
      <c r="C41" s="16">
        <f t="shared" si="0"/>
        <v>9.0479937057434956E-3</v>
      </c>
      <c r="D41" s="31">
        <f t="shared" si="5"/>
        <v>26.173469387755109</v>
      </c>
      <c r="E41" s="18">
        <v>60.96</v>
      </c>
      <c r="F41" s="16">
        <f t="shared" si="1"/>
        <v>1.1496140581377379E-3</v>
      </c>
      <c r="G41" s="31">
        <f t="shared" si="6"/>
        <v>33.2071360479368</v>
      </c>
      <c r="H41" s="18">
        <v>17.57</v>
      </c>
      <c r="I41" s="16">
        <f t="shared" si="2"/>
        <v>5.7240984544935092E-3</v>
      </c>
      <c r="J41" s="31">
        <f t="shared" si="7"/>
        <v>26.029629629629621</v>
      </c>
      <c r="K41" s="26">
        <f t="shared" si="3"/>
        <v>85.41023506532153</v>
      </c>
      <c r="L41" s="16">
        <f t="shared" si="4"/>
        <v>4.9532561196630187E-3</v>
      </c>
    </row>
    <row r="42" spans="1:12" x14ac:dyDescent="0.3">
      <c r="A42" s="3">
        <v>42429</v>
      </c>
      <c r="B42" s="18">
        <v>25.55</v>
      </c>
      <c r="C42" s="16">
        <f t="shared" si="0"/>
        <v>-3.8986354775827348E-3</v>
      </c>
      <c r="D42" s="31">
        <f t="shared" si="5"/>
        <v>26.07142857142858</v>
      </c>
      <c r="E42" s="18">
        <v>60.61</v>
      </c>
      <c r="F42" s="16">
        <f t="shared" si="1"/>
        <v>-5.7414698162729927E-3</v>
      </c>
      <c r="G42" s="31">
        <f t="shared" si="6"/>
        <v>33.016478278632697</v>
      </c>
      <c r="H42" s="18">
        <v>17.46</v>
      </c>
      <c r="I42" s="16">
        <f t="shared" si="2"/>
        <v>-6.2606715993169804E-3</v>
      </c>
      <c r="J42" s="31">
        <f t="shared" si="7"/>
        <v>25.86666666666666</v>
      </c>
      <c r="K42" s="26">
        <f t="shared" si="3"/>
        <v>84.954573516727933</v>
      </c>
      <c r="L42" s="16">
        <f t="shared" si="4"/>
        <v>-5.3349759340330927E-3</v>
      </c>
    </row>
    <row r="43" spans="1:12" x14ac:dyDescent="0.3">
      <c r="A43" s="3">
        <v>42430</v>
      </c>
      <c r="B43" s="18">
        <v>26.34</v>
      </c>
      <c r="C43" s="16">
        <f t="shared" si="0"/>
        <v>3.0919765166340429E-2</v>
      </c>
      <c r="D43" s="31">
        <f t="shared" si="5"/>
        <v>26.87755102040817</v>
      </c>
      <c r="E43" s="18">
        <v>62.39</v>
      </c>
      <c r="F43" s="16">
        <f t="shared" si="1"/>
        <v>2.9368091074080116E-2</v>
      </c>
      <c r="G43" s="31">
        <f t="shared" si="6"/>
        <v>33.986109219664968</v>
      </c>
      <c r="H43" s="18">
        <v>17.75</v>
      </c>
      <c r="I43" s="16">
        <f t="shared" si="2"/>
        <v>1.6609392898052633E-2</v>
      </c>
      <c r="J43" s="31">
        <f t="shared" si="7"/>
        <v>26.296296296296287</v>
      </c>
      <c r="K43" s="26">
        <f t="shared" si="3"/>
        <v>87.159956536369421</v>
      </c>
      <c r="L43" s="16">
        <f t="shared" si="4"/>
        <v>2.5959556129220518E-2</v>
      </c>
    </row>
    <row r="44" spans="1:12" x14ac:dyDescent="0.3">
      <c r="A44" s="3">
        <v>42431</v>
      </c>
      <c r="B44" s="18">
        <v>26.89</v>
      </c>
      <c r="C44" s="16">
        <f t="shared" si="0"/>
        <v>2.0880789673500377E-2</v>
      </c>
      <c r="D44" s="31">
        <f t="shared" si="5"/>
        <v>27.438775510204088</v>
      </c>
      <c r="E44" s="18">
        <v>63.44</v>
      </c>
      <c r="F44" s="16">
        <f t="shared" si="1"/>
        <v>1.68296201314313E-2</v>
      </c>
      <c r="G44" s="31">
        <f t="shared" si="6"/>
        <v>34.558082527577263</v>
      </c>
      <c r="H44" s="18">
        <v>18.02</v>
      </c>
      <c r="I44" s="16">
        <f t="shared" si="2"/>
        <v>1.5211267605633738E-2</v>
      </c>
      <c r="J44" s="31">
        <f t="shared" si="7"/>
        <v>26.696296296296286</v>
      </c>
      <c r="K44" s="26">
        <f t="shared" si="3"/>
        <v>88.693154334077633</v>
      </c>
      <c r="L44" s="16">
        <f t="shared" si="4"/>
        <v>1.7590621411891716E-2</v>
      </c>
    </row>
    <row r="45" spans="1:12" x14ac:dyDescent="0.3">
      <c r="A45" s="3">
        <v>42432</v>
      </c>
      <c r="B45" s="18">
        <v>27.17</v>
      </c>
      <c r="C45" s="16">
        <f t="shared" si="0"/>
        <v>1.0412792859799236E-2</v>
      </c>
      <c r="D45" s="31">
        <f t="shared" si="5"/>
        <v>27.724489795918377</v>
      </c>
      <c r="E45" s="18">
        <v>64.12</v>
      </c>
      <c r="F45" s="16">
        <f t="shared" si="1"/>
        <v>1.0718789407314189E-2</v>
      </c>
      <c r="G45" s="31">
        <f t="shared" si="6"/>
        <v>34.92850333651095</v>
      </c>
      <c r="H45" s="18">
        <v>18.25</v>
      </c>
      <c r="I45" s="16">
        <f t="shared" si="2"/>
        <v>1.2763596004439437E-2</v>
      </c>
      <c r="J45" s="31">
        <f t="shared" si="7"/>
        <v>27.037037037037024</v>
      </c>
      <c r="K45" s="26">
        <f t="shared" si="3"/>
        <v>89.690030169466354</v>
      </c>
      <c r="L45" s="16">
        <f t="shared" si="4"/>
        <v>1.1239602908177382E-2</v>
      </c>
    </row>
    <row r="46" spans="1:12" x14ac:dyDescent="0.3">
      <c r="A46" s="3">
        <v>42433</v>
      </c>
      <c r="B46" s="18">
        <v>27.28</v>
      </c>
      <c r="C46" s="16">
        <f t="shared" si="0"/>
        <v>4.0485829959513442E-3</v>
      </c>
      <c r="D46" s="31">
        <f t="shared" si="5"/>
        <v>27.83673469387756</v>
      </c>
      <c r="E46" s="18">
        <v>64.39</v>
      </c>
      <c r="F46" s="16">
        <f t="shared" si="1"/>
        <v>4.2108546475358999E-3</v>
      </c>
      <c r="G46" s="31">
        <f t="shared" si="6"/>
        <v>35.075582187116972</v>
      </c>
      <c r="H46" s="18">
        <v>18.420000000000002</v>
      </c>
      <c r="I46" s="16">
        <f t="shared" si="2"/>
        <v>9.3150684931506689E-3</v>
      </c>
      <c r="J46" s="31">
        <f t="shared" si="7"/>
        <v>27.288888888888874</v>
      </c>
      <c r="K46" s="26">
        <f t="shared" si="3"/>
        <v>90.201205769883401</v>
      </c>
      <c r="L46" s="16">
        <f t="shared" si="4"/>
        <v>5.6993581053679243E-3</v>
      </c>
    </row>
    <row r="47" spans="1:12" x14ac:dyDescent="0.3">
      <c r="A47" s="3">
        <v>42437</v>
      </c>
      <c r="B47" s="18">
        <v>27.22</v>
      </c>
      <c r="C47" s="16">
        <f t="shared" si="0"/>
        <v>-2.1994134897361795E-3</v>
      </c>
      <c r="D47" s="31">
        <f t="shared" si="5"/>
        <v>27.775510204081638</v>
      </c>
      <c r="E47" s="18">
        <v>64.33</v>
      </c>
      <c r="F47" s="16">
        <f t="shared" si="1"/>
        <v>-9.3182171144590153E-4</v>
      </c>
      <c r="G47" s="31">
        <f t="shared" si="6"/>
        <v>35.042897998093409</v>
      </c>
      <c r="H47" s="18">
        <v>18.510000000000002</v>
      </c>
      <c r="I47" s="16">
        <f t="shared" si="2"/>
        <v>4.8859934853420217E-3</v>
      </c>
      <c r="J47" s="31">
        <f t="shared" si="7"/>
        <v>27.422222222222207</v>
      </c>
      <c r="K47" s="26">
        <f t="shared" si="3"/>
        <v>90.240630424397253</v>
      </c>
      <c r="L47" s="16">
        <f t="shared" si="4"/>
        <v>4.3707458428476897E-4</v>
      </c>
    </row>
    <row r="48" spans="1:12" x14ac:dyDescent="0.3">
      <c r="A48" s="3">
        <v>42438</v>
      </c>
      <c r="B48" s="18">
        <v>27.38</v>
      </c>
      <c r="C48" s="16">
        <f t="shared" si="0"/>
        <v>5.8780308596619868E-3</v>
      </c>
      <c r="D48" s="31">
        <f t="shared" si="5"/>
        <v>27.938775510204085</v>
      </c>
      <c r="E48" s="18">
        <v>64.75</v>
      </c>
      <c r="F48" s="16">
        <f t="shared" si="1"/>
        <v>6.5288356909685152E-3</v>
      </c>
      <c r="G48" s="31">
        <f t="shared" si="6"/>
        <v>35.271687321258327</v>
      </c>
      <c r="H48" s="18">
        <v>18.55</v>
      </c>
      <c r="I48" s="16">
        <f t="shared" si="2"/>
        <v>2.160994057266219E-3</v>
      </c>
      <c r="J48" s="31">
        <f t="shared" si="7"/>
        <v>27.481481481481463</v>
      </c>
      <c r="K48" s="26">
        <f t="shared" si="3"/>
        <v>90.691944312943875</v>
      </c>
      <c r="L48" s="16">
        <f t="shared" si="4"/>
        <v>5.0012271237924733E-3</v>
      </c>
    </row>
    <row r="49" spans="1:12" x14ac:dyDescent="0.3">
      <c r="A49" s="3">
        <v>42439</v>
      </c>
      <c r="B49" s="18">
        <v>27.17</v>
      </c>
      <c r="C49" s="16">
        <f t="shared" si="0"/>
        <v>-7.6698319941562731E-3</v>
      </c>
      <c r="D49" s="31">
        <f t="shared" si="5"/>
        <v>27.724489795918373</v>
      </c>
      <c r="E49" s="18">
        <v>64.59</v>
      </c>
      <c r="F49" s="16">
        <f t="shared" si="1"/>
        <v>-2.4710424710424617E-3</v>
      </c>
      <c r="G49" s="31">
        <f t="shared" si="6"/>
        <v>35.184529483862164</v>
      </c>
      <c r="H49" s="18">
        <v>18.55</v>
      </c>
      <c r="I49" s="16">
        <f t="shared" si="2"/>
        <v>0</v>
      </c>
      <c r="J49" s="31">
        <f t="shared" si="7"/>
        <v>27.481481481481463</v>
      </c>
      <c r="K49" s="26">
        <f t="shared" si="3"/>
        <v>90.390500761262004</v>
      </c>
      <c r="L49" s="16">
        <f t="shared" si="4"/>
        <v>-3.3238183828290246E-3</v>
      </c>
    </row>
    <row r="50" spans="1:12" x14ac:dyDescent="0.3">
      <c r="A50" s="3">
        <v>42440</v>
      </c>
      <c r="B50" s="18">
        <v>27.18</v>
      </c>
      <c r="C50" s="16">
        <f t="shared" si="0"/>
        <v>3.6805299963194038E-4</v>
      </c>
      <c r="D50" s="31">
        <f t="shared" si="5"/>
        <v>27.734693877551027</v>
      </c>
      <c r="E50" s="18">
        <v>64.53</v>
      </c>
      <c r="F50" s="16">
        <f t="shared" si="1"/>
        <v>-9.2893636785884581E-4</v>
      </c>
      <c r="G50" s="31">
        <f t="shared" si="6"/>
        <v>35.151845294838601</v>
      </c>
      <c r="H50" s="18">
        <v>18.5</v>
      </c>
      <c r="I50" s="16">
        <f t="shared" si="2"/>
        <v>-2.6954177897574594E-3</v>
      </c>
      <c r="J50" s="31">
        <f t="shared" si="7"/>
        <v>27.407407407407387</v>
      </c>
      <c r="K50" s="26">
        <f t="shared" si="3"/>
        <v>90.293946579797023</v>
      </c>
      <c r="L50" s="16">
        <f t="shared" si="4"/>
        <v>-1.068189474024428E-3</v>
      </c>
    </row>
    <row r="51" spans="1:12" x14ac:dyDescent="0.3">
      <c r="A51" s="3">
        <v>42443</v>
      </c>
      <c r="B51" s="18">
        <v>27.36</v>
      </c>
      <c r="C51" s="16">
        <f t="shared" si="0"/>
        <v>6.6225165562914245E-3</v>
      </c>
      <c r="D51" s="31">
        <f t="shared" si="5"/>
        <v>27.918367346938783</v>
      </c>
      <c r="E51" s="18">
        <v>64.77</v>
      </c>
      <c r="F51" s="16">
        <f t="shared" si="1"/>
        <v>3.7192003719199729E-3</v>
      </c>
      <c r="G51" s="31">
        <f t="shared" si="6"/>
        <v>35.282582050932838</v>
      </c>
      <c r="H51" s="18">
        <v>18.59</v>
      </c>
      <c r="I51" s="16">
        <f t="shared" si="2"/>
        <v>4.8648648648648152E-3</v>
      </c>
      <c r="J51" s="31">
        <f t="shared" si="7"/>
        <v>27.54074074074072</v>
      </c>
      <c r="K51" s="26">
        <f t="shared" si="3"/>
        <v>90.741690138612341</v>
      </c>
      <c r="L51" s="16">
        <f t="shared" si="4"/>
        <v>4.9587328472748826E-3</v>
      </c>
    </row>
    <row r="52" spans="1:12" x14ac:dyDescent="0.3">
      <c r="A52" s="3">
        <v>42444</v>
      </c>
      <c r="B52" s="18">
        <v>27.21</v>
      </c>
      <c r="C52" s="16">
        <f t="shared" si="0"/>
        <v>-5.482456140350811E-3</v>
      </c>
      <c r="D52" s="31">
        <f t="shared" si="5"/>
        <v>27.76530612244899</v>
      </c>
      <c r="E52" s="18">
        <v>64.42</v>
      </c>
      <c r="F52" s="16">
        <f t="shared" si="1"/>
        <v>-5.4037362976685488E-3</v>
      </c>
      <c r="G52" s="31">
        <f t="shared" si="6"/>
        <v>35.091924281628742</v>
      </c>
      <c r="H52" s="18">
        <v>18.53</v>
      </c>
      <c r="I52" s="16">
        <f t="shared" si="2"/>
        <v>-3.2275416890801267E-3</v>
      </c>
      <c r="J52" s="31">
        <f t="shared" si="7"/>
        <v>27.451851851851831</v>
      </c>
      <c r="K52" s="26">
        <f t="shared" si="3"/>
        <v>90.309082255929567</v>
      </c>
      <c r="L52" s="16">
        <f t="shared" si="4"/>
        <v>-4.7674655610000505E-3</v>
      </c>
    </row>
    <row r="53" spans="1:12" x14ac:dyDescent="0.3">
      <c r="A53" s="3">
        <v>42445</v>
      </c>
      <c r="B53" s="18">
        <v>27.35</v>
      </c>
      <c r="C53" s="16">
        <f t="shared" si="0"/>
        <v>5.1451672179345653E-3</v>
      </c>
      <c r="D53" s="31">
        <f t="shared" si="5"/>
        <v>27.908163265306133</v>
      </c>
      <c r="E53" s="18">
        <v>64.58</v>
      </c>
      <c r="F53" s="16">
        <f t="shared" si="1"/>
        <v>2.4837007140638967E-3</v>
      </c>
      <c r="G53" s="31">
        <f t="shared" si="6"/>
        <v>35.179082119024898</v>
      </c>
      <c r="H53" s="18">
        <v>18.559999999999999</v>
      </c>
      <c r="I53" s="16">
        <f t="shared" si="2"/>
        <v>1.6189962223420729E-3</v>
      </c>
      <c r="J53" s="31">
        <f t="shared" si="7"/>
        <v>27.496296296296272</v>
      </c>
      <c r="K53" s="26">
        <f t="shared" si="3"/>
        <v>90.583541680627292</v>
      </c>
      <c r="L53" s="16">
        <f t="shared" si="4"/>
        <v>3.0391121008175315E-3</v>
      </c>
    </row>
    <row r="54" spans="1:12" x14ac:dyDescent="0.3">
      <c r="A54" s="3">
        <v>42446</v>
      </c>
      <c r="B54" s="18">
        <v>27.47</v>
      </c>
      <c r="C54" s="16">
        <f t="shared" si="0"/>
        <v>4.3875685557586142E-3</v>
      </c>
      <c r="D54" s="31">
        <f t="shared" si="5"/>
        <v>28.030612244897966</v>
      </c>
      <c r="E54" s="18">
        <v>64.959999999999994</v>
      </c>
      <c r="F54" s="16">
        <f t="shared" si="1"/>
        <v>5.884174667079467E-3</v>
      </c>
      <c r="G54" s="31">
        <f t="shared" si="6"/>
        <v>35.386081982840771</v>
      </c>
      <c r="H54" s="18">
        <v>18.64</v>
      </c>
      <c r="I54" s="16">
        <f t="shared" si="2"/>
        <v>4.3103448275862988E-3</v>
      </c>
      <c r="J54" s="31">
        <f t="shared" si="7"/>
        <v>27.614814814814792</v>
      </c>
      <c r="K54" s="26">
        <f t="shared" si="3"/>
        <v>91.031509042553523</v>
      </c>
      <c r="L54" s="16">
        <f t="shared" si="4"/>
        <v>4.9453504865777376E-3</v>
      </c>
    </row>
    <row r="55" spans="1:12" x14ac:dyDescent="0.3">
      <c r="A55" s="3">
        <v>42447</v>
      </c>
      <c r="B55" s="18">
        <v>27.74</v>
      </c>
      <c r="C55" s="16">
        <f t="shared" si="0"/>
        <v>9.8289042591919173E-3</v>
      </c>
      <c r="D55" s="31">
        <f t="shared" si="5"/>
        <v>28.3061224489796</v>
      </c>
      <c r="E55" s="18">
        <v>65.819999999999993</v>
      </c>
      <c r="F55" s="16">
        <f t="shared" si="1"/>
        <v>1.3238916256157696E-2</v>
      </c>
      <c r="G55" s="31">
        <f t="shared" si="6"/>
        <v>35.854555358845133</v>
      </c>
      <c r="H55" s="18">
        <v>18.79</v>
      </c>
      <c r="I55" s="16">
        <f t="shared" si="2"/>
        <v>8.0472103004292084E-3</v>
      </c>
      <c r="J55" s="31">
        <f t="shared" si="7"/>
        <v>27.837037037037014</v>
      </c>
      <c r="K55" s="26">
        <f t="shared" si="3"/>
        <v>91.997714844861747</v>
      </c>
      <c r="L55" s="16">
        <f t="shared" si="4"/>
        <v>1.0613971057610083E-2</v>
      </c>
    </row>
    <row r="56" spans="1:12" x14ac:dyDescent="0.3">
      <c r="A56" s="3">
        <v>42450</v>
      </c>
      <c r="B56" s="18">
        <v>28.07</v>
      </c>
      <c r="C56" s="16">
        <f t="shared" si="0"/>
        <v>1.1896178803172397E-2</v>
      </c>
      <c r="D56" s="31">
        <f t="shared" si="5"/>
        <v>28.642857142857153</v>
      </c>
      <c r="E56" s="18">
        <v>66.77</v>
      </c>
      <c r="F56" s="16">
        <f t="shared" si="1"/>
        <v>1.4433302947432392E-2</v>
      </c>
      <c r="G56" s="31">
        <f t="shared" si="6"/>
        <v>36.372055018384827</v>
      </c>
      <c r="H56" s="18">
        <v>18.96</v>
      </c>
      <c r="I56" s="16">
        <f t="shared" si="2"/>
        <v>9.0473656200107389E-3</v>
      </c>
      <c r="J56" s="31">
        <f t="shared" si="7"/>
        <v>28.088888888888867</v>
      </c>
      <c r="K56" s="26">
        <f t="shared" si="3"/>
        <v>93.103801050130841</v>
      </c>
      <c r="L56" s="16">
        <f t="shared" si="4"/>
        <v>1.2022974778605366E-2</v>
      </c>
    </row>
    <row r="57" spans="1:12" x14ac:dyDescent="0.3">
      <c r="A57" s="3">
        <v>42451</v>
      </c>
      <c r="B57" s="18">
        <v>28.07</v>
      </c>
      <c r="C57" s="16">
        <f t="shared" si="0"/>
        <v>0</v>
      </c>
      <c r="D57" s="31">
        <f t="shared" si="5"/>
        <v>28.642857142857153</v>
      </c>
      <c r="E57" s="18">
        <v>67.040000000000006</v>
      </c>
      <c r="F57" s="16">
        <f t="shared" si="1"/>
        <v>4.0437322150668198E-3</v>
      </c>
      <c r="G57" s="31">
        <f t="shared" si="6"/>
        <v>36.519133868990856</v>
      </c>
      <c r="H57" s="18">
        <v>18.95</v>
      </c>
      <c r="I57" s="16">
        <f t="shared" si="2"/>
        <v>-5.2742616033762957E-4</v>
      </c>
      <c r="J57" s="31">
        <f t="shared" si="7"/>
        <v>28.074074074074051</v>
      </c>
      <c r="K57" s="26">
        <f t="shared" si="3"/>
        <v>93.236065085922064</v>
      </c>
      <c r="L57" s="16">
        <f t="shared" si="4"/>
        <v>1.4206083349916909E-3</v>
      </c>
    </row>
    <row r="58" spans="1:12" x14ac:dyDescent="0.3">
      <c r="A58" s="3">
        <v>42452</v>
      </c>
      <c r="B58" s="18">
        <v>28.09</v>
      </c>
      <c r="C58" s="16">
        <f t="shared" si="0"/>
        <v>7.1250445315285127E-4</v>
      </c>
      <c r="D58" s="31">
        <f t="shared" si="5"/>
        <v>28.663265306122458</v>
      </c>
      <c r="E58" s="18">
        <v>67.459999999999994</v>
      </c>
      <c r="F58" s="16">
        <f t="shared" si="1"/>
        <v>6.2649164677801572E-3</v>
      </c>
      <c r="G58" s="31">
        <f t="shared" si="6"/>
        <v>36.747923192155767</v>
      </c>
      <c r="H58" s="18">
        <v>19.04</v>
      </c>
      <c r="I58" s="16">
        <f t="shared" si="2"/>
        <v>4.749340369393229E-3</v>
      </c>
      <c r="J58" s="31">
        <f t="shared" si="7"/>
        <v>28.207407407407388</v>
      </c>
      <c r="K58" s="26">
        <f t="shared" si="3"/>
        <v>93.618595905685609</v>
      </c>
      <c r="L58" s="16">
        <f t="shared" si="4"/>
        <v>4.1028202918154122E-3</v>
      </c>
    </row>
    <row r="59" spans="1:12" x14ac:dyDescent="0.3">
      <c r="A59" s="3">
        <v>42457</v>
      </c>
      <c r="B59" s="18">
        <v>27.73</v>
      </c>
      <c r="C59" s="16">
        <f t="shared" si="0"/>
        <v>-1.2815948736205063E-2</v>
      </c>
      <c r="D59" s="31">
        <f t="shared" si="5"/>
        <v>28.295918367346946</v>
      </c>
      <c r="E59" s="18">
        <v>66.2</v>
      </c>
      <c r="F59" s="16">
        <f t="shared" si="1"/>
        <v>-1.8677734954046676E-2</v>
      </c>
      <c r="G59" s="31">
        <f t="shared" si="6"/>
        <v>36.061555222661013</v>
      </c>
      <c r="H59" s="24">
        <v>18.71</v>
      </c>
      <c r="I59" s="16">
        <f t="shared" si="2"/>
        <v>-1.7331932773109182E-2</v>
      </c>
      <c r="J59" s="31">
        <f t="shared" si="7"/>
        <v>27.718518518518501</v>
      </c>
      <c r="K59" s="26">
        <f t="shared" si="3"/>
        <v>92.075992108526464</v>
      </c>
      <c r="L59" s="16">
        <f t="shared" si="4"/>
        <v>-1.6477536137299187E-2</v>
      </c>
    </row>
    <row r="60" spans="1:12" x14ac:dyDescent="0.3">
      <c r="A60" s="3">
        <v>42458</v>
      </c>
      <c r="B60" s="18">
        <v>27.66</v>
      </c>
      <c r="C60" s="16">
        <f t="shared" si="0"/>
        <v>-2.5243418680129803E-3</v>
      </c>
      <c r="D60" s="31">
        <f t="shared" si="5"/>
        <v>28.224489795918373</v>
      </c>
      <c r="E60" s="18">
        <v>65.81</v>
      </c>
      <c r="F60" s="16">
        <f t="shared" si="1"/>
        <v>-5.8912386706948539E-3</v>
      </c>
      <c r="G60" s="31">
        <f t="shared" si="6"/>
        <v>35.849107994007873</v>
      </c>
      <c r="H60" s="18">
        <v>18.71</v>
      </c>
      <c r="I60" s="16">
        <f t="shared" si="2"/>
        <v>0</v>
      </c>
      <c r="J60" s="31">
        <f t="shared" si="7"/>
        <v>27.718518518518501</v>
      </c>
      <c r="K60" s="26">
        <f t="shared" si="3"/>
        <v>91.792116308444747</v>
      </c>
      <c r="L60" s="16">
        <f t="shared" si="4"/>
        <v>-3.0830599115035939E-3</v>
      </c>
    </row>
    <row r="61" spans="1:12" x14ac:dyDescent="0.3">
      <c r="A61" s="3">
        <v>42459</v>
      </c>
      <c r="B61" s="18">
        <v>28.23</v>
      </c>
      <c r="C61" s="16">
        <f t="shared" si="0"/>
        <v>2.0607375271149753E-2</v>
      </c>
      <c r="D61" s="31">
        <f t="shared" si="5"/>
        <v>28.8061224489796</v>
      </c>
      <c r="E61" s="18">
        <v>66.739999999999995</v>
      </c>
      <c r="F61" s="16">
        <f t="shared" si="1"/>
        <v>1.4131590943625483E-2</v>
      </c>
      <c r="G61" s="31">
        <f t="shared" si="6"/>
        <v>36.35571292387305</v>
      </c>
      <c r="H61" s="18">
        <v>18.989999999999998</v>
      </c>
      <c r="I61" s="16">
        <f t="shared" si="2"/>
        <v>1.4965259219668514E-2</v>
      </c>
      <c r="J61" s="31">
        <f t="shared" si="7"/>
        <v>28.133333333333312</v>
      </c>
      <c r="K61" s="26">
        <f t="shared" si="3"/>
        <v>93.295168706185962</v>
      </c>
      <c r="L61" s="16">
        <f t="shared" si="4"/>
        <v>1.6374526028908321E-2</v>
      </c>
    </row>
    <row r="62" spans="1:12" x14ac:dyDescent="0.3">
      <c r="A62" s="3">
        <v>42460</v>
      </c>
      <c r="B62" s="18">
        <v>28.28</v>
      </c>
      <c r="C62" s="16">
        <f t="shared" si="0"/>
        <v>1.7711654268508514E-3</v>
      </c>
      <c r="D62" s="31">
        <f t="shared" si="5"/>
        <v>28.857142857142865</v>
      </c>
      <c r="E62" s="18">
        <v>66.89</v>
      </c>
      <c r="F62" s="16">
        <f t="shared" si="1"/>
        <v>2.2475277195086463E-3</v>
      </c>
      <c r="G62" s="31">
        <f t="shared" si="6"/>
        <v>36.437423396431953</v>
      </c>
      <c r="H62" s="18">
        <v>19.04</v>
      </c>
      <c r="I62" s="16">
        <f t="shared" si="2"/>
        <v>2.63296471827279E-3</v>
      </c>
      <c r="J62" s="31">
        <f t="shared" si="7"/>
        <v>28.207407407407388</v>
      </c>
      <c r="K62" s="26">
        <f t="shared" si="3"/>
        <v>93.501973660982202</v>
      </c>
      <c r="L62" s="16">
        <f t="shared" si="4"/>
        <v>2.2166737856226248E-3</v>
      </c>
    </row>
    <row r="63" spans="1:12" x14ac:dyDescent="0.3">
      <c r="A63" s="3">
        <v>42461</v>
      </c>
      <c r="B63" s="18">
        <v>28.26</v>
      </c>
      <c r="C63" s="16">
        <f t="shared" si="0"/>
        <v>-7.0721357850067612E-4</v>
      </c>
      <c r="D63" s="31">
        <f t="shared" si="5"/>
        <v>28.83673469387756</v>
      </c>
      <c r="E63" s="18">
        <v>66.959999999999994</v>
      </c>
      <c r="F63" s="16">
        <f t="shared" si="1"/>
        <v>1.0464942442816039E-3</v>
      </c>
      <c r="G63" s="31">
        <f t="shared" si="6"/>
        <v>36.475554950292768</v>
      </c>
      <c r="H63" s="18">
        <v>19.079999999999998</v>
      </c>
      <c r="I63" s="16">
        <f t="shared" si="2"/>
        <v>2.1008403361344463E-3</v>
      </c>
      <c r="J63" s="31">
        <f t="shared" si="7"/>
        <v>28.266666666666648</v>
      </c>
      <c r="K63" s="26">
        <f t="shared" si="3"/>
        <v>93.578956310836986</v>
      </c>
      <c r="L63" s="16">
        <f t="shared" si="4"/>
        <v>8.2332646938465537E-4</v>
      </c>
    </row>
    <row r="64" spans="1:12" x14ac:dyDescent="0.3">
      <c r="A64" s="3">
        <v>42464</v>
      </c>
      <c r="B64" s="18">
        <v>28.44</v>
      </c>
      <c r="C64" s="16">
        <f t="shared" si="0"/>
        <v>6.3694267515923553E-3</v>
      </c>
      <c r="D64" s="31">
        <f t="shared" si="5"/>
        <v>29.020408163265316</v>
      </c>
      <c r="E64" s="18">
        <v>67.010000000000005</v>
      </c>
      <c r="F64" s="16">
        <f t="shared" si="1"/>
        <v>7.4671445639196143E-4</v>
      </c>
      <c r="G64" s="31">
        <f t="shared" si="6"/>
        <v>36.502791774479071</v>
      </c>
      <c r="H64" s="18">
        <v>19.09</v>
      </c>
      <c r="I64" s="16">
        <f t="shared" si="2"/>
        <v>5.2410901467503379E-4</v>
      </c>
      <c r="J64" s="31">
        <f t="shared" si="7"/>
        <v>28.281481481481464</v>
      </c>
      <c r="K64" s="26">
        <f t="shared" si="3"/>
        <v>93.804681419225844</v>
      </c>
      <c r="L64" s="16">
        <f t="shared" si="4"/>
        <v>2.4121353484545249E-3</v>
      </c>
    </row>
    <row r="65" spans="1:12" x14ac:dyDescent="0.3">
      <c r="A65" s="3">
        <v>42465</v>
      </c>
      <c r="B65" s="18">
        <v>27.87</v>
      </c>
      <c r="C65" s="16">
        <f t="shared" si="0"/>
        <v>-2.0042194092827037E-2</v>
      </c>
      <c r="D65" s="31">
        <f t="shared" si="5"/>
        <v>28.438775510204088</v>
      </c>
      <c r="E65" s="18">
        <v>65.87</v>
      </c>
      <c r="F65" s="16">
        <f t="shared" si="1"/>
        <v>-1.7012386211013308E-2</v>
      </c>
      <c r="G65" s="31">
        <f t="shared" si="6"/>
        <v>35.881792183031436</v>
      </c>
      <c r="H65" s="18">
        <v>18.850000000000001</v>
      </c>
      <c r="I65" s="16">
        <f t="shared" si="2"/>
        <v>-1.2572027239392325E-2</v>
      </c>
      <c r="J65" s="31">
        <f t="shared" si="7"/>
        <v>27.92592592592591</v>
      </c>
      <c r="K65" s="26">
        <f t="shared" si="3"/>
        <v>92.246493619161427</v>
      </c>
      <c r="L65" s="16">
        <f t="shared" si="4"/>
        <v>-1.661098120573179E-2</v>
      </c>
    </row>
    <row r="66" spans="1:12" x14ac:dyDescent="0.3">
      <c r="A66" s="3">
        <v>42466</v>
      </c>
      <c r="B66" s="18">
        <v>27.86</v>
      </c>
      <c r="C66" s="16">
        <f t="shared" si="0"/>
        <v>-3.5880875493365938E-4</v>
      </c>
      <c r="D66" s="31">
        <f t="shared" si="5"/>
        <v>28.428571428571434</v>
      </c>
      <c r="E66" s="18">
        <v>65.319999999999993</v>
      </c>
      <c r="F66" s="16">
        <f t="shared" si="1"/>
        <v>-8.3497798694399661E-3</v>
      </c>
      <c r="G66" s="31">
        <f t="shared" si="6"/>
        <v>35.582187116982134</v>
      </c>
      <c r="H66" s="18">
        <v>18.89</v>
      </c>
      <c r="I66" s="16">
        <f t="shared" si="2"/>
        <v>2.1220159151194018E-3</v>
      </c>
      <c r="J66" s="31">
        <f t="shared" si="7"/>
        <v>27.98518518518517</v>
      </c>
      <c r="K66" s="26">
        <f t="shared" si="3"/>
        <v>91.995943730738745</v>
      </c>
      <c r="L66" s="16">
        <f t="shared" si="4"/>
        <v>-2.7160911877808225E-3</v>
      </c>
    </row>
    <row r="67" spans="1:12" x14ac:dyDescent="0.3">
      <c r="A67" s="3">
        <v>42467</v>
      </c>
      <c r="B67" s="18">
        <v>27.72</v>
      </c>
      <c r="C67" s="16">
        <f t="shared" si="0"/>
        <v>-5.0251256281407253E-3</v>
      </c>
      <c r="D67" s="31">
        <f t="shared" si="5"/>
        <v>28.285714285714292</v>
      </c>
      <c r="E67" s="18">
        <v>64.930000000000007</v>
      </c>
      <c r="F67" s="16">
        <f t="shared" si="1"/>
        <v>-5.9706062461725162E-3</v>
      </c>
      <c r="G67" s="31">
        <f t="shared" si="6"/>
        <v>35.369739888329001</v>
      </c>
      <c r="H67" s="18">
        <v>18.87</v>
      </c>
      <c r="I67" s="16">
        <f t="shared" si="2"/>
        <v>-1.0587612493382359E-3</v>
      </c>
      <c r="J67" s="31">
        <f t="shared" si="7"/>
        <v>27.955555555555542</v>
      </c>
      <c r="K67" s="26">
        <f t="shared" si="3"/>
        <v>91.611009729598834</v>
      </c>
      <c r="L67" s="16">
        <f t="shared" si="4"/>
        <v>-4.1842497128630196E-3</v>
      </c>
    </row>
    <row r="68" spans="1:12" x14ac:dyDescent="0.3">
      <c r="A68" s="3">
        <v>42468</v>
      </c>
      <c r="B68" s="18">
        <v>27.81</v>
      </c>
      <c r="C68" s="16">
        <f t="shared" ref="C68:C131" si="8">B68/B67-1</f>
        <v>3.2467532467532756E-3</v>
      </c>
      <c r="D68" s="31">
        <f t="shared" si="5"/>
        <v>28.37755102040817</v>
      </c>
      <c r="E68" s="18">
        <v>65.17</v>
      </c>
      <c r="F68" s="16">
        <f t="shared" ref="F68:F131" si="9">E68/E67-1</f>
        <v>3.6962883104880717E-3</v>
      </c>
      <c r="G68" s="31">
        <f t="shared" si="6"/>
        <v>35.500476644423237</v>
      </c>
      <c r="H68" s="18">
        <v>18.97</v>
      </c>
      <c r="I68" s="16">
        <f t="shared" ref="I68:I131" si="10">H68/H67-1</f>
        <v>5.2994170641227356E-3</v>
      </c>
      <c r="J68" s="31">
        <f t="shared" si="7"/>
        <v>28.103703703703683</v>
      </c>
      <c r="K68" s="26">
        <f t="shared" ref="K68:K131" si="11">D68+G68+J68</f>
        <v>91.981731368535094</v>
      </c>
      <c r="L68" s="16">
        <f t="shared" ref="L68:L131" si="12">K68/K67-1</f>
        <v>4.0466930779443633E-3</v>
      </c>
    </row>
    <row r="69" spans="1:12" x14ac:dyDescent="0.3">
      <c r="A69" s="3">
        <v>42471</v>
      </c>
      <c r="B69" s="18">
        <v>28.18</v>
      </c>
      <c r="C69" s="16">
        <f t="shared" si="8"/>
        <v>1.3304566702625031E-2</v>
      </c>
      <c r="D69" s="31">
        <f t="shared" ref="D69:D132" si="13">D68*(1+C69)</f>
        <v>28.755102040816336</v>
      </c>
      <c r="E69" s="18">
        <v>65.77</v>
      </c>
      <c r="F69" s="16">
        <f t="shared" si="9"/>
        <v>9.2066901948748558E-3</v>
      </c>
      <c r="G69" s="31">
        <f t="shared" ref="G69:G132" si="14">G68*(1+F69)</f>
        <v>35.827318534658829</v>
      </c>
      <c r="H69" s="18">
        <v>19.059999999999999</v>
      </c>
      <c r="I69" s="16">
        <f t="shared" si="10"/>
        <v>4.7443331576173531E-3</v>
      </c>
      <c r="J69" s="31">
        <f t="shared" ref="J69:J132" si="15">J68*(1+I69)</f>
        <v>28.23703703703702</v>
      </c>
      <c r="K69" s="26">
        <f t="shared" si="11"/>
        <v>92.819457612512196</v>
      </c>
      <c r="L69" s="16">
        <f t="shared" si="12"/>
        <v>9.107528544126442E-3</v>
      </c>
    </row>
    <row r="70" spans="1:12" x14ac:dyDescent="0.3">
      <c r="A70" s="3">
        <v>42472</v>
      </c>
      <c r="B70" s="18">
        <v>28.3</v>
      </c>
      <c r="C70" s="16">
        <f t="shared" si="8"/>
        <v>4.2583392476933657E-3</v>
      </c>
      <c r="D70" s="31">
        <f t="shared" si="13"/>
        <v>28.877551020408173</v>
      </c>
      <c r="E70" s="18">
        <v>66.209999999999994</v>
      </c>
      <c r="F70" s="16">
        <f t="shared" si="9"/>
        <v>6.6899802341493508E-3</v>
      </c>
      <c r="G70" s="31">
        <f t="shared" si="14"/>
        <v>36.067002587498273</v>
      </c>
      <c r="H70" s="18">
        <v>19.12</v>
      </c>
      <c r="I70" s="16">
        <f t="shared" si="10"/>
        <v>3.1479538300105414E-3</v>
      </c>
      <c r="J70" s="31">
        <f t="shared" si="15"/>
        <v>28.325925925925908</v>
      </c>
      <c r="K70" s="26">
        <f t="shared" si="11"/>
        <v>93.270479533832344</v>
      </c>
      <c r="L70" s="16">
        <f t="shared" si="12"/>
        <v>4.8591311878054544E-3</v>
      </c>
    </row>
    <row r="71" spans="1:12" x14ac:dyDescent="0.3">
      <c r="A71" s="3">
        <v>42473</v>
      </c>
      <c r="B71" s="18">
        <v>28.82</v>
      </c>
      <c r="C71" s="16">
        <f t="shared" si="8"/>
        <v>1.8374558303887012E-2</v>
      </c>
      <c r="D71" s="31">
        <f t="shared" si="13"/>
        <v>29.408163265306136</v>
      </c>
      <c r="E71" s="18">
        <v>67.069999999999993</v>
      </c>
      <c r="F71" s="16">
        <f t="shared" si="9"/>
        <v>1.2988974475154791E-2</v>
      </c>
      <c r="G71" s="31">
        <f t="shared" si="14"/>
        <v>36.535475963502627</v>
      </c>
      <c r="H71" s="18">
        <v>19.440000000000001</v>
      </c>
      <c r="I71" s="16">
        <f t="shared" si="10"/>
        <v>1.6736401673640211E-2</v>
      </c>
      <c r="J71" s="31">
        <f t="shared" si="15"/>
        <v>28.799999999999983</v>
      </c>
      <c r="K71" s="26">
        <f t="shared" si="11"/>
        <v>94.743639228808746</v>
      </c>
      <c r="L71" s="16">
        <f t="shared" si="12"/>
        <v>1.5794490414751561E-2</v>
      </c>
    </row>
    <row r="72" spans="1:12" x14ac:dyDescent="0.3">
      <c r="A72" s="3">
        <v>42478</v>
      </c>
      <c r="B72" s="18">
        <v>29.09</v>
      </c>
      <c r="C72" s="16">
        <f t="shared" si="8"/>
        <v>9.3684941013185696E-3</v>
      </c>
      <c r="D72" s="31">
        <f t="shared" si="13"/>
        <v>29.68367346938777</v>
      </c>
      <c r="E72" s="18">
        <v>67.790000000000006</v>
      </c>
      <c r="F72" s="16">
        <f t="shared" si="9"/>
        <v>1.0735052929775168E-2</v>
      </c>
      <c r="G72" s="31">
        <f t="shared" si="14"/>
        <v>36.927686231785358</v>
      </c>
      <c r="H72" s="18">
        <v>19.57</v>
      </c>
      <c r="I72" s="16">
        <f t="shared" si="10"/>
        <v>6.6872427983537541E-3</v>
      </c>
      <c r="J72" s="31">
        <f t="shared" si="15"/>
        <v>28.992592592592572</v>
      </c>
      <c r="K72" s="26">
        <f t="shared" si="11"/>
        <v>95.603952293765701</v>
      </c>
      <c r="L72" s="16">
        <f t="shared" si="12"/>
        <v>9.0804308548806389E-3</v>
      </c>
    </row>
    <row r="73" spans="1:12" x14ac:dyDescent="0.3">
      <c r="A73" s="3">
        <v>42480</v>
      </c>
      <c r="B73" s="18">
        <v>29.22</v>
      </c>
      <c r="C73" s="16">
        <f t="shared" si="8"/>
        <v>4.4688896528015665E-3</v>
      </c>
      <c r="D73" s="31">
        <f t="shared" si="13"/>
        <v>29.816326530612258</v>
      </c>
      <c r="E73" s="18">
        <v>68.209999999999994</v>
      </c>
      <c r="F73" s="16">
        <f t="shared" si="9"/>
        <v>6.1956040713968541E-3</v>
      </c>
      <c r="G73" s="31">
        <f t="shared" si="14"/>
        <v>37.156475554950276</v>
      </c>
      <c r="H73" s="18">
        <v>19.72</v>
      </c>
      <c r="I73" s="16">
        <f t="shared" si="10"/>
        <v>7.6647930505875372E-3</v>
      </c>
      <c r="J73" s="31">
        <f t="shared" si="15"/>
        <v>29.21481481481479</v>
      </c>
      <c r="K73" s="26">
        <f t="shared" si="11"/>
        <v>96.187616900377321</v>
      </c>
      <c r="L73" s="16">
        <f t="shared" si="12"/>
        <v>6.1050259179471489E-3</v>
      </c>
    </row>
    <row r="74" spans="1:12" x14ac:dyDescent="0.3">
      <c r="A74" s="3">
        <v>42481</v>
      </c>
      <c r="B74" s="18">
        <v>29.24</v>
      </c>
      <c r="C74" s="16">
        <f t="shared" si="8"/>
        <v>6.8446269678301697E-4</v>
      </c>
      <c r="D74" s="31">
        <f t="shared" si="13"/>
        <v>29.836734693877563</v>
      </c>
      <c r="E74" s="18">
        <v>68.17</v>
      </c>
      <c r="F74" s="16">
        <f t="shared" si="9"/>
        <v>-5.8642427796495866E-4</v>
      </c>
      <c r="G74" s="31">
        <f t="shared" si="14"/>
        <v>37.134686095601239</v>
      </c>
      <c r="H74" s="18">
        <v>19.63</v>
      </c>
      <c r="I74" s="16">
        <f t="shared" si="10"/>
        <v>-4.563894523326617E-3</v>
      </c>
      <c r="J74" s="31">
        <f t="shared" si="15"/>
        <v>29.081481481481458</v>
      </c>
      <c r="K74" s="26">
        <f t="shared" si="11"/>
        <v>96.05290227096026</v>
      </c>
      <c r="L74" s="16">
        <f t="shared" si="12"/>
        <v>-1.4005402541221734E-3</v>
      </c>
    </row>
    <row r="75" spans="1:12" x14ac:dyDescent="0.3">
      <c r="A75" s="3">
        <v>42482</v>
      </c>
      <c r="B75" s="18">
        <v>29.28</v>
      </c>
      <c r="C75" s="16">
        <f t="shared" si="8"/>
        <v>1.3679890560875929E-3</v>
      </c>
      <c r="D75" s="31">
        <f t="shared" si="13"/>
        <v>29.877551020408177</v>
      </c>
      <c r="E75" s="18">
        <v>68.709999999999994</v>
      </c>
      <c r="F75" s="16">
        <f t="shared" si="9"/>
        <v>7.921373037993229E-3</v>
      </c>
      <c r="G75" s="31">
        <f t="shared" si="14"/>
        <v>37.428843796813275</v>
      </c>
      <c r="H75" s="18">
        <v>19.670000000000002</v>
      </c>
      <c r="I75" s="16">
        <f t="shared" si="10"/>
        <v>2.037697401936045E-3</v>
      </c>
      <c r="J75" s="31">
        <f t="shared" si="15"/>
        <v>29.140740740740725</v>
      </c>
      <c r="K75" s="26">
        <f t="shared" si="11"/>
        <v>96.44713555796217</v>
      </c>
      <c r="L75" s="16">
        <f t="shared" si="12"/>
        <v>4.1043349829221754E-3</v>
      </c>
    </row>
    <row r="76" spans="1:12" x14ac:dyDescent="0.3">
      <c r="A76" s="3">
        <v>42485</v>
      </c>
      <c r="B76" s="18">
        <v>29.17</v>
      </c>
      <c r="C76" s="16">
        <f t="shared" si="8"/>
        <v>-3.7568306010928865E-3</v>
      </c>
      <c r="D76" s="31">
        <f t="shared" si="13"/>
        <v>29.765306122448994</v>
      </c>
      <c r="E76" s="18">
        <v>68.39</v>
      </c>
      <c r="F76" s="16">
        <f t="shared" si="9"/>
        <v>-4.6572551302574983E-3</v>
      </c>
      <c r="G76" s="31">
        <f t="shared" si="14"/>
        <v>37.254528122020957</v>
      </c>
      <c r="H76" s="18">
        <v>19.63</v>
      </c>
      <c r="I76" s="16">
        <f t="shared" si="10"/>
        <v>-2.0335536349772587E-3</v>
      </c>
      <c r="J76" s="31">
        <f t="shared" si="15"/>
        <v>29.081481481481461</v>
      </c>
      <c r="K76" s="26">
        <f t="shared" si="11"/>
        <v>96.101315725951409</v>
      </c>
      <c r="L76" s="16">
        <f t="shared" si="12"/>
        <v>-3.5855894528140642E-3</v>
      </c>
    </row>
    <row r="77" spans="1:12" x14ac:dyDescent="0.3">
      <c r="A77" s="3">
        <v>42486</v>
      </c>
      <c r="B77" s="18">
        <v>29.53</v>
      </c>
      <c r="C77" s="16">
        <f t="shared" si="8"/>
        <v>1.234144669180659E-2</v>
      </c>
      <c r="D77" s="31">
        <f t="shared" si="13"/>
        <v>30.132653061224502</v>
      </c>
      <c r="E77" s="18">
        <v>69</v>
      </c>
      <c r="F77" s="16">
        <f t="shared" si="9"/>
        <v>8.9194326655943623E-3</v>
      </c>
      <c r="G77" s="31">
        <f t="shared" si="14"/>
        <v>37.586817377093816</v>
      </c>
      <c r="H77" s="18">
        <v>19.75</v>
      </c>
      <c r="I77" s="16">
        <f t="shared" si="10"/>
        <v>6.1130922058074688E-3</v>
      </c>
      <c r="J77" s="31">
        <f t="shared" si="15"/>
        <v>29.259259259259238</v>
      </c>
      <c r="K77" s="26">
        <f t="shared" si="11"/>
        <v>96.978729697577563</v>
      </c>
      <c r="L77" s="16">
        <f t="shared" si="12"/>
        <v>9.1300932250317768E-3</v>
      </c>
    </row>
    <row r="78" spans="1:12" x14ac:dyDescent="0.3">
      <c r="A78" s="3">
        <v>42487</v>
      </c>
      <c r="B78" s="18">
        <v>29.53</v>
      </c>
      <c r="C78" s="16">
        <f t="shared" si="8"/>
        <v>0</v>
      </c>
      <c r="D78" s="31">
        <f t="shared" si="13"/>
        <v>30.132653061224502</v>
      </c>
      <c r="E78" s="18">
        <v>69.31</v>
      </c>
      <c r="F78" s="16">
        <f t="shared" si="9"/>
        <v>4.4927536231884613E-3</v>
      </c>
      <c r="G78" s="31">
        <f t="shared" si="14"/>
        <v>37.755685687048874</v>
      </c>
      <c r="H78" s="18">
        <v>19.84</v>
      </c>
      <c r="I78" s="16">
        <f t="shared" si="10"/>
        <v>4.5569620253165244E-3</v>
      </c>
      <c r="J78" s="31">
        <f t="shared" si="15"/>
        <v>29.392592592592575</v>
      </c>
      <c r="K78" s="26">
        <f t="shared" si="11"/>
        <v>97.280931340865962</v>
      </c>
      <c r="L78" s="16">
        <f t="shared" si="12"/>
        <v>3.1161641756991543E-3</v>
      </c>
    </row>
    <row r="79" spans="1:12" x14ac:dyDescent="0.3">
      <c r="A79" s="3">
        <v>42488</v>
      </c>
      <c r="B79" s="18">
        <v>29.14</v>
      </c>
      <c r="C79" s="16">
        <f t="shared" si="8"/>
        <v>-1.3206908228919789E-2</v>
      </c>
      <c r="D79" s="31">
        <f t="shared" si="13"/>
        <v>29.734693877551031</v>
      </c>
      <c r="E79" s="18">
        <v>68.459999999999994</v>
      </c>
      <c r="F79" s="16">
        <f t="shared" si="9"/>
        <v>-1.2263742605684747E-2</v>
      </c>
      <c r="G79" s="31">
        <f t="shared" si="14"/>
        <v>37.292659675881772</v>
      </c>
      <c r="H79" s="18">
        <v>19.600000000000001</v>
      </c>
      <c r="I79" s="16">
        <f t="shared" si="10"/>
        <v>-1.2096774193548265E-2</v>
      </c>
      <c r="J79" s="31">
        <f t="shared" si="15"/>
        <v>29.037037037037024</v>
      </c>
      <c r="K79" s="26">
        <f t="shared" si="11"/>
        <v>96.064390590469827</v>
      </c>
      <c r="L79" s="16">
        <f t="shared" si="12"/>
        <v>-1.2505438975840555E-2</v>
      </c>
    </row>
    <row r="80" spans="1:12" x14ac:dyDescent="0.3">
      <c r="A80" s="3">
        <v>42489</v>
      </c>
      <c r="B80" s="18">
        <v>29.19</v>
      </c>
      <c r="C80" s="16">
        <f t="shared" si="8"/>
        <v>1.7158544955389043E-3</v>
      </c>
      <c r="D80" s="31">
        <f t="shared" si="13"/>
        <v>29.785714285714299</v>
      </c>
      <c r="E80" s="18">
        <v>68.59</v>
      </c>
      <c r="F80" s="16">
        <f t="shared" si="9"/>
        <v>1.8989190768332609E-3</v>
      </c>
      <c r="G80" s="31">
        <f t="shared" si="14"/>
        <v>37.363475418766157</v>
      </c>
      <c r="H80" s="18">
        <v>19.68</v>
      </c>
      <c r="I80" s="16">
        <f t="shared" si="10"/>
        <v>4.0816326530610514E-3</v>
      </c>
      <c r="J80" s="31">
        <f t="shared" si="15"/>
        <v>29.155555555555537</v>
      </c>
      <c r="K80" s="26">
        <f t="shared" si="11"/>
        <v>96.304745260035986</v>
      </c>
      <c r="L80" s="16">
        <f t="shared" si="12"/>
        <v>2.5020162839610727E-3</v>
      </c>
    </row>
    <row r="81" spans="1:12" x14ac:dyDescent="0.3">
      <c r="A81" s="3">
        <v>42492</v>
      </c>
      <c r="B81" s="18">
        <v>29.1</v>
      </c>
      <c r="C81" s="16">
        <f t="shared" si="8"/>
        <v>-3.0832476875641834E-3</v>
      </c>
      <c r="D81" s="31">
        <f t="shared" si="13"/>
        <v>29.693877551020424</v>
      </c>
      <c r="E81" s="18">
        <v>68.62</v>
      </c>
      <c r="F81" s="16">
        <f t="shared" si="9"/>
        <v>4.3738154249894912E-4</v>
      </c>
      <c r="G81" s="31">
        <f t="shared" si="14"/>
        <v>37.379817513277942</v>
      </c>
      <c r="H81" s="18">
        <v>19.7</v>
      </c>
      <c r="I81" s="16">
        <f t="shared" si="10"/>
        <v>1.0162601626015899E-3</v>
      </c>
      <c r="J81" s="31">
        <f t="shared" si="15"/>
        <v>29.185185185185166</v>
      </c>
      <c r="K81" s="26">
        <f t="shared" si="11"/>
        <v>96.258880249483525</v>
      </c>
      <c r="L81" s="16">
        <f t="shared" si="12"/>
        <v>-4.7624870849949374E-4</v>
      </c>
    </row>
    <row r="82" spans="1:12" x14ac:dyDescent="0.3">
      <c r="A82" s="3">
        <v>42493</v>
      </c>
      <c r="B82" s="18">
        <v>28.89</v>
      </c>
      <c r="C82" s="16">
        <f t="shared" si="8"/>
        <v>-7.2164948453607991E-3</v>
      </c>
      <c r="D82" s="31">
        <f t="shared" si="13"/>
        <v>29.479591836734709</v>
      </c>
      <c r="E82" s="18">
        <v>68.38</v>
      </c>
      <c r="F82" s="16">
        <f t="shared" si="9"/>
        <v>-3.4975225881668237E-3</v>
      </c>
      <c r="G82" s="31">
        <f t="shared" si="14"/>
        <v>37.249080757183698</v>
      </c>
      <c r="H82" s="18">
        <v>19.649999999999999</v>
      </c>
      <c r="I82" s="16">
        <f t="shared" si="10"/>
        <v>-2.5380710659899108E-3</v>
      </c>
      <c r="J82" s="31">
        <f t="shared" si="15"/>
        <v>29.111111111111089</v>
      </c>
      <c r="K82" s="26">
        <f t="shared" si="11"/>
        <v>95.83978370502949</v>
      </c>
      <c r="L82" s="16">
        <f t="shared" si="12"/>
        <v>-4.3538481163277742E-3</v>
      </c>
    </row>
    <row r="83" spans="1:12" x14ac:dyDescent="0.3">
      <c r="A83" s="3">
        <v>42494</v>
      </c>
      <c r="B83" s="18">
        <v>28.65</v>
      </c>
      <c r="C83" s="16">
        <f t="shared" si="8"/>
        <v>-8.3073727933541397E-3</v>
      </c>
      <c r="D83" s="31">
        <f t="shared" si="13"/>
        <v>29.234693877551035</v>
      </c>
      <c r="E83" s="18">
        <v>67.72</v>
      </c>
      <c r="F83" s="16">
        <f t="shared" si="9"/>
        <v>-9.6519450131616891E-3</v>
      </c>
      <c r="G83" s="31">
        <f t="shared" si="14"/>
        <v>36.889554677924544</v>
      </c>
      <c r="H83" s="18">
        <v>19.45</v>
      </c>
      <c r="I83" s="16">
        <f t="shared" si="10"/>
        <v>-1.0178117048346036E-2</v>
      </c>
      <c r="J83" s="31">
        <f t="shared" si="15"/>
        <v>28.814814814814795</v>
      </c>
      <c r="K83" s="26">
        <f t="shared" si="11"/>
        <v>94.93906337029037</v>
      </c>
      <c r="L83" s="16">
        <f t="shared" si="12"/>
        <v>-9.3981883088478657E-3</v>
      </c>
    </row>
    <row r="84" spans="1:12" x14ac:dyDescent="0.3">
      <c r="A84" s="3">
        <v>42495</v>
      </c>
      <c r="B84" s="18">
        <v>28.73</v>
      </c>
      <c r="C84" s="16">
        <f t="shared" si="8"/>
        <v>2.7923211169285089E-3</v>
      </c>
      <c r="D84" s="31">
        <f t="shared" si="13"/>
        <v>29.316326530612262</v>
      </c>
      <c r="E84" s="18">
        <v>67.83</v>
      </c>
      <c r="F84" s="16">
        <f t="shared" si="9"/>
        <v>1.6243354991138936E-3</v>
      </c>
      <c r="G84" s="31">
        <f t="shared" si="14"/>
        <v>36.949475691134403</v>
      </c>
      <c r="H84" s="24">
        <v>19.3</v>
      </c>
      <c r="I84" s="16">
        <f t="shared" si="10"/>
        <v>-7.7120822622107621E-3</v>
      </c>
      <c r="J84" s="31">
        <f t="shared" si="15"/>
        <v>28.592592592592574</v>
      </c>
      <c r="K84" s="26">
        <f t="shared" si="11"/>
        <v>94.858394814339249</v>
      </c>
      <c r="L84" s="16">
        <f t="shared" si="12"/>
        <v>-8.4968771638804785E-4</v>
      </c>
    </row>
    <row r="85" spans="1:12" x14ac:dyDescent="0.3">
      <c r="A85" s="3">
        <v>42496</v>
      </c>
      <c r="B85" s="18">
        <v>28.7</v>
      </c>
      <c r="C85" s="16">
        <f t="shared" si="8"/>
        <v>-1.0442046641142566E-3</v>
      </c>
      <c r="D85" s="31">
        <f t="shared" si="13"/>
        <v>29.285714285714299</v>
      </c>
      <c r="E85" s="18">
        <v>67.88</v>
      </c>
      <c r="F85" s="16">
        <f t="shared" si="9"/>
        <v>7.3713696004706897E-4</v>
      </c>
      <c r="G85" s="31">
        <f t="shared" si="14"/>
        <v>36.976712515320699</v>
      </c>
      <c r="H85" s="18">
        <v>19.3</v>
      </c>
      <c r="I85" s="16">
        <f t="shared" si="10"/>
        <v>0</v>
      </c>
      <c r="J85" s="31">
        <f t="shared" si="15"/>
        <v>28.592592592592574</v>
      </c>
      <c r="K85" s="26">
        <f t="shared" si="11"/>
        <v>94.855019393627572</v>
      </c>
      <c r="L85" s="16">
        <f t="shared" si="12"/>
        <v>-3.5583784843584709E-5</v>
      </c>
    </row>
    <row r="86" spans="1:12" x14ac:dyDescent="0.3">
      <c r="A86" s="3">
        <v>42499</v>
      </c>
      <c r="B86" s="18">
        <v>29.1</v>
      </c>
      <c r="C86" s="16">
        <f t="shared" si="8"/>
        <v>1.3937282229965264E-2</v>
      </c>
      <c r="D86" s="31">
        <f t="shared" si="13"/>
        <v>29.693877551020424</v>
      </c>
      <c r="E86" s="18">
        <v>68.56</v>
      </c>
      <c r="F86" s="16">
        <f t="shared" si="9"/>
        <v>1.001767825574551E-2</v>
      </c>
      <c r="G86" s="31">
        <f t="shared" si="14"/>
        <v>37.347133324254379</v>
      </c>
      <c r="H86" s="18">
        <v>19.43</v>
      </c>
      <c r="I86" s="16">
        <f t="shared" si="10"/>
        <v>6.7357512953367671E-3</v>
      </c>
      <c r="J86" s="31">
        <f t="shared" si="15"/>
        <v>28.785185185185167</v>
      </c>
      <c r="K86" s="26">
        <f t="shared" si="11"/>
        <v>95.826196060459978</v>
      </c>
      <c r="L86" s="16">
        <f t="shared" si="12"/>
        <v>1.0238537433662209E-2</v>
      </c>
    </row>
    <row r="87" spans="1:12" x14ac:dyDescent="0.3">
      <c r="A87" s="3">
        <v>42500</v>
      </c>
      <c r="B87" s="18">
        <v>29.16</v>
      </c>
      <c r="C87" s="16">
        <f t="shared" si="8"/>
        <v>2.0618556701030855E-3</v>
      </c>
      <c r="D87" s="31">
        <f t="shared" si="13"/>
        <v>29.755102040816343</v>
      </c>
      <c r="E87" s="18">
        <v>68.44</v>
      </c>
      <c r="F87" s="16">
        <f t="shared" si="9"/>
        <v>-1.7502917152859565E-3</v>
      </c>
      <c r="G87" s="31">
        <f t="shared" si="14"/>
        <v>37.281764946207254</v>
      </c>
      <c r="H87" s="18">
        <v>19.39</v>
      </c>
      <c r="I87" s="16">
        <f t="shared" si="10"/>
        <v>-2.0586721564590515E-3</v>
      </c>
      <c r="J87" s="31">
        <f t="shared" si="15"/>
        <v>28.72592592592591</v>
      </c>
      <c r="K87" s="26">
        <f t="shared" si="11"/>
        <v>95.762792912949507</v>
      </c>
      <c r="L87" s="16">
        <f t="shared" si="12"/>
        <v>-6.6164733775375684E-4</v>
      </c>
    </row>
    <row r="88" spans="1:12" x14ac:dyDescent="0.3">
      <c r="A88" s="3">
        <v>42501</v>
      </c>
      <c r="B88" s="18">
        <v>29.07</v>
      </c>
      <c r="C88" s="16">
        <f t="shared" si="8"/>
        <v>-3.0864197530864335E-3</v>
      </c>
      <c r="D88" s="31">
        <f t="shared" si="13"/>
        <v>29.663265306122465</v>
      </c>
      <c r="E88" s="18">
        <v>68.33</v>
      </c>
      <c r="F88" s="16">
        <f t="shared" si="9"/>
        <v>-1.6072472238456426E-3</v>
      </c>
      <c r="G88" s="31">
        <f t="shared" si="14"/>
        <v>37.221843932997395</v>
      </c>
      <c r="H88" s="18">
        <v>19.37</v>
      </c>
      <c r="I88" s="16">
        <f t="shared" si="10"/>
        <v>-1.0314595152139949E-3</v>
      </c>
      <c r="J88" s="31">
        <f t="shared" si="15"/>
        <v>28.696296296296282</v>
      </c>
      <c r="K88" s="26">
        <f t="shared" si="11"/>
        <v>95.581405535416138</v>
      </c>
      <c r="L88" s="16">
        <f t="shared" si="12"/>
        <v>-1.8941320738029566E-3</v>
      </c>
    </row>
    <row r="89" spans="1:12" x14ac:dyDescent="0.3">
      <c r="A89" s="3">
        <v>42502</v>
      </c>
      <c r="B89" s="18">
        <v>29.27</v>
      </c>
      <c r="C89" s="16">
        <f t="shared" si="8"/>
        <v>6.8799449604401985E-3</v>
      </c>
      <c r="D89" s="31">
        <f t="shared" si="13"/>
        <v>29.867346938775523</v>
      </c>
      <c r="E89" s="18">
        <v>68.760000000000005</v>
      </c>
      <c r="F89" s="16">
        <f t="shared" si="9"/>
        <v>6.2929899019465996E-3</v>
      </c>
      <c r="G89" s="31">
        <f t="shared" si="14"/>
        <v>37.456080620999579</v>
      </c>
      <c r="H89" s="18">
        <v>19.45</v>
      </c>
      <c r="I89" s="16">
        <f t="shared" si="10"/>
        <v>4.1300980898295592E-3</v>
      </c>
      <c r="J89" s="31">
        <f t="shared" si="15"/>
        <v>28.814814814814799</v>
      </c>
      <c r="K89" s="26">
        <f t="shared" si="11"/>
        <v>96.138242374589893</v>
      </c>
      <c r="L89" s="16">
        <f t="shared" si="12"/>
        <v>5.8257862609838451E-3</v>
      </c>
    </row>
    <row r="90" spans="1:12" x14ac:dyDescent="0.3">
      <c r="A90" s="3">
        <v>42503</v>
      </c>
      <c r="B90" s="18">
        <v>29.06</v>
      </c>
      <c r="C90" s="16">
        <f t="shared" si="8"/>
        <v>-7.1745814827468557E-3</v>
      </c>
      <c r="D90" s="31">
        <f t="shared" si="13"/>
        <v>29.653061224489807</v>
      </c>
      <c r="E90" s="18">
        <v>68.44</v>
      </c>
      <c r="F90" s="16">
        <f t="shared" si="9"/>
        <v>-4.6538685282141445E-3</v>
      </c>
      <c r="G90" s="31">
        <f t="shared" si="14"/>
        <v>37.281764946207254</v>
      </c>
      <c r="H90" s="18">
        <v>19.399999999999999</v>
      </c>
      <c r="I90" s="16">
        <f t="shared" si="10"/>
        <v>-2.5706940874036244E-3</v>
      </c>
      <c r="J90" s="31">
        <f t="shared" si="15"/>
        <v>28.740740740740723</v>
      </c>
      <c r="K90" s="26">
        <f t="shared" si="11"/>
        <v>95.675566911437784</v>
      </c>
      <c r="L90" s="16">
        <f t="shared" si="12"/>
        <v>-4.8126058031033869E-3</v>
      </c>
    </row>
    <row r="91" spans="1:12" x14ac:dyDescent="0.3">
      <c r="A91" s="3">
        <v>42506</v>
      </c>
      <c r="B91" s="18">
        <v>29.08</v>
      </c>
      <c r="C91" s="16">
        <f t="shared" si="8"/>
        <v>6.8823124569861172E-4</v>
      </c>
      <c r="D91" s="31">
        <f t="shared" si="13"/>
        <v>29.673469387755116</v>
      </c>
      <c r="E91" s="18">
        <v>68.010000000000005</v>
      </c>
      <c r="F91" s="16">
        <f t="shared" si="9"/>
        <v>-6.2828755113967238E-3</v>
      </c>
      <c r="G91" s="31">
        <f t="shared" si="14"/>
        <v>37.047528258205077</v>
      </c>
      <c r="H91" s="24">
        <v>19.440000000000001</v>
      </c>
      <c r="I91" s="16">
        <f t="shared" si="10"/>
        <v>2.0618556701033075E-3</v>
      </c>
      <c r="J91" s="31">
        <f t="shared" si="15"/>
        <v>28.799999999999986</v>
      </c>
      <c r="K91" s="26">
        <f t="shared" si="11"/>
        <v>95.520997645960179</v>
      </c>
      <c r="L91" s="16">
        <f t="shared" si="12"/>
        <v>-1.6155563062477674E-3</v>
      </c>
    </row>
    <row r="92" spans="1:12" x14ac:dyDescent="0.3">
      <c r="A92" s="3">
        <v>42507</v>
      </c>
      <c r="B92" s="18">
        <v>29.2</v>
      </c>
      <c r="C92" s="16">
        <f t="shared" si="8"/>
        <v>4.126547455295837E-3</v>
      </c>
      <c r="D92" s="31">
        <f t="shared" si="13"/>
        <v>29.795918367346957</v>
      </c>
      <c r="E92" s="18">
        <v>68.040000000000006</v>
      </c>
      <c r="F92" s="16">
        <f t="shared" si="9"/>
        <v>4.4111160123505577E-4</v>
      </c>
      <c r="G92" s="31">
        <f t="shared" si="14"/>
        <v>37.063870352716854</v>
      </c>
      <c r="H92" s="18">
        <v>19.440000000000001</v>
      </c>
      <c r="I92" s="16">
        <f t="shared" si="10"/>
        <v>0</v>
      </c>
      <c r="J92" s="31">
        <f t="shared" si="15"/>
        <v>28.799999999999986</v>
      </c>
      <c r="K92" s="26">
        <f t="shared" si="11"/>
        <v>95.659788720063801</v>
      </c>
      <c r="L92" s="16">
        <f t="shared" si="12"/>
        <v>1.4529902065936184E-3</v>
      </c>
    </row>
    <row r="93" spans="1:12" x14ac:dyDescent="0.3">
      <c r="A93" s="3">
        <v>42508</v>
      </c>
      <c r="B93" s="18">
        <v>29.13</v>
      </c>
      <c r="C93" s="16">
        <f t="shared" si="8"/>
        <v>-2.397260273972579E-3</v>
      </c>
      <c r="D93" s="31">
        <f t="shared" si="13"/>
        <v>29.724489795918387</v>
      </c>
      <c r="E93" s="18">
        <v>68.12</v>
      </c>
      <c r="F93" s="16">
        <f t="shared" si="9"/>
        <v>1.1757789535566943E-3</v>
      </c>
      <c r="G93" s="31">
        <f t="shared" si="14"/>
        <v>37.107449271414936</v>
      </c>
      <c r="H93" s="18">
        <v>19.45</v>
      </c>
      <c r="I93" s="16">
        <f t="shared" si="10"/>
        <v>5.1440329218088721E-4</v>
      </c>
      <c r="J93" s="31">
        <f t="shared" si="15"/>
        <v>28.814814814814795</v>
      </c>
      <c r="K93" s="26">
        <f t="shared" si="11"/>
        <v>95.646753882148118</v>
      </c>
      <c r="L93" s="16">
        <f t="shared" si="12"/>
        <v>-1.3626245771702905E-4</v>
      </c>
    </row>
    <row r="94" spans="1:12" x14ac:dyDescent="0.3">
      <c r="A94" s="3">
        <v>42509</v>
      </c>
      <c r="B94" s="18">
        <v>28.86</v>
      </c>
      <c r="C94" s="16">
        <f t="shared" si="8"/>
        <v>-9.2687950566425759E-3</v>
      </c>
      <c r="D94" s="31">
        <f t="shared" si="13"/>
        <v>29.448979591836757</v>
      </c>
      <c r="E94" s="18">
        <v>67.41</v>
      </c>
      <c r="F94" s="16">
        <f t="shared" si="9"/>
        <v>-1.0422783323546847E-2</v>
      </c>
      <c r="G94" s="31">
        <f t="shared" si="14"/>
        <v>36.720686367969471</v>
      </c>
      <c r="H94" s="18">
        <v>19.32</v>
      </c>
      <c r="I94" s="16">
        <f t="shared" si="10"/>
        <v>-6.6838046272492679E-3</v>
      </c>
      <c r="J94" s="31">
        <f t="shared" si="15"/>
        <v>28.622222222222206</v>
      </c>
      <c r="K94" s="26">
        <f t="shared" si="11"/>
        <v>94.79188818202843</v>
      </c>
      <c r="L94" s="16">
        <f t="shared" si="12"/>
        <v>-8.9377387670993569E-3</v>
      </c>
    </row>
    <row r="95" spans="1:12" x14ac:dyDescent="0.3">
      <c r="A95" s="3">
        <v>42510</v>
      </c>
      <c r="B95" s="18">
        <v>28.67</v>
      </c>
      <c r="C95" s="16">
        <f t="shared" si="8"/>
        <v>-6.5835065835064821E-3</v>
      </c>
      <c r="D95" s="31">
        <f t="shared" si="13"/>
        <v>29.25510204081635</v>
      </c>
      <c r="E95" s="18">
        <v>67.010000000000005</v>
      </c>
      <c r="F95" s="16">
        <f t="shared" si="9"/>
        <v>-5.9338377095384809E-3</v>
      </c>
      <c r="G95" s="31">
        <f t="shared" si="14"/>
        <v>36.502791774479078</v>
      </c>
      <c r="H95" s="18">
        <v>19.29</v>
      </c>
      <c r="I95" s="16">
        <f t="shared" si="10"/>
        <v>-1.5527950310559868E-3</v>
      </c>
      <c r="J95" s="31">
        <f t="shared" si="15"/>
        <v>28.577777777777758</v>
      </c>
      <c r="K95" s="26">
        <f t="shared" si="11"/>
        <v>94.335671593073187</v>
      </c>
      <c r="L95" s="16">
        <f t="shared" si="12"/>
        <v>-4.8128230981028253E-3</v>
      </c>
    </row>
    <row r="96" spans="1:12" x14ac:dyDescent="0.3">
      <c r="A96" s="3">
        <v>42513</v>
      </c>
      <c r="B96" s="18">
        <v>28.62</v>
      </c>
      <c r="C96" s="16">
        <f t="shared" si="8"/>
        <v>-1.7439832577607062E-3</v>
      </c>
      <c r="D96" s="31">
        <f t="shared" si="13"/>
        <v>29.204081632653086</v>
      </c>
      <c r="E96" s="18">
        <v>66.84</v>
      </c>
      <c r="F96" s="16">
        <f t="shared" si="9"/>
        <v>-2.536934785852929E-3</v>
      </c>
      <c r="G96" s="31">
        <f t="shared" si="14"/>
        <v>36.410186572245657</v>
      </c>
      <c r="H96" s="18">
        <v>19.27</v>
      </c>
      <c r="I96" s="16">
        <f t="shared" si="10"/>
        <v>-1.0368066355624928E-3</v>
      </c>
      <c r="J96" s="31">
        <f t="shared" si="15"/>
        <v>28.548148148148126</v>
      </c>
      <c r="K96" s="26">
        <f t="shared" si="11"/>
        <v>94.162416353046865</v>
      </c>
      <c r="L96" s="16">
        <f t="shared" si="12"/>
        <v>-1.8365824623974847E-3</v>
      </c>
    </row>
    <row r="97" spans="1:12" x14ac:dyDescent="0.3">
      <c r="A97" s="3">
        <v>42514</v>
      </c>
      <c r="B97" s="18">
        <v>28.63</v>
      </c>
      <c r="C97" s="16">
        <f t="shared" si="8"/>
        <v>3.4940600978328185E-4</v>
      </c>
      <c r="D97" s="31">
        <f t="shared" si="13"/>
        <v>29.214285714285737</v>
      </c>
      <c r="E97" s="18">
        <v>66.510000000000005</v>
      </c>
      <c r="F97" s="16">
        <f t="shared" si="9"/>
        <v>-4.9371633752244293E-3</v>
      </c>
      <c r="G97" s="31">
        <f t="shared" si="14"/>
        <v>36.230423532616079</v>
      </c>
      <c r="H97" s="18">
        <v>19.309999999999999</v>
      </c>
      <c r="I97" s="16">
        <f t="shared" si="10"/>
        <v>2.0757654385052948E-3</v>
      </c>
      <c r="J97" s="31">
        <f t="shared" si="15"/>
        <v>28.607407407407379</v>
      </c>
      <c r="K97" s="26">
        <f t="shared" si="11"/>
        <v>94.052116654309202</v>
      </c>
      <c r="L97" s="16">
        <f t="shared" si="12"/>
        <v>-1.1713771057457745E-3</v>
      </c>
    </row>
    <row r="98" spans="1:12" x14ac:dyDescent="0.3">
      <c r="A98" s="3">
        <v>42515</v>
      </c>
      <c r="B98" s="18">
        <v>29.25</v>
      </c>
      <c r="C98" s="16">
        <f t="shared" si="8"/>
        <v>2.1655606007684236E-2</v>
      </c>
      <c r="D98" s="31">
        <f t="shared" si="13"/>
        <v>29.846938775510228</v>
      </c>
      <c r="E98" s="18">
        <v>67.349999999999994</v>
      </c>
      <c r="F98" s="16">
        <f t="shared" si="9"/>
        <v>1.2629679747406142E-2</v>
      </c>
      <c r="G98" s="31">
        <f t="shared" si="14"/>
        <v>36.688002178945908</v>
      </c>
      <c r="H98" s="18">
        <v>19.47</v>
      </c>
      <c r="I98" s="16">
        <f t="shared" si="10"/>
        <v>8.2858622475401322E-3</v>
      </c>
      <c r="J98" s="31">
        <f t="shared" si="15"/>
        <v>28.844444444444417</v>
      </c>
      <c r="K98" s="26">
        <f t="shared" si="11"/>
        <v>95.379385398900553</v>
      </c>
      <c r="L98" s="16">
        <f t="shared" si="12"/>
        <v>1.4112056079181645E-2</v>
      </c>
    </row>
    <row r="99" spans="1:12" x14ac:dyDescent="0.3">
      <c r="A99" s="3">
        <v>42516</v>
      </c>
      <c r="B99" s="18">
        <v>29.68</v>
      </c>
      <c r="C99" s="16">
        <f t="shared" si="8"/>
        <v>1.4700854700854693E-2</v>
      </c>
      <c r="D99" s="31">
        <f t="shared" si="13"/>
        <v>30.28571428571431</v>
      </c>
      <c r="E99" s="18">
        <v>67.7</v>
      </c>
      <c r="F99" s="16">
        <f t="shared" si="9"/>
        <v>5.1967334818114885E-3</v>
      </c>
      <c r="G99" s="31">
        <f t="shared" si="14"/>
        <v>36.878659948250011</v>
      </c>
      <c r="H99" s="18">
        <v>19.57</v>
      </c>
      <c r="I99" s="16">
        <f t="shared" si="10"/>
        <v>5.1361068310220581E-3</v>
      </c>
      <c r="J99" s="31">
        <f t="shared" si="15"/>
        <v>28.992592592592565</v>
      </c>
      <c r="K99" s="26">
        <f t="shared" si="11"/>
        <v>96.156966826556896</v>
      </c>
      <c r="L99" s="16">
        <f t="shared" si="12"/>
        <v>8.1525103606434612E-3</v>
      </c>
    </row>
    <row r="100" spans="1:12" x14ac:dyDescent="0.3">
      <c r="A100" s="3">
        <v>42517</v>
      </c>
      <c r="B100" s="18">
        <v>29.94</v>
      </c>
      <c r="C100" s="16">
        <f t="shared" si="8"/>
        <v>8.7601078167116597E-3</v>
      </c>
      <c r="D100" s="31">
        <f t="shared" si="13"/>
        <v>30.551020408163293</v>
      </c>
      <c r="E100" s="18">
        <v>68.209999999999994</v>
      </c>
      <c r="F100" s="16">
        <f t="shared" si="9"/>
        <v>7.5332348596748311E-3</v>
      </c>
      <c r="G100" s="31">
        <f t="shared" si="14"/>
        <v>37.156475554950262</v>
      </c>
      <c r="H100" s="18">
        <v>19.649999999999999</v>
      </c>
      <c r="I100" s="16">
        <f t="shared" si="10"/>
        <v>4.0878896269800347E-3</v>
      </c>
      <c r="J100" s="31">
        <f t="shared" si="15"/>
        <v>29.111111111111082</v>
      </c>
      <c r="K100" s="26">
        <f t="shared" si="11"/>
        <v>96.818607074224644</v>
      </c>
      <c r="L100" s="16">
        <f t="shared" si="12"/>
        <v>6.880835258262552E-3</v>
      </c>
    </row>
    <row r="101" spans="1:12" x14ac:dyDescent="0.3">
      <c r="A101" s="3">
        <v>42520</v>
      </c>
      <c r="B101" s="18">
        <v>30.09</v>
      </c>
      <c r="C101" s="16">
        <f t="shared" si="8"/>
        <v>5.0100200400802208E-3</v>
      </c>
      <c r="D101" s="31">
        <f t="shared" si="13"/>
        <v>30.704081632653089</v>
      </c>
      <c r="E101" s="18">
        <v>68.56</v>
      </c>
      <c r="F101" s="16">
        <f t="shared" si="9"/>
        <v>5.1312124321947206E-3</v>
      </c>
      <c r="G101" s="31">
        <f t="shared" si="14"/>
        <v>37.347133324254365</v>
      </c>
      <c r="H101" s="18">
        <v>19.66</v>
      </c>
      <c r="I101" s="16">
        <f t="shared" si="10"/>
        <v>5.0890585241747388E-4</v>
      </c>
      <c r="J101" s="31">
        <f t="shared" si="15"/>
        <v>29.125925925925902</v>
      </c>
      <c r="K101" s="26">
        <f t="shared" si="11"/>
        <v>97.177140882833356</v>
      </c>
      <c r="L101" s="16">
        <f t="shared" si="12"/>
        <v>3.7031498329018753E-3</v>
      </c>
    </row>
    <row r="102" spans="1:12" x14ac:dyDescent="0.3">
      <c r="A102" s="3">
        <v>42521</v>
      </c>
      <c r="B102" s="18">
        <v>30.06</v>
      </c>
      <c r="C102" s="16">
        <f t="shared" si="8"/>
        <v>-9.9700897308074854E-4</v>
      </c>
      <c r="D102" s="31">
        <f t="shared" si="13"/>
        <v>30.67346938775513</v>
      </c>
      <c r="E102" s="18">
        <v>68.599999999999994</v>
      </c>
      <c r="F102" s="16">
        <f t="shared" si="9"/>
        <v>5.8343057176180046E-4</v>
      </c>
      <c r="G102" s="31">
        <f t="shared" si="14"/>
        <v>37.368922783603402</v>
      </c>
      <c r="H102" s="18">
        <v>19.59</v>
      </c>
      <c r="I102" s="16">
        <f t="shared" si="10"/>
        <v>-3.560528992878953E-3</v>
      </c>
      <c r="J102" s="31">
        <f t="shared" si="15"/>
        <v>29.022222222222197</v>
      </c>
      <c r="K102" s="26">
        <f t="shared" si="11"/>
        <v>97.064614393580726</v>
      </c>
      <c r="L102" s="16">
        <f t="shared" si="12"/>
        <v>-1.1579522532804143E-3</v>
      </c>
    </row>
    <row r="103" spans="1:12" x14ac:dyDescent="0.3">
      <c r="A103" s="3">
        <v>42522</v>
      </c>
      <c r="B103" s="18">
        <v>30.01</v>
      </c>
      <c r="C103" s="16">
        <f t="shared" si="8"/>
        <v>-1.663339986693213E-3</v>
      </c>
      <c r="D103" s="31">
        <f t="shared" si="13"/>
        <v>30.622448979591866</v>
      </c>
      <c r="E103" s="18">
        <v>68.239999999999995</v>
      </c>
      <c r="F103" s="16">
        <f t="shared" si="9"/>
        <v>-5.2478134110787167E-3</v>
      </c>
      <c r="G103" s="31">
        <f t="shared" si="14"/>
        <v>37.17281764946204</v>
      </c>
      <c r="H103" s="18">
        <v>19.62</v>
      </c>
      <c r="I103" s="16">
        <f t="shared" si="10"/>
        <v>1.5313935681471325E-3</v>
      </c>
      <c r="J103" s="31">
        <f t="shared" si="15"/>
        <v>29.066666666666645</v>
      </c>
      <c r="K103" s="26">
        <f t="shared" si="11"/>
        <v>96.861933295720561</v>
      </c>
      <c r="L103" s="16">
        <f t="shared" si="12"/>
        <v>-2.0881049095639037E-3</v>
      </c>
    </row>
    <row r="104" spans="1:12" x14ac:dyDescent="0.3">
      <c r="A104" s="3">
        <v>42523</v>
      </c>
      <c r="B104" s="18">
        <v>30.16</v>
      </c>
      <c r="C104" s="16">
        <f t="shared" si="8"/>
        <v>4.9983338887036322E-3</v>
      </c>
      <c r="D104" s="31">
        <f t="shared" si="13"/>
        <v>30.775510204081659</v>
      </c>
      <c r="E104" s="18">
        <v>68.67</v>
      </c>
      <c r="F104" s="16">
        <f t="shared" si="9"/>
        <v>6.3012895662368784E-3</v>
      </c>
      <c r="G104" s="31">
        <f t="shared" si="14"/>
        <v>37.407054337464224</v>
      </c>
      <c r="H104" s="18">
        <v>19.649999999999999</v>
      </c>
      <c r="I104" s="16">
        <f t="shared" si="10"/>
        <v>1.5290519877675379E-3</v>
      </c>
      <c r="J104" s="31">
        <f t="shared" si="15"/>
        <v>29.111111111111089</v>
      </c>
      <c r="K104" s="26">
        <f t="shared" si="11"/>
        <v>97.293675652656972</v>
      </c>
      <c r="L104" s="16">
        <f t="shared" si="12"/>
        <v>4.457296506960029E-3</v>
      </c>
    </row>
    <row r="105" spans="1:12" x14ac:dyDescent="0.3">
      <c r="A105" s="3">
        <v>42524</v>
      </c>
      <c r="B105" s="18">
        <v>30.23</v>
      </c>
      <c r="C105" s="16">
        <f t="shared" si="8"/>
        <v>2.3209549071618873E-3</v>
      </c>
      <c r="D105" s="31">
        <f t="shared" si="13"/>
        <v>30.846938775510232</v>
      </c>
      <c r="E105" s="18">
        <v>68.319999999999993</v>
      </c>
      <c r="F105" s="16">
        <f t="shared" si="9"/>
        <v>-5.0968399592253855E-3</v>
      </c>
      <c r="G105" s="31">
        <f t="shared" si="14"/>
        <v>37.216396568160121</v>
      </c>
      <c r="H105" s="18">
        <v>19.61</v>
      </c>
      <c r="I105" s="16">
        <f t="shared" si="10"/>
        <v>-2.0356234096691184E-3</v>
      </c>
      <c r="J105" s="31">
        <f t="shared" si="15"/>
        <v>29.051851851851833</v>
      </c>
      <c r="K105" s="26">
        <f t="shared" si="11"/>
        <v>97.115187195522196</v>
      </c>
      <c r="L105" s="16">
        <f t="shared" si="12"/>
        <v>-1.8345329841580327E-3</v>
      </c>
    </row>
    <row r="106" spans="1:12" x14ac:dyDescent="0.3">
      <c r="A106" s="3">
        <v>42527</v>
      </c>
      <c r="B106" s="18">
        <v>30.16</v>
      </c>
      <c r="C106" s="16">
        <f t="shared" si="8"/>
        <v>-2.3155805491233972E-3</v>
      </c>
      <c r="D106" s="31">
        <f t="shared" si="13"/>
        <v>30.775510204081659</v>
      </c>
      <c r="E106" s="18">
        <v>68.569999999999993</v>
      </c>
      <c r="F106" s="16">
        <f t="shared" si="9"/>
        <v>3.6592505854800006E-3</v>
      </c>
      <c r="G106" s="31">
        <f t="shared" si="14"/>
        <v>37.352580689091617</v>
      </c>
      <c r="H106" s="18">
        <v>19.559999999999999</v>
      </c>
      <c r="I106" s="16">
        <f t="shared" si="10"/>
        <v>-2.5497195308515908E-3</v>
      </c>
      <c r="J106" s="31">
        <f t="shared" si="15"/>
        <v>28.97777777777776</v>
      </c>
      <c r="K106" s="26">
        <f t="shared" si="11"/>
        <v>97.10586867095104</v>
      </c>
      <c r="L106" s="16">
        <f t="shared" si="12"/>
        <v>-9.5953319354635802E-5</v>
      </c>
    </row>
    <row r="107" spans="1:12" x14ac:dyDescent="0.3">
      <c r="A107" s="3">
        <v>42528</v>
      </c>
      <c r="B107" s="18">
        <v>30.36</v>
      </c>
      <c r="C107" s="16">
        <f t="shared" si="8"/>
        <v>6.6312997347479641E-3</v>
      </c>
      <c r="D107" s="31">
        <f t="shared" si="13"/>
        <v>30.97959183673472</v>
      </c>
      <c r="E107" s="18">
        <v>69.42</v>
      </c>
      <c r="F107" s="16">
        <f t="shared" si="9"/>
        <v>1.2396091585241464E-2</v>
      </c>
      <c r="G107" s="31">
        <f t="shared" si="14"/>
        <v>37.815606700258719</v>
      </c>
      <c r="H107" s="18">
        <v>19.670000000000002</v>
      </c>
      <c r="I107" s="16">
        <f t="shared" si="10"/>
        <v>5.6237218813908196E-3</v>
      </c>
      <c r="J107" s="31">
        <f t="shared" si="15"/>
        <v>29.140740740740728</v>
      </c>
      <c r="K107" s="26">
        <f t="shared" si="11"/>
        <v>97.935939277734164</v>
      </c>
      <c r="L107" s="16">
        <f t="shared" si="12"/>
        <v>8.5480992873445683E-3</v>
      </c>
    </row>
    <row r="108" spans="1:12" x14ac:dyDescent="0.3">
      <c r="A108" s="3">
        <v>42529</v>
      </c>
      <c r="B108" s="18">
        <v>30.43</v>
      </c>
      <c r="C108" s="16">
        <f t="shared" si="8"/>
        <v>2.3056653491435597E-3</v>
      </c>
      <c r="D108" s="31">
        <f t="shared" si="13"/>
        <v>31.051020408163289</v>
      </c>
      <c r="E108" s="18">
        <v>69.72</v>
      </c>
      <c r="F108" s="16">
        <f t="shared" si="9"/>
        <v>4.321521175453702E-3</v>
      </c>
      <c r="G108" s="31">
        <f t="shared" si="14"/>
        <v>37.979027645376519</v>
      </c>
      <c r="H108" s="18">
        <v>19.760000000000002</v>
      </c>
      <c r="I108" s="16">
        <f t="shared" si="10"/>
        <v>4.5754956786985268E-3</v>
      </c>
      <c r="J108" s="31">
        <f t="shared" si="15"/>
        <v>29.274074074074061</v>
      </c>
      <c r="K108" s="26">
        <f t="shared" si="11"/>
        <v>98.30412212761388</v>
      </c>
      <c r="L108" s="16">
        <f t="shared" si="12"/>
        <v>3.759425320214671E-3</v>
      </c>
    </row>
    <row r="109" spans="1:12" x14ac:dyDescent="0.3">
      <c r="A109" s="3">
        <v>42530</v>
      </c>
      <c r="B109" s="18">
        <v>30.35</v>
      </c>
      <c r="C109" s="16">
        <f t="shared" si="8"/>
        <v>-2.6289845547157187E-3</v>
      </c>
      <c r="D109" s="31">
        <f t="shared" si="13"/>
        <v>30.969387755102066</v>
      </c>
      <c r="E109" s="18">
        <v>69.790000000000006</v>
      </c>
      <c r="F109" s="16">
        <f t="shared" si="9"/>
        <v>1.0040160642570406E-3</v>
      </c>
      <c r="G109" s="31">
        <f t="shared" si="14"/>
        <v>38.017159199237341</v>
      </c>
      <c r="H109" s="18">
        <v>19.899999999999999</v>
      </c>
      <c r="I109" s="16">
        <f t="shared" si="10"/>
        <v>7.0850202429149078E-3</v>
      </c>
      <c r="J109" s="31">
        <f t="shared" si="15"/>
        <v>29.481481481481467</v>
      </c>
      <c r="K109" s="26">
        <f t="shared" si="11"/>
        <v>98.46802843582087</v>
      </c>
      <c r="L109" s="16">
        <f t="shared" si="12"/>
        <v>1.6673391172163932E-3</v>
      </c>
    </row>
    <row r="110" spans="1:12" x14ac:dyDescent="0.3">
      <c r="A110" s="3">
        <v>42531</v>
      </c>
      <c r="B110" s="18">
        <v>30.26</v>
      </c>
      <c r="C110" s="16">
        <f t="shared" si="8"/>
        <v>-2.9654036243822457E-3</v>
      </c>
      <c r="D110" s="31">
        <f t="shared" si="13"/>
        <v>30.877551020408188</v>
      </c>
      <c r="E110" s="18">
        <v>69.64</v>
      </c>
      <c r="F110" s="16">
        <f t="shared" si="9"/>
        <v>-2.1493050580313477E-3</v>
      </c>
      <c r="G110" s="31">
        <f t="shared" si="14"/>
        <v>37.935448726678437</v>
      </c>
      <c r="H110" s="18">
        <v>19.850000000000001</v>
      </c>
      <c r="I110" s="16">
        <f t="shared" si="10"/>
        <v>-2.5125628140701961E-3</v>
      </c>
      <c r="J110" s="31">
        <f t="shared" si="15"/>
        <v>29.407407407407398</v>
      </c>
      <c r="K110" s="26">
        <f t="shared" si="11"/>
        <v>98.220407154494012</v>
      </c>
      <c r="L110" s="16">
        <f t="shared" si="12"/>
        <v>-2.5147378825427502E-3</v>
      </c>
    </row>
    <row r="111" spans="1:12" x14ac:dyDescent="0.3">
      <c r="A111" s="3">
        <v>42534</v>
      </c>
      <c r="B111" s="18">
        <v>30.01</v>
      </c>
      <c r="C111" s="16">
        <f t="shared" si="8"/>
        <v>-8.2617316589557177E-3</v>
      </c>
      <c r="D111" s="31">
        <f t="shared" si="13"/>
        <v>30.622448979591862</v>
      </c>
      <c r="E111" s="18">
        <v>69.260000000000005</v>
      </c>
      <c r="F111" s="16">
        <f t="shared" si="9"/>
        <v>-5.4566341183227562E-3</v>
      </c>
      <c r="G111" s="31">
        <f t="shared" si="14"/>
        <v>37.728448862862564</v>
      </c>
      <c r="H111" s="18">
        <v>19.73</v>
      </c>
      <c r="I111" s="16">
        <f t="shared" si="10"/>
        <v>-6.0453400503779342E-3</v>
      </c>
      <c r="J111" s="31">
        <f t="shared" si="15"/>
        <v>29.229629629629617</v>
      </c>
      <c r="K111" s="26">
        <f t="shared" si="11"/>
        <v>97.580527472084043</v>
      </c>
      <c r="L111" s="16">
        <f t="shared" si="12"/>
        <v>-6.5147325382542975E-3</v>
      </c>
    </row>
    <row r="112" spans="1:12" x14ac:dyDescent="0.3">
      <c r="A112" s="3">
        <v>42535</v>
      </c>
      <c r="B112" s="18">
        <v>30.11</v>
      </c>
      <c r="C112" s="16">
        <f t="shared" si="8"/>
        <v>3.3322225924690141E-3</v>
      </c>
      <c r="D112" s="31">
        <f t="shared" si="13"/>
        <v>30.724489795918387</v>
      </c>
      <c r="E112" s="18">
        <v>70.11</v>
      </c>
      <c r="F112" s="16">
        <f t="shared" si="9"/>
        <v>1.2272596015015846E-2</v>
      </c>
      <c r="G112" s="31">
        <f t="shared" si="14"/>
        <v>38.191474874029659</v>
      </c>
      <c r="H112" s="18">
        <v>19.760000000000002</v>
      </c>
      <c r="I112" s="16">
        <f t="shared" si="10"/>
        <v>1.5205271160669831E-3</v>
      </c>
      <c r="J112" s="31">
        <f t="shared" si="15"/>
        <v>29.274074074074065</v>
      </c>
      <c r="K112" s="26">
        <f t="shared" si="11"/>
        <v>98.190038744022104</v>
      </c>
      <c r="L112" s="16">
        <f t="shared" si="12"/>
        <v>6.2462387499639949E-3</v>
      </c>
    </row>
    <row r="113" spans="1:12" x14ac:dyDescent="0.3">
      <c r="A113" s="3">
        <v>42536</v>
      </c>
      <c r="B113" s="18">
        <v>30.49</v>
      </c>
      <c r="C113" s="16">
        <f t="shared" si="8"/>
        <v>1.2620391896379868E-2</v>
      </c>
      <c r="D113" s="31">
        <f t="shared" si="13"/>
        <v>31.112244897959201</v>
      </c>
      <c r="E113" s="18">
        <v>70.72</v>
      </c>
      <c r="F113" s="16">
        <f t="shared" si="9"/>
        <v>8.7006133219227344E-3</v>
      </c>
      <c r="G113" s="31">
        <f t="shared" si="14"/>
        <v>38.523764129102517</v>
      </c>
      <c r="H113" s="18">
        <v>19.98</v>
      </c>
      <c r="I113" s="16">
        <f t="shared" si="10"/>
        <v>1.1133603238866252E-2</v>
      </c>
      <c r="J113" s="31">
        <f t="shared" si="15"/>
        <v>29.599999999999987</v>
      </c>
      <c r="K113" s="26">
        <f t="shared" si="11"/>
        <v>99.236009027061698</v>
      </c>
      <c r="L113" s="16">
        <f t="shared" si="12"/>
        <v>1.065250911822524E-2</v>
      </c>
    </row>
    <row r="114" spans="1:12" x14ac:dyDescent="0.3">
      <c r="A114" s="3">
        <v>42537</v>
      </c>
      <c r="B114" s="18">
        <v>30.32</v>
      </c>
      <c r="C114" s="16">
        <f t="shared" si="8"/>
        <v>-5.5755985569038158E-3</v>
      </c>
      <c r="D114" s="31">
        <f t="shared" si="13"/>
        <v>30.938775510204103</v>
      </c>
      <c r="E114" s="18">
        <v>70.62</v>
      </c>
      <c r="F114" s="16">
        <f t="shared" si="9"/>
        <v>-1.4140271493211509E-3</v>
      </c>
      <c r="G114" s="31">
        <f t="shared" si="14"/>
        <v>38.469290480729924</v>
      </c>
      <c r="H114" s="18">
        <v>20.04</v>
      </c>
      <c r="I114" s="16">
        <f t="shared" si="10"/>
        <v>3.0030030030030463E-3</v>
      </c>
      <c r="J114" s="31">
        <f t="shared" si="15"/>
        <v>29.688888888888876</v>
      </c>
      <c r="K114" s="26">
        <f t="shared" si="11"/>
        <v>99.096954879822903</v>
      </c>
      <c r="L114" s="16">
        <f t="shared" si="12"/>
        <v>-1.4012468719986071E-3</v>
      </c>
    </row>
    <row r="115" spans="1:12" x14ac:dyDescent="0.3">
      <c r="A115" s="3">
        <v>42538</v>
      </c>
      <c r="B115" s="18">
        <v>30.41</v>
      </c>
      <c r="C115" s="16">
        <f t="shared" si="8"/>
        <v>2.9683377308706849E-3</v>
      </c>
      <c r="D115" s="31">
        <f t="shared" si="13"/>
        <v>31.030612244897981</v>
      </c>
      <c r="E115" s="18">
        <v>70.849999999999994</v>
      </c>
      <c r="F115" s="16">
        <f t="shared" si="9"/>
        <v>3.2568677428488346E-3</v>
      </c>
      <c r="G115" s="31">
        <f t="shared" si="14"/>
        <v>38.594579871986895</v>
      </c>
      <c r="H115" s="18">
        <v>20.14</v>
      </c>
      <c r="I115" s="16">
        <f t="shared" si="10"/>
        <v>4.9900199600798611E-3</v>
      </c>
      <c r="J115" s="31">
        <f t="shared" si="15"/>
        <v>29.837037037037025</v>
      </c>
      <c r="K115" s="26">
        <f t="shared" si="11"/>
        <v>99.462229153921896</v>
      </c>
      <c r="L115" s="16">
        <f t="shared" si="12"/>
        <v>3.6860292482445711E-3</v>
      </c>
    </row>
    <row r="116" spans="1:12" x14ac:dyDescent="0.3">
      <c r="A116" s="3">
        <v>42541</v>
      </c>
      <c r="B116" s="18">
        <v>30.59</v>
      </c>
      <c r="C116" s="16">
        <f t="shared" si="8"/>
        <v>5.9191055573823981E-3</v>
      </c>
      <c r="D116" s="31">
        <f t="shared" si="13"/>
        <v>31.214285714285733</v>
      </c>
      <c r="E116" s="18">
        <v>70.91</v>
      </c>
      <c r="F116" s="16">
        <f t="shared" si="9"/>
        <v>8.468595624560038E-4</v>
      </c>
      <c r="G116" s="31">
        <f t="shared" si="14"/>
        <v>38.627264061010457</v>
      </c>
      <c r="H116" s="18">
        <v>20.14</v>
      </c>
      <c r="I116" s="16">
        <f t="shared" si="10"/>
        <v>0</v>
      </c>
      <c r="J116" s="31">
        <f t="shared" si="15"/>
        <v>29.837037037037025</v>
      </c>
      <c r="K116" s="26">
        <f t="shared" si="11"/>
        <v>99.678586812333208</v>
      </c>
      <c r="L116" s="16">
        <f t="shared" si="12"/>
        <v>2.1752745766081549E-3</v>
      </c>
    </row>
    <row r="117" spans="1:12" x14ac:dyDescent="0.3">
      <c r="A117" s="3">
        <v>42542</v>
      </c>
      <c r="B117" s="18">
        <v>30.51</v>
      </c>
      <c r="C117" s="16">
        <f t="shared" si="8"/>
        <v>-2.6152337365151768E-3</v>
      </c>
      <c r="D117" s="31">
        <f t="shared" si="13"/>
        <v>31.132653061224509</v>
      </c>
      <c r="E117" s="18">
        <v>71.040000000000006</v>
      </c>
      <c r="F117" s="16">
        <f t="shared" si="9"/>
        <v>1.8333098293612515E-3</v>
      </c>
      <c r="G117" s="31">
        <f t="shared" si="14"/>
        <v>38.698079803894842</v>
      </c>
      <c r="H117" s="18">
        <v>20.260000000000002</v>
      </c>
      <c r="I117" s="16">
        <f t="shared" si="10"/>
        <v>5.9582919563059278E-3</v>
      </c>
      <c r="J117" s="31">
        <f t="shared" si="15"/>
        <v>30.014814814814805</v>
      </c>
      <c r="K117" s="26">
        <f t="shared" si="11"/>
        <v>99.845547679934157</v>
      </c>
      <c r="L117" s="16">
        <f t="shared" si="12"/>
        <v>1.6749923222254548E-3</v>
      </c>
    </row>
    <row r="118" spans="1:12" x14ac:dyDescent="0.3">
      <c r="A118" s="3">
        <v>42543</v>
      </c>
      <c r="B118" s="18">
        <v>30.48</v>
      </c>
      <c r="C118" s="16">
        <f t="shared" si="8"/>
        <v>-9.8328416912496497E-4</v>
      </c>
      <c r="D118" s="31">
        <f t="shared" si="13"/>
        <v>31.102040816326546</v>
      </c>
      <c r="E118" s="18">
        <v>70.989999999999995</v>
      </c>
      <c r="F118" s="16">
        <f t="shared" si="9"/>
        <v>-7.0382882882902287E-4</v>
      </c>
      <c r="G118" s="31">
        <f t="shared" si="14"/>
        <v>38.670842979708532</v>
      </c>
      <c r="H118" s="18">
        <v>20.34</v>
      </c>
      <c r="I118" s="16">
        <f t="shared" si="10"/>
        <v>3.9486673247777215E-3</v>
      </c>
      <c r="J118" s="31">
        <f t="shared" si="15"/>
        <v>30.133333333333319</v>
      </c>
      <c r="K118" s="26">
        <f t="shared" si="11"/>
        <v>99.9062171293684</v>
      </c>
      <c r="L118" s="16">
        <f t="shared" si="12"/>
        <v>6.0763299760480116E-4</v>
      </c>
    </row>
    <row r="119" spans="1:12" x14ac:dyDescent="0.3">
      <c r="A119" s="3">
        <v>42544</v>
      </c>
      <c r="B119" s="18">
        <v>30.7</v>
      </c>
      <c r="C119" s="16">
        <f t="shared" si="8"/>
        <v>7.2178477690287846E-3</v>
      </c>
      <c r="D119" s="31">
        <f t="shared" si="13"/>
        <v>31.326530612244913</v>
      </c>
      <c r="E119" s="18">
        <v>71.06</v>
      </c>
      <c r="F119" s="16">
        <f t="shared" si="9"/>
        <v>9.860543738555716E-4</v>
      </c>
      <c r="G119" s="31">
        <f t="shared" si="14"/>
        <v>38.708974533569354</v>
      </c>
      <c r="H119" s="24">
        <v>20.149999999999999</v>
      </c>
      <c r="I119" s="16">
        <f t="shared" si="10"/>
        <v>-9.3411996066864456E-3</v>
      </c>
      <c r="J119" s="31">
        <f t="shared" si="15"/>
        <v>29.851851851851833</v>
      </c>
      <c r="K119" s="26">
        <f t="shared" si="11"/>
        <v>99.887356997666103</v>
      </c>
      <c r="L119" s="16">
        <f t="shared" si="12"/>
        <v>-1.8877835878694516E-4</v>
      </c>
    </row>
    <row r="120" spans="1:12" x14ac:dyDescent="0.3">
      <c r="A120" s="3">
        <v>42545</v>
      </c>
      <c r="B120" s="18">
        <v>30.12</v>
      </c>
      <c r="C120" s="16">
        <f t="shared" si="8"/>
        <v>-1.889250814332244E-2</v>
      </c>
      <c r="D120" s="31">
        <f t="shared" si="13"/>
        <v>30.734693877551035</v>
      </c>
      <c r="E120" s="18">
        <v>70.489999999999995</v>
      </c>
      <c r="F120" s="16">
        <f t="shared" si="9"/>
        <v>-8.0213903743316939E-3</v>
      </c>
      <c r="G120" s="31">
        <f t="shared" si="14"/>
        <v>38.398474737845532</v>
      </c>
      <c r="H120" s="18">
        <v>20.149999999999999</v>
      </c>
      <c r="I120" s="16">
        <f t="shared" si="10"/>
        <v>0</v>
      </c>
      <c r="J120" s="31">
        <f t="shared" si="15"/>
        <v>29.851851851851833</v>
      </c>
      <c r="K120" s="26">
        <f t="shared" si="11"/>
        <v>98.985020467248404</v>
      </c>
      <c r="L120" s="16">
        <f t="shared" si="12"/>
        <v>-9.0335409559267887E-3</v>
      </c>
    </row>
    <row r="121" spans="1:12" x14ac:dyDescent="0.3">
      <c r="A121" s="3">
        <v>42548</v>
      </c>
      <c r="B121" s="18">
        <v>30.26</v>
      </c>
      <c r="C121" s="16">
        <f t="shared" si="8"/>
        <v>4.6480743691899029E-3</v>
      </c>
      <c r="D121" s="31">
        <f t="shared" si="13"/>
        <v>30.877551020408177</v>
      </c>
      <c r="E121" s="18">
        <v>71.489999999999995</v>
      </c>
      <c r="F121" s="16">
        <f t="shared" si="9"/>
        <v>1.4186409419775892E-2</v>
      </c>
      <c r="G121" s="31">
        <f t="shared" si="14"/>
        <v>38.943211221571531</v>
      </c>
      <c r="H121" s="18">
        <v>20.2</v>
      </c>
      <c r="I121" s="16">
        <f t="shared" si="10"/>
        <v>2.4813895781639062E-3</v>
      </c>
      <c r="J121" s="31">
        <f t="shared" si="15"/>
        <v>29.925925925925913</v>
      </c>
      <c r="K121" s="26">
        <f t="shared" si="11"/>
        <v>99.746688167905617</v>
      </c>
      <c r="L121" s="16">
        <f t="shared" si="12"/>
        <v>7.6947774225013532E-3</v>
      </c>
    </row>
    <row r="122" spans="1:12" x14ac:dyDescent="0.3">
      <c r="A122" s="3">
        <v>42549</v>
      </c>
      <c r="B122" s="18">
        <v>30.37</v>
      </c>
      <c r="C122" s="16">
        <f t="shared" si="8"/>
        <v>3.6351619299404003E-3</v>
      </c>
      <c r="D122" s="31">
        <f t="shared" si="13"/>
        <v>30.989795918367356</v>
      </c>
      <c r="E122" s="18">
        <v>71.760000000000005</v>
      </c>
      <c r="F122" s="16">
        <f t="shared" si="9"/>
        <v>3.7767519932858651E-3</v>
      </c>
      <c r="G122" s="31">
        <f t="shared" si="14"/>
        <v>39.090290072177552</v>
      </c>
      <c r="H122" s="18">
        <v>20.309999999999999</v>
      </c>
      <c r="I122" s="16">
        <f t="shared" si="10"/>
        <v>5.4455445544554504E-3</v>
      </c>
      <c r="J122" s="31">
        <f t="shared" si="15"/>
        <v>30.088888888888878</v>
      </c>
      <c r="K122" s="26">
        <f t="shared" si="11"/>
        <v>100.16897487943379</v>
      </c>
      <c r="L122" s="16">
        <f t="shared" si="12"/>
        <v>4.2335913029747374E-3</v>
      </c>
    </row>
    <row r="123" spans="1:12" x14ac:dyDescent="0.3">
      <c r="A123" s="3">
        <v>42550</v>
      </c>
      <c r="B123" s="18">
        <v>30.69</v>
      </c>
      <c r="C123" s="16">
        <f t="shared" si="8"/>
        <v>1.0536713862364211E-2</v>
      </c>
      <c r="D123" s="31">
        <f t="shared" si="13"/>
        <v>31.316326530612255</v>
      </c>
      <c r="E123" s="18">
        <v>72.72</v>
      </c>
      <c r="F123" s="16">
        <f t="shared" si="9"/>
        <v>1.3377926421404673E-2</v>
      </c>
      <c r="G123" s="31">
        <f t="shared" si="14"/>
        <v>39.613237096554506</v>
      </c>
      <c r="H123" s="18">
        <v>20.51</v>
      </c>
      <c r="I123" s="16">
        <f t="shared" si="10"/>
        <v>9.8473658296407418E-3</v>
      </c>
      <c r="J123" s="31">
        <f t="shared" si="15"/>
        <v>30.385185185185179</v>
      </c>
      <c r="K123" s="26">
        <f t="shared" si="11"/>
        <v>101.31474881235194</v>
      </c>
      <c r="L123" s="16">
        <f t="shared" si="12"/>
        <v>1.1438411287499228E-2</v>
      </c>
    </row>
    <row r="124" spans="1:12" x14ac:dyDescent="0.3">
      <c r="A124" s="3">
        <v>42551</v>
      </c>
      <c r="B124" s="18">
        <v>31.07</v>
      </c>
      <c r="C124" s="16">
        <f t="shared" si="8"/>
        <v>1.23818833496252E-2</v>
      </c>
      <c r="D124" s="31">
        <f t="shared" si="13"/>
        <v>31.704081632653068</v>
      </c>
      <c r="E124" s="18">
        <v>73.33</v>
      </c>
      <c r="F124" s="16">
        <f t="shared" si="9"/>
        <v>8.3883388338834575E-3</v>
      </c>
      <c r="G124" s="31">
        <f t="shared" si="14"/>
        <v>39.945526351627365</v>
      </c>
      <c r="H124" s="18">
        <v>20.74</v>
      </c>
      <c r="I124" s="16">
        <f t="shared" si="10"/>
        <v>1.1214041930765362E-2</v>
      </c>
      <c r="J124" s="31">
        <f t="shared" si="15"/>
        <v>30.725925925925917</v>
      </c>
      <c r="K124" s="26">
        <f t="shared" si="11"/>
        <v>102.37553391020636</v>
      </c>
      <c r="L124" s="16">
        <f t="shared" si="12"/>
        <v>1.0470194224328822E-2</v>
      </c>
    </row>
    <row r="125" spans="1:12" x14ac:dyDescent="0.3">
      <c r="A125" s="3">
        <v>42552</v>
      </c>
      <c r="B125" s="18">
        <v>31.3</v>
      </c>
      <c r="C125" s="16">
        <f t="shared" si="8"/>
        <v>7.4026392018022857E-3</v>
      </c>
      <c r="D125" s="31">
        <f t="shared" si="13"/>
        <v>31.938775510204085</v>
      </c>
      <c r="E125" s="18">
        <v>73.94</v>
      </c>
      <c r="F125" s="16">
        <f t="shared" si="9"/>
        <v>8.3185599345425576E-3</v>
      </c>
      <c r="G125" s="31">
        <f t="shared" si="14"/>
        <v>40.277815606700223</v>
      </c>
      <c r="H125" s="18">
        <v>20.88</v>
      </c>
      <c r="I125" s="16">
        <f t="shared" si="10"/>
        <v>6.7502410800386325E-3</v>
      </c>
      <c r="J125" s="31">
        <f t="shared" si="15"/>
        <v>30.933333333333326</v>
      </c>
      <c r="K125" s="26">
        <f t="shared" si="11"/>
        <v>103.14992445023763</v>
      </c>
      <c r="L125" s="16">
        <f t="shared" si="12"/>
        <v>7.564214910082967E-3</v>
      </c>
    </row>
    <row r="126" spans="1:12" x14ac:dyDescent="0.3">
      <c r="A126" s="3">
        <v>42555</v>
      </c>
      <c r="B126" s="18">
        <v>31.5</v>
      </c>
      <c r="C126" s="16">
        <f t="shared" si="8"/>
        <v>6.389776357827559E-3</v>
      </c>
      <c r="D126" s="31">
        <f t="shared" si="13"/>
        <v>32.142857142857146</v>
      </c>
      <c r="E126" s="18">
        <v>74.37</v>
      </c>
      <c r="F126" s="16">
        <f t="shared" si="9"/>
        <v>5.8155261022452276E-3</v>
      </c>
      <c r="G126" s="31">
        <f t="shared" si="14"/>
        <v>40.512052294702407</v>
      </c>
      <c r="H126" s="18">
        <v>20.96</v>
      </c>
      <c r="I126" s="16">
        <f t="shared" si="10"/>
        <v>3.8314176245211051E-3</v>
      </c>
      <c r="J126" s="31">
        <f t="shared" si="15"/>
        <v>31.051851851851847</v>
      </c>
      <c r="K126" s="26">
        <f t="shared" si="11"/>
        <v>103.7067612894114</v>
      </c>
      <c r="L126" s="16">
        <f t="shared" si="12"/>
        <v>5.3983252255545011E-3</v>
      </c>
    </row>
    <row r="127" spans="1:12" x14ac:dyDescent="0.3">
      <c r="A127" s="3">
        <v>42556</v>
      </c>
      <c r="B127" s="18">
        <v>31.34</v>
      </c>
      <c r="C127" s="16">
        <f t="shared" si="8"/>
        <v>-5.0793650793651279E-3</v>
      </c>
      <c r="D127" s="31">
        <f t="shared" si="13"/>
        <v>31.979591836734695</v>
      </c>
      <c r="E127" s="18">
        <v>74.349999999999994</v>
      </c>
      <c r="F127" s="16">
        <f t="shared" si="9"/>
        <v>-2.6892564206015823E-4</v>
      </c>
      <c r="G127" s="31">
        <f t="shared" si="14"/>
        <v>40.501157565027881</v>
      </c>
      <c r="H127" s="18">
        <v>20.97</v>
      </c>
      <c r="I127" s="16">
        <f t="shared" si="10"/>
        <v>4.7709923664118747E-4</v>
      </c>
      <c r="J127" s="31">
        <f t="shared" si="15"/>
        <v>31.066666666666659</v>
      </c>
      <c r="K127" s="26">
        <f t="shared" si="11"/>
        <v>103.54741606842924</v>
      </c>
      <c r="L127" s="16">
        <f t="shared" si="12"/>
        <v>-1.5364979004356405E-3</v>
      </c>
    </row>
    <row r="128" spans="1:12" x14ac:dyDescent="0.3">
      <c r="A128" s="3">
        <v>42558</v>
      </c>
      <c r="B128" s="18">
        <v>31.36</v>
      </c>
      <c r="C128" s="16">
        <f t="shared" si="8"/>
        <v>6.3816209317169026E-4</v>
      </c>
      <c r="D128" s="31">
        <f t="shared" si="13"/>
        <v>32</v>
      </c>
      <c r="E128" s="18">
        <v>74.400000000000006</v>
      </c>
      <c r="F128" s="16">
        <f t="shared" si="9"/>
        <v>6.7249495628796119E-4</v>
      </c>
      <c r="G128" s="31">
        <f t="shared" si="14"/>
        <v>40.528394389214185</v>
      </c>
      <c r="H128" s="18">
        <v>20.82</v>
      </c>
      <c r="I128" s="16">
        <f t="shared" si="10"/>
        <v>-7.1530758226036051E-3</v>
      </c>
      <c r="J128" s="31">
        <f t="shared" si="15"/>
        <v>30.844444444444441</v>
      </c>
      <c r="K128" s="26">
        <f t="shared" si="11"/>
        <v>103.37283883365862</v>
      </c>
      <c r="L128" s="16">
        <f t="shared" si="12"/>
        <v>-1.6859641833578687E-3</v>
      </c>
    </row>
    <row r="129" spans="1:12" x14ac:dyDescent="0.3">
      <c r="A129" s="3">
        <v>42559</v>
      </c>
      <c r="B129" s="18">
        <v>31.32</v>
      </c>
      <c r="C129" s="16">
        <f t="shared" si="8"/>
        <v>-1.2755102040815647E-3</v>
      </c>
      <c r="D129" s="31">
        <f t="shared" si="13"/>
        <v>31.95918367346939</v>
      </c>
      <c r="E129" s="18">
        <v>74.040000000000006</v>
      </c>
      <c r="F129" s="16">
        <f t="shared" si="9"/>
        <v>-4.8387096774193949E-3</v>
      </c>
      <c r="G129" s="31">
        <f t="shared" si="14"/>
        <v>40.332289255072823</v>
      </c>
      <c r="H129" s="18">
        <v>20.75</v>
      </c>
      <c r="I129" s="16">
        <f t="shared" si="10"/>
        <v>-3.3621517771373899E-3</v>
      </c>
      <c r="J129" s="31">
        <f t="shared" si="15"/>
        <v>30.740740740740737</v>
      </c>
      <c r="K129" s="26">
        <f t="shared" si="11"/>
        <v>103.03221366928295</v>
      </c>
      <c r="L129" s="16">
        <f t="shared" si="12"/>
        <v>-3.2951127996376783E-3</v>
      </c>
    </row>
    <row r="130" spans="1:12" x14ac:dyDescent="0.3">
      <c r="A130" s="3">
        <v>42562</v>
      </c>
      <c r="B130" s="18">
        <v>31.82</v>
      </c>
      <c r="C130" s="16">
        <f t="shared" si="8"/>
        <v>1.5964240102171123E-2</v>
      </c>
      <c r="D130" s="31">
        <f t="shared" si="13"/>
        <v>32.469387755102041</v>
      </c>
      <c r="E130" s="18">
        <v>75.08</v>
      </c>
      <c r="F130" s="16">
        <f t="shared" si="9"/>
        <v>1.4046461372231089E-2</v>
      </c>
      <c r="G130" s="31">
        <f t="shared" si="14"/>
        <v>40.898815198147851</v>
      </c>
      <c r="H130" s="18">
        <v>20.94</v>
      </c>
      <c r="I130" s="16">
        <f t="shared" si="10"/>
        <v>9.1566265060241125E-3</v>
      </c>
      <c r="J130" s="31">
        <f t="shared" si="15"/>
        <v>31.022222222222219</v>
      </c>
      <c r="K130" s="26">
        <f t="shared" si="11"/>
        <v>104.3904251754721</v>
      </c>
      <c r="L130" s="16">
        <f t="shared" si="12"/>
        <v>1.3182396629356941E-2</v>
      </c>
    </row>
    <row r="131" spans="1:12" x14ac:dyDescent="0.3">
      <c r="A131" s="3">
        <v>42563</v>
      </c>
      <c r="B131" s="18">
        <v>32.090000000000003</v>
      </c>
      <c r="C131" s="16">
        <f t="shared" si="8"/>
        <v>8.4852294154620367E-3</v>
      </c>
      <c r="D131" s="31">
        <f t="shared" si="13"/>
        <v>32.744897959183675</v>
      </c>
      <c r="E131" s="18">
        <v>75.91</v>
      </c>
      <c r="F131" s="16">
        <f t="shared" si="9"/>
        <v>1.1054874800213055E-2</v>
      </c>
      <c r="G131" s="31">
        <f t="shared" si="14"/>
        <v>41.350946479640427</v>
      </c>
      <c r="H131" s="18">
        <v>20.99</v>
      </c>
      <c r="I131" s="16">
        <f t="shared" si="10"/>
        <v>2.3877745940781292E-3</v>
      </c>
      <c r="J131" s="31">
        <f t="shared" si="15"/>
        <v>31.096296296296288</v>
      </c>
      <c r="K131" s="26">
        <f t="shared" si="11"/>
        <v>105.19214073512039</v>
      </c>
      <c r="L131" s="16">
        <f t="shared" si="12"/>
        <v>7.6799721650779862E-3</v>
      </c>
    </row>
    <row r="132" spans="1:12" x14ac:dyDescent="0.3">
      <c r="A132" s="3">
        <v>42564</v>
      </c>
      <c r="B132" s="18">
        <v>31.97</v>
      </c>
      <c r="C132" s="16">
        <f t="shared" ref="C132:C195" si="16">B132/B131-1</f>
        <v>-3.7394827048926604E-3</v>
      </c>
      <c r="D132" s="31">
        <f t="shared" si="13"/>
        <v>32.62244897959183</v>
      </c>
      <c r="E132" s="18">
        <v>75.06</v>
      </c>
      <c r="F132" s="16">
        <f t="shared" ref="F132:F195" si="17">E132/E131-1</f>
        <v>-1.1197470688973699E-2</v>
      </c>
      <c r="G132" s="31">
        <f t="shared" si="14"/>
        <v>40.887920468473332</v>
      </c>
      <c r="H132" s="18">
        <v>20.95</v>
      </c>
      <c r="I132" s="16">
        <f t="shared" ref="I132:I195" si="18">H132/H131-1</f>
        <v>-1.9056693663649371E-3</v>
      </c>
      <c r="J132" s="31">
        <f t="shared" si="15"/>
        <v>31.037037037037027</v>
      </c>
      <c r="K132" s="26">
        <f t="shared" ref="K132:K195" si="19">D132+G132+J132</f>
        <v>104.54740648510219</v>
      </c>
      <c r="L132" s="16">
        <f t="shared" ref="L132:L195" si="20">K132/K131-1</f>
        <v>-6.1291104593229617E-3</v>
      </c>
    </row>
    <row r="133" spans="1:12" x14ac:dyDescent="0.3">
      <c r="A133" s="3">
        <v>42565</v>
      </c>
      <c r="B133" s="18">
        <v>32.21</v>
      </c>
      <c r="C133" s="16">
        <f t="shared" si="16"/>
        <v>7.5070378479824562E-3</v>
      </c>
      <c r="D133" s="31">
        <f t="shared" ref="D133:D196" si="21">D132*(1+C133)</f>
        <v>32.867346938775505</v>
      </c>
      <c r="E133" s="18">
        <v>75.67</v>
      </c>
      <c r="F133" s="16">
        <f t="shared" si="17"/>
        <v>8.1268318678391349E-3</v>
      </c>
      <c r="G133" s="31">
        <f t="shared" ref="G133:G196" si="22">G132*(1+F133)</f>
        <v>41.220209723546191</v>
      </c>
      <c r="H133" s="18">
        <v>21.14</v>
      </c>
      <c r="I133" s="16">
        <f t="shared" si="18"/>
        <v>9.0692124105011818E-3</v>
      </c>
      <c r="J133" s="31">
        <f t="shared" ref="J133:J196" si="23">J132*(1+I133)</f>
        <v>31.318518518518509</v>
      </c>
      <c r="K133" s="26">
        <f t="shared" si="19"/>
        <v>105.40607518084022</v>
      </c>
      <c r="L133" s="16">
        <f t="shared" si="20"/>
        <v>8.2131993954377425E-3</v>
      </c>
    </row>
    <row r="134" spans="1:12" x14ac:dyDescent="0.3">
      <c r="A134" s="3">
        <v>42566</v>
      </c>
      <c r="B134" s="18">
        <v>32.18</v>
      </c>
      <c r="C134" s="16">
        <f t="shared" si="16"/>
        <v>-9.3138776777401677E-4</v>
      </c>
      <c r="D134" s="31">
        <f t="shared" si="21"/>
        <v>32.836734693877546</v>
      </c>
      <c r="E134" s="18">
        <v>75.47</v>
      </c>
      <c r="F134" s="16">
        <f t="shared" si="17"/>
        <v>-2.6430553720100392E-3</v>
      </c>
      <c r="G134" s="31">
        <f t="shared" si="22"/>
        <v>41.111262426800991</v>
      </c>
      <c r="H134" s="18">
        <v>21.13</v>
      </c>
      <c r="I134" s="16">
        <f t="shared" si="18"/>
        <v>-4.7303689687805406E-4</v>
      </c>
      <c r="J134" s="31">
        <f t="shared" si="23"/>
        <v>31.30370370370369</v>
      </c>
      <c r="K134" s="26">
        <f t="shared" si="19"/>
        <v>105.25170082438223</v>
      </c>
      <c r="L134" s="16">
        <f t="shared" si="20"/>
        <v>-1.4645679216604979E-3</v>
      </c>
    </row>
    <row r="135" spans="1:12" x14ac:dyDescent="0.3">
      <c r="A135" s="3">
        <v>42569</v>
      </c>
      <c r="B135" s="18">
        <v>32.11</v>
      </c>
      <c r="C135" s="16">
        <f t="shared" si="16"/>
        <v>-2.1752641392168703E-3</v>
      </c>
      <c r="D135" s="31">
        <f t="shared" si="21"/>
        <v>32.765306122448976</v>
      </c>
      <c r="E135" s="18">
        <v>75.11</v>
      </c>
      <c r="F135" s="16">
        <f t="shared" si="17"/>
        <v>-4.7701073274148964E-3</v>
      </c>
      <c r="G135" s="31">
        <f t="shared" si="22"/>
        <v>40.915157292659629</v>
      </c>
      <c r="H135" s="18">
        <v>21.08</v>
      </c>
      <c r="I135" s="16">
        <f t="shared" si="18"/>
        <v>-2.3663038334122977E-3</v>
      </c>
      <c r="J135" s="31">
        <f t="shared" si="23"/>
        <v>31.229629629629613</v>
      </c>
      <c r="K135" s="26">
        <f t="shared" si="19"/>
        <v>104.91009304473822</v>
      </c>
      <c r="L135" s="16">
        <f t="shared" si="20"/>
        <v>-3.2456271677167026E-3</v>
      </c>
    </row>
    <row r="136" spans="1:12" x14ac:dyDescent="0.3">
      <c r="A136" s="3">
        <v>42570</v>
      </c>
      <c r="B136" s="18">
        <v>32.21</v>
      </c>
      <c r="C136" s="16">
        <f t="shared" si="16"/>
        <v>3.1142946122704185E-3</v>
      </c>
      <c r="D136" s="31">
        <f t="shared" si="21"/>
        <v>32.867346938775512</v>
      </c>
      <c r="E136" s="18">
        <v>75.180000000000007</v>
      </c>
      <c r="F136" s="16">
        <f t="shared" si="17"/>
        <v>9.3196644920801042E-4</v>
      </c>
      <c r="G136" s="31">
        <f t="shared" si="22"/>
        <v>40.953288846520458</v>
      </c>
      <c r="H136" s="18">
        <v>21.12</v>
      </c>
      <c r="I136" s="16">
        <f t="shared" si="18"/>
        <v>1.8975332068311701E-3</v>
      </c>
      <c r="J136" s="31">
        <f t="shared" si="23"/>
        <v>31.288888888888874</v>
      </c>
      <c r="K136" s="26">
        <f t="shared" si="19"/>
        <v>105.10952467418484</v>
      </c>
      <c r="L136" s="16">
        <f t="shared" si="20"/>
        <v>1.9009765758339903E-3</v>
      </c>
    </row>
    <row r="137" spans="1:12" x14ac:dyDescent="0.3">
      <c r="A137" s="3">
        <v>42571</v>
      </c>
      <c r="B137" s="18">
        <v>32.36</v>
      </c>
      <c r="C137" s="16">
        <f t="shared" si="16"/>
        <v>4.6569388388699728E-3</v>
      </c>
      <c r="D137" s="31">
        <f t="shared" si="21"/>
        <v>33.020408163265309</v>
      </c>
      <c r="E137" s="18">
        <v>75.77</v>
      </c>
      <c r="F137" s="16">
        <f t="shared" si="17"/>
        <v>7.8478318701780125E-3</v>
      </c>
      <c r="G137" s="31">
        <f t="shared" si="22"/>
        <v>41.274683371918783</v>
      </c>
      <c r="H137" s="18">
        <v>21.36</v>
      </c>
      <c r="I137" s="16">
        <f t="shared" si="18"/>
        <v>1.1363636363636243E-2</v>
      </c>
      <c r="J137" s="31">
        <f t="shared" si="23"/>
        <v>31.644444444444424</v>
      </c>
      <c r="K137" s="26">
        <f t="shared" si="19"/>
        <v>105.93953597962852</v>
      </c>
      <c r="L137" s="16">
        <f t="shared" si="20"/>
        <v>7.8966326602325498E-3</v>
      </c>
    </row>
    <row r="138" spans="1:12" x14ac:dyDescent="0.3">
      <c r="A138" s="3">
        <v>42572</v>
      </c>
      <c r="B138" s="18">
        <v>32.159999999999997</v>
      </c>
      <c r="C138" s="16">
        <f t="shared" si="16"/>
        <v>-6.1804697156985222E-3</v>
      </c>
      <c r="D138" s="31">
        <f t="shared" si="21"/>
        <v>32.816326530612244</v>
      </c>
      <c r="E138" s="18">
        <v>75.66</v>
      </c>
      <c r="F138" s="16">
        <f t="shared" si="17"/>
        <v>-1.4517619110465674E-3</v>
      </c>
      <c r="G138" s="31">
        <f t="shared" si="22"/>
        <v>41.214762358708924</v>
      </c>
      <c r="H138" s="18">
        <v>21.32</v>
      </c>
      <c r="I138" s="16">
        <f t="shared" si="18"/>
        <v>-1.8726591760299671E-3</v>
      </c>
      <c r="J138" s="31">
        <f t="shared" si="23"/>
        <v>31.585185185185164</v>
      </c>
      <c r="K138" s="26">
        <f t="shared" si="19"/>
        <v>105.61627407450634</v>
      </c>
      <c r="L138" s="16">
        <f t="shared" si="20"/>
        <v>-3.0513811688238635E-3</v>
      </c>
    </row>
    <row r="139" spans="1:12" x14ac:dyDescent="0.3">
      <c r="A139" s="3">
        <v>42573</v>
      </c>
      <c r="B139" s="18">
        <v>32.229999999999997</v>
      </c>
      <c r="C139" s="16">
        <f t="shared" si="16"/>
        <v>2.1766169154229242E-3</v>
      </c>
      <c r="D139" s="31">
        <f t="shared" si="21"/>
        <v>32.887755102040813</v>
      </c>
      <c r="E139" s="18">
        <v>76.069999999999993</v>
      </c>
      <c r="F139" s="16">
        <f t="shared" si="17"/>
        <v>5.4189796457837502E-3</v>
      </c>
      <c r="G139" s="31">
        <f t="shared" si="22"/>
        <v>41.438104317036583</v>
      </c>
      <c r="H139" s="18">
        <v>21.43</v>
      </c>
      <c r="I139" s="16">
        <f t="shared" si="18"/>
        <v>5.1594746716696616E-3</v>
      </c>
      <c r="J139" s="31">
        <f t="shared" si="23"/>
        <v>31.748148148148122</v>
      </c>
      <c r="K139" s="26">
        <f t="shared" si="19"/>
        <v>106.07400756722552</v>
      </c>
      <c r="L139" s="16">
        <f t="shared" si="20"/>
        <v>4.3339295646454001E-3</v>
      </c>
    </row>
    <row r="140" spans="1:12" x14ac:dyDescent="0.3">
      <c r="A140" s="3">
        <v>42576</v>
      </c>
      <c r="B140" s="18">
        <v>32.590000000000003</v>
      </c>
      <c r="C140" s="16">
        <f t="shared" si="16"/>
        <v>1.1169717654359479E-2</v>
      </c>
      <c r="D140" s="31">
        <f t="shared" si="21"/>
        <v>33.255102040816332</v>
      </c>
      <c r="E140" s="18">
        <v>76.709999999999994</v>
      </c>
      <c r="F140" s="16">
        <f t="shared" si="17"/>
        <v>8.4133035362166098E-3</v>
      </c>
      <c r="G140" s="31">
        <f t="shared" si="22"/>
        <v>41.786735666621219</v>
      </c>
      <c r="H140" s="18">
        <v>21.54</v>
      </c>
      <c r="I140" s="16">
        <f t="shared" si="18"/>
        <v>5.1329911339244028E-3</v>
      </c>
      <c r="J140" s="31">
        <f t="shared" si="23"/>
        <v>31.911111111111083</v>
      </c>
      <c r="K140" s="26">
        <f t="shared" si="19"/>
        <v>106.95294881854863</v>
      </c>
      <c r="L140" s="16">
        <f t="shared" si="20"/>
        <v>8.2861133606748627E-3</v>
      </c>
    </row>
    <row r="141" spans="1:12" x14ac:dyDescent="0.3">
      <c r="A141" s="3">
        <v>42577</v>
      </c>
      <c r="B141" s="18">
        <v>32.520000000000003</v>
      </c>
      <c r="C141" s="16">
        <f t="shared" si="16"/>
        <v>-2.1478981282602172E-3</v>
      </c>
      <c r="D141" s="31">
        <f t="shared" si="21"/>
        <v>33.183673469387763</v>
      </c>
      <c r="E141" s="18">
        <v>76.260000000000005</v>
      </c>
      <c r="F141" s="16">
        <f t="shared" si="17"/>
        <v>-5.8662495111456714E-3</v>
      </c>
      <c r="G141" s="31">
        <f t="shared" si="22"/>
        <v>41.54160424894453</v>
      </c>
      <c r="H141" s="18">
        <v>21.51</v>
      </c>
      <c r="I141" s="16">
        <f t="shared" si="18"/>
        <v>-1.3927576601669989E-3</v>
      </c>
      <c r="J141" s="31">
        <f t="shared" si="23"/>
        <v>31.866666666666642</v>
      </c>
      <c r="K141" s="26">
        <f t="shared" si="19"/>
        <v>106.59194438499894</v>
      </c>
      <c r="L141" s="16">
        <f t="shared" si="20"/>
        <v>-3.3753574589342472E-3</v>
      </c>
    </row>
    <row r="142" spans="1:12" x14ac:dyDescent="0.3">
      <c r="A142" s="3">
        <v>42578</v>
      </c>
      <c r="B142" s="18">
        <v>32.61</v>
      </c>
      <c r="C142" s="16">
        <f t="shared" si="16"/>
        <v>2.7675276752765487E-3</v>
      </c>
      <c r="D142" s="31">
        <f t="shared" si="21"/>
        <v>33.275510204081634</v>
      </c>
      <c r="E142" s="18">
        <v>76.61</v>
      </c>
      <c r="F142" s="16">
        <f t="shared" si="17"/>
        <v>4.5895620246523272E-3</v>
      </c>
      <c r="G142" s="31">
        <f t="shared" si="22"/>
        <v>41.732262018248619</v>
      </c>
      <c r="H142" s="18">
        <v>21.54</v>
      </c>
      <c r="I142" s="16">
        <f t="shared" si="18"/>
        <v>1.3947001394698511E-3</v>
      </c>
      <c r="J142" s="31">
        <f t="shared" si="23"/>
        <v>31.911111111111083</v>
      </c>
      <c r="K142" s="26">
        <f t="shared" si="19"/>
        <v>106.91888333344134</v>
      </c>
      <c r="L142" s="16">
        <f t="shared" si="20"/>
        <v>3.06720128175475E-3</v>
      </c>
    </row>
    <row r="143" spans="1:12" x14ac:dyDescent="0.3">
      <c r="A143" s="3">
        <v>42579</v>
      </c>
      <c r="B143" s="18">
        <v>32.75</v>
      </c>
      <c r="C143" s="16">
        <f t="shared" si="16"/>
        <v>4.2931616068691003E-3</v>
      </c>
      <c r="D143" s="31">
        <f t="shared" si="21"/>
        <v>33.41836734693878</v>
      </c>
      <c r="E143" s="18">
        <v>76.83</v>
      </c>
      <c r="F143" s="16">
        <f t="shared" si="17"/>
        <v>2.8716877692207543E-3</v>
      </c>
      <c r="G143" s="31">
        <f t="shared" si="22"/>
        <v>41.852104044668337</v>
      </c>
      <c r="H143" s="18">
        <v>21.7</v>
      </c>
      <c r="I143" s="16">
        <f t="shared" si="18"/>
        <v>7.4280408542246601E-3</v>
      </c>
      <c r="J143" s="31">
        <f t="shared" si="23"/>
        <v>32.148148148148117</v>
      </c>
      <c r="K143" s="26">
        <f t="shared" si="19"/>
        <v>107.41861953975524</v>
      </c>
      <c r="L143" s="16">
        <f t="shared" si="20"/>
        <v>4.6739751738278379E-3</v>
      </c>
    </row>
    <row r="144" spans="1:12" x14ac:dyDescent="0.3">
      <c r="A144" s="3">
        <v>42580</v>
      </c>
      <c r="B144" s="18">
        <v>32.69</v>
      </c>
      <c r="C144" s="16">
        <f t="shared" si="16"/>
        <v>-1.8320610687023731E-3</v>
      </c>
      <c r="D144" s="31">
        <f t="shared" si="21"/>
        <v>33.357142857142861</v>
      </c>
      <c r="E144" s="18">
        <v>77.03</v>
      </c>
      <c r="F144" s="16">
        <f t="shared" si="17"/>
        <v>2.6031498112717433E-3</v>
      </c>
      <c r="G144" s="31">
        <f t="shared" si="22"/>
        <v>41.961051341413544</v>
      </c>
      <c r="H144" s="18">
        <v>21.77</v>
      </c>
      <c r="I144" s="16">
        <f t="shared" si="18"/>
        <v>3.225806451612856E-3</v>
      </c>
      <c r="J144" s="31">
        <f t="shared" si="23"/>
        <v>32.251851851851818</v>
      </c>
      <c r="K144" s="26">
        <f t="shared" si="19"/>
        <v>107.57004605040822</v>
      </c>
      <c r="L144" s="16">
        <f t="shared" si="20"/>
        <v>1.4096858747745245E-3</v>
      </c>
    </row>
    <row r="145" spans="1:12" x14ac:dyDescent="0.3">
      <c r="A145" s="3">
        <v>42583</v>
      </c>
      <c r="B145" s="18">
        <v>32.71</v>
      </c>
      <c r="C145" s="16">
        <f t="shared" si="16"/>
        <v>6.1180789232184729E-4</v>
      </c>
      <c r="D145" s="31">
        <f t="shared" si="21"/>
        <v>33.37755102040817</v>
      </c>
      <c r="E145" s="18">
        <v>77.33</v>
      </c>
      <c r="F145" s="16">
        <f t="shared" si="17"/>
        <v>3.8945865247306255E-3</v>
      </c>
      <c r="G145" s="31">
        <f t="shared" si="22"/>
        <v>42.124472286531343</v>
      </c>
      <c r="H145" s="18">
        <v>21.91</v>
      </c>
      <c r="I145" s="16">
        <f t="shared" si="18"/>
        <v>6.4308681672025081E-3</v>
      </c>
      <c r="J145" s="31">
        <f t="shared" si="23"/>
        <v>32.45925925925922</v>
      </c>
      <c r="K145" s="26">
        <f t="shared" si="19"/>
        <v>107.96128256619875</v>
      </c>
      <c r="L145" s="16">
        <f t="shared" si="20"/>
        <v>3.6370395863472016E-3</v>
      </c>
    </row>
    <row r="146" spans="1:12" x14ac:dyDescent="0.3">
      <c r="A146" s="3">
        <v>42584</v>
      </c>
      <c r="B146" s="18">
        <v>32.630000000000003</v>
      </c>
      <c r="C146" s="16">
        <f t="shared" si="16"/>
        <v>-2.4457352491592532E-3</v>
      </c>
      <c r="D146" s="31">
        <f t="shared" si="21"/>
        <v>33.29591836734695</v>
      </c>
      <c r="E146" s="18">
        <v>76.790000000000006</v>
      </c>
      <c r="F146" s="16">
        <f t="shared" si="17"/>
        <v>-6.9830596146384094E-3</v>
      </c>
      <c r="G146" s="31">
        <f t="shared" si="22"/>
        <v>41.830314585319314</v>
      </c>
      <c r="H146" s="18">
        <v>21.93</v>
      </c>
      <c r="I146" s="16">
        <f t="shared" si="18"/>
        <v>9.128251939753973E-4</v>
      </c>
      <c r="J146" s="31">
        <f t="shared" si="23"/>
        <v>32.488888888888852</v>
      </c>
      <c r="K146" s="26">
        <f t="shared" si="19"/>
        <v>107.61512184155512</v>
      </c>
      <c r="L146" s="16">
        <f t="shared" si="20"/>
        <v>-3.2063413514133998E-3</v>
      </c>
    </row>
    <row r="147" spans="1:12" x14ac:dyDescent="0.3">
      <c r="A147" s="3">
        <v>42585</v>
      </c>
      <c r="B147" s="18">
        <v>32.340000000000003</v>
      </c>
      <c r="C147" s="16">
        <f t="shared" si="16"/>
        <v>-8.8875268158136178E-3</v>
      </c>
      <c r="D147" s="31">
        <f t="shared" si="21"/>
        <v>33.000000000000014</v>
      </c>
      <c r="E147" s="18">
        <v>75.88</v>
      </c>
      <c r="F147" s="16">
        <f t="shared" si="17"/>
        <v>-1.1850501367365651E-2</v>
      </c>
      <c r="G147" s="31">
        <f t="shared" si="22"/>
        <v>41.33460438512865</v>
      </c>
      <c r="H147" s="18">
        <v>21.85</v>
      </c>
      <c r="I147" s="16">
        <f t="shared" si="18"/>
        <v>-3.6479708162333591E-3</v>
      </c>
      <c r="J147" s="31">
        <f t="shared" si="23"/>
        <v>32.370370370370338</v>
      </c>
      <c r="K147" s="26">
        <f t="shared" si="19"/>
        <v>106.70497475549901</v>
      </c>
      <c r="L147" s="16">
        <f t="shared" si="20"/>
        <v>-8.4574274551875162E-3</v>
      </c>
    </row>
    <row r="148" spans="1:12" x14ac:dyDescent="0.3">
      <c r="A148" s="3">
        <v>42586</v>
      </c>
      <c r="B148" s="18">
        <v>32.369999999999997</v>
      </c>
      <c r="C148" s="16">
        <f t="shared" si="16"/>
        <v>9.2764378478649157E-4</v>
      </c>
      <c r="D148" s="31">
        <f t="shared" si="21"/>
        <v>33.030612244897966</v>
      </c>
      <c r="E148" s="18">
        <v>76.27</v>
      </c>
      <c r="F148" s="16">
        <f t="shared" si="17"/>
        <v>5.1396942540853363E-3</v>
      </c>
      <c r="G148" s="31">
        <f t="shared" si="22"/>
        <v>41.547051613781782</v>
      </c>
      <c r="H148" s="18">
        <v>21.93</v>
      </c>
      <c r="I148" s="16">
        <f t="shared" si="18"/>
        <v>3.6613272311212253E-3</v>
      </c>
      <c r="J148" s="31">
        <f t="shared" si="23"/>
        <v>32.488888888888852</v>
      </c>
      <c r="K148" s="26">
        <f t="shared" si="19"/>
        <v>107.06655274756861</v>
      </c>
      <c r="L148" s="16">
        <f t="shared" si="20"/>
        <v>3.3885767078629669E-3</v>
      </c>
    </row>
    <row r="149" spans="1:12" x14ac:dyDescent="0.3">
      <c r="A149" s="3">
        <v>42587</v>
      </c>
      <c r="B149" s="18">
        <v>32.82</v>
      </c>
      <c r="C149" s="16">
        <f t="shared" si="16"/>
        <v>1.3901760889712733E-2</v>
      </c>
      <c r="D149" s="31">
        <f t="shared" si="21"/>
        <v>33.489795918367356</v>
      </c>
      <c r="E149" s="18">
        <v>77.13</v>
      </c>
      <c r="F149" s="16">
        <f t="shared" si="17"/>
        <v>1.1275730955814911E-2</v>
      </c>
      <c r="G149" s="31">
        <f t="shared" si="22"/>
        <v>42.015524989786144</v>
      </c>
      <c r="H149" s="18">
        <v>22.22</v>
      </c>
      <c r="I149" s="16">
        <f t="shared" si="18"/>
        <v>1.3223894208846287E-2</v>
      </c>
      <c r="J149" s="31">
        <f t="shared" si="23"/>
        <v>32.918518518518482</v>
      </c>
      <c r="K149" s="26">
        <f t="shared" si="19"/>
        <v>108.42383942667198</v>
      </c>
      <c r="L149" s="16">
        <f t="shared" si="20"/>
        <v>1.2677037265815816E-2</v>
      </c>
    </row>
    <row r="150" spans="1:12" x14ac:dyDescent="0.3">
      <c r="A150" s="3">
        <v>42590</v>
      </c>
      <c r="B150" s="18">
        <v>32.89</v>
      </c>
      <c r="C150" s="16">
        <f t="shared" si="16"/>
        <v>2.1328458257159344E-3</v>
      </c>
      <c r="D150" s="31">
        <f t="shared" si="21"/>
        <v>33.561224489795926</v>
      </c>
      <c r="E150" s="18">
        <v>77.59</v>
      </c>
      <c r="F150" s="16">
        <f t="shared" si="17"/>
        <v>5.963956955788996E-3</v>
      </c>
      <c r="G150" s="31">
        <f t="shared" si="22"/>
        <v>42.266103772300106</v>
      </c>
      <c r="H150" s="18">
        <v>22.25</v>
      </c>
      <c r="I150" s="16">
        <f t="shared" si="18"/>
        <v>1.3501350135014523E-3</v>
      </c>
      <c r="J150" s="31">
        <f t="shared" si="23"/>
        <v>32.962962962962926</v>
      </c>
      <c r="K150" s="26">
        <f t="shared" si="19"/>
        <v>108.79029122505895</v>
      </c>
      <c r="L150" s="16">
        <f t="shared" si="20"/>
        <v>3.3798083551064284E-3</v>
      </c>
    </row>
    <row r="151" spans="1:12" x14ac:dyDescent="0.3">
      <c r="A151" s="3">
        <v>42591</v>
      </c>
      <c r="B151" s="18">
        <v>32.78</v>
      </c>
      <c r="C151" s="16">
        <f t="shared" si="16"/>
        <v>-3.3444816053511683E-3</v>
      </c>
      <c r="D151" s="31">
        <f t="shared" si="21"/>
        <v>33.448979591836739</v>
      </c>
      <c r="E151" s="18">
        <v>77.53</v>
      </c>
      <c r="F151" s="16">
        <f t="shared" si="17"/>
        <v>-7.732955277742759E-4</v>
      </c>
      <c r="G151" s="31">
        <f t="shared" si="22"/>
        <v>42.233419583276543</v>
      </c>
      <c r="H151" s="18">
        <v>22.13</v>
      </c>
      <c r="I151" s="16">
        <f t="shared" si="18"/>
        <v>-5.393258426966363E-3</v>
      </c>
      <c r="J151" s="31">
        <f t="shared" si="23"/>
        <v>32.785185185185149</v>
      </c>
      <c r="K151" s="26">
        <f t="shared" si="19"/>
        <v>108.46758436029845</v>
      </c>
      <c r="L151" s="16">
        <f t="shared" si="20"/>
        <v>-2.9663204420778966E-3</v>
      </c>
    </row>
    <row r="152" spans="1:12" x14ac:dyDescent="0.3">
      <c r="A152" s="3">
        <v>42592</v>
      </c>
      <c r="B152" s="18">
        <v>32.33</v>
      </c>
      <c r="C152" s="16">
        <f t="shared" si="16"/>
        <v>-1.372788285539972E-2</v>
      </c>
      <c r="D152" s="31">
        <f t="shared" si="21"/>
        <v>32.989795918367349</v>
      </c>
      <c r="E152" s="18">
        <v>76.41</v>
      </c>
      <c r="F152" s="16">
        <f t="shared" si="17"/>
        <v>-1.4446020895137468E-2</v>
      </c>
      <c r="G152" s="31">
        <f t="shared" si="22"/>
        <v>41.623314721503419</v>
      </c>
      <c r="H152" s="18">
        <v>22.07</v>
      </c>
      <c r="I152" s="16">
        <f t="shared" si="18"/>
        <v>-2.7112516945322351E-3</v>
      </c>
      <c r="J152" s="31">
        <f t="shared" si="23"/>
        <v>32.696296296296261</v>
      </c>
      <c r="K152" s="26">
        <f t="shared" si="19"/>
        <v>107.30940693616702</v>
      </c>
      <c r="L152" s="16">
        <f t="shared" si="20"/>
        <v>-1.0677636373686461E-2</v>
      </c>
    </row>
    <row r="153" spans="1:12" x14ac:dyDescent="0.3">
      <c r="A153" s="3">
        <v>42593</v>
      </c>
      <c r="B153" s="18">
        <v>32.369999999999997</v>
      </c>
      <c r="C153" s="16">
        <f t="shared" si="16"/>
        <v>1.2372409526755224E-3</v>
      </c>
      <c r="D153" s="31">
        <f t="shared" si="21"/>
        <v>33.030612244897959</v>
      </c>
      <c r="E153" s="18">
        <v>76.069999999999993</v>
      </c>
      <c r="F153" s="16">
        <f t="shared" si="17"/>
        <v>-4.4496793613402197E-3</v>
      </c>
      <c r="G153" s="31">
        <f t="shared" si="22"/>
        <v>41.438104317036576</v>
      </c>
      <c r="H153" s="18">
        <v>21.97</v>
      </c>
      <c r="I153" s="16">
        <f t="shared" si="18"/>
        <v>-4.5310376076121983E-3</v>
      </c>
      <c r="J153" s="31">
        <f t="shared" si="23"/>
        <v>32.548148148148108</v>
      </c>
      <c r="K153" s="26">
        <f t="shared" si="19"/>
        <v>107.01686471008264</v>
      </c>
      <c r="L153" s="16">
        <f t="shared" si="20"/>
        <v>-2.7261563961340496E-3</v>
      </c>
    </row>
    <row r="154" spans="1:12" x14ac:dyDescent="0.3">
      <c r="A154" s="3">
        <v>42594</v>
      </c>
      <c r="B154" s="18">
        <v>32.619999999999997</v>
      </c>
      <c r="C154" s="16">
        <f t="shared" si="16"/>
        <v>7.7232004942848764E-3</v>
      </c>
      <c r="D154" s="31">
        <f t="shared" si="21"/>
        <v>33.285714285714285</v>
      </c>
      <c r="E154" s="18">
        <v>76.33</v>
      </c>
      <c r="F154" s="16">
        <f t="shared" si="17"/>
        <v>3.417904561588081E-3</v>
      </c>
      <c r="G154" s="31">
        <f t="shared" si="22"/>
        <v>41.579735802805338</v>
      </c>
      <c r="H154" s="18">
        <v>22</v>
      </c>
      <c r="I154" s="16">
        <f t="shared" si="18"/>
        <v>1.365498406918686E-3</v>
      </c>
      <c r="J154" s="31">
        <f t="shared" si="23"/>
        <v>32.59259259259256</v>
      </c>
      <c r="K154" s="26">
        <f t="shared" si="19"/>
        <v>107.45804268111218</v>
      </c>
      <c r="L154" s="16">
        <f t="shared" si="20"/>
        <v>4.1225088421785738E-3</v>
      </c>
    </row>
    <row r="155" spans="1:12" x14ac:dyDescent="0.3">
      <c r="A155" s="3">
        <v>42598</v>
      </c>
      <c r="B155" s="18">
        <v>32.630000000000003</v>
      </c>
      <c r="C155" s="16">
        <f t="shared" si="16"/>
        <v>3.0656039239751465E-4</v>
      </c>
      <c r="D155" s="31">
        <f t="shared" si="21"/>
        <v>33.295918367346943</v>
      </c>
      <c r="E155" s="18">
        <v>76.67</v>
      </c>
      <c r="F155" s="16">
        <f t="shared" si="17"/>
        <v>4.4543429844099425E-3</v>
      </c>
      <c r="G155" s="31">
        <f t="shared" si="22"/>
        <v>41.764946207272182</v>
      </c>
      <c r="H155" s="18">
        <v>22.07</v>
      </c>
      <c r="I155" s="16">
        <f t="shared" si="18"/>
        <v>3.1818181818181746E-3</v>
      </c>
      <c r="J155" s="31">
        <f t="shared" si="23"/>
        <v>32.696296296296261</v>
      </c>
      <c r="K155" s="26">
        <f t="shared" si="19"/>
        <v>107.75716087091538</v>
      </c>
      <c r="L155" s="16">
        <f t="shared" si="20"/>
        <v>2.7835812224019651E-3</v>
      </c>
    </row>
    <row r="156" spans="1:12" x14ac:dyDescent="0.3">
      <c r="A156" s="3">
        <v>42599</v>
      </c>
      <c r="B156" s="18">
        <v>32.64</v>
      </c>
      <c r="C156" s="16">
        <f t="shared" si="16"/>
        <v>3.0646644192455774E-4</v>
      </c>
      <c r="D156" s="31">
        <f t="shared" si="21"/>
        <v>33.306122448979593</v>
      </c>
      <c r="E156" s="18">
        <v>76.790000000000006</v>
      </c>
      <c r="F156" s="16">
        <f t="shared" si="17"/>
        <v>1.5651493413331163E-3</v>
      </c>
      <c r="G156" s="31">
        <f t="shared" si="22"/>
        <v>41.830314585319307</v>
      </c>
      <c r="H156" s="18">
        <v>22.26</v>
      </c>
      <c r="I156" s="16">
        <f t="shared" si="18"/>
        <v>8.6089714544630436E-3</v>
      </c>
      <c r="J156" s="31">
        <f t="shared" si="23"/>
        <v>32.977777777777739</v>
      </c>
      <c r="K156" s="26">
        <f t="shared" si="19"/>
        <v>108.11421481207663</v>
      </c>
      <c r="L156" s="16">
        <f t="shared" si="20"/>
        <v>3.3135054624255922E-3</v>
      </c>
    </row>
    <row r="157" spans="1:12" x14ac:dyDescent="0.3">
      <c r="A157" s="3">
        <v>42600</v>
      </c>
      <c r="B157" s="18">
        <v>32.86</v>
      </c>
      <c r="C157" s="16">
        <f t="shared" si="16"/>
        <v>6.7401960784312376E-3</v>
      </c>
      <c r="D157" s="31">
        <f t="shared" si="21"/>
        <v>33.530612244897959</v>
      </c>
      <c r="E157" s="18">
        <v>77.41</v>
      </c>
      <c r="F157" s="16">
        <f t="shared" si="17"/>
        <v>8.0739679645784879E-3</v>
      </c>
      <c r="G157" s="31">
        <f t="shared" si="22"/>
        <v>42.168051205229418</v>
      </c>
      <c r="H157" s="18">
        <v>22.46</v>
      </c>
      <c r="I157" s="16">
        <f t="shared" si="18"/>
        <v>8.9847259658579759E-3</v>
      </c>
      <c r="J157" s="31">
        <f t="shared" si="23"/>
        <v>33.274074074074029</v>
      </c>
      <c r="K157" s="26">
        <f t="shared" si="19"/>
        <v>108.97273752420142</v>
      </c>
      <c r="L157" s="16">
        <f t="shared" si="20"/>
        <v>7.9408865302039722E-3</v>
      </c>
    </row>
    <row r="158" spans="1:12" x14ac:dyDescent="0.3">
      <c r="A158" s="3">
        <v>42601</v>
      </c>
      <c r="B158" s="18">
        <v>32.869999999999997</v>
      </c>
      <c r="C158" s="16">
        <f t="shared" si="16"/>
        <v>3.0432136335956095E-4</v>
      </c>
      <c r="D158" s="31">
        <f t="shared" si="21"/>
        <v>33.54081632653061</v>
      </c>
      <c r="E158" s="18">
        <v>77.900000000000006</v>
      </c>
      <c r="F158" s="16">
        <f t="shared" si="17"/>
        <v>6.3299315333937844E-3</v>
      </c>
      <c r="G158" s="31">
        <f t="shared" si="22"/>
        <v>42.434972082255165</v>
      </c>
      <c r="H158" s="18">
        <v>22.52</v>
      </c>
      <c r="I158" s="16">
        <f t="shared" si="18"/>
        <v>2.6714158504006491E-3</v>
      </c>
      <c r="J158" s="31">
        <f t="shared" si="23"/>
        <v>33.362962962962918</v>
      </c>
      <c r="K158" s="26">
        <f t="shared" si="19"/>
        <v>109.33875137174869</v>
      </c>
      <c r="L158" s="16">
        <f t="shared" si="20"/>
        <v>3.3587652826101433E-3</v>
      </c>
    </row>
    <row r="159" spans="1:12" x14ac:dyDescent="0.3">
      <c r="A159" s="3">
        <v>42604</v>
      </c>
      <c r="B159" s="18">
        <v>32.729999999999997</v>
      </c>
      <c r="C159" s="16">
        <f t="shared" si="16"/>
        <v>-4.2592029205963389E-3</v>
      </c>
      <c r="D159" s="31">
        <f t="shared" si="21"/>
        <v>33.397959183673464</v>
      </c>
      <c r="E159" s="18">
        <v>77.33</v>
      </c>
      <c r="F159" s="16">
        <f t="shared" si="17"/>
        <v>-7.3170731707318248E-3</v>
      </c>
      <c r="G159" s="31">
        <f t="shared" si="22"/>
        <v>42.124472286531343</v>
      </c>
      <c r="H159" s="18">
        <v>22.45</v>
      </c>
      <c r="I159" s="16">
        <f t="shared" si="18"/>
        <v>-3.1083481349911679E-3</v>
      </c>
      <c r="J159" s="31">
        <f t="shared" si="23"/>
        <v>33.25925925925921</v>
      </c>
      <c r="K159" s="26">
        <f t="shared" si="19"/>
        <v>108.78169072946402</v>
      </c>
      <c r="L159" s="16">
        <f t="shared" si="20"/>
        <v>-5.0948143754694364E-3</v>
      </c>
    </row>
    <row r="160" spans="1:12" x14ac:dyDescent="0.3">
      <c r="A160" s="3">
        <v>42605</v>
      </c>
      <c r="B160" s="18">
        <v>32.68</v>
      </c>
      <c r="C160" s="16">
        <f t="shared" si="16"/>
        <v>-1.5276504735715069E-3</v>
      </c>
      <c r="D160" s="31">
        <f t="shared" si="21"/>
        <v>33.346938775510203</v>
      </c>
      <c r="E160" s="18">
        <v>77.11</v>
      </c>
      <c r="F160" s="16">
        <f t="shared" si="17"/>
        <v>-2.8449502133712778E-3</v>
      </c>
      <c r="G160" s="31">
        <f t="shared" si="22"/>
        <v>42.004630260111625</v>
      </c>
      <c r="H160" s="18">
        <v>22.54</v>
      </c>
      <c r="I160" s="16">
        <f t="shared" si="18"/>
        <v>4.008908685968704E-3</v>
      </c>
      <c r="J160" s="31">
        <f t="shared" si="23"/>
        <v>33.392592592592536</v>
      </c>
      <c r="K160" s="26">
        <f t="shared" si="19"/>
        <v>108.74416162821436</v>
      </c>
      <c r="L160" s="16">
        <f t="shared" si="20"/>
        <v>-3.4499464935688895E-4</v>
      </c>
    </row>
    <row r="161" spans="1:12" x14ac:dyDescent="0.3">
      <c r="A161" s="3">
        <v>42606</v>
      </c>
      <c r="B161" s="18">
        <v>32.799999999999997</v>
      </c>
      <c r="C161" s="16">
        <f t="shared" si="16"/>
        <v>3.6719706242349659E-3</v>
      </c>
      <c r="D161" s="31">
        <f t="shared" si="21"/>
        <v>33.469387755102041</v>
      </c>
      <c r="E161" s="18">
        <v>77.86</v>
      </c>
      <c r="F161" s="16">
        <f t="shared" si="17"/>
        <v>9.7263649332122171E-3</v>
      </c>
      <c r="G161" s="31">
        <f t="shared" si="22"/>
        <v>42.41318262290612</v>
      </c>
      <c r="H161" s="18">
        <v>22.72</v>
      </c>
      <c r="I161" s="16">
        <f t="shared" si="18"/>
        <v>7.9858030168589167E-3</v>
      </c>
      <c r="J161" s="31">
        <f t="shared" si="23"/>
        <v>33.659259259259201</v>
      </c>
      <c r="K161" s="26">
        <f t="shared" si="19"/>
        <v>109.54182963726736</v>
      </c>
      <c r="L161" s="16">
        <f t="shared" si="20"/>
        <v>7.3352720468813359E-3</v>
      </c>
    </row>
    <row r="162" spans="1:12" x14ac:dyDescent="0.3">
      <c r="A162" s="3">
        <v>42607</v>
      </c>
      <c r="B162" s="18">
        <v>32.64</v>
      </c>
      <c r="C162" s="16">
        <f t="shared" si="16"/>
        <v>-4.8780487804876982E-3</v>
      </c>
      <c r="D162" s="31">
        <f t="shared" si="21"/>
        <v>33.306122448979593</v>
      </c>
      <c r="E162" s="18">
        <v>77.52</v>
      </c>
      <c r="F162" s="16">
        <f t="shared" si="17"/>
        <v>-4.366812227074246E-3</v>
      </c>
      <c r="G162" s="31">
        <f t="shared" si="22"/>
        <v>42.227972218439284</v>
      </c>
      <c r="H162" s="18">
        <v>22.74</v>
      </c>
      <c r="I162" s="16">
        <f t="shared" si="18"/>
        <v>8.8028169014076063E-4</v>
      </c>
      <c r="J162" s="31">
        <f t="shared" si="23"/>
        <v>33.688888888888826</v>
      </c>
      <c r="K162" s="26">
        <f t="shared" si="19"/>
        <v>109.22298355630771</v>
      </c>
      <c r="L162" s="16">
        <f t="shared" si="20"/>
        <v>-2.9107244421191503E-3</v>
      </c>
    </row>
    <row r="163" spans="1:12" x14ac:dyDescent="0.3">
      <c r="A163" s="3">
        <v>42608</v>
      </c>
      <c r="B163" s="18">
        <v>32.590000000000003</v>
      </c>
      <c r="C163" s="16">
        <f t="shared" si="16"/>
        <v>-1.5318627450979783E-3</v>
      </c>
      <c r="D163" s="31">
        <f t="shared" si="21"/>
        <v>33.255102040816332</v>
      </c>
      <c r="E163" s="18">
        <v>77.72</v>
      </c>
      <c r="F163" s="16">
        <f t="shared" si="17"/>
        <v>2.5799793601650745E-3</v>
      </c>
      <c r="G163" s="31">
        <f t="shared" si="22"/>
        <v>42.336919515184483</v>
      </c>
      <c r="H163" s="18">
        <v>22.79</v>
      </c>
      <c r="I163" s="16">
        <f t="shared" si="18"/>
        <v>2.1987686895339476E-3</v>
      </c>
      <c r="J163" s="31">
        <f t="shared" si="23"/>
        <v>33.762962962962902</v>
      </c>
      <c r="K163" s="26">
        <f t="shared" si="19"/>
        <v>109.35498451896372</v>
      </c>
      <c r="L163" s="16">
        <f t="shared" si="20"/>
        <v>1.2085456591466315E-3</v>
      </c>
    </row>
    <row r="164" spans="1:12" x14ac:dyDescent="0.3">
      <c r="A164" s="3">
        <v>42611</v>
      </c>
      <c r="B164" s="18">
        <v>32.67</v>
      </c>
      <c r="C164" s="16">
        <f t="shared" si="16"/>
        <v>2.4547407180115499E-3</v>
      </c>
      <c r="D164" s="31">
        <f t="shared" si="21"/>
        <v>33.336734693877553</v>
      </c>
      <c r="E164" s="18">
        <v>77.489999999999995</v>
      </c>
      <c r="F164" s="16">
        <f t="shared" si="17"/>
        <v>-2.9593412249100393E-3</v>
      </c>
      <c r="G164" s="31">
        <f t="shared" si="22"/>
        <v>42.211630123927499</v>
      </c>
      <c r="H164" s="18">
        <v>22.71</v>
      </c>
      <c r="I164" s="16">
        <f t="shared" si="18"/>
        <v>-3.5103115401491358E-3</v>
      </c>
      <c r="J164" s="31">
        <f t="shared" si="23"/>
        <v>33.644444444444389</v>
      </c>
      <c r="K164" s="26">
        <f t="shared" si="19"/>
        <v>109.19280926224944</v>
      </c>
      <c r="L164" s="16">
        <f t="shared" si="20"/>
        <v>-1.4830165943295892E-3</v>
      </c>
    </row>
    <row r="165" spans="1:12" x14ac:dyDescent="0.3">
      <c r="A165" s="3">
        <v>42612</v>
      </c>
      <c r="B165" s="18">
        <v>33.119999999999997</v>
      </c>
      <c r="C165" s="16">
        <f t="shared" si="16"/>
        <v>1.3774104683195398E-2</v>
      </c>
      <c r="D165" s="31">
        <f t="shared" si="21"/>
        <v>33.795918367346935</v>
      </c>
      <c r="E165" s="18">
        <v>78.19</v>
      </c>
      <c r="F165" s="16">
        <f t="shared" si="17"/>
        <v>9.0334236675699842E-3</v>
      </c>
      <c r="G165" s="31">
        <f t="shared" si="22"/>
        <v>42.592945662535698</v>
      </c>
      <c r="H165" s="18">
        <v>22.95</v>
      </c>
      <c r="I165" s="16">
        <f t="shared" si="18"/>
        <v>1.0568031704095038E-2</v>
      </c>
      <c r="J165" s="31">
        <f t="shared" si="23"/>
        <v>33.999999999999943</v>
      </c>
      <c r="K165" s="26">
        <f t="shared" si="19"/>
        <v>110.38886402988257</v>
      </c>
      <c r="L165" s="16">
        <f t="shared" si="20"/>
        <v>1.0953603774041198E-2</v>
      </c>
    </row>
    <row r="166" spans="1:12" x14ac:dyDescent="0.3">
      <c r="A166" s="3">
        <v>42613</v>
      </c>
      <c r="B166" s="18">
        <v>33.340000000000003</v>
      </c>
      <c r="C166" s="16">
        <f t="shared" si="16"/>
        <v>6.6425120772948265E-3</v>
      </c>
      <c r="D166" s="31">
        <f t="shared" si="21"/>
        <v>34.020408163265309</v>
      </c>
      <c r="E166" s="18">
        <v>78.739999999999995</v>
      </c>
      <c r="F166" s="16">
        <f t="shared" si="17"/>
        <v>7.0341475892057304E-3</v>
      </c>
      <c r="G166" s="31">
        <f t="shared" si="22"/>
        <v>42.892550728584993</v>
      </c>
      <c r="H166" s="18">
        <v>23.1</v>
      </c>
      <c r="I166" s="16">
        <f t="shared" si="18"/>
        <v>6.5359477124184995E-3</v>
      </c>
      <c r="J166" s="31">
        <f t="shared" si="23"/>
        <v>34.222222222222172</v>
      </c>
      <c r="K166" s="26">
        <f t="shared" si="19"/>
        <v>111.13518111407248</v>
      </c>
      <c r="L166" s="16">
        <f t="shared" si="20"/>
        <v>6.7608004733872296E-3</v>
      </c>
    </row>
    <row r="167" spans="1:12" x14ac:dyDescent="0.3">
      <c r="A167" s="3">
        <v>42614</v>
      </c>
      <c r="B167" s="18">
        <v>33.32</v>
      </c>
      <c r="C167" s="16">
        <f t="shared" si="16"/>
        <v>-5.9988002399524731E-4</v>
      </c>
      <c r="D167" s="31">
        <f t="shared" si="21"/>
        <v>34</v>
      </c>
      <c r="E167" s="18">
        <v>78.790000000000006</v>
      </c>
      <c r="F167" s="16">
        <f t="shared" si="17"/>
        <v>6.3500127000271078E-4</v>
      </c>
      <c r="G167" s="31">
        <f t="shared" si="22"/>
        <v>42.919787552771304</v>
      </c>
      <c r="H167" s="18">
        <v>22.96</v>
      </c>
      <c r="I167" s="16">
        <f t="shared" si="18"/>
        <v>-6.0606060606060996E-3</v>
      </c>
      <c r="J167" s="31">
        <f t="shared" si="23"/>
        <v>34.014814814814763</v>
      </c>
      <c r="K167" s="26">
        <f t="shared" si="19"/>
        <v>110.93460236758608</v>
      </c>
      <c r="L167" s="16">
        <f t="shared" si="20"/>
        <v>-1.8048177406623234E-3</v>
      </c>
    </row>
    <row r="168" spans="1:12" x14ac:dyDescent="0.3">
      <c r="A168" s="3">
        <v>42615</v>
      </c>
      <c r="B168" s="18">
        <v>33.409999999999997</v>
      </c>
      <c r="C168" s="16">
        <f t="shared" si="16"/>
        <v>2.7010804321727644E-3</v>
      </c>
      <c r="D168" s="31">
        <f t="shared" si="21"/>
        <v>34.091836734693871</v>
      </c>
      <c r="E168" s="18">
        <v>79.239999999999995</v>
      </c>
      <c r="F168" s="16">
        <f t="shared" si="17"/>
        <v>5.7113846934888635E-3</v>
      </c>
      <c r="G168" s="31">
        <f t="shared" si="22"/>
        <v>43.164918970447992</v>
      </c>
      <c r="H168" s="18">
        <v>23.11</v>
      </c>
      <c r="I168" s="16">
        <f t="shared" si="18"/>
        <v>6.5331010452960303E-3</v>
      </c>
      <c r="J168" s="31">
        <f t="shared" si="23"/>
        <v>34.237037037036977</v>
      </c>
      <c r="K168" s="26">
        <f t="shared" si="19"/>
        <v>111.49379274217884</v>
      </c>
      <c r="L168" s="16">
        <f t="shared" si="20"/>
        <v>5.0407209532321584E-3</v>
      </c>
    </row>
    <row r="169" spans="1:12" x14ac:dyDescent="0.3">
      <c r="A169" s="3">
        <v>42619</v>
      </c>
      <c r="B169" s="18">
        <v>33.97</v>
      </c>
      <c r="C169" s="16">
        <f t="shared" si="16"/>
        <v>1.6761448668063617E-2</v>
      </c>
      <c r="D169" s="31">
        <f t="shared" si="21"/>
        <v>34.663265306122447</v>
      </c>
      <c r="E169" s="18">
        <v>80.209999999999994</v>
      </c>
      <c r="F169" s="16">
        <f t="shared" si="17"/>
        <v>1.2241292276627957E-2</v>
      </c>
      <c r="G169" s="31">
        <f t="shared" si="22"/>
        <v>43.693313359662206</v>
      </c>
      <c r="H169" s="18">
        <v>23.22</v>
      </c>
      <c r="I169" s="16">
        <f t="shared" si="18"/>
        <v>4.7598442232799076E-3</v>
      </c>
      <c r="J169" s="31">
        <f t="shared" si="23"/>
        <v>34.399999999999935</v>
      </c>
      <c r="K169" s="26">
        <f t="shared" si="19"/>
        <v>112.75657866578459</v>
      </c>
      <c r="L169" s="16">
        <f t="shared" si="20"/>
        <v>1.1326064819822346E-2</v>
      </c>
    </row>
    <row r="170" spans="1:12" x14ac:dyDescent="0.3">
      <c r="A170" s="3">
        <v>42620</v>
      </c>
      <c r="B170" s="18">
        <v>34.020000000000003</v>
      </c>
      <c r="C170" s="16">
        <f t="shared" si="16"/>
        <v>1.4718869590817363E-3</v>
      </c>
      <c r="D170" s="31">
        <f t="shared" si="21"/>
        <v>34.714285714285722</v>
      </c>
      <c r="E170" s="18">
        <v>80.3</v>
      </c>
      <c r="F170" s="16">
        <f t="shared" si="17"/>
        <v>1.1220546066574855E-3</v>
      </c>
      <c r="G170" s="31">
        <f t="shared" si="22"/>
        <v>43.742339643197546</v>
      </c>
      <c r="H170" s="18">
        <v>23.19</v>
      </c>
      <c r="I170" s="16">
        <f t="shared" si="18"/>
        <v>-1.2919896640826156E-3</v>
      </c>
      <c r="J170" s="31">
        <f t="shared" si="23"/>
        <v>34.35555555555549</v>
      </c>
      <c r="K170" s="26">
        <f t="shared" si="19"/>
        <v>112.81218091303876</v>
      </c>
      <c r="L170" s="16">
        <f t="shared" si="20"/>
        <v>4.9311754499914429E-4</v>
      </c>
    </row>
    <row r="171" spans="1:12" x14ac:dyDescent="0.3">
      <c r="A171" s="3">
        <v>42621</v>
      </c>
      <c r="B171" s="18">
        <v>34.19</v>
      </c>
      <c r="C171" s="16">
        <f t="shared" si="16"/>
        <v>4.9970605526159506E-3</v>
      </c>
      <c r="D171" s="31">
        <f t="shared" si="21"/>
        <v>34.887755102040821</v>
      </c>
      <c r="E171" s="18">
        <v>81.489999999999995</v>
      </c>
      <c r="F171" s="16">
        <f t="shared" si="17"/>
        <v>1.4819427148194286E-2</v>
      </c>
      <c r="G171" s="31">
        <f t="shared" si="22"/>
        <v>44.390576058831485</v>
      </c>
      <c r="H171" s="18">
        <v>23.44</v>
      </c>
      <c r="I171" s="16">
        <f t="shared" si="18"/>
        <v>1.0780508840017244E-2</v>
      </c>
      <c r="J171" s="31">
        <f t="shared" si="23"/>
        <v>34.725925925925857</v>
      </c>
      <c r="K171" s="26">
        <f t="shared" si="19"/>
        <v>114.00425708679816</v>
      </c>
      <c r="L171" s="16">
        <f t="shared" si="20"/>
        <v>1.0566910098815718E-2</v>
      </c>
    </row>
    <row r="172" spans="1:12" x14ac:dyDescent="0.3">
      <c r="A172" s="3">
        <v>42622</v>
      </c>
      <c r="B172" s="18">
        <v>33.85</v>
      </c>
      <c r="C172" s="16">
        <f t="shared" si="16"/>
        <v>-9.9444281953786628E-3</v>
      </c>
      <c r="D172" s="31">
        <f t="shared" si="21"/>
        <v>34.540816326530617</v>
      </c>
      <c r="E172" s="18">
        <v>80.81</v>
      </c>
      <c r="F172" s="16">
        <f t="shared" si="17"/>
        <v>-8.3445821573198131E-3</v>
      </c>
      <c r="G172" s="31">
        <f t="shared" si="22"/>
        <v>44.020155249897812</v>
      </c>
      <c r="H172" s="18">
        <v>23.3</v>
      </c>
      <c r="I172" s="16">
        <f t="shared" si="18"/>
        <v>-5.9726962457338217E-3</v>
      </c>
      <c r="J172" s="31">
        <f t="shared" si="23"/>
        <v>34.518518518518448</v>
      </c>
      <c r="K172" s="26">
        <f t="shared" si="19"/>
        <v>113.07949009494688</v>
      </c>
      <c r="L172" s="16">
        <f t="shared" si="20"/>
        <v>-8.1116882428978743E-3</v>
      </c>
    </row>
    <row r="173" spans="1:12" x14ac:dyDescent="0.3">
      <c r="A173" s="3">
        <v>42625</v>
      </c>
      <c r="B173" s="18">
        <v>33.24</v>
      </c>
      <c r="C173" s="16">
        <f t="shared" si="16"/>
        <v>-1.8020679468242262E-2</v>
      </c>
      <c r="D173" s="31">
        <f t="shared" si="21"/>
        <v>33.91836734693878</v>
      </c>
      <c r="E173" s="18">
        <v>78.5</v>
      </c>
      <c r="F173" s="16">
        <f t="shared" si="17"/>
        <v>-2.8585571092686557E-2</v>
      </c>
      <c r="G173" s="31">
        <f t="shared" si="22"/>
        <v>42.761813972490756</v>
      </c>
      <c r="H173" s="18">
        <v>22.9</v>
      </c>
      <c r="I173" s="16">
        <f t="shared" si="18"/>
        <v>-1.7167381974249052E-2</v>
      </c>
      <c r="J173" s="31">
        <f t="shared" si="23"/>
        <v>33.925925925925853</v>
      </c>
      <c r="K173" s="26">
        <f t="shared" si="19"/>
        <v>110.60610724535539</v>
      </c>
      <c r="L173" s="16">
        <f t="shared" si="20"/>
        <v>-2.1872957222523026E-2</v>
      </c>
    </row>
    <row r="174" spans="1:12" x14ac:dyDescent="0.3">
      <c r="A174" s="3">
        <v>42627</v>
      </c>
      <c r="B174" s="18">
        <v>33.31</v>
      </c>
      <c r="C174" s="16">
        <f t="shared" si="16"/>
        <v>2.1058965102287441E-3</v>
      </c>
      <c r="D174" s="31">
        <f t="shared" si="21"/>
        <v>33.989795918367356</v>
      </c>
      <c r="E174" s="18">
        <v>79.41</v>
      </c>
      <c r="F174" s="16">
        <f t="shared" si="17"/>
        <v>1.1592356687898153E-2</v>
      </c>
      <c r="G174" s="31">
        <f t="shared" si="22"/>
        <v>43.257524172681414</v>
      </c>
      <c r="H174" s="18">
        <v>23.05</v>
      </c>
      <c r="I174" s="16">
        <f t="shared" si="18"/>
        <v>6.5502183406114245E-3</v>
      </c>
      <c r="J174" s="31">
        <f t="shared" si="23"/>
        <v>34.148148148148074</v>
      </c>
      <c r="K174" s="26">
        <f t="shared" si="19"/>
        <v>111.39546823919684</v>
      </c>
      <c r="L174" s="16">
        <f t="shared" si="20"/>
        <v>7.1366854281420533E-3</v>
      </c>
    </row>
    <row r="175" spans="1:12" x14ac:dyDescent="0.3">
      <c r="A175" s="3">
        <v>42628</v>
      </c>
      <c r="B175" s="18">
        <v>33.340000000000003</v>
      </c>
      <c r="C175" s="16">
        <f t="shared" si="16"/>
        <v>9.0063044130905823E-4</v>
      </c>
      <c r="D175" s="31">
        <f t="shared" si="21"/>
        <v>34.020408163265323</v>
      </c>
      <c r="E175" s="18">
        <v>79.53</v>
      </c>
      <c r="F175" s="16">
        <f t="shared" si="17"/>
        <v>1.5111446921043381E-3</v>
      </c>
      <c r="G175" s="31">
        <f t="shared" si="22"/>
        <v>43.32289255072854</v>
      </c>
      <c r="H175" s="18">
        <v>23.06</v>
      </c>
      <c r="I175" s="16">
        <f t="shared" si="18"/>
        <v>4.3383947939257261E-4</v>
      </c>
      <c r="J175" s="31">
        <f t="shared" si="23"/>
        <v>34.162962962962887</v>
      </c>
      <c r="K175" s="26">
        <f t="shared" si="19"/>
        <v>111.50626367695676</v>
      </c>
      <c r="L175" s="16">
        <f t="shared" si="20"/>
        <v>9.9461351086582717E-4</v>
      </c>
    </row>
    <row r="176" spans="1:12" x14ac:dyDescent="0.3">
      <c r="A176" s="3">
        <v>42629</v>
      </c>
      <c r="B176" s="18">
        <v>33.450000000000003</v>
      </c>
      <c r="C176" s="16">
        <f t="shared" si="16"/>
        <v>3.2993401319736382E-3</v>
      </c>
      <c r="D176" s="31">
        <f t="shared" si="21"/>
        <v>34.132653061224509</v>
      </c>
      <c r="E176" s="18">
        <v>79.739999999999995</v>
      </c>
      <c r="F176" s="16">
        <f t="shared" si="17"/>
        <v>2.6405130139568467E-3</v>
      </c>
      <c r="G176" s="31">
        <f t="shared" si="22"/>
        <v>43.437287212310991</v>
      </c>
      <c r="H176" s="18">
        <v>23.14</v>
      </c>
      <c r="I176" s="16">
        <f t="shared" si="18"/>
        <v>3.4692107545533091E-3</v>
      </c>
      <c r="J176" s="31">
        <f t="shared" si="23"/>
        <v>34.281481481481407</v>
      </c>
      <c r="K176" s="26">
        <f t="shared" si="19"/>
        <v>111.85142175501691</v>
      </c>
      <c r="L176" s="16">
        <f t="shared" si="20"/>
        <v>3.0954142545758234E-3</v>
      </c>
    </row>
    <row r="177" spans="1:12" x14ac:dyDescent="0.3">
      <c r="A177" s="3">
        <v>42632</v>
      </c>
      <c r="B177" s="18">
        <v>33.56</v>
      </c>
      <c r="C177" s="16">
        <f t="shared" si="16"/>
        <v>3.2884902840060182E-3</v>
      </c>
      <c r="D177" s="31">
        <f t="shared" si="21"/>
        <v>34.244897959183696</v>
      </c>
      <c r="E177" s="18">
        <v>80.099999999999994</v>
      </c>
      <c r="F177" s="16">
        <f t="shared" si="17"/>
        <v>4.5146726862301811E-3</v>
      </c>
      <c r="G177" s="31">
        <f t="shared" si="22"/>
        <v>43.633392346452347</v>
      </c>
      <c r="H177" s="18">
        <v>23.19</v>
      </c>
      <c r="I177" s="16">
        <f t="shared" si="18"/>
        <v>2.160760587726962E-3</v>
      </c>
      <c r="J177" s="31">
        <f t="shared" si="23"/>
        <v>34.355555555555483</v>
      </c>
      <c r="K177" s="26">
        <f t="shared" si="19"/>
        <v>112.23384586119153</v>
      </c>
      <c r="L177" s="16">
        <f t="shared" si="20"/>
        <v>3.4190366128041827E-3</v>
      </c>
    </row>
    <row r="178" spans="1:12" x14ac:dyDescent="0.3">
      <c r="A178" s="3">
        <v>42633</v>
      </c>
      <c r="B178" s="18">
        <v>33.6</v>
      </c>
      <c r="C178" s="16">
        <f t="shared" si="16"/>
        <v>1.1918951132299238E-3</v>
      </c>
      <c r="D178" s="31">
        <f t="shared" si="21"/>
        <v>34.285714285714306</v>
      </c>
      <c r="E178" s="18">
        <v>80.13</v>
      </c>
      <c r="F178" s="16">
        <f t="shared" si="17"/>
        <v>3.7453183520597122E-4</v>
      </c>
      <c r="G178" s="31">
        <f t="shared" si="22"/>
        <v>43.649734440964124</v>
      </c>
      <c r="H178" s="18">
        <v>23.24</v>
      </c>
      <c r="I178" s="16">
        <f t="shared" si="18"/>
        <v>2.1561017680034045E-3</v>
      </c>
      <c r="J178" s="31">
        <f t="shared" si="23"/>
        <v>34.429629629629552</v>
      </c>
      <c r="K178" s="26">
        <f t="shared" si="19"/>
        <v>112.36507835630798</v>
      </c>
      <c r="L178" s="16">
        <f t="shared" si="20"/>
        <v>1.169277361115828E-3</v>
      </c>
    </row>
    <row r="179" spans="1:12" x14ac:dyDescent="0.3">
      <c r="A179" s="3">
        <v>42634</v>
      </c>
      <c r="B179" s="18">
        <v>33.61</v>
      </c>
      <c r="C179" s="16">
        <f t="shared" si="16"/>
        <v>2.9761904761893554E-4</v>
      </c>
      <c r="D179" s="31">
        <f t="shared" si="21"/>
        <v>34.295918367346957</v>
      </c>
      <c r="E179" s="18">
        <v>80.05</v>
      </c>
      <c r="F179" s="16">
        <f t="shared" si="17"/>
        <v>-9.9837763634091914E-4</v>
      </c>
      <c r="G179" s="31">
        <f t="shared" si="22"/>
        <v>43.606155522266043</v>
      </c>
      <c r="H179" s="18">
        <v>23.23</v>
      </c>
      <c r="I179" s="16">
        <f t="shared" si="18"/>
        <v>-4.3029259896720795E-4</v>
      </c>
      <c r="J179" s="31">
        <f t="shared" si="23"/>
        <v>34.41481481481474</v>
      </c>
      <c r="K179" s="26">
        <f t="shared" si="19"/>
        <v>112.31688870442775</v>
      </c>
      <c r="L179" s="16">
        <f t="shared" si="20"/>
        <v>-4.2886680261466914E-4</v>
      </c>
    </row>
    <row r="180" spans="1:12" x14ac:dyDescent="0.3">
      <c r="A180" s="3">
        <v>42635</v>
      </c>
      <c r="B180" s="18">
        <v>33.99</v>
      </c>
      <c r="C180" s="16">
        <f t="shared" si="16"/>
        <v>1.13061588812855E-2</v>
      </c>
      <c r="D180" s="31">
        <f t="shared" si="21"/>
        <v>34.683673469387777</v>
      </c>
      <c r="E180" s="18">
        <v>81.08</v>
      </c>
      <c r="F180" s="16">
        <f t="shared" si="17"/>
        <v>1.2866958151155572E-2</v>
      </c>
      <c r="G180" s="31">
        <f t="shared" si="22"/>
        <v>44.167234100503819</v>
      </c>
      <c r="H180" s="18">
        <v>23.49</v>
      </c>
      <c r="I180" s="16">
        <f t="shared" si="18"/>
        <v>1.1192423590185019E-2</v>
      </c>
      <c r="J180" s="31">
        <f t="shared" si="23"/>
        <v>34.799999999999919</v>
      </c>
      <c r="K180" s="26">
        <f t="shared" si="19"/>
        <v>113.65090756989153</v>
      </c>
      <c r="L180" s="16">
        <f t="shared" si="20"/>
        <v>1.1877277592458713E-2</v>
      </c>
    </row>
    <row r="181" spans="1:12" x14ac:dyDescent="0.3">
      <c r="A181" s="3">
        <v>42636</v>
      </c>
      <c r="B181" s="18">
        <v>33.85</v>
      </c>
      <c r="C181" s="16">
        <f t="shared" si="16"/>
        <v>-4.1188584877905887E-3</v>
      </c>
      <c r="D181" s="31">
        <f t="shared" si="21"/>
        <v>34.540816326530631</v>
      </c>
      <c r="E181" s="18">
        <v>80.8</v>
      </c>
      <c r="F181" s="16">
        <f t="shared" si="17"/>
        <v>-3.453379378391741E-3</v>
      </c>
      <c r="G181" s="31">
        <f t="shared" si="22"/>
        <v>44.014707885060538</v>
      </c>
      <c r="H181" s="18">
        <v>23.51</v>
      </c>
      <c r="I181" s="16">
        <f t="shared" si="18"/>
        <v>8.5142613878264051E-4</v>
      </c>
      <c r="J181" s="31">
        <f t="shared" si="23"/>
        <v>34.829629629629558</v>
      </c>
      <c r="K181" s="26">
        <f t="shared" si="19"/>
        <v>113.38515384122073</v>
      </c>
      <c r="L181" s="16">
        <f t="shared" si="20"/>
        <v>-2.338333536908821E-3</v>
      </c>
    </row>
    <row r="182" spans="1:12" x14ac:dyDescent="0.3">
      <c r="A182" s="3">
        <v>42639</v>
      </c>
      <c r="B182" s="18">
        <v>33.5</v>
      </c>
      <c r="C182" s="16">
        <f t="shared" si="16"/>
        <v>-1.0339734121122657E-2</v>
      </c>
      <c r="D182" s="31">
        <f t="shared" si="21"/>
        <v>34.18367346938777</v>
      </c>
      <c r="E182" s="18">
        <v>80.459999999999994</v>
      </c>
      <c r="F182" s="16">
        <f t="shared" si="17"/>
        <v>-4.2079207920792117E-3</v>
      </c>
      <c r="G182" s="31">
        <f t="shared" si="22"/>
        <v>43.829497480593702</v>
      </c>
      <c r="H182" s="18">
        <v>23.42</v>
      </c>
      <c r="I182" s="16">
        <f t="shared" si="18"/>
        <v>-3.8281582305401685E-3</v>
      </c>
      <c r="J182" s="31">
        <f t="shared" si="23"/>
        <v>34.696296296296225</v>
      </c>
      <c r="K182" s="26">
        <f t="shared" si="19"/>
        <v>112.7094672462777</v>
      </c>
      <c r="L182" s="16">
        <f t="shared" si="20"/>
        <v>-5.9592157531419554E-3</v>
      </c>
    </row>
    <row r="183" spans="1:12" x14ac:dyDescent="0.3">
      <c r="A183" s="3">
        <v>42640</v>
      </c>
      <c r="B183" s="18">
        <v>33.43</v>
      </c>
      <c r="C183" s="16">
        <f t="shared" si="16"/>
        <v>-2.089552238806025E-3</v>
      </c>
      <c r="D183" s="31">
        <f t="shared" si="21"/>
        <v>34.112244897959194</v>
      </c>
      <c r="E183" s="18">
        <v>80.239999999999995</v>
      </c>
      <c r="F183" s="16">
        <f t="shared" si="17"/>
        <v>-2.7342779020631536E-3</v>
      </c>
      <c r="G183" s="31">
        <f t="shared" si="22"/>
        <v>43.709655454173983</v>
      </c>
      <c r="H183" s="18">
        <v>23.41</v>
      </c>
      <c r="I183" s="16">
        <f t="shared" si="18"/>
        <v>-4.2698548249364698E-4</v>
      </c>
      <c r="J183" s="31">
        <f t="shared" si="23"/>
        <v>34.681481481481406</v>
      </c>
      <c r="K183" s="26">
        <f t="shared" si="19"/>
        <v>112.50338183361458</v>
      </c>
      <c r="L183" s="16">
        <f t="shared" si="20"/>
        <v>-1.8284658573782808E-3</v>
      </c>
    </row>
    <row r="184" spans="1:12" x14ac:dyDescent="0.3">
      <c r="A184" s="3">
        <v>42641</v>
      </c>
      <c r="B184" s="18">
        <v>33.51</v>
      </c>
      <c r="C184" s="16">
        <f t="shared" si="16"/>
        <v>2.3930601256356709E-3</v>
      </c>
      <c r="D184" s="31">
        <f t="shared" si="21"/>
        <v>34.193877551020421</v>
      </c>
      <c r="E184" s="18">
        <v>81.05</v>
      </c>
      <c r="F184" s="16">
        <f t="shared" si="17"/>
        <v>1.0094715852442704E-2</v>
      </c>
      <c r="G184" s="31">
        <f t="shared" si="22"/>
        <v>44.150892005992041</v>
      </c>
      <c r="H184" s="18">
        <v>23.54</v>
      </c>
      <c r="I184" s="16">
        <f t="shared" si="18"/>
        <v>5.5531824006833652E-3</v>
      </c>
      <c r="J184" s="31">
        <f t="shared" si="23"/>
        <v>34.874074074073995</v>
      </c>
      <c r="K184" s="26">
        <f t="shared" si="19"/>
        <v>113.21884363108646</v>
      </c>
      <c r="L184" s="16">
        <f t="shared" si="20"/>
        <v>6.359469251599803E-3</v>
      </c>
    </row>
    <row r="185" spans="1:12" x14ac:dyDescent="0.3">
      <c r="A185" s="3">
        <v>42642</v>
      </c>
      <c r="B185" s="18">
        <v>32.799999999999997</v>
      </c>
      <c r="C185" s="16">
        <f t="shared" si="16"/>
        <v>-2.1187705162638015E-2</v>
      </c>
      <c r="D185" s="31">
        <f t="shared" si="21"/>
        <v>33.469387755102055</v>
      </c>
      <c r="E185" s="18">
        <v>78.510000000000005</v>
      </c>
      <c r="F185" s="16">
        <f t="shared" si="17"/>
        <v>-3.1338679827267013E-2</v>
      </c>
      <c r="G185" s="31">
        <f t="shared" si="22"/>
        <v>42.767261337328016</v>
      </c>
      <c r="H185" s="18">
        <v>23.01</v>
      </c>
      <c r="I185" s="16">
        <f t="shared" si="18"/>
        <v>-2.2514868309260749E-2</v>
      </c>
      <c r="J185" s="31">
        <f t="shared" si="23"/>
        <v>34.088888888888818</v>
      </c>
      <c r="K185" s="26">
        <f t="shared" si="19"/>
        <v>110.32553798131889</v>
      </c>
      <c r="L185" s="16">
        <f t="shared" si="20"/>
        <v>-2.5554983225187788E-2</v>
      </c>
    </row>
    <row r="186" spans="1:12" x14ac:dyDescent="0.3">
      <c r="A186" s="3">
        <v>42643</v>
      </c>
      <c r="B186" s="18">
        <v>32.92</v>
      </c>
      <c r="C186" s="16">
        <f t="shared" si="16"/>
        <v>3.658536585366079E-3</v>
      </c>
      <c r="D186" s="31">
        <f t="shared" si="21"/>
        <v>33.591836734693899</v>
      </c>
      <c r="E186" s="18">
        <v>79.709999999999994</v>
      </c>
      <c r="F186" s="16">
        <f t="shared" si="17"/>
        <v>1.5284677111195855E-2</v>
      </c>
      <c r="G186" s="31">
        <f t="shared" si="22"/>
        <v>43.420945117799207</v>
      </c>
      <c r="H186" s="18">
        <v>23.16</v>
      </c>
      <c r="I186" s="16">
        <f t="shared" si="18"/>
        <v>6.5189048239895353E-3</v>
      </c>
      <c r="J186" s="31">
        <f t="shared" si="23"/>
        <v>34.311111111111039</v>
      </c>
      <c r="K186" s="26">
        <f t="shared" si="19"/>
        <v>111.32389296360415</v>
      </c>
      <c r="L186" s="16">
        <f t="shared" si="20"/>
        <v>9.0491739315543551E-3</v>
      </c>
    </row>
    <row r="187" spans="1:12" x14ac:dyDescent="0.3">
      <c r="A187" s="3">
        <v>42646</v>
      </c>
      <c r="B187" s="18">
        <v>33.47</v>
      </c>
      <c r="C187" s="16">
        <f t="shared" si="16"/>
        <v>1.6707168894289026E-2</v>
      </c>
      <c r="D187" s="31">
        <f t="shared" si="21"/>
        <v>34.153061224489811</v>
      </c>
      <c r="E187" s="18">
        <v>82.03</v>
      </c>
      <c r="F187" s="16">
        <f t="shared" si="17"/>
        <v>2.9105507464559199E-2</v>
      </c>
      <c r="G187" s="31">
        <f t="shared" si="22"/>
        <v>44.684733760043528</v>
      </c>
      <c r="H187" s="18">
        <v>23.5</v>
      </c>
      <c r="I187" s="16">
        <f t="shared" si="18"/>
        <v>1.4680483592400595E-2</v>
      </c>
      <c r="J187" s="31">
        <f t="shared" si="23"/>
        <v>34.814814814814738</v>
      </c>
      <c r="K187" s="26">
        <f t="shared" si="19"/>
        <v>113.65260979934807</v>
      </c>
      <c r="L187" s="16">
        <f t="shared" si="20"/>
        <v>2.0918392033822064E-2</v>
      </c>
    </row>
    <row r="188" spans="1:12" x14ac:dyDescent="0.3">
      <c r="A188" s="3">
        <v>42647</v>
      </c>
      <c r="B188" s="18">
        <v>33.590000000000003</v>
      </c>
      <c r="C188" s="16">
        <f t="shared" si="16"/>
        <v>3.5853002688976954E-3</v>
      </c>
      <c r="D188" s="31">
        <f t="shared" si="21"/>
        <v>34.275510204081655</v>
      </c>
      <c r="E188" s="18">
        <v>82.75</v>
      </c>
      <c r="F188" s="16">
        <f t="shared" si="17"/>
        <v>8.7772766061195995E-3</v>
      </c>
      <c r="G188" s="31">
        <f t="shared" si="22"/>
        <v>45.076944028326238</v>
      </c>
      <c r="H188" s="18">
        <v>23.59</v>
      </c>
      <c r="I188" s="16">
        <f t="shared" si="18"/>
        <v>3.829787234042481E-3</v>
      </c>
      <c r="J188" s="31">
        <f t="shared" si="23"/>
        <v>34.948148148148071</v>
      </c>
      <c r="K188" s="26">
        <f t="shared" si="19"/>
        <v>114.30060238055597</v>
      </c>
      <c r="L188" s="16">
        <f t="shared" si="20"/>
        <v>5.7015195898442173E-3</v>
      </c>
    </row>
    <row r="189" spans="1:12" x14ac:dyDescent="0.3">
      <c r="A189" s="3">
        <v>42648</v>
      </c>
      <c r="B189" s="18">
        <v>33.51</v>
      </c>
      <c r="C189" s="16">
        <f t="shared" si="16"/>
        <v>-2.3816612086932087E-3</v>
      </c>
      <c r="D189" s="31">
        <f t="shared" si="21"/>
        <v>34.193877551020428</v>
      </c>
      <c r="E189" s="18">
        <v>82.98</v>
      </c>
      <c r="F189" s="16">
        <f t="shared" si="17"/>
        <v>2.7794561933536244E-3</v>
      </c>
      <c r="G189" s="31">
        <f t="shared" si="22"/>
        <v>45.202233419583223</v>
      </c>
      <c r="H189" s="18">
        <v>23.71</v>
      </c>
      <c r="I189" s="16">
        <f t="shared" si="18"/>
        <v>5.0869012293344174E-3</v>
      </c>
      <c r="J189" s="31">
        <f t="shared" si="23"/>
        <v>35.125925925925849</v>
      </c>
      <c r="K189" s="26">
        <f t="shared" si="19"/>
        <v>114.5220368965295</v>
      </c>
      <c r="L189" s="16">
        <f t="shared" si="20"/>
        <v>1.9372996411364252E-3</v>
      </c>
    </row>
    <row r="190" spans="1:12" x14ac:dyDescent="0.3">
      <c r="A190" s="3">
        <v>42649</v>
      </c>
      <c r="B190" s="18">
        <v>33.36</v>
      </c>
      <c r="C190" s="16">
        <f t="shared" si="16"/>
        <v>-4.4762757385854446E-3</v>
      </c>
      <c r="D190" s="31">
        <f t="shared" si="21"/>
        <v>34.040816326530631</v>
      </c>
      <c r="E190" s="18">
        <v>82.86</v>
      </c>
      <c r="F190" s="16">
        <f t="shared" si="17"/>
        <v>-1.4461315979754641E-3</v>
      </c>
      <c r="G190" s="31">
        <f t="shared" si="22"/>
        <v>45.136865041536105</v>
      </c>
      <c r="H190" s="18">
        <v>23.6</v>
      </c>
      <c r="I190" s="16">
        <f t="shared" si="18"/>
        <v>-4.6393926613242931E-3</v>
      </c>
      <c r="J190" s="31">
        <f t="shared" si="23"/>
        <v>34.962962962962891</v>
      </c>
      <c r="K190" s="26">
        <f t="shared" si="19"/>
        <v>114.14064433102963</v>
      </c>
      <c r="L190" s="16">
        <f t="shared" si="20"/>
        <v>-3.3302984808456504E-3</v>
      </c>
    </row>
    <row r="191" spans="1:12" x14ac:dyDescent="0.3">
      <c r="A191" s="3">
        <v>42650</v>
      </c>
      <c r="B191" s="18">
        <v>33.340000000000003</v>
      </c>
      <c r="C191" s="16">
        <f t="shared" si="16"/>
        <v>-5.9952038369293081E-4</v>
      </c>
      <c r="D191" s="31">
        <f t="shared" si="21"/>
        <v>34.02040816326533</v>
      </c>
      <c r="E191" s="18">
        <v>82.9</v>
      </c>
      <c r="F191" s="16">
        <f t="shared" si="17"/>
        <v>4.8274197441466882E-4</v>
      </c>
      <c r="G191" s="31">
        <f t="shared" si="22"/>
        <v>45.158654500885142</v>
      </c>
      <c r="H191" s="18">
        <v>23.5</v>
      </c>
      <c r="I191" s="16">
        <f t="shared" si="18"/>
        <v>-4.2372881355933201E-3</v>
      </c>
      <c r="J191" s="31">
        <f t="shared" si="23"/>
        <v>34.814814814814738</v>
      </c>
      <c r="K191" s="26">
        <f t="shared" si="19"/>
        <v>113.99387747896522</v>
      </c>
      <c r="L191" s="16">
        <f t="shared" si="20"/>
        <v>-1.2858421548661569E-3</v>
      </c>
    </row>
    <row r="192" spans="1:12" x14ac:dyDescent="0.3">
      <c r="A192" s="3">
        <v>42653</v>
      </c>
      <c r="B192" s="18">
        <v>33.36</v>
      </c>
      <c r="C192" s="16">
        <f t="shared" si="16"/>
        <v>5.9988002399502527E-4</v>
      </c>
      <c r="D192" s="31">
        <f t="shared" si="21"/>
        <v>34.040816326530631</v>
      </c>
      <c r="E192" s="18">
        <v>82.88</v>
      </c>
      <c r="F192" s="16">
        <f t="shared" si="17"/>
        <v>-2.4125452352241616E-4</v>
      </c>
      <c r="G192" s="31">
        <f t="shared" si="22"/>
        <v>45.147759771210616</v>
      </c>
      <c r="H192" s="18">
        <v>23.58</v>
      </c>
      <c r="I192" s="16">
        <f t="shared" si="18"/>
        <v>3.4042553191488967E-3</v>
      </c>
      <c r="J192" s="31">
        <f t="shared" si="23"/>
        <v>34.933333333333252</v>
      </c>
      <c r="K192" s="26">
        <f t="shared" si="19"/>
        <v>114.1219094310745</v>
      </c>
      <c r="L192" s="16">
        <f t="shared" si="20"/>
        <v>1.1231476193351853E-3</v>
      </c>
    </row>
    <row r="193" spans="1:12" x14ac:dyDescent="0.3">
      <c r="A193" s="3">
        <v>42656</v>
      </c>
      <c r="B193" s="18">
        <v>32.89</v>
      </c>
      <c r="C193" s="16">
        <f t="shared" si="16"/>
        <v>-1.4088729016786483E-2</v>
      </c>
      <c r="D193" s="31">
        <f t="shared" si="21"/>
        <v>33.56122448979594</v>
      </c>
      <c r="E193" s="18">
        <v>81.260000000000005</v>
      </c>
      <c r="F193" s="16">
        <f t="shared" si="17"/>
        <v>-1.9546332046331938E-2</v>
      </c>
      <c r="G193" s="31">
        <f t="shared" si="22"/>
        <v>44.265286667574507</v>
      </c>
      <c r="H193" s="18">
        <v>23.18</v>
      </c>
      <c r="I193" s="16">
        <f t="shared" si="18"/>
        <v>-1.6963528413910023E-2</v>
      </c>
      <c r="J193" s="31">
        <f t="shared" si="23"/>
        <v>34.340740740740664</v>
      </c>
      <c r="K193" s="26">
        <f t="shared" si="19"/>
        <v>112.16725189811112</v>
      </c>
      <c r="L193" s="16">
        <f t="shared" si="20"/>
        <v>-1.7127802564010919E-2</v>
      </c>
    </row>
    <row r="194" spans="1:12" x14ac:dyDescent="0.3">
      <c r="A194" s="3">
        <v>42657</v>
      </c>
      <c r="B194" s="18">
        <v>32.97</v>
      </c>
      <c r="C194" s="16">
        <f t="shared" si="16"/>
        <v>2.4323502584371326E-3</v>
      </c>
      <c r="D194" s="31">
        <f t="shared" si="21"/>
        <v>33.64285714285716</v>
      </c>
      <c r="E194" s="18">
        <v>81.61</v>
      </c>
      <c r="F194" s="16">
        <f t="shared" si="17"/>
        <v>4.3071621954220429E-3</v>
      </c>
      <c r="G194" s="31">
        <f t="shared" si="22"/>
        <v>44.455944436878603</v>
      </c>
      <c r="H194" s="18">
        <v>23.24</v>
      </c>
      <c r="I194" s="16">
        <f t="shared" si="18"/>
        <v>2.5884383088869978E-3</v>
      </c>
      <c r="J194" s="31">
        <f t="shared" si="23"/>
        <v>34.429629629629552</v>
      </c>
      <c r="K194" s="26">
        <f t="shared" si="19"/>
        <v>112.52843120936532</v>
      </c>
      <c r="L194" s="16">
        <f t="shared" si="20"/>
        <v>3.2200067768646257E-3</v>
      </c>
    </row>
    <row r="195" spans="1:12" x14ac:dyDescent="0.3">
      <c r="A195" s="3">
        <v>42660</v>
      </c>
      <c r="B195" s="18">
        <v>32.840000000000003</v>
      </c>
      <c r="C195" s="16">
        <f t="shared" si="16"/>
        <v>-3.9429784652713629E-3</v>
      </c>
      <c r="D195" s="31">
        <f t="shared" si="21"/>
        <v>33.510204081632672</v>
      </c>
      <c r="E195" s="18">
        <v>80.900000000000006</v>
      </c>
      <c r="F195" s="16">
        <f t="shared" si="17"/>
        <v>-8.699914226197647E-3</v>
      </c>
      <c r="G195" s="31">
        <f t="shared" si="22"/>
        <v>44.069181533433152</v>
      </c>
      <c r="H195" s="18">
        <v>23.07</v>
      </c>
      <c r="I195" s="16">
        <f t="shared" si="18"/>
        <v>-7.3149741824439785E-3</v>
      </c>
      <c r="J195" s="31">
        <f t="shared" si="23"/>
        <v>34.177777777777706</v>
      </c>
      <c r="K195" s="26">
        <f t="shared" si="19"/>
        <v>111.75716339284354</v>
      </c>
      <c r="L195" s="16">
        <f t="shared" si="20"/>
        <v>-6.8539817736088526E-3</v>
      </c>
    </row>
    <row r="196" spans="1:12" x14ac:dyDescent="0.3">
      <c r="A196" s="3">
        <v>42661</v>
      </c>
      <c r="B196" s="18">
        <v>33.46</v>
      </c>
      <c r="C196" s="16">
        <f t="shared" ref="C196:C259" si="24">B196/B195-1</f>
        <v>1.8879415347137662E-2</v>
      </c>
      <c r="D196" s="31">
        <f t="shared" si="21"/>
        <v>34.14285714285716</v>
      </c>
      <c r="E196" s="18">
        <v>82.25</v>
      </c>
      <c r="F196" s="16">
        <f t="shared" ref="F196:F259" si="25">E196/E195-1</f>
        <v>1.6687268232385533E-2</v>
      </c>
      <c r="G196" s="31">
        <f t="shared" si="22"/>
        <v>44.804575786463239</v>
      </c>
      <c r="H196" s="18">
        <v>23.27</v>
      </c>
      <c r="I196" s="16">
        <f t="shared" ref="I196:I259" si="26">H196/H195-1</f>
        <v>8.6692674469006636E-3</v>
      </c>
      <c r="J196" s="31">
        <f t="shared" si="23"/>
        <v>34.474074074073997</v>
      </c>
      <c r="K196" s="26">
        <f t="shared" ref="K196:K259" si="27">D196+G196+J196</f>
        <v>113.4215070033944</v>
      </c>
      <c r="L196" s="16">
        <f t="shared" ref="L196:L259" si="28">K196/K195-1</f>
        <v>1.4892500489659399E-2</v>
      </c>
    </row>
    <row r="197" spans="1:12" x14ac:dyDescent="0.3">
      <c r="A197" s="3">
        <v>42662</v>
      </c>
      <c r="B197" s="18">
        <v>33.450000000000003</v>
      </c>
      <c r="C197" s="16">
        <f t="shared" si="24"/>
        <v>-2.9886431560066651E-4</v>
      </c>
      <c r="D197" s="31">
        <f t="shared" ref="D197:D260" si="29">D196*(1+C197)</f>
        <v>34.132653061224509</v>
      </c>
      <c r="E197" s="18">
        <v>82.61</v>
      </c>
      <c r="F197" s="16">
        <f t="shared" si="25"/>
        <v>4.3768996960487083E-3</v>
      </c>
      <c r="G197" s="31">
        <f t="shared" ref="G197:G260" si="30">G196*(1+F197)</f>
        <v>45.000680920604601</v>
      </c>
      <c r="H197" s="18">
        <v>23.49</v>
      </c>
      <c r="I197" s="16">
        <f t="shared" si="26"/>
        <v>9.4542329179199136E-3</v>
      </c>
      <c r="J197" s="31">
        <f t="shared" ref="J197:J260" si="31">J196*(1+I197)</f>
        <v>34.799999999999919</v>
      </c>
      <c r="K197" s="26">
        <f t="shared" si="27"/>
        <v>113.93333398182904</v>
      </c>
      <c r="L197" s="16">
        <f t="shared" si="28"/>
        <v>4.5126095742964445E-3</v>
      </c>
    </row>
    <row r="198" spans="1:12" x14ac:dyDescent="0.3">
      <c r="A198" s="3">
        <v>42663</v>
      </c>
      <c r="B198" s="18">
        <v>33.57</v>
      </c>
      <c r="C198" s="16">
        <f t="shared" si="24"/>
        <v>3.5874439461882623E-3</v>
      </c>
      <c r="D198" s="31">
        <f t="shared" si="29"/>
        <v>34.255102040816347</v>
      </c>
      <c r="E198" s="18">
        <v>83.2</v>
      </c>
      <c r="F198" s="16">
        <f t="shared" si="25"/>
        <v>7.1419924948554758E-3</v>
      </c>
      <c r="G198" s="31">
        <f t="shared" si="30"/>
        <v>45.322075446002948</v>
      </c>
      <c r="H198" s="18">
        <v>23.48</v>
      </c>
      <c r="I198" s="16">
        <f t="shared" si="26"/>
        <v>-4.2571306939109821E-4</v>
      </c>
      <c r="J198" s="31">
        <f t="shared" si="31"/>
        <v>34.785185185185107</v>
      </c>
      <c r="K198" s="26">
        <f t="shared" si="27"/>
        <v>114.36236267200439</v>
      </c>
      <c r="L198" s="16">
        <f t="shared" si="28"/>
        <v>3.7656116535988993E-3</v>
      </c>
    </row>
    <row r="199" spans="1:12" x14ac:dyDescent="0.3">
      <c r="A199" s="3">
        <v>42664</v>
      </c>
      <c r="B199" s="18">
        <v>33.590000000000003</v>
      </c>
      <c r="C199" s="16">
        <f t="shared" si="24"/>
        <v>5.9577003276745089E-4</v>
      </c>
      <c r="D199" s="31">
        <f t="shared" si="29"/>
        <v>34.275510204081655</v>
      </c>
      <c r="E199" s="18">
        <v>83.51</v>
      </c>
      <c r="F199" s="16">
        <f t="shared" si="25"/>
        <v>3.7259615384614975E-3</v>
      </c>
      <c r="G199" s="31">
        <f t="shared" si="30"/>
        <v>45.490943755958007</v>
      </c>
      <c r="H199" s="18">
        <v>23.55</v>
      </c>
      <c r="I199" s="16">
        <f t="shared" si="26"/>
        <v>2.9812606473593739E-3</v>
      </c>
      <c r="J199" s="31">
        <f t="shared" si="31"/>
        <v>34.888888888888808</v>
      </c>
      <c r="K199" s="26">
        <f t="shared" si="27"/>
        <v>114.65534284892846</v>
      </c>
      <c r="L199" s="16">
        <f t="shared" si="28"/>
        <v>2.5618583778681536E-3</v>
      </c>
    </row>
    <row r="200" spans="1:12" x14ac:dyDescent="0.3">
      <c r="A200" s="3">
        <v>42667</v>
      </c>
      <c r="B200" s="18">
        <v>33.61</v>
      </c>
      <c r="C200" s="16">
        <f t="shared" si="24"/>
        <v>5.9541530217321892E-4</v>
      </c>
      <c r="D200" s="31">
        <f t="shared" si="29"/>
        <v>34.295918367346957</v>
      </c>
      <c r="E200" s="18">
        <v>83.46</v>
      </c>
      <c r="F200" s="16">
        <f t="shared" si="25"/>
        <v>-5.9873069093530074E-4</v>
      </c>
      <c r="G200" s="31">
        <f t="shared" si="30"/>
        <v>45.463706931771704</v>
      </c>
      <c r="H200" s="18">
        <v>23.47</v>
      </c>
      <c r="I200" s="16">
        <f t="shared" si="26"/>
        <v>-3.3970276008493672E-3</v>
      </c>
      <c r="J200" s="31">
        <f t="shared" si="31"/>
        <v>34.770370370370287</v>
      </c>
      <c r="K200" s="26">
        <f t="shared" si="27"/>
        <v>114.52999566948894</v>
      </c>
      <c r="L200" s="16">
        <f t="shared" si="28"/>
        <v>-1.0932519699904386E-3</v>
      </c>
    </row>
    <row r="201" spans="1:12" x14ac:dyDescent="0.3">
      <c r="A201" s="3">
        <v>42668</v>
      </c>
      <c r="B201" s="18">
        <v>33.590000000000003</v>
      </c>
      <c r="C201" s="16">
        <f t="shared" si="24"/>
        <v>-5.9506099375172816E-4</v>
      </c>
      <c r="D201" s="31">
        <f t="shared" si="29"/>
        <v>34.275510204081655</v>
      </c>
      <c r="E201" s="18">
        <v>83.45</v>
      </c>
      <c r="F201" s="16">
        <f t="shared" si="25"/>
        <v>-1.1981787682713296E-4</v>
      </c>
      <c r="G201" s="31">
        <f t="shared" si="30"/>
        <v>45.458259566934444</v>
      </c>
      <c r="H201" s="18">
        <v>23.4</v>
      </c>
      <c r="I201" s="16">
        <f t="shared" si="26"/>
        <v>-2.9825308904984915E-3</v>
      </c>
      <c r="J201" s="31">
        <f t="shared" si="31"/>
        <v>34.666666666666586</v>
      </c>
      <c r="K201" s="26">
        <f t="shared" si="27"/>
        <v>114.40043643768269</v>
      </c>
      <c r="L201" s="16">
        <f t="shared" si="28"/>
        <v>-1.1312253270325812E-3</v>
      </c>
    </row>
    <row r="202" spans="1:12" x14ac:dyDescent="0.3">
      <c r="A202" s="3">
        <v>42669</v>
      </c>
      <c r="B202" s="18">
        <v>33.32</v>
      </c>
      <c r="C202" s="16">
        <f t="shared" si="24"/>
        <v>-8.0381065793392326E-3</v>
      </c>
      <c r="D202" s="31">
        <f t="shared" si="29"/>
        <v>34.000000000000014</v>
      </c>
      <c r="E202" s="18">
        <v>82.95</v>
      </c>
      <c r="F202" s="16">
        <f t="shared" si="25"/>
        <v>-5.9916117435589999E-3</v>
      </c>
      <c r="G202" s="31">
        <f t="shared" si="30"/>
        <v>45.185891325071445</v>
      </c>
      <c r="H202" s="18">
        <v>23.24</v>
      </c>
      <c r="I202" s="16">
        <f t="shared" si="26"/>
        <v>-6.8376068376068133E-3</v>
      </c>
      <c r="J202" s="31">
        <f t="shared" si="31"/>
        <v>34.429629629629552</v>
      </c>
      <c r="K202" s="26">
        <f t="shared" si="27"/>
        <v>113.615520954701</v>
      </c>
      <c r="L202" s="16">
        <f t="shared" si="28"/>
        <v>-6.8611231514772442E-3</v>
      </c>
    </row>
    <row r="203" spans="1:12" x14ac:dyDescent="0.3">
      <c r="A203" s="3">
        <v>42670</v>
      </c>
      <c r="B203" s="18">
        <v>33.22</v>
      </c>
      <c r="C203" s="16">
        <f t="shared" si="24"/>
        <v>-3.0012004801921455E-3</v>
      </c>
      <c r="D203" s="31">
        <f t="shared" si="29"/>
        <v>33.897959183673478</v>
      </c>
      <c r="E203" s="18">
        <v>82.16</v>
      </c>
      <c r="F203" s="16">
        <f t="shared" si="25"/>
        <v>-9.523809523809601E-3</v>
      </c>
      <c r="G203" s="31">
        <f t="shared" si="30"/>
        <v>44.755549502927906</v>
      </c>
      <c r="H203" s="18">
        <v>23.11</v>
      </c>
      <c r="I203" s="16">
        <f t="shared" si="26"/>
        <v>-5.5938037865748136E-3</v>
      </c>
      <c r="J203" s="31">
        <f t="shared" si="31"/>
        <v>34.237037037036963</v>
      </c>
      <c r="K203" s="26">
        <f t="shared" si="27"/>
        <v>112.89054572363835</v>
      </c>
      <c r="L203" s="16">
        <f t="shared" si="28"/>
        <v>-6.3809523995554951E-3</v>
      </c>
    </row>
    <row r="204" spans="1:12" x14ac:dyDescent="0.3">
      <c r="A204" s="3">
        <v>42671</v>
      </c>
      <c r="B204" s="18">
        <v>33.36</v>
      </c>
      <c r="C204" s="16">
        <f t="shared" si="24"/>
        <v>4.2143287176399369E-3</v>
      </c>
      <c r="D204" s="31">
        <f t="shared" si="29"/>
        <v>34.040816326530617</v>
      </c>
      <c r="E204" s="18">
        <v>82.89</v>
      </c>
      <c r="F204" s="16">
        <f t="shared" si="25"/>
        <v>8.8851022395326495E-3</v>
      </c>
      <c r="G204" s="31">
        <f t="shared" si="30"/>
        <v>45.153207136047882</v>
      </c>
      <c r="H204" s="18">
        <v>23.19</v>
      </c>
      <c r="I204" s="16">
        <f t="shared" si="26"/>
        <v>3.4617048896581348E-3</v>
      </c>
      <c r="J204" s="31">
        <f t="shared" si="31"/>
        <v>34.355555555555483</v>
      </c>
      <c r="K204" s="26">
        <f t="shared" si="27"/>
        <v>113.54957901813398</v>
      </c>
      <c r="L204" s="16">
        <f t="shared" si="28"/>
        <v>5.8378076770837506E-3</v>
      </c>
    </row>
    <row r="205" spans="1:12" x14ac:dyDescent="0.3">
      <c r="A205" s="3">
        <v>42675</v>
      </c>
      <c r="B205" s="18">
        <v>33.35</v>
      </c>
      <c r="C205" s="16">
        <f t="shared" si="24"/>
        <v>-2.997601918464099E-4</v>
      </c>
      <c r="D205" s="31">
        <f t="shared" si="29"/>
        <v>34.030612244897966</v>
      </c>
      <c r="E205" s="18">
        <v>83.33</v>
      </c>
      <c r="F205" s="16">
        <f t="shared" si="25"/>
        <v>5.3082398359272087E-3</v>
      </c>
      <c r="G205" s="31">
        <f t="shared" si="30"/>
        <v>45.392891188887326</v>
      </c>
      <c r="H205" s="24">
        <v>22.84</v>
      </c>
      <c r="I205" s="16">
        <f t="shared" si="26"/>
        <v>-1.5092712376024164E-2</v>
      </c>
      <c r="J205" s="31">
        <f t="shared" si="31"/>
        <v>33.837037037036964</v>
      </c>
      <c r="K205" s="26">
        <f t="shared" si="27"/>
        <v>113.26054047082226</v>
      </c>
      <c r="L205" s="16">
        <f t="shared" si="28"/>
        <v>-2.5454832136855288E-3</v>
      </c>
    </row>
    <row r="206" spans="1:12" x14ac:dyDescent="0.3">
      <c r="A206" s="3">
        <v>42676</v>
      </c>
      <c r="B206" s="18">
        <v>32.92</v>
      </c>
      <c r="C206" s="16">
        <f t="shared" si="24"/>
        <v>-1.2893553223388254E-2</v>
      </c>
      <c r="D206" s="31">
        <f t="shared" si="29"/>
        <v>33.591836734693885</v>
      </c>
      <c r="E206" s="18">
        <v>81.58</v>
      </c>
      <c r="F206" s="16">
        <f t="shared" si="25"/>
        <v>-2.1000840033601365E-2</v>
      </c>
      <c r="G206" s="31">
        <f t="shared" si="30"/>
        <v>44.439602342366832</v>
      </c>
      <c r="H206" s="18">
        <v>22.84</v>
      </c>
      <c r="I206" s="16">
        <f t="shared" si="26"/>
        <v>0</v>
      </c>
      <c r="J206" s="31">
        <f t="shared" si="31"/>
        <v>33.837037037036964</v>
      </c>
      <c r="K206" s="26">
        <f t="shared" si="27"/>
        <v>111.86847611409769</v>
      </c>
      <c r="L206" s="16">
        <f t="shared" si="28"/>
        <v>-1.2290815061783977E-2</v>
      </c>
    </row>
    <row r="207" spans="1:12" x14ac:dyDescent="0.3">
      <c r="A207" s="3">
        <v>42677</v>
      </c>
      <c r="B207" s="18">
        <v>32.76</v>
      </c>
      <c r="C207" s="16">
        <f t="shared" si="24"/>
        <v>-4.86026731470246E-3</v>
      </c>
      <c r="D207" s="31">
        <f t="shared" si="29"/>
        <v>33.428571428571431</v>
      </c>
      <c r="E207" s="18">
        <v>80.41</v>
      </c>
      <c r="F207" s="16">
        <f t="shared" si="25"/>
        <v>-1.4341750429026745E-2</v>
      </c>
      <c r="G207" s="31">
        <f t="shared" si="30"/>
        <v>43.802260656407412</v>
      </c>
      <c r="H207" s="18">
        <v>22.65</v>
      </c>
      <c r="I207" s="16">
        <f t="shared" si="26"/>
        <v>-8.3187390542908135E-3</v>
      </c>
      <c r="J207" s="31">
        <f t="shared" si="31"/>
        <v>33.555555555555479</v>
      </c>
      <c r="K207" s="26">
        <f t="shared" si="27"/>
        <v>110.78638764053431</v>
      </c>
      <c r="L207" s="16">
        <f t="shared" si="28"/>
        <v>-9.6728632690028515E-3</v>
      </c>
    </row>
    <row r="208" spans="1:12" x14ac:dyDescent="0.3">
      <c r="A208" s="3">
        <v>42678</v>
      </c>
      <c r="B208" s="18">
        <v>32.49</v>
      </c>
      <c r="C208" s="16">
        <f t="shared" si="24"/>
        <v>-8.2417582417581015E-3</v>
      </c>
      <c r="D208" s="31">
        <f t="shared" si="29"/>
        <v>33.153061224489804</v>
      </c>
      <c r="E208" s="18">
        <v>79.28</v>
      </c>
      <c r="F208" s="16">
        <f t="shared" si="25"/>
        <v>-1.405297848526299E-2</v>
      </c>
      <c r="G208" s="31">
        <f t="shared" si="30"/>
        <v>43.186708429797037</v>
      </c>
      <c r="H208" s="18">
        <v>22.41</v>
      </c>
      <c r="I208" s="16">
        <f t="shared" si="26"/>
        <v>-1.059602649006619E-2</v>
      </c>
      <c r="J208" s="31">
        <f t="shared" si="31"/>
        <v>33.199999999999925</v>
      </c>
      <c r="K208" s="26">
        <f t="shared" si="27"/>
        <v>109.53976965428677</v>
      </c>
      <c r="L208" s="16">
        <f t="shared" si="28"/>
        <v>-1.125244727982655E-2</v>
      </c>
    </row>
    <row r="209" spans="1:12" x14ac:dyDescent="0.3">
      <c r="A209" s="3">
        <v>42681</v>
      </c>
      <c r="B209" s="18">
        <v>32.799999999999997</v>
      </c>
      <c r="C209" s="16">
        <f t="shared" si="24"/>
        <v>9.541397353031611E-3</v>
      </c>
      <c r="D209" s="31">
        <f t="shared" si="29"/>
        <v>33.469387755102048</v>
      </c>
      <c r="E209" s="18">
        <v>79.900000000000006</v>
      </c>
      <c r="F209" s="16">
        <f t="shared" si="25"/>
        <v>7.8203834510595094E-3</v>
      </c>
      <c r="G209" s="31">
        <f t="shared" si="30"/>
        <v>43.524445049707154</v>
      </c>
      <c r="H209" s="18">
        <v>22.54</v>
      </c>
      <c r="I209" s="16">
        <f t="shared" si="26"/>
        <v>5.8009817045960865E-3</v>
      </c>
      <c r="J209" s="31">
        <f t="shared" si="31"/>
        <v>33.392592592592514</v>
      </c>
      <c r="K209" s="26">
        <f t="shared" si="27"/>
        <v>110.38642539740172</v>
      </c>
      <c r="L209" s="16">
        <f t="shared" si="28"/>
        <v>7.7292087228870709E-3</v>
      </c>
    </row>
    <row r="210" spans="1:12" x14ac:dyDescent="0.3">
      <c r="A210" s="3">
        <v>42682</v>
      </c>
      <c r="B210" s="18">
        <v>32.880000000000003</v>
      </c>
      <c r="C210" s="16">
        <f t="shared" si="24"/>
        <v>2.4390243902441266E-3</v>
      </c>
      <c r="D210" s="31">
        <f t="shared" si="29"/>
        <v>33.551020408163282</v>
      </c>
      <c r="E210" s="18">
        <v>80.27</v>
      </c>
      <c r="F210" s="16">
        <f t="shared" si="25"/>
        <v>4.6307884856069403E-3</v>
      </c>
      <c r="G210" s="31">
        <f t="shared" si="30"/>
        <v>43.725997548685768</v>
      </c>
      <c r="H210" s="18">
        <v>22.45</v>
      </c>
      <c r="I210" s="16">
        <f t="shared" si="26"/>
        <v>-3.9929015084294583E-3</v>
      </c>
      <c r="J210" s="31">
        <f t="shared" si="31"/>
        <v>33.259259259259181</v>
      </c>
      <c r="K210" s="26">
        <f t="shared" si="27"/>
        <v>110.53627721610823</v>
      </c>
      <c r="L210" s="16">
        <f t="shared" si="28"/>
        <v>1.3575203487841137E-3</v>
      </c>
    </row>
    <row r="211" spans="1:12" x14ac:dyDescent="0.3">
      <c r="A211" s="3">
        <v>42683</v>
      </c>
      <c r="B211" s="18">
        <v>32.57</v>
      </c>
      <c r="C211" s="16">
        <f t="shared" si="24"/>
        <v>-9.4282238442823241E-3</v>
      </c>
      <c r="D211" s="31">
        <f t="shared" si="29"/>
        <v>33.234693877551031</v>
      </c>
      <c r="E211" s="18">
        <v>79.06</v>
      </c>
      <c r="F211" s="16">
        <f t="shared" si="25"/>
        <v>-1.5074124828703073E-2</v>
      </c>
      <c r="G211" s="31">
        <f t="shared" si="30"/>
        <v>43.066866403377311</v>
      </c>
      <c r="H211" s="18">
        <v>22.12</v>
      </c>
      <c r="I211" s="16">
        <f t="shared" si="26"/>
        <v>-1.4699331848552211E-2</v>
      </c>
      <c r="J211" s="31">
        <f t="shared" si="31"/>
        <v>32.770370370370301</v>
      </c>
      <c r="K211" s="26">
        <f t="shared" si="27"/>
        <v>109.07193065129864</v>
      </c>
      <c r="L211" s="16">
        <f t="shared" si="28"/>
        <v>-1.324765589804211E-2</v>
      </c>
    </row>
    <row r="212" spans="1:12" x14ac:dyDescent="0.3">
      <c r="A212" s="3">
        <v>42684</v>
      </c>
      <c r="B212" s="18">
        <v>33.21</v>
      </c>
      <c r="C212" s="16">
        <f t="shared" si="24"/>
        <v>1.964998464844947E-2</v>
      </c>
      <c r="D212" s="31">
        <f t="shared" si="29"/>
        <v>33.887755102040828</v>
      </c>
      <c r="E212" s="18">
        <v>80.38</v>
      </c>
      <c r="F212" s="16">
        <f t="shared" si="25"/>
        <v>1.6696180116367199E-2</v>
      </c>
      <c r="G212" s="31">
        <f t="shared" si="30"/>
        <v>43.78591856189562</v>
      </c>
      <c r="H212" s="18">
        <v>22.52</v>
      </c>
      <c r="I212" s="16">
        <f t="shared" si="26"/>
        <v>1.8083182640144635E-2</v>
      </c>
      <c r="J212" s="31">
        <f t="shared" si="31"/>
        <v>33.362962962962889</v>
      </c>
      <c r="K212" s="26">
        <f t="shared" si="27"/>
        <v>111.03663662689934</v>
      </c>
      <c r="L212" s="16">
        <f t="shared" si="28"/>
        <v>1.801293846976848E-2</v>
      </c>
    </row>
    <row r="213" spans="1:12" x14ac:dyDescent="0.3">
      <c r="A213" s="3">
        <v>42685</v>
      </c>
      <c r="B213" s="18">
        <v>32.369999999999997</v>
      </c>
      <c r="C213" s="16">
        <f t="shared" si="24"/>
        <v>-2.5293586269196089E-2</v>
      </c>
      <c r="D213" s="31">
        <f t="shared" si="29"/>
        <v>33.030612244897966</v>
      </c>
      <c r="E213" s="18">
        <v>78.2</v>
      </c>
      <c r="F213" s="16">
        <f t="shared" si="25"/>
        <v>-2.7121174421497751E-2</v>
      </c>
      <c r="G213" s="31">
        <f t="shared" si="30"/>
        <v>42.59839302737295</v>
      </c>
      <c r="H213" s="18">
        <v>22.05</v>
      </c>
      <c r="I213" s="16">
        <f t="shared" si="26"/>
        <v>-2.0870337477797429E-2</v>
      </c>
      <c r="J213" s="31">
        <f t="shared" si="31"/>
        <v>32.6666666666666</v>
      </c>
      <c r="K213" s="26">
        <f t="shared" si="27"/>
        <v>108.29567193893752</v>
      </c>
      <c r="L213" s="16">
        <f t="shared" si="28"/>
        <v>-2.4685227968241685E-2</v>
      </c>
    </row>
    <row r="214" spans="1:12" x14ac:dyDescent="0.3">
      <c r="A214" s="3">
        <v>42689</v>
      </c>
      <c r="B214" s="18">
        <v>31.67</v>
      </c>
      <c r="C214" s="16">
        <f t="shared" si="24"/>
        <v>-2.1624961383997388E-2</v>
      </c>
      <c r="D214" s="31">
        <f t="shared" si="29"/>
        <v>32.316326530612258</v>
      </c>
      <c r="E214" s="18">
        <v>75.23</v>
      </c>
      <c r="F214" s="16">
        <f t="shared" si="25"/>
        <v>-3.7979539641943671E-2</v>
      </c>
      <c r="G214" s="31">
        <f t="shared" si="30"/>
        <v>40.98052567070674</v>
      </c>
      <c r="H214" s="18">
        <v>21.53</v>
      </c>
      <c r="I214" s="16">
        <f t="shared" si="26"/>
        <v>-2.3582766439909308E-2</v>
      </c>
      <c r="J214" s="31">
        <f t="shared" si="31"/>
        <v>31.896296296296232</v>
      </c>
      <c r="K214" s="26">
        <f t="shared" si="27"/>
        <v>105.19314849761523</v>
      </c>
      <c r="L214" s="16">
        <f t="shared" si="28"/>
        <v>-2.8648637436514024E-2</v>
      </c>
    </row>
    <row r="215" spans="1:12" x14ac:dyDescent="0.3">
      <c r="A215" s="3">
        <v>42690</v>
      </c>
      <c r="B215" s="18">
        <v>31.69</v>
      </c>
      <c r="C215" s="16">
        <f t="shared" si="24"/>
        <v>6.3151247237125396E-4</v>
      </c>
      <c r="D215" s="31">
        <f t="shared" si="29"/>
        <v>32.33673469387756</v>
      </c>
      <c r="E215" s="18">
        <v>75.27</v>
      </c>
      <c r="F215" s="16">
        <f t="shared" si="25"/>
        <v>5.3170277814684752E-4</v>
      </c>
      <c r="G215" s="31">
        <f t="shared" si="30"/>
        <v>41.00231513005577</v>
      </c>
      <c r="H215" s="18">
        <v>21.56</v>
      </c>
      <c r="I215" s="16">
        <f t="shared" si="26"/>
        <v>1.3934045517880467E-3</v>
      </c>
      <c r="J215" s="31">
        <f t="shared" si="31"/>
        <v>31.940740740740672</v>
      </c>
      <c r="K215" s="26">
        <f t="shared" si="27"/>
        <v>105.27979056467399</v>
      </c>
      <c r="L215" s="16">
        <f t="shared" si="28"/>
        <v>8.2364743613250191E-4</v>
      </c>
    </row>
    <row r="216" spans="1:12" x14ac:dyDescent="0.3">
      <c r="A216" s="3">
        <v>42691</v>
      </c>
      <c r="B216" s="18">
        <v>31.63</v>
      </c>
      <c r="C216" s="16">
        <f t="shared" si="24"/>
        <v>-1.8933417481856729E-3</v>
      </c>
      <c r="D216" s="31">
        <f t="shared" si="29"/>
        <v>32.275510204081634</v>
      </c>
      <c r="E216" s="18">
        <v>75.099999999999994</v>
      </c>
      <c r="F216" s="16">
        <f t="shared" si="25"/>
        <v>-2.2585359372924163E-3</v>
      </c>
      <c r="G216" s="31">
        <f t="shared" si="30"/>
        <v>40.909709927822348</v>
      </c>
      <c r="H216" s="18">
        <v>21.48</v>
      </c>
      <c r="I216" s="16">
        <f t="shared" si="26"/>
        <v>-3.7105751391465214E-3</v>
      </c>
      <c r="J216" s="31">
        <f t="shared" si="31"/>
        <v>31.822222222222155</v>
      </c>
      <c r="K216" s="26">
        <f t="shared" si="27"/>
        <v>105.00744235412613</v>
      </c>
      <c r="L216" s="16">
        <f t="shared" si="28"/>
        <v>-2.5868992433125682E-3</v>
      </c>
    </row>
    <row r="217" spans="1:12" x14ac:dyDescent="0.3">
      <c r="A217" s="3">
        <v>42692</v>
      </c>
      <c r="B217" s="18">
        <v>31.58</v>
      </c>
      <c r="C217" s="16">
        <f t="shared" si="24"/>
        <v>-1.5807777426494196E-3</v>
      </c>
      <c r="D217" s="31">
        <f t="shared" si="29"/>
        <v>32.224489795918366</v>
      </c>
      <c r="E217" s="18">
        <v>76</v>
      </c>
      <c r="F217" s="16">
        <f t="shared" si="25"/>
        <v>1.1984021304926928E-2</v>
      </c>
      <c r="G217" s="31">
        <f t="shared" si="30"/>
        <v>41.399972763175754</v>
      </c>
      <c r="H217" s="18">
        <v>21.48</v>
      </c>
      <c r="I217" s="16">
        <f t="shared" si="26"/>
        <v>0</v>
      </c>
      <c r="J217" s="31">
        <f t="shared" si="31"/>
        <v>31.822222222222155</v>
      </c>
      <c r="K217" s="26">
        <f t="shared" si="27"/>
        <v>105.44668478131628</v>
      </c>
      <c r="L217" s="16">
        <f t="shared" si="28"/>
        <v>4.1829647246225399E-3</v>
      </c>
    </row>
    <row r="218" spans="1:12" x14ac:dyDescent="0.3">
      <c r="A218" s="3">
        <v>42695</v>
      </c>
      <c r="B218" s="18">
        <v>30.99</v>
      </c>
      <c r="C218" s="16">
        <f t="shared" si="24"/>
        <v>-1.8682710576314099E-2</v>
      </c>
      <c r="D218" s="31">
        <f t="shared" si="29"/>
        <v>31.622448979591837</v>
      </c>
      <c r="E218" s="18">
        <v>73.98</v>
      </c>
      <c r="F218" s="16">
        <f t="shared" si="25"/>
        <v>-2.6578947368421035E-2</v>
      </c>
      <c r="G218" s="31">
        <f t="shared" si="30"/>
        <v>40.299605066049239</v>
      </c>
      <c r="H218" s="18">
        <v>21.17</v>
      </c>
      <c r="I218" s="16">
        <f t="shared" si="26"/>
        <v>-1.443202979515823E-2</v>
      </c>
      <c r="J218" s="31">
        <f t="shared" si="31"/>
        <v>31.3629629629629</v>
      </c>
      <c r="K218" s="26">
        <f t="shared" si="27"/>
        <v>103.28501700860397</v>
      </c>
      <c r="L218" s="16">
        <f t="shared" si="28"/>
        <v>-2.0500101802113035E-2</v>
      </c>
    </row>
    <row r="219" spans="1:12" x14ac:dyDescent="0.3">
      <c r="A219" s="3">
        <v>42696</v>
      </c>
      <c r="B219" s="18">
        <v>31.22</v>
      </c>
      <c r="C219" s="16">
        <f t="shared" si="24"/>
        <v>7.4217489512746759E-3</v>
      </c>
      <c r="D219" s="31">
        <f t="shared" si="29"/>
        <v>31.857142857142861</v>
      </c>
      <c r="E219" s="18">
        <v>74.84</v>
      </c>
      <c r="F219" s="16">
        <f t="shared" si="25"/>
        <v>1.1624763449580966E-2</v>
      </c>
      <c r="G219" s="31">
        <f t="shared" si="30"/>
        <v>40.768078442053593</v>
      </c>
      <c r="H219" s="18">
        <v>21.32</v>
      </c>
      <c r="I219" s="16">
        <f t="shared" si="26"/>
        <v>7.0854983467170118E-3</v>
      </c>
      <c r="J219" s="31">
        <f t="shared" si="31"/>
        <v>31.585185185185122</v>
      </c>
      <c r="K219" s="26">
        <f t="shared" si="27"/>
        <v>104.21040648438158</v>
      </c>
      <c r="L219" s="16">
        <f t="shared" si="28"/>
        <v>8.9595713161427781E-3</v>
      </c>
    </row>
    <row r="220" spans="1:12" x14ac:dyDescent="0.3">
      <c r="A220" s="3">
        <v>42697</v>
      </c>
      <c r="B220" s="18">
        <v>31.4</v>
      </c>
      <c r="C220" s="16">
        <f t="shared" si="24"/>
        <v>5.7655349135170564E-3</v>
      </c>
      <c r="D220" s="31">
        <f t="shared" si="29"/>
        <v>32.040816326530617</v>
      </c>
      <c r="E220" s="18">
        <v>75.17</v>
      </c>
      <c r="F220" s="16">
        <f t="shared" si="25"/>
        <v>4.4094067343665166E-3</v>
      </c>
      <c r="G220" s="31">
        <f t="shared" si="30"/>
        <v>40.947841481683163</v>
      </c>
      <c r="H220" s="18">
        <v>21.38</v>
      </c>
      <c r="I220" s="16">
        <f t="shared" si="26"/>
        <v>2.8142589118198558E-3</v>
      </c>
      <c r="J220" s="31">
        <f t="shared" si="31"/>
        <v>31.67407407407401</v>
      </c>
      <c r="K220" s="26">
        <f t="shared" si="27"/>
        <v>104.6627318822878</v>
      </c>
      <c r="L220" s="16">
        <f t="shared" si="28"/>
        <v>4.3405012336652504E-3</v>
      </c>
    </row>
    <row r="221" spans="1:12" x14ac:dyDescent="0.3">
      <c r="A221" s="3">
        <v>42698</v>
      </c>
      <c r="B221" s="18">
        <v>31.18</v>
      </c>
      <c r="C221" s="16">
        <f t="shared" si="24"/>
        <v>-7.0063694267515908E-3</v>
      </c>
      <c r="D221" s="31">
        <f t="shared" si="29"/>
        <v>31.816326530612251</v>
      </c>
      <c r="E221" s="18">
        <v>74.959999999999994</v>
      </c>
      <c r="F221" s="16">
        <f t="shared" si="25"/>
        <v>-2.7936676865771837E-3</v>
      </c>
      <c r="G221" s="31">
        <f t="shared" si="30"/>
        <v>40.833446820100697</v>
      </c>
      <c r="H221" s="18">
        <v>21.39</v>
      </c>
      <c r="I221" s="16">
        <f t="shared" si="26"/>
        <v>4.6772684752105498E-4</v>
      </c>
      <c r="J221" s="31">
        <f t="shared" si="31"/>
        <v>31.688888888888826</v>
      </c>
      <c r="K221" s="26">
        <f t="shared" si="27"/>
        <v>104.33866223960177</v>
      </c>
      <c r="L221" s="16">
        <f t="shared" si="28"/>
        <v>-3.0963231788226908E-3</v>
      </c>
    </row>
    <row r="222" spans="1:12" x14ac:dyDescent="0.3">
      <c r="A222" s="3">
        <v>42699</v>
      </c>
      <c r="B222" s="18">
        <v>31.74</v>
      </c>
      <c r="C222" s="16">
        <f t="shared" si="24"/>
        <v>1.7960230917254627E-2</v>
      </c>
      <c r="D222" s="31">
        <f t="shared" si="29"/>
        <v>32.387755102040821</v>
      </c>
      <c r="E222" s="18">
        <v>75.98</v>
      </c>
      <c r="F222" s="16">
        <f t="shared" si="25"/>
        <v>1.3607257203842149E-2</v>
      </c>
      <c r="G222" s="31">
        <f t="shared" si="30"/>
        <v>41.389078033501221</v>
      </c>
      <c r="H222" s="18">
        <v>21.63</v>
      </c>
      <c r="I222" s="16">
        <f t="shared" si="26"/>
        <v>1.1220196353436185E-2</v>
      </c>
      <c r="J222" s="31">
        <f t="shared" si="31"/>
        <v>32.04444444444438</v>
      </c>
      <c r="K222" s="26">
        <f t="shared" si="27"/>
        <v>105.82127757998641</v>
      </c>
      <c r="L222" s="16">
        <f t="shared" si="28"/>
        <v>1.420964490593124E-2</v>
      </c>
    </row>
    <row r="223" spans="1:12" x14ac:dyDescent="0.3">
      <c r="A223" s="3">
        <v>42702</v>
      </c>
      <c r="B223" s="18">
        <v>31.76</v>
      </c>
      <c r="C223" s="16">
        <f t="shared" si="24"/>
        <v>6.3011972274740202E-4</v>
      </c>
      <c r="D223" s="31">
        <f t="shared" si="29"/>
        <v>32.408163265306129</v>
      </c>
      <c r="E223" s="18">
        <v>76.510000000000005</v>
      </c>
      <c r="F223" s="16">
        <f t="shared" si="25"/>
        <v>6.9755198736509705E-3</v>
      </c>
      <c r="G223" s="31">
        <f t="shared" si="30"/>
        <v>41.677788369875998</v>
      </c>
      <c r="H223" s="18">
        <v>21.75</v>
      </c>
      <c r="I223" s="16">
        <f t="shared" si="26"/>
        <v>5.5478502080443803E-3</v>
      </c>
      <c r="J223" s="31">
        <f t="shared" si="31"/>
        <v>32.222222222222157</v>
      </c>
      <c r="K223" s="26">
        <f t="shared" si="27"/>
        <v>106.30817385740428</v>
      </c>
      <c r="L223" s="16">
        <f t="shared" si="28"/>
        <v>4.6011188728074526E-3</v>
      </c>
    </row>
    <row r="224" spans="1:12" x14ac:dyDescent="0.3">
      <c r="A224" s="3">
        <v>42703</v>
      </c>
      <c r="B224" s="18">
        <v>31.81</v>
      </c>
      <c r="C224" s="16">
        <f t="shared" si="24"/>
        <v>1.5743073047858047E-3</v>
      </c>
      <c r="D224" s="31">
        <f t="shared" si="29"/>
        <v>32.45918367346939</v>
      </c>
      <c r="E224" s="18">
        <v>77.040000000000006</v>
      </c>
      <c r="F224" s="16">
        <f t="shared" si="25"/>
        <v>6.9271990589465648E-3</v>
      </c>
      <c r="G224" s="31">
        <f t="shared" si="30"/>
        <v>41.966498706250775</v>
      </c>
      <c r="H224" s="18">
        <v>21.72</v>
      </c>
      <c r="I224" s="16">
        <f t="shared" si="26"/>
        <v>-1.3793103448276334E-3</v>
      </c>
      <c r="J224" s="31">
        <f t="shared" si="31"/>
        <v>32.177777777777713</v>
      </c>
      <c r="K224" s="26">
        <f t="shared" si="27"/>
        <v>106.60346015749789</v>
      </c>
      <c r="L224" s="16">
        <f t="shared" si="28"/>
        <v>2.7776443652365312E-3</v>
      </c>
    </row>
    <row r="225" spans="1:12" x14ac:dyDescent="0.3">
      <c r="A225" s="3">
        <v>42704</v>
      </c>
      <c r="B225" s="18">
        <v>32.15</v>
      </c>
      <c r="C225" s="16">
        <f t="shared" si="24"/>
        <v>1.0688462747563632E-2</v>
      </c>
      <c r="D225" s="31">
        <f t="shared" si="29"/>
        <v>32.806122448979593</v>
      </c>
      <c r="E225" s="18">
        <v>77.97</v>
      </c>
      <c r="F225" s="16">
        <f t="shared" si="25"/>
        <v>1.2071651090342472E-2</v>
      </c>
      <c r="G225" s="31">
        <f t="shared" si="30"/>
        <v>42.473103636115944</v>
      </c>
      <c r="H225" s="18">
        <v>22</v>
      </c>
      <c r="I225" s="16">
        <f t="shared" si="26"/>
        <v>1.2891344383057168E-2</v>
      </c>
      <c r="J225" s="31">
        <f t="shared" si="31"/>
        <v>32.592592592592531</v>
      </c>
      <c r="K225" s="26">
        <f t="shared" si="27"/>
        <v>107.87181867768805</v>
      </c>
      <c r="L225" s="16">
        <f t="shared" si="28"/>
        <v>1.189791136531837E-2</v>
      </c>
    </row>
    <row r="226" spans="1:12" x14ac:dyDescent="0.3">
      <c r="A226" s="3">
        <v>42705</v>
      </c>
      <c r="B226" s="18">
        <v>31.97</v>
      </c>
      <c r="C226" s="16">
        <f t="shared" si="24"/>
        <v>-5.5987558320372832E-3</v>
      </c>
      <c r="D226" s="31">
        <f t="shared" si="29"/>
        <v>32.622448979591837</v>
      </c>
      <c r="E226" s="18">
        <v>77.44</v>
      </c>
      <c r="F226" s="16">
        <f t="shared" si="25"/>
        <v>-6.7974862126458646E-3</v>
      </c>
      <c r="G226" s="31">
        <f t="shared" si="30"/>
        <v>42.184393299741167</v>
      </c>
      <c r="H226" s="18">
        <v>21.76</v>
      </c>
      <c r="I226" s="16">
        <f t="shared" si="26"/>
        <v>-1.0909090909090868E-2</v>
      </c>
      <c r="J226" s="31">
        <f t="shared" si="31"/>
        <v>32.237037037036977</v>
      </c>
      <c r="K226" s="26">
        <f t="shared" si="27"/>
        <v>107.04387931636998</v>
      </c>
      <c r="L226" s="16">
        <f t="shared" si="28"/>
        <v>-7.6752146340638427E-3</v>
      </c>
    </row>
    <row r="227" spans="1:12" x14ac:dyDescent="0.3">
      <c r="A227" s="3">
        <v>42706</v>
      </c>
      <c r="B227" s="18">
        <v>31.66</v>
      </c>
      <c r="C227" s="16">
        <f t="shared" si="24"/>
        <v>-9.6965905536440244E-3</v>
      </c>
      <c r="D227" s="31">
        <f t="shared" si="29"/>
        <v>32.306122448979593</v>
      </c>
      <c r="E227" s="18">
        <v>76.67</v>
      </c>
      <c r="F227" s="16">
        <f t="shared" si="25"/>
        <v>-9.9431818181817677E-3</v>
      </c>
      <c r="G227" s="31">
        <f t="shared" si="30"/>
        <v>41.764946207272153</v>
      </c>
      <c r="H227" s="18">
        <v>21.73</v>
      </c>
      <c r="I227" s="16">
        <f t="shared" si="26"/>
        <v>-1.3786764705883137E-3</v>
      </c>
      <c r="J227" s="31">
        <f t="shared" si="31"/>
        <v>32.192592592592533</v>
      </c>
      <c r="K227" s="26">
        <f t="shared" si="27"/>
        <v>106.26366124884429</v>
      </c>
      <c r="L227" s="16">
        <f t="shared" si="28"/>
        <v>-7.2887686106717364E-3</v>
      </c>
    </row>
    <row r="228" spans="1:12" x14ac:dyDescent="0.3">
      <c r="A228" s="3">
        <v>42709</v>
      </c>
      <c r="B228" s="18">
        <v>31.88</v>
      </c>
      <c r="C228" s="16">
        <f t="shared" si="24"/>
        <v>6.948831332912242E-3</v>
      </c>
      <c r="D228" s="31">
        <f t="shared" si="29"/>
        <v>32.530612244897959</v>
      </c>
      <c r="E228" s="18">
        <v>76.92</v>
      </c>
      <c r="F228" s="16">
        <f t="shared" si="25"/>
        <v>3.2607277944436408E-3</v>
      </c>
      <c r="G228" s="31">
        <f t="shared" si="30"/>
        <v>41.901130328203649</v>
      </c>
      <c r="H228" s="18">
        <v>21.82</v>
      </c>
      <c r="I228" s="16">
        <f t="shared" si="26"/>
        <v>4.1417395306029281E-3</v>
      </c>
      <c r="J228" s="31">
        <f t="shared" si="31"/>
        <v>32.325925925925866</v>
      </c>
      <c r="K228" s="26">
        <f t="shared" si="27"/>
        <v>106.75766849902749</v>
      </c>
      <c r="L228" s="16">
        <f t="shared" si="28"/>
        <v>4.6488822649011219E-3</v>
      </c>
    </row>
    <row r="229" spans="1:12" x14ac:dyDescent="0.3">
      <c r="A229" s="3">
        <v>42710</v>
      </c>
      <c r="B229" s="18">
        <v>31.85</v>
      </c>
      <c r="C229" s="16">
        <f t="shared" si="24"/>
        <v>-9.4102885821822913E-4</v>
      </c>
      <c r="D229" s="31">
        <f t="shared" si="29"/>
        <v>32.5</v>
      </c>
      <c r="E229" s="18">
        <v>77.209999999999994</v>
      </c>
      <c r="F229" s="16">
        <f t="shared" si="25"/>
        <v>3.7701508060321576E-3</v>
      </c>
      <c r="G229" s="31">
        <f t="shared" si="30"/>
        <v>42.059103908484182</v>
      </c>
      <c r="H229" s="18">
        <v>21.91</v>
      </c>
      <c r="I229" s="16">
        <f t="shared" si="26"/>
        <v>4.124656278643446E-3</v>
      </c>
      <c r="J229" s="31">
        <f t="shared" si="31"/>
        <v>32.459259259259198</v>
      </c>
      <c r="K229" s="26">
        <f t="shared" si="27"/>
        <v>107.01836316774339</v>
      </c>
      <c r="L229" s="16">
        <f t="shared" si="28"/>
        <v>2.4419292064088438E-3</v>
      </c>
    </row>
    <row r="230" spans="1:12" x14ac:dyDescent="0.3">
      <c r="A230" s="3">
        <v>42711</v>
      </c>
      <c r="B230" s="18">
        <v>31.66</v>
      </c>
      <c r="C230" s="16">
        <f t="shared" si="24"/>
        <v>-5.9654631083202458E-3</v>
      </c>
      <c r="D230" s="31">
        <f t="shared" si="29"/>
        <v>32.306122448979593</v>
      </c>
      <c r="E230" s="18">
        <v>77.040000000000006</v>
      </c>
      <c r="F230" s="16">
        <f t="shared" si="25"/>
        <v>-2.2017873332468296E-3</v>
      </c>
      <c r="G230" s="31">
        <f t="shared" si="30"/>
        <v>41.966498706250768</v>
      </c>
      <c r="H230" s="18">
        <v>21.8</v>
      </c>
      <c r="I230" s="16">
        <f t="shared" si="26"/>
        <v>-5.0205385668644631E-3</v>
      </c>
      <c r="J230" s="31">
        <f t="shared" si="31"/>
        <v>32.296296296296234</v>
      </c>
      <c r="K230" s="26">
        <f t="shared" si="27"/>
        <v>106.56891745152659</v>
      </c>
      <c r="L230" s="16">
        <f t="shared" si="28"/>
        <v>-4.1997065074927953E-3</v>
      </c>
    </row>
    <row r="231" spans="1:12" x14ac:dyDescent="0.3">
      <c r="A231" s="3">
        <v>42712</v>
      </c>
      <c r="B231" s="18">
        <v>32.18</v>
      </c>
      <c r="C231" s="16">
        <f t="shared" si="24"/>
        <v>1.6424510423246996E-2</v>
      </c>
      <c r="D231" s="31">
        <f t="shared" si="29"/>
        <v>32.836734693877553</v>
      </c>
      <c r="E231" s="18">
        <v>77.790000000000006</v>
      </c>
      <c r="F231" s="16">
        <f t="shared" si="25"/>
        <v>9.7352024922119362E-3</v>
      </c>
      <c r="G231" s="31">
        <f t="shared" si="30"/>
        <v>42.37505106904527</v>
      </c>
      <c r="H231" s="18">
        <v>22.04</v>
      </c>
      <c r="I231" s="16">
        <f t="shared" si="26"/>
        <v>1.1009174311926495E-2</v>
      </c>
      <c r="J231" s="31">
        <f t="shared" si="31"/>
        <v>32.651851851851788</v>
      </c>
      <c r="K231" s="26">
        <f t="shared" si="27"/>
        <v>107.86363761477462</v>
      </c>
      <c r="L231" s="16">
        <f t="shared" si="28"/>
        <v>1.2149134984287935E-2</v>
      </c>
    </row>
    <row r="232" spans="1:12" x14ac:dyDescent="0.3">
      <c r="A232" s="3">
        <v>42713</v>
      </c>
      <c r="B232" s="18">
        <v>32.26</v>
      </c>
      <c r="C232" s="16">
        <f t="shared" si="24"/>
        <v>2.4860161591049312E-3</v>
      </c>
      <c r="D232" s="31">
        <f t="shared" si="29"/>
        <v>32.918367346938773</v>
      </c>
      <c r="E232" s="18">
        <v>78.16</v>
      </c>
      <c r="F232" s="16">
        <f t="shared" si="25"/>
        <v>4.7563954235760875E-3</v>
      </c>
      <c r="G232" s="31">
        <f t="shared" si="30"/>
        <v>42.576603568023877</v>
      </c>
      <c r="H232" s="18">
        <v>22.07</v>
      </c>
      <c r="I232" s="16">
        <f t="shared" si="26"/>
        <v>1.3611615245010533E-3</v>
      </c>
      <c r="J232" s="31">
        <f t="shared" si="31"/>
        <v>32.696296296296239</v>
      </c>
      <c r="K232" s="26">
        <f t="shared" si="27"/>
        <v>108.19126721125889</v>
      </c>
      <c r="L232" s="16">
        <f t="shared" si="28"/>
        <v>3.0374424943313549E-3</v>
      </c>
    </row>
    <row r="233" spans="1:12" x14ac:dyDescent="0.3">
      <c r="A233" s="3">
        <v>42716</v>
      </c>
      <c r="B233" s="18">
        <v>31.93</v>
      </c>
      <c r="C233" s="16">
        <f t="shared" si="24"/>
        <v>-1.0229386236825788E-2</v>
      </c>
      <c r="D233" s="31">
        <f t="shared" si="29"/>
        <v>32.58163265306122</v>
      </c>
      <c r="E233" s="18">
        <v>77.47</v>
      </c>
      <c r="F233" s="16">
        <f t="shared" si="25"/>
        <v>-8.828045035823906E-3</v>
      </c>
      <c r="G233" s="31">
        <f t="shared" si="30"/>
        <v>42.200735394252945</v>
      </c>
      <c r="H233" s="18">
        <v>21.94</v>
      </c>
      <c r="I233" s="16">
        <f t="shared" si="26"/>
        <v>-5.8903488898957024E-3</v>
      </c>
      <c r="J233" s="31">
        <f t="shared" si="31"/>
        <v>32.50370370370365</v>
      </c>
      <c r="K233" s="26">
        <f t="shared" si="27"/>
        <v>107.28607175101781</v>
      </c>
      <c r="L233" s="16">
        <f t="shared" si="28"/>
        <v>-8.3666222198280904E-3</v>
      </c>
    </row>
    <row r="234" spans="1:12" x14ac:dyDescent="0.3">
      <c r="A234" s="3">
        <v>42717</v>
      </c>
      <c r="B234" s="18">
        <v>32.08</v>
      </c>
      <c r="C234" s="16">
        <f t="shared" si="24"/>
        <v>4.6977763858440102E-3</v>
      </c>
      <c r="D234" s="31">
        <f t="shared" si="29"/>
        <v>32.734693877551017</v>
      </c>
      <c r="E234" s="18">
        <v>77.48</v>
      </c>
      <c r="F234" s="16">
        <f t="shared" si="25"/>
        <v>1.2908222537766356E-4</v>
      </c>
      <c r="G234" s="31">
        <f t="shared" si="30"/>
        <v>42.206182759090211</v>
      </c>
      <c r="H234" s="18">
        <v>21.92</v>
      </c>
      <c r="I234" s="16">
        <f t="shared" si="26"/>
        <v>-9.1157702825883646E-4</v>
      </c>
      <c r="J234" s="31">
        <f t="shared" si="31"/>
        <v>32.474074074074025</v>
      </c>
      <c r="K234" s="26">
        <f t="shared" si="27"/>
        <v>107.41495071071526</v>
      </c>
      <c r="L234" s="16">
        <f t="shared" si="28"/>
        <v>1.2012645965502333E-3</v>
      </c>
    </row>
    <row r="235" spans="1:12" x14ac:dyDescent="0.3">
      <c r="A235" s="3">
        <v>42718</v>
      </c>
      <c r="B235" s="18">
        <v>31.85</v>
      </c>
      <c r="C235" s="16">
        <f t="shared" si="24"/>
        <v>-7.1695760598502467E-3</v>
      </c>
      <c r="D235" s="31">
        <f t="shared" si="29"/>
        <v>32.5</v>
      </c>
      <c r="E235" s="18">
        <v>77</v>
      </c>
      <c r="F235" s="16">
        <f t="shared" si="25"/>
        <v>-6.1951471347444498E-3</v>
      </c>
      <c r="G235" s="31">
        <f t="shared" si="30"/>
        <v>41.944709246901731</v>
      </c>
      <c r="H235" s="18">
        <v>21.68</v>
      </c>
      <c r="I235" s="16">
        <f t="shared" si="26"/>
        <v>-1.0948905109489093E-2</v>
      </c>
      <c r="J235" s="31">
        <f t="shared" si="31"/>
        <v>32.118518518518471</v>
      </c>
      <c r="K235" s="26">
        <f t="shared" si="27"/>
        <v>106.56322776542021</v>
      </c>
      <c r="L235" s="16">
        <f t="shared" si="28"/>
        <v>-7.9292774391236387E-3</v>
      </c>
    </row>
    <row r="236" spans="1:12" x14ac:dyDescent="0.3">
      <c r="A236" s="3">
        <v>42719</v>
      </c>
      <c r="B236" s="18">
        <v>31.72</v>
      </c>
      <c r="C236" s="16">
        <f t="shared" si="24"/>
        <v>-4.0816326530612734E-3</v>
      </c>
      <c r="D236" s="31">
        <f t="shared" si="29"/>
        <v>32.367346938775512</v>
      </c>
      <c r="E236" s="18">
        <v>77.02</v>
      </c>
      <c r="F236" s="16">
        <f t="shared" si="25"/>
        <v>2.5974025974018211E-4</v>
      </c>
      <c r="G236" s="31">
        <f t="shared" si="30"/>
        <v>41.955603976576249</v>
      </c>
      <c r="H236" s="18">
        <v>21.63</v>
      </c>
      <c r="I236" s="16">
        <f t="shared" si="26"/>
        <v>-2.3062730627306793E-3</v>
      </c>
      <c r="J236" s="31">
        <f t="shared" si="31"/>
        <v>32.044444444444395</v>
      </c>
      <c r="K236" s="26">
        <f t="shared" si="27"/>
        <v>106.36739535979615</v>
      </c>
      <c r="L236" s="16">
        <f t="shared" si="28"/>
        <v>-1.8377109039446893E-3</v>
      </c>
    </row>
    <row r="237" spans="1:12" x14ac:dyDescent="0.3">
      <c r="A237" s="3">
        <v>42720</v>
      </c>
      <c r="B237" s="18">
        <v>31.71</v>
      </c>
      <c r="C237" s="16">
        <f t="shared" si="24"/>
        <v>-3.1525851197977683E-4</v>
      </c>
      <c r="D237" s="31">
        <f t="shared" si="29"/>
        <v>32.357142857142861</v>
      </c>
      <c r="E237" s="18">
        <v>77.430000000000007</v>
      </c>
      <c r="F237" s="16">
        <f t="shared" si="25"/>
        <v>5.3232926512596368E-3</v>
      </c>
      <c r="G237" s="31">
        <f t="shared" si="30"/>
        <v>42.178945934903915</v>
      </c>
      <c r="H237" s="18">
        <v>21.6</v>
      </c>
      <c r="I237" s="16">
        <f t="shared" si="26"/>
        <v>-1.3869625520109841E-3</v>
      </c>
      <c r="J237" s="31">
        <f t="shared" si="31"/>
        <v>31.999999999999954</v>
      </c>
      <c r="K237" s="26">
        <f t="shared" si="27"/>
        <v>106.53608879204673</v>
      </c>
      <c r="L237" s="16">
        <f t="shared" si="28"/>
        <v>1.585950578933959E-3</v>
      </c>
    </row>
    <row r="238" spans="1:12" x14ac:dyDescent="0.3">
      <c r="A238" s="3">
        <v>42723</v>
      </c>
      <c r="B238" s="18">
        <v>31.59</v>
      </c>
      <c r="C238" s="16">
        <f t="shared" si="24"/>
        <v>-3.7842951750236553E-3</v>
      </c>
      <c r="D238" s="31">
        <f t="shared" si="29"/>
        <v>32.234693877551024</v>
      </c>
      <c r="E238" s="18">
        <v>77.2</v>
      </c>
      <c r="F238" s="16">
        <f t="shared" si="25"/>
        <v>-2.9704248999096183E-3</v>
      </c>
      <c r="G238" s="31">
        <f t="shared" si="30"/>
        <v>42.053656543646937</v>
      </c>
      <c r="H238" s="18">
        <v>21.53</v>
      </c>
      <c r="I238" s="16">
        <f t="shared" si="26"/>
        <v>-3.2407407407407662E-3</v>
      </c>
      <c r="J238" s="31">
        <f t="shared" si="31"/>
        <v>31.896296296296249</v>
      </c>
      <c r="K238" s="26">
        <f t="shared" si="27"/>
        <v>106.18464671749422</v>
      </c>
      <c r="L238" s="16">
        <f t="shared" si="28"/>
        <v>-3.2988077424027651E-3</v>
      </c>
    </row>
    <row r="239" spans="1:12" x14ac:dyDescent="0.3">
      <c r="A239" s="3">
        <v>42724</v>
      </c>
      <c r="B239" s="18">
        <v>31.47</v>
      </c>
      <c r="C239" s="16">
        <f t="shared" si="24"/>
        <v>-3.7986704653372172E-3</v>
      </c>
      <c r="D239" s="31">
        <f t="shared" si="29"/>
        <v>32.112244897959187</v>
      </c>
      <c r="E239" s="18">
        <v>76.540000000000006</v>
      </c>
      <c r="F239" s="16">
        <f t="shared" si="25"/>
        <v>-8.5492227979274693E-3</v>
      </c>
      <c r="G239" s="31">
        <f t="shared" si="30"/>
        <v>41.694130464387783</v>
      </c>
      <c r="H239" s="18">
        <v>21.43</v>
      </c>
      <c r="I239" s="16">
        <f t="shared" si="26"/>
        <v>-4.644681839294118E-3</v>
      </c>
      <c r="J239" s="31">
        <f t="shared" si="31"/>
        <v>31.748148148148097</v>
      </c>
      <c r="K239" s="26">
        <f t="shared" si="27"/>
        <v>105.55452351049507</v>
      </c>
      <c r="L239" s="16">
        <f t="shared" si="28"/>
        <v>-5.9342214385813552E-3</v>
      </c>
    </row>
    <row r="240" spans="1:12" x14ac:dyDescent="0.3">
      <c r="A240" s="3">
        <v>42725</v>
      </c>
      <c r="B240" s="18">
        <v>31.43</v>
      </c>
      <c r="C240" s="16">
        <f t="shared" si="24"/>
        <v>-1.2710517953606892E-3</v>
      </c>
      <c r="D240" s="31">
        <f t="shared" si="29"/>
        <v>32.071428571428577</v>
      </c>
      <c r="E240" s="18">
        <v>76.33</v>
      </c>
      <c r="F240" s="16">
        <f t="shared" si="25"/>
        <v>-2.7436634439509389E-3</v>
      </c>
      <c r="G240" s="31">
        <f t="shared" si="30"/>
        <v>41.579735802805324</v>
      </c>
      <c r="H240" s="18">
        <v>21.41</v>
      </c>
      <c r="I240" s="16">
        <f t="shared" si="26"/>
        <v>-9.3327111525898232E-4</v>
      </c>
      <c r="J240" s="31">
        <f t="shared" si="31"/>
        <v>31.718518518518469</v>
      </c>
      <c r="K240" s="26">
        <f t="shared" si="27"/>
        <v>105.36968289275237</v>
      </c>
      <c r="L240" s="16">
        <f t="shared" si="28"/>
        <v>-1.7511387631277131E-3</v>
      </c>
    </row>
    <row r="241" spans="1:12" x14ac:dyDescent="0.3">
      <c r="A241" s="3">
        <v>42726</v>
      </c>
      <c r="B241" s="18">
        <v>31.08</v>
      </c>
      <c r="C241" s="16">
        <f t="shared" si="24"/>
        <v>-1.1135857461024523E-2</v>
      </c>
      <c r="D241" s="31">
        <f t="shared" si="29"/>
        <v>31.714285714285719</v>
      </c>
      <c r="E241" s="18">
        <v>75.58</v>
      </c>
      <c r="F241" s="16">
        <f t="shared" si="25"/>
        <v>-9.825756583256906E-3</v>
      </c>
      <c r="G241" s="31">
        <f t="shared" si="30"/>
        <v>41.171183440010829</v>
      </c>
      <c r="H241" s="18">
        <v>21.13</v>
      </c>
      <c r="I241" s="16">
        <f t="shared" si="26"/>
        <v>-1.3078000934143019E-2</v>
      </c>
      <c r="J241" s="31">
        <f t="shared" si="31"/>
        <v>31.303703703703651</v>
      </c>
      <c r="K241" s="26">
        <f t="shared" si="27"/>
        <v>104.18917285800019</v>
      </c>
      <c r="L241" s="16">
        <f t="shared" si="28"/>
        <v>-1.1203507520789691E-2</v>
      </c>
    </row>
    <row r="242" spans="1:12" x14ac:dyDescent="0.3">
      <c r="A242" s="3">
        <v>42727</v>
      </c>
      <c r="B242" s="18">
        <v>31.12</v>
      </c>
      <c r="C242" s="16">
        <f t="shared" si="24"/>
        <v>1.2870012870014325E-3</v>
      </c>
      <c r="D242" s="31">
        <f t="shared" si="29"/>
        <v>31.755102040816336</v>
      </c>
      <c r="E242" s="18">
        <v>75.56</v>
      </c>
      <c r="F242" s="16">
        <f t="shared" si="25"/>
        <v>-2.6462026991258547E-4</v>
      </c>
      <c r="G242" s="31">
        <f t="shared" si="30"/>
        <v>41.16028871033631</v>
      </c>
      <c r="H242" s="18">
        <v>21.11</v>
      </c>
      <c r="I242" s="16">
        <f t="shared" si="26"/>
        <v>-9.4652153336483025E-4</v>
      </c>
      <c r="J242" s="31">
        <f t="shared" si="31"/>
        <v>31.274074074074022</v>
      </c>
      <c r="K242" s="26">
        <f t="shared" si="27"/>
        <v>104.18946482522666</v>
      </c>
      <c r="L242" s="16">
        <f t="shared" si="28"/>
        <v>2.8022799152260802E-6</v>
      </c>
    </row>
    <row r="243" spans="1:12" x14ac:dyDescent="0.3">
      <c r="A243" s="3">
        <v>42730</v>
      </c>
      <c r="B243" s="18">
        <v>30.77</v>
      </c>
      <c r="C243" s="16">
        <f t="shared" si="24"/>
        <v>-1.1246786632390759E-2</v>
      </c>
      <c r="D243" s="31">
        <f t="shared" si="29"/>
        <v>31.397959183673478</v>
      </c>
      <c r="E243" s="18">
        <v>74.03</v>
      </c>
      <c r="F243" s="16">
        <f t="shared" si="25"/>
        <v>-2.0248808893594483E-2</v>
      </c>
      <c r="G243" s="31">
        <f t="shared" si="30"/>
        <v>40.326841890235535</v>
      </c>
      <c r="H243" s="24">
        <v>21.16</v>
      </c>
      <c r="I243" s="16">
        <f t="shared" si="26"/>
        <v>2.368545712932324E-3</v>
      </c>
      <c r="J243" s="31">
        <f t="shared" si="31"/>
        <v>31.348148148148098</v>
      </c>
      <c r="K243" s="26">
        <f t="shared" si="27"/>
        <v>103.07294922205712</v>
      </c>
      <c r="L243" s="16">
        <f t="shared" si="28"/>
        <v>-1.0716204417044017E-2</v>
      </c>
    </row>
    <row r="244" spans="1:12" x14ac:dyDescent="0.3">
      <c r="A244" s="3">
        <v>42731</v>
      </c>
      <c r="B244" s="18">
        <v>31.22</v>
      </c>
      <c r="C244" s="16">
        <f t="shared" si="24"/>
        <v>1.46246343841403E-2</v>
      </c>
      <c r="D244" s="31">
        <f t="shared" si="29"/>
        <v>31.857142857142865</v>
      </c>
      <c r="E244" s="18">
        <v>75.22</v>
      </c>
      <c r="F244" s="16">
        <f t="shared" si="25"/>
        <v>1.6074564365797572E-2</v>
      </c>
      <c r="G244" s="31">
        <f t="shared" si="30"/>
        <v>40.975078305869467</v>
      </c>
      <c r="H244" s="18">
        <v>21.16</v>
      </c>
      <c r="I244" s="16">
        <f t="shared" si="26"/>
        <v>0</v>
      </c>
      <c r="J244" s="31">
        <f t="shared" si="31"/>
        <v>31.348148148148098</v>
      </c>
      <c r="K244" s="26">
        <f t="shared" si="27"/>
        <v>104.18036931116043</v>
      </c>
      <c r="L244" s="16">
        <f t="shared" si="28"/>
        <v>1.0744041937885473E-2</v>
      </c>
    </row>
    <row r="245" spans="1:12" x14ac:dyDescent="0.3">
      <c r="A245" s="3">
        <v>42732</v>
      </c>
      <c r="B245" s="18">
        <v>31.28</v>
      </c>
      <c r="C245" s="16">
        <f t="shared" si="24"/>
        <v>1.9218449711724261E-3</v>
      </c>
      <c r="D245" s="31">
        <f t="shared" si="29"/>
        <v>31.918367346938787</v>
      </c>
      <c r="E245" s="18">
        <v>76.17</v>
      </c>
      <c r="F245" s="16">
        <f t="shared" si="25"/>
        <v>1.2629619781972856E-2</v>
      </c>
      <c r="G245" s="31">
        <f t="shared" si="30"/>
        <v>41.492577965409161</v>
      </c>
      <c r="H245" s="18">
        <v>21.38</v>
      </c>
      <c r="I245" s="16">
        <f t="shared" si="26"/>
        <v>1.0396975425330801E-2</v>
      </c>
      <c r="J245" s="31">
        <f t="shared" si="31"/>
        <v>31.674074074074024</v>
      </c>
      <c r="K245" s="26">
        <f t="shared" si="27"/>
        <v>105.08501938642198</v>
      </c>
      <c r="L245" s="16">
        <f t="shared" si="28"/>
        <v>8.6834984483457056E-3</v>
      </c>
    </row>
    <row r="246" spans="1:12" x14ac:dyDescent="0.3">
      <c r="A246" s="3">
        <v>42733</v>
      </c>
      <c r="B246" s="18">
        <v>31.6</v>
      </c>
      <c r="C246" s="16">
        <f t="shared" si="24"/>
        <v>1.0230179028132946E-2</v>
      </c>
      <c r="D246" s="31">
        <f t="shared" si="29"/>
        <v>32.244897959183682</v>
      </c>
      <c r="E246" s="18">
        <v>77.069999999999993</v>
      </c>
      <c r="F246" s="16">
        <f t="shared" si="25"/>
        <v>1.1815675462780506E-2</v>
      </c>
      <c r="G246" s="31">
        <f t="shared" si="30"/>
        <v>41.982840800762553</v>
      </c>
      <c r="H246" s="18">
        <v>21.53</v>
      </c>
      <c r="I246" s="16">
        <f t="shared" si="26"/>
        <v>7.0159027128158247E-3</v>
      </c>
      <c r="J246" s="31">
        <f t="shared" si="31"/>
        <v>31.896296296296249</v>
      </c>
      <c r="K246" s="26">
        <f t="shared" si="27"/>
        <v>106.12403505624249</v>
      </c>
      <c r="L246" s="16">
        <f t="shared" si="28"/>
        <v>9.8873814354052403E-3</v>
      </c>
    </row>
    <row r="247" spans="1:12" x14ac:dyDescent="0.3">
      <c r="A247" s="3">
        <v>42734</v>
      </c>
      <c r="B247" s="18">
        <v>31.87</v>
      </c>
      <c r="C247" s="16">
        <f t="shared" si="24"/>
        <v>8.5443037974684E-3</v>
      </c>
      <c r="D247" s="31">
        <f t="shared" si="29"/>
        <v>32.520408163265316</v>
      </c>
      <c r="E247" s="18">
        <v>77.13</v>
      </c>
      <c r="F247" s="16">
        <f t="shared" si="25"/>
        <v>7.7851304009346478E-4</v>
      </c>
      <c r="G247" s="31">
        <f t="shared" si="30"/>
        <v>42.015524989786115</v>
      </c>
      <c r="H247" s="18">
        <v>21.69</v>
      </c>
      <c r="I247" s="16">
        <f t="shared" si="26"/>
        <v>7.4314909428703224E-3</v>
      </c>
      <c r="J247" s="31">
        <f t="shared" si="31"/>
        <v>32.133333333333283</v>
      </c>
      <c r="K247" s="26">
        <f t="shared" si="27"/>
        <v>106.66926648638471</v>
      </c>
      <c r="L247" s="16">
        <f t="shared" si="28"/>
        <v>5.1376809207572816E-3</v>
      </c>
    </row>
    <row r="248" spans="1:12" x14ac:dyDescent="0.3">
      <c r="A248" s="3">
        <v>42737</v>
      </c>
      <c r="B248" s="18">
        <v>31.91</v>
      </c>
      <c r="C248" s="16">
        <f t="shared" si="24"/>
        <v>1.2550988390336304E-3</v>
      </c>
      <c r="D248" s="31">
        <f t="shared" si="29"/>
        <v>32.561224489795933</v>
      </c>
      <c r="E248" s="18">
        <v>77.489999999999995</v>
      </c>
      <c r="F248" s="16">
        <f t="shared" si="25"/>
        <v>4.667444574095736E-3</v>
      </c>
      <c r="G248" s="31">
        <f t="shared" si="30"/>
        <v>42.211630123927478</v>
      </c>
      <c r="H248" s="18">
        <v>21.79</v>
      </c>
      <c r="I248" s="16">
        <f t="shared" si="26"/>
        <v>4.6104195481788679E-3</v>
      </c>
      <c r="J248" s="31">
        <f t="shared" si="31"/>
        <v>32.281481481481428</v>
      </c>
      <c r="K248" s="26">
        <f t="shared" si="27"/>
        <v>107.05433609520483</v>
      </c>
      <c r="L248" s="16">
        <f t="shared" si="28"/>
        <v>3.609939596512346E-3</v>
      </c>
    </row>
    <row r="249" spans="1:12" x14ac:dyDescent="0.3">
      <c r="A249" s="3">
        <v>42738</v>
      </c>
      <c r="B249" s="18">
        <v>32.049999999999997</v>
      </c>
      <c r="C249" s="16">
        <f t="shared" si="24"/>
        <v>4.3873393920399462E-3</v>
      </c>
      <c r="D249" s="31">
        <f t="shared" si="29"/>
        <v>32.704081632653072</v>
      </c>
      <c r="E249" s="18">
        <v>78.03</v>
      </c>
      <c r="F249" s="16">
        <f t="shared" si="25"/>
        <v>6.9686411149827432E-3</v>
      </c>
      <c r="G249" s="31">
        <f t="shared" si="30"/>
        <v>42.505787825139521</v>
      </c>
      <c r="H249" s="18">
        <v>21.89</v>
      </c>
      <c r="I249" s="16">
        <f t="shared" si="26"/>
        <v>4.5892611289584107E-3</v>
      </c>
      <c r="J249" s="31">
        <f t="shared" si="31"/>
        <v>32.429629629629581</v>
      </c>
      <c r="K249" s="26">
        <f t="shared" si="27"/>
        <v>107.63949908742217</v>
      </c>
      <c r="L249" s="16">
        <f t="shared" si="28"/>
        <v>5.4660372812638247E-3</v>
      </c>
    </row>
    <row r="250" spans="1:12" x14ac:dyDescent="0.3">
      <c r="A250" s="3">
        <v>42739</v>
      </c>
      <c r="B250" s="18">
        <v>31.99</v>
      </c>
      <c r="C250" s="16">
        <f t="shared" si="24"/>
        <v>-1.8720748829952338E-3</v>
      </c>
      <c r="D250" s="31">
        <f t="shared" si="29"/>
        <v>32.642857142857153</v>
      </c>
      <c r="E250" s="18">
        <v>78.239999999999995</v>
      </c>
      <c r="F250" s="16">
        <f t="shared" si="25"/>
        <v>2.6912725874663757E-3</v>
      </c>
      <c r="G250" s="31">
        <f t="shared" si="30"/>
        <v>42.62018248672198</v>
      </c>
      <c r="H250" s="18">
        <v>21.95</v>
      </c>
      <c r="I250" s="16">
        <f t="shared" si="26"/>
        <v>2.7409776153495269E-3</v>
      </c>
      <c r="J250" s="31">
        <f t="shared" si="31"/>
        <v>32.518518518518469</v>
      </c>
      <c r="K250" s="26">
        <f t="shared" si="27"/>
        <v>107.78155814809762</v>
      </c>
      <c r="L250" s="16">
        <f t="shared" si="28"/>
        <v>1.319767017496698E-3</v>
      </c>
    </row>
    <row r="251" spans="1:12" x14ac:dyDescent="0.3">
      <c r="A251" s="3">
        <v>42740</v>
      </c>
      <c r="B251" s="18">
        <v>32.340000000000003</v>
      </c>
      <c r="C251" s="16">
        <f t="shared" si="24"/>
        <v>1.0940919037199182E-2</v>
      </c>
      <c r="D251" s="31">
        <f t="shared" si="29"/>
        <v>33.000000000000014</v>
      </c>
      <c r="E251" s="18">
        <v>78.59</v>
      </c>
      <c r="F251" s="16">
        <f t="shared" si="25"/>
        <v>4.4734151329244298E-3</v>
      </c>
      <c r="G251" s="31">
        <f t="shared" si="30"/>
        <v>42.810840256026083</v>
      </c>
      <c r="H251" s="18">
        <v>22.09</v>
      </c>
      <c r="I251" s="16">
        <f t="shared" si="26"/>
        <v>6.3781321184510631E-3</v>
      </c>
      <c r="J251" s="31">
        <f t="shared" si="31"/>
        <v>32.725925925925878</v>
      </c>
      <c r="K251" s="26">
        <f t="shared" si="27"/>
        <v>108.53676618195198</v>
      </c>
      <c r="L251" s="16">
        <f t="shared" si="28"/>
        <v>7.0068390811037773E-3</v>
      </c>
    </row>
    <row r="252" spans="1:12" x14ac:dyDescent="0.3">
      <c r="A252" s="3">
        <v>42741</v>
      </c>
      <c r="B252" s="18">
        <v>32.21</v>
      </c>
      <c r="C252" s="16">
        <f t="shared" si="24"/>
        <v>-4.0197897340755739E-3</v>
      </c>
      <c r="D252" s="31">
        <f t="shared" si="29"/>
        <v>32.867346938775519</v>
      </c>
      <c r="E252" s="18">
        <v>78.12</v>
      </c>
      <c r="F252" s="16">
        <f t="shared" si="25"/>
        <v>-5.9804046316325188E-3</v>
      </c>
      <c r="G252" s="31">
        <f t="shared" si="30"/>
        <v>42.554814108674861</v>
      </c>
      <c r="H252" s="18">
        <v>22.07</v>
      </c>
      <c r="I252" s="16">
        <f t="shared" si="26"/>
        <v>-9.0538705296516753E-4</v>
      </c>
      <c r="J252" s="31">
        <f t="shared" si="31"/>
        <v>32.696296296296246</v>
      </c>
      <c r="K252" s="26">
        <f t="shared" si="27"/>
        <v>108.11845734374663</v>
      </c>
      <c r="L252" s="16">
        <f t="shared" si="28"/>
        <v>-3.8540750099749221E-3</v>
      </c>
    </row>
    <row r="253" spans="1:12" x14ac:dyDescent="0.3">
      <c r="A253" s="3">
        <v>42744</v>
      </c>
      <c r="B253" s="18">
        <v>32.22</v>
      </c>
      <c r="C253" s="16">
        <f t="shared" si="24"/>
        <v>3.104625892580426E-4</v>
      </c>
      <c r="D253" s="31">
        <f t="shared" si="29"/>
        <v>32.877551020408177</v>
      </c>
      <c r="E253" s="18">
        <v>77.98</v>
      </c>
      <c r="F253" s="16">
        <f t="shared" si="25"/>
        <v>-1.7921146953404632E-3</v>
      </c>
      <c r="G253" s="31">
        <f t="shared" si="30"/>
        <v>42.478551000953225</v>
      </c>
      <c r="H253" s="18">
        <v>22.12</v>
      </c>
      <c r="I253" s="16">
        <f t="shared" si="26"/>
        <v>2.2655188038060992E-3</v>
      </c>
      <c r="J253" s="31">
        <f t="shared" si="31"/>
        <v>32.770370370370323</v>
      </c>
      <c r="K253" s="26">
        <f t="shared" si="27"/>
        <v>108.12647239173174</v>
      </c>
      <c r="L253" s="16">
        <f t="shared" si="28"/>
        <v>7.413209716466973E-5</v>
      </c>
    </row>
    <row r="254" spans="1:12" x14ac:dyDescent="0.3">
      <c r="A254" s="3">
        <v>42745</v>
      </c>
      <c r="B254" s="18">
        <v>32.369999999999997</v>
      </c>
      <c r="C254" s="16">
        <f t="shared" si="24"/>
        <v>4.6554934823090921E-3</v>
      </c>
      <c r="D254" s="31">
        <f t="shared" si="29"/>
        <v>33.030612244897974</v>
      </c>
      <c r="E254" s="18">
        <v>78.13</v>
      </c>
      <c r="F254" s="16">
        <f t="shared" si="25"/>
        <v>1.9235701461912669E-3</v>
      </c>
      <c r="G254" s="31">
        <f t="shared" si="30"/>
        <v>42.560261473512121</v>
      </c>
      <c r="H254" s="18">
        <v>22.12</v>
      </c>
      <c r="I254" s="16">
        <f t="shared" si="26"/>
        <v>0</v>
      </c>
      <c r="J254" s="31">
        <f t="shared" si="31"/>
        <v>32.770370370370323</v>
      </c>
      <c r="K254" s="26">
        <f t="shared" si="27"/>
        <v>108.36124408878041</v>
      </c>
      <c r="L254" s="16">
        <f t="shared" si="28"/>
        <v>2.17126936499068E-3</v>
      </c>
    </row>
    <row r="255" spans="1:12" x14ac:dyDescent="0.3">
      <c r="A255" s="3">
        <v>42746</v>
      </c>
      <c r="B255" s="18">
        <v>32.76</v>
      </c>
      <c r="C255" s="16">
        <f t="shared" si="24"/>
        <v>1.2048192771084265E-2</v>
      </c>
      <c r="D255" s="31">
        <f t="shared" si="29"/>
        <v>33.428571428571438</v>
      </c>
      <c r="E255" s="18">
        <v>78.86</v>
      </c>
      <c r="F255" s="16">
        <f t="shared" si="25"/>
        <v>9.3434020222706859E-3</v>
      </c>
      <c r="G255" s="31">
        <f t="shared" si="30"/>
        <v>42.957919106632104</v>
      </c>
      <c r="H255" s="18">
        <v>22.4</v>
      </c>
      <c r="I255" s="16">
        <f t="shared" si="26"/>
        <v>1.2658227848101111E-2</v>
      </c>
      <c r="J255" s="31">
        <f t="shared" si="31"/>
        <v>33.185185185185134</v>
      </c>
      <c r="K255" s="26">
        <f t="shared" si="27"/>
        <v>109.57167572038867</v>
      </c>
      <c r="L255" s="16">
        <f t="shared" si="28"/>
        <v>1.1170337160549382E-2</v>
      </c>
    </row>
    <row r="256" spans="1:12" x14ac:dyDescent="0.3">
      <c r="A256" s="3">
        <v>42747</v>
      </c>
      <c r="B256" s="18">
        <v>32.93</v>
      </c>
      <c r="C256" s="16">
        <f t="shared" si="24"/>
        <v>5.1892551892551708E-3</v>
      </c>
      <c r="D256" s="31">
        <f t="shared" si="29"/>
        <v>33.602040816326536</v>
      </c>
      <c r="E256" s="18">
        <v>79.12</v>
      </c>
      <c r="F256" s="16">
        <f t="shared" si="25"/>
        <v>3.2969819934061118E-3</v>
      </c>
      <c r="G256" s="31">
        <f t="shared" si="30"/>
        <v>43.099550592400867</v>
      </c>
      <c r="H256" s="18">
        <v>22.47</v>
      </c>
      <c r="I256" s="16">
        <f t="shared" si="26"/>
        <v>3.1250000000000444E-3</v>
      </c>
      <c r="J256" s="31">
        <f t="shared" si="31"/>
        <v>33.288888888888842</v>
      </c>
      <c r="K256" s="26">
        <f t="shared" si="27"/>
        <v>109.99048029761624</v>
      </c>
      <c r="L256" s="16">
        <f t="shared" si="28"/>
        <v>3.8221974289807115E-3</v>
      </c>
    </row>
    <row r="257" spans="1:12" x14ac:dyDescent="0.3">
      <c r="A257" s="3">
        <v>42748</v>
      </c>
      <c r="B257" s="18">
        <v>32.89</v>
      </c>
      <c r="C257" s="16">
        <f t="shared" si="24"/>
        <v>-1.214697843911261E-3</v>
      </c>
      <c r="D257" s="31">
        <f t="shared" si="29"/>
        <v>33.561224489795926</v>
      </c>
      <c r="E257" s="18">
        <v>79.010000000000005</v>
      </c>
      <c r="F257" s="16">
        <f t="shared" si="25"/>
        <v>-1.3902932254802325E-3</v>
      </c>
      <c r="G257" s="31">
        <f t="shared" si="30"/>
        <v>43.039629579191008</v>
      </c>
      <c r="H257" s="18">
        <v>22.48</v>
      </c>
      <c r="I257" s="16">
        <f t="shared" si="26"/>
        <v>4.4503782821547766E-4</v>
      </c>
      <c r="J257" s="31">
        <f t="shared" si="31"/>
        <v>33.303703703703661</v>
      </c>
      <c r="K257" s="26">
        <f t="shared" si="27"/>
        <v>109.90455777269059</v>
      </c>
      <c r="L257" s="16">
        <f t="shared" si="28"/>
        <v>-7.8118146855221671E-4</v>
      </c>
    </row>
    <row r="258" spans="1:12" x14ac:dyDescent="0.3">
      <c r="A258" s="3">
        <v>42751</v>
      </c>
      <c r="B258" s="18">
        <v>32.94</v>
      </c>
      <c r="C258" s="16">
        <f t="shared" si="24"/>
        <v>1.5202189115230968E-3</v>
      </c>
      <c r="D258" s="31">
        <f t="shared" si="29"/>
        <v>33.612244897959187</v>
      </c>
      <c r="E258" s="18">
        <v>79.05</v>
      </c>
      <c r="F258" s="16">
        <f t="shared" si="25"/>
        <v>5.0626502974293608E-4</v>
      </c>
      <c r="G258" s="31">
        <f t="shared" si="30"/>
        <v>43.061419038540045</v>
      </c>
      <c r="H258" s="18">
        <v>22.45</v>
      </c>
      <c r="I258" s="16">
        <f t="shared" si="26"/>
        <v>-1.3345195729538295E-3</v>
      </c>
      <c r="J258" s="31">
        <f t="shared" si="31"/>
        <v>33.259259259259217</v>
      </c>
      <c r="K258" s="26">
        <f t="shared" si="27"/>
        <v>109.93292319575843</v>
      </c>
      <c r="L258" s="16">
        <f t="shared" si="28"/>
        <v>2.5809141715948947E-4</v>
      </c>
    </row>
    <row r="259" spans="1:12" x14ac:dyDescent="0.3">
      <c r="A259" s="3">
        <v>42752</v>
      </c>
      <c r="B259" s="18">
        <v>32.9</v>
      </c>
      <c r="C259" s="16">
        <f t="shared" si="24"/>
        <v>-1.2143290831815312E-3</v>
      </c>
      <c r="D259" s="31">
        <f t="shared" si="29"/>
        <v>33.571428571428577</v>
      </c>
      <c r="E259" s="18">
        <v>79.12</v>
      </c>
      <c r="F259" s="16">
        <f t="shared" si="25"/>
        <v>8.8551549652127193E-4</v>
      </c>
      <c r="G259" s="31">
        <f t="shared" si="30"/>
        <v>43.099550592400867</v>
      </c>
      <c r="H259" s="18">
        <v>22.46</v>
      </c>
      <c r="I259" s="16">
        <f t="shared" si="26"/>
        <v>4.4543429844101645E-4</v>
      </c>
      <c r="J259" s="31">
        <f t="shared" si="31"/>
        <v>33.274074074074036</v>
      </c>
      <c r="K259" s="26">
        <f t="shared" si="27"/>
        <v>109.94505323790348</v>
      </c>
      <c r="L259" s="16">
        <f t="shared" si="28"/>
        <v>1.1034039478285962E-4</v>
      </c>
    </row>
    <row r="260" spans="1:12" x14ac:dyDescent="0.3">
      <c r="A260" s="3">
        <v>42753</v>
      </c>
      <c r="B260" s="18">
        <v>32.979999999999997</v>
      </c>
      <c r="C260" s="16">
        <f t="shared" ref="C260:C323" si="32">B260/B259-1</f>
        <v>2.431610942249085E-3</v>
      </c>
      <c r="D260" s="31">
        <f t="shared" si="29"/>
        <v>33.653061224489797</v>
      </c>
      <c r="E260" s="18">
        <v>79.739999999999995</v>
      </c>
      <c r="F260" s="16">
        <f t="shared" ref="F260:F323" si="33">E260/E259-1</f>
        <v>7.8361981799797142E-3</v>
      </c>
      <c r="G260" s="31">
        <f t="shared" si="30"/>
        <v>43.437287212310984</v>
      </c>
      <c r="H260" s="18">
        <v>22.66</v>
      </c>
      <c r="I260" s="16">
        <f t="shared" ref="I260:I323" si="34">H260/H259-1</f>
        <v>8.904719501335645E-3</v>
      </c>
      <c r="J260" s="31">
        <f t="shared" si="31"/>
        <v>33.570370370370327</v>
      </c>
      <c r="K260" s="26">
        <f t="shared" ref="K260:K323" si="35">D260+G260+J260</f>
        <v>110.66071880717111</v>
      </c>
      <c r="L260" s="16">
        <f t="shared" ref="L260:L323" si="36">K260/K259-1</f>
        <v>6.5093021303928023E-3</v>
      </c>
    </row>
    <row r="261" spans="1:12" x14ac:dyDescent="0.3">
      <c r="A261" s="3">
        <v>42754</v>
      </c>
      <c r="B261" s="18">
        <v>33.07</v>
      </c>
      <c r="C261" s="16">
        <f t="shared" si="32"/>
        <v>2.7289266221954822E-3</v>
      </c>
      <c r="D261" s="31">
        <f t="shared" ref="D261:D324" si="37">D260*(1+C261)</f>
        <v>33.744897959183682</v>
      </c>
      <c r="E261" s="18">
        <v>80.040000000000006</v>
      </c>
      <c r="F261" s="16">
        <f t="shared" si="33"/>
        <v>3.762227238525373E-3</v>
      </c>
      <c r="G261" s="31">
        <f t="shared" ref="G261:G324" si="38">G260*(1+F261)</f>
        <v>43.600708157428791</v>
      </c>
      <c r="H261" s="18">
        <v>22.74</v>
      </c>
      <c r="I261" s="16">
        <f t="shared" si="34"/>
        <v>3.530450132391838E-3</v>
      </c>
      <c r="J261" s="31">
        <f t="shared" ref="J261:J324" si="39">J260*(1+I261)</f>
        <v>33.688888888888847</v>
      </c>
      <c r="K261" s="26">
        <f t="shared" si="35"/>
        <v>111.03449500550133</v>
      </c>
      <c r="L261" s="16">
        <f t="shared" si="36"/>
        <v>3.3776773037370589E-3</v>
      </c>
    </row>
    <row r="262" spans="1:12" x14ac:dyDescent="0.3">
      <c r="A262" s="3">
        <v>42755</v>
      </c>
      <c r="B262" s="18">
        <v>32.700000000000003</v>
      </c>
      <c r="C262" s="16">
        <f t="shared" si="32"/>
        <v>-1.1188388267311722E-2</v>
      </c>
      <c r="D262" s="31">
        <f t="shared" si="37"/>
        <v>33.367346938775519</v>
      </c>
      <c r="E262" s="18">
        <v>79.06</v>
      </c>
      <c r="F262" s="16">
        <f t="shared" si="33"/>
        <v>-1.2243878060969604E-2</v>
      </c>
      <c r="G262" s="31">
        <f t="shared" si="38"/>
        <v>43.066866403377311</v>
      </c>
      <c r="H262" s="18">
        <v>22.51</v>
      </c>
      <c r="I262" s="16">
        <f t="shared" si="34"/>
        <v>-1.0114335971855626E-2</v>
      </c>
      <c r="J262" s="31">
        <f t="shared" si="39"/>
        <v>33.348148148148113</v>
      </c>
      <c r="K262" s="26">
        <f t="shared" si="35"/>
        <v>109.78236149030094</v>
      </c>
      <c r="L262" s="16">
        <f t="shared" si="36"/>
        <v>-1.1276977619777973E-2</v>
      </c>
    </row>
    <row r="263" spans="1:12" x14ac:dyDescent="0.3">
      <c r="A263" s="3">
        <v>42758</v>
      </c>
      <c r="B263" s="18">
        <v>32.82</v>
      </c>
      <c r="C263" s="16">
        <f t="shared" si="32"/>
        <v>3.669724770642091E-3</v>
      </c>
      <c r="D263" s="31">
        <f t="shared" si="37"/>
        <v>33.489795918367349</v>
      </c>
      <c r="E263" s="18">
        <v>79.290000000000006</v>
      </c>
      <c r="F263" s="16">
        <f t="shared" si="33"/>
        <v>2.9091828990639446E-3</v>
      </c>
      <c r="G263" s="31">
        <f t="shared" si="38"/>
        <v>43.192155794634289</v>
      </c>
      <c r="H263" s="18">
        <v>22.51</v>
      </c>
      <c r="I263" s="16">
        <f t="shared" si="34"/>
        <v>0</v>
      </c>
      <c r="J263" s="31">
        <f t="shared" si="39"/>
        <v>33.348148148148113</v>
      </c>
      <c r="K263" s="26">
        <f t="shared" si="35"/>
        <v>110.03009986114975</v>
      </c>
      <c r="L263" s="16">
        <f t="shared" si="36"/>
        <v>2.2566318257846163E-3</v>
      </c>
    </row>
    <row r="264" spans="1:12" x14ac:dyDescent="0.3">
      <c r="A264" s="3">
        <v>42759</v>
      </c>
      <c r="B264" s="18">
        <v>33.090000000000003</v>
      </c>
      <c r="C264" s="16">
        <f t="shared" si="32"/>
        <v>8.2266910420476513E-3</v>
      </c>
      <c r="D264" s="31">
        <f t="shared" si="37"/>
        <v>33.765306122448983</v>
      </c>
      <c r="E264" s="18">
        <v>80.14</v>
      </c>
      <c r="F264" s="16">
        <f t="shared" si="33"/>
        <v>1.0720141253625748E-2</v>
      </c>
      <c r="G264" s="31">
        <f t="shared" si="38"/>
        <v>43.655181805801377</v>
      </c>
      <c r="H264" s="18">
        <v>22.65</v>
      </c>
      <c r="I264" s="16">
        <f t="shared" si="34"/>
        <v>6.2194580186583082E-3</v>
      </c>
      <c r="J264" s="31">
        <f t="shared" si="39"/>
        <v>33.555555555555515</v>
      </c>
      <c r="K264" s="26">
        <f t="shared" si="35"/>
        <v>110.97604348380588</v>
      </c>
      <c r="L264" s="16">
        <f t="shared" si="36"/>
        <v>8.5971350007847391E-3</v>
      </c>
    </row>
    <row r="265" spans="1:12" x14ac:dyDescent="0.3">
      <c r="A265" s="3">
        <v>42760</v>
      </c>
      <c r="B265" s="18">
        <v>33.36</v>
      </c>
      <c r="C265" s="16">
        <f t="shared" si="32"/>
        <v>8.1595648232093421E-3</v>
      </c>
      <c r="D265" s="31">
        <f t="shared" si="37"/>
        <v>34.04081632653061</v>
      </c>
      <c r="E265" s="18">
        <v>80.84</v>
      </c>
      <c r="F265" s="16">
        <f t="shared" si="33"/>
        <v>8.7347142500624475E-3</v>
      </c>
      <c r="G265" s="31">
        <f t="shared" si="38"/>
        <v>44.036497344409575</v>
      </c>
      <c r="H265" s="18">
        <v>22.82</v>
      </c>
      <c r="I265" s="16">
        <f t="shared" si="34"/>
        <v>7.5055187637969034E-3</v>
      </c>
      <c r="J265" s="31">
        <f t="shared" si="39"/>
        <v>33.807407407407368</v>
      </c>
      <c r="K265" s="26">
        <f t="shared" si="35"/>
        <v>111.88472107834755</v>
      </c>
      <c r="L265" s="16">
        <f t="shared" si="36"/>
        <v>8.1880518174561878E-3</v>
      </c>
    </row>
    <row r="266" spans="1:12" x14ac:dyDescent="0.3">
      <c r="A266" s="3">
        <v>42762</v>
      </c>
      <c r="B266" s="18">
        <v>33.6</v>
      </c>
      <c r="C266" s="16">
        <f t="shared" si="32"/>
        <v>7.194244604316502E-3</v>
      </c>
      <c r="D266" s="31">
        <f t="shared" si="37"/>
        <v>34.285714285714285</v>
      </c>
      <c r="E266" s="18">
        <v>81.62</v>
      </c>
      <c r="F266" s="16">
        <f t="shared" si="33"/>
        <v>9.6486887679367861E-3</v>
      </c>
      <c r="G266" s="31">
        <f t="shared" si="38"/>
        <v>44.461391801715855</v>
      </c>
      <c r="H266" s="18">
        <v>23</v>
      </c>
      <c r="I266" s="16">
        <f t="shared" si="34"/>
        <v>7.8878177037686736E-3</v>
      </c>
      <c r="J266" s="31">
        <f t="shared" si="39"/>
        <v>34.074074074074034</v>
      </c>
      <c r="K266" s="26">
        <f t="shared" si="35"/>
        <v>112.82118016150417</v>
      </c>
      <c r="L266" s="16">
        <f t="shared" si="36"/>
        <v>8.369856707251877E-3</v>
      </c>
    </row>
    <row r="267" spans="1:12" x14ac:dyDescent="0.3">
      <c r="A267" s="3">
        <v>42765</v>
      </c>
      <c r="B267" s="18">
        <v>33.630000000000003</v>
      </c>
      <c r="C267" s="16">
        <f t="shared" si="32"/>
        <v>8.9285714285725071E-4</v>
      </c>
      <c r="D267" s="31">
        <f t="shared" si="37"/>
        <v>34.316326530612244</v>
      </c>
      <c r="E267" s="18">
        <v>81.67</v>
      </c>
      <c r="F267" s="16">
        <f t="shared" si="33"/>
        <v>6.1259495221754889E-4</v>
      </c>
      <c r="G267" s="31">
        <f t="shared" si="38"/>
        <v>44.488628625902152</v>
      </c>
      <c r="H267" s="18">
        <v>23</v>
      </c>
      <c r="I267" s="16">
        <f t="shared" si="34"/>
        <v>0</v>
      </c>
      <c r="J267" s="31">
        <f t="shared" si="39"/>
        <v>34.074074074074034</v>
      </c>
      <c r="K267" s="26">
        <f t="shared" si="35"/>
        <v>112.87902923058843</v>
      </c>
      <c r="L267" s="16">
        <f t="shared" si="36"/>
        <v>5.1275007938622608E-4</v>
      </c>
    </row>
    <row r="268" spans="1:12" x14ac:dyDescent="0.3">
      <c r="A268" s="3">
        <v>42766</v>
      </c>
      <c r="B268" s="18">
        <v>33.299999999999997</v>
      </c>
      <c r="C268" s="16">
        <f t="shared" si="32"/>
        <v>-9.8126672613739752E-3</v>
      </c>
      <c r="D268" s="31">
        <f t="shared" si="37"/>
        <v>33.979591836734684</v>
      </c>
      <c r="E268" s="18">
        <v>80.59</v>
      </c>
      <c r="F268" s="16">
        <f t="shared" si="33"/>
        <v>-1.322395004285537E-2</v>
      </c>
      <c r="G268" s="31">
        <f t="shared" si="38"/>
        <v>43.900313223478079</v>
      </c>
      <c r="H268" s="18">
        <v>22.94</v>
      </c>
      <c r="I268" s="16">
        <f t="shared" si="34"/>
        <v>-2.6086956521738092E-3</v>
      </c>
      <c r="J268" s="31">
        <f t="shared" si="39"/>
        <v>33.985185185185145</v>
      </c>
      <c r="K268" s="26">
        <f t="shared" si="35"/>
        <v>111.86509024539791</v>
      </c>
      <c r="L268" s="16">
        <f t="shared" si="36"/>
        <v>-8.9825275084467471E-3</v>
      </c>
    </row>
    <row r="269" spans="1:12" x14ac:dyDescent="0.3">
      <c r="A269" s="3">
        <v>42767</v>
      </c>
      <c r="B269" s="18">
        <v>33.840000000000003</v>
      </c>
      <c r="C269" s="16">
        <f t="shared" si="32"/>
        <v>1.6216216216216495E-2</v>
      </c>
      <c r="D269" s="31">
        <f t="shared" si="37"/>
        <v>34.530612244897959</v>
      </c>
      <c r="E269" s="18">
        <v>82.1</v>
      </c>
      <c r="F269" s="16">
        <f t="shared" si="33"/>
        <v>1.8736815982131727E-2</v>
      </c>
      <c r="G269" s="31">
        <f t="shared" si="38"/>
        <v>44.722865313904329</v>
      </c>
      <c r="H269" s="18">
        <v>23.1</v>
      </c>
      <c r="I269" s="16">
        <f t="shared" si="34"/>
        <v>6.9747166521361148E-3</v>
      </c>
      <c r="J269" s="31">
        <f t="shared" si="39"/>
        <v>34.222222222222186</v>
      </c>
      <c r="K269" s="26">
        <f t="shared" si="35"/>
        <v>113.47569978102447</v>
      </c>
      <c r="L269" s="16">
        <f t="shared" si="36"/>
        <v>1.4397785154362186E-2</v>
      </c>
    </row>
    <row r="270" spans="1:12" x14ac:dyDescent="0.3">
      <c r="A270" s="3">
        <v>42768</v>
      </c>
      <c r="B270" s="18">
        <v>34.07</v>
      </c>
      <c r="C270" s="16">
        <f t="shared" si="32"/>
        <v>6.7966903073284346E-3</v>
      </c>
      <c r="D270" s="31">
        <f t="shared" si="37"/>
        <v>34.765306122448976</v>
      </c>
      <c r="E270" s="18">
        <v>82.99</v>
      </c>
      <c r="F270" s="16">
        <f t="shared" si="33"/>
        <v>1.0840438489646775E-2</v>
      </c>
      <c r="G270" s="31">
        <f t="shared" si="38"/>
        <v>45.207680784420468</v>
      </c>
      <c r="H270" s="18">
        <v>23.27</v>
      </c>
      <c r="I270" s="16">
        <f t="shared" si="34"/>
        <v>7.3593073593072322E-3</v>
      </c>
      <c r="J270" s="31">
        <f t="shared" si="39"/>
        <v>34.474074074074032</v>
      </c>
      <c r="K270" s="26">
        <f t="shared" si="35"/>
        <v>114.44706098094346</v>
      </c>
      <c r="L270" s="16">
        <f t="shared" si="36"/>
        <v>8.5600811609307659E-3</v>
      </c>
    </row>
    <row r="271" spans="1:12" x14ac:dyDescent="0.3">
      <c r="A271" s="3">
        <v>42769</v>
      </c>
      <c r="B271" s="18">
        <v>34.17</v>
      </c>
      <c r="C271" s="16">
        <f t="shared" si="32"/>
        <v>2.9351335485765517E-3</v>
      </c>
      <c r="D271" s="31">
        <f t="shared" si="37"/>
        <v>34.867346938775512</v>
      </c>
      <c r="E271" s="18">
        <v>83.62</v>
      </c>
      <c r="F271" s="16">
        <f t="shared" si="33"/>
        <v>7.5912760573564331E-3</v>
      </c>
      <c r="G271" s="31">
        <f t="shared" si="38"/>
        <v>45.550864769167852</v>
      </c>
      <c r="H271" s="18">
        <v>23.37</v>
      </c>
      <c r="I271" s="16">
        <f t="shared" si="34"/>
        <v>4.2973785990545466E-3</v>
      </c>
      <c r="J271" s="31">
        <f t="shared" si="39"/>
        <v>34.622222222222177</v>
      </c>
      <c r="K271" s="26">
        <f t="shared" si="35"/>
        <v>115.04043393016553</v>
      </c>
      <c r="L271" s="16">
        <f t="shared" si="36"/>
        <v>5.1846936403274757E-3</v>
      </c>
    </row>
    <row r="272" spans="1:12" x14ac:dyDescent="0.3">
      <c r="A272" s="3">
        <v>42772</v>
      </c>
      <c r="B272" s="18">
        <v>34.520000000000003</v>
      </c>
      <c r="C272" s="16">
        <f t="shared" si="32"/>
        <v>1.0242903131401748E-2</v>
      </c>
      <c r="D272" s="31">
        <f t="shared" si="37"/>
        <v>35.224489795918366</v>
      </c>
      <c r="E272" s="18">
        <v>84.5</v>
      </c>
      <c r="F272" s="16">
        <f t="shared" si="33"/>
        <v>1.0523798134417506E-2</v>
      </c>
      <c r="G272" s="31">
        <f t="shared" si="38"/>
        <v>46.030232874846725</v>
      </c>
      <c r="H272" s="18">
        <v>23.29</v>
      </c>
      <c r="I272" s="16">
        <f t="shared" si="34"/>
        <v>-3.4231921266582033E-3</v>
      </c>
      <c r="J272" s="31">
        <f t="shared" si="39"/>
        <v>34.503703703703657</v>
      </c>
      <c r="K272" s="26">
        <f t="shared" si="35"/>
        <v>115.75842637446874</v>
      </c>
      <c r="L272" s="16">
        <f t="shared" si="36"/>
        <v>6.2412181506465991E-3</v>
      </c>
    </row>
    <row r="273" spans="1:12" x14ac:dyDescent="0.3">
      <c r="A273" s="3">
        <v>42773</v>
      </c>
      <c r="B273" s="18">
        <v>34.35</v>
      </c>
      <c r="C273" s="16">
        <f t="shared" si="32"/>
        <v>-4.9246813441483628E-3</v>
      </c>
      <c r="D273" s="31">
        <f t="shared" si="37"/>
        <v>35.051020408163261</v>
      </c>
      <c r="E273" s="18">
        <v>84.31</v>
      </c>
      <c r="F273" s="16">
        <f t="shared" si="33"/>
        <v>-2.2485207100590987E-3</v>
      </c>
      <c r="G273" s="31">
        <f t="shared" si="38"/>
        <v>45.926732942938791</v>
      </c>
      <c r="H273" s="18">
        <v>23.15</v>
      </c>
      <c r="I273" s="16">
        <f t="shared" si="34"/>
        <v>-6.0111635895234716E-3</v>
      </c>
      <c r="J273" s="31">
        <f t="shared" si="39"/>
        <v>34.296296296296248</v>
      </c>
      <c r="K273" s="26">
        <f t="shared" si="35"/>
        <v>115.2740496473983</v>
      </c>
      <c r="L273" s="16">
        <f t="shared" si="36"/>
        <v>-4.1843755330910337E-3</v>
      </c>
    </row>
    <row r="274" spans="1:12" x14ac:dyDescent="0.3">
      <c r="A274" s="3">
        <v>42774</v>
      </c>
      <c r="B274" s="18">
        <v>34.380000000000003</v>
      </c>
      <c r="C274" s="16">
        <f t="shared" si="32"/>
        <v>8.7336244541491581E-4</v>
      </c>
      <c r="D274" s="31">
        <f t="shared" si="37"/>
        <v>35.08163265306122</v>
      </c>
      <c r="E274" s="18">
        <v>84.83</v>
      </c>
      <c r="F274" s="16">
        <f t="shared" si="33"/>
        <v>6.1677143873799523E-3</v>
      </c>
      <c r="G274" s="31">
        <f t="shared" si="38"/>
        <v>46.209995914476309</v>
      </c>
      <c r="H274" s="18">
        <v>23.22</v>
      </c>
      <c r="I274" s="16">
        <f t="shared" si="34"/>
        <v>3.0237580993519586E-3</v>
      </c>
      <c r="J274" s="31">
        <f t="shared" si="39"/>
        <v>34.399999999999949</v>
      </c>
      <c r="K274" s="26">
        <f t="shared" si="35"/>
        <v>115.69162856753748</v>
      </c>
      <c r="L274" s="16">
        <f t="shared" si="36"/>
        <v>3.6224885081810321E-3</v>
      </c>
    </row>
    <row r="275" spans="1:12" x14ac:dyDescent="0.3">
      <c r="A275" s="3">
        <v>42775</v>
      </c>
      <c r="B275" s="18">
        <v>34.35</v>
      </c>
      <c r="C275" s="16">
        <f t="shared" si="32"/>
        <v>-8.7260034904013128E-4</v>
      </c>
      <c r="D275" s="31">
        <f t="shared" si="37"/>
        <v>35.051020408163261</v>
      </c>
      <c r="E275" s="18">
        <v>84.91</v>
      </c>
      <c r="F275" s="16">
        <f t="shared" si="33"/>
        <v>9.4306259577980889E-4</v>
      </c>
      <c r="G275" s="31">
        <f t="shared" si="38"/>
        <v>46.25357483317439</v>
      </c>
      <c r="H275" s="18">
        <v>23.19</v>
      </c>
      <c r="I275" s="16">
        <f t="shared" si="34"/>
        <v>-1.2919896640826156E-3</v>
      </c>
      <c r="J275" s="31">
        <f t="shared" si="39"/>
        <v>34.355555555555505</v>
      </c>
      <c r="K275" s="26">
        <f t="shared" si="35"/>
        <v>115.66015079689316</v>
      </c>
      <c r="L275" s="16">
        <f t="shared" si="36"/>
        <v>-2.7208339128825809E-4</v>
      </c>
    </row>
    <row r="276" spans="1:12" x14ac:dyDescent="0.3">
      <c r="A276" s="3">
        <v>42776</v>
      </c>
      <c r="B276" s="18">
        <v>34.43</v>
      </c>
      <c r="C276" s="16">
        <f t="shared" si="32"/>
        <v>2.3289665211061461E-3</v>
      </c>
      <c r="D276" s="31">
        <f t="shared" si="37"/>
        <v>35.132653061224481</v>
      </c>
      <c r="E276" s="18">
        <v>85.22</v>
      </c>
      <c r="F276" s="16">
        <f t="shared" si="33"/>
        <v>3.6509245083029551E-3</v>
      </c>
      <c r="G276" s="31">
        <f t="shared" si="38"/>
        <v>46.422443143129449</v>
      </c>
      <c r="H276" s="18">
        <v>23.21</v>
      </c>
      <c r="I276" s="16">
        <f t="shared" si="34"/>
        <v>8.6244070720131738E-4</v>
      </c>
      <c r="J276" s="31">
        <f t="shared" si="39"/>
        <v>34.385185185185129</v>
      </c>
      <c r="K276" s="26">
        <f t="shared" si="35"/>
        <v>115.94028138953905</v>
      </c>
      <c r="L276" s="16">
        <f t="shared" si="36"/>
        <v>2.4220147623517096E-3</v>
      </c>
    </row>
    <row r="277" spans="1:12" x14ac:dyDescent="0.3">
      <c r="A277" s="3">
        <v>42779</v>
      </c>
      <c r="B277" s="18">
        <v>34.450000000000003</v>
      </c>
      <c r="C277" s="16">
        <f t="shared" si="32"/>
        <v>5.8088875980266685E-4</v>
      </c>
      <c r="D277" s="31">
        <f t="shared" si="37"/>
        <v>35.15306122448979</v>
      </c>
      <c r="E277" s="18">
        <v>84.94</v>
      </c>
      <c r="F277" s="16">
        <f t="shared" si="33"/>
        <v>-3.2856137057029056E-3</v>
      </c>
      <c r="G277" s="31">
        <f t="shared" si="38"/>
        <v>46.269916927686168</v>
      </c>
      <c r="H277" s="18">
        <v>23.17</v>
      </c>
      <c r="I277" s="16">
        <f t="shared" si="34"/>
        <v>-1.7233950883239757E-3</v>
      </c>
      <c r="J277" s="31">
        <f t="shared" si="39"/>
        <v>34.325925925925873</v>
      </c>
      <c r="K277" s="26">
        <f t="shared" si="35"/>
        <v>115.74890407810183</v>
      </c>
      <c r="L277" s="16">
        <f t="shared" si="36"/>
        <v>-1.650654191481804E-3</v>
      </c>
    </row>
    <row r="278" spans="1:12" x14ac:dyDescent="0.3">
      <c r="A278" s="3">
        <v>42780</v>
      </c>
      <c r="B278" s="18">
        <v>34.369999999999997</v>
      </c>
      <c r="C278" s="16">
        <f t="shared" si="32"/>
        <v>-2.3222060957911461E-3</v>
      </c>
      <c r="D278" s="31">
        <f t="shared" si="37"/>
        <v>35.071428571428562</v>
      </c>
      <c r="E278" s="18">
        <v>84.97</v>
      </c>
      <c r="F278" s="16">
        <f t="shared" si="33"/>
        <v>3.5319048740278802E-4</v>
      </c>
      <c r="G278" s="31">
        <f t="shared" si="38"/>
        <v>46.286259022197946</v>
      </c>
      <c r="H278" s="18">
        <v>23.16</v>
      </c>
      <c r="I278" s="16">
        <f t="shared" si="34"/>
        <v>-4.315925766077422E-4</v>
      </c>
      <c r="J278" s="31">
        <f t="shared" si="39"/>
        <v>34.311111111111053</v>
      </c>
      <c r="K278" s="26">
        <f t="shared" si="35"/>
        <v>115.66879870473755</v>
      </c>
      <c r="L278" s="16">
        <f t="shared" si="36"/>
        <v>-6.920616139071134E-4</v>
      </c>
    </row>
    <row r="279" spans="1:12" x14ac:dyDescent="0.3">
      <c r="A279" s="3">
        <v>42781</v>
      </c>
      <c r="B279" s="18">
        <v>34.06</v>
      </c>
      <c r="C279" s="16">
        <f t="shared" si="32"/>
        <v>-9.0194937445444712E-3</v>
      </c>
      <c r="D279" s="31">
        <f t="shared" si="37"/>
        <v>34.755102040816325</v>
      </c>
      <c r="E279" s="18">
        <v>84.23</v>
      </c>
      <c r="F279" s="16">
        <f t="shared" si="33"/>
        <v>-8.7089561021536088E-3</v>
      </c>
      <c r="G279" s="31">
        <f t="shared" si="38"/>
        <v>45.88315402424071</v>
      </c>
      <c r="H279" s="18">
        <v>23.07</v>
      </c>
      <c r="I279" s="16">
        <f t="shared" si="34"/>
        <v>-3.8860103626943143E-3</v>
      </c>
      <c r="J279" s="31">
        <f t="shared" si="39"/>
        <v>34.17777777777772</v>
      </c>
      <c r="K279" s="26">
        <f t="shared" si="35"/>
        <v>114.81603384283476</v>
      </c>
      <c r="L279" s="16">
        <f t="shared" si="36"/>
        <v>-7.3724709813889344E-3</v>
      </c>
    </row>
    <row r="280" spans="1:12" x14ac:dyDescent="0.3">
      <c r="A280" s="3">
        <v>42782</v>
      </c>
      <c r="B280" s="18">
        <v>34.369999999999997</v>
      </c>
      <c r="C280" s="16">
        <f t="shared" si="32"/>
        <v>9.1015854374631999E-3</v>
      </c>
      <c r="D280" s="31">
        <f t="shared" si="37"/>
        <v>35.071428571428569</v>
      </c>
      <c r="E280" s="18">
        <v>84.98</v>
      </c>
      <c r="F280" s="16">
        <f t="shared" si="33"/>
        <v>8.9041909058529267E-3</v>
      </c>
      <c r="G280" s="31">
        <f t="shared" si="38"/>
        <v>46.291706387035205</v>
      </c>
      <c r="H280" s="18">
        <v>23.31</v>
      </c>
      <c r="I280" s="16">
        <f t="shared" si="34"/>
        <v>1.0403120936280708E-2</v>
      </c>
      <c r="J280" s="31">
        <f t="shared" si="39"/>
        <v>34.533333333333267</v>
      </c>
      <c r="K280" s="26">
        <f t="shared" si="35"/>
        <v>115.89646829179705</v>
      </c>
      <c r="L280" s="16">
        <f t="shared" si="36"/>
        <v>9.4101356126030655E-3</v>
      </c>
    </row>
    <row r="281" spans="1:12" x14ac:dyDescent="0.3">
      <c r="A281" s="3">
        <v>42783</v>
      </c>
      <c r="B281" s="18">
        <v>34.6</v>
      </c>
      <c r="C281" s="16">
        <f t="shared" si="32"/>
        <v>6.6918824556301271E-3</v>
      </c>
      <c r="D281" s="31">
        <f t="shared" si="37"/>
        <v>35.3061224489796</v>
      </c>
      <c r="E281" s="18">
        <v>85.81</v>
      </c>
      <c r="F281" s="16">
        <f t="shared" si="33"/>
        <v>9.7670040009414372E-3</v>
      </c>
      <c r="G281" s="31">
        <f t="shared" si="38"/>
        <v>46.743837668527782</v>
      </c>
      <c r="H281" s="18">
        <v>23.39</v>
      </c>
      <c r="I281" s="16">
        <f t="shared" si="34"/>
        <v>3.4320034320034498E-3</v>
      </c>
      <c r="J281" s="31">
        <f t="shared" si="39"/>
        <v>34.651851851851788</v>
      </c>
      <c r="K281" s="26">
        <f t="shared" si="35"/>
        <v>116.70181196935917</v>
      </c>
      <c r="L281" s="16">
        <f t="shared" si="36"/>
        <v>6.9488198340477147E-3</v>
      </c>
    </row>
    <row r="282" spans="1:12" x14ac:dyDescent="0.3">
      <c r="A282" s="3">
        <v>42786</v>
      </c>
      <c r="B282" s="18">
        <v>34.79</v>
      </c>
      <c r="C282" s="16">
        <f t="shared" si="32"/>
        <v>5.491329479768714E-3</v>
      </c>
      <c r="D282" s="31">
        <f t="shared" si="37"/>
        <v>35.500000000000007</v>
      </c>
      <c r="E282" s="18">
        <v>86.24</v>
      </c>
      <c r="F282" s="16">
        <f t="shared" si="33"/>
        <v>5.0110709707491541E-3</v>
      </c>
      <c r="G282" s="31">
        <f t="shared" si="38"/>
        <v>46.978074356529952</v>
      </c>
      <c r="H282" s="18">
        <v>23.66</v>
      </c>
      <c r="I282" s="16">
        <f t="shared" si="34"/>
        <v>1.1543394613082514E-2</v>
      </c>
      <c r="J282" s="31">
        <f t="shared" si="39"/>
        <v>35.051851851851787</v>
      </c>
      <c r="K282" s="26">
        <f t="shared" si="35"/>
        <v>117.52992620838174</v>
      </c>
      <c r="L282" s="16">
        <f t="shared" si="36"/>
        <v>7.0959844157345575E-3</v>
      </c>
    </row>
    <row r="283" spans="1:12" x14ac:dyDescent="0.3">
      <c r="A283" s="3">
        <v>42787</v>
      </c>
      <c r="B283" s="18">
        <v>34.909999999999997</v>
      </c>
      <c r="C283" s="16">
        <f t="shared" si="32"/>
        <v>3.449267030755987E-3</v>
      </c>
      <c r="D283" s="31">
        <f t="shared" si="37"/>
        <v>35.622448979591844</v>
      </c>
      <c r="E283" s="18">
        <v>86.54</v>
      </c>
      <c r="F283" s="16">
        <f t="shared" si="33"/>
        <v>3.478664192950065E-3</v>
      </c>
      <c r="G283" s="31">
        <f t="shared" si="38"/>
        <v>47.141495301647758</v>
      </c>
      <c r="H283" s="18">
        <v>23.76</v>
      </c>
      <c r="I283" s="16">
        <f t="shared" si="34"/>
        <v>4.2265426880812029E-3</v>
      </c>
      <c r="J283" s="31">
        <f t="shared" si="39"/>
        <v>35.199999999999939</v>
      </c>
      <c r="K283" s="26">
        <f t="shared" si="35"/>
        <v>117.96394428123955</v>
      </c>
      <c r="L283" s="16">
        <f t="shared" si="36"/>
        <v>3.6928303016909858E-3</v>
      </c>
    </row>
    <row r="284" spans="1:12" x14ac:dyDescent="0.3">
      <c r="A284" s="3">
        <v>42788</v>
      </c>
      <c r="B284" s="18">
        <v>34.93</v>
      </c>
      <c r="C284" s="16">
        <f t="shared" si="32"/>
        <v>5.7290174735036281E-4</v>
      </c>
      <c r="D284" s="31">
        <f t="shared" si="37"/>
        <v>35.642857142857153</v>
      </c>
      <c r="E284" s="18">
        <v>86.25</v>
      </c>
      <c r="F284" s="16">
        <f t="shared" si="33"/>
        <v>-3.35105153686166E-3</v>
      </c>
      <c r="G284" s="31">
        <f t="shared" si="38"/>
        <v>46.983521721367218</v>
      </c>
      <c r="H284" s="18">
        <v>23.69</v>
      </c>
      <c r="I284" s="16">
        <f t="shared" si="34"/>
        <v>-2.9461279461279188E-3</v>
      </c>
      <c r="J284" s="31">
        <f t="shared" si="39"/>
        <v>35.096296296296238</v>
      </c>
      <c r="K284" s="26">
        <f t="shared" si="35"/>
        <v>117.72267516052059</v>
      </c>
      <c r="L284" s="16">
        <f t="shared" si="36"/>
        <v>-2.0452785144564611E-3</v>
      </c>
    </row>
    <row r="285" spans="1:12" x14ac:dyDescent="0.3">
      <c r="A285" s="3">
        <v>42789</v>
      </c>
      <c r="B285" s="18">
        <v>34.96</v>
      </c>
      <c r="C285" s="16">
        <f t="shared" si="32"/>
        <v>8.5886057829953621E-4</v>
      </c>
      <c r="D285" s="31">
        <f t="shared" si="37"/>
        <v>35.673469387755112</v>
      </c>
      <c r="E285" s="18">
        <v>86.17</v>
      </c>
      <c r="F285" s="16">
        <f t="shared" si="33"/>
        <v>-9.2753623188401857E-4</v>
      </c>
      <c r="G285" s="31">
        <f t="shared" si="38"/>
        <v>46.939942802669137</v>
      </c>
      <c r="H285" s="18">
        <v>23.7</v>
      </c>
      <c r="I285" s="16">
        <f t="shared" si="34"/>
        <v>4.2211903756861346E-4</v>
      </c>
      <c r="J285" s="31">
        <f t="shared" si="39"/>
        <v>35.11111111111105</v>
      </c>
      <c r="K285" s="26">
        <f t="shared" si="35"/>
        <v>117.7245233015353</v>
      </c>
      <c r="L285" s="16">
        <f t="shared" si="36"/>
        <v>1.5699108198097278E-5</v>
      </c>
    </row>
    <row r="286" spans="1:12" x14ac:dyDescent="0.3">
      <c r="A286" s="3">
        <v>42793</v>
      </c>
      <c r="B286" s="18">
        <v>34.78</v>
      </c>
      <c r="C286" s="16">
        <f t="shared" si="32"/>
        <v>-5.1487414187643132E-3</v>
      </c>
      <c r="D286" s="31">
        <f t="shared" si="37"/>
        <v>35.489795918367356</v>
      </c>
      <c r="E286" s="18">
        <v>85.96</v>
      </c>
      <c r="F286" s="16">
        <f t="shared" si="33"/>
        <v>-2.4370430544273791E-3</v>
      </c>
      <c r="G286" s="31">
        <f t="shared" si="38"/>
        <v>46.825548141086671</v>
      </c>
      <c r="H286" s="18">
        <v>23.73</v>
      </c>
      <c r="I286" s="16">
        <f t="shared" si="34"/>
        <v>1.2658227848101333E-3</v>
      </c>
      <c r="J286" s="31">
        <f t="shared" si="39"/>
        <v>35.155555555555495</v>
      </c>
      <c r="K286" s="26">
        <f t="shared" si="35"/>
        <v>117.47089961500951</v>
      </c>
      <c r="L286" s="16">
        <f t="shared" si="36"/>
        <v>-2.1543827862964271E-3</v>
      </c>
    </row>
    <row r="287" spans="1:12" x14ac:dyDescent="0.3">
      <c r="A287" s="3">
        <v>42794</v>
      </c>
      <c r="B287" s="18">
        <v>34.76</v>
      </c>
      <c r="C287" s="16">
        <f t="shared" si="32"/>
        <v>-5.7504312823475345E-4</v>
      </c>
      <c r="D287" s="31">
        <f t="shared" si="37"/>
        <v>35.469387755102048</v>
      </c>
      <c r="E287" s="18">
        <v>86.23</v>
      </c>
      <c r="F287" s="16">
        <f t="shared" si="33"/>
        <v>3.1409958120056647E-3</v>
      </c>
      <c r="G287" s="31">
        <f t="shared" si="38"/>
        <v>46.972626991692692</v>
      </c>
      <c r="H287" s="18">
        <v>23.68</v>
      </c>
      <c r="I287" s="16">
        <f t="shared" si="34"/>
        <v>-2.1070375052676393E-3</v>
      </c>
      <c r="J287" s="31">
        <f t="shared" si="39"/>
        <v>35.081481481481418</v>
      </c>
      <c r="K287" s="26">
        <f t="shared" si="35"/>
        <v>117.52349622827616</v>
      </c>
      <c r="L287" s="16">
        <f t="shared" si="36"/>
        <v>4.4774164017669094E-4</v>
      </c>
    </row>
    <row r="288" spans="1:12" x14ac:dyDescent="0.3">
      <c r="A288" s="3">
        <v>42795</v>
      </c>
      <c r="B288" s="18">
        <v>34.94</v>
      </c>
      <c r="C288" s="16">
        <f t="shared" si="32"/>
        <v>5.1783659378596969E-3</v>
      </c>
      <c r="D288" s="31">
        <f t="shared" si="37"/>
        <v>35.653061224489804</v>
      </c>
      <c r="E288" s="18">
        <v>86.46</v>
      </c>
      <c r="F288" s="16">
        <f t="shared" si="33"/>
        <v>2.6672851675748621E-3</v>
      </c>
      <c r="G288" s="31">
        <f t="shared" si="38"/>
        <v>47.097916382949663</v>
      </c>
      <c r="H288" s="18">
        <v>23.78</v>
      </c>
      <c r="I288" s="16">
        <f t="shared" si="34"/>
        <v>4.222972972973027E-3</v>
      </c>
      <c r="J288" s="31">
        <f t="shared" si="39"/>
        <v>35.229629629629571</v>
      </c>
      <c r="K288" s="26">
        <f t="shared" si="35"/>
        <v>117.98060723706904</v>
      </c>
      <c r="L288" s="16">
        <f t="shared" si="36"/>
        <v>3.8895286769293769E-3</v>
      </c>
    </row>
    <row r="289" spans="1:12" x14ac:dyDescent="0.3">
      <c r="A289" s="3">
        <v>42796</v>
      </c>
      <c r="B289" s="18">
        <v>34.68</v>
      </c>
      <c r="C289" s="16">
        <f t="shared" si="32"/>
        <v>-7.4413279908414065E-3</v>
      </c>
      <c r="D289" s="31">
        <f t="shared" si="37"/>
        <v>35.387755102040828</v>
      </c>
      <c r="E289" s="18">
        <v>85.52</v>
      </c>
      <c r="F289" s="16">
        <f t="shared" si="33"/>
        <v>-1.0872079574369642E-2</v>
      </c>
      <c r="G289" s="31">
        <f t="shared" si="38"/>
        <v>46.585864088247227</v>
      </c>
      <c r="H289" s="18">
        <v>23.69</v>
      </c>
      <c r="I289" s="16">
        <f t="shared" si="34"/>
        <v>-3.784693019344032E-3</v>
      </c>
      <c r="J289" s="31">
        <f t="shared" si="39"/>
        <v>35.096296296296238</v>
      </c>
      <c r="K289" s="26">
        <f t="shared" si="35"/>
        <v>117.06991548658428</v>
      </c>
      <c r="L289" s="16">
        <f t="shared" si="36"/>
        <v>-7.7189952807652507E-3</v>
      </c>
    </row>
    <row r="290" spans="1:12" x14ac:dyDescent="0.3">
      <c r="A290" s="3">
        <v>42797</v>
      </c>
      <c r="B290" s="18">
        <v>34.68</v>
      </c>
      <c r="C290" s="16">
        <f t="shared" si="32"/>
        <v>0</v>
      </c>
      <c r="D290" s="31">
        <f t="shared" si="37"/>
        <v>35.387755102040828</v>
      </c>
      <c r="E290" s="18">
        <v>85.71</v>
      </c>
      <c r="F290" s="16">
        <f t="shared" si="33"/>
        <v>2.2217025257249556E-3</v>
      </c>
      <c r="G290" s="31">
        <f t="shared" si="38"/>
        <v>46.689364020155168</v>
      </c>
      <c r="H290" s="18">
        <v>23.81</v>
      </c>
      <c r="I290" s="16">
        <f t="shared" si="34"/>
        <v>5.0654284508229175E-3</v>
      </c>
      <c r="J290" s="31">
        <f t="shared" si="39"/>
        <v>35.274074074074008</v>
      </c>
      <c r="K290" s="26">
        <f t="shared" si="35"/>
        <v>117.35119319627</v>
      </c>
      <c r="L290" s="16">
        <f t="shared" si="36"/>
        <v>2.4026472430311863E-3</v>
      </c>
    </row>
    <row r="291" spans="1:12" x14ac:dyDescent="0.3">
      <c r="A291" s="3">
        <v>42800</v>
      </c>
      <c r="B291" s="18">
        <v>34.89</v>
      </c>
      <c r="C291" s="16">
        <f t="shared" si="32"/>
        <v>6.0553633217992342E-3</v>
      </c>
      <c r="D291" s="31">
        <f t="shared" si="37"/>
        <v>35.602040816326536</v>
      </c>
      <c r="E291" s="18">
        <v>85.86</v>
      </c>
      <c r="F291" s="16">
        <f t="shared" si="33"/>
        <v>1.7500875043752195E-3</v>
      </c>
      <c r="G291" s="31">
        <f t="shared" si="38"/>
        <v>46.771074492714064</v>
      </c>
      <c r="H291" s="18">
        <v>23.85</v>
      </c>
      <c r="I291" s="16">
        <f t="shared" si="34"/>
        <v>1.6799664006721393E-3</v>
      </c>
      <c r="J291" s="31">
        <f t="shared" si="39"/>
        <v>35.333333333333272</v>
      </c>
      <c r="K291" s="26">
        <f t="shared" si="35"/>
        <v>117.70644864237387</v>
      </c>
      <c r="L291" s="16">
        <f t="shared" si="36"/>
        <v>3.0272844819712041E-3</v>
      </c>
    </row>
    <row r="292" spans="1:12" x14ac:dyDescent="0.3">
      <c r="A292" s="3">
        <v>42801</v>
      </c>
      <c r="B292" s="18">
        <v>34.78</v>
      </c>
      <c r="C292" s="16">
        <f t="shared" si="32"/>
        <v>-3.1527658354829624E-3</v>
      </c>
      <c r="D292" s="31">
        <f t="shared" si="37"/>
        <v>35.489795918367349</v>
      </c>
      <c r="E292" s="18">
        <v>85.84</v>
      </c>
      <c r="F292" s="16">
        <f t="shared" si="33"/>
        <v>-2.3293733985552123E-4</v>
      </c>
      <c r="G292" s="31">
        <f t="shared" si="38"/>
        <v>46.760179763039545</v>
      </c>
      <c r="H292" s="18">
        <v>24</v>
      </c>
      <c r="I292" s="16">
        <f t="shared" si="34"/>
        <v>6.2893081761006275E-3</v>
      </c>
      <c r="J292" s="31">
        <f t="shared" si="39"/>
        <v>35.555555555555493</v>
      </c>
      <c r="K292" s="26">
        <f t="shared" si="35"/>
        <v>117.80553123696239</v>
      </c>
      <c r="L292" s="16">
        <f t="shared" si="36"/>
        <v>8.417771135851293E-4</v>
      </c>
    </row>
    <row r="293" spans="1:12" x14ac:dyDescent="0.3">
      <c r="A293" s="3">
        <v>42802</v>
      </c>
      <c r="B293" s="18">
        <v>34.69</v>
      </c>
      <c r="C293" s="16">
        <f t="shared" si="32"/>
        <v>-2.5876940770558354E-3</v>
      </c>
      <c r="D293" s="31">
        <f t="shared" si="37"/>
        <v>35.397959183673471</v>
      </c>
      <c r="E293" s="18">
        <v>85.47</v>
      </c>
      <c r="F293" s="16">
        <f t="shared" si="33"/>
        <v>-4.3103448275862988E-3</v>
      </c>
      <c r="G293" s="31">
        <f t="shared" si="38"/>
        <v>46.558627264060924</v>
      </c>
      <c r="H293" s="18">
        <v>23.84</v>
      </c>
      <c r="I293" s="16">
        <f t="shared" si="34"/>
        <v>-6.6666666666667096E-3</v>
      </c>
      <c r="J293" s="31">
        <f t="shared" si="39"/>
        <v>35.318518518518452</v>
      </c>
      <c r="K293" s="26">
        <f t="shared" si="35"/>
        <v>117.27510496625285</v>
      </c>
      <c r="L293" s="16">
        <f t="shared" si="36"/>
        <v>-4.5025582851674351E-3</v>
      </c>
    </row>
    <row r="294" spans="1:12" x14ac:dyDescent="0.3">
      <c r="A294" s="3">
        <v>42803</v>
      </c>
      <c r="B294" s="18">
        <v>34.69</v>
      </c>
      <c r="C294" s="16">
        <f t="shared" si="32"/>
        <v>0</v>
      </c>
      <c r="D294" s="31">
        <f t="shared" si="37"/>
        <v>35.397959183673471</v>
      </c>
      <c r="E294" s="18">
        <v>85.36</v>
      </c>
      <c r="F294" s="16">
        <f t="shared" si="33"/>
        <v>-1.2870012870013214E-3</v>
      </c>
      <c r="G294" s="31">
        <f t="shared" si="38"/>
        <v>46.498706250851065</v>
      </c>
      <c r="H294" s="18">
        <v>23.8</v>
      </c>
      <c r="I294" s="16">
        <f t="shared" si="34"/>
        <v>-1.6778523489932029E-3</v>
      </c>
      <c r="J294" s="31">
        <f t="shared" si="39"/>
        <v>35.259259259259196</v>
      </c>
      <c r="K294" s="26">
        <f t="shared" si="35"/>
        <v>117.15592469378373</v>
      </c>
      <c r="L294" s="16">
        <f t="shared" si="36"/>
        <v>-1.0162452849938886E-3</v>
      </c>
    </row>
    <row r="295" spans="1:12" x14ac:dyDescent="0.3">
      <c r="A295" s="3">
        <v>42804</v>
      </c>
      <c r="B295" s="18">
        <v>34.69</v>
      </c>
      <c r="C295" s="16">
        <f t="shared" si="32"/>
        <v>0</v>
      </c>
      <c r="D295" s="31">
        <f t="shared" si="37"/>
        <v>35.397959183673471</v>
      </c>
      <c r="E295" s="18">
        <v>84.96</v>
      </c>
      <c r="F295" s="16">
        <f t="shared" si="33"/>
        <v>-4.6860356138707093E-3</v>
      </c>
      <c r="G295" s="31">
        <f t="shared" si="38"/>
        <v>46.280811657360665</v>
      </c>
      <c r="H295" s="18">
        <v>23.83</v>
      </c>
      <c r="I295" s="16">
        <f t="shared" si="34"/>
        <v>1.2605042016806678E-3</v>
      </c>
      <c r="J295" s="31">
        <f t="shared" si="39"/>
        <v>35.30370370370364</v>
      </c>
      <c r="K295" s="26">
        <f t="shared" si="35"/>
        <v>116.98247454473778</v>
      </c>
      <c r="L295" s="16">
        <f t="shared" si="36"/>
        <v>-1.4805068501597685E-3</v>
      </c>
    </row>
    <row r="296" spans="1:12" x14ac:dyDescent="0.3">
      <c r="A296" s="3">
        <v>42808</v>
      </c>
      <c r="B296" s="18">
        <v>35.28</v>
      </c>
      <c r="C296" s="16">
        <f t="shared" si="32"/>
        <v>1.7007783222830808E-2</v>
      </c>
      <c r="D296" s="31">
        <f t="shared" si="37"/>
        <v>36</v>
      </c>
      <c r="E296" s="18">
        <v>85.79</v>
      </c>
      <c r="F296" s="16">
        <f t="shared" si="33"/>
        <v>9.7693032015067072E-3</v>
      </c>
      <c r="G296" s="31">
        <f t="shared" si="38"/>
        <v>46.732942938853249</v>
      </c>
      <c r="H296" s="18">
        <v>24.16</v>
      </c>
      <c r="I296" s="16">
        <f t="shared" si="34"/>
        <v>1.384809064204795E-2</v>
      </c>
      <c r="J296" s="31">
        <f t="shared" si="39"/>
        <v>35.792592592592534</v>
      </c>
      <c r="K296" s="26">
        <f t="shared" si="35"/>
        <v>118.5255355314458</v>
      </c>
      <c r="L296" s="16">
        <f t="shared" si="36"/>
        <v>1.3190531254473559E-2</v>
      </c>
    </row>
    <row r="297" spans="1:12" x14ac:dyDescent="0.3">
      <c r="A297" s="3">
        <v>42809</v>
      </c>
      <c r="B297" s="18">
        <v>35.26</v>
      </c>
      <c r="C297" s="16">
        <f t="shared" si="32"/>
        <v>-5.6689342403637433E-4</v>
      </c>
      <c r="D297" s="31">
        <f t="shared" si="37"/>
        <v>35.979591836734691</v>
      </c>
      <c r="E297" s="18">
        <v>86.19</v>
      </c>
      <c r="F297" s="16">
        <f t="shared" si="33"/>
        <v>4.6625480825270849E-3</v>
      </c>
      <c r="G297" s="31">
        <f t="shared" si="38"/>
        <v>46.950837532343648</v>
      </c>
      <c r="H297" s="18">
        <v>24.22</v>
      </c>
      <c r="I297" s="16">
        <f t="shared" si="34"/>
        <v>2.4834437086092009E-3</v>
      </c>
      <c r="J297" s="31">
        <f t="shared" si="39"/>
        <v>35.881481481481423</v>
      </c>
      <c r="K297" s="26">
        <f t="shared" si="35"/>
        <v>118.81191085055977</v>
      </c>
      <c r="L297" s="16">
        <f t="shared" si="36"/>
        <v>2.4161487044114249E-3</v>
      </c>
    </row>
    <row r="298" spans="1:12" x14ac:dyDescent="0.3">
      <c r="A298" s="3">
        <v>42810</v>
      </c>
      <c r="B298" s="18">
        <v>35.54</v>
      </c>
      <c r="C298" s="16">
        <f t="shared" si="32"/>
        <v>7.9410096426546506E-3</v>
      </c>
      <c r="D298" s="31">
        <f t="shared" si="37"/>
        <v>36.265306122448983</v>
      </c>
      <c r="E298" s="18">
        <v>87.2</v>
      </c>
      <c r="F298" s="16">
        <f t="shared" si="33"/>
        <v>1.1718296786170201E-2</v>
      </c>
      <c r="G298" s="31">
        <f t="shared" si="38"/>
        <v>47.501021380906913</v>
      </c>
      <c r="H298" s="18">
        <v>24.65</v>
      </c>
      <c r="I298" s="16">
        <f t="shared" si="34"/>
        <v>1.7753922378199727E-2</v>
      </c>
      <c r="J298" s="31">
        <f t="shared" si="39"/>
        <v>36.518518518518455</v>
      </c>
      <c r="K298" s="26">
        <f t="shared" si="35"/>
        <v>120.28484602187436</v>
      </c>
      <c r="L298" s="16">
        <f t="shared" si="36"/>
        <v>1.2397201263493196E-2</v>
      </c>
    </row>
    <row r="299" spans="1:12" x14ac:dyDescent="0.3">
      <c r="A299" s="3">
        <v>42811</v>
      </c>
      <c r="B299" s="18">
        <v>35.49</v>
      </c>
      <c r="C299" s="16">
        <f t="shared" si="32"/>
        <v>-1.4068655036577615E-3</v>
      </c>
      <c r="D299" s="31">
        <f t="shared" si="37"/>
        <v>36.214285714285722</v>
      </c>
      <c r="E299" s="18">
        <v>87.12</v>
      </c>
      <c r="F299" s="16">
        <f t="shared" si="33"/>
        <v>-9.1743119266052275E-4</v>
      </c>
      <c r="G299" s="31">
        <f t="shared" si="38"/>
        <v>47.457442462208832</v>
      </c>
      <c r="H299" s="18">
        <v>24.59</v>
      </c>
      <c r="I299" s="16">
        <f t="shared" si="34"/>
        <v>-2.4340770791074773E-3</v>
      </c>
      <c r="J299" s="31">
        <f t="shared" si="39"/>
        <v>36.429629629629567</v>
      </c>
      <c r="K299" s="26">
        <f t="shared" si="35"/>
        <v>120.10135780612413</v>
      </c>
      <c r="L299" s="16">
        <f t="shared" si="36"/>
        <v>-1.5254474841898125E-3</v>
      </c>
    </row>
    <row r="300" spans="1:12" x14ac:dyDescent="0.3">
      <c r="A300" s="3">
        <v>42814</v>
      </c>
      <c r="B300" s="18">
        <v>35.369999999999997</v>
      </c>
      <c r="C300" s="16">
        <f t="shared" si="32"/>
        <v>-3.3812341504650956E-3</v>
      </c>
      <c r="D300" s="31">
        <f t="shared" si="37"/>
        <v>36.091836734693878</v>
      </c>
      <c r="E300" s="18">
        <v>87.3</v>
      </c>
      <c r="F300" s="16">
        <f t="shared" si="33"/>
        <v>2.0661157024792765E-3</v>
      </c>
      <c r="G300" s="31">
        <f t="shared" si="38"/>
        <v>47.555495029279506</v>
      </c>
      <c r="H300" s="18">
        <v>24.54</v>
      </c>
      <c r="I300" s="16">
        <f t="shared" si="34"/>
        <v>-2.0333468889792705E-3</v>
      </c>
      <c r="J300" s="31">
        <f t="shared" si="39"/>
        <v>36.35555555555549</v>
      </c>
      <c r="K300" s="26">
        <f t="shared" si="35"/>
        <v>120.00288731952887</v>
      </c>
      <c r="L300" s="16">
        <f t="shared" si="36"/>
        <v>-8.1989486542044521E-4</v>
      </c>
    </row>
    <row r="301" spans="1:12" x14ac:dyDescent="0.3">
      <c r="A301" s="3">
        <v>42815</v>
      </c>
      <c r="B301" s="18">
        <v>35.35</v>
      </c>
      <c r="C301" s="16">
        <f t="shared" si="32"/>
        <v>-5.6545094713023047E-4</v>
      </c>
      <c r="D301" s="31">
        <f t="shared" si="37"/>
        <v>36.071428571428577</v>
      </c>
      <c r="E301" s="18">
        <v>88.04</v>
      </c>
      <c r="F301" s="16">
        <f t="shared" si="33"/>
        <v>8.4765177548684623E-3</v>
      </c>
      <c r="G301" s="31">
        <f t="shared" si="38"/>
        <v>47.958600027236756</v>
      </c>
      <c r="H301" s="18">
        <v>24.6</v>
      </c>
      <c r="I301" s="16">
        <f t="shared" si="34"/>
        <v>2.4449877750611915E-3</v>
      </c>
      <c r="J301" s="31">
        <f t="shared" si="39"/>
        <v>36.444444444444379</v>
      </c>
      <c r="K301" s="26">
        <f t="shared" si="35"/>
        <v>120.4744730431097</v>
      </c>
      <c r="L301" s="16">
        <f t="shared" si="36"/>
        <v>3.9297864752632083E-3</v>
      </c>
    </row>
    <row r="302" spans="1:12" x14ac:dyDescent="0.3">
      <c r="A302" s="3">
        <v>42816</v>
      </c>
      <c r="B302" s="18">
        <v>35.049999999999997</v>
      </c>
      <c r="C302" s="16">
        <f t="shared" si="32"/>
        <v>-8.4865629420085575E-3</v>
      </c>
      <c r="D302" s="31">
        <f t="shared" si="37"/>
        <v>35.765306122448983</v>
      </c>
      <c r="E302" s="18">
        <v>87.34</v>
      </c>
      <c r="F302" s="16">
        <f t="shared" si="33"/>
        <v>-7.9509313948206151E-3</v>
      </c>
      <c r="G302" s="31">
        <f t="shared" si="38"/>
        <v>47.577284488628557</v>
      </c>
      <c r="H302" s="18">
        <v>24.32</v>
      </c>
      <c r="I302" s="16">
        <f t="shared" si="34"/>
        <v>-1.1382113821138296E-2</v>
      </c>
      <c r="J302" s="31">
        <f t="shared" si="39"/>
        <v>36.029629629629561</v>
      </c>
      <c r="K302" s="26">
        <f t="shared" si="35"/>
        <v>119.37222024070709</v>
      </c>
      <c r="L302" s="16">
        <f t="shared" si="36"/>
        <v>-9.149264359165743E-3</v>
      </c>
    </row>
    <row r="303" spans="1:12" x14ac:dyDescent="0.3">
      <c r="A303" s="3">
        <v>42817</v>
      </c>
      <c r="B303" s="18">
        <v>35.270000000000003</v>
      </c>
      <c r="C303" s="16">
        <f t="shared" si="32"/>
        <v>6.2767475035665488E-3</v>
      </c>
      <c r="D303" s="31">
        <f t="shared" si="37"/>
        <v>35.989795918367356</v>
      </c>
      <c r="E303" s="18">
        <v>87.83</v>
      </c>
      <c r="F303" s="16">
        <f t="shared" si="33"/>
        <v>5.6102587588733321E-3</v>
      </c>
      <c r="G303" s="31">
        <f t="shared" si="38"/>
        <v>47.844205365654297</v>
      </c>
      <c r="H303" s="18">
        <v>24.46</v>
      </c>
      <c r="I303" s="16">
        <f t="shared" si="34"/>
        <v>5.7565789473683626E-3</v>
      </c>
      <c r="J303" s="31">
        <f t="shared" si="39"/>
        <v>36.237037037036963</v>
      </c>
      <c r="K303" s="26">
        <f t="shared" si="35"/>
        <v>120.07103832105861</v>
      </c>
      <c r="L303" s="16">
        <f t="shared" si="36"/>
        <v>5.8541097664297492E-3</v>
      </c>
    </row>
    <row r="304" spans="1:12" x14ac:dyDescent="0.3">
      <c r="A304" s="3">
        <v>42818</v>
      </c>
      <c r="B304" s="18">
        <v>35.369999999999997</v>
      </c>
      <c r="C304" s="16">
        <f t="shared" si="32"/>
        <v>2.8352707683583223E-3</v>
      </c>
      <c r="D304" s="31">
        <f t="shared" si="37"/>
        <v>36.091836734693885</v>
      </c>
      <c r="E304" s="18">
        <v>88.08</v>
      </c>
      <c r="F304" s="16">
        <f t="shared" si="33"/>
        <v>2.8464078333143572E-3</v>
      </c>
      <c r="G304" s="31">
        <f t="shared" si="38"/>
        <v>47.980389486585793</v>
      </c>
      <c r="H304" s="18">
        <v>24.62</v>
      </c>
      <c r="I304" s="16">
        <f t="shared" si="34"/>
        <v>6.5412919051512919E-3</v>
      </c>
      <c r="J304" s="31">
        <f t="shared" si="39"/>
        <v>36.474074074074004</v>
      </c>
      <c r="K304" s="26">
        <f t="shared" si="35"/>
        <v>120.54630029535369</v>
      </c>
      <c r="L304" s="16">
        <f t="shared" si="36"/>
        <v>3.9581732692630656E-3</v>
      </c>
    </row>
    <row r="305" spans="1:12" x14ac:dyDescent="0.3">
      <c r="A305" s="3">
        <v>42821</v>
      </c>
      <c r="B305" s="18">
        <v>35.119999999999997</v>
      </c>
      <c r="C305" s="16">
        <f t="shared" si="32"/>
        <v>-7.0681368391292132E-3</v>
      </c>
      <c r="D305" s="31">
        <f t="shared" si="37"/>
        <v>35.83673469387756</v>
      </c>
      <c r="E305" s="18">
        <v>88.19</v>
      </c>
      <c r="F305" s="16">
        <f t="shared" si="33"/>
        <v>1.2488646684831739E-3</v>
      </c>
      <c r="G305" s="31">
        <f t="shared" si="38"/>
        <v>48.040310499795652</v>
      </c>
      <c r="H305" s="18">
        <v>24.51</v>
      </c>
      <c r="I305" s="16">
        <f t="shared" si="34"/>
        <v>-4.467912266450047E-3</v>
      </c>
      <c r="J305" s="31">
        <f t="shared" si="39"/>
        <v>36.311111111111039</v>
      </c>
      <c r="K305" s="26">
        <f t="shared" si="35"/>
        <v>120.18815630478426</v>
      </c>
      <c r="L305" s="16">
        <f t="shared" si="36"/>
        <v>-2.9710077347204766E-3</v>
      </c>
    </row>
    <row r="306" spans="1:12" x14ac:dyDescent="0.3">
      <c r="A306" s="3">
        <v>42822</v>
      </c>
      <c r="B306" s="18">
        <v>35.35</v>
      </c>
      <c r="C306" s="16">
        <f t="shared" si="32"/>
        <v>6.5489749430525102E-3</v>
      </c>
      <c r="D306" s="31">
        <f t="shared" si="37"/>
        <v>36.071428571428584</v>
      </c>
      <c r="E306" s="18">
        <v>88.58</v>
      </c>
      <c r="F306" s="16">
        <f t="shared" si="33"/>
        <v>4.4222700986507046E-3</v>
      </c>
      <c r="G306" s="31">
        <f t="shared" si="38"/>
        <v>48.252757728448792</v>
      </c>
      <c r="H306" s="18">
        <v>24.66</v>
      </c>
      <c r="I306" s="16">
        <f t="shared" si="34"/>
        <v>6.1199510403915358E-3</v>
      </c>
      <c r="J306" s="31">
        <f t="shared" si="39"/>
        <v>36.533333333333253</v>
      </c>
      <c r="K306" s="26">
        <f t="shared" si="35"/>
        <v>120.85751963321061</v>
      </c>
      <c r="L306" s="16">
        <f t="shared" si="36"/>
        <v>5.5692952534267537E-3</v>
      </c>
    </row>
    <row r="307" spans="1:12" x14ac:dyDescent="0.3">
      <c r="A307" s="3">
        <v>42823</v>
      </c>
      <c r="B307" s="18">
        <v>35.54</v>
      </c>
      <c r="C307" s="16">
        <f t="shared" si="32"/>
        <v>5.3748231966053162E-3</v>
      </c>
      <c r="D307" s="31">
        <f t="shared" si="37"/>
        <v>36.26530612244899</v>
      </c>
      <c r="E307" s="18">
        <v>88.7</v>
      </c>
      <c r="F307" s="16">
        <f t="shared" si="33"/>
        <v>1.3547076089410748E-3</v>
      </c>
      <c r="G307" s="31">
        <f t="shared" si="38"/>
        <v>48.31812610649591</v>
      </c>
      <c r="H307" s="18">
        <v>24.89</v>
      </c>
      <c r="I307" s="16">
        <f t="shared" si="34"/>
        <v>9.326845093268421E-3</v>
      </c>
      <c r="J307" s="31">
        <f t="shared" si="39"/>
        <v>36.874074074073995</v>
      </c>
      <c r="K307" s="26">
        <f t="shared" si="35"/>
        <v>121.4575063030189</v>
      </c>
      <c r="L307" s="16">
        <f t="shared" si="36"/>
        <v>4.9644132332782309E-3</v>
      </c>
    </row>
    <row r="308" spans="1:12" x14ac:dyDescent="0.3">
      <c r="A308" s="3">
        <v>42824</v>
      </c>
      <c r="B308" s="18">
        <v>35.64</v>
      </c>
      <c r="C308" s="16">
        <f t="shared" si="32"/>
        <v>2.8137310073157451E-3</v>
      </c>
      <c r="D308" s="31">
        <f t="shared" si="37"/>
        <v>36.367346938775519</v>
      </c>
      <c r="E308" s="18">
        <v>89.3</v>
      </c>
      <c r="F308" s="16">
        <f t="shared" si="33"/>
        <v>6.7643742953775732E-3</v>
      </c>
      <c r="G308" s="31">
        <f t="shared" si="38"/>
        <v>48.644967996731502</v>
      </c>
      <c r="H308" s="18">
        <v>25.05</v>
      </c>
      <c r="I308" s="16">
        <f t="shared" si="34"/>
        <v>6.4282844515870519E-3</v>
      </c>
      <c r="J308" s="31">
        <f t="shared" si="39"/>
        <v>37.111111111111036</v>
      </c>
      <c r="K308" s="26">
        <f t="shared" si="35"/>
        <v>122.12342604661805</v>
      </c>
      <c r="L308" s="16">
        <f t="shared" si="36"/>
        <v>5.4827384808788793E-3</v>
      </c>
    </row>
    <row r="309" spans="1:12" x14ac:dyDescent="0.3">
      <c r="A309" s="3">
        <v>42825</v>
      </c>
      <c r="B309" s="18">
        <v>35.61</v>
      </c>
      <c r="C309" s="16">
        <f t="shared" si="32"/>
        <v>-8.4175084175086567E-4</v>
      </c>
      <c r="D309" s="31">
        <f t="shared" si="37"/>
        <v>36.33673469387756</v>
      </c>
      <c r="E309" s="18">
        <v>89.86</v>
      </c>
      <c r="F309" s="16">
        <f t="shared" si="33"/>
        <v>6.2709966405374296E-3</v>
      </c>
      <c r="G309" s="31">
        <f t="shared" si="38"/>
        <v>48.950020427618057</v>
      </c>
      <c r="H309" s="18">
        <v>25.18</v>
      </c>
      <c r="I309" s="16">
        <f t="shared" si="34"/>
        <v>5.189620758482949E-3</v>
      </c>
      <c r="J309" s="31">
        <f t="shared" si="39"/>
        <v>37.303703703703626</v>
      </c>
      <c r="K309" s="26">
        <f t="shared" si="35"/>
        <v>122.59045882519925</v>
      </c>
      <c r="L309" s="16">
        <f t="shared" si="36"/>
        <v>3.8242685592764225E-3</v>
      </c>
    </row>
    <row r="310" spans="1:12" x14ac:dyDescent="0.3">
      <c r="A310" s="3">
        <v>42828</v>
      </c>
      <c r="B310" s="18">
        <v>35.78</v>
      </c>
      <c r="C310" s="16">
        <f t="shared" si="32"/>
        <v>4.7739399045212405E-3</v>
      </c>
      <c r="D310" s="31">
        <f t="shared" si="37"/>
        <v>36.510204081632665</v>
      </c>
      <c r="E310" s="18">
        <v>90.07</v>
      </c>
      <c r="F310" s="16">
        <f t="shared" si="33"/>
        <v>2.3369686178498217E-3</v>
      </c>
      <c r="G310" s="31">
        <f t="shared" si="38"/>
        <v>49.064415089200509</v>
      </c>
      <c r="H310" s="18">
        <v>25.55</v>
      </c>
      <c r="I310" s="16">
        <f t="shared" si="34"/>
        <v>1.4694201747418534E-2</v>
      </c>
      <c r="J310" s="31">
        <f t="shared" si="39"/>
        <v>37.851851851851769</v>
      </c>
      <c r="K310" s="26">
        <f t="shared" si="35"/>
        <v>123.42647102268495</v>
      </c>
      <c r="L310" s="16">
        <f t="shared" si="36"/>
        <v>6.8195535402779672E-3</v>
      </c>
    </row>
    <row r="311" spans="1:12" x14ac:dyDescent="0.3">
      <c r="A311" s="3">
        <v>42830</v>
      </c>
      <c r="B311" s="18">
        <v>35.979999999999997</v>
      </c>
      <c r="C311" s="16">
        <f t="shared" si="32"/>
        <v>5.5897149245387467E-3</v>
      </c>
      <c r="D311" s="31">
        <f t="shared" si="37"/>
        <v>36.714285714285722</v>
      </c>
      <c r="E311" s="18">
        <v>90.84</v>
      </c>
      <c r="F311" s="16">
        <f t="shared" si="33"/>
        <v>8.548906406128598E-3</v>
      </c>
      <c r="G311" s="31">
        <f t="shared" si="38"/>
        <v>49.483862181669529</v>
      </c>
      <c r="H311" s="18">
        <v>25.88</v>
      </c>
      <c r="I311" s="16">
        <f t="shared" si="34"/>
        <v>1.2915851272015555E-2</v>
      </c>
      <c r="J311" s="31">
        <f t="shared" si="39"/>
        <v>38.340740740740657</v>
      </c>
      <c r="K311" s="26">
        <f t="shared" si="35"/>
        <v>124.53888863669592</v>
      </c>
      <c r="L311" s="16">
        <f t="shared" si="36"/>
        <v>9.0127960784562866E-3</v>
      </c>
    </row>
    <row r="312" spans="1:12" x14ac:dyDescent="0.3">
      <c r="A312" s="3">
        <v>42831</v>
      </c>
      <c r="B312" s="18">
        <v>35.979999999999997</v>
      </c>
      <c r="C312" s="16">
        <f t="shared" si="32"/>
        <v>0</v>
      </c>
      <c r="D312" s="31">
        <f t="shared" si="37"/>
        <v>36.714285714285722</v>
      </c>
      <c r="E312" s="18">
        <v>90.88</v>
      </c>
      <c r="F312" s="16">
        <f t="shared" si="33"/>
        <v>4.4033465433712671E-4</v>
      </c>
      <c r="G312" s="31">
        <f t="shared" si="38"/>
        <v>49.505651641018559</v>
      </c>
      <c r="H312" s="18">
        <v>25.68</v>
      </c>
      <c r="I312" s="16">
        <f t="shared" si="34"/>
        <v>-7.7279752704790816E-3</v>
      </c>
      <c r="J312" s="31">
        <f t="shared" si="39"/>
        <v>38.044444444444366</v>
      </c>
      <c r="K312" s="26">
        <f t="shared" si="35"/>
        <v>124.26438179974865</v>
      </c>
      <c r="L312" s="16">
        <f t="shared" si="36"/>
        <v>-2.2041856961487749E-3</v>
      </c>
    </row>
    <row r="313" spans="1:12" x14ac:dyDescent="0.3">
      <c r="A313" s="3">
        <v>42832</v>
      </c>
      <c r="B313" s="18">
        <v>35.85</v>
      </c>
      <c r="C313" s="16">
        <f t="shared" si="32"/>
        <v>-3.6131183991104932E-3</v>
      </c>
      <c r="D313" s="31">
        <f t="shared" si="37"/>
        <v>36.581632653061234</v>
      </c>
      <c r="E313" s="18">
        <v>90.98</v>
      </c>
      <c r="F313" s="16">
        <f t="shared" si="33"/>
        <v>1.1003521126762283E-3</v>
      </c>
      <c r="G313" s="31">
        <f t="shared" si="38"/>
        <v>49.560125289391166</v>
      </c>
      <c r="H313" s="18">
        <v>25.51</v>
      </c>
      <c r="I313" s="16">
        <f t="shared" si="34"/>
        <v>-6.6199376947039257E-3</v>
      </c>
      <c r="J313" s="31">
        <f t="shared" si="39"/>
        <v>37.79259259259252</v>
      </c>
      <c r="K313" s="26">
        <f t="shared" si="35"/>
        <v>123.93435053504493</v>
      </c>
      <c r="L313" s="16">
        <f t="shared" si="36"/>
        <v>-2.6558798259308514E-3</v>
      </c>
    </row>
    <row r="314" spans="1:12" x14ac:dyDescent="0.3">
      <c r="A314" s="3">
        <v>42835</v>
      </c>
      <c r="B314" s="18">
        <v>36</v>
      </c>
      <c r="C314" s="16">
        <f t="shared" si="32"/>
        <v>4.1841004184099972E-3</v>
      </c>
      <c r="D314" s="31">
        <f t="shared" si="37"/>
        <v>36.734693877551031</v>
      </c>
      <c r="E314" s="18">
        <v>91.66</v>
      </c>
      <c r="F314" s="16">
        <f t="shared" si="33"/>
        <v>7.4741701472851307E-3</v>
      </c>
      <c r="G314" s="31">
        <f t="shared" si="38"/>
        <v>49.930546098324847</v>
      </c>
      <c r="H314" s="18">
        <v>25.57</v>
      </c>
      <c r="I314" s="16">
        <f t="shared" si="34"/>
        <v>2.3520188161505473E-3</v>
      </c>
      <c r="J314" s="31">
        <f t="shared" si="39"/>
        <v>37.881481481481408</v>
      </c>
      <c r="K314" s="26">
        <f t="shared" si="35"/>
        <v>124.54672145735728</v>
      </c>
      <c r="L314" s="16">
        <f t="shared" si="36"/>
        <v>4.9410911476006625E-3</v>
      </c>
    </row>
    <row r="315" spans="1:12" x14ac:dyDescent="0.3">
      <c r="A315" s="3">
        <v>42836</v>
      </c>
      <c r="B315" s="18">
        <v>36.22</v>
      </c>
      <c r="C315" s="16">
        <f t="shared" si="32"/>
        <v>6.1111111111111782E-3</v>
      </c>
      <c r="D315" s="31">
        <f t="shared" si="37"/>
        <v>36.959183673469404</v>
      </c>
      <c r="E315" s="18">
        <v>92.39</v>
      </c>
      <c r="F315" s="16">
        <f t="shared" si="33"/>
        <v>7.9642155793149261E-3</v>
      </c>
      <c r="G315" s="31">
        <f t="shared" si="38"/>
        <v>50.32820373144483</v>
      </c>
      <c r="H315" s="18">
        <v>25.73</v>
      </c>
      <c r="I315" s="16">
        <f t="shared" si="34"/>
        <v>6.2573328118888938E-3</v>
      </c>
      <c r="J315" s="31">
        <f t="shared" si="39"/>
        <v>38.118518518518442</v>
      </c>
      <c r="K315" s="26">
        <f t="shared" si="35"/>
        <v>125.40590592343267</v>
      </c>
      <c r="L315" s="16">
        <f t="shared" si="36"/>
        <v>6.8984912330234405E-3</v>
      </c>
    </row>
    <row r="316" spans="1:12" x14ac:dyDescent="0.3">
      <c r="A316" s="3">
        <v>42837</v>
      </c>
      <c r="B316" s="18">
        <v>36.08</v>
      </c>
      <c r="C316" s="16">
        <f t="shared" si="32"/>
        <v>-3.8652678078410219E-3</v>
      </c>
      <c r="D316" s="31">
        <f t="shared" si="37"/>
        <v>36.816326530612258</v>
      </c>
      <c r="E316" s="18">
        <v>92.1</v>
      </c>
      <c r="F316" s="16">
        <f t="shared" si="33"/>
        <v>-3.1388678428402317E-3</v>
      </c>
      <c r="G316" s="31">
        <f t="shared" si="38"/>
        <v>50.170230151164283</v>
      </c>
      <c r="H316" s="18">
        <v>25.69</v>
      </c>
      <c r="I316" s="16">
        <f t="shared" si="34"/>
        <v>-1.5546055188495611E-3</v>
      </c>
      <c r="J316" s="31">
        <f t="shared" si="39"/>
        <v>38.059259259259186</v>
      </c>
      <c r="K316" s="26">
        <f t="shared" si="35"/>
        <v>125.04581594103573</v>
      </c>
      <c r="L316" s="16">
        <f t="shared" si="36"/>
        <v>-2.8713957269029811E-3</v>
      </c>
    </row>
    <row r="317" spans="1:12" x14ac:dyDescent="0.3">
      <c r="A317" s="3">
        <v>42838</v>
      </c>
      <c r="B317" s="18">
        <v>35.94</v>
      </c>
      <c r="C317" s="16">
        <f t="shared" si="32"/>
        <v>-3.8802660753880502E-3</v>
      </c>
      <c r="D317" s="31">
        <f t="shared" si="37"/>
        <v>36.673469387755112</v>
      </c>
      <c r="E317" s="18">
        <v>92.31</v>
      </c>
      <c r="F317" s="16">
        <f t="shared" si="33"/>
        <v>2.2801302931596545E-3</v>
      </c>
      <c r="G317" s="31">
        <f t="shared" si="38"/>
        <v>50.284624812746742</v>
      </c>
      <c r="H317" s="18">
        <v>25.6</v>
      </c>
      <c r="I317" s="16">
        <f t="shared" si="34"/>
        <v>-3.5033086804203695E-3</v>
      </c>
      <c r="J317" s="31">
        <f t="shared" si="39"/>
        <v>37.925925925925853</v>
      </c>
      <c r="K317" s="26">
        <f t="shared" si="35"/>
        <v>124.8840201264277</v>
      </c>
      <c r="L317" s="16">
        <f t="shared" si="36"/>
        <v>-1.293892269728758E-3</v>
      </c>
    </row>
    <row r="318" spans="1:12" x14ac:dyDescent="0.3">
      <c r="A318" s="3">
        <v>42842</v>
      </c>
      <c r="B318" s="18">
        <v>35.79</v>
      </c>
      <c r="C318" s="16">
        <f t="shared" si="32"/>
        <v>-4.1736227045074958E-3</v>
      </c>
      <c r="D318" s="31">
        <f t="shared" si="37"/>
        <v>36.520408163265316</v>
      </c>
      <c r="E318" s="18">
        <v>92.68</v>
      </c>
      <c r="F318" s="16">
        <f t="shared" si="33"/>
        <v>4.0082331275050898E-3</v>
      </c>
      <c r="G318" s="31">
        <f t="shared" si="38"/>
        <v>50.486177311725356</v>
      </c>
      <c r="H318" s="24">
        <v>25.5</v>
      </c>
      <c r="I318" s="16">
        <f t="shared" si="34"/>
        <v>-3.90625E-3</v>
      </c>
      <c r="J318" s="31">
        <f t="shared" si="39"/>
        <v>37.777777777777708</v>
      </c>
      <c r="K318" s="26">
        <f t="shared" si="35"/>
        <v>124.78436325276837</v>
      </c>
      <c r="L318" s="16">
        <f t="shared" si="36"/>
        <v>-7.9799540051994633E-4</v>
      </c>
    </row>
    <row r="319" spans="1:12" x14ac:dyDescent="0.3">
      <c r="A319" s="3">
        <v>42843</v>
      </c>
      <c r="B319" s="18">
        <v>35.64</v>
      </c>
      <c r="C319" s="16">
        <f t="shared" si="32"/>
        <v>-4.191114836546439E-3</v>
      </c>
      <c r="D319" s="31">
        <f t="shared" si="37"/>
        <v>36.367346938775526</v>
      </c>
      <c r="E319" s="18">
        <v>91.93</v>
      </c>
      <c r="F319" s="16">
        <f t="shared" si="33"/>
        <v>-8.0923608113940837E-3</v>
      </c>
      <c r="G319" s="31">
        <f t="shared" si="38"/>
        <v>50.077624948930854</v>
      </c>
      <c r="H319" s="18">
        <v>25.5</v>
      </c>
      <c r="I319" s="16">
        <f t="shared" si="34"/>
        <v>0</v>
      </c>
      <c r="J319" s="31">
        <f t="shared" si="39"/>
        <v>37.777777777777708</v>
      </c>
      <c r="K319" s="26">
        <f t="shared" si="35"/>
        <v>124.22274966548409</v>
      </c>
      <c r="L319" s="16">
        <f t="shared" si="36"/>
        <v>-4.5006727817864522E-3</v>
      </c>
    </row>
    <row r="320" spans="1:12" x14ac:dyDescent="0.3">
      <c r="A320" s="3">
        <v>42844</v>
      </c>
      <c r="B320" s="18">
        <v>35.68</v>
      </c>
      <c r="C320" s="16">
        <f t="shared" si="32"/>
        <v>1.1223344556676729E-3</v>
      </c>
      <c r="D320" s="31">
        <f t="shared" si="37"/>
        <v>36.408163265306136</v>
      </c>
      <c r="E320" s="18">
        <v>92.42</v>
      </c>
      <c r="F320" s="16">
        <f t="shared" si="33"/>
        <v>5.3301424997280744E-3</v>
      </c>
      <c r="G320" s="31">
        <f t="shared" si="38"/>
        <v>50.344545825956594</v>
      </c>
      <c r="H320" s="18">
        <v>25.59</v>
      </c>
      <c r="I320" s="16">
        <f t="shared" si="34"/>
        <v>3.529411764705781E-3</v>
      </c>
      <c r="J320" s="31">
        <f t="shared" si="39"/>
        <v>37.911111111111033</v>
      </c>
      <c r="K320" s="26">
        <f t="shared" si="35"/>
        <v>124.66382020237376</v>
      </c>
      <c r="L320" s="16">
        <f t="shared" si="36"/>
        <v>3.5506421978053204E-3</v>
      </c>
    </row>
    <row r="321" spans="1:12" x14ac:dyDescent="0.3">
      <c r="A321" s="3">
        <v>42845</v>
      </c>
      <c r="B321" s="18">
        <v>35.74</v>
      </c>
      <c r="C321" s="16">
        <f t="shared" si="32"/>
        <v>1.6816143497757619E-3</v>
      </c>
      <c r="D321" s="31">
        <f t="shared" si="37"/>
        <v>36.469387755102055</v>
      </c>
      <c r="E321" s="18">
        <v>93.11</v>
      </c>
      <c r="F321" s="16">
        <f t="shared" si="33"/>
        <v>7.4659164682968626E-3</v>
      </c>
      <c r="G321" s="31">
        <f t="shared" si="38"/>
        <v>50.720413999727526</v>
      </c>
      <c r="H321" s="18">
        <v>25.72</v>
      </c>
      <c r="I321" s="16">
        <f t="shared" si="34"/>
        <v>5.0801094177412853E-3</v>
      </c>
      <c r="J321" s="31">
        <f t="shared" si="39"/>
        <v>38.103703703703623</v>
      </c>
      <c r="K321" s="26">
        <f t="shared" si="35"/>
        <v>125.29350545853319</v>
      </c>
      <c r="L321" s="16">
        <f t="shared" si="36"/>
        <v>5.0510665816050349E-3</v>
      </c>
    </row>
    <row r="322" spans="1:12" x14ac:dyDescent="0.3">
      <c r="A322" s="3">
        <v>42846</v>
      </c>
      <c r="B322" s="18">
        <v>35.590000000000003</v>
      </c>
      <c r="C322" s="16">
        <f t="shared" si="32"/>
        <v>-4.1969781757134061E-3</v>
      </c>
      <c r="D322" s="31">
        <f t="shared" si="37"/>
        <v>36.316326530612265</v>
      </c>
      <c r="E322" s="18">
        <v>93.02</v>
      </c>
      <c r="F322" s="16">
        <f t="shared" si="33"/>
        <v>-9.665986467619625E-4</v>
      </c>
      <c r="G322" s="31">
        <f t="shared" si="38"/>
        <v>50.671387716192186</v>
      </c>
      <c r="H322" s="18">
        <v>25.63</v>
      </c>
      <c r="I322" s="16">
        <f t="shared" si="34"/>
        <v>-3.4992223950233159E-3</v>
      </c>
      <c r="J322" s="31">
        <f t="shared" si="39"/>
        <v>37.97037037037029</v>
      </c>
      <c r="K322" s="26">
        <f t="shared" si="35"/>
        <v>124.95808461717473</v>
      </c>
      <c r="L322" s="16">
        <f t="shared" si="36"/>
        <v>-2.6770808281796343E-3</v>
      </c>
    </row>
    <row r="323" spans="1:12" x14ac:dyDescent="0.3">
      <c r="A323" s="3">
        <v>42849</v>
      </c>
      <c r="B323" s="18">
        <v>35.880000000000003</v>
      </c>
      <c r="C323" s="16">
        <f t="shared" si="32"/>
        <v>8.1483562798538856E-3</v>
      </c>
      <c r="D323" s="31">
        <f t="shared" si="37"/>
        <v>36.612244897959201</v>
      </c>
      <c r="E323" s="18">
        <v>93.7</v>
      </c>
      <c r="F323" s="16">
        <f t="shared" si="33"/>
        <v>7.3102558589550615E-3</v>
      </c>
      <c r="G323" s="31">
        <f t="shared" si="38"/>
        <v>51.041808525125866</v>
      </c>
      <c r="H323" s="18">
        <v>25.92</v>
      </c>
      <c r="I323" s="16">
        <f t="shared" si="34"/>
        <v>1.1314865392118678E-2</v>
      </c>
      <c r="J323" s="31">
        <f t="shared" si="39"/>
        <v>38.39999999999992</v>
      </c>
      <c r="K323" s="26">
        <f t="shared" si="35"/>
        <v>126.05405342308498</v>
      </c>
      <c r="L323" s="16">
        <f t="shared" si="36"/>
        <v>8.7706914624043897E-3</v>
      </c>
    </row>
    <row r="324" spans="1:12" x14ac:dyDescent="0.3">
      <c r="A324" s="3">
        <v>42850</v>
      </c>
      <c r="B324" s="18">
        <v>36.24</v>
      </c>
      <c r="C324" s="16">
        <f t="shared" ref="C324:C387" si="40">B324/B323-1</f>
        <v>1.0033444816053505E-2</v>
      </c>
      <c r="D324" s="31">
        <f t="shared" si="37"/>
        <v>36.979591836734713</v>
      </c>
      <c r="E324" s="18">
        <v>93.71</v>
      </c>
      <c r="F324" s="16">
        <f t="shared" ref="F324:F387" si="41">E324/E323-1</f>
        <v>1.0672358591246045E-4</v>
      </c>
      <c r="G324" s="31">
        <f t="shared" si="38"/>
        <v>51.047255889963125</v>
      </c>
      <c r="H324" s="18">
        <v>26.12</v>
      </c>
      <c r="I324" s="16">
        <f t="shared" ref="I324:I387" si="42">H324/H323-1</f>
        <v>7.7160493827159726E-3</v>
      </c>
      <c r="J324" s="31">
        <f t="shared" si="39"/>
        <v>38.696296296296211</v>
      </c>
      <c r="K324" s="26">
        <f t="shared" ref="K324:K387" si="43">D324+G324+J324</f>
        <v>126.72314402299405</v>
      </c>
      <c r="L324" s="16">
        <f t="shared" ref="L324:L387" si="44">K324/K323-1</f>
        <v>5.3079657634123034E-3</v>
      </c>
    </row>
    <row r="325" spans="1:12" x14ac:dyDescent="0.3">
      <c r="A325" s="3">
        <v>42851</v>
      </c>
      <c r="B325" s="18">
        <v>36.43</v>
      </c>
      <c r="C325" s="16">
        <f t="shared" si="40"/>
        <v>5.2428256070640167E-3</v>
      </c>
      <c r="D325" s="31">
        <f t="shared" ref="D325:D388" si="45">D324*(1+C325)</f>
        <v>37.173469387755119</v>
      </c>
      <c r="E325" s="18">
        <v>93.36</v>
      </c>
      <c r="F325" s="16">
        <f t="shared" si="41"/>
        <v>-3.7349269021448306E-3</v>
      </c>
      <c r="G325" s="31">
        <f t="shared" ref="G325:G388" si="46">G324*(1+F325)</f>
        <v>50.856598120659029</v>
      </c>
      <c r="H325" s="18">
        <v>26.02</v>
      </c>
      <c r="I325" s="16">
        <f t="shared" si="42"/>
        <v>-3.8284839203676091E-3</v>
      </c>
      <c r="J325" s="31">
        <f t="shared" ref="J325:J388" si="47">J324*(1+I325)</f>
        <v>38.548148148148059</v>
      </c>
      <c r="K325" s="26">
        <f t="shared" si="43"/>
        <v>126.57821565656221</v>
      </c>
      <c r="L325" s="16">
        <f t="shared" si="44"/>
        <v>-1.1436613852127131E-3</v>
      </c>
    </row>
    <row r="326" spans="1:12" x14ac:dyDescent="0.3">
      <c r="A326" s="3">
        <v>42852</v>
      </c>
      <c r="B326" s="18">
        <v>36.39</v>
      </c>
      <c r="C326" s="16">
        <f t="shared" si="40"/>
        <v>-1.0979961570134478E-3</v>
      </c>
      <c r="D326" s="31">
        <f t="shared" si="45"/>
        <v>37.132653061224509</v>
      </c>
      <c r="E326" s="18">
        <v>93.11</v>
      </c>
      <c r="F326" s="16">
        <f t="shared" si="41"/>
        <v>-2.6778063410454189E-3</v>
      </c>
      <c r="G326" s="31">
        <f t="shared" si="46"/>
        <v>50.720413999727533</v>
      </c>
      <c r="H326" s="18">
        <v>26</v>
      </c>
      <c r="I326" s="16">
        <f t="shared" si="42"/>
        <v>-7.6863950807071202E-4</v>
      </c>
      <c r="J326" s="31">
        <f t="shared" si="47"/>
        <v>38.518518518518427</v>
      </c>
      <c r="K326" s="26">
        <f t="shared" si="43"/>
        <v>126.37158557947046</v>
      </c>
      <c r="L326" s="16">
        <f t="shared" si="44"/>
        <v>-1.6324300040093664E-3</v>
      </c>
    </row>
    <row r="327" spans="1:12" x14ac:dyDescent="0.3">
      <c r="A327" s="3">
        <v>42853</v>
      </c>
      <c r="B327" s="18">
        <v>36.4</v>
      </c>
      <c r="C327" s="16">
        <f t="shared" si="40"/>
        <v>2.7480076944219611E-4</v>
      </c>
      <c r="D327" s="31">
        <f t="shared" si="45"/>
        <v>37.142857142857167</v>
      </c>
      <c r="E327" s="18">
        <v>93.47</v>
      </c>
      <c r="F327" s="16">
        <f t="shared" si="41"/>
        <v>3.866394587047628E-3</v>
      </c>
      <c r="G327" s="31">
        <f t="shared" si="46"/>
        <v>50.916519133868896</v>
      </c>
      <c r="H327" s="18">
        <v>26.16</v>
      </c>
      <c r="I327" s="16">
        <f t="shared" si="42"/>
        <v>6.1538461538461764E-3</v>
      </c>
      <c r="J327" s="31">
        <f t="shared" si="47"/>
        <v>38.755555555555461</v>
      </c>
      <c r="K327" s="26">
        <f t="shared" si="43"/>
        <v>126.81493183228152</v>
      </c>
      <c r="L327" s="16">
        <f t="shared" si="44"/>
        <v>3.5082748291723753E-3</v>
      </c>
    </row>
    <row r="328" spans="1:12" x14ac:dyDescent="0.3">
      <c r="A328" s="3">
        <v>42857</v>
      </c>
      <c r="B328" s="18">
        <v>36.299999999999997</v>
      </c>
      <c r="C328" s="16">
        <f t="shared" si="40"/>
        <v>-2.7472527472527375E-3</v>
      </c>
      <c r="D328" s="31">
        <f t="shared" si="45"/>
        <v>37.040816326530638</v>
      </c>
      <c r="E328" s="18">
        <v>93.64</v>
      </c>
      <c r="F328" s="16">
        <f t="shared" si="41"/>
        <v>1.818765379266063E-3</v>
      </c>
      <c r="G328" s="31">
        <f t="shared" si="46"/>
        <v>51.009124336102317</v>
      </c>
      <c r="H328" s="18">
        <v>26.05</v>
      </c>
      <c r="I328" s="16">
        <f t="shared" si="42"/>
        <v>-4.2048929663608403E-3</v>
      </c>
      <c r="J328" s="31">
        <f t="shared" si="47"/>
        <v>38.592592592592496</v>
      </c>
      <c r="K328" s="26">
        <f t="shared" si="43"/>
        <v>126.64253325522546</v>
      </c>
      <c r="L328" s="16">
        <f t="shared" si="44"/>
        <v>-1.3594501417550919E-3</v>
      </c>
    </row>
    <row r="329" spans="1:12" x14ac:dyDescent="0.3">
      <c r="A329" s="3">
        <v>42858</v>
      </c>
      <c r="B329" s="18">
        <v>36.229999999999997</v>
      </c>
      <c r="C329" s="16">
        <f t="shared" si="40"/>
        <v>-1.9283746556474357E-3</v>
      </c>
      <c r="D329" s="31">
        <f t="shared" si="45"/>
        <v>36.969387755102062</v>
      </c>
      <c r="E329" s="18">
        <v>93.65</v>
      </c>
      <c r="F329" s="16">
        <f t="shared" si="41"/>
        <v>1.0679196924390233E-4</v>
      </c>
      <c r="G329" s="31">
        <f t="shared" si="46"/>
        <v>51.014571700939577</v>
      </c>
      <c r="H329" s="18">
        <v>26.03</v>
      </c>
      <c r="I329" s="16">
        <f t="shared" si="42"/>
        <v>-7.6775431861797472E-4</v>
      </c>
      <c r="J329" s="31">
        <f t="shared" si="47"/>
        <v>38.562962962962871</v>
      </c>
      <c r="K329" s="26">
        <f t="shared" si="43"/>
        <v>126.54692241900452</v>
      </c>
      <c r="L329" s="16">
        <f t="shared" si="44"/>
        <v>-7.5496623261839257E-4</v>
      </c>
    </row>
    <row r="330" spans="1:12" x14ac:dyDescent="0.3">
      <c r="A330" s="3">
        <v>42859</v>
      </c>
      <c r="B330" s="18">
        <v>36.54</v>
      </c>
      <c r="C330" s="16">
        <f t="shared" si="40"/>
        <v>8.5564449351367422E-3</v>
      </c>
      <c r="D330" s="31">
        <f t="shared" si="45"/>
        <v>37.285714285714313</v>
      </c>
      <c r="E330" s="18">
        <v>94.02</v>
      </c>
      <c r="F330" s="16">
        <f t="shared" si="41"/>
        <v>3.9508809396688882E-3</v>
      </c>
      <c r="G330" s="31">
        <f t="shared" si="46"/>
        <v>51.216124199918191</v>
      </c>
      <c r="H330" s="18">
        <v>26.34</v>
      </c>
      <c r="I330" s="16">
        <f t="shared" si="42"/>
        <v>1.1909335382251252E-2</v>
      </c>
      <c r="J330" s="31">
        <f t="shared" si="47"/>
        <v>39.022222222222126</v>
      </c>
      <c r="K330" s="26">
        <f t="shared" si="43"/>
        <v>127.52406070785463</v>
      </c>
      <c r="L330" s="16">
        <f t="shared" si="44"/>
        <v>7.7215492101401217E-3</v>
      </c>
    </row>
    <row r="331" spans="1:12" x14ac:dyDescent="0.3">
      <c r="A331" s="3">
        <v>42860</v>
      </c>
      <c r="B331" s="18">
        <v>36.21</v>
      </c>
      <c r="C331" s="16">
        <f t="shared" si="40"/>
        <v>-9.0311986863710336E-3</v>
      </c>
      <c r="D331" s="31">
        <f t="shared" si="45"/>
        <v>36.948979591836768</v>
      </c>
      <c r="E331" s="18">
        <v>93.13</v>
      </c>
      <c r="F331" s="16">
        <f t="shared" si="41"/>
        <v>-9.4660710487129984E-3</v>
      </c>
      <c r="G331" s="31">
        <f t="shared" si="46"/>
        <v>50.731308729402059</v>
      </c>
      <c r="H331" s="18">
        <v>26.13</v>
      </c>
      <c r="I331" s="16">
        <f t="shared" si="42"/>
        <v>-7.9726651480638289E-3</v>
      </c>
      <c r="J331" s="31">
        <f t="shared" si="47"/>
        <v>38.711111111111016</v>
      </c>
      <c r="K331" s="26">
        <f t="shared" si="43"/>
        <v>126.39139943234986</v>
      </c>
      <c r="L331" s="16">
        <f t="shared" si="44"/>
        <v>-8.8819417231356113E-3</v>
      </c>
    </row>
    <row r="332" spans="1:12" x14ac:dyDescent="0.3">
      <c r="A332" s="3">
        <v>42863</v>
      </c>
      <c r="B332" s="18">
        <v>36.4</v>
      </c>
      <c r="C332" s="16">
        <f t="shared" si="40"/>
        <v>5.2471692902511524E-3</v>
      </c>
      <c r="D332" s="31">
        <f t="shared" si="45"/>
        <v>37.142857142857167</v>
      </c>
      <c r="E332" s="18">
        <v>93.09</v>
      </c>
      <c r="F332" s="16">
        <f t="shared" si="41"/>
        <v>-4.2950714055611794E-4</v>
      </c>
      <c r="G332" s="31">
        <f t="shared" si="46"/>
        <v>50.709519270053022</v>
      </c>
      <c r="H332" s="18">
        <v>26.16</v>
      </c>
      <c r="I332" s="16">
        <f t="shared" si="42"/>
        <v>1.1481056257176547E-3</v>
      </c>
      <c r="J332" s="31">
        <f t="shared" si="47"/>
        <v>38.755555555555461</v>
      </c>
      <c r="K332" s="26">
        <f t="shared" si="43"/>
        <v>126.60793196846565</v>
      </c>
      <c r="L332" s="16">
        <f t="shared" si="44"/>
        <v>1.7131904313765212E-3</v>
      </c>
    </row>
    <row r="333" spans="1:12" x14ac:dyDescent="0.3">
      <c r="A333" s="3">
        <v>42864</v>
      </c>
      <c r="B333" s="18">
        <v>36.42</v>
      </c>
      <c r="C333" s="16">
        <f t="shared" si="40"/>
        <v>5.494505494505475E-4</v>
      </c>
      <c r="D333" s="31">
        <f t="shared" si="45"/>
        <v>37.163265306122476</v>
      </c>
      <c r="E333" s="18">
        <v>93.19</v>
      </c>
      <c r="F333" s="16">
        <f t="shared" si="41"/>
        <v>1.0742292405199194E-3</v>
      </c>
      <c r="G333" s="31">
        <f t="shared" si="46"/>
        <v>50.763992918425622</v>
      </c>
      <c r="H333" s="18">
        <v>26.32</v>
      </c>
      <c r="I333" s="16">
        <f t="shared" si="42"/>
        <v>6.1162079510703737E-3</v>
      </c>
      <c r="J333" s="31">
        <f t="shared" si="47"/>
        <v>38.992592592592501</v>
      </c>
      <c r="K333" s="26">
        <f t="shared" si="43"/>
        <v>126.9198508171406</v>
      </c>
      <c r="L333" s="16">
        <f t="shared" si="44"/>
        <v>2.4636596129903321E-3</v>
      </c>
    </row>
    <row r="334" spans="1:12" x14ac:dyDescent="0.3">
      <c r="A334" s="3">
        <v>42865</v>
      </c>
      <c r="B334" s="18">
        <v>36.71</v>
      </c>
      <c r="C334" s="16">
        <f t="shared" si="40"/>
        <v>7.9626578802856063E-3</v>
      </c>
      <c r="D334" s="31">
        <f t="shared" si="45"/>
        <v>37.459183673469418</v>
      </c>
      <c r="E334" s="18">
        <v>93.75</v>
      </c>
      <c r="F334" s="16">
        <f t="shared" si="41"/>
        <v>6.0092284579891242E-3</v>
      </c>
      <c r="G334" s="31">
        <f t="shared" si="46"/>
        <v>51.069045349312184</v>
      </c>
      <c r="H334" s="18">
        <v>26.54</v>
      </c>
      <c r="I334" s="16">
        <f t="shared" si="42"/>
        <v>8.358662613981771E-3</v>
      </c>
      <c r="J334" s="31">
        <f t="shared" si="47"/>
        <v>39.318518518518424</v>
      </c>
      <c r="K334" s="26">
        <f t="shared" si="43"/>
        <v>127.84674754130003</v>
      </c>
      <c r="L334" s="16">
        <f t="shared" si="44"/>
        <v>7.3030083016316638E-3</v>
      </c>
    </row>
    <row r="335" spans="1:12" x14ac:dyDescent="0.3">
      <c r="A335" s="3">
        <v>42866</v>
      </c>
      <c r="B335" s="18">
        <v>36.67</v>
      </c>
      <c r="C335" s="16">
        <f t="shared" si="40"/>
        <v>-1.0896213565785295E-3</v>
      </c>
      <c r="D335" s="31">
        <f t="shared" si="45"/>
        <v>37.418367346938808</v>
      </c>
      <c r="E335" s="18">
        <v>93.98</v>
      </c>
      <c r="F335" s="16">
        <f t="shared" si="41"/>
        <v>2.4533333333334184E-3</v>
      </c>
      <c r="G335" s="31">
        <f t="shared" si="46"/>
        <v>51.194334740569168</v>
      </c>
      <c r="H335" s="18">
        <v>26.47</v>
      </c>
      <c r="I335" s="16">
        <f t="shared" si="42"/>
        <v>-2.6375282592313587E-3</v>
      </c>
      <c r="J335" s="31">
        <f t="shared" si="47"/>
        <v>39.214814814814723</v>
      </c>
      <c r="K335" s="26">
        <f t="shared" si="43"/>
        <v>127.82751690232271</v>
      </c>
      <c r="L335" s="16">
        <f t="shared" si="44"/>
        <v>-1.5041946195082367E-4</v>
      </c>
    </row>
    <row r="336" spans="1:12" x14ac:dyDescent="0.3">
      <c r="A336" s="3">
        <v>42867</v>
      </c>
      <c r="B336" s="18">
        <v>36.61</v>
      </c>
      <c r="C336" s="16">
        <f t="shared" si="40"/>
        <v>-1.636214889555565E-3</v>
      </c>
      <c r="D336" s="31">
        <f t="shared" si="45"/>
        <v>37.35714285714289</v>
      </c>
      <c r="E336" s="18">
        <v>93.58</v>
      </c>
      <c r="F336" s="16">
        <f t="shared" si="41"/>
        <v>-4.256224728665714E-3</v>
      </c>
      <c r="G336" s="31">
        <f t="shared" si="46"/>
        <v>50.976440147078769</v>
      </c>
      <c r="H336" s="18">
        <v>26.37</v>
      </c>
      <c r="I336" s="16">
        <f t="shared" si="42"/>
        <v>-3.7778617302606232E-3</v>
      </c>
      <c r="J336" s="31">
        <f t="shared" si="47"/>
        <v>39.066666666666578</v>
      </c>
      <c r="K336" s="26">
        <f t="shared" si="43"/>
        <v>127.40024967088823</v>
      </c>
      <c r="L336" s="16">
        <f t="shared" si="44"/>
        <v>-3.3425293848191595E-3</v>
      </c>
    </row>
    <row r="337" spans="1:12" x14ac:dyDescent="0.3">
      <c r="A337" s="3">
        <v>42870</v>
      </c>
      <c r="B337" s="18">
        <v>36.869999999999997</v>
      </c>
      <c r="C337" s="16">
        <f t="shared" si="40"/>
        <v>7.1018847309478605E-3</v>
      </c>
      <c r="D337" s="31">
        <f t="shared" si="45"/>
        <v>37.622448979591873</v>
      </c>
      <c r="E337" s="18">
        <v>94.57</v>
      </c>
      <c r="F337" s="16">
        <f t="shared" si="41"/>
        <v>1.0579183586236329E-2</v>
      </c>
      <c r="G337" s="31">
        <f t="shared" si="46"/>
        <v>51.515729265967501</v>
      </c>
      <c r="H337" s="18">
        <v>26.64</v>
      </c>
      <c r="I337" s="16">
        <f t="shared" si="42"/>
        <v>1.0238907849829282E-2</v>
      </c>
      <c r="J337" s="31">
        <f t="shared" si="47"/>
        <v>39.466666666666576</v>
      </c>
      <c r="K337" s="26">
        <f t="shared" si="43"/>
        <v>128.60484491222596</v>
      </c>
      <c r="L337" s="16">
        <f t="shared" si="44"/>
        <v>9.4552031448096319E-3</v>
      </c>
    </row>
    <row r="338" spans="1:12" x14ac:dyDescent="0.3">
      <c r="A338" s="3">
        <v>42871</v>
      </c>
      <c r="B338" s="18">
        <v>37.1</v>
      </c>
      <c r="C338" s="16">
        <f t="shared" si="40"/>
        <v>6.2381339842692007E-3</v>
      </c>
      <c r="D338" s="31">
        <f t="shared" si="45"/>
        <v>37.857142857142897</v>
      </c>
      <c r="E338" s="18">
        <v>95.06</v>
      </c>
      <c r="F338" s="16">
        <f t="shared" si="41"/>
        <v>5.1813471502590858E-3</v>
      </c>
      <c r="G338" s="31">
        <f t="shared" si="46"/>
        <v>51.782650142993241</v>
      </c>
      <c r="H338" s="18">
        <v>26.83</v>
      </c>
      <c r="I338" s="16">
        <f t="shared" si="42"/>
        <v>7.1321321321320408E-3</v>
      </c>
      <c r="J338" s="31">
        <f t="shared" si="47"/>
        <v>39.748148148148054</v>
      </c>
      <c r="K338" s="26">
        <f t="shared" si="43"/>
        <v>129.3879411482842</v>
      </c>
      <c r="L338" s="16">
        <f t="shared" si="44"/>
        <v>6.0891658987864972E-3</v>
      </c>
    </row>
    <row r="339" spans="1:12" x14ac:dyDescent="0.3">
      <c r="A339" s="3">
        <v>42872</v>
      </c>
      <c r="B339" s="18">
        <v>37.130000000000003</v>
      </c>
      <c r="C339" s="16">
        <f t="shared" si="40"/>
        <v>8.0862533692727112E-4</v>
      </c>
      <c r="D339" s="31">
        <f t="shared" si="45"/>
        <v>37.887755102040856</v>
      </c>
      <c r="E339" s="18">
        <v>94.71</v>
      </c>
      <c r="F339" s="16">
        <f t="shared" si="41"/>
        <v>-3.6818851251841922E-3</v>
      </c>
      <c r="G339" s="31">
        <f t="shared" si="46"/>
        <v>51.591992373689138</v>
      </c>
      <c r="H339" s="18">
        <v>26.83</v>
      </c>
      <c r="I339" s="16">
        <f t="shared" si="42"/>
        <v>0</v>
      </c>
      <c r="J339" s="31">
        <f t="shared" si="47"/>
        <v>39.748148148148054</v>
      </c>
      <c r="K339" s="26">
        <f t="shared" si="43"/>
        <v>129.22789562387806</v>
      </c>
      <c r="L339" s="16">
        <f t="shared" si="44"/>
        <v>-1.2369431261196606E-3</v>
      </c>
    </row>
    <row r="340" spans="1:12" x14ac:dyDescent="0.3">
      <c r="A340" s="3">
        <v>42873</v>
      </c>
      <c r="B340" s="18">
        <v>36.71</v>
      </c>
      <c r="C340" s="16">
        <f t="shared" si="40"/>
        <v>-1.1311607864260775E-2</v>
      </c>
      <c r="D340" s="31">
        <f t="shared" si="45"/>
        <v>37.459183673469425</v>
      </c>
      <c r="E340" s="18">
        <v>92.84</v>
      </c>
      <c r="F340" s="16">
        <f t="shared" si="41"/>
        <v>-1.9744483159117254E-2</v>
      </c>
      <c r="G340" s="31">
        <f t="shared" si="46"/>
        <v>50.573335149121526</v>
      </c>
      <c r="H340" s="18">
        <v>26.37</v>
      </c>
      <c r="I340" s="16">
        <f t="shared" si="42"/>
        <v>-1.7144986954901076E-2</v>
      </c>
      <c r="J340" s="31">
        <f t="shared" si="47"/>
        <v>39.066666666666578</v>
      </c>
      <c r="K340" s="26">
        <f t="shared" si="43"/>
        <v>127.09918548925754</v>
      </c>
      <c r="L340" s="16">
        <f t="shared" si="44"/>
        <v>-1.6472528043141699E-2</v>
      </c>
    </row>
    <row r="341" spans="1:12" x14ac:dyDescent="0.3">
      <c r="A341" s="3">
        <v>42874</v>
      </c>
      <c r="B341" s="18">
        <v>36.72</v>
      </c>
      <c r="C341" s="16">
        <f t="shared" si="40"/>
        <v>2.7240533914452136E-4</v>
      </c>
      <c r="D341" s="31">
        <f t="shared" si="45"/>
        <v>37.469387755102076</v>
      </c>
      <c r="E341" s="18">
        <v>92.05</v>
      </c>
      <c r="F341" s="16">
        <f t="shared" si="41"/>
        <v>-8.5092632485997965E-3</v>
      </c>
      <c r="G341" s="31">
        <f t="shared" si="46"/>
        <v>50.142993326977987</v>
      </c>
      <c r="H341" s="18">
        <v>26.25</v>
      </c>
      <c r="I341" s="16">
        <f t="shared" si="42"/>
        <v>-4.550625711035261E-3</v>
      </c>
      <c r="J341" s="31">
        <f t="shared" si="47"/>
        <v>38.8888888888888</v>
      </c>
      <c r="K341" s="26">
        <f t="shared" si="43"/>
        <v>126.50126997096886</v>
      </c>
      <c r="L341" s="16">
        <f t="shared" si="44"/>
        <v>-4.7043221873298569E-3</v>
      </c>
    </row>
    <row r="342" spans="1:12" x14ac:dyDescent="0.3">
      <c r="A342" s="3">
        <v>42877</v>
      </c>
      <c r="B342" s="18">
        <v>36.6</v>
      </c>
      <c r="C342" s="16">
        <f t="shared" si="40"/>
        <v>-3.2679738562090277E-3</v>
      </c>
      <c r="D342" s="31">
        <f t="shared" si="45"/>
        <v>37.346938775510246</v>
      </c>
      <c r="E342" s="18">
        <v>91.22</v>
      </c>
      <c r="F342" s="16">
        <f t="shared" si="41"/>
        <v>-9.0168386746333207E-3</v>
      </c>
      <c r="G342" s="31">
        <f t="shared" si="46"/>
        <v>49.69086204548541</v>
      </c>
      <c r="H342" s="18">
        <v>25.9</v>
      </c>
      <c r="I342" s="16">
        <f t="shared" si="42"/>
        <v>-1.3333333333333419E-2</v>
      </c>
      <c r="J342" s="31">
        <f t="shared" si="47"/>
        <v>38.370370370370281</v>
      </c>
      <c r="K342" s="26">
        <f t="shared" si="43"/>
        <v>125.40817119136594</v>
      </c>
      <c r="L342" s="16">
        <f t="shared" si="44"/>
        <v>-8.6410103222978041E-3</v>
      </c>
    </row>
    <row r="343" spans="1:12" x14ac:dyDescent="0.3">
      <c r="A343" s="3">
        <v>42878</v>
      </c>
      <c r="B343" s="18">
        <v>36.42</v>
      </c>
      <c r="C343" s="16">
        <f t="shared" si="40"/>
        <v>-4.9180327868851847E-3</v>
      </c>
      <c r="D343" s="31">
        <f t="shared" si="45"/>
        <v>37.16326530612249</v>
      </c>
      <c r="E343" s="18">
        <v>89.87</v>
      </c>
      <c r="F343" s="16">
        <f t="shared" si="41"/>
        <v>-1.4799386099539458E-2</v>
      </c>
      <c r="G343" s="31">
        <f t="shared" si="46"/>
        <v>48.955467792455323</v>
      </c>
      <c r="H343" s="18">
        <v>25.87</v>
      </c>
      <c r="I343" s="16">
        <f t="shared" si="42"/>
        <v>-1.1583011583010672E-3</v>
      </c>
      <c r="J343" s="31">
        <f t="shared" si="47"/>
        <v>38.325925925925837</v>
      </c>
      <c r="K343" s="26">
        <f t="shared" si="43"/>
        <v>124.44465902450366</v>
      </c>
      <c r="L343" s="16">
        <f t="shared" si="44"/>
        <v>-7.6830094698694396E-3</v>
      </c>
    </row>
    <row r="344" spans="1:12" x14ac:dyDescent="0.3">
      <c r="A344" s="3">
        <v>42879</v>
      </c>
      <c r="B344" s="18">
        <v>36.26</v>
      </c>
      <c r="C344" s="16">
        <f t="shared" si="40"/>
        <v>-4.3931905546403804E-3</v>
      </c>
      <c r="D344" s="31">
        <f t="shared" si="45"/>
        <v>37.000000000000036</v>
      </c>
      <c r="E344" s="18">
        <v>88.69</v>
      </c>
      <c r="F344" s="16">
        <f t="shared" si="41"/>
        <v>-1.3130076777567723E-2</v>
      </c>
      <c r="G344" s="31">
        <f t="shared" si="46"/>
        <v>48.312678741658644</v>
      </c>
      <c r="H344" s="18">
        <v>25.64</v>
      </c>
      <c r="I344" s="16">
        <f t="shared" si="42"/>
        <v>-8.8906068805566507E-3</v>
      </c>
      <c r="J344" s="31">
        <f t="shared" si="47"/>
        <v>37.985185185185095</v>
      </c>
      <c r="K344" s="26">
        <f t="shared" si="43"/>
        <v>123.29786392684377</v>
      </c>
      <c r="L344" s="16">
        <f t="shared" si="44"/>
        <v>-9.2153018590703795E-3</v>
      </c>
    </row>
    <row r="345" spans="1:12" x14ac:dyDescent="0.3">
      <c r="A345" s="3">
        <v>42880</v>
      </c>
      <c r="B345" s="18">
        <v>36.81</v>
      </c>
      <c r="C345" s="16">
        <f t="shared" si="40"/>
        <v>1.5168229453943916E-2</v>
      </c>
      <c r="D345" s="31">
        <f t="shared" si="45"/>
        <v>37.561224489795961</v>
      </c>
      <c r="E345" s="18">
        <v>89.82</v>
      </c>
      <c r="F345" s="16">
        <f t="shared" si="41"/>
        <v>1.2741008005412002E-2</v>
      </c>
      <c r="G345" s="31">
        <f t="shared" si="46"/>
        <v>48.928230968269013</v>
      </c>
      <c r="H345" s="18">
        <v>25.82</v>
      </c>
      <c r="I345" s="16">
        <f t="shared" si="42"/>
        <v>7.0202808112325155E-3</v>
      </c>
      <c r="J345" s="31">
        <f t="shared" si="47"/>
        <v>38.251851851851761</v>
      </c>
      <c r="K345" s="26">
        <f t="shared" si="43"/>
        <v>124.74130730991675</v>
      </c>
      <c r="L345" s="16">
        <f t="shared" si="44"/>
        <v>1.1706961800485027E-2</v>
      </c>
    </row>
    <row r="346" spans="1:12" x14ac:dyDescent="0.3">
      <c r="A346" s="3">
        <v>42881</v>
      </c>
      <c r="B346" s="18">
        <v>37.14</v>
      </c>
      <c r="C346" s="16">
        <f t="shared" si="40"/>
        <v>8.9649551752239987E-3</v>
      </c>
      <c r="D346" s="31">
        <f t="shared" si="45"/>
        <v>37.897959183673507</v>
      </c>
      <c r="E346" s="18">
        <v>91.03</v>
      </c>
      <c r="F346" s="16">
        <f t="shared" si="41"/>
        <v>1.3471387218882303E-2</v>
      </c>
      <c r="G346" s="31">
        <f t="shared" si="46"/>
        <v>49.58736211357747</v>
      </c>
      <c r="H346" s="18">
        <v>26.07</v>
      </c>
      <c r="I346" s="16">
        <f t="shared" si="42"/>
        <v>9.6824167312161702E-3</v>
      </c>
      <c r="J346" s="31">
        <f t="shared" si="47"/>
        <v>38.622222222222135</v>
      </c>
      <c r="K346" s="26">
        <f t="shared" si="43"/>
        <v>126.10754351947311</v>
      </c>
      <c r="L346" s="16">
        <f t="shared" si="44"/>
        <v>1.0952556446774953E-2</v>
      </c>
    </row>
    <row r="347" spans="1:12" x14ac:dyDescent="0.3">
      <c r="A347" s="3">
        <v>42884</v>
      </c>
      <c r="B347" s="18">
        <v>36.97</v>
      </c>
      <c r="C347" s="16">
        <f t="shared" si="40"/>
        <v>-4.5772751750134955E-3</v>
      </c>
      <c r="D347" s="31">
        <f t="shared" si="45"/>
        <v>37.724489795918402</v>
      </c>
      <c r="E347" s="18">
        <v>90.34</v>
      </c>
      <c r="F347" s="16">
        <f t="shared" si="41"/>
        <v>-7.5799187081181385E-3</v>
      </c>
      <c r="G347" s="31">
        <f t="shared" si="46"/>
        <v>49.211493939806537</v>
      </c>
      <c r="H347" s="18">
        <v>26</v>
      </c>
      <c r="I347" s="16">
        <f t="shared" si="42"/>
        <v>-2.6850786344457811E-3</v>
      </c>
      <c r="J347" s="31">
        <f t="shared" si="47"/>
        <v>38.518518518518427</v>
      </c>
      <c r="K347" s="26">
        <f t="shared" si="43"/>
        <v>125.45450225424335</v>
      </c>
      <c r="L347" s="16">
        <f t="shared" si="44"/>
        <v>-5.1784472760657563E-3</v>
      </c>
    </row>
    <row r="348" spans="1:12" x14ac:dyDescent="0.3">
      <c r="A348" s="3">
        <v>42885</v>
      </c>
      <c r="B348" s="18">
        <v>37.14</v>
      </c>
      <c r="C348" s="16">
        <f t="shared" si="40"/>
        <v>4.5983229645658596E-3</v>
      </c>
      <c r="D348" s="31">
        <f t="shared" si="45"/>
        <v>37.897959183673507</v>
      </c>
      <c r="E348" s="18">
        <v>90.93</v>
      </c>
      <c r="F348" s="16">
        <f t="shared" si="41"/>
        <v>6.5308833296435775E-3</v>
      </c>
      <c r="G348" s="31">
        <f t="shared" si="46"/>
        <v>49.532888465204877</v>
      </c>
      <c r="H348" s="18">
        <v>26.18</v>
      </c>
      <c r="I348" s="16">
        <f t="shared" si="42"/>
        <v>6.9230769230768097E-3</v>
      </c>
      <c r="J348" s="31">
        <f t="shared" si="47"/>
        <v>38.785185185185085</v>
      </c>
      <c r="K348" s="26">
        <f t="shared" si="43"/>
        <v>126.21603283406347</v>
      </c>
      <c r="L348" s="16">
        <f t="shared" si="44"/>
        <v>6.0701733786867607E-3</v>
      </c>
    </row>
    <row r="349" spans="1:12" x14ac:dyDescent="0.3">
      <c r="A349" s="3">
        <v>42886</v>
      </c>
      <c r="B349" s="18">
        <v>37.270000000000003</v>
      </c>
      <c r="C349" s="16">
        <f t="shared" si="40"/>
        <v>3.5002692514809475E-3</v>
      </c>
      <c r="D349" s="31">
        <f t="shared" si="45"/>
        <v>38.030612244898002</v>
      </c>
      <c r="E349" s="18">
        <v>91.54</v>
      </c>
      <c r="F349" s="16">
        <f t="shared" si="41"/>
        <v>6.7084570548774369E-3</v>
      </c>
      <c r="G349" s="31">
        <f t="shared" si="46"/>
        <v>49.865177720277735</v>
      </c>
      <c r="H349" s="18">
        <v>26.23</v>
      </c>
      <c r="I349" s="16">
        <f t="shared" si="42"/>
        <v>1.9098548510314561E-3</v>
      </c>
      <c r="J349" s="31">
        <f t="shared" si="47"/>
        <v>38.859259259259161</v>
      </c>
      <c r="K349" s="26">
        <f t="shared" si="43"/>
        <v>126.7550492244349</v>
      </c>
      <c r="L349" s="16">
        <f t="shared" si="44"/>
        <v>4.2705857430971328E-3</v>
      </c>
    </row>
    <row r="350" spans="1:12" x14ac:dyDescent="0.3">
      <c r="A350" s="3">
        <v>42887</v>
      </c>
      <c r="B350" s="18">
        <v>37.24</v>
      </c>
      <c r="C350" s="16">
        <f t="shared" si="40"/>
        <v>-8.0493694660588311E-4</v>
      </c>
      <c r="D350" s="31">
        <f t="shared" si="45"/>
        <v>38.000000000000043</v>
      </c>
      <c r="E350" s="18">
        <v>92</v>
      </c>
      <c r="F350" s="16">
        <f t="shared" si="41"/>
        <v>5.0251256281406143E-3</v>
      </c>
      <c r="G350" s="31">
        <f t="shared" si="46"/>
        <v>50.11575650279169</v>
      </c>
      <c r="H350" s="18">
        <v>26.28</v>
      </c>
      <c r="I350" s="16">
        <f t="shared" si="42"/>
        <v>1.9062142584826969E-3</v>
      </c>
      <c r="J350" s="31">
        <f t="shared" si="47"/>
        <v>38.933333333333238</v>
      </c>
      <c r="K350" s="26">
        <f t="shared" si="43"/>
        <v>127.04908983612496</v>
      </c>
      <c r="L350" s="16">
        <f t="shared" si="44"/>
        <v>2.3197546250754986E-3</v>
      </c>
    </row>
    <row r="351" spans="1:12" x14ac:dyDescent="0.3">
      <c r="A351" s="3">
        <v>42888</v>
      </c>
      <c r="B351" s="18">
        <v>37.4</v>
      </c>
      <c r="C351" s="16">
        <f t="shared" si="40"/>
        <v>4.2964554242748143E-3</v>
      </c>
      <c r="D351" s="31">
        <f t="shared" si="45"/>
        <v>38.163265306122483</v>
      </c>
      <c r="E351" s="18">
        <v>92.48</v>
      </c>
      <c r="F351" s="16">
        <f t="shared" si="41"/>
        <v>5.2173913043478404E-3</v>
      </c>
      <c r="G351" s="31">
        <f t="shared" si="46"/>
        <v>50.377230014980171</v>
      </c>
      <c r="H351" s="18">
        <v>26.31</v>
      </c>
      <c r="I351" s="16">
        <f t="shared" si="42"/>
        <v>1.1415525114153446E-3</v>
      </c>
      <c r="J351" s="31">
        <f t="shared" si="47"/>
        <v>38.977777777777675</v>
      </c>
      <c r="K351" s="26">
        <f t="shared" si="43"/>
        <v>127.51827309888033</v>
      </c>
      <c r="L351" s="16">
        <f t="shared" si="44"/>
        <v>3.6929289565201806E-3</v>
      </c>
    </row>
    <row r="352" spans="1:12" x14ac:dyDescent="0.3">
      <c r="A352" s="3">
        <v>42891</v>
      </c>
      <c r="B352" s="18">
        <v>37.51</v>
      </c>
      <c r="C352" s="16">
        <f t="shared" si="40"/>
        <v>2.9411764705882248E-3</v>
      </c>
      <c r="D352" s="31">
        <f t="shared" si="45"/>
        <v>38.275510204081669</v>
      </c>
      <c r="E352" s="18">
        <v>92.72</v>
      </c>
      <c r="F352" s="16">
        <f t="shared" si="41"/>
        <v>2.5951557093424338E-3</v>
      </c>
      <c r="G352" s="31">
        <f t="shared" si="46"/>
        <v>50.5079667710744</v>
      </c>
      <c r="H352" s="18">
        <v>26.52</v>
      </c>
      <c r="I352" s="16">
        <f t="shared" si="42"/>
        <v>7.9817559863171184E-3</v>
      </c>
      <c r="J352" s="31">
        <f t="shared" si="47"/>
        <v>39.288888888888792</v>
      </c>
      <c r="K352" s="26">
        <f t="shared" si="43"/>
        <v>128.07236586404485</v>
      </c>
      <c r="L352" s="16">
        <f t="shared" si="44"/>
        <v>4.3452028615136307E-3</v>
      </c>
    </row>
    <row r="353" spans="1:12" x14ac:dyDescent="0.3">
      <c r="A353" s="3">
        <v>42892</v>
      </c>
      <c r="B353" s="18">
        <v>37.31</v>
      </c>
      <c r="C353" s="16">
        <f t="shared" si="40"/>
        <v>-5.3319114902691256E-3</v>
      </c>
      <c r="D353" s="31">
        <f t="shared" si="45"/>
        <v>38.071428571428612</v>
      </c>
      <c r="E353" s="18">
        <v>92.09</v>
      </c>
      <c r="F353" s="16">
        <f t="shared" si="41"/>
        <v>-6.7946505608282859E-3</v>
      </c>
      <c r="G353" s="31">
        <f t="shared" si="46"/>
        <v>50.164782786327024</v>
      </c>
      <c r="H353" s="18">
        <v>26.43</v>
      </c>
      <c r="I353" s="16">
        <f t="shared" si="42"/>
        <v>-3.3936651583710287E-3</v>
      </c>
      <c r="J353" s="31">
        <f t="shared" si="47"/>
        <v>39.155555555555459</v>
      </c>
      <c r="K353" s="26">
        <f t="shared" si="43"/>
        <v>127.3917669133111</v>
      </c>
      <c r="L353" s="16">
        <f t="shared" si="44"/>
        <v>-5.3141748896576857E-3</v>
      </c>
    </row>
    <row r="354" spans="1:12" x14ac:dyDescent="0.3">
      <c r="A354" s="3">
        <v>42893</v>
      </c>
      <c r="B354" s="18">
        <v>37.479999999999997</v>
      </c>
      <c r="C354" s="16">
        <f t="shared" si="40"/>
        <v>4.556419190565375E-3</v>
      </c>
      <c r="D354" s="31">
        <f t="shared" si="45"/>
        <v>38.24489795918371</v>
      </c>
      <c r="E354" s="18">
        <v>92.15</v>
      </c>
      <c r="F354" s="16">
        <f t="shared" si="41"/>
        <v>6.5153654034100228E-4</v>
      </c>
      <c r="G354" s="31">
        <f t="shared" si="46"/>
        <v>50.197466975350586</v>
      </c>
      <c r="H354" s="18">
        <v>26.52</v>
      </c>
      <c r="I354" s="16">
        <f t="shared" si="42"/>
        <v>3.4052213393871433E-3</v>
      </c>
      <c r="J354" s="31">
        <f t="shared" si="47"/>
        <v>39.288888888888792</v>
      </c>
      <c r="K354" s="26">
        <f t="shared" si="43"/>
        <v>127.73125382342309</v>
      </c>
      <c r="L354" s="16">
        <f t="shared" si="44"/>
        <v>2.6649046350304406E-3</v>
      </c>
    </row>
    <row r="355" spans="1:12" x14ac:dyDescent="0.3">
      <c r="A355" s="3">
        <v>42894</v>
      </c>
      <c r="B355" s="18">
        <v>37.520000000000003</v>
      </c>
      <c r="C355" s="16">
        <f t="shared" si="40"/>
        <v>1.0672358591250486E-3</v>
      </c>
      <c r="D355" s="31">
        <f t="shared" si="45"/>
        <v>38.285714285714327</v>
      </c>
      <c r="E355" s="18">
        <v>92.1</v>
      </c>
      <c r="F355" s="16">
        <f t="shared" si="41"/>
        <v>-5.425935973957241E-4</v>
      </c>
      <c r="G355" s="31">
        <f t="shared" si="46"/>
        <v>50.170230151164276</v>
      </c>
      <c r="H355" s="18">
        <v>26.48</v>
      </c>
      <c r="I355" s="16">
        <f t="shared" si="42"/>
        <v>-1.5082956259426794E-3</v>
      </c>
      <c r="J355" s="31">
        <f t="shared" si="47"/>
        <v>39.229629629629535</v>
      </c>
      <c r="K355" s="26">
        <f t="shared" si="43"/>
        <v>127.68557406650814</v>
      </c>
      <c r="L355" s="16">
        <f t="shared" si="44"/>
        <v>-3.5762396083649506E-4</v>
      </c>
    </row>
    <row r="356" spans="1:12" x14ac:dyDescent="0.3">
      <c r="A356" s="3">
        <v>42895</v>
      </c>
      <c r="B356" s="18">
        <v>37.6</v>
      </c>
      <c r="C356" s="16">
        <f t="shared" si="40"/>
        <v>2.132196162046851E-3</v>
      </c>
      <c r="D356" s="31">
        <f t="shared" si="45"/>
        <v>38.367346938775547</v>
      </c>
      <c r="E356" s="18">
        <v>92.33</v>
      </c>
      <c r="F356" s="16">
        <f t="shared" si="41"/>
        <v>2.4972855591749443E-3</v>
      </c>
      <c r="G356" s="31">
        <f t="shared" si="46"/>
        <v>50.29551954242126</v>
      </c>
      <c r="H356" s="18">
        <v>26.63</v>
      </c>
      <c r="I356" s="16">
        <f t="shared" si="42"/>
        <v>5.6646525679757698E-3</v>
      </c>
      <c r="J356" s="31">
        <f t="shared" si="47"/>
        <v>39.451851851851757</v>
      </c>
      <c r="K356" s="26">
        <f t="shared" si="43"/>
        <v>128.11471833304856</v>
      </c>
      <c r="L356" s="16">
        <f t="shared" si="44"/>
        <v>3.3609455858880644E-3</v>
      </c>
    </row>
    <row r="357" spans="1:12" x14ac:dyDescent="0.3">
      <c r="A357" s="3">
        <v>42898</v>
      </c>
      <c r="B357" s="18">
        <v>37.43</v>
      </c>
      <c r="C357" s="16">
        <f t="shared" si="40"/>
        <v>-4.5212765957447498E-3</v>
      </c>
      <c r="D357" s="31">
        <f t="shared" si="45"/>
        <v>38.193877551020442</v>
      </c>
      <c r="E357" s="18">
        <v>92.25</v>
      </c>
      <c r="F357" s="16">
        <f t="shared" si="41"/>
        <v>-8.6645727282574914E-4</v>
      </c>
      <c r="G357" s="31">
        <f t="shared" si="46"/>
        <v>50.251940623723179</v>
      </c>
      <c r="H357" s="18">
        <v>26.37</v>
      </c>
      <c r="I357" s="16">
        <f t="shared" si="42"/>
        <v>-9.7634247089747328E-3</v>
      </c>
      <c r="J357" s="31">
        <f t="shared" si="47"/>
        <v>39.066666666666578</v>
      </c>
      <c r="K357" s="26">
        <f t="shared" si="43"/>
        <v>127.5124848414102</v>
      </c>
      <c r="L357" s="16">
        <f t="shared" si="44"/>
        <v>-4.7007361798414582E-3</v>
      </c>
    </row>
    <row r="358" spans="1:12" x14ac:dyDescent="0.3">
      <c r="A358" s="3">
        <v>42899</v>
      </c>
      <c r="B358" s="18">
        <v>37.409999999999997</v>
      </c>
      <c r="C358" s="16">
        <f t="shared" si="40"/>
        <v>-5.3433075073483494E-4</v>
      </c>
      <c r="D358" s="31">
        <f t="shared" si="45"/>
        <v>38.173469387755134</v>
      </c>
      <c r="E358" s="18">
        <v>92.44</v>
      </c>
      <c r="F358" s="16">
        <f t="shared" si="41"/>
        <v>2.0596205962060132E-3</v>
      </c>
      <c r="G358" s="31">
        <f t="shared" si="46"/>
        <v>50.35544055563112</v>
      </c>
      <c r="H358" s="18">
        <v>26.29</v>
      </c>
      <c r="I358" s="16">
        <f t="shared" si="42"/>
        <v>-3.0337504740235444E-3</v>
      </c>
      <c r="J358" s="31">
        <f t="shared" si="47"/>
        <v>38.948148148148057</v>
      </c>
      <c r="K358" s="26">
        <f t="shared" si="43"/>
        <v>127.4770580915343</v>
      </c>
      <c r="L358" s="16">
        <f t="shared" si="44"/>
        <v>-2.7782965660150261E-4</v>
      </c>
    </row>
    <row r="359" spans="1:12" x14ac:dyDescent="0.3">
      <c r="A359" s="3">
        <v>42900</v>
      </c>
      <c r="B359" s="18">
        <v>37.4</v>
      </c>
      <c r="C359" s="16">
        <f t="shared" si="40"/>
        <v>-2.6730820636189367E-4</v>
      </c>
      <c r="D359" s="31">
        <f t="shared" si="45"/>
        <v>38.163265306122483</v>
      </c>
      <c r="E359" s="18">
        <v>92.88</v>
      </c>
      <c r="F359" s="16">
        <f t="shared" si="41"/>
        <v>4.7598442232799076E-3</v>
      </c>
      <c r="G359" s="31">
        <f t="shared" si="46"/>
        <v>50.595124608470556</v>
      </c>
      <c r="H359" s="18">
        <v>26.33</v>
      </c>
      <c r="I359" s="16">
        <f t="shared" si="42"/>
        <v>1.521491061239999E-3</v>
      </c>
      <c r="J359" s="31">
        <f t="shared" si="47"/>
        <v>39.007407407407314</v>
      </c>
      <c r="K359" s="26">
        <f t="shared" si="43"/>
        <v>127.76579732200035</v>
      </c>
      <c r="L359" s="16">
        <f t="shared" si="44"/>
        <v>2.2650289768901821E-3</v>
      </c>
    </row>
    <row r="360" spans="1:12" x14ac:dyDescent="0.3">
      <c r="A360" s="3">
        <v>42901</v>
      </c>
      <c r="B360" s="18">
        <v>37.28</v>
      </c>
      <c r="C360" s="16">
        <f t="shared" si="40"/>
        <v>-3.2085561497325887E-3</v>
      </c>
      <c r="D360" s="31">
        <f t="shared" si="45"/>
        <v>38.040816326530646</v>
      </c>
      <c r="E360" s="18">
        <v>93.11</v>
      </c>
      <c r="F360" s="16">
        <f t="shared" si="41"/>
        <v>2.4763135228251798E-3</v>
      </c>
      <c r="G360" s="31">
        <f t="shared" si="46"/>
        <v>50.720413999727533</v>
      </c>
      <c r="H360" s="18">
        <v>26.39</v>
      </c>
      <c r="I360" s="16">
        <f t="shared" si="42"/>
        <v>2.2787694644892387E-3</v>
      </c>
      <c r="J360" s="31">
        <f t="shared" si="47"/>
        <v>39.096296296296202</v>
      </c>
      <c r="K360" s="26">
        <f t="shared" si="43"/>
        <v>127.85752662255439</v>
      </c>
      <c r="L360" s="16">
        <f t="shared" si="44"/>
        <v>7.1794879753972474E-4</v>
      </c>
    </row>
    <row r="361" spans="1:12" x14ac:dyDescent="0.3">
      <c r="A361" s="3">
        <v>42902</v>
      </c>
      <c r="B361" s="18">
        <v>37.32</v>
      </c>
      <c r="C361" s="16">
        <f t="shared" si="40"/>
        <v>1.0729613733906351E-3</v>
      </c>
      <c r="D361" s="31">
        <f t="shared" si="45"/>
        <v>38.081632653061263</v>
      </c>
      <c r="E361" s="18">
        <v>93.51</v>
      </c>
      <c r="F361" s="16">
        <f t="shared" si="41"/>
        <v>4.2959939856084262E-3</v>
      </c>
      <c r="G361" s="31">
        <f t="shared" si="46"/>
        <v>50.938308593217933</v>
      </c>
      <c r="H361" s="18">
        <v>26.32</v>
      </c>
      <c r="I361" s="16">
        <f t="shared" si="42"/>
        <v>-2.6525198938992522E-3</v>
      </c>
      <c r="J361" s="31">
        <f t="shared" si="47"/>
        <v>38.992592592592494</v>
      </c>
      <c r="K361" s="26">
        <f t="shared" si="43"/>
        <v>128.01253383887169</v>
      </c>
      <c r="L361" s="16">
        <f t="shared" si="44"/>
        <v>1.2123433043944587E-3</v>
      </c>
    </row>
    <row r="362" spans="1:12" x14ac:dyDescent="0.3">
      <c r="A362" s="3">
        <v>42905</v>
      </c>
      <c r="B362" s="18">
        <v>37.6</v>
      </c>
      <c r="C362" s="16">
        <f t="shared" si="40"/>
        <v>7.5026795284030001E-3</v>
      </c>
      <c r="D362" s="31">
        <f t="shared" si="45"/>
        <v>38.367346938775547</v>
      </c>
      <c r="E362" s="18">
        <v>94.35</v>
      </c>
      <c r="F362" s="16">
        <f t="shared" si="41"/>
        <v>8.9829964709655652E-3</v>
      </c>
      <c r="G362" s="31">
        <f t="shared" si="46"/>
        <v>51.395887239547761</v>
      </c>
      <c r="H362" s="18">
        <v>26.44</v>
      </c>
      <c r="I362" s="16">
        <f t="shared" si="42"/>
        <v>4.5592705167174508E-3</v>
      </c>
      <c r="J362" s="31">
        <f t="shared" si="47"/>
        <v>39.170370370370279</v>
      </c>
      <c r="K362" s="26">
        <f t="shared" si="43"/>
        <v>128.93360454869358</v>
      </c>
      <c r="L362" s="16">
        <f t="shared" si="44"/>
        <v>7.1951603659470287E-3</v>
      </c>
    </row>
    <row r="363" spans="1:12" x14ac:dyDescent="0.3">
      <c r="A363" s="3">
        <v>42906</v>
      </c>
      <c r="B363" s="18">
        <v>37.659999999999997</v>
      </c>
      <c r="C363" s="16">
        <f t="shared" si="40"/>
        <v>1.5957446808509967E-3</v>
      </c>
      <c r="D363" s="31">
        <f t="shared" si="45"/>
        <v>38.428571428571466</v>
      </c>
      <c r="E363" s="18">
        <v>94.75</v>
      </c>
      <c r="F363" s="16">
        <f t="shared" si="41"/>
        <v>4.2395336512983661E-3</v>
      </c>
      <c r="G363" s="31">
        <f t="shared" si="46"/>
        <v>51.613781833038161</v>
      </c>
      <c r="H363" s="18">
        <v>26.46</v>
      </c>
      <c r="I363" s="16">
        <f t="shared" si="42"/>
        <v>7.5642965204236745E-4</v>
      </c>
      <c r="J363" s="31">
        <f t="shared" si="47"/>
        <v>39.19999999999991</v>
      </c>
      <c r="K363" s="26">
        <f t="shared" si="43"/>
        <v>129.24235326160954</v>
      </c>
      <c r="L363" s="16">
        <f t="shared" si="44"/>
        <v>2.394633377362565E-3</v>
      </c>
    </row>
    <row r="364" spans="1:12" x14ac:dyDescent="0.3">
      <c r="A364" s="3">
        <v>42907</v>
      </c>
      <c r="B364" s="18">
        <v>37.58</v>
      </c>
      <c r="C364" s="16">
        <f t="shared" si="40"/>
        <v>-2.1242697822623224E-3</v>
      </c>
      <c r="D364" s="31">
        <f t="shared" si="45"/>
        <v>38.346938775510246</v>
      </c>
      <c r="E364" s="18">
        <v>94.44</v>
      </c>
      <c r="F364" s="16">
        <f t="shared" si="41"/>
        <v>-3.2717678100263603E-3</v>
      </c>
      <c r="G364" s="31">
        <f t="shared" si="46"/>
        <v>51.444913523083102</v>
      </c>
      <c r="H364" s="18">
        <v>26.5</v>
      </c>
      <c r="I364" s="16">
        <f t="shared" si="42"/>
        <v>1.5117157974300355E-3</v>
      </c>
      <c r="J364" s="31">
        <f t="shared" si="47"/>
        <v>39.259259259259167</v>
      </c>
      <c r="K364" s="26">
        <f t="shared" si="43"/>
        <v>129.05111155785249</v>
      </c>
      <c r="L364" s="16">
        <f t="shared" si="44"/>
        <v>-1.4797138780809904E-3</v>
      </c>
    </row>
    <row r="365" spans="1:12" x14ac:dyDescent="0.3">
      <c r="A365" s="3">
        <v>42908</v>
      </c>
      <c r="B365" s="18">
        <v>37.479999999999997</v>
      </c>
      <c r="C365" s="16">
        <f t="shared" si="40"/>
        <v>-2.6609898882384853E-3</v>
      </c>
      <c r="D365" s="31">
        <f t="shared" si="45"/>
        <v>38.24489795918371</v>
      </c>
      <c r="E365" s="18">
        <v>93.58</v>
      </c>
      <c r="F365" s="16">
        <f t="shared" si="41"/>
        <v>-9.1063108852180719E-3</v>
      </c>
      <c r="G365" s="31">
        <f t="shared" si="46"/>
        <v>50.976440147078748</v>
      </c>
      <c r="H365" s="18">
        <v>26.4</v>
      </c>
      <c r="I365" s="16">
        <f t="shared" si="42"/>
        <v>-3.7735849056603765E-3</v>
      </c>
      <c r="J365" s="31">
        <f t="shared" si="47"/>
        <v>39.111111111111022</v>
      </c>
      <c r="K365" s="26">
        <f t="shared" si="43"/>
        <v>128.33244921737349</v>
      </c>
      <c r="L365" s="16">
        <f t="shared" si="44"/>
        <v>-5.5688194530337798E-3</v>
      </c>
    </row>
    <row r="366" spans="1:12" x14ac:dyDescent="0.3">
      <c r="A366" s="3">
        <v>42909</v>
      </c>
      <c r="B366" s="18">
        <v>37.22</v>
      </c>
      <c r="C366" s="16">
        <f t="shared" si="40"/>
        <v>-6.9370330843115946E-3</v>
      </c>
      <c r="D366" s="31">
        <f t="shared" si="45"/>
        <v>37.979591836734734</v>
      </c>
      <c r="E366" s="18">
        <v>92.5</v>
      </c>
      <c r="F366" s="16">
        <f t="shared" si="41"/>
        <v>-1.154092754862146E-2</v>
      </c>
      <c r="G366" s="31">
        <f t="shared" si="46"/>
        <v>50.388124744654675</v>
      </c>
      <c r="H366" s="24">
        <v>26.15</v>
      </c>
      <c r="I366" s="16">
        <f t="shared" si="42"/>
        <v>-9.4696969696970168E-3</v>
      </c>
      <c r="J366" s="31">
        <f t="shared" si="47"/>
        <v>38.740740740740648</v>
      </c>
      <c r="K366" s="26">
        <f t="shared" si="43"/>
        <v>127.10845732213005</v>
      </c>
      <c r="L366" s="16">
        <f t="shared" si="44"/>
        <v>-9.5376648907418149E-3</v>
      </c>
    </row>
    <row r="367" spans="1:12" x14ac:dyDescent="0.3">
      <c r="A367" s="3">
        <v>42913</v>
      </c>
      <c r="B367" s="18">
        <v>36.950000000000003</v>
      </c>
      <c r="C367" s="16">
        <f t="shared" si="40"/>
        <v>-7.2541644277269723E-3</v>
      </c>
      <c r="D367" s="31">
        <f t="shared" si="45"/>
        <v>37.7040816326531</v>
      </c>
      <c r="E367" s="18">
        <v>91.57</v>
      </c>
      <c r="F367" s="16">
        <f t="shared" si="41"/>
        <v>-1.0054054054054129E-2</v>
      </c>
      <c r="G367" s="31">
        <f t="shared" si="46"/>
        <v>49.881519814789492</v>
      </c>
      <c r="H367" s="18">
        <v>26.15</v>
      </c>
      <c r="I367" s="16">
        <f t="shared" si="42"/>
        <v>0</v>
      </c>
      <c r="J367" s="31">
        <f t="shared" si="47"/>
        <v>38.740740740740648</v>
      </c>
      <c r="K367" s="26">
        <f t="shared" si="43"/>
        <v>126.32634218818325</v>
      </c>
      <c r="L367" s="16">
        <f t="shared" si="44"/>
        <v>-6.153132139466444E-3</v>
      </c>
    </row>
    <row r="368" spans="1:12" x14ac:dyDescent="0.3">
      <c r="A368" s="3">
        <v>42914</v>
      </c>
      <c r="B368" s="18">
        <v>37.03</v>
      </c>
      <c r="C368" s="16">
        <f t="shared" si="40"/>
        <v>2.1650879566981196E-3</v>
      </c>
      <c r="D368" s="31">
        <f t="shared" si="45"/>
        <v>37.78571428571432</v>
      </c>
      <c r="E368" s="18">
        <v>91.8</v>
      </c>
      <c r="F368" s="16">
        <f t="shared" si="41"/>
        <v>2.511739652724776E-3</v>
      </c>
      <c r="G368" s="31">
        <f t="shared" si="46"/>
        <v>50.006809206046476</v>
      </c>
      <c r="H368" s="18">
        <v>26.11</v>
      </c>
      <c r="I368" s="16">
        <f t="shared" si="42"/>
        <v>-1.529636711281035E-3</v>
      </c>
      <c r="J368" s="31">
        <f t="shared" si="47"/>
        <v>38.681481481481391</v>
      </c>
      <c r="K368" s="26">
        <f t="shared" si="43"/>
        <v>126.47400497324219</v>
      </c>
      <c r="L368" s="16">
        <f t="shared" si="44"/>
        <v>1.1688993958123284E-3</v>
      </c>
    </row>
    <row r="369" spans="1:12" x14ac:dyDescent="0.3">
      <c r="A369" s="3">
        <v>42915</v>
      </c>
      <c r="B369" s="18">
        <v>37.08</v>
      </c>
      <c r="C369" s="16">
        <f t="shared" si="40"/>
        <v>1.3502565487442109E-3</v>
      </c>
      <c r="D369" s="31">
        <f t="shared" si="45"/>
        <v>37.836734693877581</v>
      </c>
      <c r="E369" s="18">
        <v>92.07</v>
      </c>
      <c r="F369" s="16">
        <f t="shared" si="41"/>
        <v>2.9411764705882248E-3</v>
      </c>
      <c r="G369" s="31">
        <f t="shared" si="46"/>
        <v>50.153888056652498</v>
      </c>
      <c r="H369" s="18">
        <v>26.16</v>
      </c>
      <c r="I369" s="16">
        <f t="shared" si="42"/>
        <v>1.9149751053235686E-3</v>
      </c>
      <c r="J369" s="31">
        <f t="shared" si="47"/>
        <v>38.755555555555461</v>
      </c>
      <c r="K369" s="26">
        <f t="shared" si="43"/>
        <v>126.74617830608554</v>
      </c>
      <c r="L369" s="16">
        <f t="shared" si="44"/>
        <v>2.1520100743306347E-3</v>
      </c>
    </row>
    <row r="370" spans="1:12" x14ac:dyDescent="0.3">
      <c r="A370" s="3">
        <v>42916</v>
      </c>
      <c r="B370" s="18">
        <v>37.14</v>
      </c>
      <c r="C370" s="16">
        <f t="shared" si="40"/>
        <v>1.6181229773464256E-3</v>
      </c>
      <c r="D370" s="31">
        <f t="shared" si="45"/>
        <v>37.897959183673507</v>
      </c>
      <c r="E370" s="18">
        <v>92.57</v>
      </c>
      <c r="F370" s="16">
        <f t="shared" si="41"/>
        <v>5.430650591940811E-3</v>
      </c>
      <c r="G370" s="31">
        <f t="shared" si="46"/>
        <v>50.42625629851549</v>
      </c>
      <c r="H370" s="18">
        <v>26.28</v>
      </c>
      <c r="I370" s="16">
        <f t="shared" si="42"/>
        <v>4.5871559633028358E-3</v>
      </c>
      <c r="J370" s="31">
        <f t="shared" si="47"/>
        <v>38.933333333333238</v>
      </c>
      <c r="K370" s="26">
        <f t="shared" si="43"/>
        <v>127.25754881552224</v>
      </c>
      <c r="L370" s="16">
        <f t="shared" si="44"/>
        <v>4.0346029858333576E-3</v>
      </c>
    </row>
    <row r="371" spans="1:12" x14ac:dyDescent="0.3">
      <c r="A371" s="3">
        <v>42919</v>
      </c>
      <c r="B371" s="18">
        <v>37.4</v>
      </c>
      <c r="C371" s="16">
        <f t="shared" si="40"/>
        <v>7.0005385029616729E-3</v>
      </c>
      <c r="D371" s="31">
        <f t="shared" si="45"/>
        <v>38.163265306122483</v>
      </c>
      <c r="E371" s="18">
        <v>93.3</v>
      </c>
      <c r="F371" s="16">
        <f t="shared" si="41"/>
        <v>7.885924165496494E-3</v>
      </c>
      <c r="G371" s="31">
        <f t="shared" si="46"/>
        <v>50.823913931635474</v>
      </c>
      <c r="H371" s="18">
        <v>26.4</v>
      </c>
      <c r="I371" s="16">
        <f t="shared" si="42"/>
        <v>4.5662100456620447E-3</v>
      </c>
      <c r="J371" s="31">
        <f t="shared" si="47"/>
        <v>39.111111111111015</v>
      </c>
      <c r="K371" s="26">
        <f t="shared" si="43"/>
        <v>128.09829034886897</v>
      </c>
      <c r="L371" s="16">
        <f t="shared" si="44"/>
        <v>6.6066142336711486E-3</v>
      </c>
    </row>
    <row r="372" spans="1:12" x14ac:dyDescent="0.3">
      <c r="A372" s="3">
        <v>42920</v>
      </c>
      <c r="B372" s="18">
        <v>37.340000000000003</v>
      </c>
      <c r="C372" s="16">
        <f t="shared" si="40"/>
        <v>-1.6042780748661833E-3</v>
      </c>
      <c r="D372" s="31">
        <f t="shared" si="45"/>
        <v>38.102040816326571</v>
      </c>
      <c r="E372" s="18">
        <v>93.35</v>
      </c>
      <c r="F372" s="16">
        <f t="shared" si="41"/>
        <v>5.3590568060024601E-4</v>
      </c>
      <c r="G372" s="31">
        <f t="shared" si="46"/>
        <v>50.851150755821777</v>
      </c>
      <c r="H372" s="18">
        <v>26.33</v>
      </c>
      <c r="I372" s="16">
        <f t="shared" si="42"/>
        <v>-2.6515151515151825E-3</v>
      </c>
      <c r="J372" s="31">
        <f t="shared" si="47"/>
        <v>39.007407407407307</v>
      </c>
      <c r="K372" s="26">
        <f t="shared" si="43"/>
        <v>127.96059897955564</v>
      </c>
      <c r="L372" s="16">
        <f t="shared" si="44"/>
        <v>-1.0748884230877831E-3</v>
      </c>
    </row>
    <row r="373" spans="1:12" x14ac:dyDescent="0.3">
      <c r="A373" s="3">
        <v>42921</v>
      </c>
      <c r="B373" s="18">
        <v>37.450000000000003</v>
      </c>
      <c r="C373" s="16">
        <f t="shared" si="40"/>
        <v>2.9459025174076725E-3</v>
      </c>
      <c r="D373" s="31">
        <f t="shared" si="45"/>
        <v>38.214285714285758</v>
      </c>
      <c r="E373" s="18">
        <v>94.06</v>
      </c>
      <c r="F373" s="16">
        <f t="shared" si="41"/>
        <v>7.6057846813069041E-3</v>
      </c>
      <c r="G373" s="31">
        <f t="shared" si="46"/>
        <v>51.237913659267235</v>
      </c>
      <c r="H373" s="18">
        <v>26.41</v>
      </c>
      <c r="I373" s="16">
        <f t="shared" si="42"/>
        <v>3.0383592859857256E-3</v>
      </c>
      <c r="J373" s="31">
        <f t="shared" si="47"/>
        <v>39.125925925925834</v>
      </c>
      <c r="K373" s="26">
        <f t="shared" si="43"/>
        <v>128.57812529947881</v>
      </c>
      <c r="L373" s="16">
        <f t="shared" si="44"/>
        <v>4.8259098882605933E-3</v>
      </c>
    </row>
    <row r="374" spans="1:12" x14ac:dyDescent="0.3">
      <c r="A374" s="3">
        <v>42922</v>
      </c>
      <c r="B374" s="18">
        <v>37.64</v>
      </c>
      <c r="C374" s="16">
        <f t="shared" si="40"/>
        <v>5.0734312416553795E-3</v>
      </c>
      <c r="D374" s="31">
        <f t="shared" si="45"/>
        <v>38.408163265306158</v>
      </c>
      <c r="E374" s="18">
        <v>94.19</v>
      </c>
      <c r="F374" s="16">
        <f t="shared" si="41"/>
        <v>1.3820965341271307E-3</v>
      </c>
      <c r="G374" s="31">
        <f t="shared" si="46"/>
        <v>51.308729402151613</v>
      </c>
      <c r="H374" s="18">
        <v>26.53</v>
      </c>
      <c r="I374" s="16">
        <f t="shared" si="42"/>
        <v>4.5437334343052527E-3</v>
      </c>
      <c r="J374" s="31">
        <f t="shared" si="47"/>
        <v>39.303703703703611</v>
      </c>
      <c r="K374" s="26">
        <f t="shared" si="43"/>
        <v>129.02059637116139</v>
      </c>
      <c r="L374" s="16">
        <f t="shared" si="44"/>
        <v>3.4412624282085247E-3</v>
      </c>
    </row>
    <row r="375" spans="1:12" x14ac:dyDescent="0.3">
      <c r="A375" s="3">
        <v>42923</v>
      </c>
      <c r="B375" s="18">
        <v>37.64</v>
      </c>
      <c r="C375" s="16">
        <f t="shared" si="40"/>
        <v>0</v>
      </c>
      <c r="D375" s="31">
        <f t="shared" si="45"/>
        <v>38.408163265306158</v>
      </c>
      <c r="E375" s="18">
        <v>94.27</v>
      </c>
      <c r="F375" s="16">
        <f t="shared" si="41"/>
        <v>8.4934706444417252E-4</v>
      </c>
      <c r="G375" s="31">
        <f t="shared" si="46"/>
        <v>51.352308320849694</v>
      </c>
      <c r="H375" s="18">
        <v>26.56</v>
      </c>
      <c r="I375" s="16">
        <f t="shared" si="42"/>
        <v>1.1307953260459858E-3</v>
      </c>
      <c r="J375" s="31">
        <f t="shared" si="47"/>
        <v>39.348148148148056</v>
      </c>
      <c r="K375" s="26">
        <f t="shared" si="43"/>
        <v>129.10861973430391</v>
      </c>
      <c r="L375" s="16">
        <f t="shared" si="44"/>
        <v>6.8224272417172216E-4</v>
      </c>
    </row>
    <row r="376" spans="1:12" x14ac:dyDescent="0.3">
      <c r="A376" s="3">
        <v>42926</v>
      </c>
      <c r="B376" s="18">
        <v>38.01</v>
      </c>
      <c r="C376" s="16">
        <f t="shared" si="40"/>
        <v>9.8299681190221477E-3</v>
      </c>
      <c r="D376" s="31">
        <f t="shared" si="45"/>
        <v>38.785714285714313</v>
      </c>
      <c r="E376" s="18">
        <v>94.9</v>
      </c>
      <c r="F376" s="16">
        <f t="shared" si="41"/>
        <v>6.6829320038188644E-3</v>
      </c>
      <c r="G376" s="31">
        <f t="shared" si="46"/>
        <v>51.695492305597071</v>
      </c>
      <c r="H376" s="18">
        <v>26.76</v>
      </c>
      <c r="I376" s="16">
        <f t="shared" si="42"/>
        <v>7.5301204819278045E-3</v>
      </c>
      <c r="J376" s="31">
        <f t="shared" si="47"/>
        <v>39.644444444444353</v>
      </c>
      <c r="K376" s="26">
        <f t="shared" si="43"/>
        <v>130.12565103575574</v>
      </c>
      <c r="L376" s="16">
        <f t="shared" si="44"/>
        <v>7.877330758742529E-3</v>
      </c>
    </row>
    <row r="377" spans="1:12" x14ac:dyDescent="0.3">
      <c r="A377" s="3">
        <v>42927</v>
      </c>
      <c r="B377" s="18">
        <v>37.950000000000003</v>
      </c>
      <c r="C377" s="16">
        <f t="shared" si="40"/>
        <v>-1.5785319652721341E-3</v>
      </c>
      <c r="D377" s="31">
        <f t="shared" si="45"/>
        <v>38.724489795918402</v>
      </c>
      <c r="E377" s="18">
        <v>94.23</v>
      </c>
      <c r="F377" s="16">
        <f t="shared" si="41"/>
        <v>-7.0600632244468553E-3</v>
      </c>
      <c r="G377" s="31">
        <f t="shared" si="46"/>
        <v>51.33051886150065</v>
      </c>
      <c r="H377" s="18">
        <v>26.57</v>
      </c>
      <c r="I377" s="16">
        <f t="shared" si="42"/>
        <v>-7.1001494768311302E-3</v>
      </c>
      <c r="J377" s="31">
        <f t="shared" si="47"/>
        <v>39.362962962962868</v>
      </c>
      <c r="K377" s="26">
        <f t="shared" si="43"/>
        <v>129.41797162038193</v>
      </c>
      <c r="L377" s="16">
        <f t="shared" si="44"/>
        <v>-5.4384313142021856E-3</v>
      </c>
    </row>
    <row r="378" spans="1:12" x14ac:dyDescent="0.3">
      <c r="A378" s="3">
        <v>42928</v>
      </c>
      <c r="B378" s="18">
        <v>38.19</v>
      </c>
      <c r="C378" s="16">
        <f t="shared" si="40"/>
        <v>6.3241106719367224E-3</v>
      </c>
      <c r="D378" s="31">
        <f t="shared" si="45"/>
        <v>38.969387755102076</v>
      </c>
      <c r="E378" s="18">
        <v>94.88</v>
      </c>
      <c r="F378" s="16">
        <f t="shared" si="41"/>
        <v>6.8980154940039284E-3</v>
      </c>
      <c r="G378" s="31">
        <f t="shared" si="46"/>
        <v>51.684597575922545</v>
      </c>
      <c r="H378" s="18">
        <v>26.88</v>
      </c>
      <c r="I378" s="16">
        <f t="shared" si="42"/>
        <v>1.1667293940534451E-2</v>
      </c>
      <c r="J378" s="31">
        <f t="shared" si="47"/>
        <v>39.822222222222123</v>
      </c>
      <c r="K378" s="26">
        <f t="shared" si="43"/>
        <v>130.47620755324675</v>
      </c>
      <c r="L378" s="16">
        <f t="shared" si="44"/>
        <v>8.1768854790036372E-3</v>
      </c>
    </row>
    <row r="379" spans="1:12" x14ac:dyDescent="0.3">
      <c r="A379" s="3">
        <v>42929</v>
      </c>
      <c r="B379" s="18">
        <v>38.56</v>
      </c>
      <c r="C379" s="16">
        <f t="shared" si="40"/>
        <v>9.6884001047394808E-3</v>
      </c>
      <c r="D379" s="31">
        <f t="shared" si="45"/>
        <v>39.346938775510239</v>
      </c>
      <c r="E379" s="18">
        <v>95.25</v>
      </c>
      <c r="F379" s="16">
        <f t="shared" si="41"/>
        <v>3.8996627318719224E-3</v>
      </c>
      <c r="G379" s="31">
        <f t="shared" si="46"/>
        <v>51.886150074901167</v>
      </c>
      <c r="H379" s="18">
        <v>27.03</v>
      </c>
      <c r="I379" s="16">
        <f t="shared" si="42"/>
        <v>5.5803571428572063E-3</v>
      </c>
      <c r="J379" s="31">
        <f t="shared" si="47"/>
        <v>40.044444444444345</v>
      </c>
      <c r="K379" s="26">
        <f t="shared" si="43"/>
        <v>131.27753329485574</v>
      </c>
      <c r="L379" s="16">
        <f t="shared" si="44"/>
        <v>6.1415468508461135E-3</v>
      </c>
    </row>
    <row r="380" spans="1:12" x14ac:dyDescent="0.3">
      <c r="A380" s="3">
        <v>42930</v>
      </c>
      <c r="B380" s="18">
        <v>38.61</v>
      </c>
      <c r="C380" s="16">
        <f t="shared" si="40"/>
        <v>1.2966804979253066E-3</v>
      </c>
      <c r="D380" s="31">
        <f t="shared" si="45"/>
        <v>39.397959183673507</v>
      </c>
      <c r="E380" s="18">
        <v>94.66</v>
      </c>
      <c r="F380" s="16">
        <f t="shared" si="41"/>
        <v>-6.1942257217848518E-3</v>
      </c>
      <c r="G380" s="31">
        <f t="shared" si="46"/>
        <v>51.564755549502827</v>
      </c>
      <c r="H380" s="18">
        <v>26.97</v>
      </c>
      <c r="I380" s="16">
        <f t="shared" si="42"/>
        <v>-2.2197558268591822E-3</v>
      </c>
      <c r="J380" s="31">
        <f t="shared" si="47"/>
        <v>39.955555555555449</v>
      </c>
      <c r="K380" s="26">
        <f t="shared" si="43"/>
        <v>130.91827028873178</v>
      </c>
      <c r="L380" s="16">
        <f t="shared" si="44"/>
        <v>-2.7366678601208339E-3</v>
      </c>
    </row>
    <row r="381" spans="1:12" x14ac:dyDescent="0.3">
      <c r="A381" s="3">
        <v>42933</v>
      </c>
      <c r="B381" s="18">
        <v>38.72</v>
      </c>
      <c r="C381" s="16">
        <f t="shared" si="40"/>
        <v>2.8490028490029129E-3</v>
      </c>
      <c r="D381" s="31">
        <f t="shared" si="45"/>
        <v>39.510204081632693</v>
      </c>
      <c r="E381" s="18">
        <v>94.79</v>
      </c>
      <c r="F381" s="16">
        <f t="shared" si="41"/>
        <v>1.3733361504333352E-3</v>
      </c>
      <c r="G381" s="31">
        <f t="shared" si="46"/>
        <v>51.635571292387219</v>
      </c>
      <c r="H381" s="18">
        <v>27.04</v>
      </c>
      <c r="I381" s="16">
        <f t="shared" si="42"/>
        <v>2.5954764553206555E-3</v>
      </c>
      <c r="J381" s="31">
        <f t="shared" si="47"/>
        <v>40.05925925925915</v>
      </c>
      <c r="K381" s="26">
        <f t="shared" si="43"/>
        <v>131.20503463327907</v>
      </c>
      <c r="L381" s="16">
        <f t="shared" si="44"/>
        <v>2.1904073733547413E-3</v>
      </c>
    </row>
    <row r="382" spans="1:12" x14ac:dyDescent="0.3">
      <c r="A382" s="3">
        <v>42934</v>
      </c>
      <c r="B382" s="18">
        <v>38.479999999999997</v>
      </c>
      <c r="C382" s="16">
        <f t="shared" si="40"/>
        <v>-6.1983471074380514E-3</v>
      </c>
      <c r="D382" s="31">
        <f t="shared" si="45"/>
        <v>39.265306122449019</v>
      </c>
      <c r="E382" s="18">
        <v>94.23</v>
      </c>
      <c r="F382" s="16">
        <f t="shared" si="41"/>
        <v>-5.9077961810317658E-3</v>
      </c>
      <c r="G382" s="31">
        <f t="shared" si="46"/>
        <v>51.330518861500657</v>
      </c>
      <c r="H382" s="18">
        <v>27.11</v>
      </c>
      <c r="I382" s="16">
        <f t="shared" si="42"/>
        <v>2.5887573964498145E-3</v>
      </c>
      <c r="J382" s="31">
        <f t="shared" si="47"/>
        <v>40.162962962962858</v>
      </c>
      <c r="K382" s="26">
        <f t="shared" si="43"/>
        <v>130.75878794691255</v>
      </c>
      <c r="L382" s="16">
        <f t="shared" si="44"/>
        <v>-3.4011399609304993E-3</v>
      </c>
    </row>
    <row r="383" spans="1:12" x14ac:dyDescent="0.3">
      <c r="A383" s="3">
        <v>42935</v>
      </c>
      <c r="B383" s="18">
        <v>38.85</v>
      </c>
      <c r="C383" s="16">
        <f t="shared" si="40"/>
        <v>9.6153846153848033E-3</v>
      </c>
      <c r="D383" s="31">
        <f t="shared" si="45"/>
        <v>39.642857142857189</v>
      </c>
      <c r="E383" s="18">
        <v>94.94</v>
      </c>
      <c r="F383" s="16">
        <f t="shared" si="41"/>
        <v>7.5347553857580962E-3</v>
      </c>
      <c r="G383" s="31">
        <f t="shared" si="46"/>
        <v>51.717281764946108</v>
      </c>
      <c r="H383" s="18">
        <v>27.14</v>
      </c>
      <c r="I383" s="16">
        <f t="shared" si="42"/>
        <v>1.1066027296200431E-3</v>
      </c>
      <c r="J383" s="31">
        <f t="shared" si="47"/>
        <v>40.207407407407302</v>
      </c>
      <c r="K383" s="26">
        <f t="shared" si="43"/>
        <v>131.56754631521062</v>
      </c>
      <c r="L383" s="16">
        <f t="shared" si="44"/>
        <v>6.1851167405009289E-3</v>
      </c>
    </row>
    <row r="384" spans="1:12" x14ac:dyDescent="0.3">
      <c r="A384" s="3">
        <v>42936</v>
      </c>
      <c r="B384" s="18">
        <v>38.78</v>
      </c>
      <c r="C384" s="16">
        <f t="shared" si="40"/>
        <v>-1.8018018018017834E-3</v>
      </c>
      <c r="D384" s="31">
        <f t="shared" si="45"/>
        <v>39.571428571428619</v>
      </c>
      <c r="E384" s="18">
        <v>95.1</v>
      </c>
      <c r="F384" s="16">
        <f t="shared" si="41"/>
        <v>1.6852749104696585E-3</v>
      </c>
      <c r="G384" s="31">
        <f t="shared" si="46"/>
        <v>51.804439602342264</v>
      </c>
      <c r="H384" s="18">
        <v>27.07</v>
      </c>
      <c r="I384" s="16">
        <f t="shared" si="42"/>
        <v>-2.5792188651436732E-3</v>
      </c>
      <c r="J384" s="31">
        <f t="shared" si="47"/>
        <v>40.103703703703601</v>
      </c>
      <c r="K384" s="26">
        <f t="shared" si="43"/>
        <v>131.47957187747448</v>
      </c>
      <c r="L384" s="16">
        <f t="shared" si="44"/>
        <v>-6.6866366516682429E-4</v>
      </c>
    </row>
    <row r="385" spans="1:12" x14ac:dyDescent="0.3">
      <c r="A385" s="3">
        <v>42937</v>
      </c>
      <c r="B385" s="18">
        <v>38.93</v>
      </c>
      <c r="C385" s="16">
        <f t="shared" si="40"/>
        <v>3.8679731820525642E-3</v>
      </c>
      <c r="D385" s="31">
        <f t="shared" si="45"/>
        <v>39.724489795918416</v>
      </c>
      <c r="E385" s="18">
        <v>95.57</v>
      </c>
      <c r="F385" s="16">
        <f t="shared" si="41"/>
        <v>4.9421661409043693E-3</v>
      </c>
      <c r="G385" s="31">
        <f t="shared" si="46"/>
        <v>52.060465749693485</v>
      </c>
      <c r="H385" s="18">
        <v>27.05</v>
      </c>
      <c r="I385" s="16">
        <f t="shared" si="42"/>
        <v>-7.3882526782409474E-4</v>
      </c>
      <c r="J385" s="31">
        <f t="shared" si="47"/>
        <v>40.074074074073977</v>
      </c>
      <c r="K385" s="26">
        <f t="shared" si="43"/>
        <v>131.85902961968588</v>
      </c>
      <c r="L385" s="16">
        <f t="shared" si="44"/>
        <v>2.8860585472929579E-3</v>
      </c>
    </row>
    <row r="386" spans="1:12" x14ac:dyDescent="0.3">
      <c r="A386" s="3">
        <v>42940</v>
      </c>
      <c r="B386" s="18">
        <v>39.08</v>
      </c>
      <c r="C386" s="16">
        <f t="shared" si="40"/>
        <v>3.8530696121243935E-3</v>
      </c>
      <c r="D386" s="31">
        <f t="shared" si="45"/>
        <v>39.877551020408212</v>
      </c>
      <c r="E386" s="18">
        <v>95.91</v>
      </c>
      <c r="F386" s="16">
        <f t="shared" si="41"/>
        <v>3.5576017578737851E-3</v>
      </c>
      <c r="G386" s="31">
        <f t="shared" si="46"/>
        <v>52.245676154160321</v>
      </c>
      <c r="H386" s="18">
        <v>27.15</v>
      </c>
      <c r="I386" s="16">
        <f t="shared" si="42"/>
        <v>3.696857670979492E-3</v>
      </c>
      <c r="J386" s="31">
        <f t="shared" si="47"/>
        <v>40.222222222222115</v>
      </c>
      <c r="K386" s="26">
        <f t="shared" si="43"/>
        <v>132.34544939679066</v>
      </c>
      <c r="L386" s="16">
        <f t="shared" si="44"/>
        <v>3.6889379400693034E-3</v>
      </c>
    </row>
    <row r="387" spans="1:12" x14ac:dyDescent="0.3">
      <c r="A387" s="3">
        <v>42941</v>
      </c>
      <c r="B387" s="18">
        <v>39.06</v>
      </c>
      <c r="C387" s="16">
        <f t="shared" si="40"/>
        <v>-5.1177072671437784E-4</v>
      </c>
      <c r="D387" s="31">
        <f t="shared" si="45"/>
        <v>39.857142857142911</v>
      </c>
      <c r="E387" s="18">
        <v>96.04</v>
      </c>
      <c r="F387" s="16">
        <f t="shared" si="41"/>
        <v>1.3554373892190608E-3</v>
      </c>
      <c r="G387" s="31">
        <f t="shared" si="46"/>
        <v>52.316491897044699</v>
      </c>
      <c r="H387" s="18">
        <v>27.22</v>
      </c>
      <c r="I387" s="16">
        <f t="shared" si="42"/>
        <v>2.5782688766113893E-3</v>
      </c>
      <c r="J387" s="31">
        <f t="shared" si="47"/>
        <v>40.325925925925816</v>
      </c>
      <c r="K387" s="26">
        <f t="shared" si="43"/>
        <v>132.49956068011343</v>
      </c>
      <c r="L387" s="16">
        <f t="shared" si="44"/>
        <v>1.1644622767552626E-3</v>
      </c>
    </row>
    <row r="388" spans="1:12" x14ac:dyDescent="0.3">
      <c r="A388" s="3">
        <v>42942</v>
      </c>
      <c r="B388" s="18">
        <v>39.22</v>
      </c>
      <c r="C388" s="16">
        <f t="shared" ref="C388:C451" si="48">B388/B387-1</f>
        <v>4.0962621607782967E-3</v>
      </c>
      <c r="D388" s="31">
        <f t="shared" si="45"/>
        <v>40.020408163265358</v>
      </c>
      <c r="E388" s="18">
        <v>96.14</v>
      </c>
      <c r="F388" s="16">
        <f t="shared" ref="F388:F451" si="49">E388/E387-1</f>
        <v>1.0412328196585108E-3</v>
      </c>
      <c r="G388" s="31">
        <f t="shared" si="46"/>
        <v>52.370965545417299</v>
      </c>
      <c r="H388" s="18">
        <v>27.35</v>
      </c>
      <c r="I388" s="16">
        <f t="shared" ref="I388:I451" si="50">H388/H387-1</f>
        <v>4.775900073475503E-3</v>
      </c>
      <c r="J388" s="31">
        <f t="shared" si="47"/>
        <v>40.518518518518412</v>
      </c>
      <c r="K388" s="26">
        <f t="shared" ref="K388:K451" si="51">D388+G388+J388</f>
        <v>132.90989222720108</v>
      </c>
      <c r="L388" s="16">
        <f t="shared" ref="L388:L451" si="52">K388/K387-1</f>
        <v>3.0968521328027521E-3</v>
      </c>
    </row>
    <row r="389" spans="1:12" x14ac:dyDescent="0.3">
      <c r="A389" s="3">
        <v>42943</v>
      </c>
      <c r="B389" s="18">
        <v>39.159999999999997</v>
      </c>
      <c r="C389" s="16">
        <f t="shared" si="48"/>
        <v>-1.5298317185110655E-3</v>
      </c>
      <c r="D389" s="31">
        <f t="shared" ref="D389:D452" si="53">D388*(1+C389)</f>
        <v>39.959183673469433</v>
      </c>
      <c r="E389" s="18">
        <v>95.65</v>
      </c>
      <c r="F389" s="16">
        <f t="shared" si="49"/>
        <v>-5.0967339296857928E-3</v>
      </c>
      <c r="G389" s="31">
        <f t="shared" ref="G389:G452" si="54">G388*(1+F389)</f>
        <v>52.104044668391566</v>
      </c>
      <c r="H389" s="18">
        <v>27.08</v>
      </c>
      <c r="I389" s="16">
        <f t="shared" si="50"/>
        <v>-9.8720292504571594E-3</v>
      </c>
      <c r="J389" s="31">
        <f t="shared" ref="J389:J452" si="55">J388*(1+I389)</f>
        <v>40.118518518518407</v>
      </c>
      <c r="K389" s="26">
        <f t="shared" si="51"/>
        <v>132.18174686037941</v>
      </c>
      <c r="L389" s="16">
        <f t="shared" si="52"/>
        <v>-5.4784888816022947E-3</v>
      </c>
    </row>
    <row r="390" spans="1:12" x14ac:dyDescent="0.3">
      <c r="A390" s="3">
        <v>42944</v>
      </c>
      <c r="B390" s="18">
        <v>39.08</v>
      </c>
      <c r="C390" s="16">
        <f t="shared" si="48"/>
        <v>-2.0429009193053682E-3</v>
      </c>
      <c r="D390" s="31">
        <f t="shared" si="53"/>
        <v>39.877551020408212</v>
      </c>
      <c r="E390" s="18">
        <v>95.87</v>
      </c>
      <c r="F390" s="16">
        <f t="shared" si="49"/>
        <v>2.3000522739153872E-3</v>
      </c>
      <c r="G390" s="31">
        <f t="shared" si="54"/>
        <v>52.223886694811291</v>
      </c>
      <c r="H390" s="18">
        <v>27.03</v>
      </c>
      <c r="I390" s="16">
        <f t="shared" si="50"/>
        <v>-1.8463810930574587E-3</v>
      </c>
      <c r="J390" s="31">
        <f t="shared" si="55"/>
        <v>40.044444444444338</v>
      </c>
      <c r="K390" s="26">
        <f t="shared" si="51"/>
        <v>132.14588215966384</v>
      </c>
      <c r="L390" s="16">
        <f t="shared" si="52"/>
        <v>-2.7132869376778057E-4</v>
      </c>
    </row>
    <row r="391" spans="1:12" x14ac:dyDescent="0.3">
      <c r="A391" s="3">
        <v>42947</v>
      </c>
      <c r="B391" s="18">
        <v>39.380000000000003</v>
      </c>
      <c r="C391" s="16">
        <f t="shared" si="48"/>
        <v>7.6765609007165558E-3</v>
      </c>
      <c r="D391" s="31">
        <f t="shared" si="53"/>
        <v>40.183673469387806</v>
      </c>
      <c r="E391" s="18">
        <v>95.91</v>
      </c>
      <c r="F391" s="16">
        <f t="shared" si="49"/>
        <v>4.1723166788343313E-4</v>
      </c>
      <c r="G391" s="31">
        <f t="shared" si="54"/>
        <v>52.245676154160321</v>
      </c>
      <c r="H391" s="18">
        <v>27.38</v>
      </c>
      <c r="I391" s="16">
        <f t="shared" si="50"/>
        <v>1.2948575656677619E-2</v>
      </c>
      <c r="J391" s="31">
        <f t="shared" si="55"/>
        <v>40.56296296296285</v>
      </c>
      <c r="K391" s="26">
        <f t="shared" si="51"/>
        <v>132.99231258651096</v>
      </c>
      <c r="L391" s="16">
        <f t="shared" si="52"/>
        <v>6.4052728167831585E-3</v>
      </c>
    </row>
    <row r="392" spans="1:12" x14ac:dyDescent="0.3">
      <c r="A392" s="3">
        <v>42948</v>
      </c>
      <c r="B392" s="18">
        <v>39.549999999999997</v>
      </c>
      <c r="C392" s="16">
        <f t="shared" si="48"/>
        <v>4.3169121381410047E-3</v>
      </c>
      <c r="D392" s="31">
        <f t="shared" si="53"/>
        <v>40.357142857142904</v>
      </c>
      <c r="E392" s="18">
        <v>96.31</v>
      </c>
      <c r="F392" s="16">
        <f t="shared" si="49"/>
        <v>4.1705765822126484E-3</v>
      </c>
      <c r="G392" s="31">
        <f t="shared" si="54"/>
        <v>52.463570747650728</v>
      </c>
      <c r="H392" s="18">
        <v>27.29</v>
      </c>
      <c r="I392" s="16">
        <f t="shared" si="50"/>
        <v>-3.2870708546384186E-3</v>
      </c>
      <c r="J392" s="31">
        <f t="shared" si="55"/>
        <v>40.429629629629517</v>
      </c>
      <c r="K392" s="26">
        <f t="shared" si="51"/>
        <v>133.25034323442316</v>
      </c>
      <c r="L392" s="16">
        <f t="shared" si="52"/>
        <v>1.940192202796176E-3</v>
      </c>
    </row>
    <row r="393" spans="1:12" x14ac:dyDescent="0.3">
      <c r="A393" s="3">
        <v>42949</v>
      </c>
      <c r="B393" s="18">
        <v>39.44</v>
      </c>
      <c r="C393" s="16">
        <f t="shared" si="48"/>
        <v>-2.7812895069532217E-3</v>
      </c>
      <c r="D393" s="31">
        <f t="shared" si="53"/>
        <v>40.244897959183717</v>
      </c>
      <c r="E393" s="18">
        <v>96.11</v>
      </c>
      <c r="F393" s="16">
        <f t="shared" si="49"/>
        <v>-2.0766275568476766E-3</v>
      </c>
      <c r="G393" s="31">
        <f t="shared" si="54"/>
        <v>52.354623450905528</v>
      </c>
      <c r="H393" s="18">
        <v>27.23</v>
      </c>
      <c r="I393" s="16">
        <f t="shared" si="50"/>
        <v>-2.1986075485525003E-3</v>
      </c>
      <c r="J393" s="31">
        <f t="shared" si="55"/>
        <v>40.340740740740628</v>
      </c>
      <c r="K393" s="26">
        <f t="shared" si="51"/>
        <v>132.94026215082988</v>
      </c>
      <c r="L393" s="16">
        <f t="shared" si="52"/>
        <v>-2.3270565468469506E-3</v>
      </c>
    </row>
    <row r="394" spans="1:12" x14ac:dyDescent="0.3">
      <c r="A394" s="3">
        <v>42950</v>
      </c>
      <c r="B394" s="18">
        <v>39.14</v>
      </c>
      <c r="C394" s="16">
        <f t="shared" si="48"/>
        <v>-7.6064908722108804E-3</v>
      </c>
      <c r="D394" s="31">
        <f t="shared" si="53"/>
        <v>39.938775510204131</v>
      </c>
      <c r="E394" s="18">
        <v>95.27</v>
      </c>
      <c r="F394" s="16">
        <f t="shared" si="49"/>
        <v>-8.7399854333576332E-3</v>
      </c>
      <c r="G394" s="31">
        <f t="shared" si="54"/>
        <v>51.897044804575692</v>
      </c>
      <c r="H394" s="18">
        <v>26.87</v>
      </c>
      <c r="I394" s="16">
        <f t="shared" si="50"/>
        <v>-1.3220712449504179E-2</v>
      </c>
      <c r="J394" s="31">
        <f t="shared" si="55"/>
        <v>39.807407407407297</v>
      </c>
      <c r="K394" s="26">
        <f t="shared" si="51"/>
        <v>131.64322772218713</v>
      </c>
      <c r="L394" s="16">
        <f t="shared" si="52"/>
        <v>-9.7565207684875421E-3</v>
      </c>
    </row>
    <row r="395" spans="1:12" x14ac:dyDescent="0.3">
      <c r="A395" s="3">
        <v>42951</v>
      </c>
      <c r="B395" s="18">
        <v>39.47</v>
      </c>
      <c r="C395" s="16">
        <f t="shared" si="48"/>
        <v>8.4312723556463354E-3</v>
      </c>
      <c r="D395" s="31">
        <f t="shared" si="53"/>
        <v>40.275510204081677</v>
      </c>
      <c r="E395" s="18">
        <v>95.56</v>
      </c>
      <c r="F395" s="16">
        <f t="shared" si="49"/>
        <v>3.0439802666106797E-3</v>
      </c>
      <c r="G395" s="31">
        <f t="shared" si="54"/>
        <v>52.055018384856233</v>
      </c>
      <c r="H395" s="18">
        <v>26.95</v>
      </c>
      <c r="I395" s="16">
        <f t="shared" si="50"/>
        <v>2.9772981019724476E-3</v>
      </c>
      <c r="J395" s="31">
        <f t="shared" si="55"/>
        <v>39.925925925925817</v>
      </c>
      <c r="K395" s="26">
        <f t="shared" si="51"/>
        <v>132.25645451486372</v>
      </c>
      <c r="L395" s="16">
        <f t="shared" si="52"/>
        <v>4.6582479272743171E-3</v>
      </c>
    </row>
    <row r="396" spans="1:12" x14ac:dyDescent="0.3">
      <c r="A396" s="3">
        <v>42954</v>
      </c>
      <c r="B396" s="18">
        <v>39.65</v>
      </c>
      <c r="C396" s="16">
        <f t="shared" si="48"/>
        <v>4.5604256397264731E-3</v>
      </c>
      <c r="D396" s="31">
        <f t="shared" si="53"/>
        <v>40.459183673469433</v>
      </c>
      <c r="E396" s="18">
        <v>96.16</v>
      </c>
      <c r="F396" s="16">
        <f t="shared" si="49"/>
        <v>6.2787777312682813E-3</v>
      </c>
      <c r="G396" s="31">
        <f t="shared" si="54"/>
        <v>52.381860275091832</v>
      </c>
      <c r="H396" s="18">
        <v>27.15</v>
      </c>
      <c r="I396" s="16">
        <f t="shared" si="50"/>
        <v>7.4211502782930427E-3</v>
      </c>
      <c r="J396" s="31">
        <f t="shared" si="55"/>
        <v>40.222222222222108</v>
      </c>
      <c r="K396" s="26">
        <f t="shared" si="51"/>
        <v>133.06326617078338</v>
      </c>
      <c r="L396" s="16">
        <f t="shared" si="52"/>
        <v>6.1003575128273368E-3</v>
      </c>
    </row>
    <row r="397" spans="1:12" x14ac:dyDescent="0.3">
      <c r="A397" s="3">
        <v>42955</v>
      </c>
      <c r="B397" s="18">
        <v>39.32</v>
      </c>
      <c r="C397" s="16">
        <f t="shared" si="48"/>
        <v>-8.3228247162673297E-3</v>
      </c>
      <c r="D397" s="31">
        <f t="shared" si="53"/>
        <v>40.12244897959188</v>
      </c>
      <c r="E397" s="18">
        <v>95.44</v>
      </c>
      <c r="F397" s="16">
        <f t="shared" si="49"/>
        <v>-7.4875207986688785E-3</v>
      </c>
      <c r="G397" s="31">
        <f t="shared" si="54"/>
        <v>51.989650006809114</v>
      </c>
      <c r="H397" s="18">
        <v>27.02</v>
      </c>
      <c r="I397" s="16">
        <f t="shared" si="50"/>
        <v>-4.7882136279926435E-3</v>
      </c>
      <c r="J397" s="31">
        <f t="shared" si="55"/>
        <v>40.029629629629518</v>
      </c>
      <c r="K397" s="26">
        <f t="shared" si="51"/>
        <v>132.14172861603052</v>
      </c>
      <c r="L397" s="16">
        <f t="shared" si="52"/>
        <v>-6.9255594069823623E-3</v>
      </c>
    </row>
    <row r="398" spans="1:12" x14ac:dyDescent="0.3">
      <c r="A398" s="3">
        <v>42956</v>
      </c>
      <c r="B398" s="18">
        <v>38.909999999999997</v>
      </c>
      <c r="C398" s="16">
        <f t="shared" si="48"/>
        <v>-1.0427263479145576E-2</v>
      </c>
      <c r="D398" s="31">
        <f t="shared" si="53"/>
        <v>39.7040816326531</v>
      </c>
      <c r="E398" s="18">
        <v>94.14</v>
      </c>
      <c r="F398" s="16">
        <f t="shared" si="49"/>
        <v>-1.3621123218776177E-2</v>
      </c>
      <c r="G398" s="31">
        <f t="shared" si="54"/>
        <v>51.281492577965317</v>
      </c>
      <c r="H398" s="18">
        <v>26.59</v>
      </c>
      <c r="I398" s="16">
        <f t="shared" si="50"/>
        <v>-1.5914137675795748E-2</v>
      </c>
      <c r="J398" s="31">
        <f t="shared" si="55"/>
        <v>39.392592592592479</v>
      </c>
      <c r="K398" s="26">
        <f t="shared" si="51"/>
        <v>130.37816680321089</v>
      </c>
      <c r="L398" s="16">
        <f t="shared" si="52"/>
        <v>-1.3345987155534256E-2</v>
      </c>
    </row>
    <row r="399" spans="1:12" x14ac:dyDescent="0.3">
      <c r="A399" s="3">
        <v>42957</v>
      </c>
      <c r="B399" s="18">
        <v>38.47</v>
      </c>
      <c r="C399" s="16">
        <f t="shared" si="48"/>
        <v>-1.1308147005910985E-2</v>
      </c>
      <c r="D399" s="31">
        <f t="shared" si="53"/>
        <v>39.255102040816368</v>
      </c>
      <c r="E399" s="18">
        <v>91.91</v>
      </c>
      <c r="F399" s="16">
        <f t="shared" si="49"/>
        <v>-2.3688124070533334E-2</v>
      </c>
      <c r="G399" s="31">
        <f t="shared" si="54"/>
        <v>50.066730219256343</v>
      </c>
      <c r="H399" s="18">
        <v>26.25</v>
      </c>
      <c r="I399" s="16">
        <f t="shared" si="50"/>
        <v>-1.278676194057915E-2</v>
      </c>
      <c r="J399" s="31">
        <f t="shared" si="55"/>
        <v>38.888888888888779</v>
      </c>
      <c r="K399" s="26">
        <f t="shared" si="51"/>
        <v>128.21072114896148</v>
      </c>
      <c r="L399" s="16">
        <f t="shared" si="52"/>
        <v>-1.6624299201267956E-2</v>
      </c>
    </row>
    <row r="400" spans="1:12" x14ac:dyDescent="0.3">
      <c r="A400" s="3">
        <v>42958</v>
      </c>
      <c r="B400" s="18">
        <v>38.11</v>
      </c>
      <c r="C400" s="16">
        <f t="shared" si="48"/>
        <v>-9.3579412529243289E-3</v>
      </c>
      <c r="D400" s="31">
        <f t="shared" si="53"/>
        <v>38.887755102040856</v>
      </c>
      <c r="E400" s="18">
        <v>91.51</v>
      </c>
      <c r="F400" s="16">
        <f t="shared" si="49"/>
        <v>-4.3520835600042718E-3</v>
      </c>
      <c r="G400" s="31">
        <f t="shared" si="54"/>
        <v>49.84883562576595</v>
      </c>
      <c r="H400" s="18">
        <v>26.09</v>
      </c>
      <c r="I400" s="16">
        <f t="shared" si="50"/>
        <v>-6.0952380952381535E-3</v>
      </c>
      <c r="J400" s="31">
        <f t="shared" si="55"/>
        <v>38.651851851851738</v>
      </c>
      <c r="K400" s="26">
        <f t="shared" si="51"/>
        <v>127.38844257965854</v>
      </c>
      <c r="L400" s="16">
        <f t="shared" si="52"/>
        <v>-6.4134930521728695E-3</v>
      </c>
    </row>
    <row r="401" spans="1:12" x14ac:dyDescent="0.3">
      <c r="A401" s="3">
        <v>42961</v>
      </c>
      <c r="B401" s="18">
        <v>38.64</v>
      </c>
      <c r="C401" s="16">
        <f t="shared" si="48"/>
        <v>1.3907110994489713E-2</v>
      </c>
      <c r="D401" s="31">
        <f t="shared" si="53"/>
        <v>39.428571428571473</v>
      </c>
      <c r="E401" s="18">
        <v>93.72</v>
      </c>
      <c r="F401" s="16">
        <f t="shared" si="49"/>
        <v>2.4150366080209817E-2</v>
      </c>
      <c r="G401" s="31">
        <f t="shared" si="54"/>
        <v>51.052703254800406</v>
      </c>
      <c r="H401" s="18">
        <v>26.54</v>
      </c>
      <c r="I401" s="16">
        <f t="shared" si="50"/>
        <v>1.7247987734764214E-2</v>
      </c>
      <c r="J401" s="31">
        <f t="shared" si="55"/>
        <v>39.318518518518403</v>
      </c>
      <c r="K401" s="26">
        <f t="shared" si="51"/>
        <v>129.79979320189028</v>
      </c>
      <c r="L401" s="16">
        <f t="shared" si="52"/>
        <v>1.8929116122319067E-2</v>
      </c>
    </row>
    <row r="402" spans="1:12" x14ac:dyDescent="0.3">
      <c r="A402" s="3">
        <v>42963</v>
      </c>
      <c r="B402" s="18">
        <v>39.18</v>
      </c>
      <c r="C402" s="16">
        <f t="shared" si="48"/>
        <v>1.3975155279503104E-2</v>
      </c>
      <c r="D402" s="31">
        <f t="shared" si="53"/>
        <v>39.979591836734741</v>
      </c>
      <c r="E402" s="18">
        <v>95.25</v>
      </c>
      <c r="F402" s="16">
        <f t="shared" si="49"/>
        <v>1.6325224071702893E-2</v>
      </c>
      <c r="G402" s="31">
        <f t="shared" si="54"/>
        <v>51.886150074901181</v>
      </c>
      <c r="H402" s="18">
        <v>26.82</v>
      </c>
      <c r="I402" s="16">
        <f t="shared" si="50"/>
        <v>1.0550113036925435E-2</v>
      </c>
      <c r="J402" s="31">
        <f t="shared" si="55"/>
        <v>39.733333333333221</v>
      </c>
      <c r="K402" s="26">
        <f t="shared" si="51"/>
        <v>131.59907524496913</v>
      </c>
      <c r="L402" s="16">
        <f t="shared" si="52"/>
        <v>1.3861979273574354E-2</v>
      </c>
    </row>
    <row r="403" spans="1:12" x14ac:dyDescent="0.3">
      <c r="A403" s="3">
        <v>42964</v>
      </c>
      <c r="B403" s="18">
        <v>39.11</v>
      </c>
      <c r="C403" s="16">
        <f t="shared" si="48"/>
        <v>-1.7866258295048398E-3</v>
      </c>
      <c r="D403" s="31">
        <f t="shared" si="53"/>
        <v>39.908163265306172</v>
      </c>
      <c r="E403" s="18">
        <v>95.38</v>
      </c>
      <c r="F403" s="16">
        <f t="shared" si="49"/>
        <v>1.3648293963253177E-3</v>
      </c>
      <c r="G403" s="31">
        <f t="shared" si="54"/>
        <v>51.956965817785552</v>
      </c>
      <c r="H403" s="18">
        <v>26.68</v>
      </c>
      <c r="I403" s="16">
        <f t="shared" si="50"/>
        <v>-5.2199850857569396E-3</v>
      </c>
      <c r="J403" s="31">
        <f t="shared" si="55"/>
        <v>39.525925925925812</v>
      </c>
      <c r="K403" s="26">
        <f t="shared" si="51"/>
        <v>131.39105500901752</v>
      </c>
      <c r="L403" s="16">
        <f t="shared" si="52"/>
        <v>-1.5807119887764065E-3</v>
      </c>
    </row>
    <row r="404" spans="1:12" x14ac:dyDescent="0.3">
      <c r="A404" s="3">
        <v>42965</v>
      </c>
      <c r="B404" s="18">
        <v>38.880000000000003</v>
      </c>
      <c r="C404" s="16">
        <f t="shared" si="48"/>
        <v>-5.8808488877524212E-3</v>
      </c>
      <c r="D404" s="31">
        <f t="shared" si="53"/>
        <v>39.673469387755155</v>
      </c>
      <c r="E404" s="18">
        <v>95.18</v>
      </c>
      <c r="F404" s="16">
        <f t="shared" si="49"/>
        <v>-2.0968756552735002E-3</v>
      </c>
      <c r="G404" s="31">
        <f t="shared" si="54"/>
        <v>51.848018521040359</v>
      </c>
      <c r="H404" s="18">
        <v>26.7</v>
      </c>
      <c r="I404" s="16">
        <f t="shared" si="50"/>
        <v>7.4962518740617767E-4</v>
      </c>
      <c r="J404" s="31">
        <f t="shared" si="55"/>
        <v>39.555555555555436</v>
      </c>
      <c r="K404" s="26">
        <f t="shared" si="51"/>
        <v>131.07704346435094</v>
      </c>
      <c r="L404" s="16">
        <f t="shared" si="52"/>
        <v>-2.3899004741610996E-3</v>
      </c>
    </row>
    <row r="405" spans="1:12" x14ac:dyDescent="0.3">
      <c r="A405" s="3">
        <v>42968</v>
      </c>
      <c r="B405" s="18">
        <v>38.5</v>
      </c>
      <c r="C405" s="16">
        <f t="shared" si="48"/>
        <v>-9.7736625514404096E-3</v>
      </c>
      <c r="D405" s="31">
        <f t="shared" si="53"/>
        <v>39.285714285714334</v>
      </c>
      <c r="E405" s="18">
        <v>93.98</v>
      </c>
      <c r="F405" s="16">
        <f t="shared" si="49"/>
        <v>-1.2607690691321727E-2</v>
      </c>
      <c r="G405" s="31">
        <f t="shared" si="54"/>
        <v>51.194334740569161</v>
      </c>
      <c r="H405" s="18">
        <v>26.59</v>
      </c>
      <c r="I405" s="16">
        <f t="shared" si="50"/>
        <v>-4.1198501872659055E-3</v>
      </c>
      <c r="J405" s="31">
        <f t="shared" si="55"/>
        <v>39.392592592592472</v>
      </c>
      <c r="K405" s="26">
        <f t="shared" si="51"/>
        <v>129.87264161887597</v>
      </c>
      <c r="L405" s="16">
        <f t="shared" si="52"/>
        <v>-9.1885032927411237E-3</v>
      </c>
    </row>
    <row r="406" spans="1:12" x14ac:dyDescent="0.3">
      <c r="A406" s="3">
        <v>42969</v>
      </c>
      <c r="B406" s="18">
        <v>38.56</v>
      </c>
      <c r="C406" s="16">
        <f t="shared" si="48"/>
        <v>1.5584415584415368E-3</v>
      </c>
      <c r="D406" s="31">
        <f t="shared" si="53"/>
        <v>39.346938775510253</v>
      </c>
      <c r="E406" s="18">
        <v>93.77</v>
      </c>
      <c r="F406" s="16">
        <f t="shared" si="49"/>
        <v>-2.2345179825495887E-3</v>
      </c>
      <c r="G406" s="31">
        <f t="shared" si="54"/>
        <v>51.079940078986695</v>
      </c>
      <c r="H406" s="18">
        <v>26.46</v>
      </c>
      <c r="I406" s="16">
        <f t="shared" si="50"/>
        <v>-4.8890560361037894E-3</v>
      </c>
      <c r="J406" s="31">
        <f t="shared" si="55"/>
        <v>39.199999999999882</v>
      </c>
      <c r="K406" s="26">
        <f t="shared" si="51"/>
        <v>129.62687885449682</v>
      </c>
      <c r="L406" s="16">
        <f t="shared" si="52"/>
        <v>-1.8923366870473579E-3</v>
      </c>
    </row>
    <row r="407" spans="1:12" x14ac:dyDescent="0.3">
      <c r="A407" s="3">
        <v>42970</v>
      </c>
      <c r="B407" s="18">
        <v>38.93</v>
      </c>
      <c r="C407" s="16">
        <f t="shared" si="48"/>
        <v>9.5954356846472688E-3</v>
      </c>
      <c r="D407" s="31">
        <f t="shared" si="53"/>
        <v>39.724489795918416</v>
      </c>
      <c r="E407" s="18">
        <v>94.55</v>
      </c>
      <c r="F407" s="16">
        <f t="shared" si="49"/>
        <v>8.3182254452383031E-3</v>
      </c>
      <c r="G407" s="31">
        <f t="shared" si="54"/>
        <v>51.504834536292968</v>
      </c>
      <c r="H407" s="18">
        <v>26.66</v>
      </c>
      <c r="I407" s="16">
        <f t="shared" si="50"/>
        <v>7.5585789871503994E-3</v>
      </c>
      <c r="J407" s="31">
        <f t="shared" si="55"/>
        <v>39.49629629629618</v>
      </c>
      <c r="K407" s="26">
        <f t="shared" si="51"/>
        <v>130.72562062850756</v>
      </c>
      <c r="L407" s="16">
        <f t="shared" si="52"/>
        <v>8.476187837894722E-3</v>
      </c>
    </row>
    <row r="408" spans="1:12" x14ac:dyDescent="0.3">
      <c r="A408" s="3">
        <v>42971</v>
      </c>
      <c r="B408" s="18">
        <v>39.07</v>
      </c>
      <c r="C408" s="16">
        <f t="shared" si="48"/>
        <v>3.5961983046493007E-3</v>
      </c>
      <c r="D408" s="31">
        <f t="shared" si="53"/>
        <v>39.867346938775555</v>
      </c>
      <c r="E408" s="18">
        <v>94.82</v>
      </c>
      <c r="F408" s="16">
        <f t="shared" si="49"/>
        <v>2.8556319407719855E-3</v>
      </c>
      <c r="G408" s="31">
        <f t="shared" si="54"/>
        <v>51.651913386898983</v>
      </c>
      <c r="H408" s="18">
        <v>26.72</v>
      </c>
      <c r="I408" s="16">
        <f t="shared" si="50"/>
        <v>2.2505626406601476E-3</v>
      </c>
      <c r="J408" s="31">
        <f t="shared" si="55"/>
        <v>39.585185185185068</v>
      </c>
      <c r="K408" s="26">
        <f t="shared" si="51"/>
        <v>131.10444551085959</v>
      </c>
      <c r="L408" s="16">
        <f t="shared" si="52"/>
        <v>2.8978625653541812E-3</v>
      </c>
    </row>
    <row r="409" spans="1:12" x14ac:dyDescent="0.3">
      <c r="A409" s="3">
        <v>42975</v>
      </c>
      <c r="B409" s="18">
        <v>39.299999999999997</v>
      </c>
      <c r="C409" s="16">
        <f t="shared" si="48"/>
        <v>5.8868697210134879E-3</v>
      </c>
      <c r="D409" s="31">
        <f t="shared" si="53"/>
        <v>40.102040816326571</v>
      </c>
      <c r="E409" s="18">
        <v>95.48</v>
      </c>
      <c r="F409" s="16">
        <f t="shared" si="49"/>
        <v>6.9605568445476607E-3</v>
      </c>
      <c r="G409" s="31">
        <f t="shared" si="54"/>
        <v>52.011439466158144</v>
      </c>
      <c r="H409" s="18">
        <v>26.78</v>
      </c>
      <c r="I409" s="16">
        <f t="shared" si="50"/>
        <v>2.2455089820359042E-3</v>
      </c>
      <c r="J409" s="31">
        <f t="shared" si="55"/>
        <v>39.674074074073957</v>
      </c>
      <c r="K409" s="26">
        <f t="shared" si="51"/>
        <v>131.78755435655867</v>
      </c>
      <c r="L409" s="16">
        <f t="shared" si="52"/>
        <v>5.2104171070423977E-3</v>
      </c>
    </row>
    <row r="410" spans="1:12" x14ac:dyDescent="0.3">
      <c r="A410" s="3">
        <v>42976</v>
      </c>
      <c r="B410" s="18">
        <v>38.82</v>
      </c>
      <c r="C410" s="16">
        <f t="shared" si="48"/>
        <v>-1.2213740458015154E-2</v>
      </c>
      <c r="D410" s="31">
        <f t="shared" si="53"/>
        <v>39.612244897959229</v>
      </c>
      <c r="E410" s="18">
        <v>94.35</v>
      </c>
      <c r="F410" s="16">
        <f t="shared" si="49"/>
        <v>-1.1834939254294241E-2</v>
      </c>
      <c r="G410" s="31">
        <f t="shared" si="54"/>
        <v>51.395887239547761</v>
      </c>
      <c r="H410" s="18">
        <v>26.56</v>
      </c>
      <c r="I410" s="16">
        <f t="shared" si="50"/>
        <v>-8.2150858849888708E-3</v>
      </c>
      <c r="J410" s="31">
        <f t="shared" si="55"/>
        <v>39.348148148148027</v>
      </c>
      <c r="K410" s="26">
        <f t="shared" si="51"/>
        <v>130.35628028565503</v>
      </c>
      <c r="L410" s="16">
        <f t="shared" si="52"/>
        <v>-1.0860464615886634E-2</v>
      </c>
    </row>
    <row r="411" spans="1:12" x14ac:dyDescent="0.3">
      <c r="A411" s="3">
        <v>42977</v>
      </c>
      <c r="B411" s="18">
        <v>39.19</v>
      </c>
      <c r="C411" s="16">
        <f t="shared" si="48"/>
        <v>9.5311695002575636E-3</v>
      </c>
      <c r="D411" s="31">
        <f t="shared" si="53"/>
        <v>39.989795918367392</v>
      </c>
      <c r="E411" s="18">
        <v>95.66</v>
      </c>
      <c r="F411" s="16">
        <f t="shared" si="49"/>
        <v>1.3884472708002082E-2</v>
      </c>
      <c r="G411" s="31">
        <f t="shared" si="54"/>
        <v>52.109492033228811</v>
      </c>
      <c r="H411" s="18">
        <v>26.66</v>
      </c>
      <c r="I411" s="16">
        <f t="shared" si="50"/>
        <v>3.7650602409640133E-3</v>
      </c>
      <c r="J411" s="31">
        <f t="shared" si="55"/>
        <v>39.49629629629618</v>
      </c>
      <c r="K411" s="26">
        <f t="shared" si="51"/>
        <v>131.59558424789239</v>
      </c>
      <c r="L411" s="16">
        <f t="shared" si="52"/>
        <v>9.5070522073936736E-3</v>
      </c>
    </row>
    <row r="412" spans="1:12" x14ac:dyDescent="0.3">
      <c r="A412" s="3">
        <v>42978</v>
      </c>
      <c r="B412" s="18">
        <v>39.270000000000003</v>
      </c>
      <c r="C412" s="16">
        <f t="shared" si="48"/>
        <v>2.0413370757847993E-3</v>
      </c>
      <c r="D412" s="31">
        <f t="shared" si="53"/>
        <v>40.071428571428626</v>
      </c>
      <c r="E412" s="18">
        <v>96.09</v>
      </c>
      <c r="F412" s="16">
        <f t="shared" si="49"/>
        <v>4.4950867656283755E-3</v>
      </c>
      <c r="G412" s="31">
        <f t="shared" si="54"/>
        <v>52.343728721230995</v>
      </c>
      <c r="H412" s="18">
        <v>26.72</v>
      </c>
      <c r="I412" s="16">
        <f t="shared" si="50"/>
        <v>2.2505626406601476E-3</v>
      </c>
      <c r="J412" s="31">
        <f t="shared" si="55"/>
        <v>39.585185185185068</v>
      </c>
      <c r="K412" s="26">
        <f t="shared" si="51"/>
        <v>132.0003424778447</v>
      </c>
      <c r="L412" s="16">
        <f t="shared" si="52"/>
        <v>3.0757736459443574E-3</v>
      </c>
    </row>
    <row r="413" spans="1:12" x14ac:dyDescent="0.3">
      <c r="A413" s="3">
        <v>42979</v>
      </c>
      <c r="B413" s="18">
        <v>39.5</v>
      </c>
      <c r="C413" s="16">
        <f t="shared" si="48"/>
        <v>5.8568882098293251E-3</v>
      </c>
      <c r="D413" s="31">
        <f t="shared" si="53"/>
        <v>40.306122448979643</v>
      </c>
      <c r="E413" s="18">
        <v>96.95</v>
      </c>
      <c r="F413" s="16">
        <f t="shared" si="49"/>
        <v>8.9499427619939009E-3</v>
      </c>
      <c r="G413" s="31">
        <f t="shared" si="54"/>
        <v>52.81220209723535</v>
      </c>
      <c r="H413" s="18">
        <v>27</v>
      </c>
      <c r="I413" s="16">
        <f t="shared" si="50"/>
        <v>1.0479041916167775E-2</v>
      </c>
      <c r="J413" s="31">
        <f t="shared" si="55"/>
        <v>39.999999999999886</v>
      </c>
      <c r="K413" s="26">
        <f t="shared" si="51"/>
        <v>133.11832454621486</v>
      </c>
      <c r="L413" s="16">
        <f t="shared" si="52"/>
        <v>8.469539149550398E-3</v>
      </c>
    </row>
    <row r="414" spans="1:12" x14ac:dyDescent="0.3">
      <c r="A414" s="3">
        <v>42982</v>
      </c>
      <c r="B414" s="18">
        <v>39.22</v>
      </c>
      <c r="C414" s="16">
        <f t="shared" si="48"/>
        <v>-7.088607594936791E-3</v>
      </c>
      <c r="D414" s="31">
        <f t="shared" si="53"/>
        <v>40.020408163265351</v>
      </c>
      <c r="E414" s="18">
        <v>96.09</v>
      </c>
      <c r="F414" s="16">
        <f t="shared" si="49"/>
        <v>-8.8705518308406228E-3</v>
      </c>
      <c r="G414" s="31">
        <f t="shared" si="54"/>
        <v>52.343728721230995</v>
      </c>
      <c r="H414" s="18">
        <v>26.76</v>
      </c>
      <c r="I414" s="16">
        <f t="shared" si="50"/>
        <v>-8.8888888888888351E-3</v>
      </c>
      <c r="J414" s="31">
        <f t="shared" si="55"/>
        <v>39.644444444444332</v>
      </c>
      <c r="K414" s="26">
        <f t="shared" si="51"/>
        <v>132.00858132894069</v>
      </c>
      <c r="L414" s="16">
        <f t="shared" si="52"/>
        <v>-8.3365173131284553E-3</v>
      </c>
    </row>
    <row r="415" spans="1:12" x14ac:dyDescent="0.3">
      <c r="A415" s="3">
        <v>42983</v>
      </c>
      <c r="B415" s="18">
        <v>39.33</v>
      </c>
      <c r="C415" s="16">
        <f t="shared" si="48"/>
        <v>2.8046914839368053E-3</v>
      </c>
      <c r="D415" s="31">
        <f t="shared" si="53"/>
        <v>40.132653061224538</v>
      </c>
      <c r="E415" s="18">
        <v>96.96</v>
      </c>
      <c r="F415" s="16">
        <f t="shared" si="49"/>
        <v>9.0540118638775535E-3</v>
      </c>
      <c r="G415" s="31">
        <f t="shared" si="54"/>
        <v>52.817649462072609</v>
      </c>
      <c r="H415" s="18">
        <v>26.77</v>
      </c>
      <c r="I415" s="16">
        <f t="shared" si="50"/>
        <v>3.7369207772797175E-4</v>
      </c>
      <c r="J415" s="31">
        <f t="shared" si="55"/>
        <v>39.659259259259144</v>
      </c>
      <c r="K415" s="26">
        <f t="shared" si="51"/>
        <v>132.60956178255628</v>
      </c>
      <c r="L415" s="16">
        <f t="shared" si="52"/>
        <v>4.5525862604194334E-3</v>
      </c>
    </row>
    <row r="416" spans="1:12" x14ac:dyDescent="0.3">
      <c r="A416" s="3">
        <v>42984</v>
      </c>
      <c r="B416" s="18">
        <v>39.25</v>
      </c>
      <c r="C416" s="16">
        <f t="shared" si="48"/>
        <v>-2.0340706839562239E-3</v>
      </c>
      <c r="D416" s="31">
        <f t="shared" si="53"/>
        <v>40.051020408163318</v>
      </c>
      <c r="E416" s="18">
        <v>97.33</v>
      </c>
      <c r="F416" s="16">
        <f t="shared" si="49"/>
        <v>3.8160066006600601E-3</v>
      </c>
      <c r="G416" s="31">
        <f t="shared" si="54"/>
        <v>53.01920196105123</v>
      </c>
      <c r="H416" s="18">
        <v>26.77</v>
      </c>
      <c r="I416" s="16">
        <f t="shared" si="50"/>
        <v>0</v>
      </c>
      <c r="J416" s="31">
        <f t="shared" si="55"/>
        <v>39.659259259259144</v>
      </c>
      <c r="K416" s="26">
        <f t="shared" si="51"/>
        <v>132.72948162847371</v>
      </c>
      <c r="L416" s="16">
        <f t="shared" si="52"/>
        <v>9.0430768570115561E-4</v>
      </c>
    </row>
    <row r="417" spans="1:12" x14ac:dyDescent="0.3">
      <c r="A417" s="3">
        <v>42985</v>
      </c>
      <c r="B417" s="18">
        <v>39.380000000000003</v>
      </c>
      <c r="C417" s="16">
        <f t="shared" si="48"/>
        <v>3.3121019108279803E-3</v>
      </c>
      <c r="D417" s="31">
        <f t="shared" si="53"/>
        <v>40.183673469387806</v>
      </c>
      <c r="E417" s="18">
        <v>97.78</v>
      </c>
      <c r="F417" s="16">
        <f t="shared" si="49"/>
        <v>4.6234460084249029E-3</v>
      </c>
      <c r="G417" s="31">
        <f t="shared" si="54"/>
        <v>53.264333378727926</v>
      </c>
      <c r="H417" s="18">
        <v>26.85</v>
      </c>
      <c r="I417" s="16">
        <f t="shared" si="50"/>
        <v>2.988419872992143E-3</v>
      </c>
      <c r="J417" s="31">
        <f t="shared" si="55"/>
        <v>39.777777777777665</v>
      </c>
      <c r="K417" s="26">
        <f t="shared" si="51"/>
        <v>133.2257846258934</v>
      </c>
      <c r="L417" s="16">
        <f t="shared" si="52"/>
        <v>3.7392069292405683E-3</v>
      </c>
    </row>
    <row r="418" spans="1:12" x14ac:dyDescent="0.3">
      <c r="A418" s="3">
        <v>42986</v>
      </c>
      <c r="B418" s="18">
        <v>39.380000000000003</v>
      </c>
      <c r="C418" s="16">
        <f t="shared" si="48"/>
        <v>0</v>
      </c>
      <c r="D418" s="31">
        <f t="shared" si="53"/>
        <v>40.183673469387806</v>
      </c>
      <c r="E418" s="18">
        <v>98</v>
      </c>
      <c r="F418" s="16">
        <f t="shared" si="49"/>
        <v>2.2499488647984567E-3</v>
      </c>
      <c r="G418" s="31">
        <f t="shared" si="54"/>
        <v>53.384175405147644</v>
      </c>
      <c r="H418" s="18">
        <v>26.86</v>
      </c>
      <c r="I418" s="16">
        <f t="shared" si="50"/>
        <v>3.7243947858467408E-4</v>
      </c>
      <c r="J418" s="31">
        <f t="shared" si="55"/>
        <v>39.792592592592477</v>
      </c>
      <c r="K418" s="26">
        <f t="shared" si="51"/>
        <v>133.36044146712794</v>
      </c>
      <c r="L418" s="16">
        <f t="shared" si="52"/>
        <v>1.0107415888949145E-3</v>
      </c>
    </row>
    <row r="419" spans="1:12" x14ac:dyDescent="0.3">
      <c r="A419" s="3">
        <v>42989</v>
      </c>
      <c r="B419" s="18">
        <v>39.78</v>
      </c>
      <c r="C419" s="16">
        <f t="shared" si="48"/>
        <v>1.0157440325037959E-2</v>
      </c>
      <c r="D419" s="31">
        <f t="shared" si="53"/>
        <v>40.591836734693921</v>
      </c>
      <c r="E419" s="18">
        <v>99.15</v>
      </c>
      <c r="F419" s="16">
        <f t="shared" si="49"/>
        <v>1.1734693877551106E-2</v>
      </c>
      <c r="G419" s="31">
        <f t="shared" si="54"/>
        <v>54.010622361432546</v>
      </c>
      <c r="H419" s="18">
        <v>26.92</v>
      </c>
      <c r="I419" s="16">
        <f t="shared" si="50"/>
        <v>2.2338049143708627E-3</v>
      </c>
      <c r="J419" s="31">
        <f t="shared" si="55"/>
        <v>39.881481481481366</v>
      </c>
      <c r="K419" s="26">
        <f t="shared" si="51"/>
        <v>134.48394057760783</v>
      </c>
      <c r="L419" s="16">
        <f t="shared" si="52"/>
        <v>8.4245305288437322E-3</v>
      </c>
    </row>
    <row r="420" spans="1:12" x14ac:dyDescent="0.3">
      <c r="A420" s="3">
        <v>42990</v>
      </c>
      <c r="B420" s="18">
        <v>40.03</v>
      </c>
      <c r="C420" s="16">
        <f t="shared" si="48"/>
        <v>6.2845651080944975E-3</v>
      </c>
      <c r="D420" s="31">
        <f t="shared" si="53"/>
        <v>40.846938775510246</v>
      </c>
      <c r="E420" s="18">
        <v>100.26</v>
      </c>
      <c r="F420" s="16">
        <f t="shared" si="49"/>
        <v>1.1195158850226816E-2</v>
      </c>
      <c r="G420" s="31">
        <f t="shared" si="54"/>
        <v>54.615279858368396</v>
      </c>
      <c r="H420" s="18">
        <v>27.2</v>
      </c>
      <c r="I420" s="16">
        <f t="shared" si="50"/>
        <v>1.0401188707280795E-2</v>
      </c>
      <c r="J420" s="31">
        <f t="shared" si="55"/>
        <v>40.296296296296177</v>
      </c>
      <c r="K420" s="26">
        <f t="shared" si="51"/>
        <v>135.75851493017484</v>
      </c>
      <c r="L420" s="16">
        <f t="shared" si="52"/>
        <v>9.4775208630317742E-3</v>
      </c>
    </row>
    <row r="421" spans="1:12" x14ac:dyDescent="0.3">
      <c r="A421" s="3">
        <v>42991</v>
      </c>
      <c r="B421" s="18">
        <v>39.93</v>
      </c>
      <c r="C421" s="16">
        <f t="shared" si="48"/>
        <v>-2.4981264051960883E-3</v>
      </c>
      <c r="D421" s="31">
        <f t="shared" si="53"/>
        <v>40.744897959183717</v>
      </c>
      <c r="E421" s="18">
        <v>99.51</v>
      </c>
      <c r="F421" s="16">
        <f t="shared" si="49"/>
        <v>-7.4805505685218154E-3</v>
      </c>
      <c r="G421" s="31">
        <f t="shared" si="54"/>
        <v>54.206727495573901</v>
      </c>
      <c r="H421" s="18">
        <v>27.12</v>
      </c>
      <c r="I421" s="16">
        <f t="shared" si="50"/>
        <v>-2.9411764705882248E-3</v>
      </c>
      <c r="J421" s="31">
        <f t="shared" si="55"/>
        <v>40.177777777777656</v>
      </c>
      <c r="K421" s="26">
        <f t="shared" si="51"/>
        <v>135.12940323253528</v>
      </c>
      <c r="L421" s="16">
        <f t="shared" si="52"/>
        <v>-4.6340496429496669E-3</v>
      </c>
    </row>
    <row r="422" spans="1:12" x14ac:dyDescent="0.3">
      <c r="A422" s="3">
        <v>42992</v>
      </c>
      <c r="B422" s="18">
        <v>40</v>
      </c>
      <c r="C422" s="16">
        <f t="shared" si="48"/>
        <v>1.753067868770275E-3</v>
      </c>
      <c r="D422" s="31">
        <f t="shared" si="53"/>
        <v>40.816326530612287</v>
      </c>
      <c r="E422" s="18">
        <v>99.7</v>
      </c>
      <c r="F422" s="16">
        <f t="shared" si="49"/>
        <v>1.9093558436338309E-3</v>
      </c>
      <c r="G422" s="31">
        <f t="shared" si="54"/>
        <v>54.310227427481841</v>
      </c>
      <c r="H422" s="18">
        <v>27.26</v>
      </c>
      <c r="I422" s="16">
        <f t="shared" si="50"/>
        <v>5.1622418879055942E-3</v>
      </c>
      <c r="J422" s="31">
        <f t="shared" si="55"/>
        <v>40.385185185185065</v>
      </c>
      <c r="K422" s="26">
        <f t="shared" si="51"/>
        <v>135.51173914327919</v>
      </c>
      <c r="L422" s="16">
        <f t="shared" si="52"/>
        <v>2.8294057518034599E-3</v>
      </c>
    </row>
    <row r="423" spans="1:12" x14ac:dyDescent="0.3">
      <c r="A423" s="3">
        <v>42993</v>
      </c>
      <c r="B423" s="18">
        <v>39.979999999999997</v>
      </c>
      <c r="C423" s="16">
        <f t="shared" si="48"/>
        <v>-5.0000000000005596E-4</v>
      </c>
      <c r="D423" s="31">
        <f t="shared" si="53"/>
        <v>40.795918367346978</v>
      </c>
      <c r="E423" s="18">
        <v>99.6</v>
      </c>
      <c r="F423" s="16">
        <f t="shared" si="49"/>
        <v>-1.0030090270812808E-3</v>
      </c>
      <c r="G423" s="31">
        <f t="shared" si="54"/>
        <v>54.255753779109241</v>
      </c>
      <c r="H423" s="18">
        <v>27.32</v>
      </c>
      <c r="I423" s="16">
        <f t="shared" si="50"/>
        <v>2.2010271460013442E-3</v>
      </c>
      <c r="J423" s="31">
        <f t="shared" si="55"/>
        <v>40.474074074073947</v>
      </c>
      <c r="K423" s="26">
        <f t="shared" si="51"/>
        <v>135.52574622053015</v>
      </c>
      <c r="L423" s="16">
        <f t="shared" si="52"/>
        <v>1.0336430880109049E-4</v>
      </c>
    </row>
    <row r="424" spans="1:12" x14ac:dyDescent="0.3">
      <c r="A424" s="3">
        <v>42996</v>
      </c>
      <c r="B424" s="18">
        <v>40.17</v>
      </c>
      <c r="C424" s="16">
        <f t="shared" si="48"/>
        <v>4.7523761880940985E-3</v>
      </c>
      <c r="D424" s="31">
        <f t="shared" si="53"/>
        <v>40.989795918367392</v>
      </c>
      <c r="E424" s="18">
        <v>100.08</v>
      </c>
      <c r="F424" s="16">
        <f t="shared" si="49"/>
        <v>4.8192771084338837E-3</v>
      </c>
      <c r="G424" s="31">
        <f t="shared" si="54"/>
        <v>54.517227291297729</v>
      </c>
      <c r="H424" s="18">
        <v>27.37</v>
      </c>
      <c r="I424" s="16">
        <f t="shared" si="50"/>
        <v>1.8301610541728852E-3</v>
      </c>
      <c r="J424" s="31">
        <f t="shared" si="55"/>
        <v>40.548148148148023</v>
      </c>
      <c r="K424" s="26">
        <f t="shared" si="51"/>
        <v>136.05517135781315</v>
      </c>
      <c r="L424" s="16">
        <f t="shared" si="52"/>
        <v>3.9064543236051463E-3</v>
      </c>
    </row>
    <row r="425" spans="1:12" x14ac:dyDescent="0.3">
      <c r="A425" s="3">
        <v>42997</v>
      </c>
      <c r="B425" s="18">
        <v>40.21</v>
      </c>
      <c r="C425" s="16">
        <f t="shared" si="48"/>
        <v>9.9576798605927053E-4</v>
      </c>
      <c r="D425" s="31">
        <f t="shared" si="53"/>
        <v>41.030612244898002</v>
      </c>
      <c r="E425" s="18">
        <v>100.58</v>
      </c>
      <c r="F425" s="16">
        <f t="shared" si="49"/>
        <v>4.9960031974420893E-3</v>
      </c>
      <c r="G425" s="31">
        <f t="shared" si="54"/>
        <v>54.789595533160728</v>
      </c>
      <c r="H425" s="18">
        <v>27.45</v>
      </c>
      <c r="I425" s="16">
        <f t="shared" si="50"/>
        <v>2.9229082937523021E-3</v>
      </c>
      <c r="J425" s="31">
        <f t="shared" si="55"/>
        <v>40.666666666666544</v>
      </c>
      <c r="K425" s="26">
        <f t="shared" si="51"/>
        <v>136.48687444472529</v>
      </c>
      <c r="L425" s="16">
        <f t="shared" si="52"/>
        <v>3.17300020722322E-3</v>
      </c>
    </row>
    <row r="426" spans="1:12" x14ac:dyDescent="0.3">
      <c r="A426" s="3">
        <v>42998</v>
      </c>
      <c r="B426" s="18">
        <v>40.15</v>
      </c>
      <c r="C426" s="16">
        <f t="shared" si="48"/>
        <v>-1.4921661278289866E-3</v>
      </c>
      <c r="D426" s="31">
        <f t="shared" si="53"/>
        <v>40.969387755102083</v>
      </c>
      <c r="E426" s="18">
        <v>100.44</v>
      </c>
      <c r="F426" s="16">
        <f t="shared" si="49"/>
        <v>-1.3919268244183547E-3</v>
      </c>
      <c r="G426" s="31">
        <f t="shared" si="54"/>
        <v>54.713332425439091</v>
      </c>
      <c r="H426" s="18">
        <v>27.42</v>
      </c>
      <c r="I426" s="16">
        <f t="shared" si="50"/>
        <v>-1.0928961748633004E-3</v>
      </c>
      <c r="J426" s="31">
        <f t="shared" si="55"/>
        <v>40.622222222222099</v>
      </c>
      <c r="K426" s="26">
        <f t="shared" si="51"/>
        <v>136.30494240276326</v>
      </c>
      <c r="L426" s="16">
        <f t="shared" si="52"/>
        <v>-1.3329636472532158E-3</v>
      </c>
    </row>
    <row r="427" spans="1:12" x14ac:dyDescent="0.3">
      <c r="A427" s="3">
        <v>42999</v>
      </c>
      <c r="B427" s="18">
        <v>40.01</v>
      </c>
      <c r="C427" s="16">
        <f t="shared" si="48"/>
        <v>-3.4869240348692765E-3</v>
      </c>
      <c r="D427" s="31">
        <f t="shared" si="53"/>
        <v>40.826530612244937</v>
      </c>
      <c r="E427" s="18">
        <v>100.24</v>
      </c>
      <c r="F427" s="16">
        <f t="shared" si="49"/>
        <v>-1.9912385503784158E-3</v>
      </c>
      <c r="G427" s="31">
        <f t="shared" si="54"/>
        <v>54.604385128693885</v>
      </c>
      <c r="H427" s="18">
        <v>27.5</v>
      </c>
      <c r="I427" s="16">
        <f t="shared" si="50"/>
        <v>2.9175784099197966E-3</v>
      </c>
      <c r="J427" s="31">
        <f t="shared" si="55"/>
        <v>40.74074074074062</v>
      </c>
      <c r="K427" s="26">
        <f t="shared" si="51"/>
        <v>136.17165648167943</v>
      </c>
      <c r="L427" s="16">
        <f t="shared" si="52"/>
        <v>-9.7785097689251366E-4</v>
      </c>
    </row>
    <row r="428" spans="1:12" x14ac:dyDescent="0.3">
      <c r="A428" s="3">
        <v>43000</v>
      </c>
      <c r="B428" s="18">
        <v>39.340000000000003</v>
      </c>
      <c r="C428" s="16">
        <f t="shared" si="48"/>
        <v>-1.6745813546613197E-2</v>
      </c>
      <c r="D428" s="31">
        <f t="shared" si="53"/>
        <v>40.142857142857189</v>
      </c>
      <c r="E428" s="18">
        <v>97.72</v>
      </c>
      <c r="F428" s="16">
        <f t="shared" si="49"/>
        <v>-2.5139664804469275E-2</v>
      </c>
      <c r="G428" s="31">
        <f t="shared" si="54"/>
        <v>53.23164918970437</v>
      </c>
      <c r="H428" s="18">
        <v>26.91</v>
      </c>
      <c r="I428" s="16">
        <f t="shared" si="50"/>
        <v>-2.1454545454545504E-2</v>
      </c>
      <c r="J428" s="31">
        <f t="shared" si="55"/>
        <v>39.866666666666546</v>
      </c>
      <c r="K428" s="26">
        <f t="shared" si="51"/>
        <v>133.24117299922813</v>
      </c>
      <c r="L428" s="16">
        <f t="shared" si="52"/>
        <v>-2.1520509907622221E-2</v>
      </c>
    </row>
    <row r="429" spans="1:12" x14ac:dyDescent="0.3">
      <c r="A429" s="3">
        <v>43003</v>
      </c>
      <c r="B429" s="18">
        <v>38.950000000000003</v>
      </c>
      <c r="C429" s="16">
        <f t="shared" si="48"/>
        <v>-9.9135739705135117E-3</v>
      </c>
      <c r="D429" s="31">
        <f t="shared" si="53"/>
        <v>39.744897959183717</v>
      </c>
      <c r="E429" s="18">
        <v>96.63</v>
      </c>
      <c r="F429" s="16">
        <f t="shared" si="49"/>
        <v>-1.1154318460908752E-2</v>
      </c>
      <c r="G429" s="31">
        <f t="shared" si="54"/>
        <v>52.637886422443032</v>
      </c>
      <c r="H429" s="18">
        <v>26.57</v>
      </c>
      <c r="I429" s="16">
        <f t="shared" si="50"/>
        <v>-1.2634708286882179E-2</v>
      </c>
      <c r="J429" s="31">
        <f t="shared" si="55"/>
        <v>39.362962962962847</v>
      </c>
      <c r="K429" s="26">
        <f t="shared" si="51"/>
        <v>131.7457473445896</v>
      </c>
      <c r="L429" s="16">
        <f t="shared" si="52"/>
        <v>-1.1223450086612408E-2</v>
      </c>
    </row>
    <row r="430" spans="1:12" x14ac:dyDescent="0.3">
      <c r="A430" s="3">
        <v>43004</v>
      </c>
      <c r="B430" s="18">
        <v>39.11</v>
      </c>
      <c r="C430" s="16">
        <f t="shared" si="48"/>
        <v>4.1078305519897107E-3</v>
      </c>
      <c r="D430" s="31">
        <f t="shared" si="53"/>
        <v>39.908163265306165</v>
      </c>
      <c r="E430" s="18">
        <v>97.33</v>
      </c>
      <c r="F430" s="16">
        <f t="shared" si="49"/>
        <v>7.2441270826866244E-3</v>
      </c>
      <c r="G430" s="31">
        <f t="shared" si="54"/>
        <v>53.01920196105123</v>
      </c>
      <c r="H430" s="18">
        <v>26.75</v>
      </c>
      <c r="I430" s="16">
        <f t="shared" si="50"/>
        <v>6.7745577719231509E-3</v>
      </c>
      <c r="J430" s="31">
        <f t="shared" si="55"/>
        <v>39.629629629629513</v>
      </c>
      <c r="K430" s="26">
        <f t="shared" si="51"/>
        <v>132.55699485598691</v>
      </c>
      <c r="L430" s="16">
        <f t="shared" si="52"/>
        <v>6.1576751261309681E-3</v>
      </c>
    </row>
    <row r="431" spans="1:12" x14ac:dyDescent="0.3">
      <c r="A431" s="3">
        <v>43005</v>
      </c>
      <c r="B431" s="18">
        <v>38.58</v>
      </c>
      <c r="C431" s="16">
        <f t="shared" si="48"/>
        <v>-1.3551521350038342E-2</v>
      </c>
      <c r="D431" s="31">
        <f t="shared" si="53"/>
        <v>39.367346938775555</v>
      </c>
      <c r="E431" s="18">
        <v>95.86</v>
      </c>
      <c r="F431" s="16">
        <f t="shared" si="49"/>
        <v>-1.5103256960854794E-2</v>
      </c>
      <c r="G431" s="31">
        <f t="shared" si="54"/>
        <v>52.218439329974018</v>
      </c>
      <c r="H431" s="18">
        <v>26.48</v>
      </c>
      <c r="I431" s="16">
        <f t="shared" si="50"/>
        <v>-1.0093457943925244E-2</v>
      </c>
      <c r="J431" s="31">
        <f t="shared" si="55"/>
        <v>39.229629629629514</v>
      </c>
      <c r="K431" s="26">
        <f t="shared" si="51"/>
        <v>130.81541589837909</v>
      </c>
      <c r="L431" s="16">
        <f t="shared" si="52"/>
        <v>-1.3138340677532168E-2</v>
      </c>
    </row>
    <row r="432" spans="1:12" x14ac:dyDescent="0.3">
      <c r="A432" s="3">
        <v>43006</v>
      </c>
      <c r="B432" s="18">
        <v>38.83</v>
      </c>
      <c r="C432" s="16">
        <f t="shared" si="48"/>
        <v>6.4800414722654409E-3</v>
      </c>
      <c r="D432" s="31">
        <f t="shared" si="53"/>
        <v>39.62244897959188</v>
      </c>
      <c r="E432" s="18">
        <v>96.14</v>
      </c>
      <c r="F432" s="16">
        <f t="shared" si="49"/>
        <v>2.9209263509284433E-3</v>
      </c>
      <c r="G432" s="31">
        <f t="shared" si="54"/>
        <v>52.370965545417299</v>
      </c>
      <c r="H432" s="18">
        <v>26.57</v>
      </c>
      <c r="I432" s="16">
        <f t="shared" si="50"/>
        <v>3.3987915407855951E-3</v>
      </c>
      <c r="J432" s="31">
        <f t="shared" si="55"/>
        <v>39.362962962962854</v>
      </c>
      <c r="K432" s="26">
        <f t="shared" si="51"/>
        <v>131.35637748797203</v>
      </c>
      <c r="L432" s="16">
        <f t="shared" si="52"/>
        <v>4.1353045883611994E-3</v>
      </c>
    </row>
    <row r="433" spans="1:12" x14ac:dyDescent="0.3">
      <c r="A433" s="3">
        <v>43007</v>
      </c>
      <c r="B433" s="18">
        <v>39.06</v>
      </c>
      <c r="C433" s="16">
        <f t="shared" si="48"/>
        <v>5.923255215040113E-3</v>
      </c>
      <c r="D433" s="31">
        <f t="shared" si="53"/>
        <v>39.857142857142911</v>
      </c>
      <c r="E433" s="18">
        <v>96.93</v>
      </c>
      <c r="F433" s="16">
        <f t="shared" si="49"/>
        <v>8.2171832743915818E-3</v>
      </c>
      <c r="G433" s="31">
        <f t="shared" si="54"/>
        <v>52.801307367560838</v>
      </c>
      <c r="H433" s="18">
        <v>26.65</v>
      </c>
      <c r="I433" s="16">
        <f t="shared" si="50"/>
        <v>3.0109145652992275E-3</v>
      </c>
      <c r="J433" s="31">
        <f t="shared" si="55"/>
        <v>39.481481481481374</v>
      </c>
      <c r="K433" s="26">
        <f t="shared" si="51"/>
        <v>132.13993170618514</v>
      </c>
      <c r="L433" s="16">
        <f t="shared" si="52"/>
        <v>5.9651022142785948E-3</v>
      </c>
    </row>
    <row r="434" spans="1:12" x14ac:dyDescent="0.3">
      <c r="A434" s="3">
        <v>43011</v>
      </c>
      <c r="B434" s="18">
        <v>39.229999999999997</v>
      </c>
      <c r="C434" s="16">
        <f t="shared" si="48"/>
        <v>4.3522785458267599E-3</v>
      </c>
      <c r="D434" s="31">
        <f t="shared" si="53"/>
        <v>40.030612244898009</v>
      </c>
      <c r="E434" s="18">
        <v>97.42</v>
      </c>
      <c r="F434" s="16">
        <f t="shared" si="49"/>
        <v>5.0551944702361684E-3</v>
      </c>
      <c r="G434" s="31">
        <f t="shared" si="54"/>
        <v>53.068228244586571</v>
      </c>
      <c r="H434" s="18">
        <v>26.79</v>
      </c>
      <c r="I434" s="16">
        <f t="shared" si="50"/>
        <v>5.2532833020637604E-3</v>
      </c>
      <c r="J434" s="31">
        <f t="shared" si="55"/>
        <v>39.688888888888783</v>
      </c>
      <c r="K434" s="26">
        <f t="shared" si="51"/>
        <v>132.78772937837337</v>
      </c>
      <c r="L434" s="16">
        <f t="shared" si="52"/>
        <v>4.9023611850247395E-3</v>
      </c>
    </row>
    <row r="435" spans="1:12" x14ac:dyDescent="0.3">
      <c r="A435" s="3">
        <v>43012</v>
      </c>
      <c r="B435" s="18">
        <v>39.31</v>
      </c>
      <c r="C435" s="16">
        <f t="shared" si="48"/>
        <v>2.0392556716799515E-3</v>
      </c>
      <c r="D435" s="31">
        <f t="shared" si="53"/>
        <v>40.112244897959236</v>
      </c>
      <c r="E435" s="18">
        <v>98.05</v>
      </c>
      <c r="F435" s="16">
        <f t="shared" si="49"/>
        <v>6.4668445904332295E-3</v>
      </c>
      <c r="G435" s="31">
        <f t="shared" si="54"/>
        <v>53.411412229333955</v>
      </c>
      <c r="H435" s="18">
        <v>26.96</v>
      </c>
      <c r="I435" s="16">
        <f t="shared" si="50"/>
        <v>6.3456513624486899E-3</v>
      </c>
      <c r="J435" s="31">
        <f t="shared" si="55"/>
        <v>39.940740740740637</v>
      </c>
      <c r="K435" s="26">
        <f t="shared" si="51"/>
        <v>133.46439786803381</v>
      </c>
      <c r="L435" s="16">
        <f t="shared" si="52"/>
        <v>5.0958661077207257E-3</v>
      </c>
    </row>
    <row r="436" spans="1:12" x14ac:dyDescent="0.3">
      <c r="A436" s="3">
        <v>43013</v>
      </c>
      <c r="B436" s="18">
        <v>39.21</v>
      </c>
      <c r="C436" s="16">
        <f t="shared" si="48"/>
        <v>-2.5438819638768928E-3</v>
      </c>
      <c r="D436" s="31">
        <f t="shared" si="53"/>
        <v>40.010204081632708</v>
      </c>
      <c r="E436" s="18">
        <v>98.81</v>
      </c>
      <c r="F436" s="16">
        <f t="shared" si="49"/>
        <v>7.7511473737890135E-3</v>
      </c>
      <c r="G436" s="31">
        <f t="shared" si="54"/>
        <v>53.825411956965716</v>
      </c>
      <c r="H436" s="18">
        <v>27.04</v>
      </c>
      <c r="I436" s="16">
        <f t="shared" si="50"/>
        <v>2.9673590504450953E-3</v>
      </c>
      <c r="J436" s="31">
        <f t="shared" si="55"/>
        <v>40.059259259259157</v>
      </c>
      <c r="K436" s="26">
        <f t="shared" si="51"/>
        <v>133.8948752978576</v>
      </c>
      <c r="L436" s="16">
        <f t="shared" si="52"/>
        <v>3.2254101970281557E-3</v>
      </c>
    </row>
    <row r="437" spans="1:12" x14ac:dyDescent="0.3">
      <c r="A437" s="3">
        <v>43014</v>
      </c>
      <c r="B437" s="18">
        <v>39.630000000000003</v>
      </c>
      <c r="C437" s="16">
        <f t="shared" si="48"/>
        <v>1.0711553175210442E-2</v>
      </c>
      <c r="D437" s="31">
        <f t="shared" si="53"/>
        <v>40.438775510204138</v>
      </c>
      <c r="E437" s="18">
        <v>100.08</v>
      </c>
      <c r="F437" s="16">
        <f t="shared" si="49"/>
        <v>1.2852950106264416E-2</v>
      </c>
      <c r="G437" s="31">
        <f t="shared" si="54"/>
        <v>54.517227291297722</v>
      </c>
      <c r="H437" s="18">
        <v>27.24</v>
      </c>
      <c r="I437" s="16">
        <f t="shared" si="50"/>
        <v>7.3964497041418831E-3</v>
      </c>
      <c r="J437" s="31">
        <f t="shared" si="55"/>
        <v>40.355555555555448</v>
      </c>
      <c r="K437" s="26">
        <f t="shared" si="51"/>
        <v>135.31155835705729</v>
      </c>
      <c r="L437" s="16">
        <f t="shared" si="52"/>
        <v>1.0580562221281342E-2</v>
      </c>
    </row>
    <row r="438" spans="1:12" x14ac:dyDescent="0.3">
      <c r="A438" s="3">
        <v>43017</v>
      </c>
      <c r="B438" s="18">
        <v>39.630000000000003</v>
      </c>
      <c r="C438" s="16">
        <f t="shared" si="48"/>
        <v>0</v>
      </c>
      <c r="D438" s="31">
        <f t="shared" si="53"/>
        <v>40.438775510204138</v>
      </c>
      <c r="E438" s="18">
        <v>100.04</v>
      </c>
      <c r="F438" s="16">
        <f t="shared" si="49"/>
        <v>-3.9968025579528721E-4</v>
      </c>
      <c r="G438" s="31">
        <f t="shared" si="54"/>
        <v>54.495437831948685</v>
      </c>
      <c r="H438" s="18">
        <v>27.36</v>
      </c>
      <c r="I438" s="16">
        <f t="shared" si="50"/>
        <v>4.405286343612369E-3</v>
      </c>
      <c r="J438" s="31">
        <f t="shared" si="55"/>
        <v>40.533333333333225</v>
      </c>
      <c r="K438" s="26">
        <f t="shared" si="51"/>
        <v>135.46754667548603</v>
      </c>
      <c r="L438" s="16">
        <f t="shared" si="52"/>
        <v>1.1528085281311551E-3</v>
      </c>
    </row>
    <row r="439" spans="1:12" x14ac:dyDescent="0.3">
      <c r="A439" s="3">
        <v>43018</v>
      </c>
      <c r="B439" s="18">
        <v>39.83</v>
      </c>
      <c r="C439" s="16">
        <f t="shared" si="48"/>
        <v>5.0466818067120833E-3</v>
      </c>
      <c r="D439" s="31">
        <f t="shared" si="53"/>
        <v>40.642857142857203</v>
      </c>
      <c r="E439" s="18">
        <v>100.74</v>
      </c>
      <c r="F439" s="16">
        <f t="shared" si="49"/>
        <v>6.9972011195520434E-3</v>
      </c>
      <c r="G439" s="31">
        <f t="shared" si="54"/>
        <v>54.876753370556877</v>
      </c>
      <c r="H439" s="18">
        <v>27.22</v>
      </c>
      <c r="I439" s="16">
        <f t="shared" si="50"/>
        <v>-5.1169590643275198E-3</v>
      </c>
      <c r="J439" s="31">
        <f t="shared" si="55"/>
        <v>40.325925925925816</v>
      </c>
      <c r="K439" s="26">
        <f t="shared" si="51"/>
        <v>135.8455364393399</v>
      </c>
      <c r="L439" s="16">
        <f t="shared" si="52"/>
        <v>2.7902606427157028E-3</v>
      </c>
    </row>
    <row r="440" spans="1:12" x14ac:dyDescent="0.3">
      <c r="A440" s="3">
        <v>43019</v>
      </c>
      <c r="B440" s="18">
        <v>39.72</v>
      </c>
      <c r="C440" s="16">
        <f t="shared" si="48"/>
        <v>-2.761737383881524E-3</v>
      </c>
      <c r="D440" s="31">
        <f t="shared" si="53"/>
        <v>40.530612244898016</v>
      </c>
      <c r="E440" s="18">
        <v>100.34</v>
      </c>
      <c r="F440" s="16">
        <f t="shared" si="49"/>
        <v>-3.9706174310104592E-3</v>
      </c>
      <c r="G440" s="31">
        <f t="shared" si="54"/>
        <v>54.658858777066484</v>
      </c>
      <c r="H440" s="18">
        <v>27.03</v>
      </c>
      <c r="I440" s="16">
        <f t="shared" si="50"/>
        <v>-6.9801616458485816E-3</v>
      </c>
      <c r="J440" s="31">
        <f t="shared" si="55"/>
        <v>40.044444444444338</v>
      </c>
      <c r="K440" s="26">
        <f t="shared" si="51"/>
        <v>135.23391546640883</v>
      </c>
      <c r="L440" s="16">
        <f t="shared" si="52"/>
        <v>-4.5023266053660915E-3</v>
      </c>
    </row>
    <row r="441" spans="1:12" x14ac:dyDescent="0.3">
      <c r="A441" s="3">
        <v>43020</v>
      </c>
      <c r="B441" s="18">
        <v>40.159999999999997</v>
      </c>
      <c r="C441" s="16">
        <f t="shared" si="48"/>
        <v>1.1077542799597051E-2</v>
      </c>
      <c r="D441" s="31">
        <f t="shared" si="53"/>
        <v>40.979591836734748</v>
      </c>
      <c r="E441" s="18">
        <v>101.18</v>
      </c>
      <c r="F441" s="16">
        <f t="shared" si="49"/>
        <v>8.3715367749650493E-3</v>
      </c>
      <c r="G441" s="31">
        <f t="shared" si="54"/>
        <v>55.11643742339632</v>
      </c>
      <c r="H441" s="18">
        <v>27.15</v>
      </c>
      <c r="I441" s="16">
        <f t="shared" si="50"/>
        <v>4.4395116537179202E-3</v>
      </c>
      <c r="J441" s="31">
        <f t="shared" si="55"/>
        <v>40.222222222222108</v>
      </c>
      <c r="K441" s="26">
        <f t="shared" si="51"/>
        <v>136.31825148235319</v>
      </c>
      <c r="L441" s="16">
        <f t="shared" si="52"/>
        <v>8.0182254000751296E-3</v>
      </c>
    </row>
    <row r="442" spans="1:12" x14ac:dyDescent="0.3">
      <c r="A442" s="3">
        <v>43021</v>
      </c>
      <c r="B442" s="18">
        <v>40.36</v>
      </c>
      <c r="C442" s="16">
        <f t="shared" si="48"/>
        <v>4.980079681274896E-3</v>
      </c>
      <c r="D442" s="31">
        <f t="shared" si="53"/>
        <v>41.183673469387813</v>
      </c>
      <c r="E442" s="18">
        <v>101.17</v>
      </c>
      <c r="F442" s="16">
        <f t="shared" si="49"/>
        <v>-9.883376161301527E-5</v>
      </c>
      <c r="G442" s="31">
        <f t="shared" si="54"/>
        <v>55.110990058559061</v>
      </c>
      <c r="H442" s="18">
        <v>27.26</v>
      </c>
      <c r="I442" s="16">
        <f t="shared" si="50"/>
        <v>4.0515653775323734E-3</v>
      </c>
      <c r="J442" s="31">
        <f t="shared" si="55"/>
        <v>40.38518518518508</v>
      </c>
      <c r="K442" s="26">
        <f t="shared" si="51"/>
        <v>136.67984871313195</v>
      </c>
      <c r="L442" s="16">
        <f t="shared" si="52"/>
        <v>2.6525958692007467E-3</v>
      </c>
    </row>
    <row r="443" spans="1:12" x14ac:dyDescent="0.3">
      <c r="A443" s="3">
        <v>43024</v>
      </c>
      <c r="B443" s="18">
        <v>40.51</v>
      </c>
      <c r="C443" s="16">
        <f t="shared" si="48"/>
        <v>3.7165510406342861E-3</v>
      </c>
      <c r="D443" s="31">
        <f t="shared" si="53"/>
        <v>41.336734693877609</v>
      </c>
      <c r="E443" s="18">
        <v>101.23</v>
      </c>
      <c r="F443" s="16">
        <f t="shared" si="49"/>
        <v>5.930611841455935E-4</v>
      </c>
      <c r="G443" s="31">
        <f t="shared" si="54"/>
        <v>55.143674247582624</v>
      </c>
      <c r="H443" s="18">
        <v>27.5</v>
      </c>
      <c r="I443" s="16">
        <f t="shared" si="50"/>
        <v>8.8041085840058209E-3</v>
      </c>
      <c r="J443" s="31">
        <f t="shared" si="55"/>
        <v>40.740740740740634</v>
      </c>
      <c r="K443" s="26">
        <f t="shared" si="51"/>
        <v>137.22114968220086</v>
      </c>
      <c r="L443" s="16">
        <f t="shared" si="52"/>
        <v>3.9603568058157457E-3</v>
      </c>
    </row>
    <row r="444" spans="1:12" x14ac:dyDescent="0.3">
      <c r="A444" s="3">
        <v>43025</v>
      </c>
      <c r="B444" s="18">
        <v>40.520000000000003</v>
      </c>
      <c r="C444" s="16">
        <f t="shared" si="48"/>
        <v>2.4685262898072047E-4</v>
      </c>
      <c r="D444" s="31">
        <f t="shared" si="53"/>
        <v>41.346938775510274</v>
      </c>
      <c r="E444" s="18">
        <v>101.51</v>
      </c>
      <c r="F444" s="16">
        <f t="shared" si="49"/>
        <v>2.765978464881913E-3</v>
      </c>
      <c r="G444" s="31">
        <f t="shared" si="54"/>
        <v>55.296200463025897</v>
      </c>
      <c r="H444" s="18">
        <v>27.82</v>
      </c>
      <c r="I444" s="16">
        <f t="shared" si="50"/>
        <v>1.1636363636363667E-2</v>
      </c>
      <c r="J444" s="31">
        <f t="shared" si="55"/>
        <v>41.214814814814709</v>
      </c>
      <c r="K444" s="26">
        <f t="shared" si="51"/>
        <v>137.85795405335088</v>
      </c>
      <c r="L444" s="16">
        <f t="shared" si="52"/>
        <v>4.6407159000259046E-3</v>
      </c>
    </row>
    <row r="445" spans="1:12" x14ac:dyDescent="0.3">
      <c r="A445" s="3">
        <v>43026</v>
      </c>
      <c r="B445" s="18">
        <v>40.270000000000003</v>
      </c>
      <c r="C445" s="16">
        <f t="shared" si="48"/>
        <v>-6.1697926949654258E-3</v>
      </c>
      <c r="D445" s="31">
        <f t="shared" si="53"/>
        <v>41.091836734693949</v>
      </c>
      <c r="E445" s="18">
        <v>101.12</v>
      </c>
      <c r="F445" s="16">
        <f t="shared" si="49"/>
        <v>-3.8419860112304249E-3</v>
      </c>
      <c r="G445" s="31">
        <f t="shared" si="54"/>
        <v>55.083753234372757</v>
      </c>
      <c r="H445" s="18">
        <v>27.59</v>
      </c>
      <c r="I445" s="16">
        <f t="shared" si="50"/>
        <v>-8.2674335010783917E-3</v>
      </c>
      <c r="J445" s="31">
        <f t="shared" si="55"/>
        <v>40.874074074073967</v>
      </c>
      <c r="K445" s="26">
        <f t="shared" si="51"/>
        <v>137.04966404314067</v>
      </c>
      <c r="L445" s="16">
        <f t="shared" si="52"/>
        <v>-5.8632090963529615E-3</v>
      </c>
    </row>
    <row r="446" spans="1:12" x14ac:dyDescent="0.3">
      <c r="A446" s="3">
        <v>43031</v>
      </c>
      <c r="B446" s="18">
        <v>40.15</v>
      </c>
      <c r="C446" s="16">
        <f t="shared" si="48"/>
        <v>-2.9798857710455762E-3</v>
      </c>
      <c r="D446" s="31">
        <f t="shared" si="53"/>
        <v>40.969387755102105</v>
      </c>
      <c r="E446" s="18">
        <v>101.27</v>
      </c>
      <c r="F446" s="16">
        <f t="shared" si="49"/>
        <v>1.4833860759493334E-3</v>
      </c>
      <c r="G446" s="31">
        <f t="shared" si="54"/>
        <v>55.165463706931654</v>
      </c>
      <c r="H446" s="18">
        <v>27.67</v>
      </c>
      <c r="I446" s="16">
        <f t="shared" si="50"/>
        <v>2.8996013048205871E-3</v>
      </c>
      <c r="J446" s="31">
        <f t="shared" si="55"/>
        <v>40.992592592592487</v>
      </c>
      <c r="K446" s="26">
        <f t="shared" si="51"/>
        <v>137.12744405462627</v>
      </c>
      <c r="L446" s="16">
        <f t="shared" si="52"/>
        <v>5.6753157352584793E-4</v>
      </c>
    </row>
    <row r="447" spans="1:12" x14ac:dyDescent="0.3">
      <c r="A447" s="3">
        <v>43032</v>
      </c>
      <c r="B447" s="18">
        <v>40.26</v>
      </c>
      <c r="C447" s="16">
        <f t="shared" si="48"/>
        <v>2.739726027397138E-3</v>
      </c>
      <c r="D447" s="31">
        <f t="shared" si="53"/>
        <v>41.081632653061284</v>
      </c>
      <c r="E447" s="18">
        <v>101.62</v>
      </c>
      <c r="F447" s="16">
        <f t="shared" si="49"/>
        <v>3.4561074355683452E-3</v>
      </c>
      <c r="G447" s="31">
        <f t="shared" si="54"/>
        <v>55.356121476235757</v>
      </c>
      <c r="H447" s="18">
        <v>28.16</v>
      </c>
      <c r="I447" s="16">
        <f t="shared" si="50"/>
        <v>1.7708709794000743E-2</v>
      </c>
      <c r="J447" s="31">
        <f t="shared" si="55"/>
        <v>41.718518518518415</v>
      </c>
      <c r="K447" s="26">
        <f t="shared" si="51"/>
        <v>138.15627264781546</v>
      </c>
      <c r="L447" s="16">
        <f t="shared" si="52"/>
        <v>7.5027183674432063E-3</v>
      </c>
    </row>
    <row r="448" spans="1:12" x14ac:dyDescent="0.3">
      <c r="A448" s="3">
        <v>43033</v>
      </c>
      <c r="B448" s="18">
        <v>41.04</v>
      </c>
      <c r="C448" s="16">
        <f t="shared" si="48"/>
        <v>1.9374068554396384E-2</v>
      </c>
      <c r="D448" s="31">
        <f t="shared" si="53"/>
        <v>41.87755102040822</v>
      </c>
      <c r="E448" s="18">
        <v>102.45</v>
      </c>
      <c r="F448" s="16">
        <f t="shared" si="49"/>
        <v>8.1676835268646997E-3</v>
      </c>
      <c r="G448" s="31">
        <f t="shared" si="54"/>
        <v>55.808252757728326</v>
      </c>
      <c r="H448" s="18">
        <v>29.31</v>
      </c>
      <c r="I448" s="16">
        <f t="shared" si="50"/>
        <v>4.0838068181818121E-2</v>
      </c>
      <c r="J448" s="31">
        <f t="shared" si="55"/>
        <v>43.422222222222111</v>
      </c>
      <c r="K448" s="26">
        <f t="shared" si="51"/>
        <v>141.10802600035865</v>
      </c>
      <c r="L448" s="16">
        <f t="shared" si="52"/>
        <v>2.1365322731800473E-2</v>
      </c>
    </row>
    <row r="449" spans="1:12" x14ac:dyDescent="0.3">
      <c r="A449" s="3">
        <v>43034</v>
      </c>
      <c r="B449" s="18">
        <v>41.21</v>
      </c>
      <c r="C449" s="16">
        <f t="shared" si="48"/>
        <v>4.1423001949318916E-3</v>
      </c>
      <c r="D449" s="31">
        <f t="shared" si="53"/>
        <v>42.051020408163325</v>
      </c>
      <c r="E449" s="18">
        <v>103.36</v>
      </c>
      <c r="F449" s="16">
        <f t="shared" si="49"/>
        <v>8.8823816495851027E-3</v>
      </c>
      <c r="G449" s="31">
        <f t="shared" si="54"/>
        <v>56.303962957918976</v>
      </c>
      <c r="H449" s="18">
        <v>29.57</v>
      </c>
      <c r="I449" s="16">
        <f t="shared" si="50"/>
        <v>8.8706925963835115E-3</v>
      </c>
      <c r="J449" s="31">
        <f t="shared" si="55"/>
        <v>43.807407407407297</v>
      </c>
      <c r="K449" s="26">
        <f t="shared" si="51"/>
        <v>142.16239077348962</v>
      </c>
      <c r="L449" s="16">
        <f t="shared" si="52"/>
        <v>7.4720397061489585E-3</v>
      </c>
    </row>
    <row r="450" spans="1:12" x14ac:dyDescent="0.3">
      <c r="A450" s="3">
        <v>43035</v>
      </c>
      <c r="B450" s="18">
        <v>41.18</v>
      </c>
      <c r="C450" s="16">
        <f t="shared" si="48"/>
        <v>-7.2797864595974815E-4</v>
      </c>
      <c r="D450" s="31">
        <f t="shared" si="53"/>
        <v>42.020408163265365</v>
      </c>
      <c r="E450" s="18">
        <v>103.67</v>
      </c>
      <c r="F450" s="16">
        <f t="shared" si="49"/>
        <v>2.9992260061919573E-3</v>
      </c>
      <c r="G450" s="31">
        <f t="shared" si="54"/>
        <v>56.472831267874035</v>
      </c>
      <c r="H450" s="18">
        <v>29.68</v>
      </c>
      <c r="I450" s="16">
        <f t="shared" si="50"/>
        <v>3.7199864727763821E-3</v>
      </c>
      <c r="J450" s="31">
        <f t="shared" si="55"/>
        <v>43.970370370370254</v>
      </c>
      <c r="K450" s="26">
        <f t="shared" si="51"/>
        <v>142.46360980150965</v>
      </c>
      <c r="L450" s="16">
        <f t="shared" si="52"/>
        <v>2.1188376643157536E-3</v>
      </c>
    </row>
    <row r="451" spans="1:12" x14ac:dyDescent="0.3">
      <c r="A451" s="3">
        <v>43038</v>
      </c>
      <c r="B451" s="18">
        <v>41.4</v>
      </c>
      <c r="C451" s="16">
        <f t="shared" si="48"/>
        <v>5.3423992229237882E-3</v>
      </c>
      <c r="D451" s="31">
        <f t="shared" si="53"/>
        <v>42.244897959183731</v>
      </c>
      <c r="E451" s="18">
        <v>104.59</v>
      </c>
      <c r="F451" s="16">
        <f t="shared" si="49"/>
        <v>8.8743127230634933E-3</v>
      </c>
      <c r="G451" s="31">
        <f t="shared" si="54"/>
        <v>56.973988832901945</v>
      </c>
      <c r="H451" s="18">
        <v>29.58</v>
      </c>
      <c r="I451" s="16">
        <f t="shared" si="50"/>
        <v>-3.369272237196852E-3</v>
      </c>
      <c r="J451" s="31">
        <f t="shared" si="55"/>
        <v>43.822222222222102</v>
      </c>
      <c r="K451" s="26">
        <f t="shared" si="51"/>
        <v>143.04110901430778</v>
      </c>
      <c r="L451" s="16">
        <f t="shared" si="52"/>
        <v>4.0536612374397762E-3</v>
      </c>
    </row>
    <row r="452" spans="1:12" x14ac:dyDescent="0.3">
      <c r="A452" s="3">
        <v>43039</v>
      </c>
      <c r="B452" s="18">
        <v>41.4</v>
      </c>
      <c r="C452" s="16">
        <f t="shared" ref="C452:C515" si="56">B452/B451-1</f>
        <v>0</v>
      </c>
      <c r="D452" s="31">
        <f t="shared" si="53"/>
        <v>42.244897959183731</v>
      </c>
      <c r="E452" s="18">
        <v>104.94</v>
      </c>
      <c r="F452" s="16">
        <f t="shared" ref="F452:F515" si="57">E452/E451-1</f>
        <v>3.3464002294674167E-3</v>
      </c>
      <c r="G452" s="31">
        <f t="shared" si="54"/>
        <v>57.164646602206041</v>
      </c>
      <c r="H452" s="18">
        <v>29.72</v>
      </c>
      <c r="I452" s="16">
        <f t="shared" ref="I452:I515" si="58">H452/H451-1</f>
        <v>4.7329276538201626E-3</v>
      </c>
      <c r="J452" s="31">
        <f t="shared" si="55"/>
        <v>44.029629629629511</v>
      </c>
      <c r="K452" s="26">
        <f t="shared" ref="K452:K515" si="59">D452+G452+J452</f>
        <v>143.43917419101928</v>
      </c>
      <c r="L452" s="16">
        <f t="shared" ref="L452:L515" si="60">K452/K451-1</f>
        <v>2.7828725563898704E-3</v>
      </c>
    </row>
    <row r="453" spans="1:12" x14ac:dyDescent="0.3">
      <c r="A453" s="3">
        <v>43040</v>
      </c>
      <c r="B453" s="18">
        <v>41.9</v>
      </c>
      <c r="C453" s="16">
        <f t="shared" si="56"/>
        <v>1.2077294685990392E-2</v>
      </c>
      <c r="D453" s="31">
        <f t="shared" ref="D453:D516" si="61">D452*(1+C453)</f>
        <v>42.755102040816389</v>
      </c>
      <c r="E453" s="18">
        <v>105.56</v>
      </c>
      <c r="F453" s="16">
        <f t="shared" si="57"/>
        <v>5.9081379836096737E-3</v>
      </c>
      <c r="G453" s="31">
        <f t="shared" ref="G453:G516" si="62">G452*(1+F453)</f>
        <v>57.502383222116158</v>
      </c>
      <c r="H453" s="18">
        <v>29.93</v>
      </c>
      <c r="I453" s="16">
        <f t="shared" si="58"/>
        <v>7.0659488559892125E-3</v>
      </c>
      <c r="J453" s="31">
        <f t="shared" ref="J453:J516" si="63">J452*(1+I453)</f>
        <v>44.340740740740621</v>
      </c>
      <c r="K453" s="26">
        <f t="shared" si="59"/>
        <v>144.59822600367318</v>
      </c>
      <c r="L453" s="16">
        <f t="shared" si="60"/>
        <v>8.0804411987926983E-3</v>
      </c>
    </row>
    <row r="454" spans="1:12" x14ac:dyDescent="0.3">
      <c r="A454" s="3">
        <v>43041</v>
      </c>
      <c r="B454" s="18">
        <v>41.8</v>
      </c>
      <c r="C454" s="16">
        <f t="shared" si="56"/>
        <v>-2.3866348448687846E-3</v>
      </c>
      <c r="D454" s="31">
        <f t="shared" si="61"/>
        <v>42.653061224489853</v>
      </c>
      <c r="E454" s="18">
        <v>105.54</v>
      </c>
      <c r="F454" s="16">
        <f t="shared" si="57"/>
        <v>-1.8946570670708152E-4</v>
      </c>
      <c r="G454" s="31">
        <f t="shared" si="62"/>
        <v>57.49148849244164</v>
      </c>
      <c r="H454" s="18">
        <v>30.25</v>
      </c>
      <c r="I454" s="16">
        <f t="shared" si="58"/>
        <v>1.069161376545269E-2</v>
      </c>
      <c r="J454" s="31">
        <f t="shared" si="63"/>
        <v>44.814814814814696</v>
      </c>
      <c r="K454" s="26">
        <f t="shared" si="59"/>
        <v>144.95936453174619</v>
      </c>
      <c r="L454" s="16">
        <f t="shared" si="60"/>
        <v>2.4975308346026903E-3</v>
      </c>
    </row>
    <row r="455" spans="1:12" x14ac:dyDescent="0.3">
      <c r="A455" s="3">
        <v>43042</v>
      </c>
      <c r="B455" s="18">
        <v>41.95</v>
      </c>
      <c r="C455" s="16">
        <f t="shared" si="56"/>
        <v>3.5885167464115852E-3</v>
      </c>
      <c r="D455" s="31">
        <f t="shared" si="61"/>
        <v>42.806122448979657</v>
      </c>
      <c r="E455" s="18">
        <v>105.8</v>
      </c>
      <c r="F455" s="16">
        <f t="shared" si="57"/>
        <v>2.4635209399279656E-3</v>
      </c>
      <c r="G455" s="31">
        <f t="shared" si="62"/>
        <v>57.633119978210395</v>
      </c>
      <c r="H455" s="18">
        <v>30.34</v>
      </c>
      <c r="I455" s="16">
        <f t="shared" si="58"/>
        <v>2.9752066115702469E-3</v>
      </c>
      <c r="J455" s="31">
        <f t="shared" si="63"/>
        <v>44.948148148148029</v>
      </c>
      <c r="K455" s="26">
        <f t="shared" si="59"/>
        <v>145.38739057533809</v>
      </c>
      <c r="L455" s="16">
        <f t="shared" si="60"/>
        <v>2.9527312359192148E-3</v>
      </c>
    </row>
    <row r="456" spans="1:12" x14ac:dyDescent="0.3">
      <c r="A456" s="3">
        <v>43045</v>
      </c>
      <c r="B456" s="18">
        <v>42.01</v>
      </c>
      <c r="C456" s="16">
        <f t="shared" si="56"/>
        <v>1.4302741358758198E-3</v>
      </c>
      <c r="D456" s="31">
        <f t="shared" si="61"/>
        <v>42.867346938775569</v>
      </c>
      <c r="E456" s="18">
        <v>106</v>
      </c>
      <c r="F456" s="16">
        <f t="shared" si="57"/>
        <v>1.890359168241984E-3</v>
      </c>
      <c r="G456" s="31">
        <f t="shared" si="62"/>
        <v>57.742067274955595</v>
      </c>
      <c r="H456" s="18">
        <v>30.41</v>
      </c>
      <c r="I456" s="16">
        <f t="shared" si="58"/>
        <v>2.3071852340144083E-3</v>
      </c>
      <c r="J456" s="31">
        <f t="shared" si="63"/>
        <v>45.05185185185173</v>
      </c>
      <c r="K456" s="26">
        <f t="shared" si="59"/>
        <v>145.66126606558288</v>
      </c>
      <c r="L456" s="16">
        <f t="shared" si="60"/>
        <v>1.8837637099131666E-3</v>
      </c>
    </row>
    <row r="457" spans="1:12" x14ac:dyDescent="0.3">
      <c r="A457" s="3">
        <v>43046</v>
      </c>
      <c r="B457" s="18">
        <v>41.49</v>
      </c>
      <c r="C457" s="16">
        <f t="shared" si="56"/>
        <v>-1.2378005236848288E-2</v>
      </c>
      <c r="D457" s="31">
        <f t="shared" si="61"/>
        <v>42.336734693877609</v>
      </c>
      <c r="E457" s="18">
        <v>104.92</v>
      </c>
      <c r="F457" s="16">
        <f t="shared" si="57"/>
        <v>-1.0188679245282994E-2</v>
      </c>
      <c r="G457" s="31">
        <f t="shared" si="62"/>
        <v>57.153751872531522</v>
      </c>
      <c r="H457" s="18">
        <v>29.94</v>
      </c>
      <c r="I457" s="16">
        <f t="shared" si="58"/>
        <v>-1.5455442288720755E-2</v>
      </c>
      <c r="J457" s="31">
        <f t="shared" si="63"/>
        <v>44.355555555555441</v>
      </c>
      <c r="K457" s="26">
        <f t="shared" si="59"/>
        <v>143.84604212196456</v>
      </c>
      <c r="L457" s="16">
        <f t="shared" si="60"/>
        <v>-1.2461953631523581E-2</v>
      </c>
    </row>
    <row r="458" spans="1:12" x14ac:dyDescent="0.3">
      <c r="A458" s="3">
        <v>43047</v>
      </c>
      <c r="B458" s="18">
        <v>41.33</v>
      </c>
      <c r="C458" s="16">
        <f t="shared" si="56"/>
        <v>-3.8563509279345709E-3</v>
      </c>
      <c r="D458" s="31">
        <f t="shared" si="61"/>
        <v>42.173469387755155</v>
      </c>
      <c r="E458" s="18">
        <v>103.96</v>
      </c>
      <c r="F458" s="16">
        <f t="shared" si="57"/>
        <v>-9.1498284407167674E-3</v>
      </c>
      <c r="G458" s="31">
        <f t="shared" si="62"/>
        <v>56.630804848154561</v>
      </c>
      <c r="H458" s="18">
        <v>29.81</v>
      </c>
      <c r="I458" s="16">
        <f t="shared" si="58"/>
        <v>-4.3420173680696061E-3</v>
      </c>
      <c r="J458" s="31">
        <f t="shared" si="63"/>
        <v>44.162962962962844</v>
      </c>
      <c r="K458" s="26">
        <f t="shared" si="59"/>
        <v>142.96723719887257</v>
      </c>
      <c r="L458" s="16">
        <f t="shared" si="60"/>
        <v>-6.1093437826177377E-3</v>
      </c>
    </row>
    <row r="459" spans="1:12" x14ac:dyDescent="0.3">
      <c r="A459" s="3">
        <v>43048</v>
      </c>
      <c r="B459" s="18">
        <v>41.39</v>
      </c>
      <c r="C459" s="16">
        <f t="shared" si="56"/>
        <v>1.451729978224181E-3</v>
      </c>
      <c r="D459" s="31">
        <f t="shared" si="61"/>
        <v>42.234693877551081</v>
      </c>
      <c r="E459" s="18">
        <v>104.81</v>
      </c>
      <c r="F459" s="16">
        <f t="shared" si="57"/>
        <v>8.1762216237015739E-3</v>
      </c>
      <c r="G459" s="31">
        <f t="shared" si="62"/>
        <v>57.093830859321663</v>
      </c>
      <c r="H459" s="18">
        <v>29.93</v>
      </c>
      <c r="I459" s="16">
        <f t="shared" si="58"/>
        <v>4.0254948004025959E-3</v>
      </c>
      <c r="J459" s="31">
        <f t="shared" si="63"/>
        <v>44.340740740740621</v>
      </c>
      <c r="K459" s="26">
        <f t="shared" si="59"/>
        <v>143.66926547761335</v>
      </c>
      <c r="L459" s="16">
        <f t="shared" si="60"/>
        <v>4.910413689845905E-3</v>
      </c>
    </row>
    <row r="460" spans="1:12" x14ac:dyDescent="0.3">
      <c r="A460" s="3">
        <v>43049</v>
      </c>
      <c r="B460" s="18">
        <v>41.56</v>
      </c>
      <c r="C460" s="16">
        <f t="shared" si="56"/>
        <v>4.1072722879922363E-3</v>
      </c>
      <c r="D460" s="31">
        <f t="shared" si="61"/>
        <v>42.408163265306179</v>
      </c>
      <c r="E460" s="18">
        <v>104.55</v>
      </c>
      <c r="F460" s="16">
        <f t="shared" si="57"/>
        <v>-2.48067932449203E-3</v>
      </c>
      <c r="G460" s="31">
        <f t="shared" si="62"/>
        <v>56.952199373552901</v>
      </c>
      <c r="H460" s="18">
        <v>30.03</v>
      </c>
      <c r="I460" s="16">
        <f t="shared" si="58"/>
        <v>3.3411293017040489E-3</v>
      </c>
      <c r="J460" s="31">
        <f t="shared" si="63"/>
        <v>44.488888888888773</v>
      </c>
      <c r="K460" s="26">
        <f t="shared" si="59"/>
        <v>143.84925152774784</v>
      </c>
      <c r="L460" s="16">
        <f t="shared" si="60"/>
        <v>1.2527804714261848E-3</v>
      </c>
    </row>
    <row r="461" spans="1:12" x14ac:dyDescent="0.3">
      <c r="A461" s="3">
        <v>43052</v>
      </c>
      <c r="B461" s="18">
        <v>41.22</v>
      </c>
      <c r="C461" s="16">
        <f t="shared" si="56"/>
        <v>-8.180943214629588E-3</v>
      </c>
      <c r="D461" s="31">
        <f t="shared" si="61"/>
        <v>42.061224489795968</v>
      </c>
      <c r="E461" s="18">
        <v>103.99</v>
      </c>
      <c r="F461" s="16">
        <f t="shared" si="57"/>
        <v>-5.3562888570062306E-3</v>
      </c>
      <c r="G461" s="31">
        <f t="shared" si="62"/>
        <v>56.647146942666339</v>
      </c>
      <c r="H461" s="18">
        <v>29.74</v>
      </c>
      <c r="I461" s="16">
        <f t="shared" si="58"/>
        <v>-9.6570096570097741E-3</v>
      </c>
      <c r="J461" s="31">
        <f t="shared" si="63"/>
        <v>44.059259259259143</v>
      </c>
      <c r="K461" s="26">
        <f t="shared" si="59"/>
        <v>142.76763069172145</v>
      </c>
      <c r="L461" s="16">
        <f t="shared" si="60"/>
        <v>-7.5191273123708102E-3</v>
      </c>
    </row>
    <row r="462" spans="1:12" x14ac:dyDescent="0.3">
      <c r="A462" s="3">
        <v>43053</v>
      </c>
      <c r="B462" s="18">
        <v>41.04</v>
      </c>
      <c r="C462" s="16">
        <f t="shared" si="56"/>
        <v>-4.366812227074246E-3</v>
      </c>
      <c r="D462" s="31">
        <f t="shared" si="61"/>
        <v>41.877551020408212</v>
      </c>
      <c r="E462" s="18">
        <v>103.55</v>
      </c>
      <c r="F462" s="16">
        <f t="shared" si="57"/>
        <v>-4.2311760746225335E-3</v>
      </c>
      <c r="G462" s="31">
        <f t="shared" si="62"/>
        <v>56.407462889826903</v>
      </c>
      <c r="H462" s="18">
        <v>29.53</v>
      </c>
      <c r="I462" s="16">
        <f t="shared" si="58"/>
        <v>-7.0611970410221492E-3</v>
      </c>
      <c r="J462" s="31">
        <f t="shared" si="63"/>
        <v>43.748148148148033</v>
      </c>
      <c r="K462" s="26">
        <f t="shared" si="59"/>
        <v>142.03316205838314</v>
      </c>
      <c r="L462" s="16">
        <f t="shared" si="60"/>
        <v>-5.1445039031589035E-3</v>
      </c>
    </row>
    <row r="463" spans="1:12" x14ac:dyDescent="0.3">
      <c r="A463" s="3">
        <v>43054</v>
      </c>
      <c r="B463" s="18">
        <v>40.72</v>
      </c>
      <c r="C463" s="16">
        <f t="shared" si="56"/>
        <v>-7.7972709551656916E-3</v>
      </c>
      <c r="D463" s="31">
        <f t="shared" si="61"/>
        <v>41.551020408163311</v>
      </c>
      <c r="E463" s="18">
        <v>102.53</v>
      </c>
      <c r="F463" s="16">
        <f t="shared" si="57"/>
        <v>-9.8503138580395833E-3</v>
      </c>
      <c r="G463" s="31">
        <f t="shared" si="62"/>
        <v>55.851831676426386</v>
      </c>
      <c r="H463" s="18">
        <v>29.15</v>
      </c>
      <c r="I463" s="16">
        <f t="shared" si="58"/>
        <v>-1.2868269556383427E-2</v>
      </c>
      <c r="J463" s="31">
        <f t="shared" si="63"/>
        <v>43.18518518518507</v>
      </c>
      <c r="K463" s="26">
        <f t="shared" si="59"/>
        <v>140.58803726977476</v>
      </c>
      <c r="L463" s="16">
        <f t="shared" si="60"/>
        <v>-1.0174559009073936E-2</v>
      </c>
    </row>
    <row r="464" spans="1:12" x14ac:dyDescent="0.3">
      <c r="A464" s="3">
        <v>43055</v>
      </c>
      <c r="B464" s="18">
        <v>41.13</v>
      </c>
      <c r="C464" s="16">
        <f t="shared" si="56"/>
        <v>1.0068762278978571E-2</v>
      </c>
      <c r="D464" s="31">
        <f t="shared" si="61"/>
        <v>41.969387755102098</v>
      </c>
      <c r="E464" s="18">
        <v>102.83</v>
      </c>
      <c r="F464" s="16">
        <f t="shared" si="57"/>
        <v>2.9259728859845069E-3</v>
      </c>
      <c r="G464" s="31">
        <f t="shared" si="62"/>
        <v>56.015252621544178</v>
      </c>
      <c r="H464" s="18">
        <v>29.49</v>
      </c>
      <c r="I464" s="16">
        <f t="shared" si="58"/>
        <v>1.1663807890222921E-2</v>
      </c>
      <c r="J464" s="31">
        <f t="shared" si="63"/>
        <v>43.688888888888769</v>
      </c>
      <c r="K464" s="26">
        <f t="shared" si="59"/>
        <v>141.67352926553502</v>
      </c>
      <c r="L464" s="16">
        <f t="shared" si="60"/>
        <v>7.7210836486558687E-3</v>
      </c>
    </row>
    <row r="465" spans="1:12" x14ac:dyDescent="0.3">
      <c r="A465" s="3">
        <v>43056</v>
      </c>
      <c r="B465" s="18">
        <v>41.46</v>
      </c>
      <c r="C465" s="16">
        <f t="shared" si="56"/>
        <v>8.023340627279385E-3</v>
      </c>
      <c r="D465" s="31">
        <f t="shared" si="61"/>
        <v>42.30612244897965</v>
      </c>
      <c r="E465" s="18">
        <v>103.62</v>
      </c>
      <c r="F465" s="16">
        <f t="shared" si="57"/>
        <v>7.6825829038218441E-3</v>
      </c>
      <c r="G465" s="31">
        <f t="shared" si="62"/>
        <v>56.445594443687718</v>
      </c>
      <c r="H465" s="18">
        <v>29.8</v>
      </c>
      <c r="I465" s="16">
        <f t="shared" si="58"/>
        <v>1.0512037978976041E-2</v>
      </c>
      <c r="J465" s="31">
        <f t="shared" si="63"/>
        <v>44.148148148148032</v>
      </c>
      <c r="K465" s="26">
        <f t="shared" si="59"/>
        <v>142.8998650408154</v>
      </c>
      <c r="L465" s="16">
        <f t="shared" si="60"/>
        <v>8.6560685093253209E-3</v>
      </c>
    </row>
    <row r="466" spans="1:12" x14ac:dyDescent="0.3">
      <c r="A466" s="3">
        <v>43059</v>
      </c>
      <c r="B466" s="18">
        <v>41.5</v>
      </c>
      <c r="C466" s="16">
        <f t="shared" si="56"/>
        <v>9.6478533526278554E-4</v>
      </c>
      <c r="D466" s="31">
        <f t="shared" si="61"/>
        <v>42.34693877551026</v>
      </c>
      <c r="E466" s="18">
        <v>104.15</v>
      </c>
      <c r="F466" s="16">
        <f t="shared" si="57"/>
        <v>5.1148426944604974E-3</v>
      </c>
      <c r="G466" s="31">
        <f t="shared" si="62"/>
        <v>56.734304780062494</v>
      </c>
      <c r="H466" s="18">
        <v>29.82</v>
      </c>
      <c r="I466" s="16">
        <f t="shared" si="58"/>
        <v>6.7114093959719234E-4</v>
      </c>
      <c r="J466" s="31">
        <f t="shared" si="63"/>
        <v>44.177777777777656</v>
      </c>
      <c r="K466" s="26">
        <f t="shared" si="59"/>
        <v>143.2590213333504</v>
      </c>
      <c r="L466" s="16">
        <f t="shared" si="60"/>
        <v>2.5133424194097032E-3</v>
      </c>
    </row>
    <row r="467" spans="1:12" x14ac:dyDescent="0.3">
      <c r="A467" s="3">
        <v>43060</v>
      </c>
      <c r="B467" s="18">
        <v>41.65</v>
      </c>
      <c r="C467" s="16">
        <f t="shared" si="56"/>
        <v>3.6144578313253017E-3</v>
      </c>
      <c r="D467" s="31">
        <f t="shared" si="61"/>
        <v>42.500000000000057</v>
      </c>
      <c r="E467" s="18">
        <v>104.47</v>
      </c>
      <c r="F467" s="16">
        <f t="shared" si="57"/>
        <v>3.0724915986557466E-3</v>
      </c>
      <c r="G467" s="31">
        <f t="shared" si="62"/>
        <v>56.908620454854812</v>
      </c>
      <c r="H467" s="18">
        <v>29.88</v>
      </c>
      <c r="I467" s="16">
        <f t="shared" si="58"/>
        <v>2.012072434607548E-3</v>
      </c>
      <c r="J467" s="31">
        <f t="shared" si="63"/>
        <v>44.266666666666538</v>
      </c>
      <c r="K467" s="26">
        <f t="shared" si="59"/>
        <v>143.67528712152142</v>
      </c>
      <c r="L467" s="16">
        <f t="shared" si="60"/>
        <v>2.9056863874730166E-3</v>
      </c>
    </row>
    <row r="468" spans="1:12" x14ac:dyDescent="0.3">
      <c r="A468" s="3">
        <v>43061</v>
      </c>
      <c r="B468" s="18">
        <v>41.64</v>
      </c>
      <c r="C468" s="16">
        <f t="shared" si="56"/>
        <v>-2.4009603841534943E-4</v>
      </c>
      <c r="D468" s="31">
        <f t="shared" si="61"/>
        <v>42.489795918367406</v>
      </c>
      <c r="E468" s="18">
        <v>104.67</v>
      </c>
      <c r="F468" s="16">
        <f t="shared" si="57"/>
        <v>1.9144251938356671E-3</v>
      </c>
      <c r="G468" s="31">
        <f t="shared" si="62"/>
        <v>57.017567751600019</v>
      </c>
      <c r="H468" s="18">
        <v>29.98</v>
      </c>
      <c r="I468" s="16">
        <f t="shared" si="58"/>
        <v>3.3467202141901353E-3</v>
      </c>
      <c r="J468" s="31">
        <f t="shared" si="63"/>
        <v>44.41481481481469</v>
      </c>
      <c r="K468" s="26">
        <f t="shared" si="59"/>
        <v>143.92217848478211</v>
      </c>
      <c r="L468" s="16">
        <f t="shared" si="60"/>
        <v>1.7183982590678326E-3</v>
      </c>
    </row>
    <row r="469" spans="1:12" x14ac:dyDescent="0.3">
      <c r="A469" s="3">
        <v>43062</v>
      </c>
      <c r="B469" s="18">
        <v>41.67</v>
      </c>
      <c r="C469" s="16">
        <f t="shared" si="56"/>
        <v>7.2046109510082168E-4</v>
      </c>
      <c r="D469" s="31">
        <f t="shared" si="61"/>
        <v>42.520408163265365</v>
      </c>
      <c r="E469" s="18">
        <v>105.47</v>
      </c>
      <c r="F469" s="16">
        <f t="shared" si="57"/>
        <v>7.6430686920798685E-3</v>
      </c>
      <c r="G469" s="31">
        <f t="shared" si="62"/>
        <v>57.453356938580818</v>
      </c>
      <c r="H469" s="18">
        <v>30</v>
      </c>
      <c r="I469" s="16">
        <f t="shared" si="58"/>
        <v>6.6711140760511434E-4</v>
      </c>
      <c r="J469" s="31">
        <f t="shared" si="63"/>
        <v>44.444444444444322</v>
      </c>
      <c r="K469" s="26">
        <f t="shared" si="59"/>
        <v>144.41820954629051</v>
      </c>
      <c r="L469" s="16">
        <f t="shared" si="60"/>
        <v>3.4465227439623991E-3</v>
      </c>
    </row>
    <row r="470" spans="1:12" x14ac:dyDescent="0.3">
      <c r="A470" s="3">
        <v>43063</v>
      </c>
      <c r="B470" s="18">
        <v>41.81</v>
      </c>
      <c r="C470" s="16">
        <f t="shared" si="56"/>
        <v>3.3597312215023489E-3</v>
      </c>
      <c r="D470" s="31">
        <f t="shared" si="61"/>
        <v>42.663265306122511</v>
      </c>
      <c r="E470" s="18">
        <v>106.41</v>
      </c>
      <c r="F470" s="16">
        <f t="shared" si="57"/>
        <v>8.9124869631174164E-3</v>
      </c>
      <c r="G470" s="31">
        <f t="shared" si="62"/>
        <v>57.965409233283253</v>
      </c>
      <c r="H470" s="18">
        <v>30.15</v>
      </c>
      <c r="I470" s="16">
        <f t="shared" si="58"/>
        <v>4.9999999999998934E-3</v>
      </c>
      <c r="J470" s="31">
        <f t="shared" si="63"/>
        <v>44.666666666666536</v>
      </c>
      <c r="K470" s="26">
        <f t="shared" si="59"/>
        <v>145.29534120607229</v>
      </c>
      <c r="L470" s="16">
        <f t="shared" si="60"/>
        <v>6.0735530688089678E-3</v>
      </c>
    </row>
    <row r="471" spans="1:12" x14ac:dyDescent="0.3">
      <c r="A471" s="3">
        <v>43066</v>
      </c>
      <c r="B471" s="18">
        <v>41.97</v>
      </c>
      <c r="C471" s="16">
        <f t="shared" si="56"/>
        <v>3.8268356852426688E-3</v>
      </c>
      <c r="D471" s="31">
        <f t="shared" si="61"/>
        <v>42.826530612244959</v>
      </c>
      <c r="E471" s="18">
        <v>106.71</v>
      </c>
      <c r="F471" s="16">
        <f t="shared" si="57"/>
        <v>2.8192839018887916E-3</v>
      </c>
      <c r="G471" s="31">
        <f t="shared" si="62"/>
        <v>58.128830178401046</v>
      </c>
      <c r="H471" s="18">
        <v>30.26</v>
      </c>
      <c r="I471" s="16">
        <f t="shared" si="58"/>
        <v>3.648424543946982E-3</v>
      </c>
      <c r="J471" s="31">
        <f t="shared" si="63"/>
        <v>44.829629629629501</v>
      </c>
      <c r="K471" s="26">
        <f t="shared" si="59"/>
        <v>145.78499042027551</v>
      </c>
      <c r="L471" s="16">
        <f t="shared" si="60"/>
        <v>3.3700269405660954E-3</v>
      </c>
    </row>
    <row r="472" spans="1:12" x14ac:dyDescent="0.3">
      <c r="A472" s="3">
        <v>43067</v>
      </c>
      <c r="B472" s="18">
        <v>41.84</v>
      </c>
      <c r="C472" s="16">
        <f t="shared" si="56"/>
        <v>-3.0974505599236091E-3</v>
      </c>
      <c r="D472" s="31">
        <f t="shared" si="61"/>
        <v>42.693877551020478</v>
      </c>
      <c r="E472" s="18">
        <v>106.93</v>
      </c>
      <c r="F472" s="16">
        <f t="shared" si="57"/>
        <v>2.0616624496299085E-3</v>
      </c>
      <c r="G472" s="31">
        <f t="shared" si="62"/>
        <v>58.248672204820771</v>
      </c>
      <c r="H472" s="18">
        <v>30.18</v>
      </c>
      <c r="I472" s="16">
        <f t="shared" si="58"/>
        <v>-2.6437541308659274E-3</v>
      </c>
      <c r="J472" s="31">
        <f t="shared" si="63"/>
        <v>44.711111111110981</v>
      </c>
      <c r="K472" s="26">
        <f t="shared" si="59"/>
        <v>145.65366086695224</v>
      </c>
      <c r="L472" s="16">
        <f t="shared" si="60"/>
        <v>-9.0084413316260381E-4</v>
      </c>
    </row>
    <row r="473" spans="1:12" x14ac:dyDescent="0.3">
      <c r="A473" s="3">
        <v>43068</v>
      </c>
      <c r="B473" s="18">
        <v>41.82</v>
      </c>
      <c r="C473" s="16">
        <f t="shared" si="56"/>
        <v>-4.7801147227544138E-4</v>
      </c>
      <c r="D473" s="31">
        <f t="shared" si="61"/>
        <v>42.673469387755169</v>
      </c>
      <c r="E473" s="18">
        <v>107.24</v>
      </c>
      <c r="F473" s="16">
        <f t="shared" si="57"/>
        <v>2.8990928644907488E-3</v>
      </c>
      <c r="G473" s="31">
        <f t="shared" si="62"/>
        <v>58.41754051477583</v>
      </c>
      <c r="H473" s="18">
        <v>30.18</v>
      </c>
      <c r="I473" s="16">
        <f t="shared" si="58"/>
        <v>0</v>
      </c>
      <c r="J473" s="31">
        <f t="shared" si="63"/>
        <v>44.711111111110981</v>
      </c>
      <c r="K473" s="26">
        <f t="shared" si="59"/>
        <v>145.80212101364197</v>
      </c>
      <c r="L473" s="16">
        <f t="shared" si="60"/>
        <v>1.0192682134184672E-3</v>
      </c>
    </row>
    <row r="474" spans="1:12" x14ac:dyDescent="0.3">
      <c r="A474" s="3">
        <v>43069</v>
      </c>
      <c r="B474" s="18">
        <v>41.32</v>
      </c>
      <c r="C474" s="16">
        <f t="shared" si="56"/>
        <v>-1.1956001912960312E-2</v>
      </c>
      <c r="D474" s="31">
        <f t="shared" si="61"/>
        <v>42.163265306122518</v>
      </c>
      <c r="E474" s="18">
        <v>106.82</v>
      </c>
      <c r="F474" s="16">
        <f t="shared" si="57"/>
        <v>-3.916449086161844E-3</v>
      </c>
      <c r="G474" s="31">
        <f t="shared" si="62"/>
        <v>58.188751191610912</v>
      </c>
      <c r="H474" s="18">
        <v>29.99</v>
      </c>
      <c r="I474" s="16">
        <f t="shared" si="58"/>
        <v>-6.2955599734924039E-3</v>
      </c>
      <c r="J474" s="31">
        <f t="shared" si="63"/>
        <v>44.429629629629495</v>
      </c>
      <c r="K474" s="26">
        <f t="shared" si="59"/>
        <v>144.78164612736293</v>
      </c>
      <c r="L474" s="16">
        <f t="shared" si="60"/>
        <v>-6.9990400632343741E-3</v>
      </c>
    </row>
    <row r="475" spans="1:12" x14ac:dyDescent="0.3">
      <c r="A475" s="3">
        <v>43070</v>
      </c>
      <c r="B475" s="18">
        <v>40.9</v>
      </c>
      <c r="C475" s="16">
        <f t="shared" si="56"/>
        <v>-1.0164569215876162E-2</v>
      </c>
      <c r="D475" s="31">
        <f t="shared" si="61"/>
        <v>41.734693877551088</v>
      </c>
      <c r="E475" s="18">
        <v>105.28</v>
      </c>
      <c r="F475" s="16">
        <f t="shared" si="57"/>
        <v>-1.4416775884665722E-2</v>
      </c>
      <c r="G475" s="31">
        <f t="shared" si="62"/>
        <v>57.349857006672885</v>
      </c>
      <c r="H475" s="18">
        <v>29.6</v>
      </c>
      <c r="I475" s="16">
        <f t="shared" si="58"/>
        <v>-1.3004334778259352E-2</v>
      </c>
      <c r="J475" s="31">
        <f t="shared" si="63"/>
        <v>43.85185185185172</v>
      </c>
      <c r="K475" s="26">
        <f t="shared" si="59"/>
        <v>142.93640273607571</v>
      </c>
      <c r="L475" s="16">
        <f t="shared" si="60"/>
        <v>-1.2745009057736345E-2</v>
      </c>
    </row>
    <row r="476" spans="1:12" x14ac:dyDescent="0.3">
      <c r="A476" s="3">
        <v>43073</v>
      </c>
      <c r="B476" s="18">
        <v>41.01</v>
      </c>
      <c r="C476" s="16">
        <f t="shared" si="56"/>
        <v>2.6894865525672884E-3</v>
      </c>
      <c r="D476" s="31">
        <f t="shared" si="61"/>
        <v>41.846938775510274</v>
      </c>
      <c r="E476" s="18">
        <v>105.26</v>
      </c>
      <c r="F476" s="16">
        <f t="shared" si="57"/>
        <v>-1.899696048631716E-4</v>
      </c>
      <c r="G476" s="31">
        <f t="shared" si="62"/>
        <v>57.338962276998366</v>
      </c>
      <c r="H476" s="18">
        <v>29.56</v>
      </c>
      <c r="I476" s="16">
        <f t="shared" si="58"/>
        <v>-1.3513513513514486E-3</v>
      </c>
      <c r="J476" s="31">
        <f t="shared" si="63"/>
        <v>43.792592592592456</v>
      </c>
      <c r="K476" s="26">
        <f t="shared" si="59"/>
        <v>142.97849364510108</v>
      </c>
      <c r="L476" s="16">
        <f t="shared" si="60"/>
        <v>2.9447298392626386E-4</v>
      </c>
    </row>
    <row r="477" spans="1:12" x14ac:dyDescent="0.3">
      <c r="A477" s="3">
        <v>43074</v>
      </c>
      <c r="B477" s="18">
        <v>40.94</v>
      </c>
      <c r="C477" s="16">
        <f t="shared" si="56"/>
        <v>-1.7069007559131766E-3</v>
      </c>
      <c r="D477" s="31">
        <f t="shared" si="61"/>
        <v>41.775510204081705</v>
      </c>
      <c r="E477" s="18">
        <v>105.71</v>
      </c>
      <c r="F477" s="16">
        <f t="shared" si="57"/>
        <v>4.275128253847571E-3</v>
      </c>
      <c r="G477" s="31">
        <f t="shared" si="62"/>
        <v>57.584093694675062</v>
      </c>
      <c r="H477" s="18">
        <v>29.72</v>
      </c>
      <c r="I477" s="16">
        <f t="shared" si="58"/>
        <v>5.412719891745521E-3</v>
      </c>
      <c r="J477" s="31">
        <f t="shared" si="63"/>
        <v>44.02962962962949</v>
      </c>
      <c r="K477" s="26">
        <f t="shared" si="59"/>
        <v>143.38923352838626</v>
      </c>
      <c r="L477" s="16">
        <f t="shared" si="60"/>
        <v>2.8727389190761343E-3</v>
      </c>
    </row>
    <row r="478" spans="1:12" x14ac:dyDescent="0.3">
      <c r="A478" s="3">
        <v>43075</v>
      </c>
      <c r="B478" s="18">
        <v>40.619999999999997</v>
      </c>
      <c r="C478" s="16">
        <f t="shared" si="56"/>
        <v>-7.816316560820713E-3</v>
      </c>
      <c r="D478" s="31">
        <f t="shared" si="61"/>
        <v>41.448979591836803</v>
      </c>
      <c r="E478" s="18">
        <v>104.74</v>
      </c>
      <c r="F478" s="16">
        <f t="shared" si="57"/>
        <v>-9.1760476776084898E-3</v>
      </c>
      <c r="G478" s="31">
        <f t="shared" si="62"/>
        <v>57.055699305460848</v>
      </c>
      <c r="H478" s="18">
        <v>29.53</v>
      </c>
      <c r="I478" s="16">
        <f t="shared" si="58"/>
        <v>-6.3930013458949331E-3</v>
      </c>
      <c r="J478" s="31">
        <f t="shared" si="63"/>
        <v>43.748148148148012</v>
      </c>
      <c r="K478" s="26">
        <f t="shared" si="59"/>
        <v>142.25282704544566</v>
      </c>
      <c r="L478" s="16">
        <f t="shared" si="60"/>
        <v>-7.9253264347467489E-3</v>
      </c>
    </row>
    <row r="479" spans="1:12" x14ac:dyDescent="0.3">
      <c r="A479" s="3">
        <v>43076</v>
      </c>
      <c r="B479" s="18">
        <v>41.32</v>
      </c>
      <c r="C479" s="16">
        <f t="shared" si="56"/>
        <v>1.7232890201871021E-2</v>
      </c>
      <c r="D479" s="31">
        <f t="shared" si="61"/>
        <v>42.163265306122518</v>
      </c>
      <c r="E479" s="18">
        <v>106</v>
      </c>
      <c r="F479" s="16">
        <f t="shared" si="57"/>
        <v>1.2029788046591605E-2</v>
      </c>
      <c r="G479" s="31">
        <f t="shared" si="62"/>
        <v>57.742067274955609</v>
      </c>
      <c r="H479" s="18">
        <v>29.71</v>
      </c>
      <c r="I479" s="16">
        <f t="shared" si="58"/>
        <v>6.0954961056551848E-3</v>
      </c>
      <c r="J479" s="31">
        <f t="shared" si="63"/>
        <v>44.014814814814677</v>
      </c>
      <c r="K479" s="26">
        <f t="shared" si="59"/>
        <v>143.9201473958928</v>
      </c>
      <c r="L479" s="16">
        <f t="shared" si="60"/>
        <v>1.1720824008049302E-2</v>
      </c>
    </row>
    <row r="480" spans="1:12" x14ac:dyDescent="0.3">
      <c r="A480" s="3">
        <v>43077</v>
      </c>
      <c r="B480" s="18">
        <v>41.74</v>
      </c>
      <c r="C480" s="16">
        <f t="shared" si="56"/>
        <v>1.0164569215876051E-2</v>
      </c>
      <c r="D480" s="31">
        <f t="shared" si="61"/>
        <v>42.591836734693949</v>
      </c>
      <c r="E480" s="18">
        <v>106.62</v>
      </c>
      <c r="F480" s="16">
        <f t="shared" si="57"/>
        <v>5.8490566037736613E-3</v>
      </c>
      <c r="G480" s="31">
        <f t="shared" si="62"/>
        <v>58.079803894865734</v>
      </c>
      <c r="H480" s="18">
        <v>29.85</v>
      </c>
      <c r="I480" s="16">
        <f t="shared" si="58"/>
        <v>4.7122181083809611E-3</v>
      </c>
      <c r="J480" s="31">
        <f t="shared" si="63"/>
        <v>44.222222222222079</v>
      </c>
      <c r="K480" s="26">
        <f t="shared" si="59"/>
        <v>144.89386285178176</v>
      </c>
      <c r="L480" s="16">
        <f t="shared" si="60"/>
        <v>6.7656646654932207E-3</v>
      </c>
    </row>
    <row r="481" spans="1:12" x14ac:dyDescent="0.3">
      <c r="A481" s="3">
        <v>43080</v>
      </c>
      <c r="B481" s="18">
        <v>41.94</v>
      </c>
      <c r="C481" s="16">
        <f t="shared" si="56"/>
        <v>4.7915668423572644E-3</v>
      </c>
      <c r="D481" s="31">
        <f t="shared" si="61"/>
        <v>42.795918367346999</v>
      </c>
      <c r="E481" s="18">
        <v>106.92</v>
      </c>
      <c r="F481" s="16">
        <f t="shared" si="57"/>
        <v>2.8137310073157451E-3</v>
      </c>
      <c r="G481" s="31">
        <f t="shared" si="62"/>
        <v>58.243224839983533</v>
      </c>
      <c r="H481" s="18">
        <v>30.09</v>
      </c>
      <c r="I481" s="16">
        <f t="shared" si="58"/>
        <v>8.040201005025116E-3</v>
      </c>
      <c r="J481" s="31">
        <f t="shared" si="63"/>
        <v>44.577777777777634</v>
      </c>
      <c r="K481" s="26">
        <f t="shared" si="59"/>
        <v>145.61692098510818</v>
      </c>
      <c r="L481" s="16">
        <f t="shared" si="60"/>
        <v>4.9902605886493756E-3</v>
      </c>
    </row>
    <row r="482" spans="1:12" x14ac:dyDescent="0.3">
      <c r="A482" s="3">
        <v>43081</v>
      </c>
      <c r="B482" s="18">
        <v>41.64</v>
      </c>
      <c r="C482" s="16">
        <f t="shared" si="56"/>
        <v>-7.1530758226036051E-3</v>
      </c>
      <c r="D482" s="31">
        <f t="shared" si="61"/>
        <v>42.489795918367413</v>
      </c>
      <c r="E482" s="18">
        <v>106.09</v>
      </c>
      <c r="F482" s="16">
        <f t="shared" si="57"/>
        <v>-7.7628133183688108E-3</v>
      </c>
      <c r="G482" s="31">
        <f t="shared" si="62"/>
        <v>57.791093558490957</v>
      </c>
      <c r="H482" s="18">
        <v>29.9</v>
      </c>
      <c r="I482" s="16">
        <f t="shared" si="58"/>
        <v>-6.3143901628448518E-3</v>
      </c>
      <c r="J482" s="31">
        <f t="shared" si="63"/>
        <v>44.296296296296148</v>
      </c>
      <c r="K482" s="26">
        <f t="shared" si="59"/>
        <v>144.5771857731545</v>
      </c>
      <c r="L482" s="16">
        <f t="shared" si="60"/>
        <v>-7.1402087403016345E-3</v>
      </c>
    </row>
    <row r="483" spans="1:12" x14ac:dyDescent="0.3">
      <c r="A483" s="3">
        <v>43082</v>
      </c>
      <c r="B483" s="18">
        <v>41.33</v>
      </c>
      <c r="C483" s="16">
        <f t="shared" si="56"/>
        <v>-7.4447646493756015E-3</v>
      </c>
      <c r="D483" s="31">
        <f t="shared" si="61"/>
        <v>42.173469387755169</v>
      </c>
      <c r="E483" s="18">
        <v>105.34</v>
      </c>
      <c r="F483" s="16">
        <f t="shared" si="57"/>
        <v>-7.0694693185031632E-3</v>
      </c>
      <c r="G483" s="31">
        <f t="shared" si="62"/>
        <v>57.382541195696462</v>
      </c>
      <c r="H483" s="18">
        <v>29.67</v>
      </c>
      <c r="I483" s="16">
        <f t="shared" si="58"/>
        <v>-7.692307692307554E-3</v>
      </c>
      <c r="J483" s="31">
        <f t="shared" si="63"/>
        <v>43.955555555555414</v>
      </c>
      <c r="K483" s="26">
        <f t="shared" si="59"/>
        <v>143.51156613900704</v>
      </c>
      <c r="L483" s="16">
        <f t="shared" si="60"/>
        <v>-7.3705932817051956E-3</v>
      </c>
    </row>
    <row r="484" spans="1:12" x14ac:dyDescent="0.3">
      <c r="A484" s="3">
        <v>43083</v>
      </c>
      <c r="B484" s="18">
        <v>41.55</v>
      </c>
      <c r="C484" s="16">
        <f t="shared" si="56"/>
        <v>5.3230099201548864E-3</v>
      </c>
      <c r="D484" s="31">
        <f t="shared" si="61"/>
        <v>42.397959183673535</v>
      </c>
      <c r="E484" s="18">
        <v>105.38</v>
      </c>
      <c r="F484" s="16">
        <f t="shared" si="57"/>
        <v>3.7972280235409883E-4</v>
      </c>
      <c r="G484" s="31">
        <f t="shared" si="62"/>
        <v>57.404330655045491</v>
      </c>
      <c r="H484" s="18">
        <v>29.92</v>
      </c>
      <c r="I484" s="16">
        <f t="shared" si="58"/>
        <v>8.4260195483654154E-3</v>
      </c>
      <c r="J484" s="31">
        <f t="shared" si="63"/>
        <v>44.325925925925787</v>
      </c>
      <c r="K484" s="26">
        <f t="shared" si="59"/>
        <v>144.12821576464481</v>
      </c>
      <c r="L484" s="16">
        <f t="shared" si="60"/>
        <v>4.29686360638315E-3</v>
      </c>
    </row>
    <row r="485" spans="1:12" x14ac:dyDescent="0.3">
      <c r="A485" s="3">
        <v>43084</v>
      </c>
      <c r="B485" s="18">
        <v>41.77</v>
      </c>
      <c r="C485" s="16">
        <f t="shared" si="56"/>
        <v>5.2948255114322329E-3</v>
      </c>
      <c r="D485" s="31">
        <f t="shared" si="61"/>
        <v>42.622448979591915</v>
      </c>
      <c r="E485" s="18">
        <v>106.38</v>
      </c>
      <c r="F485" s="16">
        <f t="shared" si="57"/>
        <v>9.4894666919718151E-3</v>
      </c>
      <c r="G485" s="31">
        <f t="shared" si="62"/>
        <v>57.949067138771483</v>
      </c>
      <c r="H485" s="18">
        <v>29.88</v>
      </c>
      <c r="I485" s="16">
        <f t="shared" si="58"/>
        <v>-1.3368983957220415E-3</v>
      </c>
      <c r="J485" s="31">
        <f t="shared" si="63"/>
        <v>44.266666666666524</v>
      </c>
      <c r="K485" s="26">
        <f t="shared" si="59"/>
        <v>144.83818278502991</v>
      </c>
      <c r="L485" s="16">
        <f t="shared" si="60"/>
        <v>4.925940535782658E-3</v>
      </c>
    </row>
    <row r="486" spans="1:12" x14ac:dyDescent="0.3">
      <c r="A486" s="3">
        <v>43087</v>
      </c>
      <c r="B486" s="18">
        <v>42.06</v>
      </c>
      <c r="C486" s="16">
        <f t="shared" si="56"/>
        <v>6.9427819008858194E-3</v>
      </c>
      <c r="D486" s="31">
        <f t="shared" si="61"/>
        <v>42.918367346938858</v>
      </c>
      <c r="E486" s="18">
        <v>107.28</v>
      </c>
      <c r="F486" s="16">
        <f t="shared" si="57"/>
        <v>8.4602368866328881E-3</v>
      </c>
      <c r="G486" s="31">
        <f t="shared" si="62"/>
        <v>58.439329974124881</v>
      </c>
      <c r="H486" s="18">
        <v>30</v>
      </c>
      <c r="I486" s="16">
        <f t="shared" si="58"/>
        <v>4.0160642570281624E-3</v>
      </c>
      <c r="J486" s="31">
        <f t="shared" si="63"/>
        <v>44.444444444444301</v>
      </c>
      <c r="K486" s="26">
        <f t="shared" si="59"/>
        <v>145.80214176550805</v>
      </c>
      <c r="L486" s="16">
        <f t="shared" si="60"/>
        <v>6.6554202900270809E-3</v>
      </c>
    </row>
    <row r="487" spans="1:12" x14ac:dyDescent="0.3">
      <c r="A487" s="3">
        <v>43088</v>
      </c>
      <c r="B487" s="18">
        <v>42.48</v>
      </c>
      <c r="C487" s="16">
        <f t="shared" si="56"/>
        <v>9.9857346647644896E-3</v>
      </c>
      <c r="D487" s="31">
        <f t="shared" si="61"/>
        <v>43.346938775510282</v>
      </c>
      <c r="E487" s="18">
        <v>108.61</v>
      </c>
      <c r="F487" s="16">
        <f t="shared" si="57"/>
        <v>1.2397464578672635E-2</v>
      </c>
      <c r="G487" s="31">
        <f t="shared" si="62"/>
        <v>59.163829497480457</v>
      </c>
      <c r="H487" s="18">
        <v>30.39</v>
      </c>
      <c r="I487" s="16">
        <f t="shared" si="58"/>
        <v>1.3000000000000123E-2</v>
      </c>
      <c r="J487" s="31">
        <f t="shared" si="63"/>
        <v>45.022222222222084</v>
      </c>
      <c r="K487" s="26">
        <f t="shared" si="59"/>
        <v>147.5329904952128</v>
      </c>
      <c r="L487" s="16">
        <f t="shared" si="60"/>
        <v>1.1871216079174296E-2</v>
      </c>
    </row>
    <row r="488" spans="1:12" x14ac:dyDescent="0.3">
      <c r="A488" s="3">
        <v>43089</v>
      </c>
      <c r="B488" s="18">
        <v>42.4</v>
      </c>
      <c r="C488" s="16">
        <f t="shared" si="56"/>
        <v>-1.8832391713746732E-3</v>
      </c>
      <c r="D488" s="31">
        <f t="shared" si="61"/>
        <v>43.265306122449061</v>
      </c>
      <c r="E488" s="18">
        <v>109.14</v>
      </c>
      <c r="F488" s="16">
        <f t="shared" si="57"/>
        <v>4.8798453181106982E-3</v>
      </c>
      <c r="G488" s="31">
        <f t="shared" si="62"/>
        <v>59.452539833855234</v>
      </c>
      <c r="H488" s="18">
        <v>30.68</v>
      </c>
      <c r="I488" s="16">
        <f t="shared" si="58"/>
        <v>9.5426127015465489E-3</v>
      </c>
      <c r="J488" s="31">
        <f t="shared" si="63"/>
        <v>45.451851851851714</v>
      </c>
      <c r="K488" s="26">
        <f t="shared" si="59"/>
        <v>148.169697808156</v>
      </c>
      <c r="L488" s="16">
        <f t="shared" si="60"/>
        <v>4.3156944816613585E-3</v>
      </c>
    </row>
    <row r="489" spans="1:12" x14ac:dyDescent="0.3">
      <c r="A489" s="3">
        <v>43090</v>
      </c>
      <c r="B489" s="18">
        <v>42.44</v>
      </c>
      <c r="C489" s="16">
        <f t="shared" si="56"/>
        <v>9.4339622641514964E-4</v>
      </c>
      <c r="D489" s="31">
        <f t="shared" si="61"/>
        <v>43.306122448979679</v>
      </c>
      <c r="E489" s="18">
        <v>110.11</v>
      </c>
      <c r="F489" s="16">
        <f t="shared" si="57"/>
        <v>8.8876672164193149E-3</v>
      </c>
      <c r="G489" s="31">
        <f t="shared" si="62"/>
        <v>59.980934223069454</v>
      </c>
      <c r="H489" s="18">
        <v>31.04</v>
      </c>
      <c r="I489" s="16">
        <f t="shared" si="58"/>
        <v>1.1734028683181297E-2</v>
      </c>
      <c r="J489" s="31">
        <f t="shared" si="63"/>
        <v>45.985185185185045</v>
      </c>
      <c r="K489" s="26">
        <f t="shared" si="59"/>
        <v>149.27224185723418</v>
      </c>
      <c r="L489" s="16">
        <f t="shared" si="60"/>
        <v>7.4410899488079885E-3</v>
      </c>
    </row>
    <row r="490" spans="1:12" x14ac:dyDescent="0.3">
      <c r="A490" s="3">
        <v>43091</v>
      </c>
      <c r="B490" s="18">
        <v>42.66</v>
      </c>
      <c r="C490" s="16">
        <f t="shared" si="56"/>
        <v>5.1837888784165287E-3</v>
      </c>
      <c r="D490" s="31">
        <f t="shared" si="61"/>
        <v>43.530612244898045</v>
      </c>
      <c r="E490" s="18">
        <v>110.68</v>
      </c>
      <c r="F490" s="16">
        <f t="shared" si="57"/>
        <v>5.1766415402780819E-3</v>
      </c>
      <c r="G490" s="31">
        <f t="shared" si="62"/>
        <v>60.291434018793282</v>
      </c>
      <c r="H490" s="18">
        <v>31.17</v>
      </c>
      <c r="I490" s="16">
        <f t="shared" si="58"/>
        <v>4.1881443298970034E-3</v>
      </c>
      <c r="J490" s="31">
        <f t="shared" si="63"/>
        <v>46.177777777777642</v>
      </c>
      <c r="K490" s="26">
        <f t="shared" si="59"/>
        <v>149.99982404146897</v>
      </c>
      <c r="L490" s="16">
        <f t="shared" si="60"/>
        <v>4.8741961344069828E-3</v>
      </c>
    </row>
    <row r="491" spans="1:12" x14ac:dyDescent="0.3">
      <c r="A491" s="3">
        <v>43095</v>
      </c>
      <c r="B491" s="18">
        <v>42.79</v>
      </c>
      <c r="C491" s="16">
        <f t="shared" si="56"/>
        <v>3.0473511486170946E-3</v>
      </c>
      <c r="D491" s="31">
        <f t="shared" si="61"/>
        <v>43.66326530612254</v>
      </c>
      <c r="E491" s="18">
        <v>110.92</v>
      </c>
      <c r="F491" s="16">
        <f t="shared" si="57"/>
        <v>2.1684134441632974E-3</v>
      </c>
      <c r="G491" s="31">
        <f t="shared" si="62"/>
        <v>60.422170774887519</v>
      </c>
      <c r="H491" s="24">
        <v>31.21</v>
      </c>
      <c r="I491" s="16">
        <f t="shared" si="58"/>
        <v>1.2832852101378744E-3</v>
      </c>
      <c r="J491" s="31">
        <f t="shared" si="63"/>
        <v>46.237037037036899</v>
      </c>
      <c r="K491" s="26">
        <f t="shared" si="59"/>
        <v>150.32247311804696</v>
      </c>
      <c r="L491" s="16">
        <f t="shared" si="60"/>
        <v>2.15099636709426E-3</v>
      </c>
    </row>
    <row r="492" spans="1:12" x14ac:dyDescent="0.3">
      <c r="A492" s="3">
        <v>43096</v>
      </c>
      <c r="B492" s="18">
        <v>42.59</v>
      </c>
      <c r="C492" s="16">
        <f t="shared" si="56"/>
        <v>-4.6739892498246505E-3</v>
      </c>
      <c r="D492" s="31">
        <f t="shared" si="61"/>
        <v>43.459183673469482</v>
      </c>
      <c r="E492" s="18">
        <v>110.94</v>
      </c>
      <c r="F492" s="16">
        <f t="shared" si="57"/>
        <v>1.8031013342945101E-4</v>
      </c>
      <c r="G492" s="31">
        <f t="shared" si="62"/>
        <v>60.433065504562038</v>
      </c>
      <c r="H492" s="18">
        <v>31.21</v>
      </c>
      <c r="I492" s="16">
        <f t="shared" si="58"/>
        <v>0</v>
      </c>
      <c r="J492" s="31">
        <f t="shared" si="63"/>
        <v>46.237037037036899</v>
      </c>
      <c r="K492" s="26">
        <f t="shared" si="59"/>
        <v>150.12928621506842</v>
      </c>
      <c r="L492" s="16">
        <f t="shared" si="60"/>
        <v>-1.2851498446730947E-3</v>
      </c>
    </row>
    <row r="493" spans="1:12" x14ac:dyDescent="0.3">
      <c r="A493" s="3">
        <v>43097</v>
      </c>
      <c r="B493" s="18">
        <v>42.5</v>
      </c>
      <c r="C493" s="16">
        <f t="shared" si="56"/>
        <v>-2.1131721061282693E-3</v>
      </c>
      <c r="D493" s="31">
        <f t="shared" si="61"/>
        <v>43.367346938775604</v>
      </c>
      <c r="E493" s="18">
        <v>111</v>
      </c>
      <c r="F493" s="16">
        <f t="shared" si="57"/>
        <v>5.4083288263928608E-4</v>
      </c>
      <c r="G493" s="31">
        <f t="shared" si="62"/>
        <v>60.4657496935856</v>
      </c>
      <c r="H493" s="18">
        <v>31.09</v>
      </c>
      <c r="I493" s="16">
        <f t="shared" si="58"/>
        <v>-3.844921499519427E-3</v>
      </c>
      <c r="J493" s="31">
        <f t="shared" si="63"/>
        <v>46.059259259259122</v>
      </c>
      <c r="K493" s="26">
        <f t="shared" si="59"/>
        <v>149.89235589162033</v>
      </c>
      <c r="L493" s="16">
        <f t="shared" si="60"/>
        <v>-1.5781752476240474E-3</v>
      </c>
    </row>
    <row r="494" spans="1:12" x14ac:dyDescent="0.3">
      <c r="A494" s="3">
        <v>43098</v>
      </c>
      <c r="B494" s="18">
        <v>42.68</v>
      </c>
      <c r="C494" s="16">
        <f t="shared" si="56"/>
        <v>4.2352941176471148E-3</v>
      </c>
      <c r="D494" s="31">
        <f t="shared" si="61"/>
        <v>43.55102040816336</v>
      </c>
      <c r="E494" s="18">
        <v>111.44</v>
      </c>
      <c r="F494" s="16">
        <f t="shared" si="57"/>
        <v>3.9639639639639235E-3</v>
      </c>
      <c r="G494" s="31">
        <f t="shared" si="62"/>
        <v>60.705433746425037</v>
      </c>
      <c r="H494" s="18">
        <v>31.09</v>
      </c>
      <c r="I494" s="16">
        <f t="shared" si="58"/>
        <v>0</v>
      </c>
      <c r="J494" s="31">
        <f t="shared" si="63"/>
        <v>46.059259259259122</v>
      </c>
      <c r="K494" s="26">
        <f t="shared" si="59"/>
        <v>150.3157134138475</v>
      </c>
      <c r="L494" s="16">
        <f t="shared" si="60"/>
        <v>2.8244103557442113E-3</v>
      </c>
    </row>
    <row r="495" spans="1:12" x14ac:dyDescent="0.3">
      <c r="A495" s="3">
        <v>43101</v>
      </c>
      <c r="B495" s="18">
        <v>42.44</v>
      </c>
      <c r="C495" s="16">
        <f t="shared" si="56"/>
        <v>-5.623242736644829E-3</v>
      </c>
      <c r="D495" s="31">
        <f t="shared" si="61"/>
        <v>43.306122448979686</v>
      </c>
      <c r="E495" s="18">
        <v>111.45</v>
      </c>
      <c r="F495" s="16">
        <f t="shared" si="57"/>
        <v>8.9734386216733242E-5</v>
      </c>
      <c r="G495" s="31">
        <f t="shared" si="62"/>
        <v>60.710881111262296</v>
      </c>
      <c r="H495" s="24">
        <v>30.9</v>
      </c>
      <c r="I495" s="16">
        <f t="shared" si="58"/>
        <v>-6.1112898037954944E-3</v>
      </c>
      <c r="J495" s="31">
        <f t="shared" si="63"/>
        <v>45.777777777777636</v>
      </c>
      <c r="K495" s="26">
        <f t="shared" si="59"/>
        <v>149.79478133801962</v>
      </c>
      <c r="L495" s="16">
        <f t="shared" si="60"/>
        <v>-3.4655862916583846E-3</v>
      </c>
    </row>
    <row r="496" spans="1:12" x14ac:dyDescent="0.3">
      <c r="A496" s="3">
        <v>43102</v>
      </c>
      <c r="B496" s="18">
        <v>42.4</v>
      </c>
      <c r="C496" s="16">
        <f t="shared" si="56"/>
        <v>-9.4250706880294466E-4</v>
      </c>
      <c r="D496" s="31">
        <f t="shared" si="61"/>
        <v>43.265306122449076</v>
      </c>
      <c r="E496" s="18">
        <v>110.97</v>
      </c>
      <c r="F496" s="16">
        <f t="shared" si="57"/>
        <v>-4.306864064603011E-3</v>
      </c>
      <c r="G496" s="31">
        <f t="shared" si="62"/>
        <v>60.449407599073815</v>
      </c>
      <c r="H496" s="18">
        <v>30.9</v>
      </c>
      <c r="I496" s="16">
        <f t="shared" si="58"/>
        <v>0</v>
      </c>
      <c r="J496" s="31">
        <f t="shared" si="63"/>
        <v>45.777777777777636</v>
      </c>
      <c r="K496" s="26">
        <f t="shared" si="59"/>
        <v>149.49249149930051</v>
      </c>
      <c r="L496" s="16">
        <f t="shared" si="60"/>
        <v>-2.018026502785597E-3</v>
      </c>
    </row>
    <row r="497" spans="1:12" x14ac:dyDescent="0.3">
      <c r="A497" s="3">
        <v>43103</v>
      </c>
      <c r="B497" s="18">
        <v>42.4</v>
      </c>
      <c r="C497" s="16">
        <f t="shared" si="56"/>
        <v>0</v>
      </c>
      <c r="D497" s="31">
        <f t="shared" si="61"/>
        <v>43.265306122449076</v>
      </c>
      <c r="E497" s="18">
        <v>112.01</v>
      </c>
      <c r="F497" s="16">
        <f t="shared" si="57"/>
        <v>9.3719023159413162E-3</v>
      </c>
      <c r="G497" s="31">
        <f t="shared" si="62"/>
        <v>61.015933542148858</v>
      </c>
      <c r="H497" s="18">
        <v>31.05</v>
      </c>
      <c r="I497" s="16">
        <f t="shared" si="58"/>
        <v>4.8543689320388328E-3</v>
      </c>
      <c r="J497" s="31">
        <f t="shared" si="63"/>
        <v>45.999999999999858</v>
      </c>
      <c r="K497" s="26">
        <f t="shared" si="59"/>
        <v>150.28123966459779</v>
      </c>
      <c r="L497" s="16">
        <f t="shared" si="60"/>
        <v>5.2761724511158903E-3</v>
      </c>
    </row>
    <row r="498" spans="1:12" x14ac:dyDescent="0.3">
      <c r="A498" s="3">
        <v>43104</v>
      </c>
      <c r="B498" s="18">
        <v>42.63</v>
      </c>
      <c r="C498" s="16">
        <f t="shared" si="56"/>
        <v>5.4245283018867774E-3</v>
      </c>
      <c r="D498" s="31">
        <f t="shared" si="61"/>
        <v>43.500000000000092</v>
      </c>
      <c r="E498" s="18">
        <v>112.91</v>
      </c>
      <c r="F498" s="16">
        <f t="shared" si="57"/>
        <v>8.0349968752788659E-3</v>
      </c>
      <c r="G498" s="31">
        <f t="shared" si="62"/>
        <v>61.506196377502249</v>
      </c>
      <c r="H498" s="18">
        <v>31.41</v>
      </c>
      <c r="I498" s="16">
        <f t="shared" si="58"/>
        <v>1.1594202898550732E-2</v>
      </c>
      <c r="J498" s="31">
        <f t="shared" si="63"/>
        <v>46.533333333333189</v>
      </c>
      <c r="K498" s="26">
        <f t="shared" si="59"/>
        <v>151.53952971083552</v>
      </c>
      <c r="L498" s="16">
        <f t="shared" si="60"/>
        <v>8.3729016944897872E-3</v>
      </c>
    </row>
    <row r="499" spans="1:12" x14ac:dyDescent="0.3">
      <c r="A499" s="3">
        <v>43105</v>
      </c>
      <c r="B499" s="18">
        <v>42.85</v>
      </c>
      <c r="C499" s="16">
        <f t="shared" si="56"/>
        <v>5.1606849636405272E-3</v>
      </c>
      <c r="D499" s="31">
        <f t="shared" si="61"/>
        <v>43.724489795918458</v>
      </c>
      <c r="E499" s="18">
        <v>114.14</v>
      </c>
      <c r="F499" s="16">
        <f t="shared" si="57"/>
        <v>1.0893632096359962E-2</v>
      </c>
      <c r="G499" s="31">
        <f t="shared" si="62"/>
        <v>62.176222252485225</v>
      </c>
      <c r="H499" s="18">
        <v>31.45</v>
      </c>
      <c r="I499" s="16">
        <f t="shared" si="58"/>
        <v>1.2734797835083356E-3</v>
      </c>
      <c r="J499" s="31">
        <f t="shared" si="63"/>
        <v>46.592592592592446</v>
      </c>
      <c r="K499" s="26">
        <f t="shared" si="59"/>
        <v>152.49330464099612</v>
      </c>
      <c r="L499" s="16">
        <f t="shared" si="60"/>
        <v>6.293901874847796E-3</v>
      </c>
    </row>
    <row r="500" spans="1:12" x14ac:dyDescent="0.3">
      <c r="A500" s="3">
        <v>43108</v>
      </c>
      <c r="B500" s="18">
        <v>43.02</v>
      </c>
      <c r="C500" s="16">
        <f t="shared" si="56"/>
        <v>3.9673278879812646E-3</v>
      </c>
      <c r="D500" s="31">
        <f t="shared" si="61"/>
        <v>43.897959183673557</v>
      </c>
      <c r="E500" s="18">
        <v>115.08</v>
      </c>
      <c r="F500" s="16">
        <f t="shared" si="57"/>
        <v>8.2355002628351492E-3</v>
      </c>
      <c r="G500" s="31">
        <f t="shared" si="62"/>
        <v>62.68827454718766</v>
      </c>
      <c r="H500" s="18">
        <v>31.46</v>
      </c>
      <c r="I500" s="16">
        <f t="shared" si="58"/>
        <v>3.1796502384739966E-4</v>
      </c>
      <c r="J500" s="31">
        <f t="shared" si="63"/>
        <v>46.607407407407258</v>
      </c>
      <c r="K500" s="26">
        <f t="shared" si="59"/>
        <v>153.19364113826848</v>
      </c>
      <c r="L500" s="16">
        <f t="shared" si="60"/>
        <v>4.5925721061728098E-3</v>
      </c>
    </row>
    <row r="501" spans="1:12" x14ac:dyDescent="0.3">
      <c r="A501" s="3">
        <v>43109</v>
      </c>
      <c r="B501" s="18">
        <v>42.97</v>
      </c>
      <c r="C501" s="16">
        <f t="shared" si="56"/>
        <v>-1.1622501162250609E-3</v>
      </c>
      <c r="D501" s="31">
        <f t="shared" si="61"/>
        <v>43.846938775510289</v>
      </c>
      <c r="E501" s="18">
        <v>114.61</v>
      </c>
      <c r="F501" s="16">
        <f t="shared" si="57"/>
        <v>-4.0841153979840339E-3</v>
      </c>
      <c r="G501" s="31">
        <f t="shared" si="62"/>
        <v>62.432248399836439</v>
      </c>
      <c r="H501" s="18">
        <v>31.34</v>
      </c>
      <c r="I501" s="16">
        <f t="shared" si="58"/>
        <v>-3.8143674507311598E-3</v>
      </c>
      <c r="J501" s="31">
        <f t="shared" si="63"/>
        <v>46.429629629629481</v>
      </c>
      <c r="K501" s="26">
        <f t="shared" si="59"/>
        <v>152.70881680497621</v>
      </c>
      <c r="L501" s="16">
        <f t="shared" si="60"/>
        <v>-3.1647810554661371E-3</v>
      </c>
    </row>
    <row r="502" spans="1:12" x14ac:dyDescent="0.3">
      <c r="A502" s="3">
        <v>43110</v>
      </c>
      <c r="B502" s="18">
        <v>42.91</v>
      </c>
      <c r="C502" s="16">
        <f t="shared" si="56"/>
        <v>-1.3963230160577433E-3</v>
      </c>
      <c r="D502" s="31">
        <f t="shared" si="61"/>
        <v>43.78571428571437</v>
      </c>
      <c r="E502" s="18">
        <v>114.39</v>
      </c>
      <c r="F502" s="16">
        <f t="shared" si="57"/>
        <v>-1.9195532676031801E-3</v>
      </c>
      <c r="G502" s="31">
        <f t="shared" si="62"/>
        <v>62.312406373416721</v>
      </c>
      <c r="H502" s="18">
        <v>31.29</v>
      </c>
      <c r="I502" s="16">
        <f t="shared" si="58"/>
        <v>-1.5954052329292256E-3</v>
      </c>
      <c r="J502" s="31">
        <f t="shared" si="63"/>
        <v>46.355555555555405</v>
      </c>
      <c r="K502" s="26">
        <f t="shared" si="59"/>
        <v>152.45367621468651</v>
      </c>
      <c r="L502" s="16">
        <f t="shared" si="60"/>
        <v>-1.6707652880025847E-3</v>
      </c>
    </row>
    <row r="503" spans="1:12" x14ac:dyDescent="0.3">
      <c r="A503" s="3">
        <v>43111</v>
      </c>
      <c r="B503" s="18">
        <v>42.96</v>
      </c>
      <c r="C503" s="16">
        <f t="shared" si="56"/>
        <v>1.1652295502215804E-3</v>
      </c>
      <c r="D503" s="31">
        <f t="shared" si="61"/>
        <v>43.836734693877645</v>
      </c>
      <c r="E503" s="18">
        <v>114.18</v>
      </c>
      <c r="F503" s="16">
        <f t="shared" si="57"/>
        <v>-1.8358248098609975E-3</v>
      </c>
      <c r="G503" s="31">
        <f t="shared" si="62"/>
        <v>62.198011711834262</v>
      </c>
      <c r="H503" s="18">
        <v>31.3</v>
      </c>
      <c r="I503" s="16">
        <f t="shared" si="58"/>
        <v>3.1959092361777408E-4</v>
      </c>
      <c r="J503" s="31">
        <f t="shared" si="63"/>
        <v>46.370370370370217</v>
      </c>
      <c r="K503" s="26">
        <f t="shared" si="59"/>
        <v>152.40511677608211</v>
      </c>
      <c r="L503" s="16">
        <f t="shared" si="60"/>
        <v>-3.185193024536348E-4</v>
      </c>
    </row>
    <row r="504" spans="1:12" x14ac:dyDescent="0.3">
      <c r="A504" s="3">
        <v>43112</v>
      </c>
      <c r="B504" s="18">
        <v>43.05</v>
      </c>
      <c r="C504" s="16">
        <f t="shared" si="56"/>
        <v>2.0949720670391248E-3</v>
      </c>
      <c r="D504" s="31">
        <f t="shared" si="61"/>
        <v>43.928571428571523</v>
      </c>
      <c r="E504" s="18">
        <v>114.32</v>
      </c>
      <c r="F504" s="16">
        <f t="shared" si="57"/>
        <v>1.2261341741108822E-3</v>
      </c>
      <c r="G504" s="31">
        <f t="shared" si="62"/>
        <v>62.274274819555892</v>
      </c>
      <c r="H504" s="18">
        <v>31.37</v>
      </c>
      <c r="I504" s="16">
        <f t="shared" si="58"/>
        <v>2.2364217252395235E-3</v>
      </c>
      <c r="J504" s="31">
        <f t="shared" si="63"/>
        <v>46.474074074073918</v>
      </c>
      <c r="K504" s="26">
        <f t="shared" si="59"/>
        <v>152.67692032220134</v>
      </c>
      <c r="L504" s="16">
        <f t="shared" si="60"/>
        <v>1.7834279574653333E-3</v>
      </c>
    </row>
    <row r="505" spans="1:12" x14ac:dyDescent="0.3">
      <c r="A505" s="3">
        <v>43115</v>
      </c>
      <c r="B505" s="18">
        <v>43.13</v>
      </c>
      <c r="C505" s="16">
        <f t="shared" si="56"/>
        <v>1.8583042973288055E-3</v>
      </c>
      <c r="D505" s="31">
        <f t="shared" si="61"/>
        <v>44.01020408163275</v>
      </c>
      <c r="E505" s="18">
        <v>114.37</v>
      </c>
      <c r="F505" s="16">
        <f t="shared" si="57"/>
        <v>4.3736878936329049E-4</v>
      </c>
      <c r="G505" s="31">
        <f t="shared" si="62"/>
        <v>62.301511643742195</v>
      </c>
      <c r="H505" s="18">
        <v>31.55</v>
      </c>
      <c r="I505" s="16">
        <f t="shared" si="58"/>
        <v>5.7379662097545303E-3</v>
      </c>
      <c r="J505" s="31">
        <f t="shared" si="63"/>
        <v>46.740740740740584</v>
      </c>
      <c r="K505" s="26">
        <f t="shared" si="59"/>
        <v>153.05245646611553</v>
      </c>
      <c r="L505" s="16">
        <f t="shared" si="60"/>
        <v>2.4596785363608653E-3</v>
      </c>
    </row>
    <row r="506" spans="1:12" x14ac:dyDescent="0.3">
      <c r="A506" s="3">
        <v>43116</v>
      </c>
      <c r="B506" s="18">
        <v>42.92</v>
      </c>
      <c r="C506" s="16">
        <f t="shared" si="56"/>
        <v>-4.8690006955715015E-3</v>
      </c>
      <c r="D506" s="31">
        <f t="shared" si="61"/>
        <v>43.795918367347035</v>
      </c>
      <c r="E506" s="18">
        <v>112.31</v>
      </c>
      <c r="F506" s="16">
        <f t="shared" si="57"/>
        <v>-1.8011716359185082E-2</v>
      </c>
      <c r="G506" s="31">
        <f t="shared" si="62"/>
        <v>61.179354487266643</v>
      </c>
      <c r="H506" s="18">
        <v>31.26</v>
      </c>
      <c r="I506" s="16">
        <f t="shared" si="58"/>
        <v>-9.1917591125197928E-3</v>
      </c>
      <c r="J506" s="31">
        <f t="shared" si="63"/>
        <v>46.311111111110954</v>
      </c>
      <c r="K506" s="26">
        <f t="shared" si="59"/>
        <v>151.28638396572464</v>
      </c>
      <c r="L506" s="16">
        <f t="shared" si="60"/>
        <v>-1.1539001340902244E-2</v>
      </c>
    </row>
    <row r="507" spans="1:12" x14ac:dyDescent="0.3">
      <c r="A507" s="3">
        <v>43117</v>
      </c>
      <c r="B507" s="18">
        <v>43.33</v>
      </c>
      <c r="C507" s="16">
        <f t="shared" si="56"/>
        <v>9.5526561043801639E-3</v>
      </c>
      <c r="D507" s="31">
        <f t="shared" si="61"/>
        <v>44.214285714285808</v>
      </c>
      <c r="E507" s="18">
        <v>112.71</v>
      </c>
      <c r="F507" s="16">
        <f t="shared" si="57"/>
        <v>3.5615706526577195E-3</v>
      </c>
      <c r="G507" s="31">
        <f t="shared" si="62"/>
        <v>61.397249080757035</v>
      </c>
      <c r="H507" s="18">
        <v>31.58</v>
      </c>
      <c r="I507" s="16">
        <f t="shared" si="58"/>
        <v>1.0236724248240403E-2</v>
      </c>
      <c r="J507" s="31">
        <f t="shared" si="63"/>
        <v>46.785185185185021</v>
      </c>
      <c r="K507" s="26">
        <f t="shared" si="59"/>
        <v>152.39671998022786</v>
      </c>
      <c r="L507" s="16">
        <f t="shared" si="60"/>
        <v>7.339299052549153E-3</v>
      </c>
    </row>
    <row r="508" spans="1:12" x14ac:dyDescent="0.3">
      <c r="A508" s="3">
        <v>43118</v>
      </c>
      <c r="B508" s="18">
        <v>43.27</v>
      </c>
      <c r="C508" s="16">
        <f t="shared" si="56"/>
        <v>-1.3847219016845935E-3</v>
      </c>
      <c r="D508" s="31">
        <f t="shared" si="61"/>
        <v>44.153061224489896</v>
      </c>
      <c r="E508" s="18">
        <v>110.71</v>
      </c>
      <c r="F508" s="16">
        <f t="shared" si="57"/>
        <v>-1.7744654422855111E-2</v>
      </c>
      <c r="G508" s="31">
        <f t="shared" si="62"/>
        <v>60.307776113305046</v>
      </c>
      <c r="H508" s="18">
        <v>31.32</v>
      </c>
      <c r="I508" s="16">
        <f t="shared" si="58"/>
        <v>-8.2330588980367159E-3</v>
      </c>
      <c r="J508" s="31">
        <f t="shared" si="63"/>
        <v>46.399999999999835</v>
      </c>
      <c r="K508" s="26">
        <f t="shared" si="59"/>
        <v>150.86083733779478</v>
      </c>
      <c r="L508" s="16">
        <f t="shared" si="60"/>
        <v>-1.0078187001874794E-2</v>
      </c>
    </row>
    <row r="509" spans="1:12" x14ac:dyDescent="0.3">
      <c r="A509" s="3">
        <v>43119</v>
      </c>
      <c r="B509" s="18">
        <v>43.55</v>
      </c>
      <c r="C509" s="16">
        <f t="shared" si="56"/>
        <v>6.4709960711808456E-3</v>
      </c>
      <c r="D509" s="31">
        <f t="shared" si="61"/>
        <v>44.438775510204181</v>
      </c>
      <c r="E509" s="18">
        <v>111.18</v>
      </c>
      <c r="F509" s="16">
        <f t="shared" si="57"/>
        <v>4.2453256255081673E-3</v>
      </c>
      <c r="G509" s="31">
        <f t="shared" si="62"/>
        <v>60.563802260656267</v>
      </c>
      <c r="H509" s="18">
        <v>31.46</v>
      </c>
      <c r="I509" s="16">
        <f t="shared" si="58"/>
        <v>4.46998722860803E-3</v>
      </c>
      <c r="J509" s="31">
        <f t="shared" si="63"/>
        <v>46.607407407407244</v>
      </c>
      <c r="K509" s="26">
        <f t="shared" si="59"/>
        <v>151.60998517826769</v>
      </c>
      <c r="L509" s="16">
        <f t="shared" si="60"/>
        <v>4.9658205117573129E-3</v>
      </c>
    </row>
    <row r="510" spans="1:12" x14ac:dyDescent="0.3">
      <c r="A510" s="3">
        <v>43122</v>
      </c>
      <c r="B510" s="18">
        <v>43.67</v>
      </c>
      <c r="C510" s="16">
        <f t="shared" si="56"/>
        <v>2.7554535017222381E-3</v>
      </c>
      <c r="D510" s="31">
        <f t="shared" si="61"/>
        <v>44.561224489796018</v>
      </c>
      <c r="E510" s="18">
        <v>111.95</v>
      </c>
      <c r="F510" s="16">
        <f t="shared" si="57"/>
        <v>6.9257060622414102E-3</v>
      </c>
      <c r="G510" s="31">
        <f t="shared" si="62"/>
        <v>60.983249353125281</v>
      </c>
      <c r="H510" s="18">
        <v>31.54</v>
      </c>
      <c r="I510" s="16">
        <f t="shared" si="58"/>
        <v>2.5429116338206992E-3</v>
      </c>
      <c r="J510" s="31">
        <f t="shared" si="63"/>
        <v>46.725925925925765</v>
      </c>
      <c r="K510" s="26">
        <f t="shared" si="59"/>
        <v>152.27039976884706</v>
      </c>
      <c r="L510" s="16">
        <f t="shared" si="60"/>
        <v>4.3560098617700937E-3</v>
      </c>
    </row>
    <row r="511" spans="1:12" x14ac:dyDescent="0.3">
      <c r="A511" s="3">
        <v>43123</v>
      </c>
      <c r="B511" s="18">
        <v>44.22</v>
      </c>
      <c r="C511" s="16">
        <f t="shared" si="56"/>
        <v>1.2594458438287104E-2</v>
      </c>
      <c r="D511" s="31">
        <f t="shared" si="61"/>
        <v>45.122448979591937</v>
      </c>
      <c r="E511" s="18">
        <v>112.39</v>
      </c>
      <c r="F511" s="16">
        <f t="shared" si="57"/>
        <v>3.9303260384100369E-3</v>
      </c>
      <c r="G511" s="31">
        <f t="shared" si="62"/>
        <v>61.222933405964724</v>
      </c>
      <c r="H511" s="18">
        <v>31.84</v>
      </c>
      <c r="I511" s="16">
        <f t="shared" si="58"/>
        <v>9.5117311350665368E-3</v>
      </c>
      <c r="J511" s="31">
        <f t="shared" si="63"/>
        <v>47.170370370370208</v>
      </c>
      <c r="K511" s="26">
        <f t="shared" si="59"/>
        <v>153.51575275592688</v>
      </c>
      <c r="L511" s="16">
        <f t="shared" si="60"/>
        <v>8.1785625372385873E-3</v>
      </c>
    </row>
    <row r="512" spans="1:12" x14ac:dyDescent="0.3">
      <c r="A512" s="3">
        <v>43124</v>
      </c>
      <c r="B512" s="18">
        <v>44.14</v>
      </c>
      <c r="C512" s="16">
        <f t="shared" si="56"/>
        <v>-1.8091361374943382E-3</v>
      </c>
      <c r="D512" s="31">
        <f t="shared" si="61"/>
        <v>45.04081632653071</v>
      </c>
      <c r="E512" s="18">
        <v>111.63</v>
      </c>
      <c r="F512" s="16">
        <f t="shared" si="57"/>
        <v>-6.7621674526203712E-3</v>
      </c>
      <c r="G512" s="31">
        <f t="shared" si="62"/>
        <v>60.808933678332963</v>
      </c>
      <c r="H512" s="18">
        <v>31.85</v>
      </c>
      <c r="I512" s="16">
        <f t="shared" si="58"/>
        <v>3.1407035175878839E-4</v>
      </c>
      <c r="J512" s="31">
        <f t="shared" si="63"/>
        <v>47.18518518518502</v>
      </c>
      <c r="K512" s="26">
        <f t="shared" si="59"/>
        <v>153.03493519004869</v>
      </c>
      <c r="L512" s="16">
        <f t="shared" si="60"/>
        <v>-3.13204057073313E-3</v>
      </c>
    </row>
    <row r="513" spans="1:12" x14ac:dyDescent="0.3">
      <c r="A513" s="3">
        <v>43125</v>
      </c>
      <c r="B513" s="18">
        <v>43.97</v>
      </c>
      <c r="C513" s="16">
        <f t="shared" si="56"/>
        <v>-3.8513819664703908E-3</v>
      </c>
      <c r="D513" s="31">
        <f t="shared" si="61"/>
        <v>44.867346938775604</v>
      </c>
      <c r="E513" s="18">
        <v>110.9</v>
      </c>
      <c r="F513" s="16">
        <f t="shared" si="57"/>
        <v>-6.5394607184448006E-3</v>
      </c>
      <c r="G513" s="31">
        <f t="shared" si="62"/>
        <v>60.411276045212986</v>
      </c>
      <c r="H513" s="18">
        <v>31.64</v>
      </c>
      <c r="I513" s="16">
        <f t="shared" si="58"/>
        <v>-6.59340659340657E-3</v>
      </c>
      <c r="J513" s="31">
        <f t="shared" si="63"/>
        <v>46.87407407407391</v>
      </c>
      <c r="K513" s="26">
        <f t="shared" si="59"/>
        <v>152.1526970580625</v>
      </c>
      <c r="L513" s="16">
        <f t="shared" si="60"/>
        <v>-5.7649459640739531E-3</v>
      </c>
    </row>
    <row r="514" spans="1:12" x14ac:dyDescent="0.3">
      <c r="A514" s="3">
        <v>43129</v>
      </c>
      <c r="B514" s="18">
        <v>44.04</v>
      </c>
      <c r="C514" s="16">
        <f t="shared" si="56"/>
        <v>1.5919945417330883E-3</v>
      </c>
      <c r="D514" s="31">
        <f t="shared" si="61"/>
        <v>44.938775510204181</v>
      </c>
      <c r="E514" s="18">
        <v>110.07</v>
      </c>
      <c r="F514" s="16">
        <f t="shared" si="57"/>
        <v>-7.4842200180343932E-3</v>
      </c>
      <c r="G514" s="31">
        <f t="shared" si="62"/>
        <v>59.959144763720403</v>
      </c>
      <c r="H514" s="18">
        <v>31.47</v>
      </c>
      <c r="I514" s="16">
        <f t="shared" si="58"/>
        <v>-5.3729456384323804E-3</v>
      </c>
      <c r="J514" s="31">
        <f t="shared" si="63"/>
        <v>46.622222222222057</v>
      </c>
      <c r="K514" s="26">
        <f t="shared" si="59"/>
        <v>151.52014249614663</v>
      </c>
      <c r="L514" s="16">
        <f t="shared" si="60"/>
        <v>-4.1573667384580126E-3</v>
      </c>
    </row>
    <row r="515" spans="1:12" x14ac:dyDescent="0.3">
      <c r="A515" s="3">
        <v>43130</v>
      </c>
      <c r="B515" s="18">
        <v>43.8</v>
      </c>
      <c r="C515" s="16">
        <f t="shared" si="56"/>
        <v>-5.4495912806540314E-3</v>
      </c>
      <c r="D515" s="31">
        <f t="shared" si="61"/>
        <v>44.693877551020506</v>
      </c>
      <c r="E515" s="18">
        <v>109.67</v>
      </c>
      <c r="F515" s="16">
        <f t="shared" si="57"/>
        <v>-3.634051058417298E-3</v>
      </c>
      <c r="G515" s="31">
        <f t="shared" si="62"/>
        <v>59.74125017023001</v>
      </c>
      <c r="H515" s="18">
        <v>31.38</v>
      </c>
      <c r="I515" s="16">
        <f t="shared" si="58"/>
        <v>-2.8598665395614953E-3</v>
      </c>
      <c r="J515" s="31">
        <f t="shared" si="63"/>
        <v>46.488888888888724</v>
      </c>
      <c r="K515" s="26">
        <f t="shared" si="59"/>
        <v>150.92401661013923</v>
      </c>
      <c r="L515" s="16">
        <f t="shared" si="60"/>
        <v>-3.9343012498985752E-3</v>
      </c>
    </row>
    <row r="516" spans="1:12" x14ac:dyDescent="0.3">
      <c r="A516" s="3">
        <v>43131</v>
      </c>
      <c r="B516" s="18">
        <v>43.68</v>
      </c>
      <c r="C516" s="16">
        <f t="shared" ref="C516:C579" si="64">B516/B515-1</f>
        <v>-2.739726027397249E-3</v>
      </c>
      <c r="D516" s="31">
        <f t="shared" si="61"/>
        <v>44.571428571428669</v>
      </c>
      <c r="E516" s="18">
        <v>108.87</v>
      </c>
      <c r="F516" s="16">
        <f t="shared" ref="F516:F579" si="65">E516/E515-1</f>
        <v>-7.2946111060453456E-3</v>
      </c>
      <c r="G516" s="31">
        <f t="shared" si="62"/>
        <v>59.305460983249219</v>
      </c>
      <c r="H516" s="18">
        <v>31.18</v>
      </c>
      <c r="I516" s="16">
        <f t="shared" ref="I516:I579" si="66">H516/H515-1</f>
        <v>-6.3734862970044048E-3</v>
      </c>
      <c r="J516" s="31">
        <f t="shared" si="63"/>
        <v>46.192592592592433</v>
      </c>
      <c r="K516" s="26">
        <f t="shared" ref="K516:K579" si="67">D516+G516+J516</f>
        <v>150.06948214727032</v>
      </c>
      <c r="L516" s="16">
        <f t="shared" ref="L516:L579" si="68">K516/K515-1</f>
        <v>-5.6620177627283441E-3</v>
      </c>
    </row>
    <row r="517" spans="1:12" x14ac:dyDescent="0.3">
      <c r="A517" s="3">
        <v>43132</v>
      </c>
      <c r="B517" s="18">
        <v>43.58</v>
      </c>
      <c r="C517" s="16">
        <f t="shared" si="64"/>
        <v>-2.2893772893772812E-3</v>
      </c>
      <c r="D517" s="31">
        <f t="shared" ref="D517:D580" si="69">D516*(1+C517)</f>
        <v>44.46938775510214</v>
      </c>
      <c r="E517" s="18">
        <v>108.88</v>
      </c>
      <c r="F517" s="16">
        <f t="shared" si="65"/>
        <v>9.1852668320013819E-5</v>
      </c>
      <c r="G517" s="31">
        <f t="shared" ref="G517:G580" si="70">G516*(1+F517)</f>
        <v>59.310908348086478</v>
      </c>
      <c r="H517" s="18">
        <v>31.14</v>
      </c>
      <c r="I517" s="16">
        <f t="shared" si="66"/>
        <v>-1.2828736369466798E-3</v>
      </c>
      <c r="J517" s="31">
        <f t="shared" ref="J517:J580" si="71">J516*(1+I517)</f>
        <v>46.133333333333177</v>
      </c>
      <c r="K517" s="26">
        <f t="shared" si="67"/>
        <v>149.9136294365218</v>
      </c>
      <c r="L517" s="16">
        <f t="shared" si="68"/>
        <v>-1.0385370064486255E-3</v>
      </c>
    </row>
    <row r="518" spans="1:12" x14ac:dyDescent="0.3">
      <c r="A518" s="3">
        <v>43133</v>
      </c>
      <c r="B518" s="18">
        <v>42.56</v>
      </c>
      <c r="C518" s="16">
        <f t="shared" si="64"/>
        <v>-2.340523175768694E-2</v>
      </c>
      <c r="D518" s="31">
        <f t="shared" si="69"/>
        <v>43.42857142857153</v>
      </c>
      <c r="E518" s="18">
        <v>105.29</v>
      </c>
      <c r="F518" s="16">
        <f t="shared" si="65"/>
        <v>-3.2972079353416506E-2</v>
      </c>
      <c r="G518" s="31">
        <f t="shared" si="70"/>
        <v>57.355304371510158</v>
      </c>
      <c r="H518" s="18">
        <v>30.34</v>
      </c>
      <c r="I518" s="16">
        <f t="shared" si="66"/>
        <v>-2.5690430314707746E-2</v>
      </c>
      <c r="J518" s="31">
        <f t="shared" si="71"/>
        <v>44.948148148147993</v>
      </c>
      <c r="K518" s="26">
        <f t="shared" si="67"/>
        <v>145.73202394822968</v>
      </c>
      <c r="L518" s="16">
        <f t="shared" si="68"/>
        <v>-2.7893431064336616E-2</v>
      </c>
    </row>
    <row r="519" spans="1:12" x14ac:dyDescent="0.3">
      <c r="A519" s="3">
        <v>43136</v>
      </c>
      <c r="B519" s="18">
        <v>42.4</v>
      </c>
      <c r="C519" s="16">
        <f t="shared" si="64"/>
        <v>-3.7593984962407401E-3</v>
      </c>
      <c r="D519" s="31">
        <f t="shared" si="69"/>
        <v>43.265306122449076</v>
      </c>
      <c r="E519" s="18">
        <v>105</v>
      </c>
      <c r="F519" s="16">
        <f t="shared" si="65"/>
        <v>-2.7542976540982922E-3</v>
      </c>
      <c r="G519" s="31">
        <f t="shared" si="70"/>
        <v>57.197330791229611</v>
      </c>
      <c r="H519" s="18">
        <v>30.03</v>
      </c>
      <c r="I519" s="16">
        <f t="shared" si="66"/>
        <v>-1.0217534607778522E-2</v>
      </c>
      <c r="J519" s="31">
        <f t="shared" si="71"/>
        <v>44.488888888888738</v>
      </c>
      <c r="K519" s="26">
        <f t="shared" si="67"/>
        <v>144.95152580256743</v>
      </c>
      <c r="L519" s="16">
        <f t="shared" si="68"/>
        <v>-5.3557078569053118E-3</v>
      </c>
    </row>
    <row r="520" spans="1:12" x14ac:dyDescent="0.3">
      <c r="A520" s="3">
        <v>43137</v>
      </c>
      <c r="B520" s="18">
        <v>41.84</v>
      </c>
      <c r="C520" s="16">
        <f t="shared" si="64"/>
        <v>-1.3207547169811207E-2</v>
      </c>
      <c r="D520" s="31">
        <f t="shared" si="69"/>
        <v>42.693877551020506</v>
      </c>
      <c r="E520" s="18">
        <v>103.7</v>
      </c>
      <c r="F520" s="16">
        <f t="shared" si="65"/>
        <v>-1.2380952380952381E-2</v>
      </c>
      <c r="G520" s="31">
        <f t="shared" si="70"/>
        <v>56.489173362385813</v>
      </c>
      <c r="H520" s="18">
        <v>29.78</v>
      </c>
      <c r="I520" s="16">
        <f t="shared" si="66"/>
        <v>-8.3250083250083762E-3</v>
      </c>
      <c r="J520" s="31">
        <f t="shared" si="71"/>
        <v>44.118518518518364</v>
      </c>
      <c r="K520" s="26">
        <f t="shared" si="67"/>
        <v>143.30156943192469</v>
      </c>
      <c r="L520" s="16">
        <f t="shared" si="68"/>
        <v>-1.1382814782440298E-2</v>
      </c>
    </row>
    <row r="521" spans="1:12" x14ac:dyDescent="0.3">
      <c r="A521" s="3">
        <v>43138</v>
      </c>
      <c r="B521" s="18">
        <v>41.91</v>
      </c>
      <c r="C521" s="16">
        <f t="shared" si="64"/>
        <v>1.6730401529634342E-3</v>
      </c>
      <c r="D521" s="31">
        <f t="shared" si="69"/>
        <v>42.765306122449068</v>
      </c>
      <c r="E521" s="18">
        <v>105.41</v>
      </c>
      <c r="F521" s="16">
        <f t="shared" si="65"/>
        <v>1.648987463837992E-2</v>
      </c>
      <c r="G521" s="31">
        <f t="shared" si="70"/>
        <v>57.420672749557262</v>
      </c>
      <c r="H521" s="18">
        <v>29.94</v>
      </c>
      <c r="I521" s="16">
        <f t="shared" si="66"/>
        <v>5.3727333781061759E-3</v>
      </c>
      <c r="J521" s="31">
        <f t="shared" si="71"/>
        <v>44.355555555555405</v>
      </c>
      <c r="K521" s="26">
        <f t="shared" si="67"/>
        <v>144.54153442756174</v>
      </c>
      <c r="L521" s="16">
        <f t="shared" si="68"/>
        <v>8.6528361172353296E-3</v>
      </c>
    </row>
    <row r="522" spans="1:12" x14ac:dyDescent="0.3">
      <c r="A522" s="3">
        <v>43139</v>
      </c>
      <c r="B522" s="18">
        <v>42.41</v>
      </c>
      <c r="C522" s="16">
        <f t="shared" si="64"/>
        <v>1.1930326890956744E-2</v>
      </c>
      <c r="D522" s="31">
        <f t="shared" si="69"/>
        <v>43.275510204081719</v>
      </c>
      <c r="E522" s="18">
        <v>107.79</v>
      </c>
      <c r="F522" s="16">
        <f t="shared" si="65"/>
        <v>2.2578502988331417E-2</v>
      </c>
      <c r="G522" s="31">
        <f t="shared" si="70"/>
        <v>58.717145580825139</v>
      </c>
      <c r="H522" s="18">
        <v>30.52</v>
      </c>
      <c r="I522" s="16">
        <f t="shared" si="66"/>
        <v>1.9372077488309936E-2</v>
      </c>
      <c r="J522" s="31">
        <f t="shared" si="71"/>
        <v>45.214814814814659</v>
      </c>
      <c r="K522" s="26">
        <f t="shared" si="67"/>
        <v>147.20747059972152</v>
      </c>
      <c r="L522" s="16">
        <f t="shared" si="68"/>
        <v>1.8444083790295052E-2</v>
      </c>
    </row>
    <row r="523" spans="1:12" x14ac:dyDescent="0.3">
      <c r="A523" s="3">
        <v>43140</v>
      </c>
      <c r="B523" s="18">
        <v>42</v>
      </c>
      <c r="C523" s="16">
        <f t="shared" si="64"/>
        <v>-9.6675312426314219E-3</v>
      </c>
      <c r="D523" s="31">
        <f t="shared" si="69"/>
        <v>42.857142857142946</v>
      </c>
      <c r="E523" s="18">
        <v>108.25</v>
      </c>
      <c r="F523" s="16">
        <f t="shared" si="65"/>
        <v>4.2675572873178691E-3</v>
      </c>
      <c r="G523" s="31">
        <f t="shared" si="70"/>
        <v>58.967724363339094</v>
      </c>
      <c r="H523" s="18">
        <v>30.42</v>
      </c>
      <c r="I523" s="16">
        <f t="shared" si="66"/>
        <v>-3.2765399737876288E-3</v>
      </c>
      <c r="J523" s="31">
        <f t="shared" si="71"/>
        <v>45.066666666666514</v>
      </c>
      <c r="K523" s="26">
        <f t="shared" si="67"/>
        <v>146.89153388714857</v>
      </c>
      <c r="L523" s="16">
        <f t="shared" si="68"/>
        <v>-2.1462002660994628E-3</v>
      </c>
    </row>
    <row r="524" spans="1:12" x14ac:dyDescent="0.3">
      <c r="A524" s="3">
        <v>43143</v>
      </c>
      <c r="B524" s="18">
        <v>42.33</v>
      </c>
      <c r="C524" s="16">
        <f t="shared" si="64"/>
        <v>7.8571428571427848E-3</v>
      </c>
      <c r="D524" s="31">
        <f t="shared" si="69"/>
        <v>43.193877551020492</v>
      </c>
      <c r="E524" s="18">
        <v>109.09</v>
      </c>
      <c r="F524" s="16">
        <f t="shared" si="65"/>
        <v>7.7598152424942501E-3</v>
      </c>
      <c r="G524" s="31">
        <f t="shared" si="70"/>
        <v>59.42530300966893</v>
      </c>
      <c r="H524" s="18">
        <v>30.59</v>
      </c>
      <c r="I524" s="16">
        <f t="shared" si="66"/>
        <v>5.5884286653515858E-3</v>
      </c>
      <c r="J524" s="31">
        <f t="shared" si="71"/>
        <v>45.31851851851836</v>
      </c>
      <c r="K524" s="26">
        <f t="shared" si="67"/>
        <v>147.93769907920779</v>
      </c>
      <c r="L524" s="16">
        <f t="shared" si="68"/>
        <v>7.1220251050203576E-3</v>
      </c>
    </row>
    <row r="525" spans="1:12" x14ac:dyDescent="0.3">
      <c r="A525" s="3">
        <v>43145</v>
      </c>
      <c r="B525" s="18">
        <v>42.09</v>
      </c>
      <c r="C525" s="16">
        <f t="shared" si="64"/>
        <v>-5.6697377746277589E-3</v>
      </c>
      <c r="D525" s="31">
        <f t="shared" si="69"/>
        <v>42.948979591836824</v>
      </c>
      <c r="E525" s="18">
        <v>109.04</v>
      </c>
      <c r="F525" s="16">
        <f t="shared" si="65"/>
        <v>-4.5833715280962917E-4</v>
      </c>
      <c r="G525" s="31">
        <f t="shared" si="70"/>
        <v>59.398066185482627</v>
      </c>
      <c r="H525" s="18">
        <v>30.43</v>
      </c>
      <c r="I525" s="16">
        <f t="shared" si="66"/>
        <v>-5.2304674730303535E-3</v>
      </c>
      <c r="J525" s="31">
        <f t="shared" si="71"/>
        <v>45.081481481481326</v>
      </c>
      <c r="K525" s="26">
        <f t="shared" si="67"/>
        <v>147.42852725880078</v>
      </c>
      <c r="L525" s="16">
        <f t="shared" si="68"/>
        <v>-3.4417989706220231E-3</v>
      </c>
    </row>
    <row r="526" spans="1:12" x14ac:dyDescent="0.3">
      <c r="A526" s="3">
        <v>43146</v>
      </c>
      <c r="B526" s="18">
        <v>42.15</v>
      </c>
      <c r="C526" s="16">
        <f t="shared" si="64"/>
        <v>1.4255167498216093E-3</v>
      </c>
      <c r="D526" s="31">
        <f t="shared" si="69"/>
        <v>43.010204081632736</v>
      </c>
      <c r="E526" s="18">
        <v>107.66</v>
      </c>
      <c r="F526" s="16">
        <f t="shared" si="65"/>
        <v>-1.2655906089508506E-2</v>
      </c>
      <c r="G526" s="31">
        <f t="shared" si="70"/>
        <v>58.646329837940748</v>
      </c>
      <c r="H526" s="18">
        <v>30.23</v>
      </c>
      <c r="I526" s="16">
        <f t="shared" si="66"/>
        <v>-6.5724613867893522E-3</v>
      </c>
      <c r="J526" s="31">
        <f t="shared" si="71"/>
        <v>44.785185185185028</v>
      </c>
      <c r="K526" s="26">
        <f t="shared" si="67"/>
        <v>146.44171910475853</v>
      </c>
      <c r="L526" s="16">
        <f t="shared" si="68"/>
        <v>-6.6934681665100637E-3</v>
      </c>
    </row>
    <row r="527" spans="1:12" x14ac:dyDescent="0.3">
      <c r="A527" s="3">
        <v>43147</v>
      </c>
      <c r="B527" s="18">
        <v>41.7</v>
      </c>
      <c r="C527" s="16">
        <f t="shared" si="64"/>
        <v>-1.0676156583629748E-2</v>
      </c>
      <c r="D527" s="31">
        <f t="shared" si="69"/>
        <v>42.551020408163353</v>
      </c>
      <c r="E527" s="18">
        <v>106.49</v>
      </c>
      <c r="F527" s="16">
        <f t="shared" si="65"/>
        <v>-1.0867545978079152E-2</v>
      </c>
      <c r="G527" s="31">
        <f t="shared" si="70"/>
        <v>58.008988151981335</v>
      </c>
      <c r="H527" s="18">
        <v>30.06</v>
      </c>
      <c r="I527" s="16">
        <f t="shared" si="66"/>
        <v>-5.6235527621568693E-3</v>
      </c>
      <c r="J527" s="31">
        <f t="shared" si="71"/>
        <v>44.533333333333175</v>
      </c>
      <c r="K527" s="26">
        <f t="shared" si="67"/>
        <v>145.09334189347788</v>
      </c>
      <c r="L527" s="16">
        <f t="shared" si="68"/>
        <v>-9.2076029940353354E-3</v>
      </c>
    </row>
    <row r="528" spans="1:12" x14ac:dyDescent="0.3">
      <c r="A528" s="3">
        <v>43150</v>
      </c>
      <c r="B528" s="18">
        <v>41.34</v>
      </c>
      <c r="C528" s="16">
        <f t="shared" si="64"/>
        <v>-8.6330935251798246E-3</v>
      </c>
      <c r="D528" s="31">
        <f t="shared" si="69"/>
        <v>42.183673469387841</v>
      </c>
      <c r="E528" s="18">
        <v>105.79</v>
      </c>
      <c r="F528" s="16">
        <f t="shared" si="65"/>
        <v>-6.5733871725043302E-3</v>
      </c>
      <c r="G528" s="31">
        <f t="shared" si="70"/>
        <v>57.627672613373143</v>
      </c>
      <c r="H528" s="18">
        <v>29.8</v>
      </c>
      <c r="I528" s="16">
        <f t="shared" si="66"/>
        <v>-8.649367930804952E-3</v>
      </c>
      <c r="J528" s="31">
        <f t="shared" si="71"/>
        <v>44.148148148147996</v>
      </c>
      <c r="K528" s="26">
        <f t="shared" si="67"/>
        <v>143.959494230909</v>
      </c>
      <c r="L528" s="16">
        <f t="shared" si="68"/>
        <v>-7.814608498033726E-3</v>
      </c>
    </row>
    <row r="529" spans="1:12" x14ac:dyDescent="0.3">
      <c r="A529" s="3">
        <v>43151</v>
      </c>
      <c r="B529" s="18">
        <v>41.26</v>
      </c>
      <c r="C529" s="16">
        <f t="shared" si="64"/>
        <v>-1.9351717464926033E-3</v>
      </c>
      <c r="D529" s="31">
        <f t="shared" si="69"/>
        <v>42.102040816326614</v>
      </c>
      <c r="E529" s="18">
        <v>105.93</v>
      </c>
      <c r="F529" s="16">
        <f t="shared" si="65"/>
        <v>1.323376500614426E-3</v>
      </c>
      <c r="G529" s="31">
        <f t="shared" si="70"/>
        <v>57.70393572109478</v>
      </c>
      <c r="H529" s="18">
        <v>29.8</v>
      </c>
      <c r="I529" s="16">
        <f t="shared" si="66"/>
        <v>0</v>
      </c>
      <c r="J529" s="31">
        <f t="shared" si="71"/>
        <v>44.148148148147996</v>
      </c>
      <c r="K529" s="26">
        <f t="shared" si="67"/>
        <v>143.95412468556941</v>
      </c>
      <c r="L529" s="16">
        <f t="shared" si="68"/>
        <v>-3.7299001141133381E-5</v>
      </c>
    </row>
    <row r="530" spans="1:12" x14ac:dyDescent="0.3">
      <c r="A530" s="3">
        <v>43152</v>
      </c>
      <c r="B530" s="18">
        <v>41.31</v>
      </c>
      <c r="C530" s="16">
        <f t="shared" si="64"/>
        <v>1.211827435773305E-3</v>
      </c>
      <c r="D530" s="31">
        <f t="shared" si="69"/>
        <v>42.153061224489889</v>
      </c>
      <c r="E530" s="18">
        <v>105.74</v>
      </c>
      <c r="F530" s="16">
        <f t="shared" si="65"/>
        <v>-1.7936373076561374E-3</v>
      </c>
      <c r="G530" s="31">
        <f t="shared" si="70"/>
        <v>57.600435789186832</v>
      </c>
      <c r="H530" s="18">
        <v>29.76</v>
      </c>
      <c r="I530" s="16">
        <f t="shared" si="66"/>
        <v>-1.3422818791946067E-3</v>
      </c>
      <c r="J530" s="31">
        <f t="shared" si="71"/>
        <v>44.088888888888739</v>
      </c>
      <c r="K530" s="26">
        <f t="shared" si="67"/>
        <v>143.84238590256547</v>
      </c>
      <c r="L530" s="16">
        <f t="shared" si="68"/>
        <v>-7.7621105507053034E-4</v>
      </c>
    </row>
    <row r="531" spans="1:12" x14ac:dyDescent="0.3">
      <c r="A531" s="3">
        <v>43153</v>
      </c>
      <c r="B531" s="18">
        <v>41.19</v>
      </c>
      <c r="C531" s="16">
        <f t="shared" si="64"/>
        <v>-2.9048656499638392E-3</v>
      </c>
      <c r="D531" s="31">
        <f t="shared" si="69"/>
        <v>42.030612244898045</v>
      </c>
      <c r="E531" s="18">
        <v>104.85</v>
      </c>
      <c r="F531" s="16">
        <f t="shared" si="65"/>
        <v>-8.4168715717798381E-3</v>
      </c>
      <c r="G531" s="31">
        <f t="shared" si="70"/>
        <v>57.115620318670693</v>
      </c>
      <c r="H531" s="18">
        <v>29.66</v>
      </c>
      <c r="I531" s="16">
        <f t="shared" si="66"/>
        <v>-3.3602150537634934E-3</v>
      </c>
      <c r="J531" s="31">
        <f t="shared" si="71"/>
        <v>43.940740740740587</v>
      </c>
      <c r="K531" s="26">
        <f t="shared" si="67"/>
        <v>143.08697330430931</v>
      </c>
      <c r="L531" s="16">
        <f t="shared" si="68"/>
        <v>-5.2516689953117091E-3</v>
      </c>
    </row>
    <row r="532" spans="1:12" x14ac:dyDescent="0.3">
      <c r="A532" s="3">
        <v>43154</v>
      </c>
      <c r="B532" s="18">
        <v>41.77</v>
      </c>
      <c r="C532" s="16">
        <f t="shared" si="64"/>
        <v>1.4081087642631829E-2</v>
      </c>
      <c r="D532" s="31">
        <f t="shared" si="69"/>
        <v>42.62244897959193</v>
      </c>
      <c r="E532" s="18">
        <v>106.63</v>
      </c>
      <c r="F532" s="16">
        <f t="shared" si="65"/>
        <v>1.6976633285646248E-2</v>
      </c>
      <c r="G532" s="31">
        <f t="shared" si="70"/>
        <v>58.085251259702972</v>
      </c>
      <c r="H532" s="18">
        <v>29.93</v>
      </c>
      <c r="I532" s="16">
        <f t="shared" si="66"/>
        <v>9.103169251517107E-3</v>
      </c>
      <c r="J532" s="31">
        <f t="shared" si="71"/>
        <v>44.340740740740578</v>
      </c>
      <c r="K532" s="26">
        <f t="shared" si="67"/>
        <v>145.04844098003548</v>
      </c>
      <c r="L532" s="16">
        <f t="shared" si="68"/>
        <v>1.3708219766132235E-2</v>
      </c>
    </row>
    <row r="533" spans="1:12" x14ac:dyDescent="0.3">
      <c r="A533" s="3">
        <v>43157</v>
      </c>
      <c r="B533" s="18">
        <v>42.15</v>
      </c>
      <c r="C533" s="16">
        <f t="shared" si="64"/>
        <v>9.0974383528847902E-3</v>
      </c>
      <c r="D533" s="31">
        <f t="shared" si="69"/>
        <v>43.010204081632743</v>
      </c>
      <c r="E533" s="18">
        <v>107.5</v>
      </c>
      <c r="F533" s="16">
        <f t="shared" si="65"/>
        <v>8.1590546750445192E-3</v>
      </c>
      <c r="G533" s="31">
        <f t="shared" si="70"/>
        <v>58.559172000544585</v>
      </c>
      <c r="H533" s="18">
        <v>30.26</v>
      </c>
      <c r="I533" s="16">
        <f t="shared" si="66"/>
        <v>1.1025726695623073E-2</v>
      </c>
      <c r="J533" s="31">
        <f t="shared" si="71"/>
        <v>44.829629629629466</v>
      </c>
      <c r="K533" s="26">
        <f t="shared" si="67"/>
        <v>146.39900571180681</v>
      </c>
      <c r="L533" s="16">
        <f t="shared" si="68"/>
        <v>9.3111289073228853E-3</v>
      </c>
    </row>
    <row r="534" spans="1:12" x14ac:dyDescent="0.3">
      <c r="A534" s="3">
        <v>43158</v>
      </c>
      <c r="B534" s="18">
        <v>42</v>
      </c>
      <c r="C534" s="16">
        <f t="shared" si="64"/>
        <v>-3.558718861209953E-3</v>
      </c>
      <c r="D534" s="31">
        <f t="shared" si="69"/>
        <v>42.857142857142946</v>
      </c>
      <c r="E534" s="18">
        <v>107.32</v>
      </c>
      <c r="F534" s="16">
        <f t="shared" si="65"/>
        <v>-1.6744186046512288E-3</v>
      </c>
      <c r="G534" s="31">
        <f t="shared" si="70"/>
        <v>58.461119433473904</v>
      </c>
      <c r="H534" s="18">
        <v>30.16</v>
      </c>
      <c r="I534" s="16">
        <f t="shared" si="66"/>
        <v>-3.3046926635823537E-3</v>
      </c>
      <c r="J534" s="31">
        <f t="shared" si="71"/>
        <v>44.681481481481313</v>
      </c>
      <c r="K534" s="26">
        <f t="shared" si="67"/>
        <v>145.99974377209816</v>
      </c>
      <c r="L534" s="16">
        <f t="shared" si="68"/>
        <v>-2.7272175638584084E-3</v>
      </c>
    </row>
    <row r="535" spans="1:12" x14ac:dyDescent="0.3">
      <c r="A535" s="3">
        <v>43159</v>
      </c>
      <c r="B535" s="18">
        <v>41.82</v>
      </c>
      <c r="C535" s="16">
        <f t="shared" si="64"/>
        <v>-4.2857142857142261E-3</v>
      </c>
      <c r="D535" s="31">
        <f t="shared" si="69"/>
        <v>42.67346938775519</v>
      </c>
      <c r="E535" s="18">
        <v>107.43</v>
      </c>
      <c r="F535" s="16">
        <f t="shared" si="65"/>
        <v>1.0249720462169876E-3</v>
      </c>
      <c r="G535" s="31">
        <f t="shared" si="70"/>
        <v>58.52104044668377</v>
      </c>
      <c r="H535" s="18">
        <v>30.01</v>
      </c>
      <c r="I535" s="16">
        <f t="shared" si="66"/>
        <v>-4.9734748010609175E-3</v>
      </c>
      <c r="J535" s="31">
        <f t="shared" si="71"/>
        <v>44.459259259259099</v>
      </c>
      <c r="K535" s="26">
        <f t="shared" si="67"/>
        <v>145.65376909369806</v>
      </c>
      <c r="L535" s="16">
        <f t="shared" si="68"/>
        <v>-2.3696937368613558E-3</v>
      </c>
    </row>
    <row r="536" spans="1:12" x14ac:dyDescent="0.3">
      <c r="A536" s="3">
        <v>43160</v>
      </c>
      <c r="B536" s="18">
        <v>41.55</v>
      </c>
      <c r="C536" s="16">
        <f t="shared" si="64"/>
        <v>-6.4562410329986886E-3</v>
      </c>
      <c r="D536" s="31">
        <f t="shared" si="69"/>
        <v>42.397959183673549</v>
      </c>
      <c r="E536" s="18">
        <v>106.96</v>
      </c>
      <c r="F536" s="16">
        <f t="shared" si="65"/>
        <v>-4.3749418225822456E-3</v>
      </c>
      <c r="G536" s="31">
        <f t="shared" si="70"/>
        <v>58.265014299332549</v>
      </c>
      <c r="H536" s="18">
        <v>29.85</v>
      </c>
      <c r="I536" s="16">
        <f t="shared" si="66"/>
        <v>-5.3315561479506668E-3</v>
      </c>
      <c r="J536" s="31">
        <f t="shared" si="71"/>
        <v>44.222222222222065</v>
      </c>
      <c r="K536" s="26">
        <f t="shared" si="67"/>
        <v>144.88519570522817</v>
      </c>
      <c r="L536" s="16">
        <f t="shared" si="68"/>
        <v>-5.276714727344034E-3</v>
      </c>
    </row>
    <row r="537" spans="1:12" x14ac:dyDescent="0.3">
      <c r="A537" s="3">
        <v>43164</v>
      </c>
      <c r="B537" s="18">
        <v>41.2</v>
      </c>
      <c r="C537" s="16">
        <f t="shared" si="64"/>
        <v>-8.4235860409144214E-3</v>
      </c>
      <c r="D537" s="31">
        <f t="shared" si="69"/>
        <v>42.040816326530695</v>
      </c>
      <c r="E537" s="18">
        <v>105.88</v>
      </c>
      <c r="F537" s="16">
        <f t="shared" si="65"/>
        <v>-1.0097232610321583E-2</v>
      </c>
      <c r="G537" s="31">
        <f t="shared" si="70"/>
        <v>57.676698896908476</v>
      </c>
      <c r="H537" s="18">
        <v>29.53</v>
      </c>
      <c r="I537" s="16">
        <f t="shared" si="66"/>
        <v>-1.0720268006700229E-2</v>
      </c>
      <c r="J537" s="31">
        <f t="shared" si="71"/>
        <v>43.74814814814799</v>
      </c>
      <c r="K537" s="26">
        <f t="shared" si="67"/>
        <v>143.46566337158714</v>
      </c>
      <c r="L537" s="16">
        <f t="shared" si="68"/>
        <v>-9.7976354777412622E-3</v>
      </c>
    </row>
    <row r="538" spans="1:12" x14ac:dyDescent="0.3">
      <c r="A538" s="3">
        <v>43165</v>
      </c>
      <c r="B538" s="18">
        <v>40.75</v>
      </c>
      <c r="C538" s="16">
        <f t="shared" si="64"/>
        <v>-1.0922330097087429E-2</v>
      </c>
      <c r="D538" s="31">
        <f t="shared" si="69"/>
        <v>41.581632653061305</v>
      </c>
      <c r="E538" s="18">
        <v>105.05</v>
      </c>
      <c r="F538" s="16">
        <f t="shared" si="65"/>
        <v>-7.8390630902909209E-3</v>
      </c>
      <c r="G538" s="31">
        <f t="shared" si="70"/>
        <v>57.2245676154159</v>
      </c>
      <c r="H538" s="18">
        <v>29.22</v>
      </c>
      <c r="I538" s="16">
        <f t="shared" si="66"/>
        <v>-1.0497798848628559E-2</v>
      </c>
      <c r="J538" s="31">
        <f t="shared" si="71"/>
        <v>43.288888888888728</v>
      </c>
      <c r="K538" s="26">
        <f t="shared" si="67"/>
        <v>142.09508915736592</v>
      </c>
      <c r="L538" s="16">
        <f t="shared" si="68"/>
        <v>-9.5533257367048652E-3</v>
      </c>
    </row>
    <row r="539" spans="1:12" x14ac:dyDescent="0.3">
      <c r="A539" s="3">
        <v>43166</v>
      </c>
      <c r="B539" s="18">
        <v>40.380000000000003</v>
      </c>
      <c r="C539" s="16">
        <f t="shared" si="64"/>
        <v>-9.079754601226897E-3</v>
      </c>
      <c r="D539" s="31">
        <f t="shared" si="69"/>
        <v>41.204081632653143</v>
      </c>
      <c r="E539" s="18">
        <v>103.51</v>
      </c>
      <c r="F539" s="16">
        <f t="shared" si="65"/>
        <v>-1.4659685863874228E-2</v>
      </c>
      <c r="G539" s="31">
        <f t="shared" si="70"/>
        <v>56.385673430477873</v>
      </c>
      <c r="H539" s="18">
        <v>28.89</v>
      </c>
      <c r="I539" s="16">
        <f t="shared" si="66"/>
        <v>-1.1293634496919891E-2</v>
      </c>
      <c r="J539" s="31">
        <f t="shared" si="71"/>
        <v>42.799999999999841</v>
      </c>
      <c r="K539" s="26">
        <f t="shared" si="67"/>
        <v>140.38975506313085</v>
      </c>
      <c r="L539" s="16">
        <f t="shared" si="68"/>
        <v>-1.2001358416732222E-2</v>
      </c>
    </row>
    <row r="540" spans="1:12" x14ac:dyDescent="0.3">
      <c r="A540" s="3">
        <v>43167</v>
      </c>
      <c r="B540" s="18">
        <v>40.74</v>
      </c>
      <c r="C540" s="16">
        <f t="shared" si="64"/>
        <v>8.9153046062406816E-3</v>
      </c>
      <c r="D540" s="31">
        <f t="shared" si="69"/>
        <v>41.571428571428655</v>
      </c>
      <c r="E540" s="18">
        <v>103.8</v>
      </c>
      <c r="F540" s="16">
        <f t="shared" si="65"/>
        <v>2.8016616752004619E-3</v>
      </c>
      <c r="G540" s="31">
        <f t="shared" si="70"/>
        <v>56.543647010758413</v>
      </c>
      <c r="H540" s="18">
        <v>29.05</v>
      </c>
      <c r="I540" s="16">
        <f t="shared" si="66"/>
        <v>5.5382485289028338E-3</v>
      </c>
      <c r="J540" s="31">
        <f t="shared" si="71"/>
        <v>43.037037037036882</v>
      </c>
      <c r="K540" s="26">
        <f t="shared" si="67"/>
        <v>141.15211261922394</v>
      </c>
      <c r="L540" s="16">
        <f t="shared" si="68"/>
        <v>5.4302933696996902E-3</v>
      </c>
    </row>
    <row r="541" spans="1:12" x14ac:dyDescent="0.3">
      <c r="A541" s="3">
        <v>43168</v>
      </c>
      <c r="B541" s="18">
        <v>40.630000000000003</v>
      </c>
      <c r="C541" s="16">
        <f t="shared" si="64"/>
        <v>-2.7000490918016595E-3</v>
      </c>
      <c r="D541" s="31">
        <f t="shared" si="69"/>
        <v>41.459183673469468</v>
      </c>
      <c r="E541" s="18">
        <v>103.68</v>
      </c>
      <c r="F541" s="16">
        <f t="shared" si="65"/>
        <v>-1.1560693641617936E-3</v>
      </c>
      <c r="G541" s="31">
        <f t="shared" si="70"/>
        <v>56.478278632711294</v>
      </c>
      <c r="H541" s="18">
        <v>28.98</v>
      </c>
      <c r="I541" s="16">
        <f t="shared" si="66"/>
        <v>-2.4096385542168308E-3</v>
      </c>
      <c r="J541" s="31">
        <f t="shared" si="71"/>
        <v>42.933333333333181</v>
      </c>
      <c r="K541" s="26">
        <f t="shared" si="67"/>
        <v>140.87079563951394</v>
      </c>
      <c r="L541" s="16">
        <f t="shared" si="68"/>
        <v>-1.9930058040922294E-3</v>
      </c>
    </row>
    <row r="542" spans="1:12" x14ac:dyDescent="0.3">
      <c r="A542" s="3">
        <v>43171</v>
      </c>
      <c r="B542" s="18">
        <v>41.34</v>
      </c>
      <c r="C542" s="16">
        <f t="shared" si="64"/>
        <v>1.7474772335712485E-2</v>
      </c>
      <c r="D542" s="31">
        <f t="shared" si="69"/>
        <v>42.183673469387834</v>
      </c>
      <c r="E542" s="18">
        <v>104.08</v>
      </c>
      <c r="F542" s="16">
        <f t="shared" si="65"/>
        <v>3.8580246913579863E-3</v>
      </c>
      <c r="G542" s="31">
        <f t="shared" si="70"/>
        <v>56.696173226201694</v>
      </c>
      <c r="H542" s="18">
        <v>29.29</v>
      </c>
      <c r="I542" s="16">
        <f t="shared" si="66"/>
        <v>1.0697032436162823E-2</v>
      </c>
      <c r="J542" s="31">
        <f t="shared" si="71"/>
        <v>43.392592592592436</v>
      </c>
      <c r="K542" s="26">
        <f t="shared" si="67"/>
        <v>142.27243928818194</v>
      </c>
      <c r="L542" s="16">
        <f t="shared" si="68"/>
        <v>9.9498525745165267E-3</v>
      </c>
    </row>
    <row r="543" spans="1:12" x14ac:dyDescent="0.3">
      <c r="A543" s="3">
        <v>43172</v>
      </c>
      <c r="B543" s="18">
        <v>41.53</v>
      </c>
      <c r="C543" s="16">
        <f t="shared" si="64"/>
        <v>4.5960328979195442E-3</v>
      </c>
      <c r="D543" s="31">
        <f t="shared" si="69"/>
        <v>42.377551020408234</v>
      </c>
      <c r="E543" s="18">
        <v>105.11</v>
      </c>
      <c r="F543" s="16">
        <f t="shared" si="65"/>
        <v>9.8962336664105699E-3</v>
      </c>
      <c r="G543" s="31">
        <f t="shared" si="70"/>
        <v>57.257251804439477</v>
      </c>
      <c r="H543" s="18">
        <v>29.48</v>
      </c>
      <c r="I543" s="16">
        <f t="shared" si="66"/>
        <v>6.4868555821100404E-3</v>
      </c>
      <c r="J543" s="31">
        <f t="shared" si="71"/>
        <v>43.674074074073921</v>
      </c>
      <c r="K543" s="26">
        <f t="shared" si="67"/>
        <v>143.30887689892162</v>
      </c>
      <c r="L543" s="16">
        <f t="shared" si="68"/>
        <v>7.2848797414677424E-3</v>
      </c>
    </row>
    <row r="544" spans="1:12" x14ac:dyDescent="0.3">
      <c r="A544" s="3">
        <v>43173</v>
      </c>
      <c r="B544" s="18">
        <v>41.53</v>
      </c>
      <c r="C544" s="16">
        <f t="shared" si="64"/>
        <v>0</v>
      </c>
      <c r="D544" s="31">
        <f t="shared" si="69"/>
        <v>42.377551020408234</v>
      </c>
      <c r="E544" s="18">
        <v>105.03</v>
      </c>
      <c r="F544" s="16">
        <f t="shared" si="65"/>
        <v>-7.6110741128343484E-4</v>
      </c>
      <c r="G544" s="31">
        <f t="shared" si="70"/>
        <v>57.213672885741396</v>
      </c>
      <c r="H544" s="18">
        <v>29.4</v>
      </c>
      <c r="I544" s="16">
        <f t="shared" si="66"/>
        <v>-2.7137042062416183E-3</v>
      </c>
      <c r="J544" s="31">
        <f t="shared" si="71"/>
        <v>43.555555555555401</v>
      </c>
      <c r="K544" s="26">
        <f t="shared" si="67"/>
        <v>143.14677946170502</v>
      </c>
      <c r="L544" s="16">
        <f t="shared" si="68"/>
        <v>-1.1311053489794221E-3</v>
      </c>
    </row>
    <row r="545" spans="1:12" x14ac:dyDescent="0.3">
      <c r="A545" s="3">
        <v>43174</v>
      </c>
      <c r="B545" s="18">
        <v>41.29</v>
      </c>
      <c r="C545" s="16">
        <f t="shared" si="64"/>
        <v>-5.7789549723091804E-3</v>
      </c>
      <c r="D545" s="31">
        <f t="shared" si="69"/>
        <v>42.132653061224559</v>
      </c>
      <c r="E545" s="18">
        <v>105.09</v>
      </c>
      <c r="F545" s="16">
        <f t="shared" si="65"/>
        <v>5.7126535275631163E-4</v>
      </c>
      <c r="G545" s="31">
        <f t="shared" si="70"/>
        <v>57.246357074764951</v>
      </c>
      <c r="H545" s="18">
        <v>29.27</v>
      </c>
      <c r="I545" s="16">
        <f t="shared" si="66"/>
        <v>-4.4217687074830092E-3</v>
      </c>
      <c r="J545" s="31">
        <f t="shared" si="71"/>
        <v>43.362962962962811</v>
      </c>
      <c r="K545" s="26">
        <f t="shared" si="67"/>
        <v>142.74197309895231</v>
      </c>
      <c r="L545" s="16">
        <f t="shared" si="68"/>
        <v>-2.827911073339906E-3</v>
      </c>
    </row>
    <row r="546" spans="1:12" x14ac:dyDescent="0.3">
      <c r="A546" s="3">
        <v>43175</v>
      </c>
      <c r="B546" s="18">
        <v>40.72</v>
      </c>
      <c r="C546" s="16">
        <f t="shared" si="64"/>
        <v>-1.3804795349963705E-2</v>
      </c>
      <c r="D546" s="31">
        <f t="shared" si="69"/>
        <v>41.551020408163332</v>
      </c>
      <c r="E546" s="18">
        <v>103.88</v>
      </c>
      <c r="F546" s="16">
        <f t="shared" si="65"/>
        <v>-1.1513940432010705E-2</v>
      </c>
      <c r="G546" s="31">
        <f t="shared" si="70"/>
        <v>56.587225929456494</v>
      </c>
      <c r="H546" s="18">
        <v>28.95</v>
      </c>
      <c r="I546" s="16">
        <f t="shared" si="66"/>
        <v>-1.0932695592757113E-2</v>
      </c>
      <c r="J546" s="31">
        <f t="shared" si="71"/>
        <v>42.888888888888737</v>
      </c>
      <c r="K546" s="26">
        <f t="shared" si="67"/>
        <v>141.02713522650856</v>
      </c>
      <c r="L546" s="16">
        <f t="shared" si="68"/>
        <v>-1.2013550290880359E-2</v>
      </c>
    </row>
    <row r="547" spans="1:12" x14ac:dyDescent="0.3">
      <c r="A547" s="3">
        <v>43178</v>
      </c>
      <c r="B547" s="18">
        <v>40.28</v>
      </c>
      <c r="C547" s="16">
        <f t="shared" si="64"/>
        <v>-1.080550098231825E-2</v>
      </c>
      <c r="D547" s="31">
        <f t="shared" si="69"/>
        <v>41.1020408163266</v>
      </c>
      <c r="E547" s="18">
        <v>102.56</v>
      </c>
      <c r="F547" s="16">
        <f t="shared" si="65"/>
        <v>-1.2706969580284833E-2</v>
      </c>
      <c r="G547" s="31">
        <f t="shared" si="70"/>
        <v>55.868173770938185</v>
      </c>
      <c r="H547" s="18">
        <v>28.64</v>
      </c>
      <c r="I547" s="16">
        <f t="shared" si="66"/>
        <v>-1.0708117443868681E-2</v>
      </c>
      <c r="J547" s="31">
        <f t="shared" si="71"/>
        <v>42.429629629629481</v>
      </c>
      <c r="K547" s="26">
        <f t="shared" si="67"/>
        <v>139.39984421689428</v>
      </c>
      <c r="L547" s="16">
        <f t="shared" si="68"/>
        <v>-1.153885035671065E-2</v>
      </c>
    </row>
    <row r="548" spans="1:12" x14ac:dyDescent="0.3">
      <c r="A548" s="3">
        <v>43179</v>
      </c>
      <c r="B548" s="18">
        <v>40.43</v>
      </c>
      <c r="C548" s="16">
        <f t="shared" si="64"/>
        <v>3.7239324726912049E-3</v>
      </c>
      <c r="D548" s="31">
        <f t="shared" si="69"/>
        <v>41.255102040816396</v>
      </c>
      <c r="E548" s="18">
        <v>102.43</v>
      </c>
      <c r="F548" s="16">
        <f t="shared" si="65"/>
        <v>-1.2675507020279975E-3</v>
      </c>
      <c r="G548" s="31">
        <f t="shared" si="70"/>
        <v>55.797358028053807</v>
      </c>
      <c r="H548" s="18">
        <v>28.53</v>
      </c>
      <c r="I548" s="16">
        <f t="shared" si="66"/>
        <v>-3.840782122905062E-3</v>
      </c>
      <c r="J548" s="31">
        <f t="shared" si="71"/>
        <v>42.266666666666517</v>
      </c>
      <c r="K548" s="26">
        <f t="shared" si="67"/>
        <v>139.31912673553671</v>
      </c>
      <c r="L548" s="16">
        <f t="shared" si="68"/>
        <v>-5.7903566399952755E-4</v>
      </c>
    </row>
    <row r="549" spans="1:12" x14ac:dyDescent="0.3">
      <c r="A549" s="3">
        <v>43180</v>
      </c>
      <c r="B549" s="18">
        <v>40.56</v>
      </c>
      <c r="C549" s="16">
        <f t="shared" si="64"/>
        <v>3.215434083601254E-3</v>
      </c>
      <c r="D549" s="31">
        <f t="shared" si="69"/>
        <v>41.387755102040884</v>
      </c>
      <c r="E549" s="18">
        <v>102.64</v>
      </c>
      <c r="F549" s="16">
        <f t="shared" si="65"/>
        <v>2.0501806111490328E-3</v>
      </c>
      <c r="G549" s="31">
        <f t="shared" si="70"/>
        <v>55.911752689636266</v>
      </c>
      <c r="H549" s="18">
        <v>28.59</v>
      </c>
      <c r="I549" s="16">
        <f t="shared" si="66"/>
        <v>2.103049421661396E-3</v>
      </c>
      <c r="J549" s="31">
        <f t="shared" si="71"/>
        <v>42.355555555555405</v>
      </c>
      <c r="K549" s="26">
        <f t="shared" si="67"/>
        <v>139.65506334723256</v>
      </c>
      <c r="L549" s="16">
        <f t="shared" si="68"/>
        <v>2.4112741700823559E-3</v>
      </c>
    </row>
    <row r="550" spans="1:12" x14ac:dyDescent="0.3">
      <c r="A550" s="3">
        <v>43181</v>
      </c>
      <c r="B550" s="18">
        <v>40.35</v>
      </c>
      <c r="C550" s="16">
        <f t="shared" si="64"/>
        <v>-5.177514792899407E-3</v>
      </c>
      <c r="D550" s="31">
        <f t="shared" si="69"/>
        <v>41.173469387755169</v>
      </c>
      <c r="E550" s="18">
        <v>102.29</v>
      </c>
      <c r="F550" s="16">
        <f t="shared" si="65"/>
        <v>-3.4099766173031343E-3</v>
      </c>
      <c r="G550" s="31">
        <f t="shared" si="70"/>
        <v>55.72109492033217</v>
      </c>
      <c r="H550" s="18">
        <v>28.38</v>
      </c>
      <c r="I550" s="16">
        <f t="shared" si="66"/>
        <v>-7.3452256033578189E-3</v>
      </c>
      <c r="J550" s="31">
        <f t="shared" si="71"/>
        <v>42.044444444444295</v>
      </c>
      <c r="K550" s="26">
        <f t="shared" si="67"/>
        <v>138.93900875253163</v>
      </c>
      <c r="L550" s="16">
        <f t="shared" si="68"/>
        <v>-5.1273085095422388E-3</v>
      </c>
    </row>
    <row r="551" spans="1:12" x14ac:dyDescent="0.3">
      <c r="A551" s="3">
        <v>43182</v>
      </c>
      <c r="B551" s="18">
        <v>39.950000000000003</v>
      </c>
      <c r="C551" s="16">
        <f t="shared" si="64"/>
        <v>-9.9132589838909491E-3</v>
      </c>
      <c r="D551" s="31">
        <f t="shared" si="69"/>
        <v>40.765306122449047</v>
      </c>
      <c r="E551" s="18">
        <v>101.22</v>
      </c>
      <c r="F551" s="16">
        <f t="shared" si="65"/>
        <v>-1.046045556750419E-2</v>
      </c>
      <c r="G551" s="31">
        <f t="shared" si="70"/>
        <v>55.13822688274535</v>
      </c>
      <c r="H551" s="18">
        <v>28.21</v>
      </c>
      <c r="I551" s="16">
        <f t="shared" si="66"/>
        <v>-5.9901338971105611E-3</v>
      </c>
      <c r="J551" s="31">
        <f t="shared" si="71"/>
        <v>41.792592592592449</v>
      </c>
      <c r="K551" s="26">
        <f t="shared" si="67"/>
        <v>137.69612559778685</v>
      </c>
      <c r="L551" s="16">
        <f t="shared" si="68"/>
        <v>-8.9455306029894155E-3</v>
      </c>
    </row>
    <row r="552" spans="1:12" x14ac:dyDescent="0.3">
      <c r="A552" s="3">
        <v>43185</v>
      </c>
      <c r="B552" s="18">
        <v>40.43</v>
      </c>
      <c r="C552" s="16">
        <f t="shared" si="64"/>
        <v>1.2015018773466668E-2</v>
      </c>
      <c r="D552" s="31">
        <f t="shared" si="69"/>
        <v>41.255102040816389</v>
      </c>
      <c r="E552" s="18">
        <v>102.45</v>
      </c>
      <c r="F552" s="16">
        <f t="shared" si="65"/>
        <v>1.2151748666271445E-2</v>
      </c>
      <c r="G552" s="31">
        <f t="shared" si="70"/>
        <v>55.808252757728326</v>
      </c>
      <c r="H552" s="18">
        <v>28.39</v>
      </c>
      <c r="I552" s="16">
        <f t="shared" si="66"/>
        <v>6.3807160581355049E-3</v>
      </c>
      <c r="J552" s="31">
        <f t="shared" si="71"/>
        <v>42.059259259259122</v>
      </c>
      <c r="K552" s="26">
        <f t="shared" si="67"/>
        <v>139.12261405780384</v>
      </c>
      <c r="L552" s="16">
        <f t="shared" si="68"/>
        <v>1.0359684804667646E-2</v>
      </c>
    </row>
    <row r="553" spans="1:12" x14ac:dyDescent="0.3">
      <c r="A553" s="3">
        <v>43186</v>
      </c>
      <c r="B553" s="18">
        <v>40.770000000000003</v>
      </c>
      <c r="C553" s="16">
        <f t="shared" si="64"/>
        <v>8.4095968340343052E-3</v>
      </c>
      <c r="D553" s="31">
        <f t="shared" si="69"/>
        <v>41.6020408163266</v>
      </c>
      <c r="E553" s="18">
        <v>103.79</v>
      </c>
      <c r="F553" s="16">
        <f t="shared" si="65"/>
        <v>1.3079551000487966E-2</v>
      </c>
      <c r="G553" s="31">
        <f t="shared" si="70"/>
        <v>56.538199645921154</v>
      </c>
      <c r="H553" s="18">
        <v>28.64</v>
      </c>
      <c r="I553" s="16">
        <f t="shared" si="66"/>
        <v>8.8059175766115327E-3</v>
      </c>
      <c r="J553" s="31">
        <f t="shared" si="71"/>
        <v>42.429629629629495</v>
      </c>
      <c r="K553" s="26">
        <f t="shared" si="67"/>
        <v>140.56987009187725</v>
      </c>
      <c r="L553" s="16">
        <f t="shared" si="68"/>
        <v>1.0402737497960501E-2</v>
      </c>
    </row>
    <row r="554" spans="1:12" x14ac:dyDescent="0.3">
      <c r="A554" s="3">
        <v>43187</v>
      </c>
      <c r="B554" s="18">
        <v>40.479999999999997</v>
      </c>
      <c r="C554" s="16">
        <f t="shared" si="64"/>
        <v>-7.1130733382390732E-3</v>
      </c>
      <c r="D554" s="31">
        <f t="shared" si="69"/>
        <v>41.30612244897965</v>
      </c>
      <c r="E554" s="18">
        <v>103.12</v>
      </c>
      <c r="F554" s="16">
        <f t="shared" si="65"/>
        <v>-6.4553425185470692E-3</v>
      </c>
      <c r="G554" s="31">
        <f t="shared" si="70"/>
        <v>56.173226201824733</v>
      </c>
      <c r="H554" s="18">
        <v>28.6</v>
      </c>
      <c r="I554" s="16">
        <f t="shared" si="66"/>
        <v>-1.3966480446927498E-3</v>
      </c>
      <c r="J554" s="31">
        <f t="shared" si="71"/>
        <v>42.370370370370239</v>
      </c>
      <c r="K554" s="26">
        <f t="shared" si="67"/>
        <v>139.84971902117462</v>
      </c>
      <c r="L554" s="16">
        <f t="shared" si="68"/>
        <v>-5.1230827077803909E-3</v>
      </c>
    </row>
    <row r="555" spans="1:12" x14ac:dyDescent="0.3">
      <c r="A555" s="3">
        <v>43192</v>
      </c>
      <c r="B555" s="18">
        <v>40.74</v>
      </c>
      <c r="C555" s="16">
        <f t="shared" si="64"/>
        <v>6.4229249011857892E-3</v>
      </c>
      <c r="D555" s="31">
        <f t="shared" si="69"/>
        <v>41.571428571428633</v>
      </c>
      <c r="E555" s="18">
        <v>105.1</v>
      </c>
      <c r="F555" s="16">
        <f t="shared" si="65"/>
        <v>1.9200930954228035E-2</v>
      </c>
      <c r="G555" s="31">
        <f t="shared" si="70"/>
        <v>57.251804439602203</v>
      </c>
      <c r="H555" s="24">
        <v>28.82</v>
      </c>
      <c r="I555" s="16">
        <f t="shared" si="66"/>
        <v>7.692307692307665E-3</v>
      </c>
      <c r="J555" s="31">
        <f t="shared" si="71"/>
        <v>42.696296296296161</v>
      </c>
      <c r="K555" s="26">
        <f t="shared" si="67"/>
        <v>141.51952930732699</v>
      </c>
      <c r="L555" s="16">
        <f t="shared" si="68"/>
        <v>1.1940033185905419E-2</v>
      </c>
    </row>
    <row r="556" spans="1:12" x14ac:dyDescent="0.3">
      <c r="A556" s="3">
        <v>43193</v>
      </c>
      <c r="B556" s="18">
        <v>40.94</v>
      </c>
      <c r="C556" s="16">
        <f t="shared" si="64"/>
        <v>4.9091801669121082E-3</v>
      </c>
      <c r="D556" s="31">
        <f t="shared" si="69"/>
        <v>41.775510204081691</v>
      </c>
      <c r="E556" s="18">
        <v>105.96</v>
      </c>
      <c r="F556" s="16">
        <f t="shared" si="65"/>
        <v>8.1826831588962534E-3</v>
      </c>
      <c r="G556" s="31">
        <f t="shared" si="70"/>
        <v>57.720277815606558</v>
      </c>
      <c r="H556" s="18">
        <v>28.82</v>
      </c>
      <c r="I556" s="16">
        <f t="shared" si="66"/>
        <v>0</v>
      </c>
      <c r="J556" s="31">
        <f t="shared" si="71"/>
        <v>42.696296296296161</v>
      </c>
      <c r="K556" s="26">
        <f t="shared" si="67"/>
        <v>142.1920843159844</v>
      </c>
      <c r="L556" s="16">
        <f t="shared" si="68"/>
        <v>4.752383024090534E-3</v>
      </c>
    </row>
    <row r="557" spans="1:12" x14ac:dyDescent="0.3">
      <c r="A557" s="3">
        <v>43194</v>
      </c>
      <c r="B557" s="18">
        <v>40.47</v>
      </c>
      <c r="C557" s="16">
        <f t="shared" si="64"/>
        <v>-1.1480214948705436E-2</v>
      </c>
      <c r="D557" s="31">
        <f t="shared" si="69"/>
        <v>41.295918367346992</v>
      </c>
      <c r="E557" s="18">
        <v>104.93</v>
      </c>
      <c r="F557" s="16">
        <f t="shared" si="65"/>
        <v>-9.7206493016230855E-3</v>
      </c>
      <c r="G557" s="31">
        <f t="shared" si="70"/>
        <v>57.159199237368789</v>
      </c>
      <c r="H557" s="18">
        <v>28.67</v>
      </c>
      <c r="I557" s="16">
        <f t="shared" si="66"/>
        <v>-5.2047189451769338E-3</v>
      </c>
      <c r="J557" s="31">
        <f t="shared" si="71"/>
        <v>42.47407407407394</v>
      </c>
      <c r="K557" s="26">
        <f t="shared" si="67"/>
        <v>140.92919167878972</v>
      </c>
      <c r="L557" s="16">
        <f t="shared" si="68"/>
        <v>-8.8815959289846313E-3</v>
      </c>
    </row>
    <row r="558" spans="1:12" x14ac:dyDescent="0.3">
      <c r="A558" s="3">
        <v>43195</v>
      </c>
      <c r="B558" s="18">
        <v>41.25</v>
      </c>
      <c r="C558" s="16">
        <f t="shared" si="64"/>
        <v>1.9273535952557541E-2</v>
      </c>
      <c r="D558" s="31">
        <f t="shared" si="69"/>
        <v>42.091836734693935</v>
      </c>
      <c r="E558" s="18">
        <v>106.6</v>
      </c>
      <c r="F558" s="16">
        <f t="shared" si="65"/>
        <v>1.591537215286376E-2</v>
      </c>
      <c r="G558" s="31">
        <f t="shared" si="70"/>
        <v>58.068909165191201</v>
      </c>
      <c r="H558" s="18">
        <v>29.02</v>
      </c>
      <c r="I558" s="16">
        <f t="shared" si="66"/>
        <v>1.2207882804325054E-2</v>
      </c>
      <c r="J558" s="31">
        <f t="shared" si="71"/>
        <v>42.992592592592459</v>
      </c>
      <c r="K558" s="26">
        <f t="shared" si="67"/>
        <v>143.15333849247759</v>
      </c>
      <c r="L558" s="16">
        <f t="shared" si="68"/>
        <v>1.5782016395561316E-2</v>
      </c>
    </row>
    <row r="559" spans="1:12" x14ac:dyDescent="0.3">
      <c r="A559" s="3">
        <v>43196</v>
      </c>
      <c r="B559" s="18">
        <v>41.33</v>
      </c>
      <c r="C559" s="16">
        <f t="shared" si="64"/>
        <v>1.9393939393939075E-3</v>
      </c>
      <c r="D559" s="31">
        <f t="shared" si="69"/>
        <v>42.173469387755155</v>
      </c>
      <c r="E559" s="18">
        <v>107.16</v>
      </c>
      <c r="F559" s="16">
        <f t="shared" si="65"/>
        <v>5.2532833020637604E-3</v>
      </c>
      <c r="G559" s="31">
        <f t="shared" si="70"/>
        <v>58.373961596077756</v>
      </c>
      <c r="H559" s="18">
        <v>29.22</v>
      </c>
      <c r="I559" s="16">
        <f t="shared" si="66"/>
        <v>6.8917987594760977E-3</v>
      </c>
      <c r="J559" s="31">
        <f t="shared" si="71"/>
        <v>43.288888888888749</v>
      </c>
      <c r="K559" s="26">
        <f t="shared" si="67"/>
        <v>143.83631987272167</v>
      </c>
      <c r="L559" s="16">
        <f t="shared" si="68"/>
        <v>4.7709776623894307E-3</v>
      </c>
    </row>
    <row r="560" spans="1:12" x14ac:dyDescent="0.3">
      <c r="A560" s="3">
        <v>43199</v>
      </c>
      <c r="B560" s="18">
        <v>41.54</v>
      </c>
      <c r="C560" s="16">
        <f t="shared" si="64"/>
        <v>5.0810549237843006E-3</v>
      </c>
      <c r="D560" s="31">
        <f t="shared" si="69"/>
        <v>42.387755102040877</v>
      </c>
      <c r="E560" s="18">
        <v>107.43</v>
      </c>
      <c r="F560" s="16">
        <f t="shared" si="65"/>
        <v>2.5195968645017608E-3</v>
      </c>
      <c r="G560" s="31">
        <f t="shared" si="70"/>
        <v>58.521040446683777</v>
      </c>
      <c r="H560" s="18">
        <v>29.27</v>
      </c>
      <c r="I560" s="16">
        <f t="shared" si="66"/>
        <v>1.7111567419576534E-3</v>
      </c>
      <c r="J560" s="31">
        <f t="shared" si="71"/>
        <v>43.362962962962825</v>
      </c>
      <c r="K560" s="26">
        <f t="shared" si="67"/>
        <v>144.27175851168749</v>
      </c>
      <c r="L560" s="16">
        <f t="shared" si="68"/>
        <v>3.0273204942334875E-3</v>
      </c>
    </row>
    <row r="561" spans="1:12" x14ac:dyDescent="0.3">
      <c r="A561" s="3">
        <v>43200</v>
      </c>
      <c r="B561" s="18">
        <v>41.73</v>
      </c>
      <c r="C561" s="16">
        <f t="shared" si="64"/>
        <v>4.5739046701973596E-3</v>
      </c>
      <c r="D561" s="31">
        <f t="shared" si="69"/>
        <v>42.581632653061284</v>
      </c>
      <c r="E561" s="18">
        <v>107.45</v>
      </c>
      <c r="F561" s="16">
        <f t="shared" si="65"/>
        <v>1.8616773713109325E-4</v>
      </c>
      <c r="G561" s="31">
        <f t="shared" si="70"/>
        <v>58.531935176358296</v>
      </c>
      <c r="H561" s="18">
        <v>29.43</v>
      </c>
      <c r="I561" s="16">
        <f t="shared" si="66"/>
        <v>5.4663477963785567E-3</v>
      </c>
      <c r="J561" s="31">
        <f t="shared" si="71"/>
        <v>43.599999999999859</v>
      </c>
      <c r="K561" s="26">
        <f t="shared" si="67"/>
        <v>144.71356782941945</v>
      </c>
      <c r="L561" s="16">
        <f t="shared" si="68"/>
        <v>3.0623409757368769E-3</v>
      </c>
    </row>
    <row r="562" spans="1:12" x14ac:dyDescent="0.3">
      <c r="A562" s="3">
        <v>43201</v>
      </c>
      <c r="B562" s="18">
        <v>41.7</v>
      </c>
      <c r="C562" s="16">
        <f t="shared" si="64"/>
        <v>-7.1890726096324187E-4</v>
      </c>
      <c r="D562" s="31">
        <f t="shared" si="69"/>
        <v>42.551020408163332</v>
      </c>
      <c r="E562" s="18">
        <v>107.48</v>
      </c>
      <c r="F562" s="16">
        <f t="shared" si="65"/>
        <v>2.7919962773381712E-4</v>
      </c>
      <c r="G562" s="31">
        <f t="shared" si="70"/>
        <v>58.548277270870074</v>
      </c>
      <c r="H562" s="18">
        <v>29.35</v>
      </c>
      <c r="I562" s="16">
        <f t="shared" si="66"/>
        <v>-2.7183146449201168E-3</v>
      </c>
      <c r="J562" s="31">
        <f t="shared" si="71"/>
        <v>43.481481481481346</v>
      </c>
      <c r="K562" s="26">
        <f t="shared" si="67"/>
        <v>144.58077916051477</v>
      </c>
      <c r="L562" s="16">
        <f t="shared" si="68"/>
        <v>-9.1759653843381805E-4</v>
      </c>
    </row>
    <row r="563" spans="1:12" x14ac:dyDescent="0.3">
      <c r="A563" s="3">
        <v>43202</v>
      </c>
      <c r="B563" s="18">
        <v>41.82</v>
      </c>
      <c r="C563" s="16">
        <f t="shared" si="64"/>
        <v>2.8776978417266452E-3</v>
      </c>
      <c r="D563" s="31">
        <f t="shared" si="69"/>
        <v>42.673469387755169</v>
      </c>
      <c r="E563" s="18">
        <v>107.71</v>
      </c>
      <c r="F563" s="16">
        <f t="shared" si="65"/>
        <v>2.1399330107925163E-3</v>
      </c>
      <c r="G563" s="31">
        <f t="shared" si="70"/>
        <v>58.673566662127044</v>
      </c>
      <c r="H563" s="18">
        <v>29.29</v>
      </c>
      <c r="I563" s="16">
        <f t="shared" si="66"/>
        <v>-2.0442930153322658E-3</v>
      </c>
      <c r="J563" s="31">
        <f t="shared" si="71"/>
        <v>43.392592592592457</v>
      </c>
      <c r="K563" s="26">
        <f t="shared" si="67"/>
        <v>144.73962864247466</v>
      </c>
      <c r="L563" s="16">
        <f t="shared" si="68"/>
        <v>1.0986901777831903E-3</v>
      </c>
    </row>
    <row r="564" spans="1:12" x14ac:dyDescent="0.3">
      <c r="A564" s="3">
        <v>43203</v>
      </c>
      <c r="B564" s="18">
        <v>41.87</v>
      </c>
      <c r="C564" s="16">
        <f t="shared" si="64"/>
        <v>1.1956001912960534E-3</v>
      </c>
      <c r="D564" s="31">
        <f t="shared" si="69"/>
        <v>42.724489795918437</v>
      </c>
      <c r="E564" s="18">
        <v>107.59</v>
      </c>
      <c r="F564" s="16">
        <f t="shared" si="65"/>
        <v>-1.1141026831305023E-3</v>
      </c>
      <c r="G564" s="31">
        <f t="shared" si="70"/>
        <v>58.608198284079933</v>
      </c>
      <c r="H564" s="18">
        <v>29.19</v>
      </c>
      <c r="I564" s="16">
        <f t="shared" si="66"/>
        <v>-3.4141345168998694E-3</v>
      </c>
      <c r="J564" s="31">
        <f t="shared" si="71"/>
        <v>43.244444444444312</v>
      </c>
      <c r="K564" s="26">
        <f t="shared" si="67"/>
        <v>144.57713252444267</v>
      </c>
      <c r="L564" s="16">
        <f t="shared" si="68"/>
        <v>-1.1226788375515717E-3</v>
      </c>
    </row>
    <row r="565" spans="1:12" x14ac:dyDescent="0.3">
      <c r="A565" s="3">
        <v>43206</v>
      </c>
      <c r="B565" s="18">
        <v>42.07</v>
      </c>
      <c r="C565" s="16">
        <f t="shared" si="64"/>
        <v>4.7766897540004738E-3</v>
      </c>
      <c r="D565" s="31">
        <f t="shared" si="69"/>
        <v>42.928571428571502</v>
      </c>
      <c r="E565" s="18">
        <v>107.74</v>
      </c>
      <c r="F565" s="16">
        <f t="shared" si="65"/>
        <v>1.3941816153917319E-3</v>
      </c>
      <c r="G565" s="31">
        <f t="shared" si="70"/>
        <v>58.689908756638829</v>
      </c>
      <c r="H565" s="18">
        <v>29.38</v>
      </c>
      <c r="I565" s="16">
        <f t="shared" si="66"/>
        <v>6.5090784515244859E-3</v>
      </c>
      <c r="J565" s="31">
        <f t="shared" si="71"/>
        <v>43.52592592592579</v>
      </c>
      <c r="K565" s="26">
        <f t="shared" si="67"/>
        <v>145.14440611113611</v>
      </c>
      <c r="L565" s="16">
        <f t="shared" si="68"/>
        <v>3.9236743514574624E-3</v>
      </c>
    </row>
    <row r="566" spans="1:12" x14ac:dyDescent="0.3">
      <c r="A566" s="3">
        <v>43207</v>
      </c>
      <c r="B566" s="18">
        <v>42.2</v>
      </c>
      <c r="C566" s="16">
        <f t="shared" si="64"/>
        <v>3.0900879486570609E-3</v>
      </c>
      <c r="D566" s="31">
        <f t="shared" si="69"/>
        <v>43.061224489795997</v>
      </c>
      <c r="E566" s="18">
        <v>108.05</v>
      </c>
      <c r="F566" s="16">
        <f t="shared" si="65"/>
        <v>2.8772971969557304E-3</v>
      </c>
      <c r="G566" s="31">
        <f t="shared" si="70"/>
        <v>58.858777066593895</v>
      </c>
      <c r="H566" s="18">
        <v>29.43</v>
      </c>
      <c r="I566" s="16">
        <f t="shared" si="66"/>
        <v>1.7018379850237686E-3</v>
      </c>
      <c r="J566" s="31">
        <f t="shared" si="71"/>
        <v>43.599999999999859</v>
      </c>
      <c r="K566" s="26">
        <f t="shared" si="67"/>
        <v>145.52000155638976</v>
      </c>
      <c r="L566" s="16">
        <f t="shared" si="68"/>
        <v>2.5877362780764024E-3</v>
      </c>
    </row>
    <row r="567" spans="1:12" x14ac:dyDescent="0.3">
      <c r="A567" s="3">
        <v>43208</v>
      </c>
      <c r="B567" s="18">
        <v>42.13</v>
      </c>
      <c r="C567" s="16">
        <f t="shared" si="64"/>
        <v>-1.6587677725118377E-3</v>
      </c>
      <c r="D567" s="31">
        <f t="shared" si="69"/>
        <v>42.989795918367427</v>
      </c>
      <c r="E567" s="18">
        <v>107.83</v>
      </c>
      <c r="F567" s="16">
        <f t="shared" si="65"/>
        <v>-2.0360944007403736E-3</v>
      </c>
      <c r="G567" s="31">
        <f t="shared" si="70"/>
        <v>58.738935040174177</v>
      </c>
      <c r="H567" s="18">
        <v>29.49</v>
      </c>
      <c r="I567" s="16">
        <f t="shared" si="66"/>
        <v>2.0387359836899765E-3</v>
      </c>
      <c r="J567" s="31">
        <f t="shared" si="71"/>
        <v>43.688888888888741</v>
      </c>
      <c r="K567" s="26">
        <f t="shared" si="67"/>
        <v>145.41761984743033</v>
      </c>
      <c r="L567" s="16">
        <f t="shared" si="68"/>
        <v>-7.0355764062957071E-4</v>
      </c>
    </row>
    <row r="568" spans="1:12" x14ac:dyDescent="0.3">
      <c r="A568" s="3">
        <v>43209</v>
      </c>
      <c r="B568" s="18">
        <v>42.38</v>
      </c>
      <c r="C568" s="16">
        <f t="shared" si="64"/>
        <v>5.9340137669119386E-3</v>
      </c>
      <c r="D568" s="31">
        <f t="shared" si="69"/>
        <v>43.244897959183753</v>
      </c>
      <c r="E568" s="18">
        <v>108.3</v>
      </c>
      <c r="F568" s="16">
        <f t="shared" si="65"/>
        <v>4.3587127886488553E-3</v>
      </c>
      <c r="G568" s="31">
        <f t="shared" si="70"/>
        <v>58.994961187525398</v>
      </c>
      <c r="H568" s="18">
        <v>29.6</v>
      </c>
      <c r="I568" s="16">
        <f t="shared" si="66"/>
        <v>3.7300779925399929E-3</v>
      </c>
      <c r="J568" s="31">
        <f t="shared" si="71"/>
        <v>43.851851851851713</v>
      </c>
      <c r="K568" s="26">
        <f t="shared" si="67"/>
        <v>146.09171099856087</v>
      </c>
      <c r="L568" s="16">
        <f t="shared" si="68"/>
        <v>4.6355534620754479E-3</v>
      </c>
    </row>
    <row r="569" spans="1:12" x14ac:dyDescent="0.3">
      <c r="A569" s="3">
        <v>43210</v>
      </c>
      <c r="B569" s="18">
        <v>42.3</v>
      </c>
      <c r="C569" s="16">
        <f t="shared" si="64"/>
        <v>-1.8876828692780956E-3</v>
      </c>
      <c r="D569" s="31">
        <f t="shared" si="69"/>
        <v>43.163265306122526</v>
      </c>
      <c r="E569" s="18">
        <v>107.69</v>
      </c>
      <c r="F569" s="16">
        <f t="shared" si="65"/>
        <v>-5.6325023084026205E-3</v>
      </c>
      <c r="G569" s="31">
        <f t="shared" si="70"/>
        <v>58.66267193245254</v>
      </c>
      <c r="H569" s="18">
        <v>29.46</v>
      </c>
      <c r="I569" s="16">
        <f t="shared" si="66"/>
        <v>-4.7297297297297369E-3</v>
      </c>
      <c r="J569" s="31">
        <f t="shared" si="71"/>
        <v>43.644444444444304</v>
      </c>
      <c r="K569" s="26">
        <f t="shared" si="67"/>
        <v>145.47038168301935</v>
      </c>
      <c r="L569" s="16">
        <f t="shared" si="68"/>
        <v>-4.2530086840288917E-3</v>
      </c>
    </row>
    <row r="570" spans="1:12" x14ac:dyDescent="0.3">
      <c r="A570" s="3">
        <v>43213</v>
      </c>
      <c r="B570" s="18">
        <v>42.31</v>
      </c>
      <c r="C570" s="16">
        <f t="shared" si="64"/>
        <v>2.3640661938539864E-4</v>
      </c>
      <c r="D570" s="31">
        <f t="shared" si="69"/>
        <v>43.173469387755183</v>
      </c>
      <c r="E570" s="18">
        <v>108.65</v>
      </c>
      <c r="F570" s="16">
        <f t="shared" si="65"/>
        <v>8.9144767387874246E-3</v>
      </c>
      <c r="G570" s="31">
        <f t="shared" si="70"/>
        <v>59.185618956829508</v>
      </c>
      <c r="H570" s="18">
        <v>29.43</v>
      </c>
      <c r="I570" s="16">
        <f t="shared" si="66"/>
        <v>-1.0183299389002753E-3</v>
      </c>
      <c r="J570" s="31">
        <f t="shared" si="71"/>
        <v>43.599999999999859</v>
      </c>
      <c r="K570" s="26">
        <f t="shared" si="67"/>
        <v>145.95908834458456</v>
      </c>
      <c r="L570" s="16">
        <f t="shared" si="68"/>
        <v>3.3594925366327022E-3</v>
      </c>
    </row>
    <row r="571" spans="1:12" x14ac:dyDescent="0.3">
      <c r="A571" s="3">
        <v>43214</v>
      </c>
      <c r="B571" s="18">
        <v>42.3</v>
      </c>
      <c r="C571" s="16">
        <f t="shared" si="64"/>
        <v>-2.3635074450500948E-4</v>
      </c>
      <c r="D571" s="31">
        <f t="shared" si="69"/>
        <v>43.163265306122526</v>
      </c>
      <c r="E571" s="18">
        <v>108.71</v>
      </c>
      <c r="F571" s="16">
        <f t="shared" si="65"/>
        <v>5.5223193741360532E-4</v>
      </c>
      <c r="G571" s="31">
        <f t="shared" si="70"/>
        <v>59.218303145853064</v>
      </c>
      <c r="H571" s="18">
        <v>29.64</v>
      </c>
      <c r="I571" s="16">
        <f t="shared" si="66"/>
        <v>7.135575942915473E-3</v>
      </c>
      <c r="J571" s="31">
        <f t="shared" si="71"/>
        <v>43.911111111110976</v>
      </c>
      <c r="K571" s="26">
        <f t="shared" si="67"/>
        <v>146.29267956308658</v>
      </c>
      <c r="L571" s="16">
        <f t="shared" si="68"/>
        <v>2.2855117984463824E-3</v>
      </c>
    </row>
    <row r="572" spans="1:12" x14ac:dyDescent="0.3">
      <c r="A572" s="3">
        <v>43215</v>
      </c>
      <c r="B572" s="18">
        <v>42.06</v>
      </c>
      <c r="C572" s="16">
        <f t="shared" si="64"/>
        <v>-5.6737588652481241E-3</v>
      </c>
      <c r="D572" s="31">
        <f t="shared" si="69"/>
        <v>42.918367346938858</v>
      </c>
      <c r="E572" s="18">
        <v>108.03</v>
      </c>
      <c r="F572" s="16">
        <f t="shared" si="65"/>
        <v>-6.2551743169900753E-3</v>
      </c>
      <c r="G572" s="31">
        <f t="shared" si="70"/>
        <v>58.84788233691939</v>
      </c>
      <c r="H572" s="18">
        <v>29.46</v>
      </c>
      <c r="I572" s="16">
        <f t="shared" si="66"/>
        <v>-6.0728744939271273E-3</v>
      </c>
      <c r="J572" s="31">
        <f t="shared" si="71"/>
        <v>43.644444444444311</v>
      </c>
      <c r="K572" s="26">
        <f t="shared" si="67"/>
        <v>145.41069412830257</v>
      </c>
      <c r="L572" s="16">
        <f t="shared" si="68"/>
        <v>-6.0289102463508826E-3</v>
      </c>
    </row>
    <row r="573" spans="1:12" x14ac:dyDescent="0.3">
      <c r="A573" s="3">
        <v>43216</v>
      </c>
      <c r="B573" s="18">
        <v>42.06</v>
      </c>
      <c r="C573" s="16">
        <f t="shared" si="64"/>
        <v>0</v>
      </c>
      <c r="D573" s="31">
        <f t="shared" si="69"/>
        <v>42.918367346938858</v>
      </c>
      <c r="E573" s="18">
        <v>108.16</v>
      </c>
      <c r="F573" s="16">
        <f t="shared" si="65"/>
        <v>1.2033694344162349E-3</v>
      </c>
      <c r="G573" s="31">
        <f t="shared" si="70"/>
        <v>58.918698079803761</v>
      </c>
      <c r="H573" s="18">
        <v>29.43</v>
      </c>
      <c r="I573" s="16">
        <f t="shared" si="66"/>
        <v>-1.0183299389002753E-3</v>
      </c>
      <c r="J573" s="31">
        <f t="shared" si="71"/>
        <v>43.599999999999866</v>
      </c>
      <c r="K573" s="26">
        <f t="shared" si="67"/>
        <v>145.43706542674249</v>
      </c>
      <c r="L573" s="16">
        <f t="shared" si="68"/>
        <v>1.8135735200219827E-4</v>
      </c>
    </row>
    <row r="574" spans="1:12" x14ac:dyDescent="0.3">
      <c r="A574" s="3">
        <v>43217</v>
      </c>
      <c r="B574" s="18">
        <v>42.42</v>
      </c>
      <c r="C574" s="16">
        <f t="shared" si="64"/>
        <v>8.5592011412267688E-3</v>
      </c>
      <c r="D574" s="31">
        <f t="shared" si="69"/>
        <v>43.28571428571437</v>
      </c>
      <c r="E574" s="18">
        <v>108.7</v>
      </c>
      <c r="F574" s="16">
        <f t="shared" si="65"/>
        <v>4.9926035502958488E-3</v>
      </c>
      <c r="G574" s="31">
        <f t="shared" si="70"/>
        <v>59.212855781015797</v>
      </c>
      <c r="H574" s="18">
        <v>29.85</v>
      </c>
      <c r="I574" s="16">
        <f t="shared" si="66"/>
        <v>1.4271151885830946E-2</v>
      </c>
      <c r="J574" s="31">
        <f t="shared" si="71"/>
        <v>44.222222222222094</v>
      </c>
      <c r="K574" s="26">
        <f t="shared" si="67"/>
        <v>146.72079228895225</v>
      </c>
      <c r="L574" s="16">
        <f t="shared" si="68"/>
        <v>8.8266829259999735E-3</v>
      </c>
    </row>
    <row r="575" spans="1:12" x14ac:dyDescent="0.3">
      <c r="A575" s="3">
        <v>43220</v>
      </c>
      <c r="B575" s="18">
        <v>42.53</v>
      </c>
      <c r="C575" s="16">
        <f t="shared" si="64"/>
        <v>2.5931164545025531E-3</v>
      </c>
      <c r="D575" s="31">
        <f t="shared" si="69"/>
        <v>43.397959183673549</v>
      </c>
      <c r="E575" s="18">
        <v>109.28</v>
      </c>
      <c r="F575" s="16">
        <f t="shared" si="65"/>
        <v>5.3357865685372818E-3</v>
      </c>
      <c r="G575" s="31">
        <f t="shared" si="70"/>
        <v>59.528802941576878</v>
      </c>
      <c r="H575" s="18">
        <v>29.92</v>
      </c>
      <c r="I575" s="16">
        <f t="shared" si="66"/>
        <v>2.3450586264657236E-3</v>
      </c>
      <c r="J575" s="31">
        <f t="shared" si="71"/>
        <v>44.325925925925802</v>
      </c>
      <c r="K575" s="26">
        <f t="shared" si="67"/>
        <v>147.25268805117622</v>
      </c>
      <c r="L575" s="16">
        <f t="shared" si="68"/>
        <v>3.6252241684766595E-3</v>
      </c>
    </row>
    <row r="576" spans="1:12" x14ac:dyDescent="0.3">
      <c r="A576" s="3">
        <v>43222</v>
      </c>
      <c r="B576" s="18">
        <v>42.24</v>
      </c>
      <c r="C576" s="16">
        <f t="shared" si="64"/>
        <v>-6.8187162003291446E-3</v>
      </c>
      <c r="D576" s="31">
        <f t="shared" si="69"/>
        <v>43.102040816326614</v>
      </c>
      <c r="E576" s="18">
        <v>108.63</v>
      </c>
      <c r="F576" s="16">
        <f t="shared" si="65"/>
        <v>-5.9480234260615994E-3</v>
      </c>
      <c r="G576" s="31">
        <f t="shared" si="70"/>
        <v>59.174724227154975</v>
      </c>
      <c r="H576" s="18">
        <v>29.64</v>
      </c>
      <c r="I576" s="16">
        <f t="shared" si="66"/>
        <v>-9.3582887700535133E-3</v>
      </c>
      <c r="J576" s="31">
        <f t="shared" si="71"/>
        <v>43.911111111110984</v>
      </c>
      <c r="K576" s="26">
        <f t="shared" si="67"/>
        <v>146.18787615459257</v>
      </c>
      <c r="L576" s="16">
        <f t="shared" si="68"/>
        <v>-7.231188175074843E-3</v>
      </c>
    </row>
    <row r="577" spans="1:12" x14ac:dyDescent="0.3">
      <c r="A577" s="3">
        <v>43223</v>
      </c>
      <c r="B577" s="18">
        <v>42.06</v>
      </c>
      <c r="C577" s="16">
        <f t="shared" si="64"/>
        <v>-4.2613636363636465E-3</v>
      </c>
      <c r="D577" s="31">
        <f t="shared" si="69"/>
        <v>42.918367346938858</v>
      </c>
      <c r="E577" s="18">
        <v>107.71</v>
      </c>
      <c r="F577" s="16">
        <f t="shared" si="65"/>
        <v>-8.4691153456688539E-3</v>
      </c>
      <c r="G577" s="31">
        <f t="shared" si="70"/>
        <v>58.673566662127051</v>
      </c>
      <c r="H577" s="18">
        <v>29.55</v>
      </c>
      <c r="I577" s="16">
        <f t="shared" si="66"/>
        <v>-3.0364372469635637E-3</v>
      </c>
      <c r="J577" s="31">
        <f t="shared" si="71"/>
        <v>43.777777777777651</v>
      </c>
      <c r="K577" s="26">
        <f t="shared" si="67"/>
        <v>145.36971178684357</v>
      </c>
      <c r="L577" s="16">
        <f t="shared" si="68"/>
        <v>-5.5966636171922435E-3</v>
      </c>
    </row>
    <row r="578" spans="1:12" x14ac:dyDescent="0.3">
      <c r="A578" s="3">
        <v>43224</v>
      </c>
      <c r="B578" s="18">
        <v>41.78</v>
      </c>
      <c r="C578" s="16">
        <f t="shared" si="64"/>
        <v>-6.6571564431764374E-3</v>
      </c>
      <c r="D578" s="31">
        <f t="shared" si="69"/>
        <v>42.632653061224573</v>
      </c>
      <c r="E578" s="18">
        <v>107.38</v>
      </c>
      <c r="F578" s="16">
        <f t="shared" si="65"/>
        <v>-3.0637823786091589E-3</v>
      </c>
      <c r="G578" s="31">
        <f t="shared" si="70"/>
        <v>58.493803622497474</v>
      </c>
      <c r="H578" s="18">
        <v>29.42</v>
      </c>
      <c r="I578" s="16">
        <f t="shared" si="66"/>
        <v>-4.3993231810490752E-3</v>
      </c>
      <c r="J578" s="31">
        <f t="shared" si="71"/>
        <v>43.585185185185061</v>
      </c>
      <c r="K578" s="26">
        <f t="shared" si="67"/>
        <v>144.71164186890709</v>
      </c>
      <c r="L578" s="16">
        <f t="shared" si="68"/>
        <v>-4.5268708993617679E-3</v>
      </c>
    </row>
    <row r="579" spans="1:12" x14ac:dyDescent="0.3">
      <c r="A579" s="3">
        <v>43227</v>
      </c>
      <c r="B579" s="18">
        <v>42.21</v>
      </c>
      <c r="C579" s="16">
        <f t="shared" si="64"/>
        <v>1.0292005744375388E-2</v>
      </c>
      <c r="D579" s="31">
        <f t="shared" si="69"/>
        <v>43.071428571428662</v>
      </c>
      <c r="E579" s="18">
        <v>108.36</v>
      </c>
      <c r="F579" s="16">
        <f t="shared" si="65"/>
        <v>9.1264667535855271E-3</v>
      </c>
      <c r="G579" s="31">
        <f t="shared" si="70"/>
        <v>59.027645376548961</v>
      </c>
      <c r="H579" s="18">
        <v>29.63</v>
      </c>
      <c r="I579" s="16">
        <f t="shared" si="66"/>
        <v>7.1380013596191727E-3</v>
      </c>
      <c r="J579" s="31">
        <f t="shared" si="71"/>
        <v>43.896296296296164</v>
      </c>
      <c r="K579" s="26">
        <f t="shared" si="67"/>
        <v>145.99537024427377</v>
      </c>
      <c r="L579" s="16">
        <f t="shared" si="68"/>
        <v>8.870940573873165E-3</v>
      </c>
    </row>
    <row r="580" spans="1:12" x14ac:dyDescent="0.3">
      <c r="A580" s="3">
        <v>43228</v>
      </c>
      <c r="B580" s="18">
        <v>42.39</v>
      </c>
      <c r="C580" s="16">
        <f t="shared" ref="C580:C643" si="72">B580/B579-1</f>
        <v>4.2643923240937021E-3</v>
      </c>
      <c r="D580" s="31">
        <f t="shared" si="69"/>
        <v>43.255102040816411</v>
      </c>
      <c r="E580" s="18">
        <v>108.32</v>
      </c>
      <c r="F580" s="16">
        <f t="shared" ref="F580:F643" si="73">E580/E579-1</f>
        <v>-3.6913990402365204E-4</v>
      </c>
      <c r="G580" s="31">
        <f t="shared" si="70"/>
        <v>59.005855917199916</v>
      </c>
      <c r="H580" s="18">
        <v>29.73</v>
      </c>
      <c r="I580" s="16">
        <f t="shared" ref="I580:I643" si="74">H580/H579-1</f>
        <v>3.3749578130273239E-3</v>
      </c>
      <c r="J580" s="31">
        <f t="shared" si="71"/>
        <v>44.044444444444309</v>
      </c>
      <c r="K580" s="26">
        <f t="shared" ref="K580:K643" si="75">D580+G580+J580</f>
        <v>146.30540240246063</v>
      </c>
      <c r="L580" s="16">
        <f t="shared" ref="L580:L643" si="76">K580/K579-1</f>
        <v>2.1235752727508661E-3</v>
      </c>
    </row>
    <row r="581" spans="1:12" x14ac:dyDescent="0.3">
      <c r="A581" s="3">
        <v>43229</v>
      </c>
      <c r="B581" s="18">
        <v>42.34</v>
      </c>
      <c r="C581" s="16">
        <f t="shared" si="72"/>
        <v>-1.1795234725170411E-3</v>
      </c>
      <c r="D581" s="31">
        <f t="shared" ref="D581:D644" si="77">D580*(1+C581)</f>
        <v>43.20408163265315</v>
      </c>
      <c r="E581" s="18">
        <v>107.76</v>
      </c>
      <c r="F581" s="16">
        <f t="shared" si="73"/>
        <v>-5.1698670605612174E-3</v>
      </c>
      <c r="G581" s="31">
        <f t="shared" ref="G581:G644" si="78">G580*(1+F581)</f>
        <v>58.700803486313362</v>
      </c>
      <c r="H581" s="18">
        <v>29.66</v>
      </c>
      <c r="I581" s="16">
        <f t="shared" si="74"/>
        <v>-2.3545240497814257E-3</v>
      </c>
      <c r="J581" s="31">
        <f t="shared" ref="J581:J644" si="79">J580*(1+I581)</f>
        <v>43.940740740740601</v>
      </c>
      <c r="K581" s="26">
        <f t="shared" si="75"/>
        <v>145.84562585970713</v>
      </c>
      <c r="L581" s="16">
        <f t="shared" si="76"/>
        <v>-3.1425807605431899E-3</v>
      </c>
    </row>
    <row r="582" spans="1:12" x14ac:dyDescent="0.3">
      <c r="A582" s="3">
        <v>43230</v>
      </c>
      <c r="B582" s="18">
        <v>42.24</v>
      </c>
      <c r="C582" s="16">
        <f t="shared" si="72"/>
        <v>-2.3618327822390039E-3</v>
      </c>
      <c r="D582" s="31">
        <f t="shared" si="77"/>
        <v>43.102040816326621</v>
      </c>
      <c r="E582" s="18">
        <v>107.02</v>
      </c>
      <c r="F582" s="16">
        <f t="shared" si="73"/>
        <v>-6.8671121009652447E-3</v>
      </c>
      <c r="G582" s="31">
        <f t="shared" si="78"/>
        <v>58.297698488356119</v>
      </c>
      <c r="H582" s="18">
        <v>29.44</v>
      </c>
      <c r="I582" s="16">
        <f t="shared" si="74"/>
        <v>-7.417397167902906E-3</v>
      </c>
      <c r="J582" s="31">
        <f t="shared" si="79"/>
        <v>43.614814814814679</v>
      </c>
      <c r="K582" s="26">
        <f t="shared" si="75"/>
        <v>145.0145541194974</v>
      </c>
      <c r="L582" s="16">
        <f t="shared" si="76"/>
        <v>-5.6982973284995797E-3</v>
      </c>
    </row>
    <row r="583" spans="1:12" x14ac:dyDescent="0.3">
      <c r="A583" s="3">
        <v>43231</v>
      </c>
      <c r="B583" s="18">
        <v>42.46</v>
      </c>
      <c r="C583" s="16">
        <f t="shared" si="72"/>
        <v>5.2083333333332593E-3</v>
      </c>
      <c r="D583" s="31">
        <f t="shared" si="77"/>
        <v>43.326530612244987</v>
      </c>
      <c r="E583" s="18">
        <v>107.53</v>
      </c>
      <c r="F583" s="16">
        <f t="shared" si="73"/>
        <v>4.7654643991776879E-3</v>
      </c>
      <c r="G583" s="31">
        <f t="shared" si="78"/>
        <v>58.575514095056377</v>
      </c>
      <c r="H583" s="18">
        <v>29.47</v>
      </c>
      <c r="I583" s="16">
        <f t="shared" si="74"/>
        <v>1.0190217391303769E-3</v>
      </c>
      <c r="J583" s="31">
        <f t="shared" si="79"/>
        <v>43.659259259259123</v>
      </c>
      <c r="K583" s="26">
        <f t="shared" si="75"/>
        <v>145.5613039665605</v>
      </c>
      <c r="L583" s="16">
        <f t="shared" si="76"/>
        <v>3.7703101621961999E-3</v>
      </c>
    </row>
    <row r="584" spans="1:12" x14ac:dyDescent="0.3">
      <c r="A584" s="3">
        <v>43234</v>
      </c>
      <c r="B584" s="18">
        <v>42.51</v>
      </c>
      <c r="C584" s="16">
        <f t="shared" si="72"/>
        <v>1.1775788977861357E-3</v>
      </c>
      <c r="D584" s="31">
        <f t="shared" si="77"/>
        <v>43.377551020408255</v>
      </c>
      <c r="E584" s="18">
        <v>107.02</v>
      </c>
      <c r="F584" s="16">
        <f t="shared" si="73"/>
        <v>-4.74286245698885E-3</v>
      </c>
      <c r="G584" s="31">
        <f t="shared" si="78"/>
        <v>58.297698488356112</v>
      </c>
      <c r="H584" s="18">
        <v>29.31</v>
      </c>
      <c r="I584" s="16">
        <f t="shared" si="74"/>
        <v>-5.4292500848320824E-3</v>
      </c>
      <c r="J584" s="31">
        <f t="shared" si="79"/>
        <v>43.422222222222082</v>
      </c>
      <c r="K584" s="26">
        <f t="shared" si="75"/>
        <v>145.09747173098646</v>
      </c>
      <c r="L584" s="16">
        <f t="shared" si="76"/>
        <v>-3.1865078350810094E-3</v>
      </c>
    </row>
    <row r="585" spans="1:12" x14ac:dyDescent="0.3">
      <c r="A585" s="3">
        <v>43235</v>
      </c>
      <c r="B585" s="18">
        <v>42.46</v>
      </c>
      <c r="C585" s="16">
        <f t="shared" si="72"/>
        <v>-1.176193836744277E-3</v>
      </c>
      <c r="D585" s="31">
        <f t="shared" si="77"/>
        <v>43.326530612244987</v>
      </c>
      <c r="E585" s="18">
        <v>106.25</v>
      </c>
      <c r="F585" s="16">
        <f t="shared" si="73"/>
        <v>-7.1949168379741302E-3</v>
      </c>
      <c r="G585" s="31">
        <f t="shared" si="78"/>
        <v>57.878251395887098</v>
      </c>
      <c r="H585" s="18">
        <v>29.13</v>
      </c>
      <c r="I585" s="16">
        <f t="shared" si="74"/>
        <v>-6.1412487205732003E-3</v>
      </c>
      <c r="J585" s="31">
        <f t="shared" si="79"/>
        <v>43.155555555555416</v>
      </c>
      <c r="K585" s="26">
        <f t="shared" si="75"/>
        <v>144.36033756368749</v>
      </c>
      <c r="L585" s="16">
        <f t="shared" si="76"/>
        <v>-5.0802688599951296E-3</v>
      </c>
    </row>
    <row r="586" spans="1:12" x14ac:dyDescent="0.3">
      <c r="A586" s="3">
        <v>43236</v>
      </c>
      <c r="B586" s="18">
        <v>42.14</v>
      </c>
      <c r="C586" s="16">
        <f t="shared" si="72"/>
        <v>-7.5365049458313571E-3</v>
      </c>
      <c r="D586" s="31">
        <f t="shared" si="77"/>
        <v>43.000000000000092</v>
      </c>
      <c r="E586" s="18">
        <v>105.5</v>
      </c>
      <c r="F586" s="16">
        <f t="shared" si="73"/>
        <v>-7.058823529411784E-3</v>
      </c>
      <c r="G586" s="31">
        <f t="shared" si="78"/>
        <v>57.469699033092603</v>
      </c>
      <c r="H586" s="18">
        <v>28.92</v>
      </c>
      <c r="I586" s="16">
        <f t="shared" si="74"/>
        <v>-7.2090628218330899E-3</v>
      </c>
      <c r="J586" s="31">
        <f t="shared" si="79"/>
        <v>42.844444444444306</v>
      </c>
      <c r="K586" s="26">
        <f t="shared" si="75"/>
        <v>143.31414347753702</v>
      </c>
      <c r="L586" s="16">
        <f t="shared" si="76"/>
        <v>-7.2471019658632008E-3</v>
      </c>
    </row>
    <row r="587" spans="1:12" x14ac:dyDescent="0.3">
      <c r="A587" s="3">
        <v>43237</v>
      </c>
      <c r="B587" s="18">
        <v>41.93</v>
      </c>
      <c r="C587" s="16">
        <f t="shared" si="72"/>
        <v>-4.983388704318914E-3</v>
      </c>
      <c r="D587" s="31">
        <f t="shared" si="77"/>
        <v>42.785714285714377</v>
      </c>
      <c r="E587" s="18">
        <v>106.09</v>
      </c>
      <c r="F587" s="16">
        <f t="shared" si="73"/>
        <v>5.5924170616115099E-3</v>
      </c>
      <c r="G587" s="31">
        <f t="shared" si="78"/>
        <v>57.79109355849095</v>
      </c>
      <c r="H587" s="18">
        <v>28.84</v>
      </c>
      <c r="I587" s="16">
        <f t="shared" si="74"/>
        <v>-2.7662517289074318E-3</v>
      </c>
      <c r="J587" s="31">
        <f t="shared" si="79"/>
        <v>42.725925925925786</v>
      </c>
      <c r="K587" s="26">
        <f t="shared" si="75"/>
        <v>143.30273377013111</v>
      </c>
      <c r="L587" s="16">
        <f t="shared" si="76"/>
        <v>-7.961326864913687E-5</v>
      </c>
    </row>
    <row r="588" spans="1:12" x14ac:dyDescent="0.3">
      <c r="A588" s="3">
        <v>43238</v>
      </c>
      <c r="B588" s="18">
        <v>41.5</v>
      </c>
      <c r="C588" s="16">
        <f t="shared" si="72"/>
        <v>-1.0255187216789863E-2</v>
      </c>
      <c r="D588" s="31">
        <f t="shared" si="77"/>
        <v>42.346938775510296</v>
      </c>
      <c r="E588" s="18">
        <v>105.07</v>
      </c>
      <c r="F588" s="16">
        <f t="shared" si="73"/>
        <v>-9.6144782731644174E-3</v>
      </c>
      <c r="G588" s="31">
        <f t="shared" si="78"/>
        <v>57.235462345090426</v>
      </c>
      <c r="H588" s="18">
        <v>28.5</v>
      </c>
      <c r="I588" s="16">
        <f t="shared" si="74"/>
        <v>-1.1789181692094308E-2</v>
      </c>
      <c r="J588" s="31">
        <f t="shared" si="79"/>
        <v>42.222222222222086</v>
      </c>
      <c r="K588" s="26">
        <f t="shared" si="75"/>
        <v>141.80462334282282</v>
      </c>
      <c r="L588" s="16">
        <f t="shared" si="76"/>
        <v>-1.0454165024593176E-2</v>
      </c>
    </row>
    <row r="589" spans="1:12" x14ac:dyDescent="0.3">
      <c r="A589" s="3">
        <v>43241</v>
      </c>
      <c r="B589" s="18">
        <v>41.28</v>
      </c>
      <c r="C589" s="16">
        <f t="shared" si="72"/>
        <v>-5.3012048192770944E-3</v>
      </c>
      <c r="D589" s="31">
        <f t="shared" si="77"/>
        <v>42.12244897959193</v>
      </c>
      <c r="E589" s="18">
        <v>103.87</v>
      </c>
      <c r="F589" s="16">
        <f t="shared" si="73"/>
        <v>-1.1420957456933389E-2</v>
      </c>
      <c r="G589" s="31">
        <f t="shared" si="78"/>
        <v>56.581778564619235</v>
      </c>
      <c r="H589" s="24">
        <v>28.27</v>
      </c>
      <c r="I589" s="16">
        <f t="shared" si="74"/>
        <v>-8.0701754385965607E-3</v>
      </c>
      <c r="J589" s="31">
        <f t="shared" si="79"/>
        <v>41.881481481481345</v>
      </c>
      <c r="K589" s="26">
        <f t="shared" si="75"/>
        <v>140.58570902569249</v>
      </c>
      <c r="L589" s="16">
        <f t="shared" si="76"/>
        <v>-8.5957304380938071E-3</v>
      </c>
    </row>
    <row r="590" spans="1:12" x14ac:dyDescent="0.3">
      <c r="A590" s="3">
        <v>43242</v>
      </c>
      <c r="B590" s="18">
        <v>41.55</v>
      </c>
      <c r="C590" s="16">
        <f t="shared" si="72"/>
        <v>6.5406976744184497E-3</v>
      </c>
      <c r="D590" s="31">
        <f t="shared" si="77"/>
        <v>42.397959183673557</v>
      </c>
      <c r="E590" s="18">
        <v>104.1</v>
      </c>
      <c r="F590" s="16">
        <f t="shared" si="73"/>
        <v>2.2143063444688416E-3</v>
      </c>
      <c r="G590" s="31">
        <f t="shared" si="78"/>
        <v>56.707067955876205</v>
      </c>
      <c r="H590" s="18">
        <v>28.27</v>
      </c>
      <c r="I590" s="16">
        <f t="shared" si="74"/>
        <v>0</v>
      </c>
      <c r="J590" s="31">
        <f t="shared" si="79"/>
        <v>41.881481481481345</v>
      </c>
      <c r="K590" s="26">
        <f t="shared" si="75"/>
        <v>140.98650862103111</v>
      </c>
      <c r="L590" s="16">
        <f t="shared" si="76"/>
        <v>2.8509270118299845E-3</v>
      </c>
    </row>
    <row r="591" spans="1:12" x14ac:dyDescent="0.3">
      <c r="A591" s="3">
        <v>43243</v>
      </c>
      <c r="B591" s="18">
        <v>41.22</v>
      </c>
      <c r="C591" s="16">
        <f t="shared" si="72"/>
        <v>-7.9422382671480163E-3</v>
      </c>
      <c r="D591" s="31">
        <f t="shared" si="77"/>
        <v>42.061224489796004</v>
      </c>
      <c r="E591" s="18">
        <v>103.77</v>
      </c>
      <c r="F591" s="16">
        <f t="shared" si="73"/>
        <v>-3.1700288184437486E-3</v>
      </c>
      <c r="G591" s="31">
        <f t="shared" si="78"/>
        <v>56.527304916246628</v>
      </c>
      <c r="H591" s="18">
        <v>28.23</v>
      </c>
      <c r="I591" s="16">
        <f t="shared" si="74"/>
        <v>-1.4149274849664106E-3</v>
      </c>
      <c r="J591" s="31">
        <f t="shared" si="79"/>
        <v>41.822222222222088</v>
      </c>
      <c r="K591" s="26">
        <f t="shared" si="75"/>
        <v>140.41075162826471</v>
      </c>
      <c r="L591" s="16">
        <f t="shared" si="76"/>
        <v>-4.0837736773383648E-3</v>
      </c>
    </row>
    <row r="592" spans="1:12" x14ac:dyDescent="0.3">
      <c r="A592" s="3">
        <v>43244</v>
      </c>
      <c r="B592" s="18">
        <v>41.43</v>
      </c>
      <c r="C592" s="16">
        <f t="shared" si="72"/>
        <v>5.0946142649199722E-3</v>
      </c>
      <c r="D592" s="31">
        <f t="shared" si="77"/>
        <v>42.275510204081719</v>
      </c>
      <c r="E592" s="18">
        <v>103.61</v>
      </c>
      <c r="F592" s="16">
        <f t="shared" si="73"/>
        <v>-1.5418714464681127E-3</v>
      </c>
      <c r="G592" s="31">
        <f t="shared" si="78"/>
        <v>56.440147078850472</v>
      </c>
      <c r="H592" s="18">
        <v>28.25</v>
      </c>
      <c r="I592" s="16">
        <f t="shared" si="74"/>
        <v>7.0846617074038498E-4</v>
      </c>
      <c r="J592" s="31">
        <f t="shared" si="79"/>
        <v>41.85185185185172</v>
      </c>
      <c r="K592" s="26">
        <f t="shared" si="75"/>
        <v>140.5675091347839</v>
      </c>
      <c r="L592" s="16">
        <f t="shared" si="76"/>
        <v>1.1164209627920751E-3</v>
      </c>
    </row>
    <row r="593" spans="1:12" x14ac:dyDescent="0.3">
      <c r="A593" s="3">
        <v>43245</v>
      </c>
      <c r="B593" s="18">
        <v>42</v>
      </c>
      <c r="C593" s="16">
        <f t="shared" si="72"/>
        <v>1.3758146270818283E-2</v>
      </c>
      <c r="D593" s="31">
        <f t="shared" si="77"/>
        <v>42.857142857142946</v>
      </c>
      <c r="E593" s="18">
        <v>104.8</v>
      </c>
      <c r="F593" s="16">
        <f t="shared" si="73"/>
        <v>1.1485377859280055E-2</v>
      </c>
      <c r="G593" s="31">
        <f t="shared" si="78"/>
        <v>57.088383494484411</v>
      </c>
      <c r="H593" s="18">
        <v>28.23</v>
      </c>
      <c r="I593" s="16">
        <f t="shared" si="74"/>
        <v>-7.0796460176991705E-4</v>
      </c>
      <c r="J593" s="31">
        <f t="shared" si="79"/>
        <v>41.822222222222088</v>
      </c>
      <c r="K593" s="26">
        <f t="shared" si="75"/>
        <v>141.76774857384945</v>
      </c>
      <c r="L593" s="16">
        <f t="shared" si="76"/>
        <v>8.5385267652049457E-3</v>
      </c>
    </row>
    <row r="594" spans="1:12" x14ac:dyDescent="0.3">
      <c r="A594" s="3">
        <v>43248</v>
      </c>
      <c r="B594" s="18">
        <v>42.36</v>
      </c>
      <c r="C594" s="16">
        <f t="shared" si="72"/>
        <v>8.5714285714284522E-3</v>
      </c>
      <c r="D594" s="31">
        <f t="shared" si="77"/>
        <v>43.224489795918451</v>
      </c>
      <c r="E594" s="18">
        <v>105.91</v>
      </c>
      <c r="F594" s="16">
        <f t="shared" si="73"/>
        <v>1.0591603053435206E-2</v>
      </c>
      <c r="G594" s="31">
        <f t="shared" si="78"/>
        <v>57.693040991420276</v>
      </c>
      <c r="H594" s="18">
        <v>28.37</v>
      </c>
      <c r="I594" s="16">
        <f t="shared" si="74"/>
        <v>4.9592631951824728E-3</v>
      </c>
      <c r="J594" s="31">
        <f t="shared" si="79"/>
        <v>42.029629629629497</v>
      </c>
      <c r="K594" s="26">
        <f t="shared" si="75"/>
        <v>142.94716041696825</v>
      </c>
      <c r="L594" s="16">
        <f t="shared" si="76"/>
        <v>8.3193240704138027E-3</v>
      </c>
    </row>
    <row r="595" spans="1:12" x14ac:dyDescent="0.3">
      <c r="A595" s="3">
        <v>43249</v>
      </c>
      <c r="B595" s="18">
        <v>42.17</v>
      </c>
      <c r="C595" s="16">
        <f t="shared" si="72"/>
        <v>-4.4853635505193168E-3</v>
      </c>
      <c r="D595" s="31">
        <f t="shared" si="77"/>
        <v>43.030612244898045</v>
      </c>
      <c r="E595" s="18">
        <v>105.12</v>
      </c>
      <c r="F595" s="16">
        <f t="shared" si="73"/>
        <v>-7.4591634406571128E-3</v>
      </c>
      <c r="G595" s="31">
        <f t="shared" si="78"/>
        <v>57.262699169276743</v>
      </c>
      <c r="H595" s="18">
        <v>28.23</v>
      </c>
      <c r="I595" s="16">
        <f t="shared" si="74"/>
        <v>-4.934790271413525E-3</v>
      </c>
      <c r="J595" s="31">
        <f t="shared" si="79"/>
        <v>41.822222222222088</v>
      </c>
      <c r="K595" s="26">
        <f t="shared" si="75"/>
        <v>142.11553363639686</v>
      </c>
      <c r="L595" s="16">
        <f t="shared" si="76"/>
        <v>-5.8177215842943886E-3</v>
      </c>
    </row>
    <row r="596" spans="1:12" x14ac:dyDescent="0.3">
      <c r="A596" s="3">
        <v>43250</v>
      </c>
      <c r="B596" s="18">
        <v>42.02</v>
      </c>
      <c r="C596" s="16">
        <f t="shared" si="72"/>
        <v>-3.5570310647379255E-3</v>
      </c>
      <c r="D596" s="31">
        <f t="shared" si="77"/>
        <v>42.877551020408248</v>
      </c>
      <c r="E596" s="18">
        <v>104.91</v>
      </c>
      <c r="F596" s="16">
        <f t="shared" si="73"/>
        <v>-1.9977168949772972E-3</v>
      </c>
      <c r="G596" s="31">
        <f t="shared" si="78"/>
        <v>57.148304507694277</v>
      </c>
      <c r="H596" s="18">
        <v>28.15</v>
      </c>
      <c r="I596" s="16">
        <f t="shared" si="74"/>
        <v>-2.8338646829614289E-3</v>
      </c>
      <c r="J596" s="31">
        <f t="shared" si="79"/>
        <v>41.703703703703567</v>
      </c>
      <c r="K596" s="26">
        <f t="shared" si="75"/>
        <v>141.72955923180609</v>
      </c>
      <c r="L596" s="16">
        <f t="shared" si="76"/>
        <v>-2.7159198907720228E-3</v>
      </c>
    </row>
    <row r="597" spans="1:12" x14ac:dyDescent="0.3">
      <c r="A597" s="3">
        <v>43251</v>
      </c>
      <c r="B597" s="18">
        <v>42.35</v>
      </c>
      <c r="C597" s="16">
        <f t="shared" si="72"/>
        <v>7.8534031413612926E-3</v>
      </c>
      <c r="D597" s="31">
        <f t="shared" si="77"/>
        <v>43.214285714285801</v>
      </c>
      <c r="E597" s="18">
        <v>104.79</v>
      </c>
      <c r="F597" s="16">
        <f t="shared" si="73"/>
        <v>-1.1438375750641994E-3</v>
      </c>
      <c r="G597" s="31">
        <f t="shared" si="78"/>
        <v>57.082936129647166</v>
      </c>
      <c r="H597" s="18">
        <v>28.1</v>
      </c>
      <c r="I597" s="16">
        <f t="shared" si="74"/>
        <v>-1.7761989342804929E-3</v>
      </c>
      <c r="J597" s="31">
        <f t="shared" si="79"/>
        <v>41.629629629629498</v>
      </c>
      <c r="K597" s="26">
        <f t="shared" si="75"/>
        <v>141.92685147356246</v>
      </c>
      <c r="L597" s="16">
        <f t="shared" si="76"/>
        <v>1.3920331286270127E-3</v>
      </c>
    </row>
    <row r="598" spans="1:12" x14ac:dyDescent="0.3">
      <c r="A598" s="3">
        <v>43252</v>
      </c>
      <c r="B598" s="18">
        <v>42.1</v>
      </c>
      <c r="C598" s="16">
        <f t="shared" si="72"/>
        <v>-5.9031877213695516E-3</v>
      </c>
      <c r="D598" s="31">
        <f t="shared" si="77"/>
        <v>42.959183673469475</v>
      </c>
      <c r="E598" s="18">
        <v>103.45</v>
      </c>
      <c r="F598" s="16">
        <f t="shared" si="73"/>
        <v>-1.2787479721347528E-2</v>
      </c>
      <c r="G598" s="31">
        <f t="shared" si="78"/>
        <v>56.352989241454324</v>
      </c>
      <c r="H598" s="18">
        <v>27.64</v>
      </c>
      <c r="I598" s="16">
        <f t="shared" si="74"/>
        <v>-1.6370106761565917E-2</v>
      </c>
      <c r="J598" s="31">
        <f t="shared" si="79"/>
        <v>40.948148148148015</v>
      </c>
      <c r="K598" s="26">
        <f t="shared" si="75"/>
        <v>140.26032106307181</v>
      </c>
      <c r="L598" s="16">
        <f t="shared" si="76"/>
        <v>-1.1742178405198311E-2</v>
      </c>
    </row>
    <row r="599" spans="1:12" x14ac:dyDescent="0.3">
      <c r="A599" s="3">
        <v>43255</v>
      </c>
      <c r="B599" s="18">
        <v>41.75</v>
      </c>
      <c r="C599" s="16">
        <f t="shared" si="72"/>
        <v>-8.3135391923990776E-3</v>
      </c>
      <c r="D599" s="31">
        <f t="shared" si="77"/>
        <v>42.602040816326614</v>
      </c>
      <c r="E599" s="18">
        <v>102.32</v>
      </c>
      <c r="F599" s="16">
        <f t="shared" si="73"/>
        <v>-1.0923151280812116E-2</v>
      </c>
      <c r="G599" s="31">
        <f t="shared" si="78"/>
        <v>55.737437014843941</v>
      </c>
      <c r="H599" s="18">
        <v>27.02</v>
      </c>
      <c r="I599" s="16">
        <f t="shared" si="74"/>
        <v>-2.2431259044862539E-2</v>
      </c>
      <c r="J599" s="31">
        <f t="shared" si="79"/>
        <v>40.029629629629497</v>
      </c>
      <c r="K599" s="26">
        <f t="shared" si="75"/>
        <v>138.36910746080005</v>
      </c>
      <c r="L599" s="16">
        <f t="shared" si="76"/>
        <v>-1.3483596700319289E-2</v>
      </c>
    </row>
    <row r="600" spans="1:12" x14ac:dyDescent="0.3">
      <c r="A600" s="3">
        <v>43256</v>
      </c>
      <c r="B600" s="18">
        <v>41.63</v>
      </c>
      <c r="C600" s="16">
        <f t="shared" si="72"/>
        <v>-2.8742514970059307E-3</v>
      </c>
      <c r="D600" s="31">
        <f t="shared" si="77"/>
        <v>42.479591836734777</v>
      </c>
      <c r="E600" s="18">
        <v>101.11</v>
      </c>
      <c r="F600" s="16">
        <f t="shared" si="73"/>
        <v>-1.1825645035183685E-2</v>
      </c>
      <c r="G600" s="31">
        <f t="shared" si="78"/>
        <v>55.078305869535491</v>
      </c>
      <c r="H600" s="18">
        <v>26.51</v>
      </c>
      <c r="I600" s="16">
        <f t="shared" si="74"/>
        <v>-1.887490747594367E-2</v>
      </c>
      <c r="J600" s="31">
        <f t="shared" si="79"/>
        <v>39.274074074073944</v>
      </c>
      <c r="K600" s="26">
        <f t="shared" si="75"/>
        <v>136.83197178034422</v>
      </c>
      <c r="L600" s="16">
        <f t="shared" si="76"/>
        <v>-1.1108951330710215E-2</v>
      </c>
    </row>
    <row r="601" spans="1:12" x14ac:dyDescent="0.3">
      <c r="A601" s="3">
        <v>43257</v>
      </c>
      <c r="B601" s="18">
        <v>42</v>
      </c>
      <c r="C601" s="16">
        <f t="shared" si="72"/>
        <v>8.8878212827288028E-3</v>
      </c>
      <c r="D601" s="31">
        <f t="shared" si="77"/>
        <v>42.857142857142939</v>
      </c>
      <c r="E601" s="18">
        <v>101.98</v>
      </c>
      <c r="F601" s="16">
        <f t="shared" si="73"/>
        <v>8.6044901592325918E-3</v>
      </c>
      <c r="G601" s="31">
        <f t="shared" si="78"/>
        <v>55.552226610377112</v>
      </c>
      <c r="H601" s="18">
        <v>26.68</v>
      </c>
      <c r="I601" s="16">
        <f t="shared" si="74"/>
        <v>6.4126744624668497E-3</v>
      </c>
      <c r="J601" s="31">
        <f t="shared" si="79"/>
        <v>39.52592592592579</v>
      </c>
      <c r="K601" s="26">
        <f t="shared" si="75"/>
        <v>137.93529539344584</v>
      </c>
      <c r="L601" s="16">
        <f t="shared" si="76"/>
        <v>8.0633465903185986E-3</v>
      </c>
    </row>
    <row r="602" spans="1:12" x14ac:dyDescent="0.3">
      <c r="A602" s="3">
        <v>43258</v>
      </c>
      <c r="B602" s="18">
        <v>42.35</v>
      </c>
      <c r="C602" s="16">
        <f t="shared" si="72"/>
        <v>8.3333333333333037E-3</v>
      </c>
      <c r="D602" s="31">
        <f t="shared" si="77"/>
        <v>43.214285714285793</v>
      </c>
      <c r="E602" s="18">
        <v>103.49</v>
      </c>
      <c r="F602" s="16">
        <f t="shared" si="73"/>
        <v>1.4806824867620971E-2</v>
      </c>
      <c r="G602" s="31">
        <f t="shared" si="78"/>
        <v>56.374778700803361</v>
      </c>
      <c r="H602" s="18">
        <v>27.21</v>
      </c>
      <c r="I602" s="16">
        <f t="shared" si="74"/>
        <v>1.9865067466266817E-2</v>
      </c>
      <c r="J602" s="31">
        <f t="shared" si="79"/>
        <v>40.311111111110968</v>
      </c>
      <c r="K602" s="26">
        <f t="shared" si="75"/>
        <v>139.90017552620012</v>
      </c>
      <c r="L602" s="16">
        <f t="shared" si="76"/>
        <v>1.4244940913416437E-2</v>
      </c>
    </row>
    <row r="603" spans="1:12" x14ac:dyDescent="0.3">
      <c r="A603" s="3">
        <v>43259</v>
      </c>
      <c r="B603" s="18">
        <v>42.38</v>
      </c>
      <c r="C603" s="16">
        <f t="shared" si="72"/>
        <v>7.0838252656435508E-4</v>
      </c>
      <c r="D603" s="31">
        <f t="shared" si="77"/>
        <v>43.244897959183753</v>
      </c>
      <c r="E603" s="18">
        <v>103.92</v>
      </c>
      <c r="F603" s="16">
        <f t="shared" si="73"/>
        <v>4.1549908203690755E-3</v>
      </c>
      <c r="G603" s="31">
        <f t="shared" si="78"/>
        <v>56.609015388805538</v>
      </c>
      <c r="H603" s="18">
        <v>27.37</v>
      </c>
      <c r="I603" s="16">
        <f t="shared" si="74"/>
        <v>5.8801911062109635E-3</v>
      </c>
      <c r="J603" s="31">
        <f t="shared" si="79"/>
        <v>40.548148148148002</v>
      </c>
      <c r="K603" s="26">
        <f t="shared" si="75"/>
        <v>140.40206149613729</v>
      </c>
      <c r="L603" s="16">
        <f t="shared" si="76"/>
        <v>3.5874577572863053E-3</v>
      </c>
    </row>
    <row r="604" spans="1:12" x14ac:dyDescent="0.3">
      <c r="A604" s="3">
        <v>43262</v>
      </c>
      <c r="B604" s="18">
        <v>42.45</v>
      </c>
      <c r="C604" s="16">
        <f t="shared" si="72"/>
        <v>1.651722510618292E-3</v>
      </c>
      <c r="D604" s="31">
        <f t="shared" si="77"/>
        <v>43.316326530612329</v>
      </c>
      <c r="E604" s="18">
        <v>103.56</v>
      </c>
      <c r="F604" s="16">
        <f t="shared" si="73"/>
        <v>-3.4642032332563577E-3</v>
      </c>
      <c r="G604" s="31">
        <f t="shared" si="78"/>
        <v>56.412910254664176</v>
      </c>
      <c r="H604" s="18">
        <v>27.51</v>
      </c>
      <c r="I604" s="16">
        <f t="shared" si="74"/>
        <v>5.1150895140665842E-3</v>
      </c>
      <c r="J604" s="31">
        <f t="shared" si="79"/>
        <v>40.755555555555411</v>
      </c>
      <c r="K604" s="26">
        <f t="shared" si="75"/>
        <v>140.48479234083192</v>
      </c>
      <c r="L604" s="16">
        <f t="shared" si="76"/>
        <v>5.8924237873037022E-4</v>
      </c>
    </row>
    <row r="605" spans="1:12" x14ac:dyDescent="0.3">
      <c r="A605" s="3">
        <v>43263</v>
      </c>
      <c r="B605" s="18">
        <v>42.56</v>
      </c>
      <c r="C605" s="16">
        <f t="shared" si="72"/>
        <v>2.5912838633685986E-3</v>
      </c>
      <c r="D605" s="31">
        <f t="shared" si="77"/>
        <v>43.428571428571509</v>
      </c>
      <c r="E605" s="18">
        <v>103.91</v>
      </c>
      <c r="F605" s="16">
        <f t="shared" si="73"/>
        <v>3.3796832753958395E-3</v>
      </c>
      <c r="G605" s="31">
        <f t="shared" si="78"/>
        <v>56.603568023968272</v>
      </c>
      <c r="H605" s="18">
        <v>27.72</v>
      </c>
      <c r="I605" s="16">
        <f t="shared" si="74"/>
        <v>7.6335877862594437E-3</v>
      </c>
      <c r="J605" s="31">
        <f t="shared" si="79"/>
        <v>41.066666666666514</v>
      </c>
      <c r="K605" s="26">
        <f t="shared" si="75"/>
        <v>141.0988061192063</v>
      </c>
      <c r="L605" s="16">
        <f t="shared" si="76"/>
        <v>4.3706779085719294E-3</v>
      </c>
    </row>
    <row r="606" spans="1:12" x14ac:dyDescent="0.3">
      <c r="A606" s="3">
        <v>43264</v>
      </c>
      <c r="B606" s="18">
        <v>42.61</v>
      </c>
      <c r="C606" s="16">
        <f t="shared" si="72"/>
        <v>1.1748120300751896E-3</v>
      </c>
      <c r="D606" s="31">
        <f t="shared" si="77"/>
        <v>43.479591836734777</v>
      </c>
      <c r="E606" s="18">
        <v>103.65</v>
      </c>
      <c r="F606" s="16">
        <f t="shared" si="73"/>
        <v>-2.5021653353862749E-3</v>
      </c>
      <c r="G606" s="31">
        <f t="shared" si="78"/>
        <v>56.461936538199517</v>
      </c>
      <c r="H606" s="18">
        <v>27.72</v>
      </c>
      <c r="I606" s="16">
        <f t="shared" si="74"/>
        <v>0</v>
      </c>
      <c r="J606" s="31">
        <f t="shared" si="79"/>
        <v>41.066666666666514</v>
      </c>
      <c r="K606" s="26">
        <f t="shared" si="75"/>
        <v>141.0081950416008</v>
      </c>
      <c r="L606" s="16">
        <f t="shared" si="76"/>
        <v>-6.4218174552765905E-4</v>
      </c>
    </row>
    <row r="607" spans="1:12" x14ac:dyDescent="0.3">
      <c r="A607" s="3">
        <v>43265</v>
      </c>
      <c r="B607" s="18">
        <v>42.44</v>
      </c>
      <c r="C607" s="16">
        <f t="shared" si="72"/>
        <v>-3.989673785496417E-3</v>
      </c>
      <c r="D607" s="31">
        <f t="shared" si="77"/>
        <v>43.306122448979671</v>
      </c>
      <c r="E607" s="18">
        <v>103.36</v>
      </c>
      <c r="F607" s="16">
        <f t="shared" si="73"/>
        <v>-2.7978774722624555E-3</v>
      </c>
      <c r="G607" s="31">
        <f t="shared" si="78"/>
        <v>56.303962957918976</v>
      </c>
      <c r="H607" s="18">
        <v>27.6</v>
      </c>
      <c r="I607" s="16">
        <f t="shared" si="74"/>
        <v>-4.3290043290041824E-3</v>
      </c>
      <c r="J607" s="31">
        <f t="shared" si="79"/>
        <v>40.888888888888744</v>
      </c>
      <c r="K607" s="26">
        <f t="shared" si="75"/>
        <v>140.49897429578738</v>
      </c>
      <c r="L607" s="16">
        <f t="shared" si="76"/>
        <v>-3.6112847601743603E-3</v>
      </c>
    </row>
    <row r="608" spans="1:12" x14ac:dyDescent="0.3">
      <c r="A608" s="3">
        <v>43266</v>
      </c>
      <c r="B608" s="18">
        <v>42.31</v>
      </c>
      <c r="C608" s="16">
        <f t="shared" si="72"/>
        <v>-3.0631479736097367E-3</v>
      </c>
      <c r="D608" s="31">
        <f t="shared" si="77"/>
        <v>43.173469387755183</v>
      </c>
      <c r="E608" s="18">
        <v>102.75</v>
      </c>
      <c r="F608" s="16">
        <f t="shared" si="73"/>
        <v>-5.9017027863776939E-3</v>
      </c>
      <c r="G608" s="31">
        <f t="shared" si="78"/>
        <v>55.971673702846118</v>
      </c>
      <c r="H608" s="18">
        <v>27.42</v>
      </c>
      <c r="I608" s="16">
        <f t="shared" si="74"/>
        <v>-6.521739130434745E-3</v>
      </c>
      <c r="J608" s="31">
        <f t="shared" si="79"/>
        <v>40.622222222222078</v>
      </c>
      <c r="K608" s="26">
        <f t="shared" si="75"/>
        <v>139.76736531282336</v>
      </c>
      <c r="L608" s="16">
        <f t="shared" si="76"/>
        <v>-5.2072193881201878E-3</v>
      </c>
    </row>
    <row r="609" spans="1:12" x14ac:dyDescent="0.3">
      <c r="A609" s="3">
        <v>43269</v>
      </c>
      <c r="B609" s="18">
        <v>42.26</v>
      </c>
      <c r="C609" s="16">
        <f t="shared" si="72"/>
        <v>-1.1817537225243813E-3</v>
      </c>
      <c r="D609" s="31">
        <f t="shared" si="77"/>
        <v>43.122448979591908</v>
      </c>
      <c r="E609" s="18">
        <v>102.31</v>
      </c>
      <c r="F609" s="16">
        <f t="shared" si="73"/>
        <v>-4.2822384428223836E-3</v>
      </c>
      <c r="G609" s="31">
        <f t="shared" si="78"/>
        <v>55.731989650006682</v>
      </c>
      <c r="H609" s="18">
        <v>27.14</v>
      </c>
      <c r="I609" s="16">
        <f t="shared" si="74"/>
        <v>-1.0211524434719177E-2</v>
      </c>
      <c r="J609" s="31">
        <f t="shared" si="79"/>
        <v>40.207407407407267</v>
      </c>
      <c r="K609" s="26">
        <f t="shared" si="75"/>
        <v>139.06184603700586</v>
      </c>
      <c r="L609" s="16">
        <f t="shared" si="76"/>
        <v>-5.0478112271661324E-3</v>
      </c>
    </row>
    <row r="610" spans="1:12" x14ac:dyDescent="0.3">
      <c r="A610" s="3">
        <v>43270</v>
      </c>
      <c r="B610" s="18">
        <v>41.97</v>
      </c>
      <c r="C610" s="16">
        <f t="shared" si="72"/>
        <v>-6.8622811168953524E-3</v>
      </c>
      <c r="D610" s="31">
        <f t="shared" si="77"/>
        <v>42.826530612244973</v>
      </c>
      <c r="E610" s="18">
        <v>101.48</v>
      </c>
      <c r="F610" s="16">
        <f t="shared" si="73"/>
        <v>-8.1125989639331264E-3</v>
      </c>
      <c r="G610" s="31">
        <f t="shared" si="78"/>
        <v>55.279858368514105</v>
      </c>
      <c r="H610" s="18">
        <v>26.82</v>
      </c>
      <c r="I610" s="16">
        <f t="shared" si="74"/>
        <v>-1.179071481208549E-2</v>
      </c>
      <c r="J610" s="31">
        <f t="shared" si="79"/>
        <v>39.733333333333192</v>
      </c>
      <c r="K610" s="26">
        <f t="shared" si="75"/>
        <v>137.83972231409228</v>
      </c>
      <c r="L610" s="16">
        <f t="shared" si="76"/>
        <v>-8.7883467517636538E-3</v>
      </c>
    </row>
    <row r="611" spans="1:12" x14ac:dyDescent="0.3">
      <c r="A611" s="3">
        <v>43271</v>
      </c>
      <c r="B611" s="18">
        <v>42.04</v>
      </c>
      <c r="C611" s="16">
        <f t="shared" si="72"/>
        <v>1.6678579938051996E-3</v>
      </c>
      <c r="D611" s="31">
        <f t="shared" si="77"/>
        <v>42.897959183673549</v>
      </c>
      <c r="E611" s="18">
        <v>101.54</v>
      </c>
      <c r="F611" s="16">
        <f t="shared" si="73"/>
        <v>5.9124950729216863E-4</v>
      </c>
      <c r="G611" s="31">
        <f t="shared" si="78"/>
        <v>55.312542557537668</v>
      </c>
      <c r="H611" s="18">
        <v>26.57</v>
      </c>
      <c r="I611" s="16">
        <f t="shared" si="74"/>
        <v>-9.321401938851559E-3</v>
      </c>
      <c r="J611" s="31">
        <f t="shared" si="79"/>
        <v>39.362962962962825</v>
      </c>
      <c r="K611" s="26">
        <f t="shared" si="75"/>
        <v>137.57346470417406</v>
      </c>
      <c r="L611" s="16">
        <f t="shared" si="76"/>
        <v>-1.9316464473971839E-3</v>
      </c>
    </row>
    <row r="612" spans="1:12" x14ac:dyDescent="0.3">
      <c r="A612" s="3">
        <v>43272</v>
      </c>
      <c r="B612" s="18">
        <v>41.88</v>
      </c>
      <c r="C612" s="16">
        <f t="shared" si="72"/>
        <v>-3.8058991436725753E-3</v>
      </c>
      <c r="D612" s="31">
        <f t="shared" si="77"/>
        <v>42.734693877551102</v>
      </c>
      <c r="E612" s="18">
        <v>101.12</v>
      </c>
      <c r="F612" s="16">
        <f t="shared" si="73"/>
        <v>-4.136300965136952E-3</v>
      </c>
      <c r="G612" s="31">
        <f t="shared" si="78"/>
        <v>55.083753234372743</v>
      </c>
      <c r="H612" s="18">
        <v>26.42</v>
      </c>
      <c r="I612" s="16">
        <f t="shared" si="74"/>
        <v>-5.6454648099359961E-3</v>
      </c>
      <c r="J612" s="31">
        <f t="shared" si="79"/>
        <v>39.140740740740604</v>
      </c>
      <c r="K612" s="26">
        <f t="shared" si="75"/>
        <v>136.95918785266446</v>
      </c>
      <c r="L612" s="16">
        <f t="shared" si="76"/>
        <v>-4.4650823676679607E-3</v>
      </c>
    </row>
    <row r="613" spans="1:12" x14ac:dyDescent="0.3">
      <c r="A613" s="3">
        <v>43273</v>
      </c>
      <c r="B613" s="18">
        <v>42.18</v>
      </c>
      <c r="C613" s="16">
        <f t="shared" si="72"/>
        <v>7.1633237822348317E-3</v>
      </c>
      <c r="D613" s="31">
        <f t="shared" si="77"/>
        <v>43.040816326530688</v>
      </c>
      <c r="E613" s="18">
        <v>101.11</v>
      </c>
      <c r="F613" s="16">
        <f t="shared" si="73"/>
        <v>-9.88924050633333E-5</v>
      </c>
      <c r="G613" s="31">
        <f t="shared" si="78"/>
        <v>55.078305869535484</v>
      </c>
      <c r="H613" s="18">
        <v>26.43</v>
      </c>
      <c r="I613" s="16">
        <f t="shared" si="74"/>
        <v>3.7850113550330633E-4</v>
      </c>
      <c r="J613" s="31">
        <f t="shared" si="79"/>
        <v>39.155555555555416</v>
      </c>
      <c r="K613" s="26">
        <f t="shared" si="75"/>
        <v>137.2746777516216</v>
      </c>
      <c r="L613" s="16">
        <f t="shared" si="76"/>
        <v>2.3035321974640421E-3</v>
      </c>
    </row>
    <row r="614" spans="1:12" x14ac:dyDescent="0.3">
      <c r="A614" s="3">
        <v>43276</v>
      </c>
      <c r="B614" s="18">
        <v>41.83</v>
      </c>
      <c r="C614" s="16">
        <f t="shared" si="72"/>
        <v>-8.2977714556662363E-3</v>
      </c>
      <c r="D614" s="31">
        <f t="shared" si="77"/>
        <v>42.683673469387827</v>
      </c>
      <c r="E614" s="18">
        <v>100.37</v>
      </c>
      <c r="F614" s="16">
        <f t="shared" si="73"/>
        <v>-7.3187617446345277E-3</v>
      </c>
      <c r="G614" s="31">
        <f t="shared" si="78"/>
        <v>54.675200871578248</v>
      </c>
      <c r="H614" s="18">
        <v>26.2</v>
      </c>
      <c r="I614" s="16">
        <f t="shared" si="74"/>
        <v>-8.702232311766922E-3</v>
      </c>
      <c r="J614" s="31">
        <f t="shared" si="79"/>
        <v>38.814814814814675</v>
      </c>
      <c r="K614" s="26">
        <f t="shared" si="75"/>
        <v>136.17368915578075</v>
      </c>
      <c r="L614" s="16">
        <f t="shared" si="76"/>
        <v>-8.0203327654713163E-3</v>
      </c>
    </row>
    <row r="615" spans="1:12" x14ac:dyDescent="0.3">
      <c r="A615" s="3">
        <v>43277</v>
      </c>
      <c r="B615" s="18">
        <v>41.84</v>
      </c>
      <c r="C615" s="16">
        <f t="shared" si="72"/>
        <v>2.3906287353581135E-4</v>
      </c>
      <c r="D615" s="31">
        <f t="shared" si="77"/>
        <v>42.693877551020485</v>
      </c>
      <c r="E615" s="18">
        <v>100</v>
      </c>
      <c r="F615" s="16">
        <f t="shared" si="73"/>
        <v>-3.6863604662747962E-3</v>
      </c>
      <c r="G615" s="31">
        <f t="shared" si="78"/>
        <v>54.473648372599627</v>
      </c>
      <c r="H615" s="18">
        <v>26.04</v>
      </c>
      <c r="I615" s="16">
        <f t="shared" si="74"/>
        <v>-6.1068702290076882E-3</v>
      </c>
      <c r="J615" s="31">
        <f t="shared" si="79"/>
        <v>38.577777777777634</v>
      </c>
      <c r="K615" s="26">
        <f t="shared" si="75"/>
        <v>135.74530370139775</v>
      </c>
      <c r="L615" s="16">
        <f t="shared" si="76"/>
        <v>-3.1458753672519713E-3</v>
      </c>
    </row>
    <row r="616" spans="1:12" x14ac:dyDescent="0.3">
      <c r="A616" s="3">
        <v>43278</v>
      </c>
      <c r="B616" s="18">
        <v>41.36</v>
      </c>
      <c r="C616" s="16">
        <f t="shared" si="72"/>
        <v>-1.1472275334608151E-2</v>
      </c>
      <c r="D616" s="31">
        <f t="shared" si="77"/>
        <v>42.204081632653129</v>
      </c>
      <c r="E616" s="18">
        <v>98.74</v>
      </c>
      <c r="F616" s="16">
        <f t="shared" si="73"/>
        <v>-1.2600000000000056E-2</v>
      </c>
      <c r="G616" s="31">
        <f t="shared" si="78"/>
        <v>53.787280403104866</v>
      </c>
      <c r="H616" s="18">
        <v>25.64</v>
      </c>
      <c r="I616" s="16">
        <f t="shared" si="74"/>
        <v>-1.5360983102918557E-2</v>
      </c>
      <c r="J616" s="31">
        <f t="shared" si="79"/>
        <v>37.985185185185045</v>
      </c>
      <c r="K616" s="26">
        <f t="shared" si="75"/>
        <v>133.97654722094302</v>
      </c>
      <c r="L616" s="16">
        <f t="shared" si="76"/>
        <v>-1.3029964442420106E-2</v>
      </c>
    </row>
    <row r="617" spans="1:12" x14ac:dyDescent="0.3">
      <c r="A617" s="3">
        <v>43279</v>
      </c>
      <c r="B617" s="18">
        <v>41.06</v>
      </c>
      <c r="C617" s="16">
        <f t="shared" si="72"/>
        <v>-7.2533849129593486E-3</v>
      </c>
      <c r="D617" s="31">
        <f t="shared" si="77"/>
        <v>41.897959183673535</v>
      </c>
      <c r="E617" s="18">
        <v>97.76</v>
      </c>
      <c r="F617" s="16">
        <f t="shared" si="73"/>
        <v>-9.9250557018430996E-3</v>
      </c>
      <c r="G617" s="31">
        <f t="shared" si="78"/>
        <v>53.253438649053393</v>
      </c>
      <c r="H617" s="18">
        <v>25.42</v>
      </c>
      <c r="I617" s="16">
        <f t="shared" si="74"/>
        <v>-8.5803432137284696E-3</v>
      </c>
      <c r="J617" s="31">
        <f t="shared" si="79"/>
        <v>37.659259259259123</v>
      </c>
      <c r="K617" s="26">
        <f t="shared" si="75"/>
        <v>132.81065709198606</v>
      </c>
      <c r="L617" s="16">
        <f t="shared" si="76"/>
        <v>-8.7021956688753122E-3</v>
      </c>
    </row>
    <row r="618" spans="1:12" x14ac:dyDescent="0.3">
      <c r="A618" s="3">
        <v>43280</v>
      </c>
      <c r="B618" s="18">
        <v>41.61</v>
      </c>
      <c r="C618" s="16">
        <f t="shared" si="72"/>
        <v>1.339503166098388E-2</v>
      </c>
      <c r="D618" s="31">
        <f t="shared" si="77"/>
        <v>42.459183673469454</v>
      </c>
      <c r="E618" s="18">
        <v>99.27</v>
      </c>
      <c r="F618" s="16">
        <f t="shared" si="73"/>
        <v>1.5445990180032565E-2</v>
      </c>
      <c r="G618" s="31">
        <f t="shared" si="78"/>
        <v>54.075990739479636</v>
      </c>
      <c r="H618" s="18">
        <v>25.72</v>
      </c>
      <c r="I618" s="16">
        <f t="shared" si="74"/>
        <v>1.1801730920534936E-2</v>
      </c>
      <c r="J618" s="31">
        <f t="shared" si="79"/>
        <v>38.103703703703566</v>
      </c>
      <c r="K618" s="26">
        <f t="shared" si="75"/>
        <v>134.63887811665265</v>
      </c>
      <c r="L618" s="16">
        <f t="shared" si="76"/>
        <v>1.3765619903531867E-2</v>
      </c>
    </row>
    <row r="619" spans="1:12" x14ac:dyDescent="0.3">
      <c r="A619" s="3">
        <v>43283</v>
      </c>
      <c r="B619" s="18">
        <v>41.4</v>
      </c>
      <c r="C619" s="16">
        <f t="shared" si="72"/>
        <v>-5.0468637346792189E-3</v>
      </c>
      <c r="D619" s="31">
        <f t="shared" si="77"/>
        <v>42.244897959183739</v>
      </c>
      <c r="E619" s="18">
        <v>98.83</v>
      </c>
      <c r="F619" s="16">
        <f t="shared" si="73"/>
        <v>-4.4323562002619443E-3</v>
      </c>
      <c r="G619" s="31">
        <f t="shared" si="78"/>
        <v>53.836306686640192</v>
      </c>
      <c r="H619" s="18">
        <v>25.76</v>
      </c>
      <c r="I619" s="16">
        <f t="shared" si="74"/>
        <v>1.5552099533437946E-3</v>
      </c>
      <c r="J619" s="31">
        <f t="shared" si="79"/>
        <v>38.16296296296283</v>
      </c>
      <c r="K619" s="26">
        <f t="shared" si="75"/>
        <v>134.24416760878677</v>
      </c>
      <c r="L619" s="16">
        <f t="shared" si="76"/>
        <v>-2.9316235651035694E-3</v>
      </c>
    </row>
    <row r="620" spans="1:12" x14ac:dyDescent="0.3">
      <c r="A620" s="3">
        <v>43284</v>
      </c>
      <c r="B620" s="18">
        <v>41.6</v>
      </c>
      <c r="C620" s="16">
        <f t="shared" si="72"/>
        <v>4.8309178743961567E-3</v>
      </c>
      <c r="D620" s="31">
        <f t="shared" si="77"/>
        <v>42.448979591836803</v>
      </c>
      <c r="E620" s="18">
        <v>99.6</v>
      </c>
      <c r="F620" s="16">
        <f t="shared" si="73"/>
        <v>7.7911565314174869E-3</v>
      </c>
      <c r="G620" s="31">
        <f t="shared" si="78"/>
        <v>54.255753779109206</v>
      </c>
      <c r="H620" s="18">
        <v>25.78</v>
      </c>
      <c r="I620" s="16">
        <f t="shared" si="74"/>
        <v>7.763975155279379E-4</v>
      </c>
      <c r="J620" s="31">
        <f t="shared" si="79"/>
        <v>38.192592592592462</v>
      </c>
      <c r="K620" s="26">
        <f t="shared" si="75"/>
        <v>134.89732596353846</v>
      </c>
      <c r="L620" s="16">
        <f t="shared" si="76"/>
        <v>4.86545051741194E-3</v>
      </c>
    </row>
    <row r="621" spans="1:12" x14ac:dyDescent="0.3">
      <c r="A621" s="3">
        <v>43285</v>
      </c>
      <c r="B621" s="18">
        <v>41.74</v>
      </c>
      <c r="C621" s="16">
        <f t="shared" si="72"/>
        <v>3.3653846153847145E-3</v>
      </c>
      <c r="D621" s="31">
        <f t="shared" si="77"/>
        <v>42.591836734693949</v>
      </c>
      <c r="E621" s="18">
        <v>99.8</v>
      </c>
      <c r="F621" s="16">
        <f t="shared" si="73"/>
        <v>2.0080321285140812E-3</v>
      </c>
      <c r="G621" s="31">
        <f t="shared" si="78"/>
        <v>54.364701075854406</v>
      </c>
      <c r="H621" s="18">
        <v>25.81</v>
      </c>
      <c r="I621" s="16">
        <f t="shared" si="74"/>
        <v>1.1636927851046419E-3</v>
      </c>
      <c r="J621" s="31">
        <f t="shared" si="79"/>
        <v>38.237037037036906</v>
      </c>
      <c r="K621" s="26">
        <f t="shared" si="75"/>
        <v>135.19357484758527</v>
      </c>
      <c r="L621" s="16">
        <f t="shared" si="76"/>
        <v>2.1961064233910754E-3</v>
      </c>
    </row>
    <row r="622" spans="1:12" x14ac:dyDescent="0.3">
      <c r="A622" s="3">
        <v>43286</v>
      </c>
      <c r="B622" s="18">
        <v>41.54</v>
      </c>
      <c r="C622" s="16">
        <f t="shared" si="72"/>
        <v>-4.7915668423574864E-3</v>
      </c>
      <c r="D622" s="31">
        <f t="shared" si="77"/>
        <v>42.387755102040884</v>
      </c>
      <c r="E622" s="18">
        <v>99.26</v>
      </c>
      <c r="F622" s="16">
        <f t="shared" si="73"/>
        <v>-5.4108216432865452E-3</v>
      </c>
      <c r="G622" s="31">
        <f t="shared" si="78"/>
        <v>54.070543374642369</v>
      </c>
      <c r="H622" s="18">
        <v>25.74</v>
      </c>
      <c r="I622" s="16">
        <f t="shared" si="74"/>
        <v>-2.7121270825262167E-3</v>
      </c>
      <c r="J622" s="31">
        <f t="shared" si="79"/>
        <v>38.133333333333198</v>
      </c>
      <c r="K622" s="26">
        <f t="shared" si="75"/>
        <v>134.59163181001645</v>
      </c>
      <c r="L622" s="16">
        <f t="shared" si="76"/>
        <v>-4.4524529974699911E-3</v>
      </c>
    </row>
    <row r="623" spans="1:12" x14ac:dyDescent="0.3">
      <c r="A623" s="3">
        <v>43287</v>
      </c>
      <c r="B623" s="18">
        <v>41.54</v>
      </c>
      <c r="C623" s="16">
        <f t="shared" si="72"/>
        <v>0</v>
      </c>
      <c r="D623" s="31">
        <f t="shared" si="77"/>
        <v>42.387755102040884</v>
      </c>
      <c r="E623" s="18">
        <v>99.58</v>
      </c>
      <c r="F623" s="16">
        <f t="shared" si="73"/>
        <v>3.2238565383839735E-3</v>
      </c>
      <c r="G623" s="31">
        <f t="shared" si="78"/>
        <v>54.244859049434687</v>
      </c>
      <c r="H623" s="18">
        <v>25.79</v>
      </c>
      <c r="I623" s="16">
        <f t="shared" si="74"/>
        <v>1.9425019425018952E-3</v>
      </c>
      <c r="J623" s="31">
        <f t="shared" si="79"/>
        <v>38.207407407407267</v>
      </c>
      <c r="K623" s="26">
        <f t="shared" si="75"/>
        <v>134.84002155888282</v>
      </c>
      <c r="L623" s="16">
        <f t="shared" si="76"/>
        <v>1.8455066301372725E-3</v>
      </c>
    </row>
    <row r="624" spans="1:12" x14ac:dyDescent="0.3">
      <c r="A624" s="3">
        <v>43290</v>
      </c>
      <c r="B624" s="18">
        <v>41.95</v>
      </c>
      <c r="C624" s="16">
        <f t="shared" si="72"/>
        <v>9.8700048146365127E-3</v>
      </c>
      <c r="D624" s="31">
        <f t="shared" si="77"/>
        <v>42.806122448979664</v>
      </c>
      <c r="E624" s="18">
        <v>100.7</v>
      </c>
      <c r="F624" s="16">
        <f t="shared" si="73"/>
        <v>1.1247238401285387E-2</v>
      </c>
      <c r="G624" s="31">
        <f t="shared" si="78"/>
        <v>54.854963911207804</v>
      </c>
      <c r="H624" s="18">
        <v>26.25</v>
      </c>
      <c r="I624" s="16">
        <f t="shared" si="74"/>
        <v>1.7836370686312497E-2</v>
      </c>
      <c r="J624" s="31">
        <f t="shared" si="79"/>
        <v>38.888888888888744</v>
      </c>
      <c r="K624" s="26">
        <f t="shared" si="75"/>
        <v>136.54997524907623</v>
      </c>
      <c r="L624" s="16">
        <f t="shared" si="76"/>
        <v>1.2681351355663173E-2</v>
      </c>
    </row>
    <row r="625" spans="1:12" x14ac:dyDescent="0.3">
      <c r="A625" s="3">
        <v>43291</v>
      </c>
      <c r="B625" s="18">
        <v>42.33</v>
      </c>
      <c r="C625" s="16">
        <f t="shared" si="72"/>
        <v>9.0584028605482647E-3</v>
      </c>
      <c r="D625" s="31">
        <f t="shared" si="77"/>
        <v>43.193877551020478</v>
      </c>
      <c r="E625" s="18">
        <v>101.49</v>
      </c>
      <c r="F625" s="16">
        <f t="shared" si="73"/>
        <v>7.845084409136005E-3</v>
      </c>
      <c r="G625" s="31">
        <f t="shared" si="78"/>
        <v>55.285305733351336</v>
      </c>
      <c r="H625" s="18">
        <v>26.41</v>
      </c>
      <c r="I625" s="16">
        <f t="shared" si="74"/>
        <v>6.0952380952381535E-3</v>
      </c>
      <c r="J625" s="31">
        <f t="shared" si="79"/>
        <v>39.125925925925785</v>
      </c>
      <c r="K625" s="26">
        <f t="shared" si="75"/>
        <v>137.6051092102976</v>
      </c>
      <c r="L625" s="16">
        <f t="shared" si="76"/>
        <v>7.727090095012823E-3</v>
      </c>
    </row>
    <row r="626" spans="1:12" x14ac:dyDescent="0.3">
      <c r="A626" s="3">
        <v>43292</v>
      </c>
      <c r="B626" s="18">
        <v>42</v>
      </c>
      <c r="C626" s="16">
        <f t="shared" si="72"/>
        <v>-7.795889440113335E-3</v>
      </c>
      <c r="D626" s="31">
        <f t="shared" si="77"/>
        <v>42.857142857142932</v>
      </c>
      <c r="E626" s="18">
        <v>100.97</v>
      </c>
      <c r="F626" s="16">
        <f t="shared" si="73"/>
        <v>-5.1236575032022058E-3</v>
      </c>
      <c r="G626" s="31">
        <f t="shared" si="78"/>
        <v>55.002042761813826</v>
      </c>
      <c r="H626" s="18">
        <v>26.34</v>
      </c>
      <c r="I626" s="16">
        <f t="shared" si="74"/>
        <v>-2.6505111700113604E-3</v>
      </c>
      <c r="J626" s="31">
        <f t="shared" si="79"/>
        <v>39.022222222222084</v>
      </c>
      <c r="K626" s="26">
        <f t="shared" si="75"/>
        <v>136.88140784117883</v>
      </c>
      <c r="L626" s="16">
        <f t="shared" si="76"/>
        <v>-5.2592623433245222E-3</v>
      </c>
    </row>
    <row r="627" spans="1:12" x14ac:dyDescent="0.3">
      <c r="A627" s="3">
        <v>43293</v>
      </c>
      <c r="B627" s="18">
        <v>42.14</v>
      </c>
      <c r="C627" s="16">
        <f t="shared" si="72"/>
        <v>3.3333333333334103E-3</v>
      </c>
      <c r="D627" s="31">
        <f t="shared" si="77"/>
        <v>43.000000000000078</v>
      </c>
      <c r="E627" s="18">
        <v>101.05</v>
      </c>
      <c r="F627" s="16">
        <f t="shared" si="73"/>
        <v>7.9231454887596087E-4</v>
      </c>
      <c r="G627" s="31">
        <f t="shared" si="78"/>
        <v>55.045621680511907</v>
      </c>
      <c r="H627" s="18">
        <v>26.28</v>
      </c>
      <c r="I627" s="16">
        <f t="shared" si="74"/>
        <v>-2.277904328018221E-3</v>
      </c>
      <c r="J627" s="31">
        <f t="shared" si="79"/>
        <v>38.933333333333195</v>
      </c>
      <c r="K627" s="26">
        <f t="shared" si="75"/>
        <v>136.97895501384517</v>
      </c>
      <c r="L627" s="16">
        <f t="shared" si="76"/>
        <v>7.1264004516602419E-4</v>
      </c>
    </row>
    <row r="628" spans="1:12" x14ac:dyDescent="0.3">
      <c r="A628" s="3">
        <v>43294</v>
      </c>
      <c r="B628" s="18">
        <v>41.91</v>
      </c>
      <c r="C628" s="16">
        <f t="shared" si="72"/>
        <v>-5.4579971523494031E-3</v>
      </c>
      <c r="D628" s="31">
        <f t="shared" si="77"/>
        <v>42.765306122449054</v>
      </c>
      <c r="E628" s="18">
        <v>100.18</v>
      </c>
      <c r="F628" s="16">
        <f t="shared" si="73"/>
        <v>-8.6095992083126127E-3</v>
      </c>
      <c r="G628" s="31">
        <f t="shared" si="78"/>
        <v>54.571700939670293</v>
      </c>
      <c r="H628" s="18">
        <v>25.92</v>
      </c>
      <c r="I628" s="16">
        <f t="shared" si="74"/>
        <v>-1.3698630136986245E-2</v>
      </c>
      <c r="J628" s="31">
        <f t="shared" si="79"/>
        <v>38.399999999999864</v>
      </c>
      <c r="K628" s="26">
        <f t="shared" si="75"/>
        <v>135.7370070621192</v>
      </c>
      <c r="L628" s="16">
        <f t="shared" si="76"/>
        <v>-9.0667062805409593E-3</v>
      </c>
    </row>
    <row r="629" spans="1:12" x14ac:dyDescent="0.3">
      <c r="A629" s="3">
        <v>43297</v>
      </c>
      <c r="B629" s="18">
        <v>41.51</v>
      </c>
      <c r="C629" s="16">
        <f t="shared" si="72"/>
        <v>-9.5442615127654395E-3</v>
      </c>
      <c r="D629" s="31">
        <f t="shared" si="77"/>
        <v>42.357142857142932</v>
      </c>
      <c r="E629" s="18">
        <v>98.46</v>
      </c>
      <c r="F629" s="16">
        <f t="shared" si="73"/>
        <v>-1.7169095627869946E-2</v>
      </c>
      <c r="G629" s="31">
        <f t="shared" si="78"/>
        <v>53.634754187661571</v>
      </c>
      <c r="H629" s="18">
        <v>25.38</v>
      </c>
      <c r="I629" s="16">
        <f t="shared" si="74"/>
        <v>-2.0833333333333481E-2</v>
      </c>
      <c r="J629" s="31">
        <f t="shared" si="79"/>
        <v>37.599999999999859</v>
      </c>
      <c r="K629" s="26">
        <f t="shared" si="75"/>
        <v>133.59189704480437</v>
      </c>
      <c r="L629" s="16">
        <f t="shared" si="76"/>
        <v>-1.580342799464507E-2</v>
      </c>
    </row>
    <row r="630" spans="1:12" x14ac:dyDescent="0.3">
      <c r="A630" s="3">
        <v>43298</v>
      </c>
      <c r="B630" s="18">
        <v>41.95</v>
      </c>
      <c r="C630" s="16">
        <f t="shared" si="72"/>
        <v>1.0599855456516538E-2</v>
      </c>
      <c r="D630" s="31">
        <f t="shared" si="77"/>
        <v>42.806122448979671</v>
      </c>
      <c r="E630" s="18">
        <v>99.89</v>
      </c>
      <c r="F630" s="16">
        <f t="shared" si="73"/>
        <v>1.4523664432256833E-2</v>
      </c>
      <c r="G630" s="31">
        <f t="shared" si="78"/>
        <v>54.413727359389746</v>
      </c>
      <c r="H630" s="18">
        <v>25.51</v>
      </c>
      <c r="I630" s="16">
        <f t="shared" si="74"/>
        <v>5.1221434200159344E-3</v>
      </c>
      <c r="J630" s="31">
        <f t="shared" si="79"/>
        <v>37.792592592592456</v>
      </c>
      <c r="K630" s="26">
        <f t="shared" si="75"/>
        <v>135.01244240096187</v>
      </c>
      <c r="L630" s="16">
        <f t="shared" si="76"/>
        <v>1.0633469451227784E-2</v>
      </c>
    </row>
    <row r="631" spans="1:12" x14ac:dyDescent="0.3">
      <c r="A631" s="3">
        <v>43299</v>
      </c>
      <c r="B631" s="18">
        <v>41.74</v>
      </c>
      <c r="C631" s="16">
        <f t="shared" si="72"/>
        <v>-5.0059594755661463E-3</v>
      </c>
      <c r="D631" s="31">
        <f t="shared" si="77"/>
        <v>42.591836734693956</v>
      </c>
      <c r="E631" s="18">
        <v>99.02</v>
      </c>
      <c r="F631" s="16">
        <f t="shared" si="73"/>
        <v>-8.7095805385924985E-3</v>
      </c>
      <c r="G631" s="31">
        <f t="shared" si="78"/>
        <v>53.939806618548126</v>
      </c>
      <c r="H631" s="18">
        <v>25.28</v>
      </c>
      <c r="I631" s="16">
        <f t="shared" si="74"/>
        <v>-9.016072128577024E-3</v>
      </c>
      <c r="J631" s="31">
        <f t="shared" si="79"/>
        <v>37.451851851851714</v>
      </c>
      <c r="K631" s="26">
        <f t="shared" si="75"/>
        <v>133.98349520509379</v>
      </c>
      <c r="L631" s="16">
        <f t="shared" si="76"/>
        <v>-7.6211286720693217E-3</v>
      </c>
    </row>
    <row r="632" spans="1:12" x14ac:dyDescent="0.3">
      <c r="A632" s="3">
        <v>43300</v>
      </c>
      <c r="B632" s="18">
        <v>41.61</v>
      </c>
      <c r="C632" s="16">
        <f t="shared" si="72"/>
        <v>-3.1145184475324106E-3</v>
      </c>
      <c r="D632" s="31">
        <f t="shared" si="77"/>
        <v>42.459183673469461</v>
      </c>
      <c r="E632" s="18">
        <v>98.53</v>
      </c>
      <c r="F632" s="16">
        <f t="shared" si="73"/>
        <v>-4.9484952534840643E-3</v>
      </c>
      <c r="G632" s="31">
        <f t="shared" si="78"/>
        <v>53.672885741522393</v>
      </c>
      <c r="H632" s="18">
        <v>25.13</v>
      </c>
      <c r="I632" s="16">
        <f t="shared" si="74"/>
        <v>-5.9335443037975555E-3</v>
      </c>
      <c r="J632" s="31">
        <f t="shared" si="79"/>
        <v>37.229629629629493</v>
      </c>
      <c r="K632" s="26">
        <f t="shared" si="75"/>
        <v>133.36169904462136</v>
      </c>
      <c r="L632" s="16">
        <f t="shared" si="76"/>
        <v>-4.6408414672316489E-3</v>
      </c>
    </row>
    <row r="633" spans="1:12" x14ac:dyDescent="0.3">
      <c r="A633" s="3">
        <v>43301</v>
      </c>
      <c r="B633" s="18">
        <v>41.9</v>
      </c>
      <c r="C633" s="16">
        <f t="shared" si="72"/>
        <v>6.9694784907474716E-3</v>
      </c>
      <c r="D633" s="31">
        <f t="shared" si="77"/>
        <v>42.755102040816404</v>
      </c>
      <c r="E633" s="18">
        <v>98.7</v>
      </c>
      <c r="F633" s="16">
        <f t="shared" si="73"/>
        <v>1.7253628336546534E-3</v>
      </c>
      <c r="G633" s="31">
        <f t="shared" si="78"/>
        <v>53.765490943755808</v>
      </c>
      <c r="H633" s="18">
        <v>25.02</v>
      </c>
      <c r="I633" s="16">
        <f t="shared" si="74"/>
        <v>-4.3772383605252818E-3</v>
      </c>
      <c r="J633" s="31">
        <f t="shared" si="79"/>
        <v>37.066666666666528</v>
      </c>
      <c r="K633" s="26">
        <f t="shared" si="75"/>
        <v>133.58725965123872</v>
      </c>
      <c r="L633" s="16">
        <f t="shared" si="76"/>
        <v>1.6913447281583505E-3</v>
      </c>
    </row>
    <row r="634" spans="1:12" x14ac:dyDescent="0.3">
      <c r="A634" s="3">
        <v>43304</v>
      </c>
      <c r="B634" s="18">
        <v>42.35</v>
      </c>
      <c r="C634" s="16">
        <f t="shared" si="72"/>
        <v>1.0739856801909475E-2</v>
      </c>
      <c r="D634" s="31">
        <f t="shared" si="77"/>
        <v>43.214285714285801</v>
      </c>
      <c r="E634" s="18">
        <v>99.09</v>
      </c>
      <c r="F634" s="16">
        <f t="shared" si="73"/>
        <v>3.951367781155124E-3</v>
      </c>
      <c r="G634" s="31">
        <f t="shared" si="78"/>
        <v>53.977938172408955</v>
      </c>
      <c r="H634" s="18">
        <v>25.19</v>
      </c>
      <c r="I634" s="16">
        <f t="shared" si="74"/>
        <v>6.7945643485212148E-3</v>
      </c>
      <c r="J634" s="31">
        <f t="shared" si="79"/>
        <v>37.318518518518381</v>
      </c>
      <c r="K634" s="26">
        <f t="shared" si="75"/>
        <v>134.51074240521314</v>
      </c>
      <c r="L634" s="16">
        <f t="shared" si="76"/>
        <v>6.9129552951785467E-3</v>
      </c>
    </row>
    <row r="635" spans="1:12" x14ac:dyDescent="0.3">
      <c r="A635" s="3">
        <v>43305</v>
      </c>
      <c r="B635" s="18">
        <v>42.68</v>
      </c>
      <c r="C635" s="16">
        <f t="shared" si="72"/>
        <v>7.7922077922076838E-3</v>
      </c>
      <c r="D635" s="31">
        <f t="shared" si="77"/>
        <v>43.551020408163346</v>
      </c>
      <c r="E635" s="18">
        <v>100.31</v>
      </c>
      <c r="F635" s="16">
        <f t="shared" si="73"/>
        <v>1.2312039559996046E-2</v>
      </c>
      <c r="G635" s="31">
        <f t="shared" si="78"/>
        <v>54.642516682554671</v>
      </c>
      <c r="H635" s="18">
        <v>25.72</v>
      </c>
      <c r="I635" s="16">
        <f t="shared" si="74"/>
        <v>2.1040095275903115E-2</v>
      </c>
      <c r="J635" s="31">
        <f t="shared" si="79"/>
        <v>38.103703703703566</v>
      </c>
      <c r="K635" s="26">
        <f t="shared" si="75"/>
        <v>136.29724079442158</v>
      </c>
      <c r="L635" s="16">
        <f t="shared" si="76"/>
        <v>1.328145512591572E-2</v>
      </c>
    </row>
    <row r="636" spans="1:12" x14ac:dyDescent="0.3">
      <c r="A636" s="3">
        <v>43306</v>
      </c>
      <c r="B636" s="18">
        <v>42.52</v>
      </c>
      <c r="C636" s="16">
        <f t="shared" si="72"/>
        <v>-3.7488284910964786E-3</v>
      </c>
      <c r="D636" s="31">
        <f t="shared" si="77"/>
        <v>43.387755102040899</v>
      </c>
      <c r="E636" s="18">
        <v>100.6</v>
      </c>
      <c r="F636" s="16">
        <f t="shared" si="73"/>
        <v>2.8910377828730294E-3</v>
      </c>
      <c r="G636" s="31">
        <f t="shared" si="78"/>
        <v>54.800490262835204</v>
      </c>
      <c r="H636" s="18">
        <v>25.73</v>
      </c>
      <c r="I636" s="16">
        <f t="shared" si="74"/>
        <v>3.8880248833605968E-4</v>
      </c>
      <c r="J636" s="31">
        <f t="shared" si="79"/>
        <v>38.118518518518385</v>
      </c>
      <c r="K636" s="26">
        <f t="shared" si="75"/>
        <v>136.3067638833945</v>
      </c>
      <c r="L636" s="16">
        <f t="shared" si="76"/>
        <v>6.98700055659085E-5</v>
      </c>
    </row>
    <row r="637" spans="1:12" x14ac:dyDescent="0.3">
      <c r="A637" s="3">
        <v>43307</v>
      </c>
      <c r="B637" s="18">
        <v>42.93</v>
      </c>
      <c r="C637" s="16">
        <f t="shared" si="72"/>
        <v>9.6425211665098765E-3</v>
      </c>
      <c r="D637" s="31">
        <f t="shared" si="77"/>
        <v>43.806122448979671</v>
      </c>
      <c r="E637" s="18">
        <v>101.06</v>
      </c>
      <c r="F637" s="16">
        <f t="shared" si="73"/>
        <v>4.5725646123260244E-3</v>
      </c>
      <c r="G637" s="31">
        <f t="shared" si="78"/>
        <v>55.051069045349159</v>
      </c>
      <c r="H637" s="18">
        <v>26.09</v>
      </c>
      <c r="I637" s="16">
        <f t="shared" si="74"/>
        <v>1.3991449669646272E-2</v>
      </c>
      <c r="J637" s="31">
        <f t="shared" si="79"/>
        <v>38.651851851851717</v>
      </c>
      <c r="K637" s="26">
        <f t="shared" si="75"/>
        <v>137.50904334618053</v>
      </c>
      <c r="L637" s="16">
        <f t="shared" si="76"/>
        <v>8.8203947370839586E-3</v>
      </c>
    </row>
    <row r="638" spans="1:12" x14ac:dyDescent="0.3">
      <c r="A638" s="3">
        <v>43308</v>
      </c>
      <c r="B638" s="18">
        <v>43.41</v>
      </c>
      <c r="C638" s="16">
        <f t="shared" si="72"/>
        <v>1.1180992313067684E-2</v>
      </c>
      <c r="D638" s="31">
        <f t="shared" si="77"/>
        <v>44.295918367347014</v>
      </c>
      <c r="E638" s="18">
        <v>102.02</v>
      </c>
      <c r="F638" s="16">
        <f t="shared" si="73"/>
        <v>9.499307342172969E-3</v>
      </c>
      <c r="G638" s="31">
        <f t="shared" si="78"/>
        <v>55.574016069726113</v>
      </c>
      <c r="H638" s="18">
        <v>26.24</v>
      </c>
      <c r="I638" s="16">
        <f t="shared" si="74"/>
        <v>5.7493292449213307E-3</v>
      </c>
      <c r="J638" s="31">
        <f t="shared" si="79"/>
        <v>38.874074074073931</v>
      </c>
      <c r="K638" s="26">
        <f t="shared" si="75"/>
        <v>138.74400851114706</v>
      </c>
      <c r="L638" s="16">
        <f t="shared" si="76"/>
        <v>8.980974159332078E-3</v>
      </c>
    </row>
    <row r="639" spans="1:12" x14ac:dyDescent="0.3">
      <c r="A639" s="3">
        <v>43311</v>
      </c>
      <c r="B639" s="18">
        <v>43.81</v>
      </c>
      <c r="C639" s="16">
        <f t="shared" si="72"/>
        <v>9.2144667127391777E-3</v>
      </c>
      <c r="D639" s="31">
        <f t="shared" si="77"/>
        <v>44.704081632653143</v>
      </c>
      <c r="E639" s="18">
        <v>102.52</v>
      </c>
      <c r="F639" s="16">
        <f t="shared" si="73"/>
        <v>4.9009998039599711E-3</v>
      </c>
      <c r="G639" s="31">
        <f t="shared" si="78"/>
        <v>55.846384311589112</v>
      </c>
      <c r="H639" s="18">
        <v>26.58</v>
      </c>
      <c r="I639" s="16">
        <f t="shared" si="74"/>
        <v>1.2957317073170715E-2</v>
      </c>
      <c r="J639" s="31">
        <f t="shared" si="79"/>
        <v>39.377777777777631</v>
      </c>
      <c r="K639" s="26">
        <f t="shared" si="75"/>
        <v>139.92824372201989</v>
      </c>
      <c r="L639" s="16">
        <f t="shared" si="76"/>
        <v>8.5353971215100799E-3</v>
      </c>
    </row>
    <row r="640" spans="1:12" x14ac:dyDescent="0.3">
      <c r="A640" s="3">
        <v>43312</v>
      </c>
      <c r="B640" s="18">
        <v>43.82</v>
      </c>
      <c r="C640" s="16">
        <f t="shared" si="72"/>
        <v>2.282583884958278E-4</v>
      </c>
      <c r="D640" s="31">
        <f t="shared" si="77"/>
        <v>44.714285714285801</v>
      </c>
      <c r="E640" s="18">
        <v>103.07</v>
      </c>
      <c r="F640" s="16">
        <f t="shared" si="73"/>
        <v>5.3648068669527316E-3</v>
      </c>
      <c r="G640" s="31">
        <f t="shared" si="78"/>
        <v>56.145989377638408</v>
      </c>
      <c r="H640" s="18">
        <v>26.56</v>
      </c>
      <c r="I640" s="16">
        <f t="shared" si="74"/>
        <v>-7.5244544770503019E-4</v>
      </c>
      <c r="J640" s="31">
        <f t="shared" si="79"/>
        <v>39.348148148147999</v>
      </c>
      <c r="K640" s="26">
        <f t="shared" si="75"/>
        <v>140.20842324007219</v>
      </c>
      <c r="L640" s="16">
        <f t="shared" si="76"/>
        <v>2.0023085447202771E-3</v>
      </c>
    </row>
    <row r="641" spans="1:12" x14ac:dyDescent="0.3">
      <c r="A641" s="3">
        <v>43313</v>
      </c>
      <c r="B641" s="18">
        <v>43.64</v>
      </c>
      <c r="C641" s="16">
        <f t="shared" si="72"/>
        <v>-4.1077133728890658E-3</v>
      </c>
      <c r="D641" s="31">
        <f t="shared" si="77"/>
        <v>44.530612244898045</v>
      </c>
      <c r="E641" s="18">
        <v>102.74</v>
      </c>
      <c r="F641" s="16">
        <f t="shared" si="73"/>
        <v>-3.2017075773745907E-3</v>
      </c>
      <c r="G641" s="31">
        <f t="shared" si="78"/>
        <v>55.966226338008831</v>
      </c>
      <c r="H641" s="18">
        <v>26.47</v>
      </c>
      <c r="I641" s="16">
        <f t="shared" si="74"/>
        <v>-3.3885542168674565E-3</v>
      </c>
      <c r="J641" s="31">
        <f t="shared" si="79"/>
        <v>39.214814814814666</v>
      </c>
      <c r="K641" s="26">
        <f t="shared" si="75"/>
        <v>139.71165339772153</v>
      </c>
      <c r="L641" s="16">
        <f t="shared" si="76"/>
        <v>-3.5430812990462357E-3</v>
      </c>
    </row>
    <row r="642" spans="1:12" x14ac:dyDescent="0.3">
      <c r="A642" s="3">
        <v>43314</v>
      </c>
      <c r="B642" s="18">
        <v>43.35</v>
      </c>
      <c r="C642" s="16">
        <f t="shared" si="72"/>
        <v>-6.6452795600366876E-3</v>
      </c>
      <c r="D642" s="31">
        <f t="shared" si="77"/>
        <v>44.234693877551102</v>
      </c>
      <c r="E642" s="18">
        <v>102.89</v>
      </c>
      <c r="F642" s="16">
        <f t="shared" si="73"/>
        <v>1.4599961066770195E-3</v>
      </c>
      <c r="G642" s="31">
        <f t="shared" si="78"/>
        <v>56.047936810567727</v>
      </c>
      <c r="H642" s="18">
        <v>26.39</v>
      </c>
      <c r="I642" s="16">
        <f t="shared" si="74"/>
        <v>-3.0222893842084542E-3</v>
      </c>
      <c r="J642" s="31">
        <f t="shared" si="79"/>
        <v>39.096296296296153</v>
      </c>
      <c r="K642" s="26">
        <f t="shared" si="75"/>
        <v>139.37892698441499</v>
      </c>
      <c r="L642" s="16">
        <f t="shared" si="76"/>
        <v>-2.3815222654287593E-3</v>
      </c>
    </row>
    <row r="643" spans="1:12" x14ac:dyDescent="0.3">
      <c r="A643" s="3">
        <v>43315</v>
      </c>
      <c r="B643" s="18">
        <v>43.8</v>
      </c>
      <c r="C643" s="16">
        <f t="shared" si="72"/>
        <v>1.0380622837370179E-2</v>
      </c>
      <c r="D643" s="31">
        <f t="shared" si="77"/>
        <v>44.693877551020485</v>
      </c>
      <c r="E643" s="18">
        <v>103.62</v>
      </c>
      <c r="F643" s="16">
        <f t="shared" si="73"/>
        <v>7.0949557780153327E-3</v>
      </c>
      <c r="G643" s="31">
        <f t="shared" si="78"/>
        <v>56.445594443687703</v>
      </c>
      <c r="H643" s="18">
        <v>26.65</v>
      </c>
      <c r="I643" s="16">
        <f t="shared" si="74"/>
        <v>9.8522167487684609E-3</v>
      </c>
      <c r="J643" s="31">
        <f t="shared" si="79"/>
        <v>39.481481481481339</v>
      </c>
      <c r="K643" s="26">
        <f t="shared" si="75"/>
        <v>140.62095347618953</v>
      </c>
      <c r="L643" s="16">
        <f t="shared" si="76"/>
        <v>8.9111497602030187E-3</v>
      </c>
    </row>
    <row r="644" spans="1:12" x14ac:dyDescent="0.3">
      <c r="A644" s="3">
        <v>43318</v>
      </c>
      <c r="B644" s="18">
        <v>44.16</v>
      </c>
      <c r="C644" s="16">
        <f t="shared" ref="C644:C707" si="80">B644/B643-1</f>
        <v>8.2191780821918581E-3</v>
      </c>
      <c r="D644" s="31">
        <f t="shared" si="77"/>
        <v>45.061224489795997</v>
      </c>
      <c r="E644" s="18">
        <v>103.74</v>
      </c>
      <c r="F644" s="16">
        <f t="shared" ref="F644:F707" si="81">E644/E643-1</f>
        <v>1.1580775911985697E-3</v>
      </c>
      <c r="G644" s="31">
        <f t="shared" si="78"/>
        <v>56.510962821734822</v>
      </c>
      <c r="H644" s="18">
        <v>26.79</v>
      </c>
      <c r="I644" s="16">
        <f t="shared" ref="I644:I707" si="82">H644/H643-1</f>
        <v>5.2532833020637604E-3</v>
      </c>
      <c r="J644" s="31">
        <f t="shared" si="79"/>
        <v>39.688888888888748</v>
      </c>
      <c r="K644" s="26">
        <f t="shared" ref="K644:K707" si="83">D644+G644+J644</f>
        <v>141.26107620041958</v>
      </c>
      <c r="L644" s="16">
        <f t="shared" ref="L644:L707" si="84">K644/K643-1</f>
        <v>4.5521148051270721E-3</v>
      </c>
    </row>
    <row r="645" spans="1:12" x14ac:dyDescent="0.3">
      <c r="A645" s="3">
        <v>43319</v>
      </c>
      <c r="B645" s="18">
        <v>44.12</v>
      </c>
      <c r="C645" s="16">
        <f t="shared" si="80"/>
        <v>-9.0579710144922387E-4</v>
      </c>
      <c r="D645" s="31">
        <f t="shared" ref="D645:D708" si="85">D644*(1+C645)</f>
        <v>45.020408163265387</v>
      </c>
      <c r="E645" s="18">
        <v>103.14</v>
      </c>
      <c r="F645" s="16">
        <f t="shared" si="81"/>
        <v>-5.7836899942163011E-3</v>
      </c>
      <c r="G645" s="31">
        <f t="shared" ref="G645:G708" si="86">G644*(1+F645)</f>
        <v>56.184120931499223</v>
      </c>
      <c r="H645" s="18">
        <v>26.78</v>
      </c>
      <c r="I645" s="16">
        <f t="shared" si="82"/>
        <v>-3.7327360955574651E-4</v>
      </c>
      <c r="J645" s="31">
        <f t="shared" ref="J645:J708" si="87">J644*(1+I645)</f>
        <v>39.674074074073935</v>
      </c>
      <c r="K645" s="26">
        <f t="shared" si="83"/>
        <v>140.87860316883854</v>
      </c>
      <c r="L645" s="16">
        <f t="shared" si="84"/>
        <v>-2.7075613599205628E-3</v>
      </c>
    </row>
    <row r="646" spans="1:12" x14ac:dyDescent="0.3">
      <c r="A646" s="3">
        <v>43320</v>
      </c>
      <c r="B646" s="18">
        <v>44.27</v>
      </c>
      <c r="C646" s="16">
        <f t="shared" si="80"/>
        <v>3.3998186763373184E-3</v>
      </c>
      <c r="D646" s="31">
        <f t="shared" si="85"/>
        <v>45.173469387755183</v>
      </c>
      <c r="E646" s="18">
        <v>103.31</v>
      </c>
      <c r="F646" s="16">
        <f t="shared" si="81"/>
        <v>1.6482451037425072E-3</v>
      </c>
      <c r="G646" s="31">
        <f t="shared" si="86"/>
        <v>56.276726133732645</v>
      </c>
      <c r="H646" s="18">
        <v>26.83</v>
      </c>
      <c r="I646" s="16">
        <f t="shared" si="82"/>
        <v>1.8670649738610212E-3</v>
      </c>
      <c r="J646" s="31">
        <f t="shared" si="87"/>
        <v>39.748148148148005</v>
      </c>
      <c r="K646" s="26">
        <f t="shared" si="83"/>
        <v>141.19834366963585</v>
      </c>
      <c r="L646" s="16">
        <f t="shared" si="84"/>
        <v>2.2696171995268966E-3</v>
      </c>
    </row>
    <row r="647" spans="1:12" x14ac:dyDescent="0.3">
      <c r="A647" s="3">
        <v>43321</v>
      </c>
      <c r="B647" s="18">
        <v>44.52</v>
      </c>
      <c r="C647" s="16">
        <f t="shared" si="80"/>
        <v>5.6471651231082554E-3</v>
      </c>
      <c r="D647" s="31">
        <f t="shared" si="85"/>
        <v>45.428571428571516</v>
      </c>
      <c r="E647" s="18">
        <v>103.69</v>
      </c>
      <c r="F647" s="16">
        <f t="shared" si="81"/>
        <v>3.6782499274028435E-3</v>
      </c>
      <c r="G647" s="31">
        <f t="shared" si="86"/>
        <v>56.483725997548518</v>
      </c>
      <c r="H647" s="18">
        <v>26.9</v>
      </c>
      <c r="I647" s="16">
        <f t="shared" si="82"/>
        <v>2.6090197540067361E-3</v>
      </c>
      <c r="J647" s="31">
        <f t="shared" si="87"/>
        <v>39.851851851851706</v>
      </c>
      <c r="K647" s="26">
        <f t="shared" si="83"/>
        <v>141.76414927797174</v>
      </c>
      <c r="L647" s="16">
        <f t="shared" si="84"/>
        <v>4.0071688777010284E-3</v>
      </c>
    </row>
    <row r="648" spans="1:12" x14ac:dyDescent="0.3">
      <c r="A648" s="3">
        <v>43322</v>
      </c>
      <c r="B648" s="18">
        <v>44.23</v>
      </c>
      <c r="C648" s="16">
        <f t="shared" si="80"/>
        <v>-6.5139263252471657E-3</v>
      </c>
      <c r="D648" s="31">
        <f t="shared" si="85"/>
        <v>45.132653061224573</v>
      </c>
      <c r="E648" s="18">
        <v>103.05</v>
      </c>
      <c r="F648" s="16">
        <f t="shared" si="81"/>
        <v>-6.1722441894107583E-3</v>
      </c>
      <c r="G648" s="31">
        <f t="shared" si="86"/>
        <v>56.135094647963882</v>
      </c>
      <c r="H648" s="18">
        <v>26.64</v>
      </c>
      <c r="I648" s="16">
        <f t="shared" si="82"/>
        <v>-9.665427509293556E-3</v>
      </c>
      <c r="J648" s="31">
        <f t="shared" si="87"/>
        <v>39.466666666666526</v>
      </c>
      <c r="K648" s="26">
        <f t="shared" si="83"/>
        <v>140.73441437585498</v>
      </c>
      <c r="L648" s="16">
        <f t="shared" si="84"/>
        <v>-7.2637187001182157E-3</v>
      </c>
    </row>
    <row r="649" spans="1:12" x14ac:dyDescent="0.3">
      <c r="A649" s="3">
        <v>43325</v>
      </c>
      <c r="B649" s="18">
        <v>43.83</v>
      </c>
      <c r="C649" s="16">
        <f t="shared" si="80"/>
        <v>-9.0436355414876823E-3</v>
      </c>
      <c r="D649" s="31">
        <f t="shared" si="85"/>
        <v>44.724489795918451</v>
      </c>
      <c r="E649" s="18">
        <v>102.72</v>
      </c>
      <c r="F649" s="16">
        <f t="shared" si="81"/>
        <v>-3.2023289665210619E-3</v>
      </c>
      <c r="G649" s="31">
        <f t="shared" si="86"/>
        <v>55.955331608334305</v>
      </c>
      <c r="H649" s="18">
        <v>26.47</v>
      </c>
      <c r="I649" s="16">
        <f t="shared" si="82"/>
        <v>-6.3813813813814457E-3</v>
      </c>
      <c r="J649" s="31">
        <f t="shared" si="87"/>
        <v>39.214814814814673</v>
      </c>
      <c r="K649" s="26">
        <f t="shared" si="83"/>
        <v>139.89463621906742</v>
      </c>
      <c r="L649" s="16">
        <f t="shared" si="84"/>
        <v>-5.9671130228657887E-3</v>
      </c>
    </row>
    <row r="650" spans="1:12" x14ac:dyDescent="0.3">
      <c r="A650" s="3">
        <v>43326</v>
      </c>
      <c r="B650" s="18">
        <v>44.14</v>
      </c>
      <c r="C650" s="16">
        <f t="shared" si="80"/>
        <v>7.0727812000912493E-3</v>
      </c>
      <c r="D650" s="31">
        <f t="shared" si="85"/>
        <v>45.040816326530695</v>
      </c>
      <c r="E650" s="18">
        <v>103.16</v>
      </c>
      <c r="F650" s="16">
        <f t="shared" si="81"/>
        <v>4.2834890965732786E-3</v>
      </c>
      <c r="G650" s="31">
        <f t="shared" si="86"/>
        <v>56.195015661173748</v>
      </c>
      <c r="H650" s="18">
        <v>26.56</v>
      </c>
      <c r="I650" s="16">
        <f t="shared" si="82"/>
        <v>3.4000755572345387E-3</v>
      </c>
      <c r="J650" s="31">
        <f t="shared" si="87"/>
        <v>39.348148148148006</v>
      </c>
      <c r="K650" s="26">
        <f t="shared" si="83"/>
        <v>140.58398013585244</v>
      </c>
      <c r="L650" s="16">
        <f t="shared" si="84"/>
        <v>4.9275936191401914E-3</v>
      </c>
    </row>
    <row r="651" spans="1:12" x14ac:dyDescent="0.3">
      <c r="A651" s="3">
        <v>43328</v>
      </c>
      <c r="B651" s="18">
        <v>44.06</v>
      </c>
      <c r="C651" s="16">
        <f t="shared" si="80"/>
        <v>-1.8124150430448571E-3</v>
      </c>
      <c r="D651" s="31">
        <f t="shared" si="85"/>
        <v>44.959183673469468</v>
      </c>
      <c r="E651" s="18">
        <v>102.64</v>
      </c>
      <c r="F651" s="16">
        <f t="shared" si="81"/>
        <v>-5.0407134548273724E-3</v>
      </c>
      <c r="G651" s="31">
        <f t="shared" si="86"/>
        <v>55.911752689636238</v>
      </c>
      <c r="H651" s="18">
        <v>26.43</v>
      </c>
      <c r="I651" s="16">
        <f t="shared" si="82"/>
        <v>-4.8945783132530174E-3</v>
      </c>
      <c r="J651" s="31">
        <f t="shared" si="87"/>
        <v>39.155555555555416</v>
      </c>
      <c r="K651" s="26">
        <f t="shared" si="83"/>
        <v>140.02649191866112</v>
      </c>
      <c r="L651" s="16">
        <f t="shared" si="84"/>
        <v>-3.9655173843605729E-3</v>
      </c>
    </row>
    <row r="652" spans="1:12" x14ac:dyDescent="0.3">
      <c r="A652" s="3">
        <v>43329</v>
      </c>
      <c r="B652" s="18">
        <v>44.4</v>
      </c>
      <c r="C652" s="16">
        <f t="shared" si="80"/>
        <v>7.7167498865182704E-3</v>
      </c>
      <c r="D652" s="31">
        <f t="shared" si="85"/>
        <v>45.306122448979664</v>
      </c>
      <c r="E652" s="18">
        <v>103.33</v>
      </c>
      <c r="F652" s="16">
        <f t="shared" si="81"/>
        <v>6.7225253312548361E-3</v>
      </c>
      <c r="G652" s="31">
        <f t="shared" si="86"/>
        <v>56.28762086340717</v>
      </c>
      <c r="H652" s="18">
        <v>26.7</v>
      </c>
      <c r="I652" s="16">
        <f t="shared" si="82"/>
        <v>1.0215664018161208E-2</v>
      </c>
      <c r="J652" s="31">
        <f t="shared" si="87"/>
        <v>39.555555555555415</v>
      </c>
      <c r="K652" s="26">
        <f t="shared" si="83"/>
        <v>141.14929886794226</v>
      </c>
      <c r="L652" s="16">
        <f t="shared" si="84"/>
        <v>8.0185323069676961E-3</v>
      </c>
    </row>
    <row r="653" spans="1:12" x14ac:dyDescent="0.3">
      <c r="A653" s="3">
        <v>43332</v>
      </c>
      <c r="B653" s="18">
        <v>44.71</v>
      </c>
      <c r="C653" s="16">
        <f t="shared" si="80"/>
        <v>6.9819819819820772E-3</v>
      </c>
      <c r="D653" s="31">
        <f t="shared" si="85"/>
        <v>45.622448979591915</v>
      </c>
      <c r="E653" s="18">
        <v>103.6</v>
      </c>
      <c r="F653" s="16">
        <f t="shared" si="81"/>
        <v>2.6129875157263616E-3</v>
      </c>
      <c r="G653" s="31">
        <f t="shared" si="86"/>
        <v>56.434699714013192</v>
      </c>
      <c r="H653" s="18">
        <v>26.82</v>
      </c>
      <c r="I653" s="16">
        <f t="shared" si="82"/>
        <v>4.4943820224718767E-3</v>
      </c>
      <c r="J653" s="31">
        <f t="shared" si="87"/>
        <v>39.733333333333192</v>
      </c>
      <c r="K653" s="26">
        <f t="shared" si="83"/>
        <v>141.79048202693832</v>
      </c>
      <c r="L653" s="16">
        <f t="shared" si="84"/>
        <v>4.5425883382952392E-3</v>
      </c>
    </row>
    <row r="654" spans="1:12" x14ac:dyDescent="0.3">
      <c r="A654" s="3">
        <v>43333</v>
      </c>
      <c r="B654" s="18">
        <v>44.86</v>
      </c>
      <c r="C654" s="16">
        <f t="shared" si="80"/>
        <v>3.3549541489599211E-3</v>
      </c>
      <c r="D654" s="31">
        <f t="shared" si="85"/>
        <v>45.775510204081712</v>
      </c>
      <c r="E654" s="18">
        <v>104.21</v>
      </c>
      <c r="F654" s="16">
        <f t="shared" si="81"/>
        <v>5.8880308880309151E-3</v>
      </c>
      <c r="G654" s="31">
        <f t="shared" si="86"/>
        <v>56.76698896908605</v>
      </c>
      <c r="H654" s="18">
        <v>26.86</v>
      </c>
      <c r="I654" s="16">
        <f t="shared" si="82"/>
        <v>1.491424310216205E-3</v>
      </c>
      <c r="J654" s="31">
        <f t="shared" si="87"/>
        <v>39.792592592592449</v>
      </c>
      <c r="K654" s="26">
        <f t="shared" si="83"/>
        <v>142.33509176576021</v>
      </c>
      <c r="L654" s="16">
        <f t="shared" si="84"/>
        <v>3.840947086408919E-3</v>
      </c>
    </row>
    <row r="655" spans="1:12" x14ac:dyDescent="0.3">
      <c r="A655" s="3">
        <v>43335</v>
      </c>
      <c r="B655" s="18">
        <v>44.84</v>
      </c>
      <c r="C655" s="16">
        <f t="shared" si="80"/>
        <v>-4.4583147570209647E-4</v>
      </c>
      <c r="D655" s="31">
        <f t="shared" si="85"/>
        <v>45.755102040816411</v>
      </c>
      <c r="E655" s="18">
        <v>104.19</v>
      </c>
      <c r="F655" s="16">
        <f t="shared" si="81"/>
        <v>-1.9192016121294397E-4</v>
      </c>
      <c r="G655" s="31">
        <f t="shared" si="86"/>
        <v>56.756094239411532</v>
      </c>
      <c r="H655" s="18">
        <v>26.87</v>
      </c>
      <c r="I655" s="16">
        <f t="shared" si="82"/>
        <v>3.7230081906192147E-4</v>
      </c>
      <c r="J655" s="31">
        <f t="shared" si="87"/>
        <v>39.807407407407268</v>
      </c>
      <c r="K655" s="26">
        <f t="shared" si="83"/>
        <v>142.31860368763523</v>
      </c>
      <c r="L655" s="16">
        <f t="shared" si="84"/>
        <v>-1.1583986717844663E-4</v>
      </c>
    </row>
    <row r="656" spans="1:12" x14ac:dyDescent="0.3">
      <c r="A656" s="3">
        <v>43336</v>
      </c>
      <c r="B656" s="18">
        <v>44.76</v>
      </c>
      <c r="C656" s="16">
        <f t="shared" si="80"/>
        <v>-1.784121320249854E-3</v>
      </c>
      <c r="D656" s="31">
        <f t="shared" si="85"/>
        <v>45.673469387755183</v>
      </c>
      <c r="E656" s="18">
        <v>103.8</v>
      </c>
      <c r="F656" s="16">
        <f t="shared" si="81"/>
        <v>-3.7431615318168632E-3</v>
      </c>
      <c r="G656" s="31">
        <f t="shared" si="86"/>
        <v>56.543647010758392</v>
      </c>
      <c r="H656" s="18">
        <v>26.92</v>
      </c>
      <c r="I656" s="16">
        <f t="shared" si="82"/>
        <v>1.8608113137328353E-3</v>
      </c>
      <c r="J656" s="31">
        <f t="shared" si="87"/>
        <v>39.881481481481345</v>
      </c>
      <c r="K656" s="26">
        <f t="shared" si="83"/>
        <v>142.09859787999494</v>
      </c>
      <c r="L656" s="16">
        <f t="shared" si="84"/>
        <v>-1.5458682276223712E-3</v>
      </c>
    </row>
    <row r="657" spans="1:12" x14ac:dyDescent="0.3">
      <c r="A657" s="3">
        <v>43339</v>
      </c>
      <c r="B657" s="18">
        <v>45.36</v>
      </c>
      <c r="C657" s="16">
        <f t="shared" si="80"/>
        <v>1.3404825737265424E-2</v>
      </c>
      <c r="D657" s="31">
        <f t="shared" si="85"/>
        <v>46.28571428571437</v>
      </c>
      <c r="E657" s="18">
        <v>104.19</v>
      </c>
      <c r="F657" s="16">
        <f t="shared" si="81"/>
        <v>3.7572254335260791E-3</v>
      </c>
      <c r="G657" s="31">
        <f t="shared" si="86"/>
        <v>56.756094239411532</v>
      </c>
      <c r="H657" s="18">
        <v>26.87</v>
      </c>
      <c r="I657" s="16">
        <f t="shared" si="82"/>
        <v>-1.857355126300142E-3</v>
      </c>
      <c r="J657" s="31">
        <f t="shared" si="87"/>
        <v>39.807407407407268</v>
      </c>
      <c r="K657" s="26">
        <f t="shared" si="83"/>
        <v>142.84921593253318</v>
      </c>
      <c r="L657" s="16">
        <f t="shared" si="84"/>
        <v>5.2823747998707038E-3</v>
      </c>
    </row>
    <row r="658" spans="1:12" x14ac:dyDescent="0.3">
      <c r="A658" s="3">
        <v>43340</v>
      </c>
      <c r="B658" s="18">
        <v>45.45</v>
      </c>
      <c r="C658" s="16">
        <f t="shared" si="80"/>
        <v>1.9841269841269771E-3</v>
      </c>
      <c r="D658" s="31">
        <f t="shared" si="85"/>
        <v>46.377551020408248</v>
      </c>
      <c r="E658" s="18">
        <v>103.87</v>
      </c>
      <c r="F658" s="16">
        <f t="shared" si="81"/>
        <v>-3.07131202610611E-3</v>
      </c>
      <c r="G658" s="31">
        <f t="shared" si="86"/>
        <v>56.581778564619214</v>
      </c>
      <c r="H658" s="18">
        <v>26.82</v>
      </c>
      <c r="I658" s="16">
        <f t="shared" si="82"/>
        <v>-1.8608113137328353E-3</v>
      </c>
      <c r="J658" s="31">
        <f t="shared" si="87"/>
        <v>39.733333333333192</v>
      </c>
      <c r="K658" s="26">
        <f t="shared" si="83"/>
        <v>142.69266291836067</v>
      </c>
      <c r="L658" s="16">
        <f t="shared" si="84"/>
        <v>-1.0959319107950449E-3</v>
      </c>
    </row>
    <row r="659" spans="1:12" x14ac:dyDescent="0.3">
      <c r="A659" s="3">
        <v>43341</v>
      </c>
      <c r="B659" s="18">
        <v>45.35</v>
      </c>
      <c r="C659" s="16">
        <f t="shared" si="80"/>
        <v>-2.2002200220022639E-3</v>
      </c>
      <c r="D659" s="31">
        <f t="shared" si="85"/>
        <v>46.275510204081712</v>
      </c>
      <c r="E659" s="18">
        <v>103.75</v>
      </c>
      <c r="F659" s="16">
        <f t="shared" si="81"/>
        <v>-1.1552902666795983E-3</v>
      </c>
      <c r="G659" s="31">
        <f t="shared" si="86"/>
        <v>56.516410186572088</v>
      </c>
      <c r="H659" s="18">
        <v>26.86</v>
      </c>
      <c r="I659" s="16">
        <f t="shared" si="82"/>
        <v>1.491424310216205E-3</v>
      </c>
      <c r="J659" s="31">
        <f t="shared" si="87"/>
        <v>39.792592592592449</v>
      </c>
      <c r="K659" s="26">
        <f t="shared" si="83"/>
        <v>142.58451298324624</v>
      </c>
      <c r="L659" s="16">
        <f t="shared" si="84"/>
        <v>-7.5792218676518086E-4</v>
      </c>
    </row>
    <row r="660" spans="1:12" x14ac:dyDescent="0.3">
      <c r="A660" s="3">
        <v>43342</v>
      </c>
      <c r="B660" s="18">
        <v>45.47</v>
      </c>
      <c r="C660" s="16">
        <f t="shared" si="80"/>
        <v>2.6460859977948115E-3</v>
      </c>
      <c r="D660" s="31">
        <f t="shared" si="85"/>
        <v>46.397959183673542</v>
      </c>
      <c r="E660" s="18">
        <v>104.53</v>
      </c>
      <c r="F660" s="16">
        <f t="shared" si="81"/>
        <v>7.5180722891565743E-3</v>
      </c>
      <c r="G660" s="31">
        <f t="shared" si="86"/>
        <v>56.941304643878361</v>
      </c>
      <c r="H660" s="18">
        <v>27.02</v>
      </c>
      <c r="I660" s="16">
        <f t="shared" si="82"/>
        <v>5.9568131049887452E-3</v>
      </c>
      <c r="J660" s="31">
        <f t="shared" si="87"/>
        <v>40.029629629629483</v>
      </c>
      <c r="K660" s="26">
        <f t="shared" si="83"/>
        <v>143.3688934571814</v>
      </c>
      <c r="L660" s="16">
        <f t="shared" si="84"/>
        <v>5.5011617848519379E-3</v>
      </c>
    </row>
    <row r="661" spans="1:12" x14ac:dyDescent="0.3">
      <c r="A661" s="3">
        <v>43343</v>
      </c>
      <c r="B661" s="18">
        <v>45.63</v>
      </c>
      <c r="C661" s="16">
        <f t="shared" si="80"/>
        <v>3.5188036067737016E-3</v>
      </c>
      <c r="D661" s="31">
        <f t="shared" si="85"/>
        <v>46.56122448979599</v>
      </c>
      <c r="E661" s="18">
        <v>104.66</v>
      </c>
      <c r="F661" s="16">
        <f t="shared" si="81"/>
        <v>1.2436621065723408E-3</v>
      </c>
      <c r="G661" s="31">
        <f t="shared" si="86"/>
        <v>57.012120386762746</v>
      </c>
      <c r="H661" s="18">
        <v>27.18</v>
      </c>
      <c r="I661" s="16">
        <f t="shared" si="82"/>
        <v>5.9215396002960663E-3</v>
      </c>
      <c r="J661" s="31">
        <f t="shared" si="87"/>
        <v>40.266666666666517</v>
      </c>
      <c r="K661" s="26">
        <f t="shared" si="83"/>
        <v>143.84001154322524</v>
      </c>
      <c r="L661" s="16">
        <f t="shared" si="84"/>
        <v>3.2860551175597497E-3</v>
      </c>
    </row>
    <row r="662" spans="1:12" x14ac:dyDescent="0.3">
      <c r="A662" s="3">
        <v>43346</v>
      </c>
      <c r="B662" s="18">
        <v>45.29</v>
      </c>
      <c r="C662" s="16">
        <f t="shared" si="80"/>
        <v>-7.4512382204691141E-3</v>
      </c>
      <c r="D662" s="31">
        <f t="shared" si="85"/>
        <v>46.214285714285779</v>
      </c>
      <c r="E662" s="18">
        <v>104.65</v>
      </c>
      <c r="F662" s="16">
        <f t="shared" si="81"/>
        <v>-9.5547487101055317E-5</v>
      </c>
      <c r="G662" s="31">
        <f t="shared" si="86"/>
        <v>57.006673021925486</v>
      </c>
      <c r="H662" s="18">
        <v>27.11</v>
      </c>
      <c r="I662" s="16">
        <f t="shared" si="82"/>
        <v>-2.5754231052244059E-3</v>
      </c>
      <c r="J662" s="31">
        <f t="shared" si="87"/>
        <v>40.162962962962816</v>
      </c>
      <c r="K662" s="26">
        <f t="shared" si="83"/>
        <v>143.38392169917407</v>
      </c>
      <c r="L662" s="16">
        <f t="shared" si="84"/>
        <v>-3.1708134555740175E-3</v>
      </c>
    </row>
    <row r="663" spans="1:12" x14ac:dyDescent="0.3">
      <c r="A663" s="3">
        <v>43347</v>
      </c>
      <c r="B663" s="18">
        <v>44.8</v>
      </c>
      <c r="C663" s="16">
        <f t="shared" si="80"/>
        <v>-1.0819165378670781E-2</v>
      </c>
      <c r="D663" s="31">
        <f t="shared" si="85"/>
        <v>45.714285714285779</v>
      </c>
      <c r="E663" s="18">
        <v>102.7</v>
      </c>
      <c r="F663" s="16">
        <f t="shared" si="81"/>
        <v>-1.8633540372670843E-2</v>
      </c>
      <c r="G663" s="31">
        <f t="shared" si="86"/>
        <v>55.944436878659793</v>
      </c>
      <c r="H663" s="18">
        <v>26.67</v>
      </c>
      <c r="I663" s="16">
        <f t="shared" si="82"/>
        <v>-1.6230173367760892E-2</v>
      </c>
      <c r="J663" s="31">
        <f t="shared" si="87"/>
        <v>39.511111111110971</v>
      </c>
      <c r="K663" s="26">
        <f t="shared" si="83"/>
        <v>141.16983370405654</v>
      </c>
      <c r="L663" s="16">
        <f t="shared" si="84"/>
        <v>-1.5441675530139198E-2</v>
      </c>
    </row>
    <row r="664" spans="1:12" x14ac:dyDescent="0.3">
      <c r="A664" s="3">
        <v>43348</v>
      </c>
      <c r="B664" s="18">
        <v>44.8</v>
      </c>
      <c r="C664" s="16">
        <f t="shared" si="80"/>
        <v>0</v>
      </c>
      <c r="D664" s="31">
        <f t="shared" si="85"/>
        <v>45.714285714285779</v>
      </c>
      <c r="E664" s="18">
        <v>102.49</v>
      </c>
      <c r="F664" s="16">
        <f t="shared" si="81"/>
        <v>-2.0447906523857196E-3</v>
      </c>
      <c r="G664" s="31">
        <f t="shared" si="86"/>
        <v>55.830042217077327</v>
      </c>
      <c r="H664" s="18">
        <v>26.62</v>
      </c>
      <c r="I664" s="16">
        <f t="shared" si="82"/>
        <v>-1.8747656542932312E-3</v>
      </c>
      <c r="J664" s="31">
        <f t="shared" si="87"/>
        <v>39.437037037036895</v>
      </c>
      <c r="K664" s="26">
        <f t="shared" si="83"/>
        <v>140.98136496840002</v>
      </c>
      <c r="L664" s="16">
        <f t="shared" si="84"/>
        <v>-1.3350496399366918E-3</v>
      </c>
    </row>
    <row r="665" spans="1:12" x14ac:dyDescent="0.3">
      <c r="A665" s="3">
        <v>43349</v>
      </c>
      <c r="B665" s="18">
        <v>44.92</v>
      </c>
      <c r="C665" s="16">
        <f t="shared" si="80"/>
        <v>2.6785714285715301E-3</v>
      </c>
      <c r="D665" s="31">
        <f t="shared" si="85"/>
        <v>45.836734693877624</v>
      </c>
      <c r="E665" s="18">
        <v>102.78</v>
      </c>
      <c r="F665" s="16">
        <f t="shared" si="81"/>
        <v>2.8295443457899694E-3</v>
      </c>
      <c r="G665" s="31">
        <f t="shared" si="86"/>
        <v>55.988015797357875</v>
      </c>
      <c r="H665" s="18">
        <v>26.66</v>
      </c>
      <c r="I665" s="16">
        <f t="shared" si="82"/>
        <v>1.5026296018030294E-3</v>
      </c>
      <c r="J665" s="31">
        <f t="shared" si="87"/>
        <v>39.496296296296151</v>
      </c>
      <c r="K665" s="26">
        <f t="shared" si="83"/>
        <v>141.32104678753166</v>
      </c>
      <c r="L665" s="16">
        <f t="shared" si="84"/>
        <v>2.4094093514257509E-3</v>
      </c>
    </row>
    <row r="666" spans="1:12" x14ac:dyDescent="0.3">
      <c r="A666" s="3">
        <v>43350</v>
      </c>
      <c r="B666" s="18">
        <v>45.22</v>
      </c>
      <c r="C666" s="16">
        <f t="shared" si="80"/>
        <v>6.6785396260016228E-3</v>
      </c>
      <c r="D666" s="31">
        <f t="shared" si="85"/>
        <v>46.14285714285721</v>
      </c>
      <c r="E666" s="18">
        <v>103.61</v>
      </c>
      <c r="F666" s="16">
        <f t="shared" si="81"/>
        <v>8.0755010702471264E-3</v>
      </c>
      <c r="G666" s="31">
        <f t="shared" si="86"/>
        <v>56.440147078850451</v>
      </c>
      <c r="H666" s="18">
        <v>26.68</v>
      </c>
      <c r="I666" s="16">
        <f t="shared" si="82"/>
        <v>7.5018754688671585E-4</v>
      </c>
      <c r="J666" s="31">
        <f t="shared" si="87"/>
        <v>39.525925925925783</v>
      </c>
      <c r="K666" s="26">
        <f t="shared" si="83"/>
        <v>142.10893014763343</v>
      </c>
      <c r="L666" s="16">
        <f t="shared" si="84"/>
        <v>5.5751310792815367E-3</v>
      </c>
    </row>
    <row r="667" spans="1:12" x14ac:dyDescent="0.3">
      <c r="A667" s="3">
        <v>43353</v>
      </c>
      <c r="B667" s="18">
        <v>44.75</v>
      </c>
      <c r="C667" s="16">
        <f t="shared" si="80"/>
        <v>-1.0393631136665138E-2</v>
      </c>
      <c r="D667" s="31">
        <f t="shared" si="85"/>
        <v>45.663265306122518</v>
      </c>
      <c r="E667" s="18">
        <v>102.54</v>
      </c>
      <c r="F667" s="16">
        <f t="shared" si="81"/>
        <v>-1.0327188495318884E-2</v>
      </c>
      <c r="G667" s="31">
        <f t="shared" si="86"/>
        <v>55.857279041263638</v>
      </c>
      <c r="H667" s="18">
        <v>26.32</v>
      </c>
      <c r="I667" s="16">
        <f t="shared" si="82"/>
        <v>-1.3493253373313308E-2</v>
      </c>
      <c r="J667" s="31">
        <f t="shared" si="87"/>
        <v>38.992592592592452</v>
      </c>
      <c r="K667" s="26">
        <f t="shared" si="83"/>
        <v>140.51313693997861</v>
      </c>
      <c r="L667" s="16">
        <f t="shared" si="84"/>
        <v>-1.1229366134816399E-2</v>
      </c>
    </row>
    <row r="668" spans="1:12" x14ac:dyDescent="0.3">
      <c r="A668" s="3">
        <v>43354</v>
      </c>
      <c r="B668" s="18">
        <v>44.21</v>
      </c>
      <c r="C668" s="16">
        <f t="shared" si="80"/>
        <v>-1.2067039106145261E-2</v>
      </c>
      <c r="D668" s="31">
        <f t="shared" si="85"/>
        <v>45.112244897959251</v>
      </c>
      <c r="E668" s="18">
        <v>101.4</v>
      </c>
      <c r="F668" s="16">
        <f t="shared" si="81"/>
        <v>-1.1117612638970154E-2</v>
      </c>
      <c r="G668" s="31">
        <f t="shared" si="86"/>
        <v>55.236279449816003</v>
      </c>
      <c r="H668" s="18">
        <v>25.95</v>
      </c>
      <c r="I668" s="16">
        <f t="shared" si="82"/>
        <v>-1.4057750759878473E-2</v>
      </c>
      <c r="J668" s="31">
        <f t="shared" si="87"/>
        <v>38.444444444444301</v>
      </c>
      <c r="K668" s="26">
        <f t="shared" si="83"/>
        <v>138.79296879221954</v>
      </c>
      <c r="L668" s="16">
        <f t="shared" si="84"/>
        <v>-1.2242045016003344E-2</v>
      </c>
    </row>
    <row r="669" spans="1:12" x14ac:dyDescent="0.3">
      <c r="A669" s="3">
        <v>43355</v>
      </c>
      <c r="B669" s="18">
        <v>44.43</v>
      </c>
      <c r="C669" s="16">
        <f t="shared" si="80"/>
        <v>4.9762497172585185E-3</v>
      </c>
      <c r="D669" s="31">
        <f t="shared" si="85"/>
        <v>45.336734693877617</v>
      </c>
      <c r="E669" s="18">
        <v>101.55</v>
      </c>
      <c r="F669" s="16">
        <f t="shared" si="81"/>
        <v>1.4792899408282434E-3</v>
      </c>
      <c r="G669" s="31">
        <f t="shared" si="86"/>
        <v>55.317989922374892</v>
      </c>
      <c r="H669" s="18">
        <v>25.84</v>
      </c>
      <c r="I669" s="16">
        <f t="shared" si="82"/>
        <v>-4.2389210019267987E-3</v>
      </c>
      <c r="J669" s="31">
        <f t="shared" si="87"/>
        <v>38.281481481481336</v>
      </c>
      <c r="K669" s="26">
        <f t="shared" si="83"/>
        <v>138.93620609773384</v>
      </c>
      <c r="L669" s="16">
        <f t="shared" si="84"/>
        <v>1.0320213391266098E-3</v>
      </c>
    </row>
    <row r="670" spans="1:12" x14ac:dyDescent="0.3">
      <c r="A670" s="3">
        <v>43357</v>
      </c>
      <c r="B670" s="18">
        <v>45.07</v>
      </c>
      <c r="C670" s="16">
        <f t="shared" si="80"/>
        <v>1.4404681521494433E-2</v>
      </c>
      <c r="D670" s="31">
        <f t="shared" si="85"/>
        <v>45.989795918367413</v>
      </c>
      <c r="E670" s="18">
        <v>102.81</v>
      </c>
      <c r="F670" s="16">
        <f t="shared" si="81"/>
        <v>1.2407680945347277E-2</v>
      </c>
      <c r="G670" s="31">
        <f t="shared" si="86"/>
        <v>56.004357891869653</v>
      </c>
      <c r="H670" s="18">
        <v>26.19</v>
      </c>
      <c r="I670" s="16">
        <f t="shared" si="82"/>
        <v>1.3544891640866918E-2</v>
      </c>
      <c r="J670" s="31">
        <f t="shared" si="87"/>
        <v>38.799999999999855</v>
      </c>
      <c r="K670" s="26">
        <f t="shared" si="83"/>
        <v>140.79415381023693</v>
      </c>
      <c r="L670" s="16">
        <f t="shared" si="84"/>
        <v>1.3372667677395311E-2</v>
      </c>
    </row>
    <row r="671" spans="1:12" x14ac:dyDescent="0.3">
      <c r="A671" s="3">
        <v>43360</v>
      </c>
      <c r="B671" s="18">
        <v>44.69</v>
      </c>
      <c r="C671" s="16">
        <f t="shared" si="80"/>
        <v>-8.431329043709801E-3</v>
      </c>
      <c r="D671" s="31">
        <f t="shared" si="85"/>
        <v>45.602040816326593</v>
      </c>
      <c r="E671" s="18">
        <v>102.41</v>
      </c>
      <c r="F671" s="16">
        <f t="shared" si="81"/>
        <v>-3.8906721136077183E-3</v>
      </c>
      <c r="G671" s="31">
        <f t="shared" si="86"/>
        <v>55.786463298379246</v>
      </c>
      <c r="H671" s="18">
        <v>26.08</v>
      </c>
      <c r="I671" s="16">
        <f t="shared" si="82"/>
        <v>-4.2000763650249517E-3</v>
      </c>
      <c r="J671" s="31">
        <f t="shared" si="87"/>
        <v>38.63703703703689</v>
      </c>
      <c r="K671" s="26">
        <f t="shared" si="83"/>
        <v>140.02554115174274</v>
      </c>
      <c r="L671" s="16">
        <f t="shared" si="84"/>
        <v>-5.4591233918003246E-3</v>
      </c>
    </row>
    <row r="672" spans="1:12" x14ac:dyDescent="0.3">
      <c r="A672" s="3">
        <v>43361</v>
      </c>
      <c r="B672" s="18">
        <v>44.13</v>
      </c>
      <c r="C672" s="16">
        <f t="shared" si="80"/>
        <v>-1.2530767509509877E-2</v>
      </c>
      <c r="D672" s="31">
        <f t="shared" si="85"/>
        <v>45.030612244898023</v>
      </c>
      <c r="E672" s="18">
        <v>101.13</v>
      </c>
      <c r="F672" s="16">
        <f t="shared" si="81"/>
        <v>-1.2498779416072692E-2</v>
      </c>
      <c r="G672" s="31">
        <f t="shared" si="86"/>
        <v>55.089200599209967</v>
      </c>
      <c r="H672" s="18">
        <v>25.68</v>
      </c>
      <c r="I672" s="16">
        <f t="shared" si="82"/>
        <v>-1.5337423312883347E-2</v>
      </c>
      <c r="J672" s="31">
        <f t="shared" si="87"/>
        <v>38.044444444444302</v>
      </c>
      <c r="K672" s="26">
        <f t="shared" si="83"/>
        <v>138.16425728855231</v>
      </c>
      <c r="L672" s="16">
        <f t="shared" si="84"/>
        <v>-1.329245970328663E-2</v>
      </c>
    </row>
    <row r="673" spans="1:12" x14ac:dyDescent="0.3">
      <c r="A673" s="3">
        <v>43362</v>
      </c>
      <c r="B673" s="18">
        <v>44.08</v>
      </c>
      <c r="C673" s="16">
        <f t="shared" si="80"/>
        <v>-1.1330160888285423E-3</v>
      </c>
      <c r="D673" s="31">
        <f t="shared" si="85"/>
        <v>44.979591836734755</v>
      </c>
      <c r="E673" s="18">
        <v>100.93</v>
      </c>
      <c r="F673" s="16">
        <f t="shared" si="81"/>
        <v>-1.9776525264509903E-3</v>
      </c>
      <c r="G673" s="31">
        <f t="shared" si="86"/>
        <v>54.980253302464774</v>
      </c>
      <c r="H673" s="18">
        <v>25.47</v>
      </c>
      <c r="I673" s="16">
        <f t="shared" si="82"/>
        <v>-8.1775700934579865E-3</v>
      </c>
      <c r="J673" s="31">
        <f t="shared" si="87"/>
        <v>37.733333333333192</v>
      </c>
      <c r="K673" s="26">
        <f t="shared" si="83"/>
        <v>137.69317847253274</v>
      </c>
      <c r="L673" s="16">
        <f t="shared" si="84"/>
        <v>-3.4095563155362996E-3</v>
      </c>
    </row>
    <row r="674" spans="1:12" x14ac:dyDescent="0.3">
      <c r="A674" s="3">
        <v>43364</v>
      </c>
      <c r="B674" s="18">
        <v>43.87</v>
      </c>
      <c r="C674" s="16">
        <f t="shared" si="80"/>
        <v>-4.7640653357532425E-3</v>
      </c>
      <c r="D674" s="31">
        <f t="shared" si="85"/>
        <v>44.76530612244904</v>
      </c>
      <c r="E674" s="18">
        <v>99.58</v>
      </c>
      <c r="F674" s="16">
        <f t="shared" si="81"/>
        <v>-1.3375606856237066E-2</v>
      </c>
      <c r="G674" s="31">
        <f t="shared" si="86"/>
        <v>54.244859049434673</v>
      </c>
      <c r="H674" s="18">
        <v>24.97</v>
      </c>
      <c r="I674" s="16">
        <f t="shared" si="82"/>
        <v>-1.9630938358853545E-2</v>
      </c>
      <c r="J674" s="31">
        <f t="shared" si="87"/>
        <v>36.992592592592452</v>
      </c>
      <c r="K674" s="26">
        <f t="shared" si="83"/>
        <v>136.00275776447617</v>
      </c>
      <c r="L674" s="16">
        <f t="shared" si="84"/>
        <v>-1.2276720799162644E-2</v>
      </c>
    </row>
    <row r="675" spans="1:12" x14ac:dyDescent="0.3">
      <c r="A675" s="3">
        <v>43367</v>
      </c>
      <c r="B675" s="18">
        <v>43.02</v>
      </c>
      <c r="C675" s="16">
        <f t="shared" si="80"/>
        <v>-1.9375427399133671E-2</v>
      </c>
      <c r="D675" s="31">
        <f t="shared" si="85"/>
        <v>43.897959183673535</v>
      </c>
      <c r="E675" s="18">
        <v>98.1</v>
      </c>
      <c r="F675" s="16">
        <f t="shared" si="81"/>
        <v>-1.4862422173127166E-2</v>
      </c>
      <c r="G675" s="31">
        <f t="shared" si="86"/>
        <v>53.438649053520194</v>
      </c>
      <c r="H675" s="18">
        <v>24.45</v>
      </c>
      <c r="I675" s="16">
        <f t="shared" si="82"/>
        <v>-2.0824989987985543E-2</v>
      </c>
      <c r="J675" s="31">
        <f t="shared" si="87"/>
        <v>36.222222222222086</v>
      </c>
      <c r="K675" s="26">
        <f t="shared" si="83"/>
        <v>133.55883045941582</v>
      </c>
      <c r="L675" s="16">
        <f t="shared" si="84"/>
        <v>-1.7969689330069705E-2</v>
      </c>
    </row>
    <row r="676" spans="1:12" x14ac:dyDescent="0.3">
      <c r="A676" s="3">
        <v>43368</v>
      </c>
      <c r="B676" s="18">
        <v>43.51</v>
      </c>
      <c r="C676" s="16">
        <f t="shared" si="80"/>
        <v>1.1390051139005042E-2</v>
      </c>
      <c r="D676" s="31">
        <f t="shared" si="85"/>
        <v>44.397959183673535</v>
      </c>
      <c r="E676" s="18">
        <v>98.08</v>
      </c>
      <c r="F676" s="16">
        <f t="shared" si="81"/>
        <v>-2.0387359836893104E-4</v>
      </c>
      <c r="G676" s="31">
        <f t="shared" si="86"/>
        <v>53.427754323845676</v>
      </c>
      <c r="H676" s="18">
        <v>24.4</v>
      </c>
      <c r="I676" s="16">
        <f t="shared" si="82"/>
        <v>-2.044989775051187E-3</v>
      </c>
      <c r="J676" s="31">
        <f t="shared" si="87"/>
        <v>36.14814814814801</v>
      </c>
      <c r="K676" s="26">
        <f t="shared" si="83"/>
        <v>133.97386165566724</v>
      </c>
      <c r="L676" s="16">
        <f t="shared" si="84"/>
        <v>3.1074785158256013E-3</v>
      </c>
    </row>
    <row r="677" spans="1:12" x14ac:dyDescent="0.3">
      <c r="A677" s="3">
        <v>43369</v>
      </c>
      <c r="B677" s="18">
        <v>43.37</v>
      </c>
      <c r="C677" s="16">
        <f t="shared" si="80"/>
        <v>-3.217651114686304E-3</v>
      </c>
      <c r="D677" s="31">
        <f t="shared" si="85"/>
        <v>44.255102040816389</v>
      </c>
      <c r="E677" s="18">
        <v>98.55</v>
      </c>
      <c r="F677" s="16">
        <f t="shared" si="81"/>
        <v>4.7920065252855526E-3</v>
      </c>
      <c r="G677" s="31">
        <f t="shared" si="86"/>
        <v>53.683780471196897</v>
      </c>
      <c r="H677" s="18">
        <v>24.28</v>
      </c>
      <c r="I677" s="16">
        <f t="shared" si="82"/>
        <v>-4.9180327868851847E-3</v>
      </c>
      <c r="J677" s="31">
        <f t="shared" si="87"/>
        <v>35.970370370370233</v>
      </c>
      <c r="K677" s="26">
        <f t="shared" si="83"/>
        <v>133.90925288238353</v>
      </c>
      <c r="L677" s="16">
        <f t="shared" si="84"/>
        <v>-4.8224909310867758E-4</v>
      </c>
    </row>
    <row r="678" spans="1:12" x14ac:dyDescent="0.3">
      <c r="A678" s="3">
        <v>43370</v>
      </c>
      <c r="B678" s="18">
        <v>43.03</v>
      </c>
      <c r="C678" s="16">
        <f t="shared" si="80"/>
        <v>-7.839520405810374E-3</v>
      </c>
      <c r="D678" s="31">
        <f t="shared" si="85"/>
        <v>43.908163265306186</v>
      </c>
      <c r="E678" s="18">
        <v>97.08</v>
      </c>
      <c r="F678" s="16">
        <f t="shared" si="81"/>
        <v>-1.491628614916285E-2</v>
      </c>
      <c r="G678" s="31">
        <f t="shared" si="86"/>
        <v>52.883017840119685</v>
      </c>
      <c r="H678" s="18">
        <v>24.01</v>
      </c>
      <c r="I678" s="16">
        <f t="shared" si="82"/>
        <v>-1.1120263591433255E-2</v>
      </c>
      <c r="J678" s="31">
        <f t="shared" si="87"/>
        <v>35.570370370370235</v>
      </c>
      <c r="K678" s="26">
        <f t="shared" si="83"/>
        <v>132.36155147579609</v>
      </c>
      <c r="L678" s="16">
        <f t="shared" si="84"/>
        <v>-1.1557837664487813E-2</v>
      </c>
    </row>
    <row r="679" spans="1:12" x14ac:dyDescent="0.3">
      <c r="A679" s="3">
        <v>43371</v>
      </c>
      <c r="B679" s="18">
        <v>42.65</v>
      </c>
      <c r="C679" s="16">
        <f t="shared" si="80"/>
        <v>-8.8310481059726831E-3</v>
      </c>
      <c r="D679" s="31">
        <f t="shared" si="85"/>
        <v>43.520408163265365</v>
      </c>
      <c r="E679" s="18">
        <v>96</v>
      </c>
      <c r="F679" s="16">
        <f t="shared" si="81"/>
        <v>-1.1124845488257096E-2</v>
      </c>
      <c r="G679" s="31">
        <f t="shared" si="86"/>
        <v>52.294702437695612</v>
      </c>
      <c r="H679" s="18">
        <v>23.45</v>
      </c>
      <c r="I679" s="16">
        <f t="shared" si="82"/>
        <v>-2.3323615160349975E-2</v>
      </c>
      <c r="J679" s="31">
        <f t="shared" si="87"/>
        <v>34.740740740740605</v>
      </c>
      <c r="K679" s="26">
        <f t="shared" si="83"/>
        <v>130.55585134170158</v>
      </c>
      <c r="L679" s="16">
        <f t="shared" si="84"/>
        <v>-1.3642180179677776E-2</v>
      </c>
    </row>
    <row r="680" spans="1:12" x14ac:dyDescent="0.3">
      <c r="A680" s="3">
        <v>43374</v>
      </c>
      <c r="B680" s="18">
        <v>42.95</v>
      </c>
      <c r="C680" s="16">
        <f t="shared" si="80"/>
        <v>7.0339976553341899E-3</v>
      </c>
      <c r="D680" s="31">
        <f t="shared" si="85"/>
        <v>43.826530612244959</v>
      </c>
      <c r="E680" s="18">
        <v>95.8</v>
      </c>
      <c r="F680" s="16">
        <f t="shared" si="81"/>
        <v>-2.0833333333333259E-3</v>
      </c>
      <c r="G680" s="31">
        <f t="shared" si="86"/>
        <v>52.185755140950413</v>
      </c>
      <c r="H680" s="18">
        <v>23.41</v>
      </c>
      <c r="I680" s="16">
        <f t="shared" si="82"/>
        <v>-1.7057569296374808E-3</v>
      </c>
      <c r="J680" s="31">
        <f t="shared" si="87"/>
        <v>34.681481481481349</v>
      </c>
      <c r="K680" s="26">
        <f t="shared" si="83"/>
        <v>130.69376723467673</v>
      </c>
      <c r="L680" s="16">
        <f t="shared" si="84"/>
        <v>1.056374659257342E-3</v>
      </c>
    </row>
    <row r="681" spans="1:12" x14ac:dyDescent="0.3">
      <c r="A681" s="3">
        <v>43376</v>
      </c>
      <c r="B681" s="18">
        <v>42.44</v>
      </c>
      <c r="C681" s="16">
        <f t="shared" si="80"/>
        <v>-1.1874272409778897E-2</v>
      </c>
      <c r="D681" s="31">
        <f t="shared" si="85"/>
        <v>43.30612244897965</v>
      </c>
      <c r="E681" s="18">
        <v>95.22</v>
      </c>
      <c r="F681" s="16">
        <f t="shared" si="81"/>
        <v>-6.0542797494780309E-3</v>
      </c>
      <c r="G681" s="31">
        <f t="shared" si="86"/>
        <v>51.869807980389339</v>
      </c>
      <c r="H681" s="18">
        <v>23.56</v>
      </c>
      <c r="I681" s="16">
        <f t="shared" si="82"/>
        <v>6.4075181546348059E-3</v>
      </c>
      <c r="J681" s="31">
        <f t="shared" si="87"/>
        <v>34.90370370370357</v>
      </c>
      <c r="K681" s="26">
        <f t="shared" si="83"/>
        <v>130.07963413307255</v>
      </c>
      <c r="L681" s="16">
        <f t="shared" si="84"/>
        <v>-4.6990236382231654E-3</v>
      </c>
    </row>
    <row r="682" spans="1:12" x14ac:dyDescent="0.3">
      <c r="A682" s="3">
        <v>43377</v>
      </c>
      <c r="B682" s="18">
        <v>41.87</v>
      </c>
      <c r="C682" s="16">
        <f t="shared" si="80"/>
        <v>-1.3430725730443016E-2</v>
      </c>
      <c r="D682" s="31">
        <f t="shared" si="85"/>
        <v>42.724489795918423</v>
      </c>
      <c r="E682" s="18">
        <v>93.75</v>
      </c>
      <c r="F682" s="16">
        <f t="shared" si="81"/>
        <v>-1.5437933207309351E-2</v>
      </c>
      <c r="G682" s="31">
        <f t="shared" si="86"/>
        <v>51.069045349312127</v>
      </c>
      <c r="H682" s="18">
        <v>23.23</v>
      </c>
      <c r="I682" s="16">
        <f t="shared" si="82"/>
        <v>-1.4006791171476962E-2</v>
      </c>
      <c r="J682" s="31">
        <f t="shared" si="87"/>
        <v>34.41481481481469</v>
      </c>
      <c r="K682" s="26">
        <f t="shared" si="83"/>
        <v>128.20834996004524</v>
      </c>
      <c r="L682" s="16">
        <f t="shared" si="84"/>
        <v>-1.4385681398157768E-2</v>
      </c>
    </row>
    <row r="683" spans="1:12" x14ac:dyDescent="0.3">
      <c r="A683" s="3">
        <v>43378</v>
      </c>
      <c r="B683" s="18">
        <v>40.65</v>
      </c>
      <c r="C683" s="16">
        <f t="shared" si="80"/>
        <v>-2.9137807499402868E-2</v>
      </c>
      <c r="D683" s="31">
        <f t="shared" si="85"/>
        <v>41.479591836734748</v>
      </c>
      <c r="E683" s="18">
        <v>91.86</v>
      </c>
      <c r="F683" s="16">
        <f t="shared" si="81"/>
        <v>-2.0159999999999956E-2</v>
      </c>
      <c r="G683" s="31">
        <f t="shared" si="86"/>
        <v>50.039493395069996</v>
      </c>
      <c r="H683" s="18">
        <v>22.89</v>
      </c>
      <c r="I683" s="16">
        <f t="shared" si="82"/>
        <v>-1.4636246233318939E-2</v>
      </c>
      <c r="J683" s="31">
        <f t="shared" si="87"/>
        <v>33.911111111110991</v>
      </c>
      <c r="K683" s="26">
        <f t="shared" si="83"/>
        <v>125.43019634291574</v>
      </c>
      <c r="L683" s="16">
        <f t="shared" si="84"/>
        <v>-2.1669053677044303E-2</v>
      </c>
    </row>
    <row r="684" spans="1:12" x14ac:dyDescent="0.3">
      <c r="A684" s="3">
        <v>43381</v>
      </c>
      <c r="B684" s="18">
        <v>40.409999999999997</v>
      </c>
      <c r="C684" s="16">
        <f t="shared" si="80"/>
        <v>-5.904059040590437E-3</v>
      </c>
      <c r="D684" s="31">
        <f t="shared" si="85"/>
        <v>41.234693877551074</v>
      </c>
      <c r="E684" s="18">
        <v>90.58</v>
      </c>
      <c r="F684" s="16">
        <f t="shared" si="81"/>
        <v>-1.3934247768343178E-2</v>
      </c>
      <c r="G684" s="31">
        <f t="shared" si="86"/>
        <v>49.342230695900717</v>
      </c>
      <c r="H684" s="18">
        <v>22.45</v>
      </c>
      <c r="I684" s="16">
        <f t="shared" si="82"/>
        <v>-1.9222367846221111E-2</v>
      </c>
      <c r="J684" s="31">
        <f t="shared" si="87"/>
        <v>33.259259259259139</v>
      </c>
      <c r="K684" s="26">
        <f t="shared" si="83"/>
        <v>123.83618383271093</v>
      </c>
      <c r="L684" s="16">
        <f t="shared" si="84"/>
        <v>-1.2708363350137031E-2</v>
      </c>
    </row>
    <row r="685" spans="1:12" x14ac:dyDescent="0.3">
      <c r="A685" s="3">
        <v>43382</v>
      </c>
      <c r="B685" s="18">
        <v>40.15</v>
      </c>
      <c r="C685" s="16">
        <f t="shared" si="80"/>
        <v>-6.434050977480732E-3</v>
      </c>
      <c r="D685" s="31">
        <f t="shared" si="85"/>
        <v>40.969387755102098</v>
      </c>
      <c r="E685" s="18">
        <v>89.92</v>
      </c>
      <c r="F685" s="16">
        <f t="shared" si="81"/>
        <v>-7.2863766835945531E-3</v>
      </c>
      <c r="G685" s="31">
        <f t="shared" si="86"/>
        <v>48.982704616641563</v>
      </c>
      <c r="H685" s="18">
        <v>22.26</v>
      </c>
      <c r="I685" s="16">
        <f t="shared" si="82"/>
        <v>-8.4632516703785354E-3</v>
      </c>
      <c r="J685" s="31">
        <f t="shared" si="87"/>
        <v>32.977777777777661</v>
      </c>
      <c r="K685" s="26">
        <f t="shared" si="83"/>
        <v>122.92987014952132</v>
      </c>
      <c r="L685" s="16">
        <f t="shared" si="84"/>
        <v>-7.3186499707866837E-3</v>
      </c>
    </row>
    <row r="686" spans="1:12" x14ac:dyDescent="0.3">
      <c r="A686" s="3">
        <v>43383</v>
      </c>
      <c r="B686" s="18">
        <v>40.96</v>
      </c>
      <c r="C686" s="16">
        <f t="shared" si="80"/>
        <v>2.0174346201743409E-2</v>
      </c>
      <c r="D686" s="31">
        <f t="shared" si="85"/>
        <v>41.795918367346992</v>
      </c>
      <c r="E686" s="18">
        <v>92.66</v>
      </c>
      <c r="F686" s="16">
        <f t="shared" si="81"/>
        <v>3.0471530249110312E-2</v>
      </c>
      <c r="G686" s="31">
        <f t="shared" si="86"/>
        <v>50.475282582050788</v>
      </c>
      <c r="H686" s="18">
        <v>22.88</v>
      </c>
      <c r="I686" s="16">
        <f t="shared" si="82"/>
        <v>2.7852650494159858E-2</v>
      </c>
      <c r="J686" s="31">
        <f t="shared" si="87"/>
        <v>33.896296296296171</v>
      </c>
      <c r="K686" s="26">
        <f t="shared" si="83"/>
        <v>126.16749724569395</v>
      </c>
      <c r="L686" s="16">
        <f t="shared" si="84"/>
        <v>2.6337187961190001E-2</v>
      </c>
    </row>
    <row r="687" spans="1:12" x14ac:dyDescent="0.3">
      <c r="A687" s="3">
        <v>43384</v>
      </c>
      <c r="B687" s="18">
        <v>40.159999999999997</v>
      </c>
      <c r="C687" s="16">
        <f t="shared" si="80"/>
        <v>-1.9531250000000111E-2</v>
      </c>
      <c r="D687" s="31">
        <f t="shared" si="85"/>
        <v>40.979591836734741</v>
      </c>
      <c r="E687" s="18">
        <v>91.58</v>
      </c>
      <c r="F687" s="16">
        <f t="shared" si="81"/>
        <v>-1.1655514785236298E-2</v>
      </c>
      <c r="G687" s="31">
        <f t="shared" si="86"/>
        <v>49.886967179626716</v>
      </c>
      <c r="H687" s="18">
        <v>22.63</v>
      </c>
      <c r="I687" s="16">
        <f t="shared" si="82"/>
        <v>-1.0926573426573438E-2</v>
      </c>
      <c r="J687" s="31">
        <f t="shared" si="87"/>
        <v>33.525925925925804</v>
      </c>
      <c r="K687" s="26">
        <f t="shared" si="83"/>
        <v>124.39248494228727</v>
      </c>
      <c r="L687" s="16">
        <f t="shared" si="84"/>
        <v>-1.4068697106276784E-2</v>
      </c>
    </row>
    <row r="688" spans="1:12" x14ac:dyDescent="0.3">
      <c r="A688" s="3">
        <v>43385</v>
      </c>
      <c r="B688" s="18">
        <v>41</v>
      </c>
      <c r="C688" s="16">
        <f t="shared" si="80"/>
        <v>2.0916334661354563E-2</v>
      </c>
      <c r="D688" s="31">
        <f t="shared" si="85"/>
        <v>41.836734693877595</v>
      </c>
      <c r="E688" s="18">
        <v>93.79</v>
      </c>
      <c r="F688" s="16">
        <f t="shared" si="81"/>
        <v>2.413190652981001E-2</v>
      </c>
      <c r="G688" s="31">
        <f t="shared" si="86"/>
        <v>51.090834808661164</v>
      </c>
      <c r="H688" s="18">
        <v>23.06</v>
      </c>
      <c r="I688" s="16">
        <f t="shared" si="82"/>
        <v>1.9001325673884129E-2</v>
      </c>
      <c r="J688" s="31">
        <f t="shared" si="87"/>
        <v>34.162962962962837</v>
      </c>
      <c r="K688" s="26">
        <f t="shared" si="83"/>
        <v>127.0905324655016</v>
      </c>
      <c r="L688" s="16">
        <f t="shared" si="84"/>
        <v>2.1689795203191808E-2</v>
      </c>
    </row>
    <row r="689" spans="1:12" x14ac:dyDescent="0.3">
      <c r="A689" s="3">
        <v>43388</v>
      </c>
      <c r="B689" s="18">
        <v>41.17</v>
      </c>
      <c r="C689" s="16">
        <f t="shared" si="80"/>
        <v>4.1463414634146378E-3</v>
      </c>
      <c r="D689" s="31">
        <f t="shared" si="85"/>
        <v>42.0102040816327</v>
      </c>
      <c r="E689" s="18">
        <v>94.96</v>
      </c>
      <c r="F689" s="16">
        <f t="shared" si="81"/>
        <v>1.2474677470945661E-2</v>
      </c>
      <c r="G689" s="31">
        <f t="shared" si="86"/>
        <v>51.728176494620577</v>
      </c>
      <c r="H689" s="18">
        <v>23.36</v>
      </c>
      <c r="I689" s="16">
        <f t="shared" si="82"/>
        <v>1.3009540329575131E-2</v>
      </c>
      <c r="J689" s="31">
        <f t="shared" si="87"/>
        <v>34.607407407407287</v>
      </c>
      <c r="K689" s="26">
        <f t="shared" si="83"/>
        <v>128.34578798366056</v>
      </c>
      <c r="L689" s="16">
        <f t="shared" si="84"/>
        <v>9.876860957362732E-3</v>
      </c>
    </row>
    <row r="690" spans="1:12" x14ac:dyDescent="0.3">
      <c r="A690" s="3">
        <v>43389</v>
      </c>
      <c r="B690" s="18">
        <v>41.49</v>
      </c>
      <c r="C690" s="16">
        <f t="shared" si="80"/>
        <v>7.7726499878552069E-3</v>
      </c>
      <c r="D690" s="31">
        <f t="shared" si="85"/>
        <v>42.336734693877595</v>
      </c>
      <c r="E690" s="18">
        <v>95.68</v>
      </c>
      <c r="F690" s="16">
        <f t="shared" si="81"/>
        <v>7.5821398483573166E-3</v>
      </c>
      <c r="G690" s="31">
        <f t="shared" si="86"/>
        <v>52.120386762903301</v>
      </c>
      <c r="H690" s="18">
        <v>23.63</v>
      </c>
      <c r="I690" s="16">
        <f t="shared" si="82"/>
        <v>1.1558219178082085E-2</v>
      </c>
      <c r="J690" s="31">
        <f t="shared" si="87"/>
        <v>35.007407407407278</v>
      </c>
      <c r="K690" s="26">
        <f t="shared" si="83"/>
        <v>129.46452886418817</v>
      </c>
      <c r="L690" s="16">
        <f t="shared" si="84"/>
        <v>8.716615465947708E-3</v>
      </c>
    </row>
    <row r="691" spans="1:12" x14ac:dyDescent="0.3">
      <c r="A691" s="3">
        <v>43390</v>
      </c>
      <c r="B691" s="18">
        <v>41.05</v>
      </c>
      <c r="C691" s="16">
        <f t="shared" si="80"/>
        <v>-1.0604965051819848E-2</v>
      </c>
      <c r="D691" s="31">
        <f t="shared" si="85"/>
        <v>41.887755102040856</v>
      </c>
      <c r="E691" s="18">
        <v>94.52</v>
      </c>
      <c r="F691" s="16">
        <f t="shared" si="81"/>
        <v>-1.2123745819398124E-2</v>
      </c>
      <c r="G691" s="31">
        <f t="shared" si="86"/>
        <v>51.48849244178114</v>
      </c>
      <c r="H691" s="18">
        <v>23.32</v>
      </c>
      <c r="I691" s="16">
        <f t="shared" si="82"/>
        <v>-1.3118916631400745E-2</v>
      </c>
      <c r="J691" s="31">
        <f t="shared" si="87"/>
        <v>34.548148148148023</v>
      </c>
      <c r="K691" s="26">
        <f t="shared" si="83"/>
        <v>127.92439569197001</v>
      </c>
      <c r="L691" s="16">
        <f t="shared" si="84"/>
        <v>-1.189617871188331E-2</v>
      </c>
    </row>
    <row r="692" spans="1:12" x14ac:dyDescent="0.3">
      <c r="A692" s="3">
        <v>43392</v>
      </c>
      <c r="B692" s="18">
        <v>40.71</v>
      </c>
      <c r="C692" s="16">
        <f t="shared" si="80"/>
        <v>-8.2825822168086649E-3</v>
      </c>
      <c r="D692" s="31">
        <f t="shared" si="85"/>
        <v>41.540816326530653</v>
      </c>
      <c r="E692" s="18">
        <v>93.31</v>
      </c>
      <c r="F692" s="16">
        <f t="shared" si="81"/>
        <v>-1.2801523487092625E-2</v>
      </c>
      <c r="G692" s="31">
        <f t="shared" si="86"/>
        <v>50.82936129647269</v>
      </c>
      <c r="H692" s="18">
        <v>23.16</v>
      </c>
      <c r="I692" s="16">
        <f t="shared" si="82"/>
        <v>-6.8610634648370583E-3</v>
      </c>
      <c r="J692" s="31">
        <f t="shared" si="87"/>
        <v>34.311111111110989</v>
      </c>
      <c r="K692" s="26">
        <f t="shared" si="83"/>
        <v>126.68128873411433</v>
      </c>
      <c r="L692" s="16">
        <f t="shared" si="84"/>
        <v>-9.7175128413267142E-3</v>
      </c>
    </row>
    <row r="693" spans="1:12" x14ac:dyDescent="0.3">
      <c r="A693" s="3">
        <v>43395</v>
      </c>
      <c r="B693" s="18">
        <v>40.69</v>
      </c>
      <c r="C693" s="16">
        <f t="shared" si="80"/>
        <v>-4.9127978383700643E-4</v>
      </c>
      <c r="D693" s="31">
        <f t="shared" si="85"/>
        <v>41.520408163265344</v>
      </c>
      <c r="E693" s="18">
        <v>92.73</v>
      </c>
      <c r="F693" s="16">
        <f t="shared" si="81"/>
        <v>-6.2158396742042488E-3</v>
      </c>
      <c r="G693" s="31">
        <f t="shared" si="86"/>
        <v>50.51341413591161</v>
      </c>
      <c r="H693" s="18">
        <v>22.85</v>
      </c>
      <c r="I693" s="16">
        <f t="shared" si="82"/>
        <v>-1.3385146804835824E-2</v>
      </c>
      <c r="J693" s="31">
        <f t="shared" si="87"/>
        <v>33.851851851851734</v>
      </c>
      <c r="K693" s="26">
        <f t="shared" si="83"/>
        <v>125.8856741510287</v>
      </c>
      <c r="L693" s="16">
        <f t="shared" si="84"/>
        <v>-6.2804427633785798E-3</v>
      </c>
    </row>
    <row r="694" spans="1:12" x14ac:dyDescent="0.3">
      <c r="A694" s="3">
        <v>43396</v>
      </c>
      <c r="B694" s="18">
        <v>40.35</v>
      </c>
      <c r="C694" s="16">
        <f t="shared" si="80"/>
        <v>-8.3558613910050816E-3</v>
      </c>
      <c r="D694" s="31">
        <f t="shared" si="85"/>
        <v>41.173469387755141</v>
      </c>
      <c r="E694" s="18">
        <v>91.77</v>
      </c>
      <c r="F694" s="16">
        <f t="shared" si="81"/>
        <v>-1.0352636687156358E-2</v>
      </c>
      <c r="G694" s="31">
        <f t="shared" si="86"/>
        <v>49.990467111534649</v>
      </c>
      <c r="H694" s="18">
        <v>22.6</v>
      </c>
      <c r="I694" s="16">
        <f t="shared" si="82"/>
        <v>-1.0940919037199071E-2</v>
      </c>
      <c r="J694" s="31">
        <f t="shared" si="87"/>
        <v>33.481481481481367</v>
      </c>
      <c r="K694" s="26">
        <f t="shared" si="83"/>
        <v>124.64541798077116</v>
      </c>
      <c r="L694" s="16">
        <f t="shared" si="84"/>
        <v>-9.852242351020557E-3</v>
      </c>
    </row>
    <row r="695" spans="1:12" x14ac:dyDescent="0.3">
      <c r="A695" s="3">
        <v>43397</v>
      </c>
      <c r="B695" s="18">
        <v>40.700000000000003</v>
      </c>
      <c r="C695" s="16">
        <f t="shared" si="80"/>
        <v>8.6741016109046498E-3</v>
      </c>
      <c r="D695" s="31">
        <f t="shared" si="85"/>
        <v>41.530612244898002</v>
      </c>
      <c r="E695" s="18">
        <v>92.27</v>
      </c>
      <c r="F695" s="16">
        <f t="shared" si="81"/>
        <v>5.4484036177400164E-3</v>
      </c>
      <c r="G695" s="31">
        <f t="shared" si="86"/>
        <v>50.262835353397648</v>
      </c>
      <c r="H695" s="18">
        <v>22.66</v>
      </c>
      <c r="I695" s="16">
        <f t="shared" si="82"/>
        <v>2.6548672566371057E-3</v>
      </c>
      <c r="J695" s="31">
        <f t="shared" si="87"/>
        <v>33.570370370370256</v>
      </c>
      <c r="K695" s="26">
        <f t="shared" si="83"/>
        <v>125.3638179686659</v>
      </c>
      <c r="L695" s="16">
        <f t="shared" si="84"/>
        <v>5.7635491102092651E-3</v>
      </c>
    </row>
    <row r="696" spans="1:12" x14ac:dyDescent="0.3">
      <c r="A696" s="3">
        <v>43398</v>
      </c>
      <c r="B696" s="18">
        <v>40.22</v>
      </c>
      <c r="C696" s="16">
        <f t="shared" si="80"/>
        <v>-1.1793611793611936E-2</v>
      </c>
      <c r="D696" s="31">
        <f t="shared" si="85"/>
        <v>41.040816326530646</v>
      </c>
      <c r="E696" s="18">
        <v>91.77</v>
      </c>
      <c r="F696" s="16">
        <f t="shared" si="81"/>
        <v>-5.4188793757451448E-3</v>
      </c>
      <c r="G696" s="31">
        <f t="shared" si="86"/>
        <v>49.990467111534649</v>
      </c>
      <c r="H696" s="18">
        <v>22.44</v>
      </c>
      <c r="I696" s="16">
        <f t="shared" si="82"/>
        <v>-9.7087378640776656E-3</v>
      </c>
      <c r="J696" s="31">
        <f t="shared" si="87"/>
        <v>33.244444444444333</v>
      </c>
      <c r="K696" s="26">
        <f t="shared" si="83"/>
        <v>124.27572788250961</v>
      </c>
      <c r="L696" s="16">
        <f t="shared" si="84"/>
        <v>-8.6794587448528748E-3</v>
      </c>
    </row>
    <row r="697" spans="1:12" x14ac:dyDescent="0.3">
      <c r="A697" s="3">
        <v>43399</v>
      </c>
      <c r="B697" s="18">
        <v>39.89</v>
      </c>
      <c r="C697" s="16">
        <f t="shared" si="80"/>
        <v>-8.204873197414142E-3</v>
      </c>
      <c r="D697" s="31">
        <f t="shared" si="85"/>
        <v>40.7040816326531</v>
      </c>
      <c r="E697" s="18">
        <v>91.76</v>
      </c>
      <c r="F697" s="16">
        <f t="shared" si="81"/>
        <v>-1.0896807235472039E-4</v>
      </c>
      <c r="G697" s="31">
        <f t="shared" si="86"/>
        <v>49.98501974669739</v>
      </c>
      <c r="H697" s="18">
        <v>22.43</v>
      </c>
      <c r="I697" s="16">
        <f t="shared" si="82"/>
        <v>-4.4563279857401383E-4</v>
      </c>
      <c r="J697" s="31">
        <f t="shared" si="87"/>
        <v>33.229629629629514</v>
      </c>
      <c r="K697" s="26">
        <f t="shared" si="83"/>
        <v>123.91873100898</v>
      </c>
      <c r="L697" s="16">
        <f t="shared" si="84"/>
        <v>-2.8726194536322636E-3</v>
      </c>
    </row>
    <row r="698" spans="1:12" x14ac:dyDescent="0.3">
      <c r="A698" s="3">
        <v>43402</v>
      </c>
      <c r="B698" s="18">
        <v>40.83</v>
      </c>
      <c r="C698" s="16">
        <f t="shared" si="80"/>
        <v>2.3564803208824259E-2</v>
      </c>
      <c r="D698" s="31">
        <f t="shared" si="85"/>
        <v>41.66326530612249</v>
      </c>
      <c r="E698" s="18">
        <v>93.29</v>
      </c>
      <c r="F698" s="16">
        <f t="shared" si="81"/>
        <v>1.667393199651257E-2</v>
      </c>
      <c r="G698" s="31">
        <f t="shared" si="86"/>
        <v>50.818466566798158</v>
      </c>
      <c r="H698" s="18">
        <v>22.81</v>
      </c>
      <c r="I698" s="16">
        <f t="shared" si="82"/>
        <v>1.6941596076682996E-2</v>
      </c>
      <c r="J698" s="31">
        <f t="shared" si="87"/>
        <v>33.792592592592477</v>
      </c>
      <c r="K698" s="26">
        <f t="shared" si="83"/>
        <v>126.27432446551313</v>
      </c>
      <c r="L698" s="16">
        <f t="shared" si="84"/>
        <v>1.900917994683482E-2</v>
      </c>
    </row>
    <row r="699" spans="1:12" x14ac:dyDescent="0.3">
      <c r="A699" s="3">
        <v>43403</v>
      </c>
      <c r="B699" s="18">
        <v>40.76</v>
      </c>
      <c r="C699" s="16">
        <f t="shared" si="80"/>
        <v>-1.7144256674014313E-3</v>
      </c>
      <c r="D699" s="31">
        <f t="shared" si="85"/>
        <v>41.591836734693921</v>
      </c>
      <c r="E699" s="18">
        <v>93.94</v>
      </c>
      <c r="F699" s="16">
        <f t="shared" si="81"/>
        <v>6.967520634580282E-3</v>
      </c>
      <c r="G699" s="31">
        <f t="shared" si="86"/>
        <v>51.172545281220053</v>
      </c>
      <c r="H699" s="18">
        <v>22.92</v>
      </c>
      <c r="I699" s="16">
        <f t="shared" si="82"/>
        <v>4.8224462954846725E-3</v>
      </c>
      <c r="J699" s="31">
        <f t="shared" si="87"/>
        <v>33.955555555555449</v>
      </c>
      <c r="K699" s="26">
        <f t="shared" si="83"/>
        <v>126.71993757146943</v>
      </c>
      <c r="L699" s="16">
        <f t="shared" si="84"/>
        <v>3.5289288447390987E-3</v>
      </c>
    </row>
    <row r="700" spans="1:12" x14ac:dyDescent="0.3">
      <c r="A700" s="3">
        <v>43404</v>
      </c>
      <c r="B700" s="18">
        <v>41.39</v>
      </c>
      <c r="C700" s="16">
        <f t="shared" si="80"/>
        <v>1.5456329735034302E-2</v>
      </c>
      <c r="D700" s="31">
        <f t="shared" si="85"/>
        <v>42.234693877551059</v>
      </c>
      <c r="E700" s="18">
        <v>95.33</v>
      </c>
      <c r="F700" s="16">
        <f t="shared" si="81"/>
        <v>1.4796678731104906E-2</v>
      </c>
      <c r="G700" s="31">
        <f t="shared" si="86"/>
        <v>51.929728993599184</v>
      </c>
      <c r="H700" s="18">
        <v>23.18</v>
      </c>
      <c r="I700" s="16">
        <f t="shared" si="82"/>
        <v>1.1343804537521818E-2</v>
      </c>
      <c r="J700" s="31">
        <f t="shared" si="87"/>
        <v>34.340740740740635</v>
      </c>
      <c r="K700" s="26">
        <f t="shared" si="83"/>
        <v>128.50516361189088</v>
      </c>
      <c r="L700" s="16">
        <f t="shared" si="84"/>
        <v>1.4087964961429833E-2</v>
      </c>
    </row>
    <row r="701" spans="1:12" x14ac:dyDescent="0.3">
      <c r="A701" s="3">
        <v>43405</v>
      </c>
      <c r="B701" s="18">
        <v>41.39</v>
      </c>
      <c r="C701" s="16">
        <f t="shared" si="80"/>
        <v>0</v>
      </c>
      <c r="D701" s="31">
        <f t="shared" si="85"/>
        <v>42.234693877551059</v>
      </c>
      <c r="E701" s="18">
        <v>95.82</v>
      </c>
      <c r="F701" s="16">
        <f t="shared" si="81"/>
        <v>5.1400398615335519E-3</v>
      </c>
      <c r="G701" s="31">
        <f t="shared" si="86"/>
        <v>52.196649870624917</v>
      </c>
      <c r="H701" s="18">
        <v>23.45</v>
      </c>
      <c r="I701" s="16">
        <f t="shared" si="82"/>
        <v>1.1647972389991379E-2</v>
      </c>
      <c r="J701" s="31">
        <f t="shared" si="87"/>
        <v>34.740740740740634</v>
      </c>
      <c r="K701" s="26">
        <f t="shared" si="83"/>
        <v>129.1720844889166</v>
      </c>
      <c r="L701" s="16">
        <f t="shared" si="84"/>
        <v>5.1898371884879779E-3</v>
      </c>
    </row>
    <row r="702" spans="1:12" x14ac:dyDescent="0.3">
      <c r="A702" s="3">
        <v>43406</v>
      </c>
      <c r="B702" s="18">
        <v>42.08</v>
      </c>
      <c r="C702" s="16">
        <f t="shared" si="80"/>
        <v>1.6670693404203796E-2</v>
      </c>
      <c r="D702" s="31">
        <f t="shared" si="85"/>
        <v>42.938775510204117</v>
      </c>
      <c r="E702" s="18">
        <v>96.64</v>
      </c>
      <c r="F702" s="16">
        <f t="shared" si="81"/>
        <v>8.5577123773743491E-3</v>
      </c>
      <c r="G702" s="31">
        <f t="shared" si="86"/>
        <v>52.643333787280241</v>
      </c>
      <c r="H702" s="18">
        <v>23.59</v>
      </c>
      <c r="I702" s="16">
        <f t="shared" si="82"/>
        <v>5.9701492537314049E-3</v>
      </c>
      <c r="J702" s="31">
        <f t="shared" si="87"/>
        <v>34.948148148148043</v>
      </c>
      <c r="K702" s="26">
        <f t="shared" si="83"/>
        <v>130.5302574456324</v>
      </c>
      <c r="L702" s="16">
        <f t="shared" si="84"/>
        <v>1.051444638436827E-2</v>
      </c>
    </row>
    <row r="703" spans="1:12" x14ac:dyDescent="0.3">
      <c r="A703" s="3">
        <v>43409</v>
      </c>
      <c r="B703" s="18">
        <v>41.97</v>
      </c>
      <c r="C703" s="16">
        <f t="shared" si="80"/>
        <v>-2.6140684410645987E-3</v>
      </c>
      <c r="D703" s="31">
        <f t="shared" si="85"/>
        <v>42.826530612244937</v>
      </c>
      <c r="E703" s="18">
        <v>96.32</v>
      </c>
      <c r="F703" s="16">
        <f t="shared" si="81"/>
        <v>-3.3112582781458233E-3</v>
      </c>
      <c r="G703" s="31">
        <f t="shared" si="86"/>
        <v>52.469018112487916</v>
      </c>
      <c r="H703" s="18">
        <v>23.62</v>
      </c>
      <c r="I703" s="16">
        <f t="shared" si="82"/>
        <v>1.2717253073337709E-3</v>
      </c>
      <c r="J703" s="31">
        <f t="shared" si="87"/>
        <v>34.992592592592494</v>
      </c>
      <c r="K703" s="26">
        <f t="shared" si="83"/>
        <v>130.28814131732534</v>
      </c>
      <c r="L703" s="16">
        <f t="shared" si="84"/>
        <v>-1.8548659371786513E-3</v>
      </c>
    </row>
    <row r="704" spans="1:12" x14ac:dyDescent="0.3">
      <c r="A704" s="3">
        <v>43410</v>
      </c>
      <c r="B704" s="18">
        <v>41.86</v>
      </c>
      <c r="C704" s="16">
        <f t="shared" si="80"/>
        <v>-2.6209197045508059E-3</v>
      </c>
      <c r="D704" s="31">
        <f t="shared" si="85"/>
        <v>42.714285714285758</v>
      </c>
      <c r="E704" s="18">
        <v>96.35</v>
      </c>
      <c r="F704" s="16">
        <f t="shared" si="81"/>
        <v>3.1146179401986274E-4</v>
      </c>
      <c r="G704" s="31">
        <f t="shared" si="86"/>
        <v>52.485360206999694</v>
      </c>
      <c r="H704" s="18">
        <v>23.57</v>
      </c>
      <c r="I704" s="16">
        <f t="shared" si="82"/>
        <v>-2.1168501270110163E-3</v>
      </c>
      <c r="J704" s="31">
        <f t="shared" si="87"/>
        <v>34.918518518518418</v>
      </c>
      <c r="K704" s="26">
        <f t="shared" si="83"/>
        <v>130.11816443980388</v>
      </c>
      <c r="L704" s="16">
        <f t="shared" si="84"/>
        <v>-1.3046227830318946E-3</v>
      </c>
    </row>
    <row r="705" spans="1:12" x14ac:dyDescent="0.3">
      <c r="A705" s="3">
        <v>43413</v>
      </c>
      <c r="B705" s="18">
        <v>42.01</v>
      </c>
      <c r="C705" s="16">
        <f t="shared" si="80"/>
        <v>3.5833731485905851E-3</v>
      </c>
      <c r="D705" s="31">
        <f t="shared" si="85"/>
        <v>42.867346938775555</v>
      </c>
      <c r="E705" s="18">
        <v>98.05</v>
      </c>
      <c r="F705" s="16">
        <f t="shared" si="81"/>
        <v>1.7644006227296449E-2</v>
      </c>
      <c r="G705" s="31">
        <f t="shared" si="86"/>
        <v>53.411412229333891</v>
      </c>
      <c r="H705" s="18">
        <v>23.93</v>
      </c>
      <c r="I705" s="16">
        <f t="shared" si="82"/>
        <v>1.5273652948663452E-2</v>
      </c>
      <c r="J705" s="31">
        <f t="shared" si="87"/>
        <v>35.45185185185175</v>
      </c>
      <c r="K705" s="26">
        <f t="shared" si="83"/>
        <v>131.7306110199612</v>
      </c>
      <c r="L705" s="16">
        <f t="shared" si="84"/>
        <v>1.2392171278309716E-2</v>
      </c>
    </row>
    <row r="706" spans="1:12" x14ac:dyDescent="0.3">
      <c r="A706" s="3">
        <v>43416</v>
      </c>
      <c r="B706" s="18">
        <v>41.52</v>
      </c>
      <c r="C706" s="16">
        <f t="shared" si="80"/>
        <v>-1.1663889550106998E-2</v>
      </c>
      <c r="D706" s="31">
        <f t="shared" si="85"/>
        <v>42.367346938775562</v>
      </c>
      <c r="E706" s="18">
        <v>97.02</v>
      </c>
      <c r="F706" s="16">
        <f t="shared" si="81"/>
        <v>-1.0504844467108643E-2</v>
      </c>
      <c r="G706" s="31">
        <f t="shared" si="86"/>
        <v>52.850333651096115</v>
      </c>
      <c r="H706" s="18">
        <v>23.73</v>
      </c>
      <c r="I706" s="16">
        <f t="shared" si="82"/>
        <v>-8.3577099874634353E-3</v>
      </c>
      <c r="J706" s="31">
        <f t="shared" si="87"/>
        <v>35.155555555555452</v>
      </c>
      <c r="K706" s="26">
        <f t="shared" si="83"/>
        <v>130.37323614542714</v>
      </c>
      <c r="L706" s="16">
        <f t="shared" si="84"/>
        <v>-1.0304172006978529E-2</v>
      </c>
    </row>
    <row r="707" spans="1:12" x14ac:dyDescent="0.3">
      <c r="A707" s="3">
        <v>43417</v>
      </c>
      <c r="B707" s="18">
        <v>41.92</v>
      </c>
      <c r="C707" s="16">
        <f t="shared" si="80"/>
        <v>9.6339113680152799E-3</v>
      </c>
      <c r="D707" s="31">
        <f t="shared" si="85"/>
        <v>42.775510204081677</v>
      </c>
      <c r="E707" s="18">
        <v>97.08</v>
      </c>
      <c r="F707" s="16">
        <f t="shared" si="81"/>
        <v>6.1842918985788309E-4</v>
      </c>
      <c r="G707" s="31">
        <f t="shared" si="86"/>
        <v>52.883017840119678</v>
      </c>
      <c r="H707" s="18">
        <v>23.82</v>
      </c>
      <c r="I707" s="16">
        <f t="shared" si="82"/>
        <v>3.7926675094817064E-3</v>
      </c>
      <c r="J707" s="31">
        <f t="shared" si="87"/>
        <v>35.288888888888785</v>
      </c>
      <c r="K707" s="26">
        <f t="shared" si="83"/>
        <v>130.94741693309012</v>
      </c>
      <c r="L707" s="16">
        <f t="shared" si="84"/>
        <v>4.4041308219311404E-3</v>
      </c>
    </row>
    <row r="708" spans="1:12" x14ac:dyDescent="0.3">
      <c r="A708" s="3">
        <v>43418</v>
      </c>
      <c r="B708" s="18">
        <v>41.94</v>
      </c>
      <c r="C708" s="16">
        <f t="shared" ref="C708:C771" si="88">B708/B707-1</f>
        <v>4.7709923664118747E-4</v>
      </c>
      <c r="D708" s="31">
        <f t="shared" si="85"/>
        <v>42.795918367346978</v>
      </c>
      <c r="E708" s="18">
        <v>96.97</v>
      </c>
      <c r="F708" s="16">
        <f t="shared" ref="F708:F771" si="89">E708/E707-1</f>
        <v>-1.1330861145446569E-3</v>
      </c>
      <c r="G708" s="31">
        <f t="shared" si="86"/>
        <v>52.823096826909818</v>
      </c>
      <c r="H708" s="18">
        <v>23.8</v>
      </c>
      <c r="I708" s="16">
        <f t="shared" ref="I708:I771" si="90">H708/H707-1</f>
        <v>-8.3963056255242918E-4</v>
      </c>
      <c r="J708" s="31">
        <f t="shared" si="87"/>
        <v>35.25925925925916</v>
      </c>
      <c r="K708" s="26">
        <f t="shared" ref="K708:K771" si="91">D708+G708+J708</f>
        <v>130.87827445351596</v>
      </c>
      <c r="L708" s="16">
        <f t="shared" ref="L708:L771" si="92">K708/K707-1</f>
        <v>-5.2801713232342173E-4</v>
      </c>
    </row>
    <row r="709" spans="1:12" x14ac:dyDescent="0.3">
      <c r="A709" s="3">
        <v>43419</v>
      </c>
      <c r="B709" s="18">
        <v>42.02</v>
      </c>
      <c r="C709" s="16">
        <f t="shared" si="88"/>
        <v>1.9074868860278205E-3</v>
      </c>
      <c r="D709" s="31">
        <f t="shared" ref="D709:D772" si="93">D708*(1+C709)</f>
        <v>42.877551020408212</v>
      </c>
      <c r="E709" s="18">
        <v>97.28</v>
      </c>
      <c r="F709" s="16">
        <f t="shared" si="89"/>
        <v>3.1968650097968787E-3</v>
      </c>
      <c r="G709" s="31">
        <f t="shared" ref="G709:G772" si="94">G708*(1+F709)</f>
        <v>52.991965136864877</v>
      </c>
      <c r="H709" s="18">
        <v>23.8</v>
      </c>
      <c r="I709" s="16">
        <f t="shared" si="90"/>
        <v>0</v>
      </c>
      <c r="J709" s="31">
        <f t="shared" ref="J709:J772" si="95">J708*(1+I709)</f>
        <v>35.25925925925916</v>
      </c>
      <c r="K709" s="26">
        <f t="shared" si="91"/>
        <v>131.12877541653225</v>
      </c>
      <c r="L709" s="16">
        <f t="shared" si="92"/>
        <v>1.91399958520444E-3</v>
      </c>
    </row>
    <row r="710" spans="1:12" x14ac:dyDescent="0.3">
      <c r="A710" s="3">
        <v>43420</v>
      </c>
      <c r="B710" s="18">
        <v>42.35</v>
      </c>
      <c r="C710" s="16">
        <f t="shared" si="88"/>
        <v>7.8534031413612926E-3</v>
      </c>
      <c r="D710" s="31">
        <f t="shared" si="93"/>
        <v>43.214285714285765</v>
      </c>
      <c r="E710" s="18">
        <v>97.22</v>
      </c>
      <c r="F710" s="16">
        <f t="shared" si="89"/>
        <v>-6.1677631578949121E-4</v>
      </c>
      <c r="G710" s="31">
        <f t="shared" si="94"/>
        <v>52.959280947841314</v>
      </c>
      <c r="H710" s="18">
        <v>23.82</v>
      </c>
      <c r="I710" s="16">
        <f t="shared" si="90"/>
        <v>8.4033613445377853E-4</v>
      </c>
      <c r="J710" s="31">
        <f t="shared" si="95"/>
        <v>35.288888888888792</v>
      </c>
      <c r="K710" s="26">
        <f t="shared" si="91"/>
        <v>131.46245555101586</v>
      </c>
      <c r="L710" s="16">
        <f t="shared" si="92"/>
        <v>2.544675136511243E-3</v>
      </c>
    </row>
    <row r="711" spans="1:12" x14ac:dyDescent="0.3">
      <c r="A711" s="3">
        <v>43423</v>
      </c>
      <c r="B711" s="18">
        <v>42.54</v>
      </c>
      <c r="C711" s="16">
        <f t="shared" si="88"/>
        <v>4.4864226682408415E-3</v>
      </c>
      <c r="D711" s="31">
        <f t="shared" si="93"/>
        <v>43.408163265306172</v>
      </c>
      <c r="E711" s="18">
        <v>97.61</v>
      </c>
      <c r="F711" s="16">
        <f t="shared" si="89"/>
        <v>4.0115202633204117E-3</v>
      </c>
      <c r="G711" s="31">
        <f t="shared" si="94"/>
        <v>53.171728176494462</v>
      </c>
      <c r="H711" s="18">
        <v>24.09</v>
      </c>
      <c r="I711" s="16">
        <f t="shared" si="90"/>
        <v>1.133501259445846E-2</v>
      </c>
      <c r="J711" s="31">
        <f t="shared" si="95"/>
        <v>35.688888888888791</v>
      </c>
      <c r="K711" s="26">
        <f t="shared" si="91"/>
        <v>132.26878033068942</v>
      </c>
      <c r="L711" s="16">
        <f t="shared" si="92"/>
        <v>6.1334985437013767E-3</v>
      </c>
    </row>
    <row r="712" spans="1:12" x14ac:dyDescent="0.3">
      <c r="A712" s="3">
        <v>43424</v>
      </c>
      <c r="B712" s="18">
        <v>42.01</v>
      </c>
      <c r="C712" s="16">
        <f t="shared" si="88"/>
        <v>-1.2458862247296643E-2</v>
      </c>
      <c r="D712" s="31">
        <f t="shared" si="93"/>
        <v>42.867346938775562</v>
      </c>
      <c r="E712" s="18">
        <v>96.59</v>
      </c>
      <c r="F712" s="16">
        <f t="shared" si="89"/>
        <v>-1.044974900112694E-2</v>
      </c>
      <c r="G712" s="31">
        <f t="shared" si="94"/>
        <v>52.616096963093945</v>
      </c>
      <c r="H712" s="18">
        <v>23.82</v>
      </c>
      <c r="I712" s="16">
        <f t="shared" si="90"/>
        <v>-1.1207970112079635E-2</v>
      </c>
      <c r="J712" s="31">
        <f t="shared" si="95"/>
        <v>35.288888888888792</v>
      </c>
      <c r="K712" s="26">
        <f t="shared" si="91"/>
        <v>130.7723327907583</v>
      </c>
      <c r="L712" s="16">
        <f t="shared" si="92"/>
        <v>-1.1313686693033786E-2</v>
      </c>
    </row>
    <row r="713" spans="1:12" x14ac:dyDescent="0.3">
      <c r="A713" s="3">
        <v>43425</v>
      </c>
      <c r="B713" s="18">
        <v>41.95</v>
      </c>
      <c r="C713" s="16">
        <f t="shared" si="88"/>
        <v>-1.4282313734823582E-3</v>
      </c>
      <c r="D713" s="31">
        <f t="shared" si="93"/>
        <v>42.80612244897965</v>
      </c>
      <c r="E713" s="18">
        <v>96.85</v>
      </c>
      <c r="F713" s="16">
        <f t="shared" si="89"/>
        <v>2.6917900403766737E-3</v>
      </c>
      <c r="G713" s="31">
        <f t="shared" si="94"/>
        <v>52.757728448862693</v>
      </c>
      <c r="H713" s="18">
        <v>23.83</v>
      </c>
      <c r="I713" s="16">
        <f t="shared" si="90"/>
        <v>4.1981528127621459E-4</v>
      </c>
      <c r="J713" s="31">
        <f t="shared" si="95"/>
        <v>35.303703703703604</v>
      </c>
      <c r="K713" s="26">
        <f t="shared" si="91"/>
        <v>130.86755460154595</v>
      </c>
      <c r="L713" s="16">
        <f t="shared" si="92"/>
        <v>7.2814951569322162E-4</v>
      </c>
    </row>
    <row r="714" spans="1:12" x14ac:dyDescent="0.3">
      <c r="A714" s="3">
        <v>43426</v>
      </c>
      <c r="B714" s="18">
        <v>41.67</v>
      </c>
      <c r="C714" s="16">
        <f t="shared" si="88"/>
        <v>-6.6746126340881951E-3</v>
      </c>
      <c r="D714" s="31">
        <f t="shared" si="93"/>
        <v>42.520408163265365</v>
      </c>
      <c r="E714" s="18">
        <v>96.59</v>
      </c>
      <c r="F714" s="16">
        <f t="shared" si="89"/>
        <v>-2.6845637583892135E-3</v>
      </c>
      <c r="G714" s="31">
        <f t="shared" si="94"/>
        <v>52.616096963093938</v>
      </c>
      <c r="H714" s="18">
        <v>23.83</v>
      </c>
      <c r="I714" s="16">
        <f t="shared" si="90"/>
        <v>0</v>
      </c>
      <c r="J714" s="31">
        <f t="shared" si="95"/>
        <v>35.303703703703604</v>
      </c>
      <c r="K714" s="26">
        <f t="shared" si="91"/>
        <v>130.44020883006291</v>
      </c>
      <c r="L714" s="16">
        <f t="shared" si="92"/>
        <v>-3.2654829746316949E-3</v>
      </c>
    </row>
    <row r="715" spans="1:12" x14ac:dyDescent="0.3">
      <c r="A715" s="3">
        <v>43430</v>
      </c>
      <c r="B715" s="18">
        <v>41.88</v>
      </c>
      <c r="C715" s="16">
        <f t="shared" si="88"/>
        <v>5.0395968322534124E-3</v>
      </c>
      <c r="D715" s="31">
        <f t="shared" si="93"/>
        <v>42.734693877551081</v>
      </c>
      <c r="E715" s="18">
        <v>96.9</v>
      </c>
      <c r="F715" s="16">
        <f t="shared" si="89"/>
        <v>3.2094419712185296E-3</v>
      </c>
      <c r="G715" s="31">
        <f t="shared" si="94"/>
        <v>52.784965273048996</v>
      </c>
      <c r="H715" s="18">
        <v>23.71</v>
      </c>
      <c r="I715" s="16">
        <f t="shared" si="90"/>
        <v>-5.0356693243809314E-3</v>
      </c>
      <c r="J715" s="31">
        <f t="shared" si="95"/>
        <v>35.125925925925827</v>
      </c>
      <c r="K715" s="26">
        <f t="shared" si="91"/>
        <v>130.64558507652589</v>
      </c>
      <c r="L715" s="16">
        <f t="shared" si="92"/>
        <v>1.5744857226542841E-3</v>
      </c>
    </row>
    <row r="716" spans="1:12" x14ac:dyDescent="0.3">
      <c r="A716" s="3">
        <v>43431</v>
      </c>
      <c r="B716" s="18">
        <v>42.03</v>
      </c>
      <c r="C716" s="16">
        <f t="shared" si="88"/>
        <v>3.5816618911175269E-3</v>
      </c>
      <c r="D716" s="31">
        <f t="shared" si="93"/>
        <v>42.887755102040877</v>
      </c>
      <c r="E716" s="18">
        <v>97.3</v>
      </c>
      <c r="F716" s="16">
        <f t="shared" si="89"/>
        <v>4.1279669762641635E-3</v>
      </c>
      <c r="G716" s="31">
        <f t="shared" si="94"/>
        <v>53.002859866539396</v>
      </c>
      <c r="H716" s="18">
        <v>23.74</v>
      </c>
      <c r="I716" s="16">
        <f t="shared" si="90"/>
        <v>1.265288907633888E-3</v>
      </c>
      <c r="J716" s="31">
        <f t="shared" si="95"/>
        <v>35.170370370370271</v>
      </c>
      <c r="K716" s="26">
        <f t="shared" si="91"/>
        <v>131.06098533895056</v>
      </c>
      <c r="L716" s="16">
        <f t="shared" si="92"/>
        <v>3.1795966329926095E-3</v>
      </c>
    </row>
    <row r="717" spans="1:12" x14ac:dyDescent="0.3">
      <c r="A717" s="3">
        <v>43432</v>
      </c>
      <c r="B717" s="18">
        <v>41.85</v>
      </c>
      <c r="C717" s="16">
        <f t="shared" si="88"/>
        <v>-4.282655246252709E-3</v>
      </c>
      <c r="D717" s="31">
        <f t="shared" si="93"/>
        <v>42.704081632653121</v>
      </c>
      <c r="E717" s="18">
        <v>97.13</v>
      </c>
      <c r="F717" s="16">
        <f t="shared" si="89"/>
        <v>-1.747173689619741E-3</v>
      </c>
      <c r="G717" s="31">
        <f t="shared" si="94"/>
        <v>52.910254664305974</v>
      </c>
      <c r="H717" s="18">
        <v>23.69</v>
      </c>
      <c r="I717" s="16">
        <f t="shared" si="90"/>
        <v>-2.106149957876835E-3</v>
      </c>
      <c r="J717" s="31">
        <f t="shared" si="95"/>
        <v>35.096296296296202</v>
      </c>
      <c r="K717" s="26">
        <f t="shared" si="91"/>
        <v>130.7106325932553</v>
      </c>
      <c r="L717" s="16">
        <f t="shared" si="92"/>
        <v>-2.6732039652317408E-3</v>
      </c>
    </row>
    <row r="718" spans="1:12" x14ac:dyDescent="0.3">
      <c r="A718" s="3">
        <v>43433</v>
      </c>
      <c r="B718" s="18">
        <v>42.16</v>
      </c>
      <c r="C718" s="16">
        <f t="shared" si="88"/>
        <v>7.4074074074073071E-3</v>
      </c>
      <c r="D718" s="31">
        <f t="shared" si="93"/>
        <v>43.020408163265365</v>
      </c>
      <c r="E718" s="18">
        <v>97.78</v>
      </c>
      <c r="F718" s="16">
        <f t="shared" si="89"/>
        <v>6.6920621847008643E-3</v>
      </c>
      <c r="G718" s="31">
        <f t="shared" si="94"/>
        <v>53.264333378727869</v>
      </c>
      <c r="H718" s="18">
        <v>23.67</v>
      </c>
      <c r="I718" s="16">
        <f t="shared" si="90"/>
        <v>-8.4423807513711591E-4</v>
      </c>
      <c r="J718" s="31">
        <f t="shared" si="95"/>
        <v>35.066666666666578</v>
      </c>
      <c r="K718" s="26">
        <f t="shared" si="91"/>
        <v>131.35140820865982</v>
      </c>
      <c r="L718" s="16">
        <f t="shared" si="92"/>
        <v>4.902245538038752E-3</v>
      </c>
    </row>
    <row r="719" spans="1:12" x14ac:dyDescent="0.3">
      <c r="A719" s="3">
        <v>43434</v>
      </c>
      <c r="B719" s="18">
        <v>42.2</v>
      </c>
      <c r="C719" s="16">
        <f t="shared" si="88"/>
        <v>9.487666034158071E-4</v>
      </c>
      <c r="D719" s="31">
        <f t="shared" si="93"/>
        <v>43.06122448979599</v>
      </c>
      <c r="E719" s="18">
        <v>98.44</v>
      </c>
      <c r="F719" s="16">
        <f t="shared" si="89"/>
        <v>6.7498465943955921E-3</v>
      </c>
      <c r="G719" s="31">
        <f t="shared" si="94"/>
        <v>53.623859457987024</v>
      </c>
      <c r="H719" s="18">
        <v>23.77</v>
      </c>
      <c r="I719" s="16">
        <f t="shared" si="90"/>
        <v>4.2247570764679665E-3</v>
      </c>
      <c r="J719" s="31">
        <f t="shared" si="95"/>
        <v>35.214814814814723</v>
      </c>
      <c r="K719" s="26">
        <f t="shared" si="91"/>
        <v>131.89989876259773</v>
      </c>
      <c r="L719" s="16">
        <f t="shared" si="92"/>
        <v>4.1757493232703613E-3</v>
      </c>
    </row>
    <row r="720" spans="1:12" x14ac:dyDescent="0.3">
      <c r="A720" s="3">
        <v>43437</v>
      </c>
      <c r="B720" s="18">
        <v>42.43</v>
      </c>
      <c r="C720" s="16">
        <f t="shared" si="88"/>
        <v>5.450236966824562E-3</v>
      </c>
      <c r="D720" s="31">
        <f t="shared" si="93"/>
        <v>43.295918367347006</v>
      </c>
      <c r="E720" s="18">
        <v>98.46</v>
      </c>
      <c r="F720" s="16">
        <f t="shared" si="89"/>
        <v>2.0316944331577602E-4</v>
      </c>
      <c r="G720" s="31">
        <f t="shared" si="94"/>
        <v>53.634754187661549</v>
      </c>
      <c r="H720" s="18">
        <v>23.78</v>
      </c>
      <c r="I720" s="16">
        <f t="shared" si="90"/>
        <v>4.2069835927649457E-4</v>
      </c>
      <c r="J720" s="31">
        <f t="shared" si="95"/>
        <v>35.229629629629542</v>
      </c>
      <c r="K720" s="26">
        <f t="shared" si="91"/>
        <v>132.16030218463811</v>
      </c>
      <c r="L720" s="16">
        <f t="shared" si="92"/>
        <v>1.9742503556356983E-3</v>
      </c>
    </row>
    <row r="721" spans="1:12" x14ac:dyDescent="0.3">
      <c r="A721" s="3">
        <v>43438</v>
      </c>
      <c r="B721" s="18">
        <v>42.5</v>
      </c>
      <c r="C721" s="16">
        <f t="shared" si="88"/>
        <v>1.649776101814826E-3</v>
      </c>
      <c r="D721" s="31">
        <f t="shared" si="93"/>
        <v>43.367346938775583</v>
      </c>
      <c r="E721" s="18">
        <v>98.49</v>
      </c>
      <c r="F721" s="16">
        <f t="shared" si="89"/>
        <v>3.0469226081653034E-4</v>
      </c>
      <c r="G721" s="31">
        <f t="shared" si="94"/>
        <v>53.651096282173327</v>
      </c>
      <c r="H721" s="18">
        <v>23.77</v>
      </c>
      <c r="I721" s="16">
        <f t="shared" si="90"/>
        <v>-4.2052144659388002E-4</v>
      </c>
      <c r="J721" s="31">
        <f t="shared" si="95"/>
        <v>35.214814814814723</v>
      </c>
      <c r="K721" s="26">
        <f t="shared" si="91"/>
        <v>132.23325803576364</v>
      </c>
      <c r="L721" s="16">
        <f t="shared" si="92"/>
        <v>5.5202545635535394E-4</v>
      </c>
    </row>
    <row r="722" spans="1:12" x14ac:dyDescent="0.3">
      <c r="A722" s="3">
        <v>43439</v>
      </c>
      <c r="B722" s="18">
        <v>41.96</v>
      </c>
      <c r="C722" s="16">
        <f t="shared" si="88"/>
        <v>-1.2705882352941122E-2</v>
      </c>
      <c r="D722" s="31">
        <f t="shared" si="93"/>
        <v>42.816326530612322</v>
      </c>
      <c r="E722" s="18">
        <v>96.96</v>
      </c>
      <c r="F722" s="16">
        <f t="shared" si="89"/>
        <v>-1.5534572037770311E-2</v>
      </c>
      <c r="G722" s="31">
        <f t="shared" si="94"/>
        <v>52.817649462072552</v>
      </c>
      <c r="H722" s="18">
        <v>23.49</v>
      </c>
      <c r="I722" s="16">
        <f t="shared" si="90"/>
        <v>-1.1779554059739183E-2</v>
      </c>
      <c r="J722" s="31">
        <f t="shared" si="95"/>
        <v>34.799999999999912</v>
      </c>
      <c r="K722" s="26">
        <f t="shared" si="91"/>
        <v>130.43397599268479</v>
      </c>
      <c r="L722" s="16">
        <f t="shared" si="92"/>
        <v>-1.3606879765393209E-2</v>
      </c>
    </row>
    <row r="723" spans="1:12" x14ac:dyDescent="0.3">
      <c r="A723" s="3">
        <v>43440</v>
      </c>
      <c r="B723" s="18">
        <v>41.25</v>
      </c>
      <c r="C723" s="16">
        <f t="shared" si="88"/>
        <v>-1.6920877025738856E-2</v>
      </c>
      <c r="D723" s="31">
        <f t="shared" si="93"/>
        <v>42.091836734693949</v>
      </c>
      <c r="E723" s="18">
        <v>95.98</v>
      </c>
      <c r="F723" s="16">
        <f t="shared" si="89"/>
        <v>-1.0107260726072487E-2</v>
      </c>
      <c r="G723" s="31">
        <f t="shared" si="94"/>
        <v>52.283807708021079</v>
      </c>
      <c r="H723" s="18">
        <v>23.23</v>
      </c>
      <c r="I723" s="16">
        <f t="shared" si="90"/>
        <v>-1.1068539804171884E-2</v>
      </c>
      <c r="J723" s="31">
        <f t="shared" si="95"/>
        <v>34.414814814814733</v>
      </c>
      <c r="K723" s="26">
        <f t="shared" si="91"/>
        <v>128.79045925752976</v>
      </c>
      <c r="L723" s="16">
        <f t="shared" si="92"/>
        <v>-1.2600372890934519E-2</v>
      </c>
    </row>
    <row r="724" spans="1:12" x14ac:dyDescent="0.3">
      <c r="A724" s="3">
        <v>43441</v>
      </c>
      <c r="B724" s="18">
        <v>41.43</v>
      </c>
      <c r="C724" s="16">
        <f t="shared" si="88"/>
        <v>4.3636363636363473E-3</v>
      </c>
      <c r="D724" s="31">
        <f t="shared" si="93"/>
        <v>42.275510204081705</v>
      </c>
      <c r="E724" s="18">
        <v>96.09</v>
      </c>
      <c r="F724" s="16">
        <f t="shared" si="89"/>
        <v>1.1460720983538231E-3</v>
      </c>
      <c r="G724" s="31">
        <f t="shared" si="94"/>
        <v>52.343728721230939</v>
      </c>
      <c r="H724" s="18">
        <v>23.24</v>
      </c>
      <c r="I724" s="16">
        <f t="shared" si="90"/>
        <v>4.3047783039162901E-4</v>
      </c>
      <c r="J724" s="31">
        <f t="shared" si="95"/>
        <v>34.429629629629545</v>
      </c>
      <c r="K724" s="26">
        <f t="shared" si="91"/>
        <v>129.0488685549422</v>
      </c>
      <c r="L724" s="16">
        <f t="shared" si="92"/>
        <v>2.0064319896222482E-3</v>
      </c>
    </row>
    <row r="725" spans="1:12" x14ac:dyDescent="0.3">
      <c r="A725" s="3">
        <v>43444</v>
      </c>
      <c r="B725" s="18">
        <v>40.9</v>
      </c>
      <c r="C725" s="16">
        <f t="shared" si="88"/>
        <v>-1.2792662321988946E-2</v>
      </c>
      <c r="D725" s="31">
        <f t="shared" si="93"/>
        <v>41.734693877551088</v>
      </c>
      <c r="E725" s="18">
        <v>94.72</v>
      </c>
      <c r="F725" s="16">
        <f t="shared" si="89"/>
        <v>-1.4257466958060183E-2</v>
      </c>
      <c r="G725" s="31">
        <f t="shared" si="94"/>
        <v>51.597439738526326</v>
      </c>
      <c r="H725" s="18">
        <v>22.94</v>
      </c>
      <c r="I725" s="16">
        <f t="shared" si="90"/>
        <v>-1.2908777969018792E-2</v>
      </c>
      <c r="J725" s="31">
        <f t="shared" si="95"/>
        <v>33.985185185185109</v>
      </c>
      <c r="K725" s="26">
        <f t="shared" si="91"/>
        <v>127.31731880126253</v>
      </c>
      <c r="L725" s="16">
        <f t="shared" si="92"/>
        <v>-1.3417783302319131E-2</v>
      </c>
    </row>
    <row r="726" spans="1:12" x14ac:dyDescent="0.3">
      <c r="A726" s="3">
        <v>43445</v>
      </c>
      <c r="B726" s="18">
        <v>41.09</v>
      </c>
      <c r="C726" s="16">
        <f t="shared" si="88"/>
        <v>4.645476772616286E-3</v>
      </c>
      <c r="D726" s="31">
        <f t="shared" si="93"/>
        <v>41.928571428571502</v>
      </c>
      <c r="E726" s="18">
        <v>96.49</v>
      </c>
      <c r="F726" s="16">
        <f t="shared" si="89"/>
        <v>1.8686655405405261E-2</v>
      </c>
      <c r="G726" s="31">
        <f t="shared" si="94"/>
        <v>52.561623314721331</v>
      </c>
      <c r="H726" s="18">
        <v>23.07</v>
      </c>
      <c r="I726" s="16">
        <f t="shared" si="90"/>
        <v>5.6669572798604406E-3</v>
      </c>
      <c r="J726" s="31">
        <f t="shared" si="95"/>
        <v>34.177777777777699</v>
      </c>
      <c r="K726" s="26">
        <f t="shared" si="91"/>
        <v>128.66797252107054</v>
      </c>
      <c r="L726" s="16">
        <f t="shared" si="92"/>
        <v>1.0608562389821774E-2</v>
      </c>
    </row>
    <row r="727" spans="1:12" x14ac:dyDescent="0.3">
      <c r="A727" s="3">
        <v>43446</v>
      </c>
      <c r="B727" s="18">
        <v>41.93</v>
      </c>
      <c r="C727" s="16">
        <f t="shared" si="88"/>
        <v>2.0442930153321992E-2</v>
      </c>
      <c r="D727" s="31">
        <f t="shared" si="93"/>
        <v>42.785714285714363</v>
      </c>
      <c r="E727" s="18">
        <v>99.03</v>
      </c>
      <c r="F727" s="16">
        <f t="shared" si="89"/>
        <v>2.6323971395999735E-2</v>
      </c>
      <c r="G727" s="31">
        <f t="shared" si="94"/>
        <v>53.945253983385371</v>
      </c>
      <c r="H727" s="18">
        <v>23.57</v>
      </c>
      <c r="I727" s="16">
        <f t="shared" si="90"/>
        <v>2.167316861725177E-2</v>
      </c>
      <c r="J727" s="31">
        <f t="shared" si="95"/>
        <v>34.918518518518432</v>
      </c>
      <c r="K727" s="26">
        <f t="shared" si="91"/>
        <v>131.64948678761817</v>
      </c>
      <c r="L727" s="16">
        <f t="shared" si="92"/>
        <v>2.3172155495489566E-2</v>
      </c>
    </row>
    <row r="728" spans="1:12" x14ac:dyDescent="0.3">
      <c r="A728" s="3">
        <v>43447</v>
      </c>
      <c r="B728" s="18">
        <v>42.17</v>
      </c>
      <c r="C728" s="16">
        <f t="shared" si="88"/>
        <v>5.7238254233247243E-3</v>
      </c>
      <c r="D728" s="31">
        <f t="shared" si="93"/>
        <v>43.030612244898045</v>
      </c>
      <c r="E728" s="18">
        <v>99.57</v>
      </c>
      <c r="F728" s="16">
        <f t="shared" si="89"/>
        <v>5.4528930627082417E-3</v>
      </c>
      <c r="G728" s="31">
        <f t="shared" si="94"/>
        <v>54.239411684597407</v>
      </c>
      <c r="H728" s="18">
        <v>23.72</v>
      </c>
      <c r="I728" s="16">
        <f t="shared" si="90"/>
        <v>6.3640220619431975E-3</v>
      </c>
      <c r="J728" s="31">
        <f t="shared" si="95"/>
        <v>35.140740740740654</v>
      </c>
      <c r="K728" s="26">
        <f t="shared" si="91"/>
        <v>132.41076467023612</v>
      </c>
      <c r="L728" s="16">
        <f t="shared" si="92"/>
        <v>5.7826118520771796E-3</v>
      </c>
    </row>
    <row r="729" spans="1:12" x14ac:dyDescent="0.3">
      <c r="A729" s="3">
        <v>43448</v>
      </c>
      <c r="B729" s="18">
        <v>42.41</v>
      </c>
      <c r="C729" s="16">
        <f t="shared" si="88"/>
        <v>5.691249703580592E-3</v>
      </c>
      <c r="D729" s="31">
        <f t="shared" si="93"/>
        <v>43.275510204081712</v>
      </c>
      <c r="E729" s="18">
        <v>99.34</v>
      </c>
      <c r="F729" s="16">
        <f t="shared" si="89"/>
        <v>-2.3099327106557155E-3</v>
      </c>
      <c r="G729" s="31">
        <f t="shared" si="94"/>
        <v>54.114122293340436</v>
      </c>
      <c r="H729" s="18">
        <v>23.65</v>
      </c>
      <c r="I729" s="16">
        <f t="shared" si="90"/>
        <v>-2.9510961214165299E-3</v>
      </c>
      <c r="J729" s="31">
        <f t="shared" si="95"/>
        <v>35.037037037036953</v>
      </c>
      <c r="K729" s="26">
        <f t="shared" si="91"/>
        <v>132.42666953445911</v>
      </c>
      <c r="L729" s="16">
        <f t="shared" si="92"/>
        <v>1.2011760722474563E-4</v>
      </c>
    </row>
    <row r="730" spans="1:12" x14ac:dyDescent="0.3">
      <c r="A730" s="3">
        <v>43451</v>
      </c>
      <c r="B730" s="18">
        <v>42.75</v>
      </c>
      <c r="C730" s="16">
        <f t="shared" si="88"/>
        <v>8.0169771280358404E-3</v>
      </c>
      <c r="D730" s="31">
        <f t="shared" si="93"/>
        <v>43.622448979591915</v>
      </c>
      <c r="E730" s="18">
        <v>99.4</v>
      </c>
      <c r="F730" s="16">
        <f t="shared" si="89"/>
        <v>6.0398630964364486E-4</v>
      </c>
      <c r="G730" s="31">
        <f t="shared" si="94"/>
        <v>54.146806482363999</v>
      </c>
      <c r="H730" s="18">
        <v>23.78</v>
      </c>
      <c r="I730" s="16">
        <f t="shared" si="90"/>
        <v>5.4968287526429016E-3</v>
      </c>
      <c r="J730" s="31">
        <f t="shared" si="95"/>
        <v>35.229629629629549</v>
      </c>
      <c r="K730" s="26">
        <f t="shared" si="91"/>
        <v>132.99888509158546</v>
      </c>
      <c r="L730" s="16">
        <f t="shared" si="92"/>
        <v>4.3209993813024816E-3</v>
      </c>
    </row>
    <row r="731" spans="1:12" x14ac:dyDescent="0.3">
      <c r="A731" s="3">
        <v>43452</v>
      </c>
      <c r="B731" s="18">
        <v>42.9</v>
      </c>
      <c r="C731" s="16">
        <f t="shared" si="88"/>
        <v>3.5087719298245723E-3</v>
      </c>
      <c r="D731" s="31">
        <f t="shared" si="93"/>
        <v>43.775510204081712</v>
      </c>
      <c r="E731" s="18">
        <v>99.45</v>
      </c>
      <c r="F731" s="16">
        <f t="shared" si="89"/>
        <v>5.030181086518315E-4</v>
      </c>
      <c r="G731" s="31">
        <f t="shared" si="94"/>
        <v>54.174043306550296</v>
      </c>
      <c r="H731" s="18">
        <v>23.83</v>
      </c>
      <c r="I731" s="16">
        <f t="shared" si="90"/>
        <v>2.102607232968845E-3</v>
      </c>
      <c r="J731" s="31">
        <f t="shared" si="95"/>
        <v>35.303703703703619</v>
      </c>
      <c r="K731" s="26">
        <f t="shared" si="91"/>
        <v>133.25325721433563</v>
      </c>
      <c r="L731" s="16">
        <f t="shared" si="92"/>
        <v>1.9125883842936453E-3</v>
      </c>
    </row>
    <row r="732" spans="1:12" x14ac:dyDescent="0.3">
      <c r="A732" s="3">
        <v>43453</v>
      </c>
      <c r="B732" s="18">
        <v>43.23</v>
      </c>
      <c r="C732" s="16">
        <f t="shared" si="88"/>
        <v>7.692307692307665E-3</v>
      </c>
      <c r="D732" s="31">
        <f t="shared" si="93"/>
        <v>44.112244897959265</v>
      </c>
      <c r="E732" s="18">
        <v>100.53</v>
      </c>
      <c r="F732" s="16">
        <f t="shared" si="89"/>
        <v>1.0859728506787292E-2</v>
      </c>
      <c r="G732" s="31">
        <f t="shared" si="94"/>
        <v>54.762358708974368</v>
      </c>
      <c r="H732" s="18">
        <v>24.17</v>
      </c>
      <c r="I732" s="16">
        <f t="shared" si="90"/>
        <v>1.4267729752412972E-2</v>
      </c>
      <c r="J732" s="31">
        <f t="shared" si="95"/>
        <v>35.807407407407325</v>
      </c>
      <c r="K732" s="26">
        <f t="shared" si="91"/>
        <v>134.68201101434096</v>
      </c>
      <c r="L732" s="16">
        <f t="shared" si="92"/>
        <v>1.0722092876928269E-2</v>
      </c>
    </row>
    <row r="733" spans="1:12" x14ac:dyDescent="0.3">
      <c r="A733" s="3">
        <v>43454</v>
      </c>
      <c r="B733" s="18">
        <v>43.06</v>
      </c>
      <c r="C733" s="16">
        <f t="shared" si="88"/>
        <v>-3.9324543141335822E-3</v>
      </c>
      <c r="D733" s="31">
        <f t="shared" si="93"/>
        <v>43.938775510204167</v>
      </c>
      <c r="E733" s="18">
        <v>100.65</v>
      </c>
      <c r="F733" s="16">
        <f t="shared" si="89"/>
        <v>1.1936735302895407E-3</v>
      </c>
      <c r="G733" s="31">
        <f t="shared" si="94"/>
        <v>54.827727087021493</v>
      </c>
      <c r="H733" s="18">
        <v>24.21</v>
      </c>
      <c r="I733" s="16">
        <f t="shared" si="90"/>
        <v>1.6549441456350511E-3</v>
      </c>
      <c r="J733" s="31">
        <f t="shared" si="95"/>
        <v>35.866666666666582</v>
      </c>
      <c r="K733" s="26">
        <f t="shared" si="91"/>
        <v>134.63316926389226</v>
      </c>
      <c r="L733" s="16">
        <f t="shared" si="92"/>
        <v>-3.6264494479143483E-4</v>
      </c>
    </row>
    <row r="734" spans="1:12" x14ac:dyDescent="0.3">
      <c r="A734" s="3">
        <v>43455</v>
      </c>
      <c r="B734" s="18">
        <v>42.48</v>
      </c>
      <c r="C734" s="16">
        <f t="shared" si="88"/>
        <v>-1.3469577333952709E-2</v>
      </c>
      <c r="D734" s="31">
        <f t="shared" si="93"/>
        <v>43.346938775510282</v>
      </c>
      <c r="E734" s="18">
        <v>99.41</v>
      </c>
      <c r="F734" s="16">
        <f t="shared" si="89"/>
        <v>-1.231992051664188E-2</v>
      </c>
      <c r="G734" s="31">
        <f t="shared" si="94"/>
        <v>54.152253847201258</v>
      </c>
      <c r="H734" s="18">
        <v>24.02</v>
      </c>
      <c r="I734" s="16">
        <f t="shared" si="90"/>
        <v>-7.8479966955803393E-3</v>
      </c>
      <c r="J734" s="31">
        <f t="shared" si="95"/>
        <v>35.585185185185104</v>
      </c>
      <c r="K734" s="26">
        <f t="shared" si="91"/>
        <v>133.08437780789666</v>
      </c>
      <c r="L734" s="16">
        <f t="shared" si="92"/>
        <v>-1.1503788141240534E-2</v>
      </c>
    </row>
    <row r="735" spans="1:12" x14ac:dyDescent="0.3">
      <c r="A735" s="3">
        <v>43458</v>
      </c>
      <c r="B735" s="18">
        <v>41.99</v>
      </c>
      <c r="C735" s="16">
        <f t="shared" si="88"/>
        <v>-1.1534839924670304E-2</v>
      </c>
      <c r="D735" s="31">
        <f t="shared" si="93"/>
        <v>42.846938775510289</v>
      </c>
      <c r="E735" s="18">
        <v>99.03</v>
      </c>
      <c r="F735" s="16">
        <f t="shared" si="89"/>
        <v>-3.8225530630721094E-3</v>
      </c>
      <c r="G735" s="31">
        <f t="shared" si="94"/>
        <v>53.945253983385378</v>
      </c>
      <c r="H735" s="18">
        <v>23.87</v>
      </c>
      <c r="I735" s="16">
        <f t="shared" si="90"/>
        <v>-6.2447960033304994E-3</v>
      </c>
      <c r="J735" s="31">
        <f t="shared" si="95"/>
        <v>35.362962962962882</v>
      </c>
      <c r="K735" s="26">
        <f t="shared" si="91"/>
        <v>132.15515572185853</v>
      </c>
      <c r="L735" s="16">
        <f t="shared" si="92"/>
        <v>-6.9822025796253406E-3</v>
      </c>
    </row>
    <row r="736" spans="1:12" x14ac:dyDescent="0.3">
      <c r="A736" s="3">
        <v>43460</v>
      </c>
      <c r="B736" s="18">
        <v>42.22</v>
      </c>
      <c r="C736" s="16">
        <f t="shared" si="88"/>
        <v>5.4774946415812042E-3</v>
      </c>
      <c r="D736" s="31">
        <f t="shared" si="93"/>
        <v>43.081632653061305</v>
      </c>
      <c r="E736" s="18">
        <v>99.12</v>
      </c>
      <c r="F736" s="16">
        <f t="shared" si="89"/>
        <v>9.0881551045152165E-4</v>
      </c>
      <c r="G736" s="31">
        <f t="shared" si="94"/>
        <v>53.994280266920725</v>
      </c>
      <c r="H736" s="18">
        <v>23.96</v>
      </c>
      <c r="I736" s="16">
        <f t="shared" si="90"/>
        <v>3.7704231252617681E-3</v>
      </c>
      <c r="J736" s="31">
        <f t="shared" si="95"/>
        <v>35.496296296296215</v>
      </c>
      <c r="K736" s="26">
        <f t="shared" si="91"/>
        <v>132.57220921627825</v>
      </c>
      <c r="L736" s="16">
        <f t="shared" si="92"/>
        <v>3.1557867882012758E-3</v>
      </c>
    </row>
    <row r="737" spans="1:12" x14ac:dyDescent="0.3">
      <c r="A737" s="3">
        <v>43461</v>
      </c>
      <c r="B737" s="18">
        <v>42.34</v>
      </c>
      <c r="C737" s="16">
        <f t="shared" si="88"/>
        <v>2.842254855518922E-3</v>
      </c>
      <c r="D737" s="31">
        <f t="shared" si="93"/>
        <v>43.20408163265315</v>
      </c>
      <c r="E737" s="18">
        <v>99.41</v>
      </c>
      <c r="F737" s="16">
        <f t="shared" si="89"/>
        <v>2.9257465698142582E-3</v>
      </c>
      <c r="G737" s="31">
        <f t="shared" si="94"/>
        <v>54.152253847201258</v>
      </c>
      <c r="H737" s="18">
        <v>24.07</v>
      </c>
      <c r="I737" s="16">
        <f t="shared" si="90"/>
        <v>4.5909849749581344E-3</v>
      </c>
      <c r="J737" s="31">
        <f t="shared" si="95"/>
        <v>35.659259259259173</v>
      </c>
      <c r="K737" s="26">
        <f t="shared" si="91"/>
        <v>133.01559473911357</v>
      </c>
      <c r="L737" s="16">
        <f t="shared" si="92"/>
        <v>3.3444831722762025E-3</v>
      </c>
    </row>
    <row r="738" spans="1:12" x14ac:dyDescent="0.3">
      <c r="A738" s="3">
        <v>43462</v>
      </c>
      <c r="B738" s="18">
        <v>42.73</v>
      </c>
      <c r="C738" s="16">
        <f t="shared" si="88"/>
        <v>9.21114785073196E-3</v>
      </c>
      <c r="D738" s="31">
        <f t="shared" si="93"/>
        <v>43.602040816326614</v>
      </c>
      <c r="E738" s="18">
        <v>100.1</v>
      </c>
      <c r="F738" s="16">
        <f t="shared" si="89"/>
        <v>6.9409516145255701E-3</v>
      </c>
      <c r="G738" s="31">
        <f t="shared" si="94"/>
        <v>54.528122020972191</v>
      </c>
      <c r="H738" s="18">
        <v>24.17</v>
      </c>
      <c r="I738" s="16">
        <f t="shared" si="90"/>
        <v>4.1545492314083443E-3</v>
      </c>
      <c r="J738" s="31">
        <f t="shared" si="95"/>
        <v>35.807407407407318</v>
      </c>
      <c r="K738" s="26">
        <f t="shared" si="91"/>
        <v>133.93757024470611</v>
      </c>
      <c r="L738" s="16">
        <f t="shared" si="92"/>
        <v>6.9313339341965374E-3</v>
      </c>
    </row>
    <row r="739" spans="1:12" x14ac:dyDescent="0.3">
      <c r="A739" s="3">
        <v>43465</v>
      </c>
      <c r="B739" s="18">
        <v>42.77</v>
      </c>
      <c r="C739" s="16">
        <f t="shared" si="88"/>
        <v>9.3611046103458939E-4</v>
      </c>
      <c r="D739" s="31">
        <f t="shared" si="93"/>
        <v>43.642857142857231</v>
      </c>
      <c r="E739" s="18">
        <v>100.57</v>
      </c>
      <c r="F739" s="16">
        <f t="shared" si="89"/>
        <v>4.6953046953046584E-3</v>
      </c>
      <c r="G739" s="31">
        <f t="shared" si="94"/>
        <v>54.784148168323405</v>
      </c>
      <c r="H739" s="18">
        <v>24.31</v>
      </c>
      <c r="I739" s="16">
        <f t="shared" si="90"/>
        <v>5.7923045097225678E-3</v>
      </c>
      <c r="J739" s="31">
        <f t="shared" si="95"/>
        <v>36.01481481481472</v>
      </c>
      <c r="K739" s="26">
        <f t="shared" si="91"/>
        <v>134.44182012599535</v>
      </c>
      <c r="L739" s="16">
        <f t="shared" si="92"/>
        <v>3.7648128181508866E-3</v>
      </c>
    </row>
    <row r="740" spans="1:12" x14ac:dyDescent="0.3">
      <c r="A740" s="3">
        <v>43466</v>
      </c>
      <c r="B740" s="18">
        <v>42.92</v>
      </c>
      <c r="C740" s="16">
        <f t="shared" si="88"/>
        <v>3.507131166705646E-3</v>
      </c>
      <c r="D740" s="31">
        <f t="shared" si="93"/>
        <v>43.795918367347028</v>
      </c>
      <c r="E740" s="18">
        <v>100.47</v>
      </c>
      <c r="F740" s="16">
        <f t="shared" si="89"/>
        <v>-9.9433230585654897E-4</v>
      </c>
      <c r="G740" s="31">
        <f t="shared" si="94"/>
        <v>54.729674519950812</v>
      </c>
      <c r="H740" s="18">
        <v>24.38</v>
      </c>
      <c r="I740" s="16">
        <f t="shared" si="90"/>
        <v>2.8794734677086709E-3</v>
      </c>
      <c r="J740" s="31">
        <f t="shared" si="95"/>
        <v>36.118518518518421</v>
      </c>
      <c r="K740" s="26">
        <f t="shared" si="91"/>
        <v>134.64411140581626</v>
      </c>
      <c r="L740" s="16">
        <f t="shared" si="92"/>
        <v>1.5046752538110386E-3</v>
      </c>
    </row>
    <row r="741" spans="1:12" x14ac:dyDescent="0.3">
      <c r="A741" s="3">
        <v>43467</v>
      </c>
      <c r="B741" s="18">
        <v>42.34</v>
      </c>
      <c r="C741" s="16">
        <f t="shared" si="88"/>
        <v>-1.3513513513513487E-2</v>
      </c>
      <c r="D741" s="31">
        <f t="shared" si="93"/>
        <v>43.20408163265315</v>
      </c>
      <c r="E741" s="18">
        <v>99.54</v>
      </c>
      <c r="F741" s="16">
        <f t="shared" si="89"/>
        <v>-9.2564944759628842E-3</v>
      </c>
      <c r="G741" s="31">
        <f t="shared" si="94"/>
        <v>54.223069590085643</v>
      </c>
      <c r="H741" s="18">
        <v>24.26</v>
      </c>
      <c r="I741" s="16">
        <f t="shared" si="90"/>
        <v>-4.9220672682526168E-3</v>
      </c>
      <c r="J741" s="31">
        <f t="shared" si="95"/>
        <v>35.940740740740644</v>
      </c>
      <c r="K741" s="26">
        <f t="shared" si="91"/>
        <v>133.36789196347942</v>
      </c>
      <c r="L741" s="16">
        <f t="shared" si="92"/>
        <v>-9.4784645909268272E-3</v>
      </c>
    </row>
    <row r="742" spans="1:12" x14ac:dyDescent="0.3">
      <c r="A742" s="3">
        <v>43468</v>
      </c>
      <c r="B742" s="18">
        <v>41.86</v>
      </c>
      <c r="C742" s="16">
        <f t="shared" si="88"/>
        <v>-1.1336797354747352E-2</v>
      </c>
      <c r="D742" s="31">
        <f t="shared" si="93"/>
        <v>42.714285714285801</v>
      </c>
      <c r="E742" s="18">
        <v>99</v>
      </c>
      <c r="F742" s="16">
        <f t="shared" si="89"/>
        <v>-5.4249547920434127E-3</v>
      </c>
      <c r="G742" s="31">
        <f t="shared" si="94"/>
        <v>53.928911888873607</v>
      </c>
      <c r="H742" s="18">
        <v>24.14</v>
      </c>
      <c r="I742" s="16">
        <f t="shared" si="90"/>
        <v>-4.9464138499588639E-3</v>
      </c>
      <c r="J742" s="31">
        <f t="shared" si="95"/>
        <v>35.762962962962867</v>
      </c>
      <c r="K742" s="26">
        <f t="shared" si="91"/>
        <v>132.40616056612228</v>
      </c>
      <c r="L742" s="16">
        <f t="shared" si="92"/>
        <v>-7.2111164328855226E-3</v>
      </c>
    </row>
    <row r="743" spans="1:12" x14ac:dyDescent="0.3">
      <c r="A743" s="3">
        <v>43469</v>
      </c>
      <c r="B743" s="18">
        <v>42.13</v>
      </c>
      <c r="C743" s="16">
        <f t="shared" si="88"/>
        <v>6.450071667463142E-3</v>
      </c>
      <c r="D743" s="31">
        <f t="shared" si="93"/>
        <v>42.989795918367442</v>
      </c>
      <c r="E743" s="18">
        <v>99.37</v>
      </c>
      <c r="F743" s="16">
        <f t="shared" si="89"/>
        <v>3.737373737373817E-3</v>
      </c>
      <c r="G743" s="31">
        <f t="shared" si="94"/>
        <v>54.130464387852228</v>
      </c>
      <c r="H743" s="18">
        <v>24.12</v>
      </c>
      <c r="I743" s="16">
        <f t="shared" si="90"/>
        <v>-8.2850041425019949E-4</v>
      </c>
      <c r="J743" s="31">
        <f t="shared" si="95"/>
        <v>35.733333333333235</v>
      </c>
      <c r="K743" s="26">
        <f t="shared" si="91"/>
        <v>132.85359363955291</v>
      </c>
      <c r="L743" s="16">
        <f t="shared" si="92"/>
        <v>3.3792466416786571E-3</v>
      </c>
    </row>
    <row r="744" spans="1:12" x14ac:dyDescent="0.3">
      <c r="A744" s="3">
        <v>43472</v>
      </c>
      <c r="B744" s="18">
        <v>42.3</v>
      </c>
      <c r="C744" s="16">
        <f t="shared" si="88"/>
        <v>4.0351293614999673E-3</v>
      </c>
      <c r="D744" s="31">
        <f t="shared" si="93"/>
        <v>43.16326530612254</v>
      </c>
      <c r="E744" s="18">
        <v>99.61</v>
      </c>
      <c r="F744" s="16">
        <f t="shared" si="89"/>
        <v>2.4152158599173301E-3</v>
      </c>
      <c r="G744" s="31">
        <f t="shared" si="94"/>
        <v>54.261201143946458</v>
      </c>
      <c r="H744" s="18">
        <v>24.05</v>
      </c>
      <c r="I744" s="16">
        <f t="shared" si="90"/>
        <v>-2.9021558872305286E-3</v>
      </c>
      <c r="J744" s="31">
        <f t="shared" si="95"/>
        <v>35.629629629629534</v>
      </c>
      <c r="K744" s="26">
        <f t="shared" si="91"/>
        <v>133.05409607969852</v>
      </c>
      <c r="L744" s="16">
        <f t="shared" si="92"/>
        <v>1.5091984691779636E-3</v>
      </c>
    </row>
    <row r="745" spans="1:12" x14ac:dyDescent="0.3">
      <c r="A745" s="3">
        <v>43473</v>
      </c>
      <c r="B745" s="18">
        <v>42.48</v>
      </c>
      <c r="C745" s="16">
        <f t="shared" si="88"/>
        <v>4.2553191489360653E-3</v>
      </c>
      <c r="D745" s="31">
        <f t="shared" si="93"/>
        <v>43.346938775510289</v>
      </c>
      <c r="E745" s="18">
        <v>99.25</v>
      </c>
      <c r="F745" s="16">
        <f t="shared" si="89"/>
        <v>-3.6140949703844516E-3</v>
      </c>
      <c r="G745" s="31">
        <f t="shared" si="94"/>
        <v>54.065096009805103</v>
      </c>
      <c r="H745" s="18">
        <v>23.98</v>
      </c>
      <c r="I745" s="16">
        <f t="shared" si="90"/>
        <v>-2.9106029106029663E-3</v>
      </c>
      <c r="J745" s="31">
        <f t="shared" si="95"/>
        <v>35.525925925925826</v>
      </c>
      <c r="K745" s="26">
        <f t="shared" si="91"/>
        <v>132.93796071124123</v>
      </c>
      <c r="L745" s="16">
        <f t="shared" si="92"/>
        <v>-8.7284324105085798E-4</v>
      </c>
    </row>
    <row r="746" spans="1:12" x14ac:dyDescent="0.3">
      <c r="A746" s="3">
        <v>43474</v>
      </c>
      <c r="B746" s="18">
        <v>42.7</v>
      </c>
      <c r="C746" s="16">
        <f t="shared" si="88"/>
        <v>5.1789077212807122E-3</v>
      </c>
      <c r="D746" s="31">
        <f t="shared" si="93"/>
        <v>43.571428571428662</v>
      </c>
      <c r="E746" s="18">
        <v>99.32</v>
      </c>
      <c r="F746" s="16">
        <f t="shared" si="89"/>
        <v>7.0528967254390729E-4</v>
      </c>
      <c r="G746" s="31">
        <f t="shared" si="94"/>
        <v>54.103227563665911</v>
      </c>
      <c r="H746" s="18">
        <v>23.99</v>
      </c>
      <c r="I746" s="16">
        <f t="shared" si="90"/>
        <v>4.170141784820558E-4</v>
      </c>
      <c r="J746" s="31">
        <f t="shared" si="95"/>
        <v>35.540740740740638</v>
      </c>
      <c r="K746" s="26">
        <f t="shared" si="91"/>
        <v>133.21539687583521</v>
      </c>
      <c r="L746" s="16">
        <f t="shared" si="92"/>
        <v>2.0869596848758221E-3</v>
      </c>
    </row>
    <row r="747" spans="1:12" x14ac:dyDescent="0.3">
      <c r="A747" s="3">
        <v>43475</v>
      </c>
      <c r="B747" s="18">
        <v>42.61</v>
      </c>
      <c r="C747" s="16">
        <f t="shared" si="88"/>
        <v>-2.1077283372366029E-3</v>
      </c>
      <c r="D747" s="31">
        <f t="shared" si="93"/>
        <v>43.479591836734784</v>
      </c>
      <c r="E747" s="18">
        <v>99.55</v>
      </c>
      <c r="F747" s="16">
        <f t="shared" si="89"/>
        <v>2.3157470801449254E-3</v>
      </c>
      <c r="G747" s="31">
        <f t="shared" si="94"/>
        <v>54.228516954922888</v>
      </c>
      <c r="H747" s="18">
        <v>24.02</v>
      </c>
      <c r="I747" s="16">
        <f t="shared" si="90"/>
        <v>1.2505210504376585E-3</v>
      </c>
      <c r="J747" s="31">
        <f t="shared" si="95"/>
        <v>35.585185185185082</v>
      </c>
      <c r="K747" s="26">
        <f t="shared" si="91"/>
        <v>133.29329397684276</v>
      </c>
      <c r="L747" s="16">
        <f t="shared" si="92"/>
        <v>5.847454786338524E-4</v>
      </c>
    </row>
    <row r="748" spans="1:12" x14ac:dyDescent="0.3">
      <c r="A748" s="3">
        <v>43476</v>
      </c>
      <c r="B748" s="18">
        <v>42.61</v>
      </c>
      <c r="C748" s="16">
        <f t="shared" si="88"/>
        <v>0</v>
      </c>
      <c r="D748" s="31">
        <f t="shared" si="93"/>
        <v>43.479591836734784</v>
      </c>
      <c r="E748" s="18">
        <v>99</v>
      </c>
      <c r="F748" s="16">
        <f t="shared" si="89"/>
        <v>-5.5248618784530246E-3</v>
      </c>
      <c r="G748" s="31">
        <f t="shared" si="94"/>
        <v>53.928911888873593</v>
      </c>
      <c r="H748" s="18">
        <v>23.9</v>
      </c>
      <c r="I748" s="16">
        <f t="shared" si="90"/>
        <v>-4.9958368026644662E-3</v>
      </c>
      <c r="J748" s="31">
        <f t="shared" si="95"/>
        <v>35.407407407407305</v>
      </c>
      <c r="K748" s="26">
        <f t="shared" si="91"/>
        <v>132.81591113301567</v>
      </c>
      <c r="L748" s="16">
        <f t="shared" si="92"/>
        <v>-3.5814468198979155E-3</v>
      </c>
    </row>
    <row r="749" spans="1:12" x14ac:dyDescent="0.3">
      <c r="A749" s="3">
        <v>43479</v>
      </c>
      <c r="B749" s="18">
        <v>42.34</v>
      </c>
      <c r="C749" s="16">
        <f t="shared" si="88"/>
        <v>-6.3365407181411593E-3</v>
      </c>
      <c r="D749" s="31">
        <f t="shared" si="93"/>
        <v>43.204081632653157</v>
      </c>
      <c r="E749" s="18">
        <v>98.34</v>
      </c>
      <c r="F749" s="16">
        <f t="shared" si="89"/>
        <v>-6.6666666666665986E-3</v>
      </c>
      <c r="G749" s="31">
        <f t="shared" si="94"/>
        <v>53.569385809614438</v>
      </c>
      <c r="H749" s="18">
        <v>23.85</v>
      </c>
      <c r="I749" s="16">
        <f t="shared" si="90"/>
        <v>-2.0920502092048876E-3</v>
      </c>
      <c r="J749" s="31">
        <f t="shared" si="95"/>
        <v>35.333333333333236</v>
      </c>
      <c r="K749" s="26">
        <f t="shared" si="91"/>
        <v>132.10680077560082</v>
      </c>
      <c r="L749" s="16">
        <f t="shared" si="92"/>
        <v>-5.3390467404517139E-3</v>
      </c>
    </row>
    <row r="750" spans="1:12" x14ac:dyDescent="0.3">
      <c r="A750" s="3">
        <v>43480</v>
      </c>
      <c r="B750" s="18">
        <v>42.76</v>
      </c>
      <c r="C750" s="16">
        <f t="shared" si="88"/>
        <v>9.9196976854036834E-3</v>
      </c>
      <c r="D750" s="31">
        <f t="shared" si="93"/>
        <v>43.63265306122458</v>
      </c>
      <c r="E750" s="18">
        <v>99.17</v>
      </c>
      <c r="F750" s="16">
        <f t="shared" si="89"/>
        <v>8.4401057555418824E-3</v>
      </c>
      <c r="G750" s="31">
        <f t="shared" si="94"/>
        <v>54.021517091107008</v>
      </c>
      <c r="H750" s="18">
        <v>24.07</v>
      </c>
      <c r="I750" s="16">
        <f t="shared" si="90"/>
        <v>9.2243186582807724E-3</v>
      </c>
      <c r="J750" s="31">
        <f t="shared" si="95"/>
        <v>35.659259259259159</v>
      </c>
      <c r="K750" s="26">
        <f t="shared" si="91"/>
        <v>133.31342941159073</v>
      </c>
      <c r="L750" s="16">
        <f t="shared" si="92"/>
        <v>9.1337359538326002E-3</v>
      </c>
    </row>
    <row r="751" spans="1:12" x14ac:dyDescent="0.3">
      <c r="A751" s="3">
        <v>43481</v>
      </c>
      <c r="B751" s="18">
        <v>42.8</v>
      </c>
      <c r="C751" s="16">
        <f t="shared" si="88"/>
        <v>9.3545369504210996E-4</v>
      </c>
      <c r="D751" s="31">
        <f t="shared" si="93"/>
        <v>43.67346938775519</v>
      </c>
      <c r="E751" s="18">
        <v>99.11</v>
      </c>
      <c r="F751" s="16">
        <f t="shared" si="89"/>
        <v>-6.050216799435848E-4</v>
      </c>
      <c r="G751" s="31">
        <f t="shared" si="94"/>
        <v>53.988832902083445</v>
      </c>
      <c r="H751" s="18">
        <v>24.21</v>
      </c>
      <c r="I751" s="16">
        <f t="shared" si="90"/>
        <v>5.8163689239718597E-3</v>
      </c>
      <c r="J751" s="31">
        <f t="shared" si="95"/>
        <v>35.866666666666568</v>
      </c>
      <c r="K751" s="26">
        <f t="shared" si="91"/>
        <v>133.5289689565052</v>
      </c>
      <c r="L751" s="16">
        <f t="shared" si="92"/>
        <v>1.6167879400132978E-3</v>
      </c>
    </row>
    <row r="752" spans="1:12" x14ac:dyDescent="0.3">
      <c r="A752" s="3">
        <v>43482</v>
      </c>
      <c r="B752" s="18">
        <v>42.77</v>
      </c>
      <c r="C752" s="16">
        <f t="shared" si="88"/>
        <v>-7.0093457943909421E-4</v>
      </c>
      <c r="D752" s="31">
        <f t="shared" si="93"/>
        <v>43.642857142857238</v>
      </c>
      <c r="E752" s="18">
        <v>98.86</v>
      </c>
      <c r="F752" s="16">
        <f t="shared" si="89"/>
        <v>-2.522449803248894E-3</v>
      </c>
      <c r="G752" s="31">
        <f t="shared" si="94"/>
        <v>53.852648781151949</v>
      </c>
      <c r="H752" s="18">
        <v>24.12</v>
      </c>
      <c r="I752" s="16">
        <f t="shared" si="90"/>
        <v>-3.7174721189591198E-3</v>
      </c>
      <c r="J752" s="31">
        <f t="shared" si="95"/>
        <v>35.733333333333235</v>
      </c>
      <c r="K752" s="26">
        <f t="shared" si="91"/>
        <v>133.22883925734243</v>
      </c>
      <c r="L752" s="16">
        <f t="shared" si="92"/>
        <v>-2.2476748042631334E-3</v>
      </c>
    </row>
    <row r="753" spans="1:12" x14ac:dyDescent="0.3">
      <c r="A753" s="3">
        <v>43483</v>
      </c>
      <c r="B753" s="18">
        <v>42.53</v>
      </c>
      <c r="C753" s="16">
        <f t="shared" si="88"/>
        <v>-5.6114098667290335E-3</v>
      </c>
      <c r="D753" s="31">
        <f t="shared" si="93"/>
        <v>43.397959183673564</v>
      </c>
      <c r="E753" s="18">
        <v>98.6</v>
      </c>
      <c r="F753" s="16">
        <f t="shared" si="89"/>
        <v>-2.6299817924337887E-3</v>
      </c>
      <c r="G753" s="31">
        <f t="shared" si="94"/>
        <v>53.711017295383186</v>
      </c>
      <c r="H753" s="18">
        <v>23.99</v>
      </c>
      <c r="I753" s="16">
        <f t="shared" si="90"/>
        <v>-5.3897180762852992E-3</v>
      </c>
      <c r="J753" s="31">
        <f t="shared" si="95"/>
        <v>35.540740740740638</v>
      </c>
      <c r="K753" s="26">
        <f t="shared" si="91"/>
        <v>132.6497172197974</v>
      </c>
      <c r="L753" s="16">
        <f t="shared" si="92"/>
        <v>-4.3468219101302497E-3</v>
      </c>
    </row>
    <row r="754" spans="1:12" x14ac:dyDescent="0.3">
      <c r="A754" s="3">
        <v>43486</v>
      </c>
      <c r="B754" s="18">
        <v>42.57</v>
      </c>
      <c r="C754" s="16">
        <f t="shared" si="88"/>
        <v>9.4051257935579002E-4</v>
      </c>
      <c r="D754" s="31">
        <f t="shared" si="93"/>
        <v>43.438775510204181</v>
      </c>
      <c r="E754" s="18">
        <v>97.83</v>
      </c>
      <c r="F754" s="16">
        <f t="shared" si="89"/>
        <v>-7.8093306288031794E-3</v>
      </c>
      <c r="G754" s="31">
        <f t="shared" si="94"/>
        <v>53.291570202914173</v>
      </c>
      <c r="H754" s="18">
        <v>23.78</v>
      </c>
      <c r="I754" s="16">
        <f t="shared" si="90"/>
        <v>-8.7536473530636094E-3</v>
      </c>
      <c r="J754" s="31">
        <f t="shared" si="95"/>
        <v>35.229629629629535</v>
      </c>
      <c r="K754" s="26">
        <f t="shared" si="91"/>
        <v>131.9599753427479</v>
      </c>
      <c r="L754" s="16">
        <f t="shared" si="92"/>
        <v>-5.1997236896224042E-3</v>
      </c>
    </row>
    <row r="755" spans="1:12" x14ac:dyDescent="0.3">
      <c r="A755" s="3">
        <v>43487</v>
      </c>
      <c r="B755" s="18">
        <v>42.42</v>
      </c>
      <c r="C755" s="16">
        <f t="shared" si="88"/>
        <v>-3.5236081747709314E-3</v>
      </c>
      <c r="D755" s="31">
        <f t="shared" si="93"/>
        <v>43.285714285714384</v>
      </c>
      <c r="E755" s="18">
        <v>97.69</v>
      </c>
      <c r="F755" s="16">
        <f t="shared" si="89"/>
        <v>-1.4310538689563668E-3</v>
      </c>
      <c r="G755" s="31">
        <f t="shared" si="94"/>
        <v>53.215307095192536</v>
      </c>
      <c r="H755" s="18">
        <v>23.6</v>
      </c>
      <c r="I755" s="16">
        <f t="shared" si="90"/>
        <v>-7.569386038687953E-3</v>
      </c>
      <c r="J755" s="31">
        <f t="shared" si="95"/>
        <v>34.96296296296287</v>
      </c>
      <c r="K755" s="26">
        <f t="shared" si="91"/>
        <v>131.46398434386978</v>
      </c>
      <c r="L755" s="16">
        <f t="shared" si="92"/>
        <v>-3.758647253380043E-3</v>
      </c>
    </row>
    <row r="756" spans="1:12" x14ac:dyDescent="0.3">
      <c r="A756" s="3">
        <v>43488</v>
      </c>
      <c r="B756" s="18">
        <v>42.1</v>
      </c>
      <c r="C756" s="16">
        <f t="shared" si="88"/>
        <v>-7.543611504007508E-3</v>
      </c>
      <c r="D756" s="31">
        <f t="shared" si="93"/>
        <v>42.959183673469489</v>
      </c>
      <c r="E756" s="18">
        <v>97.37</v>
      </c>
      <c r="F756" s="16">
        <f t="shared" si="89"/>
        <v>-3.2756679291635615E-3</v>
      </c>
      <c r="G756" s="31">
        <f t="shared" si="94"/>
        <v>53.040991420400225</v>
      </c>
      <c r="H756" s="18">
        <v>23.59</v>
      </c>
      <c r="I756" s="16">
        <f t="shared" si="90"/>
        <v>-4.2372881355934311E-4</v>
      </c>
      <c r="J756" s="31">
        <f t="shared" si="95"/>
        <v>34.948148148148057</v>
      </c>
      <c r="K756" s="26">
        <f t="shared" si="91"/>
        <v>130.94832324201778</v>
      </c>
      <c r="L756" s="16">
        <f t="shared" si="92"/>
        <v>-3.9224514944198319E-3</v>
      </c>
    </row>
    <row r="757" spans="1:12" x14ac:dyDescent="0.3">
      <c r="A757" s="3">
        <v>43489</v>
      </c>
      <c r="B757" s="18">
        <v>42.06</v>
      </c>
      <c r="C757" s="16">
        <f t="shared" si="88"/>
        <v>-9.5011876484563107E-4</v>
      </c>
      <c r="D757" s="31">
        <f t="shared" si="93"/>
        <v>42.918367346938879</v>
      </c>
      <c r="E757" s="18">
        <v>96.84</v>
      </c>
      <c r="F757" s="16">
        <f t="shared" si="89"/>
        <v>-5.4431549758652276E-3</v>
      </c>
      <c r="G757" s="31">
        <f t="shared" si="94"/>
        <v>52.752281084025448</v>
      </c>
      <c r="H757" s="18">
        <v>23.52</v>
      </c>
      <c r="I757" s="16">
        <f t="shared" si="90"/>
        <v>-2.9673590504450953E-3</v>
      </c>
      <c r="J757" s="31">
        <f t="shared" si="95"/>
        <v>34.844444444444356</v>
      </c>
      <c r="K757" s="26">
        <f t="shared" si="91"/>
        <v>130.51509287540867</v>
      </c>
      <c r="L757" s="16">
        <f t="shared" si="92"/>
        <v>-3.3084071325480968E-3</v>
      </c>
    </row>
    <row r="758" spans="1:12" x14ac:dyDescent="0.3">
      <c r="A758" s="3">
        <v>43490</v>
      </c>
      <c r="B758" s="18">
        <v>41.75</v>
      </c>
      <c r="C758" s="16">
        <f t="shared" si="88"/>
        <v>-7.3704232049454088E-3</v>
      </c>
      <c r="D758" s="31">
        <f t="shared" si="93"/>
        <v>42.602040816326628</v>
      </c>
      <c r="E758" s="18">
        <v>95.78</v>
      </c>
      <c r="F758" s="16">
        <f t="shared" si="89"/>
        <v>-1.0945890128046254E-2</v>
      </c>
      <c r="G758" s="31">
        <f t="shared" si="94"/>
        <v>52.174860411275894</v>
      </c>
      <c r="H758" s="18">
        <v>23.32</v>
      </c>
      <c r="I758" s="16">
        <f t="shared" si="90"/>
        <v>-8.5034013605441716E-3</v>
      </c>
      <c r="J758" s="31">
        <f t="shared" si="95"/>
        <v>34.548148148148066</v>
      </c>
      <c r="K758" s="26">
        <f t="shared" si="91"/>
        <v>129.32504937575058</v>
      </c>
      <c r="L758" s="16">
        <f t="shared" si="92"/>
        <v>-9.1180527358174501E-3</v>
      </c>
    </row>
    <row r="759" spans="1:12" x14ac:dyDescent="0.3">
      <c r="A759" s="3">
        <v>43493</v>
      </c>
      <c r="B759" s="18">
        <v>41.28</v>
      </c>
      <c r="C759" s="16">
        <f t="shared" si="88"/>
        <v>-1.1257485029940062E-2</v>
      </c>
      <c r="D759" s="31">
        <f t="shared" si="93"/>
        <v>42.122448979591937</v>
      </c>
      <c r="E759" s="18">
        <v>94.37</v>
      </c>
      <c r="F759" s="16">
        <f t="shared" si="89"/>
        <v>-1.4721236166214235E-2</v>
      </c>
      <c r="G759" s="31">
        <f t="shared" si="94"/>
        <v>51.406781969222237</v>
      </c>
      <c r="H759" s="18">
        <v>22.94</v>
      </c>
      <c r="I759" s="16">
        <f t="shared" si="90"/>
        <v>-1.6295025728988E-2</v>
      </c>
      <c r="J759" s="31">
        <f t="shared" si="95"/>
        <v>33.985185185185102</v>
      </c>
      <c r="K759" s="26">
        <f t="shared" si="91"/>
        <v>127.51441613399928</v>
      </c>
      <c r="L759" s="16">
        <f t="shared" si="92"/>
        <v>-1.400063831787568E-2</v>
      </c>
    </row>
    <row r="760" spans="1:12" x14ac:dyDescent="0.3">
      <c r="A760" s="3">
        <v>43494</v>
      </c>
      <c r="B760" s="18">
        <v>41.25</v>
      </c>
      <c r="C760" s="16">
        <f t="shared" si="88"/>
        <v>-7.2674418604656843E-4</v>
      </c>
      <c r="D760" s="31">
        <f t="shared" si="93"/>
        <v>42.091836734693977</v>
      </c>
      <c r="E760" s="18">
        <v>94.43</v>
      </c>
      <c r="F760" s="16">
        <f t="shared" si="89"/>
        <v>6.3579527392176871E-4</v>
      </c>
      <c r="G760" s="31">
        <f t="shared" si="94"/>
        <v>51.439466158245793</v>
      </c>
      <c r="H760" s="18">
        <v>23</v>
      </c>
      <c r="I760" s="16">
        <f t="shared" si="90"/>
        <v>2.6155187445509043E-3</v>
      </c>
      <c r="J760" s="31">
        <f t="shared" si="95"/>
        <v>34.074074074073991</v>
      </c>
      <c r="K760" s="26">
        <f t="shared" si="91"/>
        <v>127.60537696701377</v>
      </c>
      <c r="L760" s="16">
        <f t="shared" si="92"/>
        <v>7.1333764269376765E-4</v>
      </c>
    </row>
    <row r="761" spans="1:12" x14ac:dyDescent="0.3">
      <c r="A761" s="3">
        <v>43495</v>
      </c>
      <c r="B761" s="18">
        <v>41.41</v>
      </c>
      <c r="C761" s="16">
        <f t="shared" si="88"/>
        <v>3.8787878787878149E-3</v>
      </c>
      <c r="D761" s="31">
        <f t="shared" si="93"/>
        <v>42.255102040816425</v>
      </c>
      <c r="E761" s="18">
        <v>94.93</v>
      </c>
      <c r="F761" s="16">
        <f t="shared" si="89"/>
        <v>5.2949274594937812E-3</v>
      </c>
      <c r="G761" s="31">
        <f t="shared" si="94"/>
        <v>51.711834400108792</v>
      </c>
      <c r="H761" s="18">
        <v>23.09</v>
      </c>
      <c r="I761" s="16">
        <f t="shared" si="90"/>
        <v>3.9130434782608248E-3</v>
      </c>
      <c r="J761" s="31">
        <f t="shared" si="95"/>
        <v>34.207407407407324</v>
      </c>
      <c r="K761" s="26">
        <f t="shared" si="91"/>
        <v>128.17434384833254</v>
      </c>
      <c r="L761" s="16">
        <f t="shared" si="92"/>
        <v>4.4588002076577649E-3</v>
      </c>
    </row>
    <row r="762" spans="1:12" x14ac:dyDescent="0.3">
      <c r="A762" s="3">
        <v>43496</v>
      </c>
      <c r="B762" s="18">
        <v>41.97</v>
      </c>
      <c r="C762" s="16">
        <f t="shared" si="88"/>
        <v>1.3523303549867194E-2</v>
      </c>
      <c r="D762" s="31">
        <f t="shared" si="93"/>
        <v>42.826530612245001</v>
      </c>
      <c r="E762" s="18">
        <v>95.56</v>
      </c>
      <c r="F762" s="16">
        <f t="shared" si="89"/>
        <v>6.6364689771409857E-3</v>
      </c>
      <c r="G762" s="31">
        <f t="shared" si="94"/>
        <v>52.055018384856169</v>
      </c>
      <c r="H762" s="18">
        <v>23.26</v>
      </c>
      <c r="I762" s="16">
        <f t="shared" si="90"/>
        <v>7.362494586401036E-3</v>
      </c>
      <c r="J762" s="31">
        <f t="shared" si="95"/>
        <v>34.459259259259177</v>
      </c>
      <c r="K762" s="26">
        <f t="shared" si="91"/>
        <v>129.34080825636033</v>
      </c>
      <c r="L762" s="16">
        <f t="shared" si="92"/>
        <v>9.1006076021582505E-3</v>
      </c>
    </row>
    <row r="763" spans="1:12" x14ac:dyDescent="0.3">
      <c r="A763" s="3">
        <v>43497</v>
      </c>
      <c r="B763" s="18">
        <v>42.03</v>
      </c>
      <c r="C763" s="16">
        <f t="shared" si="88"/>
        <v>1.4295925661187425E-3</v>
      </c>
      <c r="D763" s="31">
        <f t="shared" si="93"/>
        <v>42.887755102040927</v>
      </c>
      <c r="E763" s="18">
        <v>95.72</v>
      </c>
      <c r="F763" s="16">
        <f t="shared" si="89"/>
        <v>1.6743407283381639E-3</v>
      </c>
      <c r="G763" s="31">
        <f t="shared" si="94"/>
        <v>52.142176222252324</v>
      </c>
      <c r="H763" s="18">
        <v>23.34</v>
      </c>
      <c r="I763" s="16">
        <f t="shared" si="90"/>
        <v>3.4393809114359186E-3</v>
      </c>
      <c r="J763" s="31">
        <f t="shared" si="95"/>
        <v>34.577777777777698</v>
      </c>
      <c r="K763" s="26">
        <f t="shared" si="91"/>
        <v>129.60770910207094</v>
      </c>
      <c r="L763" s="16">
        <f t="shared" si="92"/>
        <v>2.0635470684673418E-3</v>
      </c>
    </row>
    <row r="764" spans="1:12" x14ac:dyDescent="0.3">
      <c r="A764" s="3">
        <v>43500</v>
      </c>
      <c r="B764" s="18">
        <v>41.92</v>
      </c>
      <c r="C764" s="16">
        <f t="shared" si="88"/>
        <v>-2.6171782060432358E-3</v>
      </c>
      <c r="D764" s="31">
        <f t="shared" si="93"/>
        <v>42.775510204081748</v>
      </c>
      <c r="E764" s="18">
        <v>95.01</v>
      </c>
      <c r="F764" s="16">
        <f t="shared" si="89"/>
        <v>-7.4174676138737405E-3</v>
      </c>
      <c r="G764" s="31">
        <f t="shared" si="94"/>
        <v>51.755413318806873</v>
      </c>
      <c r="H764" s="18">
        <v>23.17</v>
      </c>
      <c r="I764" s="16">
        <f t="shared" si="90"/>
        <v>-7.2836332476434729E-3</v>
      </c>
      <c r="J764" s="31">
        <f t="shared" si="95"/>
        <v>34.325925925925851</v>
      </c>
      <c r="K764" s="26">
        <f t="shared" si="91"/>
        <v>128.85684944881447</v>
      </c>
      <c r="L764" s="16">
        <f t="shared" si="92"/>
        <v>-5.7933255549261764E-3</v>
      </c>
    </row>
    <row r="765" spans="1:12" x14ac:dyDescent="0.3">
      <c r="A765" s="3">
        <v>43501</v>
      </c>
      <c r="B765" s="18">
        <v>41.89</v>
      </c>
      <c r="C765" s="16">
        <f t="shared" si="88"/>
        <v>-7.1564885496189223E-4</v>
      </c>
      <c r="D765" s="31">
        <f t="shared" si="93"/>
        <v>42.744897959183788</v>
      </c>
      <c r="E765" s="18">
        <v>94.59</v>
      </c>
      <c r="F765" s="16">
        <f t="shared" si="89"/>
        <v>-4.4205873065993329E-3</v>
      </c>
      <c r="G765" s="31">
        <f t="shared" si="94"/>
        <v>51.526623995641955</v>
      </c>
      <c r="H765" s="18">
        <v>23.02</v>
      </c>
      <c r="I765" s="16">
        <f t="shared" si="90"/>
        <v>-6.4738886491153558E-3</v>
      </c>
      <c r="J765" s="31">
        <f t="shared" si="95"/>
        <v>34.103703703703623</v>
      </c>
      <c r="K765" s="26">
        <f t="shared" si="91"/>
        <v>128.37522565852936</v>
      </c>
      <c r="L765" s="16">
        <f t="shared" si="92"/>
        <v>-3.7376654197681658E-3</v>
      </c>
    </row>
    <row r="766" spans="1:12" x14ac:dyDescent="0.3">
      <c r="A766" s="3">
        <v>43502</v>
      </c>
      <c r="B766" s="18">
        <v>42.4</v>
      </c>
      <c r="C766" s="16">
        <f t="shared" si="88"/>
        <v>1.217474337550728E-2</v>
      </c>
      <c r="D766" s="31">
        <f t="shared" si="93"/>
        <v>43.265306122449097</v>
      </c>
      <c r="E766" s="18">
        <v>94.46</v>
      </c>
      <c r="F766" s="16">
        <f t="shared" si="89"/>
        <v>-1.3743524685485564E-3</v>
      </c>
      <c r="G766" s="31">
        <f t="shared" si="94"/>
        <v>51.455808252757571</v>
      </c>
      <c r="H766" s="18">
        <v>23</v>
      </c>
      <c r="I766" s="16">
        <f t="shared" si="90"/>
        <v>-8.6880973066894018E-4</v>
      </c>
      <c r="J766" s="31">
        <f t="shared" si="95"/>
        <v>34.074074074073998</v>
      </c>
      <c r="K766" s="26">
        <f t="shared" si="91"/>
        <v>128.79518844928066</v>
      </c>
      <c r="L766" s="16">
        <f t="shared" si="92"/>
        <v>3.2713694452881636E-3</v>
      </c>
    </row>
    <row r="767" spans="1:12" x14ac:dyDescent="0.3">
      <c r="A767" s="3">
        <v>43503</v>
      </c>
      <c r="B767" s="18">
        <v>42.52</v>
      </c>
      <c r="C767" s="16">
        <f t="shared" si="88"/>
        <v>2.8301886792454489E-3</v>
      </c>
      <c r="D767" s="31">
        <f t="shared" si="93"/>
        <v>43.387755102040941</v>
      </c>
      <c r="E767" s="18">
        <v>94.99</v>
      </c>
      <c r="F767" s="16">
        <f t="shared" si="89"/>
        <v>5.6108405674359929E-3</v>
      </c>
      <c r="G767" s="31">
        <f t="shared" si="94"/>
        <v>51.744518589132348</v>
      </c>
      <c r="H767" s="18">
        <v>23.09</v>
      </c>
      <c r="I767" s="16">
        <f t="shared" si="90"/>
        <v>3.9130434782608248E-3</v>
      </c>
      <c r="J767" s="31">
        <f t="shared" si="95"/>
        <v>34.207407407407331</v>
      </c>
      <c r="K767" s="26">
        <f t="shared" si="91"/>
        <v>129.33968109858063</v>
      </c>
      <c r="L767" s="16">
        <f t="shared" si="92"/>
        <v>4.2275853302888855E-3</v>
      </c>
    </row>
    <row r="768" spans="1:12" x14ac:dyDescent="0.3">
      <c r="A768" s="3">
        <v>43504</v>
      </c>
      <c r="B768" s="18">
        <v>41.96</v>
      </c>
      <c r="C768" s="16">
        <f t="shared" si="88"/>
        <v>-1.3170272812794037E-2</v>
      </c>
      <c r="D768" s="31">
        <f t="shared" si="93"/>
        <v>42.816326530612365</v>
      </c>
      <c r="E768" s="18">
        <v>94.02</v>
      </c>
      <c r="F768" s="16">
        <f t="shared" si="89"/>
        <v>-1.0211601221181144E-2</v>
      </c>
      <c r="G768" s="31">
        <f t="shared" si="94"/>
        <v>51.216124199918134</v>
      </c>
      <c r="H768" s="18">
        <v>22.9</v>
      </c>
      <c r="I768" s="16">
        <f t="shared" si="90"/>
        <v>-8.2286704200953409E-3</v>
      </c>
      <c r="J768" s="31">
        <f t="shared" si="95"/>
        <v>33.925925925925846</v>
      </c>
      <c r="K768" s="26">
        <f t="shared" si="91"/>
        <v>127.95837665645635</v>
      </c>
      <c r="L768" s="16">
        <f t="shared" si="92"/>
        <v>-1.0679664820508306E-2</v>
      </c>
    </row>
    <row r="769" spans="1:12" x14ac:dyDescent="0.3">
      <c r="A769" s="3">
        <v>43507</v>
      </c>
      <c r="B769" s="18">
        <v>41.7</v>
      </c>
      <c r="C769" s="16">
        <f t="shared" si="88"/>
        <v>-6.1963775023832213E-3</v>
      </c>
      <c r="D769" s="31">
        <f t="shared" si="93"/>
        <v>42.551020408163382</v>
      </c>
      <c r="E769" s="18">
        <v>92.45</v>
      </c>
      <c r="F769" s="16">
        <f t="shared" si="89"/>
        <v>-1.6698574771325192E-2</v>
      </c>
      <c r="G769" s="31">
        <f t="shared" si="94"/>
        <v>50.360887920468322</v>
      </c>
      <c r="H769" s="18">
        <v>22.67</v>
      </c>
      <c r="I769" s="16">
        <f t="shared" si="90"/>
        <v>-1.0043668122270644E-2</v>
      </c>
      <c r="J769" s="31">
        <f t="shared" si="95"/>
        <v>33.585185185185111</v>
      </c>
      <c r="K769" s="26">
        <f t="shared" si="91"/>
        <v>126.49709351381682</v>
      </c>
      <c r="L769" s="16">
        <f t="shared" si="92"/>
        <v>-1.1419988130693448E-2</v>
      </c>
    </row>
    <row r="770" spans="1:12" x14ac:dyDescent="0.3">
      <c r="A770" s="3">
        <v>43508</v>
      </c>
      <c r="B770" s="18">
        <v>41.5</v>
      </c>
      <c r="C770" s="16">
        <f t="shared" si="88"/>
        <v>-4.7961630695444457E-3</v>
      </c>
      <c r="D770" s="31">
        <f t="shared" si="93"/>
        <v>42.346938775510317</v>
      </c>
      <c r="E770" s="18">
        <v>92.39</v>
      </c>
      <c r="F770" s="16">
        <f t="shared" si="89"/>
        <v>-6.4899945916718771E-4</v>
      </c>
      <c r="G770" s="31">
        <f t="shared" si="94"/>
        <v>50.328203731444759</v>
      </c>
      <c r="H770" s="18">
        <v>22.45</v>
      </c>
      <c r="I770" s="16">
        <f t="shared" si="90"/>
        <v>-9.7044552271725593E-3</v>
      </c>
      <c r="J770" s="31">
        <f t="shared" si="95"/>
        <v>33.259259259259181</v>
      </c>
      <c r="K770" s="26">
        <f t="shared" si="91"/>
        <v>125.93440176621425</v>
      </c>
      <c r="L770" s="16">
        <f t="shared" si="92"/>
        <v>-4.4482583114932028E-3</v>
      </c>
    </row>
    <row r="771" spans="1:12" x14ac:dyDescent="0.3">
      <c r="A771" s="3">
        <v>43509</v>
      </c>
      <c r="B771" s="18">
        <v>41.24</v>
      </c>
      <c r="C771" s="16">
        <f t="shared" si="88"/>
        <v>-6.2650602409638489E-3</v>
      </c>
      <c r="D771" s="31">
        <f t="shared" si="93"/>
        <v>42.081632653061334</v>
      </c>
      <c r="E771" s="18">
        <v>92.47</v>
      </c>
      <c r="F771" s="16">
        <f t="shared" si="89"/>
        <v>8.6589457733521336E-4</v>
      </c>
      <c r="G771" s="31">
        <f t="shared" si="94"/>
        <v>50.371782650142841</v>
      </c>
      <c r="H771" s="18">
        <v>22.39</v>
      </c>
      <c r="I771" s="16">
        <f t="shared" si="90"/>
        <v>-2.6726057906458767E-3</v>
      </c>
      <c r="J771" s="31">
        <f t="shared" si="95"/>
        <v>33.170370370370293</v>
      </c>
      <c r="K771" s="26">
        <f t="shared" si="91"/>
        <v>125.62378567357446</v>
      </c>
      <c r="L771" s="16">
        <f t="shared" si="92"/>
        <v>-2.4664911913141463E-3</v>
      </c>
    </row>
    <row r="772" spans="1:12" x14ac:dyDescent="0.3">
      <c r="A772" s="3">
        <v>43510</v>
      </c>
      <c r="B772" s="18">
        <v>41.03</v>
      </c>
      <c r="C772" s="16">
        <f t="shared" ref="C772:C835" si="96">B772/B771-1</f>
        <v>-5.0921435499515777E-3</v>
      </c>
      <c r="D772" s="31">
        <f t="shared" si="93"/>
        <v>41.867346938775619</v>
      </c>
      <c r="E772" s="18">
        <v>92.56</v>
      </c>
      <c r="F772" s="16">
        <f t="shared" ref="F772:F835" si="97">E772/E771-1</f>
        <v>9.7328863415158118E-4</v>
      </c>
      <c r="G772" s="31">
        <f t="shared" si="94"/>
        <v>50.420808933678181</v>
      </c>
      <c r="H772" s="18">
        <v>22.4</v>
      </c>
      <c r="I772" s="16">
        <f t="shared" ref="I772:I835" si="98">H772/H771-1</f>
        <v>4.4662795891015072E-4</v>
      </c>
      <c r="J772" s="31">
        <f t="shared" si="95"/>
        <v>33.185185185185105</v>
      </c>
      <c r="K772" s="26">
        <f t="shared" ref="K772:K835" si="99">D772+G772+J772</f>
        <v>125.4733410576389</v>
      </c>
      <c r="L772" s="16">
        <f t="shared" ref="L772:L835" si="100">K772/K771-1</f>
        <v>-1.1975806582240622E-3</v>
      </c>
    </row>
    <row r="773" spans="1:12" x14ac:dyDescent="0.3">
      <c r="A773" s="3">
        <v>43511</v>
      </c>
      <c r="B773" s="18">
        <v>40.89</v>
      </c>
      <c r="C773" s="16">
        <f t="shared" si="96"/>
        <v>-3.4121374603948151E-3</v>
      </c>
      <c r="D773" s="31">
        <f t="shared" ref="D773:D836" si="101">D772*(1+C773)</f>
        <v>41.724489795918473</v>
      </c>
      <c r="E773" s="18">
        <v>92.07</v>
      </c>
      <c r="F773" s="16">
        <f t="shared" si="97"/>
        <v>-5.2938634399309903E-3</v>
      </c>
      <c r="G773" s="31">
        <f t="shared" ref="G773:G836" si="102">G772*(1+F773)</f>
        <v>50.153888056652434</v>
      </c>
      <c r="H773" s="18">
        <v>22.26</v>
      </c>
      <c r="I773" s="16">
        <f t="shared" si="98"/>
        <v>-6.2499999999998668E-3</v>
      </c>
      <c r="J773" s="31">
        <f t="shared" ref="J773:J836" si="103">J772*(1+I773)</f>
        <v>32.977777777777703</v>
      </c>
      <c r="K773" s="26">
        <f t="shared" si="99"/>
        <v>124.85615563034861</v>
      </c>
      <c r="L773" s="16">
        <f t="shared" si="100"/>
        <v>-4.9188570423639444E-3</v>
      </c>
    </row>
    <row r="774" spans="1:12" x14ac:dyDescent="0.3">
      <c r="A774" s="3">
        <v>43514</v>
      </c>
      <c r="B774" s="18">
        <v>40.700000000000003</v>
      </c>
      <c r="C774" s="16">
        <f t="shared" si="96"/>
        <v>-4.6466128637808746E-3</v>
      </c>
      <c r="D774" s="31">
        <f t="shared" si="101"/>
        <v>41.530612244898066</v>
      </c>
      <c r="E774" s="18">
        <v>91.26</v>
      </c>
      <c r="F774" s="16">
        <f t="shared" si="97"/>
        <v>-8.7976539589441627E-3</v>
      </c>
      <c r="G774" s="31">
        <f t="shared" si="102"/>
        <v>49.712651504834383</v>
      </c>
      <c r="H774" s="18">
        <v>22.17</v>
      </c>
      <c r="I774" s="16">
        <f t="shared" si="98"/>
        <v>-4.0431266846361336E-3</v>
      </c>
      <c r="J774" s="31">
        <f t="shared" si="103"/>
        <v>32.84444444444437</v>
      </c>
      <c r="K774" s="26">
        <f t="shared" si="99"/>
        <v>124.08770819417683</v>
      </c>
      <c r="L774" s="16">
        <f t="shared" si="100"/>
        <v>-6.1546619971775129E-3</v>
      </c>
    </row>
    <row r="775" spans="1:12" x14ac:dyDescent="0.3">
      <c r="A775" s="3">
        <v>43515</v>
      </c>
      <c r="B775" s="18">
        <v>40.72</v>
      </c>
      <c r="C775" s="16">
        <f t="shared" si="96"/>
        <v>4.9140049140028452E-4</v>
      </c>
      <c r="D775" s="31">
        <f t="shared" si="101"/>
        <v>41.55102040816336</v>
      </c>
      <c r="E775" s="18">
        <v>91.66</v>
      </c>
      <c r="F775" s="16">
        <f t="shared" si="97"/>
        <v>4.3830813061580542E-3</v>
      </c>
      <c r="G775" s="31">
        <f t="shared" si="102"/>
        <v>49.930546098324776</v>
      </c>
      <c r="H775" s="18">
        <v>22.21</v>
      </c>
      <c r="I775" s="16">
        <f t="shared" si="98"/>
        <v>1.8042399639150997E-3</v>
      </c>
      <c r="J775" s="31">
        <f t="shared" si="103"/>
        <v>32.903703703703627</v>
      </c>
      <c r="K775" s="26">
        <f t="shared" si="99"/>
        <v>124.38527021019176</v>
      </c>
      <c r="L775" s="16">
        <f t="shared" si="100"/>
        <v>2.3979975159933442E-3</v>
      </c>
    </row>
    <row r="776" spans="1:12" x14ac:dyDescent="0.3">
      <c r="A776" s="3">
        <v>43516</v>
      </c>
      <c r="B776" s="18">
        <v>41.27</v>
      </c>
      <c r="C776" s="16">
        <f t="shared" si="96"/>
        <v>1.3506876227898035E-2</v>
      </c>
      <c r="D776" s="31">
        <f t="shared" si="101"/>
        <v>42.112244897959286</v>
      </c>
      <c r="E776" s="18">
        <v>92.21</v>
      </c>
      <c r="F776" s="16">
        <f t="shared" si="97"/>
        <v>6.0004363953742867E-3</v>
      </c>
      <c r="G776" s="31">
        <f t="shared" si="102"/>
        <v>50.230151164374078</v>
      </c>
      <c r="H776" s="18">
        <v>22.35</v>
      </c>
      <c r="I776" s="16">
        <f t="shared" si="98"/>
        <v>6.303466906798727E-3</v>
      </c>
      <c r="J776" s="31">
        <f t="shared" si="103"/>
        <v>33.111111111111036</v>
      </c>
      <c r="K776" s="26">
        <f t="shared" si="99"/>
        <v>125.45350717344439</v>
      </c>
      <c r="L776" s="16">
        <f t="shared" si="100"/>
        <v>8.5881307444801713E-3</v>
      </c>
    </row>
    <row r="777" spans="1:12" x14ac:dyDescent="0.3">
      <c r="A777" s="3">
        <v>43517</v>
      </c>
      <c r="B777" s="18">
        <v>41.45</v>
      </c>
      <c r="C777" s="16">
        <f t="shared" si="96"/>
        <v>4.3615216864549833E-3</v>
      </c>
      <c r="D777" s="31">
        <f t="shared" si="101"/>
        <v>42.295918367347042</v>
      </c>
      <c r="E777" s="18">
        <v>92.89</v>
      </c>
      <c r="F777" s="16">
        <f t="shared" si="97"/>
        <v>7.3744713154755281E-3</v>
      </c>
      <c r="G777" s="31">
        <f t="shared" si="102"/>
        <v>50.600571973307751</v>
      </c>
      <c r="H777" s="18">
        <v>22.38</v>
      </c>
      <c r="I777" s="16">
        <f t="shared" si="98"/>
        <v>1.3422818791946067E-3</v>
      </c>
      <c r="J777" s="31">
        <f t="shared" si="103"/>
        <v>33.15555555555548</v>
      </c>
      <c r="K777" s="26">
        <f t="shared" si="99"/>
        <v>126.05204589621027</v>
      </c>
      <c r="L777" s="16">
        <f t="shared" si="100"/>
        <v>4.7710003191729911E-3</v>
      </c>
    </row>
    <row r="778" spans="1:12" x14ac:dyDescent="0.3">
      <c r="A778" s="3">
        <v>43518</v>
      </c>
      <c r="B778" s="18">
        <v>41.68</v>
      </c>
      <c r="C778" s="16">
        <f t="shared" si="96"/>
        <v>5.5488540410131293E-3</v>
      </c>
      <c r="D778" s="31">
        <f t="shared" si="101"/>
        <v>42.530612244898059</v>
      </c>
      <c r="E778" s="18">
        <v>93.28</v>
      </c>
      <c r="F778" s="16">
        <f t="shared" si="97"/>
        <v>4.1985143718377138E-3</v>
      </c>
      <c r="G778" s="31">
        <f t="shared" si="102"/>
        <v>50.813019201960891</v>
      </c>
      <c r="H778" s="18">
        <v>22.49</v>
      </c>
      <c r="I778" s="16">
        <f t="shared" si="98"/>
        <v>4.9151027703306926E-3</v>
      </c>
      <c r="J778" s="31">
        <f t="shared" si="103"/>
        <v>33.318518518518445</v>
      </c>
      <c r="K778" s="26">
        <f t="shared" si="99"/>
        <v>126.6621499653774</v>
      </c>
      <c r="L778" s="16">
        <f t="shared" si="100"/>
        <v>4.8400965238555305E-3</v>
      </c>
    </row>
    <row r="779" spans="1:12" x14ac:dyDescent="0.3">
      <c r="A779" s="3">
        <v>43521</v>
      </c>
      <c r="B779" s="18">
        <v>42.04</v>
      </c>
      <c r="C779" s="16">
        <f t="shared" si="96"/>
        <v>8.6372360844528817E-3</v>
      </c>
      <c r="D779" s="31">
        <f t="shared" si="101"/>
        <v>42.897959183673564</v>
      </c>
      <c r="E779" s="18">
        <v>93.6</v>
      </c>
      <c r="F779" s="16">
        <f t="shared" si="97"/>
        <v>3.4305317324183626E-3</v>
      </c>
      <c r="G779" s="31">
        <f t="shared" si="102"/>
        <v>50.987334876753202</v>
      </c>
      <c r="H779" s="18">
        <v>22.63</v>
      </c>
      <c r="I779" s="16">
        <f t="shared" si="98"/>
        <v>6.2249888839485124E-3</v>
      </c>
      <c r="J779" s="31">
        <f t="shared" si="103"/>
        <v>33.525925925925854</v>
      </c>
      <c r="K779" s="26">
        <f t="shared" si="99"/>
        <v>127.41121998635262</v>
      </c>
      <c r="L779" s="16">
        <f t="shared" si="100"/>
        <v>5.9139215715189319E-3</v>
      </c>
    </row>
    <row r="780" spans="1:12" x14ac:dyDescent="0.3">
      <c r="A780" s="3">
        <v>43522</v>
      </c>
      <c r="B780" s="18">
        <v>41.86</v>
      </c>
      <c r="C780" s="16">
        <f t="shared" si="96"/>
        <v>-4.2816365366318276E-3</v>
      </c>
      <c r="D780" s="31">
        <f t="shared" si="101"/>
        <v>42.714285714285808</v>
      </c>
      <c r="E780" s="18">
        <v>93.38</v>
      </c>
      <c r="F780" s="16">
        <f t="shared" si="97"/>
        <v>-2.3504273504273421E-3</v>
      </c>
      <c r="G780" s="31">
        <f t="shared" si="102"/>
        <v>50.867492850333484</v>
      </c>
      <c r="H780" s="18">
        <v>22.59</v>
      </c>
      <c r="I780" s="16">
        <f t="shared" si="98"/>
        <v>-1.7675651789659241E-3</v>
      </c>
      <c r="J780" s="31">
        <f t="shared" si="103"/>
        <v>33.466666666666598</v>
      </c>
      <c r="K780" s="26">
        <f t="shared" si="99"/>
        <v>127.0484452312859</v>
      </c>
      <c r="L780" s="16">
        <f t="shared" si="100"/>
        <v>-2.8472747934253917E-3</v>
      </c>
    </row>
    <row r="781" spans="1:12" x14ac:dyDescent="0.3">
      <c r="A781" s="3">
        <v>43523</v>
      </c>
      <c r="B781" s="18">
        <v>41.76</v>
      </c>
      <c r="C781" s="16">
        <f t="shared" si="96"/>
        <v>-2.3889154323937234E-3</v>
      </c>
      <c r="D781" s="31">
        <f t="shared" si="101"/>
        <v>42.612244897959279</v>
      </c>
      <c r="E781" s="18">
        <v>93.46</v>
      </c>
      <c r="F781" s="16">
        <f t="shared" si="97"/>
        <v>8.5671449989299653E-4</v>
      </c>
      <c r="G781" s="31">
        <f t="shared" si="102"/>
        <v>50.911071769031565</v>
      </c>
      <c r="H781" s="18">
        <v>22.58</v>
      </c>
      <c r="I781" s="16">
        <f t="shared" si="98"/>
        <v>-4.4267374944673143E-4</v>
      </c>
      <c r="J781" s="31">
        <f t="shared" si="103"/>
        <v>33.451851851851778</v>
      </c>
      <c r="K781" s="26">
        <f t="shared" si="99"/>
        <v>126.97516851884262</v>
      </c>
      <c r="L781" s="16">
        <f t="shared" si="100"/>
        <v>-5.7676197697564824E-4</v>
      </c>
    </row>
    <row r="782" spans="1:12" x14ac:dyDescent="0.3">
      <c r="A782" s="3">
        <v>43524</v>
      </c>
      <c r="B782" s="18">
        <v>41.97</v>
      </c>
      <c r="C782" s="16">
        <f t="shared" si="96"/>
        <v>5.0287356321838672E-3</v>
      </c>
      <c r="D782" s="31">
        <f t="shared" si="101"/>
        <v>42.826530612244994</v>
      </c>
      <c r="E782" s="18">
        <v>93.91</v>
      </c>
      <c r="F782" s="16">
        <f t="shared" si="97"/>
        <v>4.8148940723304889E-3</v>
      </c>
      <c r="G782" s="31">
        <f t="shared" si="102"/>
        <v>51.156203186708268</v>
      </c>
      <c r="H782" s="18">
        <v>22.74</v>
      </c>
      <c r="I782" s="16">
        <f t="shared" si="98"/>
        <v>7.0859167404782042E-3</v>
      </c>
      <c r="J782" s="31">
        <f t="shared" si="103"/>
        <v>33.688888888888812</v>
      </c>
      <c r="K782" s="26">
        <f t="shared" si="99"/>
        <v>127.67162268784207</v>
      </c>
      <c r="L782" s="16">
        <f t="shared" si="100"/>
        <v>5.4849635336069458E-3</v>
      </c>
    </row>
    <row r="783" spans="1:12" x14ac:dyDescent="0.3">
      <c r="A783" s="3">
        <v>43525</v>
      </c>
      <c r="B783" s="18">
        <v>42.21</v>
      </c>
      <c r="C783" s="16">
        <f t="shared" si="96"/>
        <v>5.7183702644747481E-3</v>
      </c>
      <c r="D783" s="31">
        <f t="shared" si="101"/>
        <v>43.071428571428676</v>
      </c>
      <c r="E783" s="18">
        <v>95.16</v>
      </c>
      <c r="F783" s="16">
        <f t="shared" si="97"/>
        <v>1.3310616547758558E-2</v>
      </c>
      <c r="G783" s="31">
        <f t="shared" si="102"/>
        <v>51.837123791365769</v>
      </c>
      <c r="H783" s="18">
        <v>23.11</v>
      </c>
      <c r="I783" s="16">
        <f t="shared" si="98"/>
        <v>1.6270888302550635E-2</v>
      </c>
      <c r="J783" s="31">
        <f t="shared" si="103"/>
        <v>34.237037037036963</v>
      </c>
      <c r="K783" s="26">
        <f t="shared" si="99"/>
        <v>129.14558939983141</v>
      </c>
      <c r="L783" s="16">
        <f t="shared" si="100"/>
        <v>1.1544982988061392E-2</v>
      </c>
    </row>
    <row r="784" spans="1:12" x14ac:dyDescent="0.3">
      <c r="A784" s="3">
        <v>43529</v>
      </c>
      <c r="B784" s="18">
        <v>42.8</v>
      </c>
      <c r="C784" s="16">
        <f t="shared" si="96"/>
        <v>1.3977730395640764E-2</v>
      </c>
      <c r="D784" s="31">
        <f t="shared" si="101"/>
        <v>43.673469387755205</v>
      </c>
      <c r="E784" s="18">
        <v>97.13</v>
      </c>
      <c r="F784" s="16">
        <f t="shared" si="97"/>
        <v>2.0701975620008417E-2</v>
      </c>
      <c r="G784" s="31">
        <f t="shared" si="102"/>
        <v>52.910254664305981</v>
      </c>
      <c r="H784" s="18">
        <v>23.88</v>
      </c>
      <c r="I784" s="16">
        <f t="shared" si="98"/>
        <v>3.3318909562959798E-2</v>
      </c>
      <c r="J784" s="31">
        <f t="shared" si="103"/>
        <v>35.377777777777702</v>
      </c>
      <c r="K784" s="26">
        <f t="shared" si="99"/>
        <v>131.96150182983888</v>
      </c>
      <c r="L784" s="16">
        <f t="shared" si="100"/>
        <v>2.1804170340571805E-2</v>
      </c>
    </row>
    <row r="785" spans="1:12" x14ac:dyDescent="0.3">
      <c r="A785" s="3">
        <v>43530</v>
      </c>
      <c r="B785" s="18">
        <v>43.06</v>
      </c>
      <c r="C785" s="16">
        <f t="shared" si="96"/>
        <v>6.0747663551403708E-3</v>
      </c>
      <c r="D785" s="31">
        <f t="shared" si="101"/>
        <v>43.938775510204195</v>
      </c>
      <c r="E785" s="18">
        <v>97.98</v>
      </c>
      <c r="F785" s="16">
        <f t="shared" si="97"/>
        <v>8.7511582415320532E-3</v>
      </c>
      <c r="G785" s="31">
        <f t="shared" si="102"/>
        <v>53.373280675473083</v>
      </c>
      <c r="H785" s="18">
        <v>24.28</v>
      </c>
      <c r="I785" s="16">
        <f t="shared" si="98"/>
        <v>1.675041876046901E-2</v>
      </c>
      <c r="J785" s="31">
        <f t="shared" si="103"/>
        <v>35.97037037037029</v>
      </c>
      <c r="K785" s="26">
        <f t="shared" si="99"/>
        <v>133.28242655604757</v>
      </c>
      <c r="L785" s="16">
        <f t="shared" si="100"/>
        <v>1.0009924924255564E-2</v>
      </c>
    </row>
    <row r="786" spans="1:12" x14ac:dyDescent="0.3">
      <c r="A786" s="3">
        <v>43531</v>
      </c>
      <c r="B786" s="18">
        <v>42.92</v>
      </c>
      <c r="C786" s="16">
        <f t="shared" si="96"/>
        <v>-3.2512772875058493E-3</v>
      </c>
      <c r="D786" s="31">
        <f t="shared" si="101"/>
        <v>43.795918367347049</v>
      </c>
      <c r="E786" s="18">
        <v>97.95</v>
      </c>
      <c r="F786" s="16">
        <f t="shared" si="97"/>
        <v>-3.0618493570122585E-4</v>
      </c>
      <c r="G786" s="31">
        <f t="shared" si="102"/>
        <v>53.356938580961298</v>
      </c>
      <c r="H786" s="18">
        <v>24.44</v>
      </c>
      <c r="I786" s="16">
        <f t="shared" si="98"/>
        <v>6.5897858319605707E-3</v>
      </c>
      <c r="J786" s="31">
        <f t="shared" si="103"/>
        <v>36.207407407407331</v>
      </c>
      <c r="K786" s="26">
        <f t="shared" si="99"/>
        <v>133.36026435571569</v>
      </c>
      <c r="L786" s="16">
        <f t="shared" si="100"/>
        <v>5.8400647166623187E-4</v>
      </c>
    </row>
    <row r="787" spans="1:12" x14ac:dyDescent="0.3">
      <c r="A787" s="3">
        <v>43532</v>
      </c>
      <c r="B787" s="18">
        <v>42.86</v>
      </c>
      <c r="C787" s="16">
        <f t="shared" si="96"/>
        <v>-1.3979496738117936E-3</v>
      </c>
      <c r="D787" s="31">
        <f t="shared" si="101"/>
        <v>43.73469387755113</v>
      </c>
      <c r="E787" s="18">
        <v>97.96</v>
      </c>
      <c r="F787" s="16">
        <f t="shared" si="97"/>
        <v>1.0209290454299413E-4</v>
      </c>
      <c r="G787" s="31">
        <f t="shared" si="102"/>
        <v>53.36238594579855</v>
      </c>
      <c r="H787" s="18">
        <v>24.58</v>
      </c>
      <c r="I787" s="16">
        <f t="shared" si="98"/>
        <v>5.72831423895237E-3</v>
      </c>
      <c r="J787" s="31">
        <f t="shared" si="103"/>
        <v>36.414814814814733</v>
      </c>
      <c r="K787" s="26">
        <f t="shared" si="99"/>
        <v>133.51189463816439</v>
      </c>
      <c r="L787" s="16">
        <f t="shared" si="100"/>
        <v>1.1369974645840664E-3</v>
      </c>
    </row>
    <row r="788" spans="1:12" x14ac:dyDescent="0.3">
      <c r="A788" s="3">
        <v>43535</v>
      </c>
      <c r="B788" s="18">
        <v>43.56</v>
      </c>
      <c r="C788" s="16">
        <f t="shared" si="96"/>
        <v>1.6332244517032191E-2</v>
      </c>
      <c r="D788" s="31">
        <f t="shared" si="101"/>
        <v>44.448979591836846</v>
      </c>
      <c r="E788" s="18">
        <v>99.64</v>
      </c>
      <c r="F788" s="16">
        <f t="shared" si="97"/>
        <v>1.7149857084524323E-2</v>
      </c>
      <c r="G788" s="31">
        <f t="shared" si="102"/>
        <v>54.277543238458222</v>
      </c>
      <c r="H788" s="18">
        <v>25.06</v>
      </c>
      <c r="I788" s="16">
        <f t="shared" si="98"/>
        <v>1.9528071602929131E-2</v>
      </c>
      <c r="J788" s="31">
        <f t="shared" si="103"/>
        <v>37.125925925925841</v>
      </c>
      <c r="K788" s="26">
        <f t="shared" si="99"/>
        <v>135.85244875622089</v>
      </c>
      <c r="L788" s="16">
        <f t="shared" si="100"/>
        <v>1.7530678629044338E-2</v>
      </c>
    </row>
    <row r="789" spans="1:12" x14ac:dyDescent="0.3">
      <c r="A789" s="3">
        <v>43536</v>
      </c>
      <c r="B789" s="18">
        <v>43.93</v>
      </c>
      <c r="C789" s="16">
        <f t="shared" si="96"/>
        <v>8.4940312213039881E-3</v>
      </c>
      <c r="D789" s="31">
        <f t="shared" si="101"/>
        <v>44.826530612245008</v>
      </c>
      <c r="E789" s="18">
        <v>100.66</v>
      </c>
      <c r="F789" s="16">
        <f t="shared" si="97"/>
        <v>1.0236852669610608E-2</v>
      </c>
      <c r="G789" s="31">
        <f t="shared" si="102"/>
        <v>54.833174451858739</v>
      </c>
      <c r="H789" s="18">
        <v>25.66</v>
      </c>
      <c r="I789" s="16">
        <f t="shared" si="98"/>
        <v>2.3942537909018347E-2</v>
      </c>
      <c r="J789" s="31">
        <f t="shared" si="103"/>
        <v>38.014814814814727</v>
      </c>
      <c r="K789" s="26">
        <f t="shared" si="99"/>
        <v>137.67451987891849</v>
      </c>
      <c r="L789" s="16">
        <f t="shared" si="100"/>
        <v>1.3412133085412226E-2</v>
      </c>
    </row>
    <row r="790" spans="1:12" x14ac:dyDescent="0.3">
      <c r="A790" s="3">
        <v>43537</v>
      </c>
      <c r="B790" s="18">
        <v>43.82</v>
      </c>
      <c r="C790" s="16">
        <f t="shared" si="96"/>
        <v>-2.5039836102890289E-3</v>
      </c>
      <c r="D790" s="31">
        <f t="shared" si="101"/>
        <v>44.714285714285829</v>
      </c>
      <c r="E790" s="18">
        <v>100.46</v>
      </c>
      <c r="F790" s="16">
        <f t="shared" si="97"/>
        <v>-1.9868865487780996E-3</v>
      </c>
      <c r="G790" s="31">
        <f t="shared" si="102"/>
        <v>54.724227155113539</v>
      </c>
      <c r="H790" s="18">
        <v>25.48</v>
      </c>
      <c r="I790" s="16">
        <f t="shared" si="98"/>
        <v>-7.0148090413094666E-3</v>
      </c>
      <c r="J790" s="31">
        <f t="shared" si="103"/>
        <v>37.748148148148061</v>
      </c>
      <c r="K790" s="26">
        <f t="shared" si="99"/>
        <v>137.18666101754744</v>
      </c>
      <c r="L790" s="16">
        <f t="shared" si="100"/>
        <v>-3.5435668255833219E-3</v>
      </c>
    </row>
    <row r="791" spans="1:12" x14ac:dyDescent="0.3">
      <c r="A791" s="3">
        <v>43538</v>
      </c>
      <c r="B791" s="18">
        <v>43.86</v>
      </c>
      <c r="C791" s="16">
        <f t="shared" si="96"/>
        <v>9.128251939753973E-4</v>
      </c>
      <c r="D791" s="31">
        <f t="shared" si="101"/>
        <v>44.755102040816446</v>
      </c>
      <c r="E791" s="18">
        <v>99.98</v>
      </c>
      <c r="F791" s="16">
        <f t="shared" si="97"/>
        <v>-4.7780211029264663E-3</v>
      </c>
      <c r="G791" s="31">
        <f t="shared" si="102"/>
        <v>54.462753642925065</v>
      </c>
      <c r="H791" s="18">
        <v>25.51</v>
      </c>
      <c r="I791" s="16">
        <f t="shared" si="98"/>
        <v>1.1773940345369827E-3</v>
      </c>
      <c r="J791" s="31">
        <f t="shared" si="103"/>
        <v>37.792592592592506</v>
      </c>
      <c r="K791" s="26">
        <f t="shared" si="99"/>
        <v>137.01044827633402</v>
      </c>
      <c r="L791" s="16">
        <f t="shared" si="100"/>
        <v>-1.2844743060761443E-3</v>
      </c>
    </row>
    <row r="792" spans="1:12" x14ac:dyDescent="0.3">
      <c r="A792" s="3">
        <v>43539</v>
      </c>
      <c r="B792" s="18">
        <v>44.18</v>
      </c>
      <c r="C792" s="16">
        <f t="shared" si="96"/>
        <v>7.2959416324669402E-3</v>
      </c>
      <c r="D792" s="31">
        <f t="shared" si="101"/>
        <v>45.081632653061348</v>
      </c>
      <c r="E792" s="18">
        <v>100.11</v>
      </c>
      <c r="F792" s="16">
        <f t="shared" si="97"/>
        <v>1.300260052010449E-3</v>
      </c>
      <c r="G792" s="31">
        <f t="shared" si="102"/>
        <v>54.53356938580945</v>
      </c>
      <c r="H792" s="18">
        <v>25.34</v>
      </c>
      <c r="I792" s="16">
        <f t="shared" si="98"/>
        <v>-6.6640533124265877E-3</v>
      </c>
      <c r="J792" s="31">
        <f t="shared" si="103"/>
        <v>37.540740740740652</v>
      </c>
      <c r="K792" s="26">
        <f t="shared" si="99"/>
        <v>137.15594277961145</v>
      </c>
      <c r="L792" s="16">
        <f t="shared" si="100"/>
        <v>1.061922686246497E-3</v>
      </c>
    </row>
    <row r="793" spans="1:12" x14ac:dyDescent="0.3">
      <c r="A793" s="3">
        <v>43542</v>
      </c>
      <c r="B793" s="18">
        <v>44.21</v>
      </c>
      <c r="C793" s="16">
        <f t="shared" si="96"/>
        <v>6.7904028972387565E-4</v>
      </c>
      <c r="D793" s="31">
        <f t="shared" si="101"/>
        <v>45.112244897959307</v>
      </c>
      <c r="E793" s="18">
        <v>100.09</v>
      </c>
      <c r="F793" s="16">
        <f t="shared" si="97"/>
        <v>-1.9978024173405995E-4</v>
      </c>
      <c r="G793" s="31">
        <f t="shared" si="102"/>
        <v>54.522674656134932</v>
      </c>
      <c r="H793" s="18">
        <v>25.34</v>
      </c>
      <c r="I793" s="16">
        <f t="shared" si="98"/>
        <v>0</v>
      </c>
      <c r="J793" s="31">
        <f t="shared" si="103"/>
        <v>37.540740740740652</v>
      </c>
      <c r="K793" s="26">
        <f t="shared" si="99"/>
        <v>137.1756602948349</v>
      </c>
      <c r="L793" s="16">
        <f t="shared" si="100"/>
        <v>1.4375983150172189E-4</v>
      </c>
    </row>
    <row r="794" spans="1:12" x14ac:dyDescent="0.3">
      <c r="A794" s="3">
        <v>43543</v>
      </c>
      <c r="B794" s="18">
        <v>44.42</v>
      </c>
      <c r="C794" s="16">
        <f t="shared" si="96"/>
        <v>4.7500565482923029E-3</v>
      </c>
      <c r="D794" s="31">
        <f t="shared" si="101"/>
        <v>45.326530612245023</v>
      </c>
      <c r="E794" s="18">
        <v>100.6</v>
      </c>
      <c r="F794" s="16">
        <f t="shared" si="97"/>
        <v>5.0954141272854248E-3</v>
      </c>
      <c r="G794" s="31">
        <f t="shared" si="102"/>
        <v>54.80049026283519</v>
      </c>
      <c r="H794" s="18">
        <v>25.54</v>
      </c>
      <c r="I794" s="16">
        <f t="shared" si="98"/>
        <v>7.8926598263615588E-3</v>
      </c>
      <c r="J794" s="31">
        <f t="shared" si="103"/>
        <v>37.83703703703695</v>
      </c>
      <c r="K794" s="26">
        <f t="shared" si="99"/>
        <v>137.96405791211714</v>
      </c>
      <c r="L794" s="16">
        <f t="shared" si="100"/>
        <v>5.7473579174884826E-3</v>
      </c>
    </row>
    <row r="795" spans="1:12" x14ac:dyDescent="0.3">
      <c r="A795" s="3">
        <v>43544</v>
      </c>
      <c r="B795" s="18">
        <v>44.25</v>
      </c>
      <c r="C795" s="16">
        <f t="shared" si="96"/>
        <v>-3.8271049076992192E-3</v>
      </c>
      <c r="D795" s="31">
        <f t="shared" si="101"/>
        <v>45.153061224489917</v>
      </c>
      <c r="E795" s="18">
        <v>100.39</v>
      </c>
      <c r="F795" s="16">
        <f t="shared" si="97"/>
        <v>-2.0874751491053445E-3</v>
      </c>
      <c r="G795" s="31">
        <f t="shared" si="102"/>
        <v>54.686095601252731</v>
      </c>
      <c r="H795" s="18">
        <v>25.61</v>
      </c>
      <c r="I795" s="16">
        <f t="shared" si="98"/>
        <v>2.7407987470633444E-3</v>
      </c>
      <c r="J795" s="31">
        <f t="shared" si="103"/>
        <v>37.940740740740651</v>
      </c>
      <c r="K795" s="26">
        <f t="shared" si="99"/>
        <v>137.7798975664833</v>
      </c>
      <c r="L795" s="16">
        <f t="shared" si="100"/>
        <v>-1.3348429179370624E-3</v>
      </c>
    </row>
    <row r="796" spans="1:12" x14ac:dyDescent="0.3">
      <c r="A796" s="3">
        <v>43546</v>
      </c>
      <c r="B796" s="18">
        <v>44.1</v>
      </c>
      <c r="C796" s="16">
        <f t="shared" si="96"/>
        <v>-3.3898305084745228E-3</v>
      </c>
      <c r="D796" s="31">
        <f t="shared" si="101"/>
        <v>45.000000000000121</v>
      </c>
      <c r="E796" s="18">
        <v>100.03</v>
      </c>
      <c r="F796" s="16">
        <f t="shared" si="97"/>
        <v>-3.586014543281224E-3</v>
      </c>
      <c r="G796" s="31">
        <f t="shared" si="102"/>
        <v>54.489990467111369</v>
      </c>
      <c r="H796" s="18">
        <v>25.52</v>
      </c>
      <c r="I796" s="16">
        <f t="shared" si="98"/>
        <v>-3.5142522452167313E-3</v>
      </c>
      <c r="J796" s="31">
        <f t="shared" si="103"/>
        <v>37.807407407407318</v>
      </c>
      <c r="K796" s="26">
        <f t="shared" si="99"/>
        <v>137.29739787451879</v>
      </c>
      <c r="L796" s="16">
        <f t="shared" si="100"/>
        <v>-3.5019600136636519E-3</v>
      </c>
    </row>
    <row r="797" spans="1:12" x14ac:dyDescent="0.3">
      <c r="A797" s="3">
        <v>43549</v>
      </c>
      <c r="B797" s="18">
        <v>43.84</v>
      </c>
      <c r="C797" s="16">
        <f t="shared" si="96"/>
        <v>-5.8956916099772716E-3</v>
      </c>
      <c r="D797" s="31">
        <f t="shared" si="101"/>
        <v>44.734693877551145</v>
      </c>
      <c r="E797" s="18">
        <v>99.18</v>
      </c>
      <c r="F797" s="16">
        <f t="shared" si="97"/>
        <v>-8.4974507647704867E-3</v>
      </c>
      <c r="G797" s="31">
        <f t="shared" si="102"/>
        <v>54.026964455944274</v>
      </c>
      <c r="H797" s="18">
        <v>25.15</v>
      </c>
      <c r="I797" s="16">
        <f t="shared" si="98"/>
        <v>-1.4498432601880884E-2</v>
      </c>
      <c r="J797" s="31">
        <f t="shared" si="103"/>
        <v>37.259259259259174</v>
      </c>
      <c r="K797" s="26">
        <f t="shared" si="99"/>
        <v>136.02091759275459</v>
      </c>
      <c r="L797" s="16">
        <f t="shared" si="100"/>
        <v>-9.2971920919494577E-3</v>
      </c>
    </row>
    <row r="798" spans="1:12" x14ac:dyDescent="0.3">
      <c r="A798" s="3">
        <v>43550</v>
      </c>
      <c r="B798" s="18">
        <v>44.23</v>
      </c>
      <c r="C798" s="16">
        <f t="shared" si="96"/>
        <v>8.8959854014596385E-3</v>
      </c>
      <c r="D798" s="31">
        <f t="shared" si="101"/>
        <v>45.132653061224609</v>
      </c>
      <c r="E798" s="18">
        <v>100.12</v>
      </c>
      <c r="F798" s="16">
        <f t="shared" si="97"/>
        <v>9.4777172817099853E-3</v>
      </c>
      <c r="G798" s="31">
        <f t="shared" si="102"/>
        <v>54.539016750646709</v>
      </c>
      <c r="H798" s="18">
        <v>25.28</v>
      </c>
      <c r="I798" s="16">
        <f t="shared" si="98"/>
        <v>5.1689860834991386E-3</v>
      </c>
      <c r="J798" s="31">
        <f t="shared" si="103"/>
        <v>37.451851851851771</v>
      </c>
      <c r="K798" s="26">
        <f t="shared" si="99"/>
        <v>137.12352166372307</v>
      </c>
      <c r="L798" s="16">
        <f t="shared" si="100"/>
        <v>8.1061361037841895E-3</v>
      </c>
    </row>
    <row r="799" spans="1:12" x14ac:dyDescent="0.3">
      <c r="A799" s="3">
        <v>43551</v>
      </c>
      <c r="B799" s="18">
        <v>44.04</v>
      </c>
      <c r="C799" s="16">
        <f t="shared" si="96"/>
        <v>-4.2957268822065853E-3</v>
      </c>
      <c r="D799" s="31">
        <f t="shared" si="101"/>
        <v>44.938775510204202</v>
      </c>
      <c r="E799" s="18">
        <v>100.8</v>
      </c>
      <c r="F799" s="16">
        <f t="shared" si="97"/>
        <v>6.7918497802637035E-3</v>
      </c>
      <c r="G799" s="31">
        <f t="shared" si="102"/>
        <v>54.90943755958039</v>
      </c>
      <c r="H799" s="18">
        <v>25.36</v>
      </c>
      <c r="I799" s="16">
        <f t="shared" si="98"/>
        <v>3.1645569620253333E-3</v>
      </c>
      <c r="J799" s="31">
        <f t="shared" si="103"/>
        <v>37.570370370370291</v>
      </c>
      <c r="K799" s="26">
        <f t="shared" si="99"/>
        <v>137.41858344015489</v>
      </c>
      <c r="L799" s="16">
        <f t="shared" si="100"/>
        <v>2.1517954968763853E-3</v>
      </c>
    </row>
    <row r="800" spans="1:12" x14ac:dyDescent="0.3">
      <c r="A800" s="3">
        <v>43552</v>
      </c>
      <c r="B800" s="18">
        <v>44.41</v>
      </c>
      <c r="C800" s="16">
        <f t="shared" si="96"/>
        <v>8.401453224341493E-3</v>
      </c>
      <c r="D800" s="31">
        <f t="shared" si="101"/>
        <v>45.316326530612365</v>
      </c>
      <c r="E800" s="18">
        <v>101.49</v>
      </c>
      <c r="F800" s="16">
        <f t="shared" si="97"/>
        <v>6.8452380952381819E-3</v>
      </c>
      <c r="G800" s="31">
        <f t="shared" si="102"/>
        <v>55.285305733351329</v>
      </c>
      <c r="H800" s="18">
        <v>25.58</v>
      </c>
      <c r="I800" s="16">
        <f t="shared" si="98"/>
        <v>8.6750788643532584E-3</v>
      </c>
      <c r="J800" s="31">
        <f t="shared" si="103"/>
        <v>37.896296296296214</v>
      </c>
      <c r="K800" s="26">
        <f t="shared" si="99"/>
        <v>138.49792856025991</v>
      </c>
      <c r="L800" s="16">
        <f t="shared" si="100"/>
        <v>7.8544334622330236E-3</v>
      </c>
    </row>
    <row r="801" spans="1:12" x14ac:dyDescent="0.3">
      <c r="A801" s="3">
        <v>43553</v>
      </c>
      <c r="B801" s="18">
        <v>44.62</v>
      </c>
      <c r="C801" s="16">
        <f t="shared" si="96"/>
        <v>4.7286647151543182E-3</v>
      </c>
      <c r="D801" s="31">
        <f t="shared" si="101"/>
        <v>45.53061224489808</v>
      </c>
      <c r="E801" s="18">
        <v>102.22</v>
      </c>
      <c r="F801" s="16">
        <f t="shared" si="97"/>
        <v>7.1928268794956285E-3</v>
      </c>
      <c r="G801" s="31">
        <f t="shared" si="102"/>
        <v>55.682963366471313</v>
      </c>
      <c r="H801" s="18">
        <v>25.81</v>
      </c>
      <c r="I801" s="16">
        <f t="shared" si="98"/>
        <v>8.9913995308834593E-3</v>
      </c>
      <c r="J801" s="31">
        <f t="shared" si="103"/>
        <v>38.237037037036956</v>
      </c>
      <c r="K801" s="26">
        <f t="shared" si="99"/>
        <v>139.45061264840635</v>
      </c>
      <c r="L801" s="16">
        <f t="shared" si="100"/>
        <v>6.8786883533202836E-3</v>
      </c>
    </row>
    <row r="802" spans="1:12" x14ac:dyDescent="0.3">
      <c r="A802" s="3">
        <v>43556</v>
      </c>
      <c r="B802" s="18">
        <v>44.84</v>
      </c>
      <c r="C802" s="16">
        <f t="shared" si="96"/>
        <v>4.93052442850761E-3</v>
      </c>
      <c r="D802" s="31">
        <f t="shared" si="101"/>
        <v>45.75510204081646</v>
      </c>
      <c r="E802" s="18">
        <v>102.6</v>
      </c>
      <c r="F802" s="16">
        <f t="shared" si="97"/>
        <v>3.7174721189590088E-3</v>
      </c>
      <c r="G802" s="31">
        <f t="shared" si="102"/>
        <v>55.889963230287186</v>
      </c>
      <c r="H802" s="18">
        <v>26.1</v>
      </c>
      <c r="I802" s="16">
        <f t="shared" si="98"/>
        <v>1.1235955056179803E-2</v>
      </c>
      <c r="J802" s="31">
        <f t="shared" si="103"/>
        <v>38.666666666666586</v>
      </c>
      <c r="K802" s="26">
        <f t="shared" si="99"/>
        <v>140.31173193777022</v>
      </c>
      <c r="L802" s="16">
        <f t="shared" si="100"/>
        <v>6.1750843041112891E-3</v>
      </c>
    </row>
    <row r="803" spans="1:12" x14ac:dyDescent="0.3">
      <c r="A803" s="3">
        <v>43557</v>
      </c>
      <c r="B803" s="18">
        <v>44.97</v>
      </c>
      <c r="C803" s="16">
        <f t="shared" si="96"/>
        <v>2.899197145405763E-3</v>
      </c>
      <c r="D803" s="31">
        <f t="shared" si="101"/>
        <v>45.887755102040941</v>
      </c>
      <c r="E803" s="18">
        <v>102.61</v>
      </c>
      <c r="F803" s="16">
        <f t="shared" si="97"/>
        <v>9.7465886939707147E-5</v>
      </c>
      <c r="G803" s="31">
        <f t="shared" si="102"/>
        <v>55.895410595124453</v>
      </c>
      <c r="H803" s="18">
        <v>26.01</v>
      </c>
      <c r="I803" s="16">
        <f t="shared" si="98"/>
        <v>-3.4482758620689724E-3</v>
      </c>
      <c r="J803" s="31">
        <f t="shared" si="103"/>
        <v>38.533333333333253</v>
      </c>
      <c r="K803" s="26">
        <f t="shared" si="99"/>
        <v>140.31649903049865</v>
      </c>
      <c r="L803" s="16">
        <f t="shared" si="100"/>
        <v>3.3975011658693433E-5</v>
      </c>
    </row>
    <row r="804" spans="1:12" x14ac:dyDescent="0.3">
      <c r="A804" s="3">
        <v>43558</v>
      </c>
      <c r="B804" s="18">
        <v>44.63</v>
      </c>
      <c r="C804" s="16">
        <f t="shared" si="96"/>
        <v>-7.5605959528574074E-3</v>
      </c>
      <c r="D804" s="31">
        <f t="shared" si="101"/>
        <v>45.540816326530738</v>
      </c>
      <c r="E804" s="18">
        <v>101.61</v>
      </c>
      <c r="F804" s="16">
        <f t="shared" si="97"/>
        <v>-9.7456388266250471E-3</v>
      </c>
      <c r="G804" s="31">
        <f t="shared" si="102"/>
        <v>55.350674111398462</v>
      </c>
      <c r="H804" s="18">
        <v>25.72</v>
      </c>
      <c r="I804" s="16">
        <f t="shared" si="98"/>
        <v>-1.1149557862360715E-2</v>
      </c>
      <c r="J804" s="31">
        <f t="shared" si="103"/>
        <v>38.103703703703623</v>
      </c>
      <c r="K804" s="26">
        <f t="shared" si="99"/>
        <v>138.99519414163282</v>
      </c>
      <c r="L804" s="16">
        <f t="shared" si="100"/>
        <v>-9.4166038776283267E-3</v>
      </c>
    </row>
    <row r="805" spans="1:12" x14ac:dyDescent="0.3">
      <c r="A805" s="3">
        <v>43559</v>
      </c>
      <c r="B805" s="18">
        <v>44.59</v>
      </c>
      <c r="C805" s="16">
        <f t="shared" si="96"/>
        <v>-8.9625812233917745E-4</v>
      </c>
      <c r="D805" s="31">
        <f t="shared" si="101"/>
        <v>45.500000000000128</v>
      </c>
      <c r="E805" s="18">
        <v>101.47</v>
      </c>
      <c r="F805" s="16">
        <f t="shared" si="97"/>
        <v>-1.3778171439818854E-3</v>
      </c>
      <c r="G805" s="31">
        <f t="shared" si="102"/>
        <v>55.274411003676825</v>
      </c>
      <c r="H805" s="18">
        <v>25.64</v>
      </c>
      <c r="I805" s="16">
        <f t="shared" si="98"/>
        <v>-3.1104199066873672E-3</v>
      </c>
      <c r="J805" s="31">
        <f t="shared" si="103"/>
        <v>37.985185185185102</v>
      </c>
      <c r="K805" s="26">
        <f t="shared" si="99"/>
        <v>138.75959618886208</v>
      </c>
      <c r="L805" s="16">
        <f t="shared" si="100"/>
        <v>-1.6950079045947586E-3</v>
      </c>
    </row>
    <row r="806" spans="1:12" x14ac:dyDescent="0.3">
      <c r="A806" s="3">
        <v>43560</v>
      </c>
      <c r="B806" s="18">
        <v>44.84</v>
      </c>
      <c r="C806" s="16">
        <f t="shared" si="96"/>
        <v>5.6066382596995368E-3</v>
      </c>
      <c r="D806" s="31">
        <f t="shared" si="101"/>
        <v>45.75510204081646</v>
      </c>
      <c r="E806" s="18">
        <v>102.29</v>
      </c>
      <c r="F806" s="16">
        <f t="shared" si="97"/>
        <v>8.0812062678625729E-3</v>
      </c>
      <c r="G806" s="31">
        <f t="shared" si="102"/>
        <v>55.721094920332149</v>
      </c>
      <c r="H806" s="18">
        <v>25.88</v>
      </c>
      <c r="I806" s="16">
        <f t="shared" si="98"/>
        <v>9.3603744149766133E-3</v>
      </c>
      <c r="J806" s="31">
        <f t="shared" si="103"/>
        <v>38.340740740740657</v>
      </c>
      <c r="K806" s="26">
        <f t="shared" si="99"/>
        <v>139.81693770188929</v>
      </c>
      <c r="L806" s="16">
        <f t="shared" si="100"/>
        <v>7.619952364145588E-3</v>
      </c>
    </row>
    <row r="807" spans="1:12" x14ac:dyDescent="0.3">
      <c r="A807" s="3">
        <v>43563</v>
      </c>
      <c r="B807" s="18">
        <v>44.67</v>
      </c>
      <c r="C807" s="16">
        <f t="shared" si="96"/>
        <v>-3.7912578055308011E-3</v>
      </c>
      <c r="D807" s="31">
        <f t="shared" si="101"/>
        <v>45.581632653061355</v>
      </c>
      <c r="E807" s="18">
        <v>101.77</v>
      </c>
      <c r="F807" s="16">
        <f t="shared" si="97"/>
        <v>-5.0835858832731784E-3</v>
      </c>
      <c r="G807" s="31">
        <f t="shared" si="102"/>
        <v>55.437831948794624</v>
      </c>
      <c r="H807" s="18">
        <v>25.91</v>
      </c>
      <c r="I807" s="16">
        <f t="shared" si="98"/>
        <v>1.1591962905719289E-3</v>
      </c>
      <c r="J807" s="31">
        <f t="shared" si="103"/>
        <v>38.385185185185101</v>
      </c>
      <c r="K807" s="26">
        <f t="shared" si="99"/>
        <v>139.40464978704108</v>
      </c>
      <c r="L807" s="16">
        <f t="shared" si="100"/>
        <v>-2.9487694525770491E-3</v>
      </c>
    </row>
    <row r="808" spans="1:12" x14ac:dyDescent="0.3">
      <c r="A808" s="3">
        <v>43564</v>
      </c>
      <c r="B808" s="18">
        <v>44.89</v>
      </c>
      <c r="C808" s="16">
        <f t="shared" si="96"/>
        <v>4.9250055965972539E-3</v>
      </c>
      <c r="D808" s="31">
        <f t="shared" si="101"/>
        <v>45.806122448979721</v>
      </c>
      <c r="E808" s="18">
        <v>101.71</v>
      </c>
      <c r="F808" s="16">
        <f t="shared" si="97"/>
        <v>-5.8956470472637523E-4</v>
      </c>
      <c r="G808" s="31">
        <f t="shared" si="102"/>
        <v>55.405147759771062</v>
      </c>
      <c r="H808" s="18">
        <v>25.84</v>
      </c>
      <c r="I808" s="16">
        <f t="shared" si="98"/>
        <v>-2.7016595908915253E-3</v>
      </c>
      <c r="J808" s="31">
        <f t="shared" si="103"/>
        <v>38.2814814814814</v>
      </c>
      <c r="K808" s="26">
        <f t="shared" si="99"/>
        <v>139.49275169023218</v>
      </c>
      <c r="L808" s="16">
        <f t="shared" si="100"/>
        <v>6.3198683347853724E-4</v>
      </c>
    </row>
    <row r="809" spans="1:12" x14ac:dyDescent="0.3">
      <c r="A809" s="3">
        <v>43565</v>
      </c>
      <c r="B809" s="18">
        <v>44.57</v>
      </c>
      <c r="C809" s="16">
        <f t="shared" si="96"/>
        <v>-7.1285364223657721E-3</v>
      </c>
      <c r="D809" s="31">
        <f t="shared" si="101"/>
        <v>45.479591836734819</v>
      </c>
      <c r="E809" s="18">
        <v>101.94</v>
      </c>
      <c r="F809" s="16">
        <f t="shared" si="97"/>
        <v>2.2613312358668036E-3</v>
      </c>
      <c r="G809" s="31">
        <f t="shared" si="102"/>
        <v>55.530437151028046</v>
      </c>
      <c r="H809" s="18">
        <v>25.91</v>
      </c>
      <c r="I809" s="16">
        <f t="shared" si="98"/>
        <v>2.7089783281732949E-3</v>
      </c>
      <c r="J809" s="31">
        <f t="shared" si="103"/>
        <v>38.385185185185101</v>
      </c>
      <c r="K809" s="26">
        <f t="shared" si="99"/>
        <v>139.39521417294796</v>
      </c>
      <c r="L809" s="16">
        <f t="shared" si="100"/>
        <v>-6.9923000372684729E-4</v>
      </c>
    </row>
    <row r="810" spans="1:12" x14ac:dyDescent="0.3">
      <c r="A810" s="3">
        <v>43566</v>
      </c>
      <c r="B810" s="18">
        <v>44.58</v>
      </c>
      <c r="C810" s="16">
        <f t="shared" si="96"/>
        <v>2.2436616558207945E-4</v>
      </c>
      <c r="D810" s="31">
        <f t="shared" si="101"/>
        <v>45.489795918367463</v>
      </c>
      <c r="E810" s="18">
        <v>101.96</v>
      </c>
      <c r="F810" s="16">
        <f t="shared" si="97"/>
        <v>1.961938395134144E-4</v>
      </c>
      <c r="G810" s="31">
        <f t="shared" si="102"/>
        <v>55.541331880702565</v>
      </c>
      <c r="H810" s="18">
        <v>25.88</v>
      </c>
      <c r="I810" s="16">
        <f t="shared" si="98"/>
        <v>-1.1578541103821616E-3</v>
      </c>
      <c r="J810" s="31">
        <f t="shared" si="103"/>
        <v>38.340740740740657</v>
      </c>
      <c r="K810" s="26">
        <f t="shared" si="99"/>
        <v>139.37186853981069</v>
      </c>
      <c r="L810" s="16">
        <f t="shared" si="100"/>
        <v>-1.6747801045957633E-4</v>
      </c>
    </row>
    <row r="811" spans="1:12" x14ac:dyDescent="0.3">
      <c r="A811" s="3">
        <v>43567</v>
      </c>
      <c r="B811" s="18">
        <v>44.78</v>
      </c>
      <c r="C811" s="16">
        <f t="shared" si="96"/>
        <v>4.4863167339614929E-3</v>
      </c>
      <c r="D811" s="31">
        <f t="shared" si="101"/>
        <v>45.693877551020528</v>
      </c>
      <c r="E811" s="18">
        <v>102.31</v>
      </c>
      <c r="F811" s="16">
        <f t="shared" si="97"/>
        <v>3.4327187132210391E-3</v>
      </c>
      <c r="G811" s="31">
        <f t="shared" si="102"/>
        <v>55.731989650006675</v>
      </c>
      <c r="H811" s="18">
        <v>26.01</v>
      </c>
      <c r="I811" s="16">
        <f t="shared" si="98"/>
        <v>5.0231839258114697E-3</v>
      </c>
      <c r="J811" s="31">
        <f t="shared" si="103"/>
        <v>38.533333333333253</v>
      </c>
      <c r="K811" s="26">
        <f t="shared" si="99"/>
        <v>139.95920053436046</v>
      </c>
      <c r="L811" s="16">
        <f t="shared" si="100"/>
        <v>4.214135899182514E-3</v>
      </c>
    </row>
    <row r="812" spans="1:12" x14ac:dyDescent="0.3">
      <c r="A812" s="3">
        <v>43570</v>
      </c>
      <c r="B812" s="18">
        <v>44.93</v>
      </c>
      <c r="C812" s="16">
        <f t="shared" si="96"/>
        <v>3.3497096918266855E-3</v>
      </c>
      <c r="D812" s="31">
        <f t="shared" si="101"/>
        <v>45.846938775510324</v>
      </c>
      <c r="E812" s="18">
        <v>102.97</v>
      </c>
      <c r="F812" s="16">
        <f t="shared" si="97"/>
        <v>6.4509823086698059E-3</v>
      </c>
      <c r="G812" s="31">
        <f t="shared" si="102"/>
        <v>56.091515729265836</v>
      </c>
      <c r="H812" s="18">
        <v>26.09</v>
      </c>
      <c r="I812" s="16">
        <f t="shared" si="98"/>
        <v>3.075740099961477E-3</v>
      </c>
      <c r="J812" s="31">
        <f t="shared" si="103"/>
        <v>38.651851851851767</v>
      </c>
      <c r="K812" s="26">
        <f t="shared" si="99"/>
        <v>140.59030635662793</v>
      </c>
      <c r="L812" s="16">
        <f t="shared" si="100"/>
        <v>4.5092128267232301E-3</v>
      </c>
    </row>
    <row r="813" spans="1:12" x14ac:dyDescent="0.3">
      <c r="A813" s="3">
        <v>43571</v>
      </c>
      <c r="B813" s="18">
        <v>45.28</v>
      </c>
      <c r="C813" s="16">
        <f t="shared" si="96"/>
        <v>7.789895392833257E-3</v>
      </c>
      <c r="D813" s="31">
        <f t="shared" si="101"/>
        <v>46.204081632653178</v>
      </c>
      <c r="E813" s="18">
        <v>103.05</v>
      </c>
      <c r="F813" s="16">
        <f t="shared" si="97"/>
        <v>7.769253180538449E-4</v>
      </c>
      <c r="G813" s="31">
        <f t="shared" si="102"/>
        <v>56.135094647963918</v>
      </c>
      <c r="H813" s="18">
        <v>26.14</v>
      </c>
      <c r="I813" s="16">
        <f t="shared" si="98"/>
        <v>1.9164430816405176E-3</v>
      </c>
      <c r="J813" s="31">
        <f t="shared" si="103"/>
        <v>38.725925925925843</v>
      </c>
      <c r="K813" s="26">
        <f t="shared" si="99"/>
        <v>141.06510220654295</v>
      </c>
      <c r="L813" s="16">
        <f t="shared" si="100"/>
        <v>3.377159223983961E-3</v>
      </c>
    </row>
    <row r="814" spans="1:12" x14ac:dyDescent="0.3">
      <c r="A814" s="3">
        <v>43573</v>
      </c>
      <c r="B814" s="18">
        <v>45.03</v>
      </c>
      <c r="C814" s="16">
        <f t="shared" si="96"/>
        <v>-5.5212014134276011E-3</v>
      </c>
      <c r="D814" s="31">
        <f t="shared" si="101"/>
        <v>45.948979591836846</v>
      </c>
      <c r="E814" s="18">
        <v>102.37</v>
      </c>
      <c r="F814" s="16">
        <f t="shared" si="97"/>
        <v>-6.598738476467636E-3</v>
      </c>
      <c r="G814" s="31">
        <f t="shared" si="102"/>
        <v>55.764673839030245</v>
      </c>
      <c r="H814" s="18">
        <v>25.94</v>
      </c>
      <c r="I814" s="16">
        <f t="shared" si="98"/>
        <v>-7.6511094108645539E-3</v>
      </c>
      <c r="J814" s="31">
        <f t="shared" si="103"/>
        <v>38.429629629629545</v>
      </c>
      <c r="K814" s="26">
        <f t="shared" si="99"/>
        <v>140.14328306049663</v>
      </c>
      <c r="L814" s="16">
        <f t="shared" si="100"/>
        <v>-6.5347072495408609E-3</v>
      </c>
    </row>
    <row r="815" spans="1:12" x14ac:dyDescent="0.3">
      <c r="A815" s="3">
        <v>43577</v>
      </c>
      <c r="B815" s="18">
        <v>44.55</v>
      </c>
      <c r="C815" s="16">
        <f t="shared" si="96"/>
        <v>-1.0659560293137971E-2</v>
      </c>
      <c r="D815" s="31">
        <f t="shared" si="101"/>
        <v>45.459183673469497</v>
      </c>
      <c r="E815" s="18">
        <v>101.05</v>
      </c>
      <c r="F815" s="16">
        <f t="shared" si="97"/>
        <v>-1.2894402657028459E-2</v>
      </c>
      <c r="G815" s="31">
        <f t="shared" si="102"/>
        <v>55.045621680511928</v>
      </c>
      <c r="H815" s="18">
        <v>25.7</v>
      </c>
      <c r="I815" s="16">
        <f t="shared" si="98"/>
        <v>-9.2521202775637246E-3</v>
      </c>
      <c r="J815" s="31">
        <f t="shared" si="103"/>
        <v>38.074074074073984</v>
      </c>
      <c r="K815" s="26">
        <f t="shared" si="99"/>
        <v>138.57887942805542</v>
      </c>
      <c r="L815" s="16">
        <f t="shared" si="100"/>
        <v>-1.116288699877177E-2</v>
      </c>
    </row>
    <row r="816" spans="1:12" x14ac:dyDescent="0.3">
      <c r="A816" s="3">
        <v>43578</v>
      </c>
      <c r="B816" s="18">
        <v>44.43</v>
      </c>
      <c r="C816" s="16">
        <f t="shared" si="96"/>
        <v>-2.6936026936026369E-3</v>
      </c>
      <c r="D816" s="31">
        <f t="shared" si="101"/>
        <v>45.336734693877659</v>
      </c>
      <c r="E816" s="18">
        <v>101.25</v>
      </c>
      <c r="F816" s="16">
        <f t="shared" si="97"/>
        <v>1.9792182088076427E-3</v>
      </c>
      <c r="G816" s="31">
        <f t="shared" si="102"/>
        <v>55.154568977257135</v>
      </c>
      <c r="H816" s="18">
        <v>25.72</v>
      </c>
      <c r="I816" s="16">
        <f t="shared" si="98"/>
        <v>7.7821011673151474E-4</v>
      </c>
      <c r="J816" s="31">
        <f t="shared" si="103"/>
        <v>38.103703703703616</v>
      </c>
      <c r="K816" s="26">
        <f t="shared" si="99"/>
        <v>138.59500737483842</v>
      </c>
      <c r="L816" s="16">
        <f t="shared" si="100"/>
        <v>1.1638098712851708E-4</v>
      </c>
    </row>
    <row r="817" spans="1:12" x14ac:dyDescent="0.3">
      <c r="A817" s="3">
        <v>43579</v>
      </c>
      <c r="B817" s="18">
        <v>44.91</v>
      </c>
      <c r="C817" s="16">
        <f t="shared" si="96"/>
        <v>1.0803511141120881E-2</v>
      </c>
      <c r="D817" s="31">
        <f t="shared" si="101"/>
        <v>45.826530612245008</v>
      </c>
      <c r="E817" s="18">
        <v>101.41</v>
      </c>
      <c r="F817" s="16">
        <f t="shared" si="97"/>
        <v>1.5802469135801633E-3</v>
      </c>
      <c r="G817" s="31">
        <f t="shared" si="102"/>
        <v>55.24172681465329</v>
      </c>
      <c r="H817" s="18">
        <v>25.76</v>
      </c>
      <c r="I817" s="16">
        <f t="shared" si="98"/>
        <v>1.5552099533437946E-3</v>
      </c>
      <c r="J817" s="31">
        <f t="shared" si="103"/>
        <v>38.162962962962879</v>
      </c>
      <c r="K817" s="26">
        <f t="shared" si="99"/>
        <v>139.23122038986116</v>
      </c>
      <c r="L817" s="16">
        <f t="shared" si="100"/>
        <v>4.5904468499509132E-3</v>
      </c>
    </row>
    <row r="818" spans="1:12" x14ac:dyDescent="0.3">
      <c r="A818" s="3">
        <v>43580</v>
      </c>
      <c r="B818" s="18">
        <v>44.67</v>
      </c>
      <c r="C818" s="16">
        <f t="shared" si="96"/>
        <v>-5.3440213760853617E-3</v>
      </c>
      <c r="D818" s="31">
        <f t="shared" si="101"/>
        <v>45.581632653061341</v>
      </c>
      <c r="E818" s="18">
        <v>101.44</v>
      </c>
      <c r="F818" s="16">
        <f t="shared" si="97"/>
        <v>2.9582881372647307E-4</v>
      </c>
      <c r="G818" s="31">
        <f t="shared" si="102"/>
        <v>55.258068909165068</v>
      </c>
      <c r="H818" s="18">
        <v>25.78</v>
      </c>
      <c r="I818" s="16">
        <f t="shared" si="98"/>
        <v>7.763975155279379E-4</v>
      </c>
      <c r="J818" s="31">
        <f t="shared" si="103"/>
        <v>38.192592592592511</v>
      </c>
      <c r="K818" s="26">
        <f t="shared" si="99"/>
        <v>139.03229415481891</v>
      </c>
      <c r="L818" s="16">
        <f t="shared" si="100"/>
        <v>-1.4287473347230906E-3</v>
      </c>
    </row>
    <row r="819" spans="1:12" x14ac:dyDescent="0.3">
      <c r="A819" s="3">
        <v>43581</v>
      </c>
      <c r="B819" s="18">
        <v>44.98</v>
      </c>
      <c r="C819" s="16">
        <f t="shared" si="96"/>
        <v>6.9397806133868478E-3</v>
      </c>
      <c r="D819" s="31">
        <f t="shared" si="101"/>
        <v>45.897959183673578</v>
      </c>
      <c r="E819" s="18">
        <v>101.65</v>
      </c>
      <c r="F819" s="16">
        <f t="shared" si="97"/>
        <v>2.0701892744481309E-3</v>
      </c>
      <c r="G819" s="31">
        <f t="shared" si="102"/>
        <v>55.372463570747534</v>
      </c>
      <c r="H819" s="18">
        <v>25.78</v>
      </c>
      <c r="I819" s="16">
        <f t="shared" si="98"/>
        <v>0</v>
      </c>
      <c r="J819" s="31">
        <f t="shared" si="103"/>
        <v>38.192592592592511</v>
      </c>
      <c r="K819" s="26">
        <f t="shared" si="99"/>
        <v>139.46301534701362</v>
      </c>
      <c r="L819" s="16">
        <f t="shared" si="100"/>
        <v>3.0979938496524806E-3</v>
      </c>
    </row>
    <row r="820" spans="1:12" x14ac:dyDescent="0.3">
      <c r="A820" s="3">
        <v>43585</v>
      </c>
      <c r="B820" s="18">
        <v>45.07</v>
      </c>
      <c r="C820" s="16">
        <f t="shared" si="96"/>
        <v>2.0008892841263393E-3</v>
      </c>
      <c r="D820" s="31">
        <f t="shared" si="101"/>
        <v>45.989795918367456</v>
      </c>
      <c r="E820" s="18">
        <v>100.86</v>
      </c>
      <c r="F820" s="16">
        <f t="shared" si="97"/>
        <v>-7.7717658632563413E-3</v>
      </c>
      <c r="G820" s="31">
        <f t="shared" si="102"/>
        <v>54.942121748603995</v>
      </c>
      <c r="H820" s="18">
        <v>25.53</v>
      </c>
      <c r="I820" s="16">
        <f t="shared" si="98"/>
        <v>-9.6974398758727931E-3</v>
      </c>
      <c r="J820" s="31">
        <f t="shared" si="103"/>
        <v>37.822222222222138</v>
      </c>
      <c r="K820" s="26">
        <f t="shared" si="99"/>
        <v>138.7541398891936</v>
      </c>
      <c r="L820" s="16">
        <f t="shared" si="100"/>
        <v>-5.0828920919011589E-3</v>
      </c>
    </row>
    <row r="821" spans="1:12" x14ac:dyDescent="0.3">
      <c r="A821" s="3">
        <v>43587</v>
      </c>
      <c r="B821" s="18">
        <v>44.88</v>
      </c>
      <c r="C821" s="16">
        <f t="shared" si="96"/>
        <v>-4.215664521854845E-3</v>
      </c>
      <c r="D821" s="31">
        <f t="shared" si="101"/>
        <v>45.795918367347049</v>
      </c>
      <c r="E821" s="18">
        <v>100.38</v>
      </c>
      <c r="F821" s="16">
        <f t="shared" si="97"/>
        <v>-4.7590719809637028E-3</v>
      </c>
      <c r="G821" s="31">
        <f t="shared" si="102"/>
        <v>54.680648236415514</v>
      </c>
      <c r="H821" s="18">
        <v>25.58</v>
      </c>
      <c r="I821" s="16">
        <f t="shared" si="98"/>
        <v>1.9584802193497453E-3</v>
      </c>
      <c r="J821" s="31">
        <f t="shared" si="103"/>
        <v>37.896296296296207</v>
      </c>
      <c r="K821" s="26">
        <f t="shared" si="99"/>
        <v>138.37286290005878</v>
      </c>
      <c r="L821" s="16">
        <f t="shared" si="100"/>
        <v>-2.747860276019809E-3</v>
      </c>
    </row>
    <row r="822" spans="1:12" x14ac:dyDescent="0.3">
      <c r="A822" s="3">
        <v>43588</v>
      </c>
      <c r="B822" s="18">
        <v>44.98</v>
      </c>
      <c r="C822" s="16">
        <f t="shared" si="96"/>
        <v>2.2281639928698471E-3</v>
      </c>
      <c r="D822" s="31">
        <f t="shared" si="101"/>
        <v>45.897959183673578</v>
      </c>
      <c r="E822" s="18">
        <v>100.26</v>
      </c>
      <c r="F822" s="16">
        <f t="shared" si="97"/>
        <v>-1.1954572624027771E-3</v>
      </c>
      <c r="G822" s="31">
        <f t="shared" si="102"/>
        <v>54.615279858368403</v>
      </c>
      <c r="H822" s="18">
        <v>25.57</v>
      </c>
      <c r="I822" s="16">
        <f t="shared" si="98"/>
        <v>-3.9093041438620357E-4</v>
      </c>
      <c r="J822" s="31">
        <f t="shared" si="103"/>
        <v>37.881481481481394</v>
      </c>
      <c r="K822" s="26">
        <f t="shared" si="99"/>
        <v>138.39472052352338</v>
      </c>
      <c r="L822" s="16">
        <f t="shared" si="100"/>
        <v>1.5796177810090128E-4</v>
      </c>
    </row>
    <row r="823" spans="1:12" x14ac:dyDescent="0.3">
      <c r="A823" s="3">
        <v>43591</v>
      </c>
      <c r="B823" s="18">
        <v>44.6</v>
      </c>
      <c r="C823" s="16">
        <f t="shared" si="96"/>
        <v>-8.4481991996442352E-3</v>
      </c>
      <c r="D823" s="31">
        <f t="shared" si="101"/>
        <v>45.510204081632764</v>
      </c>
      <c r="E823" s="18">
        <v>99.94</v>
      </c>
      <c r="F823" s="16">
        <f t="shared" si="97"/>
        <v>-3.1917015759027612E-3</v>
      </c>
      <c r="G823" s="31">
        <f t="shared" si="102"/>
        <v>54.440964183576078</v>
      </c>
      <c r="H823" s="18">
        <v>25.35</v>
      </c>
      <c r="I823" s="16">
        <f t="shared" si="98"/>
        <v>-8.603832616347229E-3</v>
      </c>
      <c r="J823" s="31">
        <f t="shared" si="103"/>
        <v>37.555555555555472</v>
      </c>
      <c r="K823" s="26">
        <f t="shared" si="99"/>
        <v>137.50672382076431</v>
      </c>
      <c r="L823" s="16">
        <f t="shared" si="100"/>
        <v>-6.4164059105717985E-3</v>
      </c>
    </row>
    <row r="824" spans="1:12" x14ac:dyDescent="0.3">
      <c r="A824" s="3">
        <v>43592</v>
      </c>
      <c r="B824" s="18">
        <v>44.29</v>
      </c>
      <c r="C824" s="16">
        <f t="shared" si="96"/>
        <v>-6.9506726457400081E-3</v>
      </c>
      <c r="D824" s="31">
        <f t="shared" si="101"/>
        <v>45.193877551020513</v>
      </c>
      <c r="E824" s="18">
        <v>99.18</v>
      </c>
      <c r="F824" s="16">
        <f t="shared" si="97"/>
        <v>-7.6045627376425395E-3</v>
      </c>
      <c r="G824" s="31">
        <f t="shared" si="102"/>
        <v>54.026964455944324</v>
      </c>
      <c r="H824" s="18">
        <v>25.37</v>
      </c>
      <c r="I824" s="16">
        <f t="shared" si="98"/>
        <v>7.889546351085297E-4</v>
      </c>
      <c r="J824" s="31">
        <f t="shared" si="103"/>
        <v>37.585185185185104</v>
      </c>
      <c r="K824" s="26">
        <f t="shared" si="99"/>
        <v>136.80602719214994</v>
      </c>
      <c r="L824" s="16">
        <f t="shared" si="100"/>
        <v>-5.0957262971933481E-3</v>
      </c>
    </row>
    <row r="825" spans="1:12" x14ac:dyDescent="0.3">
      <c r="A825" s="3">
        <v>43593</v>
      </c>
      <c r="B825" s="18">
        <v>43.86</v>
      </c>
      <c r="C825" s="16">
        <f t="shared" si="96"/>
        <v>-9.7087378640776656E-3</v>
      </c>
      <c r="D825" s="31">
        <f t="shared" si="101"/>
        <v>44.755102040816432</v>
      </c>
      <c r="E825" s="18">
        <v>98.04</v>
      </c>
      <c r="F825" s="16">
        <f t="shared" si="97"/>
        <v>-1.1494252873563204E-2</v>
      </c>
      <c r="G825" s="31">
        <f t="shared" si="102"/>
        <v>53.405964864496688</v>
      </c>
      <c r="H825" s="18">
        <v>25.17</v>
      </c>
      <c r="I825" s="16">
        <f t="shared" si="98"/>
        <v>-7.8833267638943605E-3</v>
      </c>
      <c r="J825" s="31">
        <f t="shared" si="103"/>
        <v>37.288888888888806</v>
      </c>
      <c r="K825" s="26">
        <f t="shared" si="99"/>
        <v>135.44995579420191</v>
      </c>
      <c r="L825" s="16">
        <f t="shared" si="100"/>
        <v>-9.9123658933781833E-3</v>
      </c>
    </row>
    <row r="826" spans="1:12" x14ac:dyDescent="0.3">
      <c r="A826" s="3">
        <v>43594</v>
      </c>
      <c r="B826" s="18">
        <v>43.61</v>
      </c>
      <c r="C826" s="16">
        <f t="shared" si="96"/>
        <v>-5.6999544003647484E-3</v>
      </c>
      <c r="D826" s="31">
        <f t="shared" si="101"/>
        <v>44.500000000000107</v>
      </c>
      <c r="E826" s="18">
        <v>97.87</v>
      </c>
      <c r="F826" s="16">
        <f t="shared" si="97"/>
        <v>-1.7339861281110425E-3</v>
      </c>
      <c r="G826" s="31">
        <f t="shared" si="102"/>
        <v>53.313359662263267</v>
      </c>
      <c r="H826" s="18">
        <v>25.16</v>
      </c>
      <c r="I826" s="16">
        <f t="shared" si="98"/>
        <v>-3.9729837107671528E-4</v>
      </c>
      <c r="J826" s="31">
        <f t="shared" si="103"/>
        <v>37.274074074073987</v>
      </c>
      <c r="K826" s="26">
        <f t="shared" si="99"/>
        <v>135.08743373633735</v>
      </c>
      <c r="L826" s="16">
        <f t="shared" si="100"/>
        <v>-2.6764280264172102E-3</v>
      </c>
    </row>
    <row r="827" spans="1:12" x14ac:dyDescent="0.3">
      <c r="A827" s="3">
        <v>43595</v>
      </c>
      <c r="B827" s="18">
        <v>43.54</v>
      </c>
      <c r="C827" s="16">
        <f t="shared" si="96"/>
        <v>-1.6051364365970988E-3</v>
      </c>
      <c r="D827" s="31">
        <f t="shared" si="101"/>
        <v>44.428571428571537</v>
      </c>
      <c r="E827" s="18">
        <v>98.03</v>
      </c>
      <c r="F827" s="16">
        <f t="shared" si="97"/>
        <v>1.634821702258149E-3</v>
      </c>
      <c r="G827" s="31">
        <f t="shared" si="102"/>
        <v>53.400517499659429</v>
      </c>
      <c r="H827" s="18">
        <v>25.19</v>
      </c>
      <c r="I827" s="16">
        <f t="shared" si="98"/>
        <v>1.1923688394277487E-3</v>
      </c>
      <c r="J827" s="31">
        <f t="shared" si="103"/>
        <v>37.318518518518431</v>
      </c>
      <c r="K827" s="26">
        <f t="shared" si="99"/>
        <v>135.14760744674939</v>
      </c>
      <c r="L827" s="16">
        <f t="shared" si="100"/>
        <v>4.4544269402213565E-4</v>
      </c>
    </row>
    <row r="828" spans="1:12" x14ac:dyDescent="0.3">
      <c r="A828" s="3">
        <v>43598</v>
      </c>
      <c r="B828" s="18">
        <v>42.97</v>
      </c>
      <c r="C828" s="16">
        <f t="shared" si="96"/>
        <v>-1.3091410197519582E-2</v>
      </c>
      <c r="D828" s="31">
        <f t="shared" si="101"/>
        <v>43.84693877551031</v>
      </c>
      <c r="E828" s="18">
        <v>96.47</v>
      </c>
      <c r="F828" s="16">
        <f t="shared" si="97"/>
        <v>-1.5913495868611682E-2</v>
      </c>
      <c r="G828" s="31">
        <f t="shared" si="102"/>
        <v>52.550728585046876</v>
      </c>
      <c r="H828" s="18">
        <v>24.75</v>
      </c>
      <c r="I828" s="16">
        <f t="shared" si="98"/>
        <v>-1.7467248908296984E-2</v>
      </c>
      <c r="J828" s="31">
        <f t="shared" si="103"/>
        <v>36.666666666666579</v>
      </c>
      <c r="K828" s="26">
        <f t="shared" si="99"/>
        <v>133.06433402722377</v>
      </c>
      <c r="L828" s="16">
        <f t="shared" si="100"/>
        <v>-1.5414800593835709E-2</v>
      </c>
    </row>
    <row r="829" spans="1:12" x14ac:dyDescent="0.3">
      <c r="A829" s="3">
        <v>43599</v>
      </c>
      <c r="B829" s="18">
        <v>43.28</v>
      </c>
      <c r="C829" s="16">
        <f t="shared" si="96"/>
        <v>7.2143355829648037E-3</v>
      </c>
      <c r="D829" s="31">
        <f t="shared" si="101"/>
        <v>44.163265306122554</v>
      </c>
      <c r="E829" s="18">
        <v>96.83</v>
      </c>
      <c r="F829" s="16">
        <f t="shared" si="97"/>
        <v>3.7317300715247192E-3</v>
      </c>
      <c r="G829" s="31">
        <f t="shared" si="102"/>
        <v>52.746833719188231</v>
      </c>
      <c r="H829" s="18">
        <v>24.91</v>
      </c>
      <c r="I829" s="16">
        <f t="shared" si="98"/>
        <v>6.4646464646465063E-3</v>
      </c>
      <c r="J829" s="31">
        <f t="shared" si="103"/>
        <v>36.90370370370362</v>
      </c>
      <c r="K829" s="26">
        <f t="shared" si="99"/>
        <v>133.81380272901441</v>
      </c>
      <c r="L829" s="16">
        <f t="shared" si="100"/>
        <v>5.6323785578584751E-3</v>
      </c>
    </row>
    <row r="830" spans="1:12" x14ac:dyDescent="0.3">
      <c r="A830" s="3">
        <v>43600</v>
      </c>
      <c r="B830" s="18">
        <v>43.08</v>
      </c>
      <c r="C830" s="16">
        <f t="shared" si="96"/>
        <v>-4.6210720887246426E-3</v>
      </c>
      <c r="D830" s="31">
        <f t="shared" si="101"/>
        <v>43.959183673469489</v>
      </c>
      <c r="E830" s="18">
        <v>96.47</v>
      </c>
      <c r="F830" s="16">
        <f t="shared" si="97"/>
        <v>-3.7178560363523294E-3</v>
      </c>
      <c r="G830" s="31">
        <f t="shared" si="102"/>
        <v>52.550728585046876</v>
      </c>
      <c r="H830" s="18">
        <v>24.85</v>
      </c>
      <c r="I830" s="16">
        <f t="shared" si="98"/>
        <v>-2.4086712163788881E-3</v>
      </c>
      <c r="J830" s="31">
        <f t="shared" si="103"/>
        <v>36.814814814814731</v>
      </c>
      <c r="K830" s="26">
        <f t="shared" si="99"/>
        <v>133.3247270733311</v>
      </c>
      <c r="L830" s="16">
        <f t="shared" si="100"/>
        <v>-3.6548969217602423E-3</v>
      </c>
    </row>
    <row r="831" spans="1:12" x14ac:dyDescent="0.3">
      <c r="A831" s="3">
        <v>43601</v>
      </c>
      <c r="B831" s="18">
        <v>43.37</v>
      </c>
      <c r="C831" s="16">
        <f t="shared" si="96"/>
        <v>6.7316620241411051E-3</v>
      </c>
      <c r="D831" s="31">
        <f t="shared" si="101"/>
        <v>44.255102040816425</v>
      </c>
      <c r="E831" s="18">
        <v>96.89</v>
      </c>
      <c r="F831" s="16">
        <f t="shared" si="97"/>
        <v>4.3536850834455798E-3</v>
      </c>
      <c r="G831" s="31">
        <f t="shared" si="102"/>
        <v>52.779517908211794</v>
      </c>
      <c r="H831" s="18">
        <v>24.88</v>
      </c>
      <c r="I831" s="16">
        <f t="shared" si="98"/>
        <v>1.2072434607643956E-3</v>
      </c>
      <c r="J831" s="31">
        <f t="shared" si="103"/>
        <v>36.859259259259169</v>
      </c>
      <c r="K831" s="26">
        <f t="shared" si="99"/>
        <v>133.89387920828739</v>
      </c>
      <c r="L831" s="16">
        <f t="shared" si="100"/>
        <v>4.268916557715885E-3</v>
      </c>
    </row>
    <row r="832" spans="1:12" x14ac:dyDescent="0.3">
      <c r="A832" s="3">
        <v>43602</v>
      </c>
      <c r="B832" s="18">
        <v>43.75</v>
      </c>
      <c r="C832" s="16">
        <f t="shared" si="96"/>
        <v>8.7618169241412414E-3</v>
      </c>
      <c r="D832" s="31">
        <f t="shared" si="101"/>
        <v>44.642857142857245</v>
      </c>
      <c r="E832" s="18">
        <v>97.64</v>
      </c>
      <c r="F832" s="16">
        <f t="shared" si="97"/>
        <v>7.7407369181545782E-3</v>
      </c>
      <c r="G832" s="31">
        <f t="shared" si="102"/>
        <v>53.188070271006289</v>
      </c>
      <c r="H832" s="18">
        <v>24.99</v>
      </c>
      <c r="I832" s="16">
        <f t="shared" si="98"/>
        <v>4.4212218649517521E-3</v>
      </c>
      <c r="J832" s="31">
        <f t="shared" si="103"/>
        <v>37.022222222222133</v>
      </c>
      <c r="K832" s="26">
        <f t="shared" si="99"/>
        <v>134.85314963608567</v>
      </c>
      <c r="L832" s="16">
        <f t="shared" si="100"/>
        <v>7.1644083618342957E-3</v>
      </c>
    </row>
    <row r="833" spans="1:12" x14ac:dyDescent="0.3">
      <c r="A833" s="3">
        <v>43605</v>
      </c>
      <c r="B833" s="18">
        <v>45.26</v>
      </c>
      <c r="C833" s="16">
        <f t="shared" si="96"/>
        <v>3.451428571428572E-2</v>
      </c>
      <c r="D833" s="31">
        <f t="shared" si="101"/>
        <v>46.183673469387863</v>
      </c>
      <c r="E833" s="18">
        <v>100.08</v>
      </c>
      <c r="F833" s="16">
        <f t="shared" si="97"/>
        <v>2.4989758295780318E-2</v>
      </c>
      <c r="G833" s="31">
        <f t="shared" si="102"/>
        <v>54.517227291297715</v>
      </c>
      <c r="H833" s="18">
        <v>25.77</v>
      </c>
      <c r="I833" s="16">
        <f t="shared" si="98"/>
        <v>3.1212484993997647E-2</v>
      </c>
      <c r="J833" s="31">
        <f t="shared" si="103"/>
        <v>38.177777777777685</v>
      </c>
      <c r="K833" s="26">
        <f t="shared" si="99"/>
        <v>138.87867853846328</v>
      </c>
      <c r="L833" s="16">
        <f t="shared" si="100"/>
        <v>2.9851204167206102E-2</v>
      </c>
    </row>
    <row r="834" spans="1:12" x14ac:dyDescent="0.3">
      <c r="A834" s="3">
        <v>43606</v>
      </c>
      <c r="B834" s="18">
        <v>44.77</v>
      </c>
      <c r="C834" s="16">
        <f t="shared" si="96"/>
        <v>-1.0826336721166507E-2</v>
      </c>
      <c r="D834" s="31">
        <f t="shared" si="101"/>
        <v>45.683673469387863</v>
      </c>
      <c r="E834" s="18">
        <v>99.5</v>
      </c>
      <c r="F834" s="16">
        <f t="shared" si="97"/>
        <v>-5.7953637090327748E-3</v>
      </c>
      <c r="G834" s="31">
        <f t="shared" si="102"/>
        <v>54.201280130736635</v>
      </c>
      <c r="H834" s="18">
        <v>25.76</v>
      </c>
      <c r="I834" s="16">
        <f t="shared" si="98"/>
        <v>-3.8804811796655514E-4</v>
      </c>
      <c r="J834" s="31">
        <f t="shared" si="103"/>
        <v>38.162962962962872</v>
      </c>
      <c r="K834" s="26">
        <f t="shared" si="99"/>
        <v>138.04791656308737</v>
      </c>
      <c r="L834" s="16">
        <f t="shared" si="100"/>
        <v>-5.981925981142E-3</v>
      </c>
    </row>
    <row r="835" spans="1:12" x14ac:dyDescent="0.3">
      <c r="A835" s="3">
        <v>43607</v>
      </c>
      <c r="B835" s="18">
        <v>44.92</v>
      </c>
      <c r="C835" s="16">
        <f t="shared" si="96"/>
        <v>3.3504578959124842E-3</v>
      </c>
      <c r="D835" s="31">
        <f t="shared" si="101"/>
        <v>45.836734693877659</v>
      </c>
      <c r="E835" s="18">
        <v>99.75</v>
      </c>
      <c r="F835" s="16">
        <f t="shared" si="97"/>
        <v>2.5125628140703071E-3</v>
      </c>
      <c r="G835" s="31">
        <f t="shared" si="102"/>
        <v>54.337464251668131</v>
      </c>
      <c r="H835" s="18">
        <v>25.88</v>
      </c>
      <c r="I835" s="16">
        <f t="shared" si="98"/>
        <v>4.6583850931676274E-3</v>
      </c>
      <c r="J835" s="31">
        <f t="shared" si="103"/>
        <v>38.34074074074065</v>
      </c>
      <c r="K835" s="26">
        <f t="shared" si="99"/>
        <v>138.51493968628643</v>
      </c>
      <c r="L835" s="16">
        <f t="shared" si="100"/>
        <v>3.3830508625287692E-3</v>
      </c>
    </row>
    <row r="836" spans="1:12" x14ac:dyDescent="0.3">
      <c r="A836" s="3">
        <v>43608</v>
      </c>
      <c r="B836" s="18">
        <v>44.64</v>
      </c>
      <c r="C836" s="16">
        <f t="shared" ref="C836:C899" si="104">B836/B835-1</f>
        <v>-6.2333036509349959E-3</v>
      </c>
      <c r="D836" s="31">
        <f t="shared" si="101"/>
        <v>45.551020408163374</v>
      </c>
      <c r="E836" s="18">
        <v>99.59</v>
      </c>
      <c r="F836" s="16">
        <f t="shared" ref="F836:F899" si="105">E836/E835-1</f>
        <v>-1.6040100250626077E-3</v>
      </c>
      <c r="G836" s="31">
        <f t="shared" si="102"/>
        <v>54.250306414271975</v>
      </c>
      <c r="H836" s="18">
        <v>25.94</v>
      </c>
      <c r="I836" s="16">
        <f t="shared" ref="I836:I899" si="106">H836/H835-1</f>
        <v>2.3183925811438577E-3</v>
      </c>
      <c r="J836" s="31">
        <f t="shared" si="103"/>
        <v>38.429629629629545</v>
      </c>
      <c r="K836" s="26">
        <f t="shared" ref="K836:K899" si="107">D836+G836+J836</f>
        <v>138.2309564520649</v>
      </c>
      <c r="L836" s="16">
        <f t="shared" ref="L836:L899" si="108">K836/K835-1</f>
        <v>-2.0501993132632235E-3</v>
      </c>
    </row>
    <row r="837" spans="1:12" x14ac:dyDescent="0.3">
      <c r="A837" s="3">
        <v>43609</v>
      </c>
      <c r="B837" s="18">
        <v>45.47</v>
      </c>
      <c r="C837" s="16">
        <f t="shared" si="104"/>
        <v>1.8593189964157597E-2</v>
      </c>
      <c r="D837" s="31">
        <f t="shared" ref="D837:D900" si="109">D836*(1+C837)</f>
        <v>46.397959183673578</v>
      </c>
      <c r="E837" s="18">
        <v>101.98</v>
      </c>
      <c r="F837" s="16">
        <f t="shared" si="105"/>
        <v>2.3998393412993257E-2</v>
      </c>
      <c r="G837" s="31">
        <f t="shared" ref="G837:G900" si="110">G836*(1+F837)</f>
        <v>55.552226610377105</v>
      </c>
      <c r="H837" s="18">
        <v>26.69</v>
      </c>
      <c r="I837" s="16">
        <f t="shared" si="106"/>
        <v>2.8912875867386223E-2</v>
      </c>
      <c r="J837" s="31">
        <f t="shared" ref="J837:J900" si="111">J836*(1+I837)</f>
        <v>39.540740740740652</v>
      </c>
      <c r="K837" s="26">
        <f t="shared" si="107"/>
        <v>141.49092653479133</v>
      </c>
      <c r="L837" s="16">
        <f t="shared" si="108"/>
        <v>2.3583502323930583E-2</v>
      </c>
    </row>
    <row r="838" spans="1:12" x14ac:dyDescent="0.3">
      <c r="A838" s="3">
        <v>43612</v>
      </c>
      <c r="B838" s="18">
        <v>45.92</v>
      </c>
      <c r="C838" s="16">
        <f t="shared" si="104"/>
        <v>9.8966351440510358E-3</v>
      </c>
      <c r="D838" s="31">
        <f t="shared" si="109"/>
        <v>46.857142857142968</v>
      </c>
      <c r="E838" s="18">
        <v>103.56</v>
      </c>
      <c r="F838" s="16">
        <f t="shared" si="105"/>
        <v>1.5493233967444509E-2</v>
      </c>
      <c r="G838" s="31">
        <f t="shared" si="110"/>
        <v>56.412910254664176</v>
      </c>
      <c r="H838" s="18">
        <v>27.29</v>
      </c>
      <c r="I838" s="16">
        <f t="shared" si="106"/>
        <v>2.2480329711502378E-2</v>
      </c>
      <c r="J838" s="31">
        <f t="shared" si="111"/>
        <v>40.429629629629538</v>
      </c>
      <c r="K838" s="26">
        <f t="shared" si="107"/>
        <v>143.69968274143667</v>
      </c>
      <c r="L838" s="16">
        <f t="shared" si="108"/>
        <v>1.5610585503532226E-2</v>
      </c>
    </row>
    <row r="839" spans="1:12" x14ac:dyDescent="0.3">
      <c r="A839" s="3">
        <v>43613</v>
      </c>
      <c r="B839" s="18">
        <v>46.01</v>
      </c>
      <c r="C839" s="16">
        <f t="shared" si="104"/>
        <v>1.9599303135888757E-3</v>
      </c>
      <c r="D839" s="31">
        <f t="shared" si="109"/>
        <v>46.948979591836846</v>
      </c>
      <c r="E839" s="18">
        <v>103.45</v>
      </c>
      <c r="F839" s="16">
        <f t="shared" si="105"/>
        <v>-1.0621861722672765E-3</v>
      </c>
      <c r="G839" s="31">
        <f t="shared" si="110"/>
        <v>56.352989241454317</v>
      </c>
      <c r="H839" s="18">
        <v>27.42</v>
      </c>
      <c r="I839" s="16">
        <f t="shared" si="106"/>
        <v>4.7636496885306023E-3</v>
      </c>
      <c r="J839" s="31">
        <f t="shared" si="111"/>
        <v>40.622222222222128</v>
      </c>
      <c r="K839" s="26">
        <f t="shared" si="107"/>
        <v>143.92419105551329</v>
      </c>
      <c r="L839" s="16">
        <f t="shared" si="108"/>
        <v>1.562343839551783E-3</v>
      </c>
    </row>
    <row r="840" spans="1:12" x14ac:dyDescent="0.3">
      <c r="A840" s="3">
        <v>43614</v>
      </c>
      <c r="B840" s="18">
        <v>45.58</v>
      </c>
      <c r="C840" s="16">
        <f t="shared" si="104"/>
        <v>-9.3457943925233655E-3</v>
      </c>
      <c r="D840" s="31">
        <f t="shared" si="109"/>
        <v>46.510204081632764</v>
      </c>
      <c r="E840" s="18">
        <v>102.49</v>
      </c>
      <c r="F840" s="16">
        <f t="shared" si="105"/>
        <v>-9.2798453359111965E-3</v>
      </c>
      <c r="G840" s="31">
        <f t="shared" si="110"/>
        <v>55.830042217077356</v>
      </c>
      <c r="H840" s="18">
        <v>27.27</v>
      </c>
      <c r="I840" s="16">
        <f t="shared" si="106"/>
        <v>-5.4704595185995908E-3</v>
      </c>
      <c r="J840" s="31">
        <f t="shared" si="111"/>
        <v>40.399999999999906</v>
      </c>
      <c r="K840" s="26">
        <f t="shared" si="107"/>
        <v>142.74024629871002</v>
      </c>
      <c r="L840" s="16">
        <f t="shared" si="108"/>
        <v>-8.2261692639745698E-3</v>
      </c>
    </row>
    <row r="841" spans="1:12" x14ac:dyDescent="0.3">
      <c r="A841" s="3">
        <v>43615</v>
      </c>
      <c r="B841" s="18">
        <v>45.82</v>
      </c>
      <c r="C841" s="16">
        <f t="shared" si="104"/>
        <v>5.2654673102239258E-3</v>
      </c>
      <c r="D841" s="31">
        <f t="shared" si="109"/>
        <v>46.755102040816446</v>
      </c>
      <c r="E841" s="18">
        <v>103.2</v>
      </c>
      <c r="F841" s="16">
        <f t="shared" si="105"/>
        <v>6.9275051224511053E-3</v>
      </c>
      <c r="G841" s="31">
        <f t="shared" si="110"/>
        <v>56.216805120522821</v>
      </c>
      <c r="H841" s="18">
        <v>27.32</v>
      </c>
      <c r="I841" s="16">
        <f t="shared" si="106"/>
        <v>1.833516685001868E-3</v>
      </c>
      <c r="J841" s="31">
        <f t="shared" si="111"/>
        <v>40.474074074073982</v>
      </c>
      <c r="K841" s="26">
        <f t="shared" si="107"/>
        <v>143.44598123541323</v>
      </c>
      <c r="L841" s="16">
        <f t="shared" si="108"/>
        <v>4.94419026870907E-3</v>
      </c>
    </row>
    <row r="842" spans="1:12" x14ac:dyDescent="0.3">
      <c r="A842" s="3">
        <v>43616</v>
      </c>
      <c r="B842" s="18">
        <v>45.78</v>
      </c>
      <c r="C842" s="16">
        <f t="shared" si="104"/>
        <v>-8.7298123090351343E-4</v>
      </c>
      <c r="D842" s="31">
        <f t="shared" si="109"/>
        <v>46.714285714285836</v>
      </c>
      <c r="E842" s="18">
        <v>103.49</v>
      </c>
      <c r="F842" s="16">
        <f t="shared" si="105"/>
        <v>2.8100775193797833E-3</v>
      </c>
      <c r="G842" s="31">
        <f t="shared" si="110"/>
        <v>56.374778700803354</v>
      </c>
      <c r="H842" s="18">
        <v>27.3</v>
      </c>
      <c r="I842" s="16">
        <f t="shared" si="106"/>
        <v>-7.3206442166906527E-4</v>
      </c>
      <c r="J842" s="31">
        <f t="shared" si="111"/>
        <v>40.444444444444358</v>
      </c>
      <c r="K842" s="26">
        <f t="shared" si="107"/>
        <v>143.53350885953353</v>
      </c>
      <c r="L842" s="16">
        <f t="shared" si="108"/>
        <v>6.1017829406218027E-4</v>
      </c>
    </row>
    <row r="843" spans="1:12" x14ac:dyDescent="0.3">
      <c r="A843" s="3">
        <v>43619</v>
      </c>
      <c r="B843" s="18">
        <v>46.22</v>
      </c>
      <c r="C843" s="16">
        <f t="shared" si="104"/>
        <v>9.6111839231105556E-3</v>
      </c>
      <c r="D843" s="31">
        <f t="shared" si="109"/>
        <v>47.163265306122575</v>
      </c>
      <c r="E843" s="18">
        <v>103.88</v>
      </c>
      <c r="F843" s="16">
        <f t="shared" si="105"/>
        <v>3.7684800463813062E-3</v>
      </c>
      <c r="G843" s="31">
        <f t="shared" si="110"/>
        <v>56.587225929456494</v>
      </c>
      <c r="H843" s="18">
        <v>27.41</v>
      </c>
      <c r="I843" s="16">
        <f t="shared" si="106"/>
        <v>4.029304029304015E-3</v>
      </c>
      <c r="J843" s="31">
        <f t="shared" si="111"/>
        <v>40.607407407407322</v>
      </c>
      <c r="K843" s="26">
        <f t="shared" si="107"/>
        <v>144.35789864298638</v>
      </c>
      <c r="L843" s="16">
        <f t="shared" si="108"/>
        <v>5.7435353598136452E-3</v>
      </c>
    </row>
    <row r="844" spans="1:12" x14ac:dyDescent="0.3">
      <c r="A844" s="3">
        <v>43620</v>
      </c>
      <c r="B844" s="18">
        <v>46.07</v>
      </c>
      <c r="C844" s="16">
        <f t="shared" si="104"/>
        <v>-3.245348334054543E-3</v>
      </c>
      <c r="D844" s="31">
        <f t="shared" si="109"/>
        <v>47.010204081632779</v>
      </c>
      <c r="E844" s="18">
        <v>103.63</v>
      </c>
      <c r="F844" s="16">
        <f t="shared" si="105"/>
        <v>-2.4066230265691324E-3</v>
      </c>
      <c r="G844" s="31">
        <f t="shared" si="110"/>
        <v>56.451041808524991</v>
      </c>
      <c r="H844" s="18">
        <v>27.42</v>
      </c>
      <c r="I844" s="16">
        <f t="shared" si="106"/>
        <v>3.6483035388545915E-4</v>
      </c>
      <c r="J844" s="31">
        <f t="shared" si="111"/>
        <v>40.622222222222135</v>
      </c>
      <c r="K844" s="26">
        <f t="shared" si="107"/>
        <v>144.0834681123799</v>
      </c>
      <c r="L844" s="16">
        <f t="shared" si="108"/>
        <v>-1.9010427083395731E-3</v>
      </c>
    </row>
    <row r="845" spans="1:12" x14ac:dyDescent="0.3">
      <c r="A845" s="3">
        <v>43622</v>
      </c>
      <c r="B845" s="18">
        <v>45.54</v>
      </c>
      <c r="C845" s="16">
        <f t="shared" si="104"/>
        <v>-1.1504232689385718E-2</v>
      </c>
      <c r="D845" s="31">
        <f t="shared" si="109"/>
        <v>46.469387755102161</v>
      </c>
      <c r="E845" s="18">
        <v>102.11</v>
      </c>
      <c r="F845" s="16">
        <f t="shared" si="105"/>
        <v>-1.466756730676444E-2</v>
      </c>
      <c r="G845" s="31">
        <f t="shared" si="110"/>
        <v>55.623042353261475</v>
      </c>
      <c r="H845" s="18">
        <v>27.16</v>
      </c>
      <c r="I845" s="16">
        <f t="shared" si="106"/>
        <v>-9.4821298322392833E-3</v>
      </c>
      <c r="J845" s="31">
        <f t="shared" si="111"/>
        <v>40.237037037036949</v>
      </c>
      <c r="K845" s="26">
        <f t="shared" si="107"/>
        <v>142.32946714540057</v>
      </c>
      <c r="L845" s="16">
        <f t="shared" si="108"/>
        <v>-1.2173506023683944E-2</v>
      </c>
    </row>
    <row r="846" spans="1:12" x14ac:dyDescent="0.3">
      <c r="A846" s="3">
        <v>43623</v>
      </c>
      <c r="B846" s="18">
        <v>45.61</v>
      </c>
      <c r="C846" s="16">
        <f t="shared" si="104"/>
        <v>1.5371102327623731E-3</v>
      </c>
      <c r="D846" s="31">
        <f t="shared" si="109"/>
        <v>46.540816326530731</v>
      </c>
      <c r="E846" s="18">
        <v>101.96</v>
      </c>
      <c r="F846" s="16">
        <f t="shared" si="105"/>
        <v>-1.4690040152777195E-3</v>
      </c>
      <c r="G846" s="31">
        <f t="shared" si="110"/>
        <v>55.541331880702572</v>
      </c>
      <c r="H846" s="18">
        <v>27.15</v>
      </c>
      <c r="I846" s="16">
        <f t="shared" si="106"/>
        <v>-3.6818851251851914E-4</v>
      </c>
      <c r="J846" s="31">
        <f t="shared" si="111"/>
        <v>40.222222222222129</v>
      </c>
      <c r="K846" s="26">
        <f t="shared" si="107"/>
        <v>142.30437042945545</v>
      </c>
      <c r="L846" s="16">
        <f t="shared" si="108"/>
        <v>-1.763283208211508E-4</v>
      </c>
    </row>
    <row r="847" spans="1:12" x14ac:dyDescent="0.3">
      <c r="A847" s="3">
        <v>43626</v>
      </c>
      <c r="B847" s="18">
        <v>45.82</v>
      </c>
      <c r="C847" s="16">
        <f t="shared" si="104"/>
        <v>4.6042534531900436E-3</v>
      </c>
      <c r="D847" s="31">
        <f t="shared" si="109"/>
        <v>46.755102040816446</v>
      </c>
      <c r="E847" s="18">
        <v>101.41</v>
      </c>
      <c r="F847" s="16">
        <f t="shared" si="105"/>
        <v>-5.39427226363276E-3</v>
      </c>
      <c r="G847" s="31">
        <f t="shared" si="110"/>
        <v>55.241726814653276</v>
      </c>
      <c r="H847" s="18">
        <v>26.96</v>
      </c>
      <c r="I847" s="16">
        <f t="shared" si="106"/>
        <v>-6.9981583793737867E-3</v>
      </c>
      <c r="J847" s="31">
        <f t="shared" si="111"/>
        <v>39.940740740740651</v>
      </c>
      <c r="K847" s="26">
        <f t="shared" si="107"/>
        <v>141.93756959621038</v>
      </c>
      <c r="L847" s="16">
        <f t="shared" si="108"/>
        <v>-2.5775795370029941E-3</v>
      </c>
    </row>
    <row r="848" spans="1:12" x14ac:dyDescent="0.3">
      <c r="A848" s="3">
        <v>43627</v>
      </c>
      <c r="B848" s="18">
        <v>45.98</v>
      </c>
      <c r="C848" s="16">
        <f t="shared" si="104"/>
        <v>3.4919249236140537E-3</v>
      </c>
      <c r="D848" s="31">
        <f t="shared" si="109"/>
        <v>46.918367346938894</v>
      </c>
      <c r="E848" s="18">
        <v>101.8</v>
      </c>
      <c r="F848" s="16">
        <f t="shared" si="105"/>
        <v>3.8457745784439279E-3</v>
      </c>
      <c r="G848" s="31">
        <f t="shared" si="110"/>
        <v>55.454174043306416</v>
      </c>
      <c r="H848" s="18">
        <v>26.91</v>
      </c>
      <c r="I848" s="16">
        <f t="shared" si="106"/>
        <v>-1.8545994065282123E-3</v>
      </c>
      <c r="J848" s="31">
        <f t="shared" si="111"/>
        <v>39.866666666666575</v>
      </c>
      <c r="K848" s="26">
        <f t="shared" si="107"/>
        <v>142.23920805691188</v>
      </c>
      <c r="L848" s="16">
        <f t="shared" si="108"/>
        <v>2.1251488352209691E-3</v>
      </c>
    </row>
    <row r="849" spans="1:12" x14ac:dyDescent="0.3">
      <c r="A849" s="3">
        <v>43628</v>
      </c>
      <c r="B849" s="18">
        <v>45.83</v>
      </c>
      <c r="C849" s="16">
        <f t="shared" si="104"/>
        <v>-3.2622879512831382E-3</v>
      </c>
      <c r="D849" s="31">
        <f t="shared" si="109"/>
        <v>46.765306122449097</v>
      </c>
      <c r="E849" s="18">
        <v>101.11</v>
      </c>
      <c r="F849" s="16">
        <f t="shared" si="105"/>
        <v>-6.7779960707269327E-3</v>
      </c>
      <c r="G849" s="31">
        <f t="shared" si="110"/>
        <v>55.078305869535477</v>
      </c>
      <c r="H849" s="18">
        <v>26.86</v>
      </c>
      <c r="I849" s="16">
        <f t="shared" si="106"/>
        <v>-1.85804533630618E-3</v>
      </c>
      <c r="J849" s="31">
        <f t="shared" si="111"/>
        <v>39.792592592592499</v>
      </c>
      <c r="K849" s="26">
        <f t="shared" si="107"/>
        <v>141.63620458457706</v>
      </c>
      <c r="L849" s="16">
        <f t="shared" si="108"/>
        <v>-4.2393618508727027E-3</v>
      </c>
    </row>
    <row r="850" spans="1:12" x14ac:dyDescent="0.3">
      <c r="A850" s="3">
        <v>43629</v>
      </c>
      <c r="B850" s="18">
        <v>45.94</v>
      </c>
      <c r="C850" s="16">
        <f t="shared" si="104"/>
        <v>2.4001745581496703E-3</v>
      </c>
      <c r="D850" s="31">
        <f t="shared" si="109"/>
        <v>46.877551020408283</v>
      </c>
      <c r="E850" s="18">
        <v>100.81</v>
      </c>
      <c r="F850" s="16">
        <f t="shared" si="105"/>
        <v>-2.9670655721490968E-3</v>
      </c>
      <c r="G850" s="31">
        <f t="shared" si="110"/>
        <v>54.914884924417677</v>
      </c>
      <c r="H850" s="18">
        <v>26.8</v>
      </c>
      <c r="I850" s="16">
        <f t="shared" si="106"/>
        <v>-2.2338049143707517E-3</v>
      </c>
      <c r="J850" s="31">
        <f t="shared" si="111"/>
        <v>39.70370370370361</v>
      </c>
      <c r="K850" s="26">
        <f t="shared" si="107"/>
        <v>141.49613964852958</v>
      </c>
      <c r="L850" s="16">
        <f t="shared" si="108"/>
        <v>-9.8890630724179918E-4</v>
      </c>
    </row>
    <row r="851" spans="1:12" x14ac:dyDescent="0.3">
      <c r="A851" s="3">
        <v>43630</v>
      </c>
      <c r="B851" s="18">
        <v>45.58</v>
      </c>
      <c r="C851" s="16">
        <f t="shared" si="104"/>
        <v>-7.8363082281236451E-3</v>
      </c>
      <c r="D851" s="31">
        <f t="shared" si="109"/>
        <v>46.510204081632772</v>
      </c>
      <c r="E851" s="18">
        <v>100.29</v>
      </c>
      <c r="F851" s="16">
        <f t="shared" si="105"/>
        <v>-5.1582184307111811E-3</v>
      </c>
      <c r="G851" s="31">
        <f t="shared" si="110"/>
        <v>54.63162195288016</v>
      </c>
      <c r="H851" s="18">
        <v>26.66</v>
      </c>
      <c r="I851" s="16">
        <f t="shared" si="106"/>
        <v>-5.2238805970149516E-3</v>
      </c>
      <c r="J851" s="31">
        <f t="shared" si="111"/>
        <v>39.496296296296201</v>
      </c>
      <c r="K851" s="26">
        <f t="shared" si="107"/>
        <v>140.63812233080913</v>
      </c>
      <c r="L851" s="16">
        <f t="shared" si="108"/>
        <v>-6.0638920598945489E-3</v>
      </c>
    </row>
    <row r="852" spans="1:12" x14ac:dyDescent="0.3">
      <c r="A852" s="3">
        <v>43633</v>
      </c>
      <c r="B852" s="18">
        <v>45.03</v>
      </c>
      <c r="C852" s="16">
        <f t="shared" si="104"/>
        <v>-1.2066695919262793E-2</v>
      </c>
      <c r="D852" s="31">
        <f t="shared" si="109"/>
        <v>45.948979591836853</v>
      </c>
      <c r="E852" s="18">
        <v>99.34</v>
      </c>
      <c r="F852" s="16">
        <f t="shared" si="105"/>
        <v>-9.4725296639744938E-3</v>
      </c>
      <c r="G852" s="31">
        <f t="shared" si="110"/>
        <v>54.114122293340465</v>
      </c>
      <c r="H852" s="18">
        <v>26.39</v>
      </c>
      <c r="I852" s="16">
        <f t="shared" si="106"/>
        <v>-1.0127531882970775E-2</v>
      </c>
      <c r="J852" s="31">
        <f t="shared" si="111"/>
        <v>39.096296296296202</v>
      </c>
      <c r="K852" s="26">
        <f t="shared" si="107"/>
        <v>139.15939818147353</v>
      </c>
      <c r="L852" s="16">
        <f t="shared" si="108"/>
        <v>-1.0514390585060096E-2</v>
      </c>
    </row>
    <row r="853" spans="1:12" x14ac:dyDescent="0.3">
      <c r="A853" s="3">
        <v>43634</v>
      </c>
      <c r="B853" s="18">
        <v>45.16</v>
      </c>
      <c r="C853" s="16">
        <f t="shared" si="104"/>
        <v>2.8869642460580547E-3</v>
      </c>
      <c r="D853" s="31">
        <f t="shared" si="109"/>
        <v>46.081632653061334</v>
      </c>
      <c r="E853" s="18">
        <v>99.23</v>
      </c>
      <c r="F853" s="16">
        <f t="shared" si="105"/>
        <v>-1.1073082343466822E-3</v>
      </c>
      <c r="G853" s="31">
        <f t="shared" si="110"/>
        <v>54.054201280130606</v>
      </c>
      <c r="H853" s="18">
        <v>26.29</v>
      </c>
      <c r="I853" s="16">
        <f t="shared" si="106"/>
        <v>-3.7893141341417413E-3</v>
      </c>
      <c r="J853" s="31">
        <f t="shared" si="111"/>
        <v>38.948148148148057</v>
      </c>
      <c r="K853" s="26">
        <f t="shared" si="107"/>
        <v>139.08398208134</v>
      </c>
      <c r="L853" s="16">
        <f t="shared" si="108"/>
        <v>-5.4194040157595769E-4</v>
      </c>
    </row>
    <row r="854" spans="1:12" x14ac:dyDescent="0.3">
      <c r="A854" s="3">
        <v>43635</v>
      </c>
      <c r="B854" s="18">
        <v>45.12</v>
      </c>
      <c r="C854" s="16">
        <f t="shared" si="104"/>
        <v>-8.8573959255977552E-4</v>
      </c>
      <c r="D854" s="31">
        <f t="shared" si="109"/>
        <v>46.040816326530724</v>
      </c>
      <c r="E854" s="18">
        <v>98.42</v>
      </c>
      <c r="F854" s="16">
        <f t="shared" si="105"/>
        <v>-8.1628539756122276E-3</v>
      </c>
      <c r="G854" s="31">
        <f t="shared" si="110"/>
        <v>53.612964728312548</v>
      </c>
      <c r="H854" s="18">
        <v>26.07</v>
      </c>
      <c r="I854" s="16">
        <f t="shared" si="106"/>
        <v>-8.3682008368199945E-3</v>
      </c>
      <c r="J854" s="31">
        <f t="shared" si="111"/>
        <v>38.622222222222135</v>
      </c>
      <c r="K854" s="26">
        <f t="shared" si="107"/>
        <v>138.2760032770654</v>
      </c>
      <c r="L854" s="16">
        <f t="shared" si="108"/>
        <v>-5.8092872535248086E-3</v>
      </c>
    </row>
    <row r="855" spans="1:12" x14ac:dyDescent="0.3">
      <c r="A855" s="3">
        <v>43636</v>
      </c>
      <c r="B855" s="18">
        <v>45.67</v>
      </c>
      <c r="C855" s="16">
        <f t="shared" si="104"/>
        <v>1.2189716312056786E-2</v>
      </c>
      <c r="D855" s="31">
        <f t="shared" si="109"/>
        <v>46.602040816326642</v>
      </c>
      <c r="E855" s="18">
        <v>99.6</v>
      </c>
      <c r="F855" s="16">
        <f t="shared" si="105"/>
        <v>1.1989433042064457E-2</v>
      </c>
      <c r="G855" s="31">
        <f t="shared" si="110"/>
        <v>54.255753779109213</v>
      </c>
      <c r="H855" s="18">
        <v>26.26</v>
      </c>
      <c r="I855" s="16">
        <f t="shared" si="106"/>
        <v>7.2880705792097711E-3</v>
      </c>
      <c r="J855" s="31">
        <f t="shared" si="111"/>
        <v>38.903703703703613</v>
      </c>
      <c r="K855" s="26">
        <f t="shared" si="107"/>
        <v>139.76149829913948</v>
      </c>
      <c r="L855" s="16">
        <f t="shared" si="108"/>
        <v>1.0742970485613235E-2</v>
      </c>
    </row>
    <row r="856" spans="1:12" x14ac:dyDescent="0.3">
      <c r="A856" s="3">
        <v>43637</v>
      </c>
      <c r="B856" s="18">
        <v>45.41</v>
      </c>
      <c r="C856" s="16">
        <f t="shared" si="104"/>
        <v>-5.6930151083863789E-3</v>
      </c>
      <c r="D856" s="31">
        <f t="shared" si="109"/>
        <v>46.336734693877659</v>
      </c>
      <c r="E856" s="18">
        <v>99.9</v>
      </c>
      <c r="F856" s="16">
        <f t="shared" si="105"/>
        <v>3.0120481927711218E-3</v>
      </c>
      <c r="G856" s="31">
        <f t="shared" si="110"/>
        <v>54.419174724227013</v>
      </c>
      <c r="H856" s="18">
        <v>26.31</v>
      </c>
      <c r="I856" s="16">
        <f t="shared" si="106"/>
        <v>1.9040365575018203E-3</v>
      </c>
      <c r="J856" s="31">
        <f t="shared" si="111"/>
        <v>38.977777777777682</v>
      </c>
      <c r="K856" s="26">
        <f t="shared" si="107"/>
        <v>139.73368719588234</v>
      </c>
      <c r="L856" s="16">
        <f t="shared" si="108"/>
        <v>-1.9898973319254498E-4</v>
      </c>
    </row>
    <row r="857" spans="1:12" x14ac:dyDescent="0.3">
      <c r="A857" s="3">
        <v>43640</v>
      </c>
      <c r="B857" s="18">
        <v>45.28</v>
      </c>
      <c r="C857" s="16">
        <f t="shared" si="104"/>
        <v>-2.8628055494382965E-3</v>
      </c>
      <c r="D857" s="31">
        <f t="shared" si="109"/>
        <v>46.204081632653178</v>
      </c>
      <c r="E857" s="18">
        <v>99.76</v>
      </c>
      <c r="F857" s="16">
        <f t="shared" si="105"/>
        <v>-1.4014014014014364E-3</v>
      </c>
      <c r="G857" s="31">
        <f t="shared" si="110"/>
        <v>54.342911616505368</v>
      </c>
      <c r="H857" s="18">
        <v>26.26</v>
      </c>
      <c r="I857" s="16">
        <f t="shared" si="106"/>
        <v>-1.9004180919801605E-3</v>
      </c>
      <c r="J857" s="31">
        <f t="shared" si="111"/>
        <v>38.903703703703613</v>
      </c>
      <c r="K857" s="26">
        <f t="shared" si="107"/>
        <v>139.45069695286216</v>
      </c>
      <c r="L857" s="16">
        <f t="shared" si="108"/>
        <v>-2.0252113051556497E-3</v>
      </c>
    </row>
    <row r="858" spans="1:12" x14ac:dyDescent="0.3">
      <c r="A858" s="3">
        <v>43641</v>
      </c>
      <c r="B858" s="18">
        <v>45.5</v>
      </c>
      <c r="C858" s="16">
        <f t="shared" si="104"/>
        <v>4.8586572438162889E-3</v>
      </c>
      <c r="D858" s="31">
        <f t="shared" si="109"/>
        <v>46.428571428571544</v>
      </c>
      <c r="E858" s="18">
        <v>100.52</v>
      </c>
      <c r="F858" s="16">
        <f t="shared" si="105"/>
        <v>7.6182838813150244E-3</v>
      </c>
      <c r="G858" s="31">
        <f t="shared" si="110"/>
        <v>54.756911344137116</v>
      </c>
      <c r="H858" s="18">
        <v>26.27</v>
      </c>
      <c r="I858" s="16">
        <f t="shared" si="106"/>
        <v>3.8080731150036407E-4</v>
      </c>
      <c r="J858" s="31">
        <f t="shared" si="111"/>
        <v>38.918518518518425</v>
      </c>
      <c r="K858" s="26">
        <f t="shared" si="107"/>
        <v>140.10400129122709</v>
      </c>
      <c r="L858" s="16">
        <f t="shared" si="108"/>
        <v>4.6848409698931892E-3</v>
      </c>
    </row>
    <row r="859" spans="1:12" x14ac:dyDescent="0.3">
      <c r="A859" s="3">
        <v>43642</v>
      </c>
      <c r="B859" s="18">
        <v>45.81</v>
      </c>
      <c r="C859" s="16">
        <f t="shared" si="104"/>
        <v>6.8131868131868778E-3</v>
      </c>
      <c r="D859" s="31">
        <f t="shared" si="109"/>
        <v>46.744897959183795</v>
      </c>
      <c r="E859" s="18">
        <v>101.08</v>
      </c>
      <c r="F859" s="16">
        <f t="shared" si="105"/>
        <v>5.5710306406684396E-3</v>
      </c>
      <c r="G859" s="31">
        <f t="shared" si="110"/>
        <v>55.061963775023671</v>
      </c>
      <c r="H859" s="18">
        <v>26.32</v>
      </c>
      <c r="I859" s="16">
        <f t="shared" si="106"/>
        <v>1.9033117624667195E-3</v>
      </c>
      <c r="J859" s="31">
        <f t="shared" si="111"/>
        <v>38.992592592592501</v>
      </c>
      <c r="K859" s="26">
        <f t="shared" si="107"/>
        <v>140.79945432679997</v>
      </c>
      <c r="L859" s="16">
        <f t="shared" si="108"/>
        <v>4.9638342171776095E-3</v>
      </c>
    </row>
    <row r="860" spans="1:12" x14ac:dyDescent="0.3">
      <c r="A860" s="3">
        <v>43643</v>
      </c>
      <c r="B860" s="18">
        <v>45.84</v>
      </c>
      <c r="C860" s="16">
        <f t="shared" si="104"/>
        <v>6.5487884741322056E-4</v>
      </c>
      <c r="D860" s="31">
        <f t="shared" si="109"/>
        <v>46.775510204081755</v>
      </c>
      <c r="E860" s="18">
        <v>101.35</v>
      </c>
      <c r="F860" s="16">
        <f t="shared" si="105"/>
        <v>2.671151563118368E-3</v>
      </c>
      <c r="G860" s="31">
        <f t="shared" si="110"/>
        <v>55.209042625629692</v>
      </c>
      <c r="H860" s="18">
        <v>26.4</v>
      </c>
      <c r="I860" s="16">
        <f t="shared" si="106"/>
        <v>3.0395136778114118E-3</v>
      </c>
      <c r="J860" s="31">
        <f t="shared" si="111"/>
        <v>39.111111111111015</v>
      </c>
      <c r="K860" s="26">
        <f t="shared" si="107"/>
        <v>141.09566394082248</v>
      </c>
      <c r="L860" s="16">
        <f t="shared" si="108"/>
        <v>2.1037696164289965E-3</v>
      </c>
    </row>
    <row r="861" spans="1:12" x14ac:dyDescent="0.3">
      <c r="A861" s="3">
        <v>43644</v>
      </c>
      <c r="B861" s="18">
        <v>45.75</v>
      </c>
      <c r="C861" s="16">
        <f t="shared" si="104"/>
        <v>-1.9633507853403787E-3</v>
      </c>
      <c r="D861" s="31">
        <f t="shared" si="109"/>
        <v>46.683673469387877</v>
      </c>
      <c r="E861" s="18">
        <v>101.29</v>
      </c>
      <c r="F861" s="16">
        <f t="shared" si="105"/>
        <v>-5.9200789343849536E-4</v>
      </c>
      <c r="G861" s="31">
        <f t="shared" si="110"/>
        <v>55.176358436606137</v>
      </c>
      <c r="H861" s="18">
        <v>26.48</v>
      </c>
      <c r="I861" s="16">
        <f t="shared" si="106"/>
        <v>3.0303030303031608E-3</v>
      </c>
      <c r="J861" s="31">
        <f t="shared" si="111"/>
        <v>39.229629629629535</v>
      </c>
      <c r="K861" s="26">
        <f t="shared" si="107"/>
        <v>141.08966153562355</v>
      </c>
      <c r="L861" s="16">
        <f t="shared" si="108"/>
        <v>-4.2541386682470872E-5</v>
      </c>
    </row>
    <row r="862" spans="1:12" x14ac:dyDescent="0.3">
      <c r="A862" s="3">
        <v>43647</v>
      </c>
      <c r="B862" s="18">
        <v>45.98</v>
      </c>
      <c r="C862" s="16">
        <f t="shared" si="104"/>
        <v>5.027322404371537E-3</v>
      </c>
      <c r="D862" s="31">
        <f t="shared" si="109"/>
        <v>46.918367346938894</v>
      </c>
      <c r="E862" s="18">
        <v>101.55</v>
      </c>
      <c r="F862" s="16">
        <f t="shared" si="105"/>
        <v>2.5668871556914219E-3</v>
      </c>
      <c r="G862" s="31">
        <f t="shared" si="110"/>
        <v>55.317989922374885</v>
      </c>
      <c r="H862" s="18">
        <v>26.53</v>
      </c>
      <c r="I862" s="16">
        <f t="shared" si="106"/>
        <v>1.8882175226586639E-3</v>
      </c>
      <c r="J862" s="31">
        <f t="shared" si="111"/>
        <v>39.303703703703611</v>
      </c>
      <c r="K862" s="26">
        <f t="shared" si="107"/>
        <v>141.54006097301738</v>
      </c>
      <c r="L862" s="16">
        <f t="shared" si="108"/>
        <v>3.1922922806084664E-3</v>
      </c>
    </row>
    <row r="863" spans="1:12" x14ac:dyDescent="0.3">
      <c r="A863" s="3">
        <v>43648</v>
      </c>
      <c r="B863" s="18">
        <v>46.18</v>
      </c>
      <c r="C863" s="16">
        <f t="shared" si="104"/>
        <v>4.3497172683775176E-3</v>
      </c>
      <c r="D863" s="31">
        <f t="shared" si="109"/>
        <v>47.122448979591951</v>
      </c>
      <c r="E863" s="18">
        <v>101.68</v>
      </c>
      <c r="F863" s="16">
        <f t="shared" si="105"/>
        <v>1.2801575578533786E-3</v>
      </c>
      <c r="G863" s="31">
        <f t="shared" si="110"/>
        <v>55.38880566525927</v>
      </c>
      <c r="H863" s="18">
        <v>26.55</v>
      </c>
      <c r="I863" s="16">
        <f t="shared" si="106"/>
        <v>7.5386355069739786E-4</v>
      </c>
      <c r="J863" s="31">
        <f t="shared" si="111"/>
        <v>39.333333333333243</v>
      </c>
      <c r="K863" s="26">
        <f t="shared" si="107"/>
        <v>141.84458797818445</v>
      </c>
      <c r="L863" s="16">
        <f t="shared" si="108"/>
        <v>2.1515251800345858E-3</v>
      </c>
    </row>
    <row r="864" spans="1:12" x14ac:dyDescent="0.3">
      <c r="A864" s="3">
        <v>43649</v>
      </c>
      <c r="B864" s="18">
        <v>46.21</v>
      </c>
      <c r="C864" s="16">
        <f t="shared" si="104"/>
        <v>6.4963187527067312E-4</v>
      </c>
      <c r="D864" s="31">
        <f t="shared" si="109"/>
        <v>47.15306122448991</v>
      </c>
      <c r="E864" s="18">
        <v>101.73</v>
      </c>
      <c r="F864" s="16">
        <f t="shared" si="105"/>
        <v>4.9173878835562235E-4</v>
      </c>
      <c r="G864" s="31">
        <f t="shared" si="110"/>
        <v>55.416042489445566</v>
      </c>
      <c r="H864" s="18">
        <v>26.57</v>
      </c>
      <c r="I864" s="16">
        <f t="shared" si="106"/>
        <v>7.5329566854986929E-4</v>
      </c>
      <c r="J864" s="31">
        <f t="shared" si="111"/>
        <v>39.362962962962868</v>
      </c>
      <c r="K864" s="26">
        <f t="shared" si="107"/>
        <v>141.93206667689833</v>
      </c>
      <c r="L864" s="16">
        <f t="shared" si="108"/>
        <v>6.1672214612329412E-4</v>
      </c>
    </row>
    <row r="865" spans="1:12" x14ac:dyDescent="0.3">
      <c r="A865" s="3">
        <v>43650</v>
      </c>
      <c r="B865" s="18">
        <v>46.31</v>
      </c>
      <c r="C865" s="16">
        <f t="shared" si="104"/>
        <v>2.1640337589265979E-3</v>
      </c>
      <c r="D865" s="31">
        <f t="shared" si="109"/>
        <v>47.255102040816439</v>
      </c>
      <c r="E865" s="18">
        <v>101.4</v>
      </c>
      <c r="F865" s="16">
        <f t="shared" si="105"/>
        <v>-3.2438808611029435E-3</v>
      </c>
      <c r="G865" s="31">
        <f t="shared" si="110"/>
        <v>55.236279449815989</v>
      </c>
      <c r="H865" s="18">
        <v>26.61</v>
      </c>
      <c r="I865" s="16">
        <f t="shared" si="106"/>
        <v>1.5054572826496138E-3</v>
      </c>
      <c r="J865" s="31">
        <f t="shared" si="111"/>
        <v>39.422222222222125</v>
      </c>
      <c r="K865" s="26">
        <f t="shared" si="107"/>
        <v>141.91360371285455</v>
      </c>
      <c r="L865" s="16">
        <f t="shared" si="108"/>
        <v>-1.3008310578477289E-4</v>
      </c>
    </row>
    <row r="866" spans="1:12" x14ac:dyDescent="0.3">
      <c r="A866" s="3">
        <v>43651</v>
      </c>
      <c r="B866" s="18">
        <v>45.73</v>
      </c>
      <c r="C866" s="16">
        <f t="shared" si="104"/>
        <v>-1.2524292809328541E-2</v>
      </c>
      <c r="D866" s="31">
        <f t="shared" si="109"/>
        <v>46.663265306122554</v>
      </c>
      <c r="E866" s="18">
        <v>100.14</v>
      </c>
      <c r="F866" s="16">
        <f t="shared" si="105"/>
        <v>-1.2426035502958621E-2</v>
      </c>
      <c r="G866" s="31">
        <f t="shared" si="110"/>
        <v>54.549911480321228</v>
      </c>
      <c r="H866" s="18">
        <v>26.45</v>
      </c>
      <c r="I866" s="16">
        <f t="shared" si="106"/>
        <v>-6.0127771514468797E-3</v>
      </c>
      <c r="J866" s="31">
        <f t="shared" si="111"/>
        <v>39.185185185185084</v>
      </c>
      <c r="K866" s="26">
        <f t="shared" si="107"/>
        <v>140.39836197162887</v>
      </c>
      <c r="L866" s="16">
        <f t="shared" si="108"/>
        <v>-1.067721276595579E-2</v>
      </c>
    </row>
    <row r="867" spans="1:12" x14ac:dyDescent="0.3">
      <c r="A867" s="3">
        <v>43654</v>
      </c>
      <c r="B867" s="18">
        <v>44.74</v>
      </c>
      <c r="C867" s="16">
        <f t="shared" si="104"/>
        <v>-2.1648808222173521E-2</v>
      </c>
      <c r="D867" s="31">
        <f t="shared" si="109"/>
        <v>45.653061224489903</v>
      </c>
      <c r="E867" s="18">
        <v>98.21</v>
      </c>
      <c r="F867" s="16">
        <f t="shared" si="105"/>
        <v>-1.927301777511492E-2</v>
      </c>
      <c r="G867" s="31">
        <f t="shared" si="110"/>
        <v>53.498570066730053</v>
      </c>
      <c r="H867" s="18">
        <v>26.16</v>
      </c>
      <c r="I867" s="16">
        <f t="shared" si="106"/>
        <v>-1.096408317580333E-2</v>
      </c>
      <c r="J867" s="31">
        <f t="shared" si="111"/>
        <v>38.755555555555461</v>
      </c>
      <c r="K867" s="26">
        <f t="shared" si="107"/>
        <v>137.9071868467754</v>
      </c>
      <c r="L867" s="16">
        <f t="shared" si="108"/>
        <v>-1.7743619582662018E-2</v>
      </c>
    </row>
    <row r="868" spans="1:12" x14ac:dyDescent="0.3">
      <c r="A868" s="3">
        <v>43655</v>
      </c>
      <c r="B868" s="18">
        <v>44.77</v>
      </c>
      <c r="C868" s="16">
        <f t="shared" si="104"/>
        <v>6.7054090299500935E-4</v>
      </c>
      <c r="D868" s="31">
        <f t="shared" si="109"/>
        <v>45.683673469387863</v>
      </c>
      <c r="E868" s="18">
        <v>98.61</v>
      </c>
      <c r="F868" s="16">
        <f t="shared" si="105"/>
        <v>4.0729049994909783E-3</v>
      </c>
      <c r="G868" s="31">
        <f t="shared" si="110"/>
        <v>53.71646466022046</v>
      </c>
      <c r="H868" s="18">
        <v>26.21</v>
      </c>
      <c r="I868" s="16">
        <f t="shared" si="106"/>
        <v>1.9113149847094224E-3</v>
      </c>
      <c r="J868" s="31">
        <f t="shared" si="111"/>
        <v>38.82962962962953</v>
      </c>
      <c r="K868" s="26">
        <f t="shared" si="107"/>
        <v>138.22976775923786</v>
      </c>
      <c r="L868" s="16">
        <f t="shared" si="108"/>
        <v>2.339116037664235E-3</v>
      </c>
    </row>
    <row r="869" spans="1:12" x14ac:dyDescent="0.3">
      <c r="A869" s="3">
        <v>43656</v>
      </c>
      <c r="B869" s="18">
        <v>44.49</v>
      </c>
      <c r="C869" s="16">
        <f t="shared" si="104"/>
        <v>-6.2541880723698817E-3</v>
      </c>
      <c r="D869" s="31">
        <f t="shared" si="109"/>
        <v>45.397959183673578</v>
      </c>
      <c r="E869" s="18">
        <v>98.06</v>
      </c>
      <c r="F869" s="16">
        <f t="shared" si="105"/>
        <v>-5.5775276341141211E-3</v>
      </c>
      <c r="G869" s="31">
        <f t="shared" si="110"/>
        <v>53.416859594171164</v>
      </c>
      <c r="H869" s="18">
        <v>26.13</v>
      </c>
      <c r="I869" s="16">
        <f t="shared" si="106"/>
        <v>-3.0522701259062535E-3</v>
      </c>
      <c r="J869" s="31">
        <f t="shared" si="111"/>
        <v>38.711111111111009</v>
      </c>
      <c r="K869" s="26">
        <f t="shared" si="107"/>
        <v>137.52592988895577</v>
      </c>
      <c r="L869" s="16">
        <f t="shared" si="108"/>
        <v>-5.0917966635667389E-3</v>
      </c>
    </row>
    <row r="870" spans="1:12" x14ac:dyDescent="0.3">
      <c r="A870" s="3">
        <v>43657</v>
      </c>
      <c r="B870" s="18">
        <v>44.75</v>
      </c>
      <c r="C870" s="16">
        <f t="shared" si="104"/>
        <v>5.8440098898628889E-3</v>
      </c>
      <c r="D870" s="31">
        <f t="shared" si="109"/>
        <v>45.663265306122561</v>
      </c>
      <c r="E870" s="18">
        <v>98.6</v>
      </c>
      <c r="F870" s="16">
        <f t="shared" si="105"/>
        <v>5.5068325514990857E-3</v>
      </c>
      <c r="G870" s="31">
        <f t="shared" si="110"/>
        <v>53.711017295383201</v>
      </c>
      <c r="H870" s="18">
        <v>26.2</v>
      </c>
      <c r="I870" s="16">
        <f t="shared" si="106"/>
        <v>2.6789131266742316E-3</v>
      </c>
      <c r="J870" s="31">
        <f t="shared" si="111"/>
        <v>38.81481481481471</v>
      </c>
      <c r="K870" s="26">
        <f t="shared" si="107"/>
        <v>138.18909741632046</v>
      </c>
      <c r="L870" s="16">
        <f t="shared" si="108"/>
        <v>4.8221272010315896E-3</v>
      </c>
    </row>
    <row r="871" spans="1:12" x14ac:dyDescent="0.3">
      <c r="A871" s="3">
        <v>43658</v>
      </c>
      <c r="B871" s="18">
        <v>44.72</v>
      </c>
      <c r="C871" s="16">
        <f t="shared" si="104"/>
        <v>-6.7039106145250216E-4</v>
      </c>
      <c r="D871" s="31">
        <f t="shared" si="109"/>
        <v>45.632653061224602</v>
      </c>
      <c r="E871" s="18">
        <v>98.95</v>
      </c>
      <c r="F871" s="16">
        <f t="shared" si="105"/>
        <v>3.5496957403651219E-3</v>
      </c>
      <c r="G871" s="31">
        <f t="shared" si="110"/>
        <v>53.901675064687296</v>
      </c>
      <c r="H871" s="18">
        <v>26.19</v>
      </c>
      <c r="I871" s="16">
        <f t="shared" si="106"/>
        <v>-3.8167938931288337E-4</v>
      </c>
      <c r="J871" s="31">
        <f t="shared" si="111"/>
        <v>38.799999999999898</v>
      </c>
      <c r="K871" s="26">
        <f t="shared" si="107"/>
        <v>138.33432812591178</v>
      </c>
      <c r="L871" s="16">
        <f t="shared" si="108"/>
        <v>1.0509563511640341E-3</v>
      </c>
    </row>
    <row r="872" spans="1:12" x14ac:dyDescent="0.3">
      <c r="A872" s="3">
        <v>43661</v>
      </c>
      <c r="B872" s="18">
        <v>44.82</v>
      </c>
      <c r="C872" s="16">
        <f t="shared" si="104"/>
        <v>2.2361359570661765E-3</v>
      </c>
      <c r="D872" s="31">
        <f t="shared" si="109"/>
        <v>45.73469387755113</v>
      </c>
      <c r="E872" s="18">
        <v>98.61</v>
      </c>
      <c r="F872" s="16">
        <f t="shared" si="105"/>
        <v>-3.4360788276908139E-3</v>
      </c>
      <c r="G872" s="31">
        <f t="shared" si="110"/>
        <v>53.716464660220453</v>
      </c>
      <c r="H872" s="18">
        <v>26.07</v>
      </c>
      <c r="I872" s="16">
        <f t="shared" si="106"/>
        <v>-4.5819014891179677E-3</v>
      </c>
      <c r="J872" s="31">
        <f t="shared" si="111"/>
        <v>38.622222222222121</v>
      </c>
      <c r="K872" s="26">
        <f t="shared" si="107"/>
        <v>138.07338075999371</v>
      </c>
      <c r="L872" s="16">
        <f t="shared" si="108"/>
        <v>-1.8863529353361219E-3</v>
      </c>
    </row>
    <row r="873" spans="1:12" x14ac:dyDescent="0.3">
      <c r="A873" s="3">
        <v>43662</v>
      </c>
      <c r="B873" s="18">
        <v>45.05</v>
      </c>
      <c r="C873" s="16">
        <f t="shared" si="104"/>
        <v>5.1316376617580595E-3</v>
      </c>
      <c r="D873" s="31">
        <f t="shared" si="109"/>
        <v>45.969387755102147</v>
      </c>
      <c r="E873" s="18">
        <v>99.26</v>
      </c>
      <c r="F873" s="16">
        <f t="shared" si="105"/>
        <v>6.5916235675895773E-3</v>
      </c>
      <c r="G873" s="31">
        <f t="shared" si="110"/>
        <v>54.070543374642355</v>
      </c>
      <c r="H873" s="18">
        <v>26.08</v>
      </c>
      <c r="I873" s="16">
        <f t="shared" si="106"/>
        <v>3.8358266206350855E-4</v>
      </c>
      <c r="J873" s="31">
        <f t="shared" si="111"/>
        <v>38.637037037036926</v>
      </c>
      <c r="K873" s="26">
        <f t="shared" si="107"/>
        <v>138.67696816678142</v>
      </c>
      <c r="L873" s="16">
        <f t="shared" si="108"/>
        <v>4.3714972680859443E-3</v>
      </c>
    </row>
    <row r="874" spans="1:12" x14ac:dyDescent="0.3">
      <c r="A874" s="3">
        <v>43663</v>
      </c>
      <c r="B874" s="18">
        <v>45.11</v>
      </c>
      <c r="C874" s="16">
        <f t="shared" si="104"/>
        <v>1.3318534961155315E-3</v>
      </c>
      <c r="D874" s="31">
        <f t="shared" si="109"/>
        <v>46.030612244898073</v>
      </c>
      <c r="E874" s="18">
        <v>99.39</v>
      </c>
      <c r="F874" s="16">
        <f t="shared" si="105"/>
        <v>1.3096917187185309E-3</v>
      </c>
      <c r="G874" s="31">
        <f t="shared" si="110"/>
        <v>54.141359117526733</v>
      </c>
      <c r="H874" s="18">
        <v>26.11</v>
      </c>
      <c r="I874" s="16">
        <f t="shared" si="106"/>
        <v>1.1503067484663898E-3</v>
      </c>
      <c r="J874" s="31">
        <f t="shared" si="111"/>
        <v>38.681481481481377</v>
      </c>
      <c r="K874" s="26">
        <f t="shared" si="107"/>
        <v>138.85345284390618</v>
      </c>
      <c r="L874" s="16">
        <f t="shared" si="108"/>
        <v>1.2726314935909144E-3</v>
      </c>
    </row>
    <row r="875" spans="1:12" x14ac:dyDescent="0.3">
      <c r="A875" s="3">
        <v>43664</v>
      </c>
      <c r="B875" s="18">
        <v>44.71</v>
      </c>
      <c r="C875" s="16">
        <f t="shared" si="104"/>
        <v>-8.8672134781644374E-3</v>
      </c>
      <c r="D875" s="31">
        <f t="shared" si="109"/>
        <v>45.622448979591951</v>
      </c>
      <c r="E875" s="18">
        <v>98.33</v>
      </c>
      <c r="F875" s="16">
        <f t="shared" si="105"/>
        <v>-1.0665056846765331E-2</v>
      </c>
      <c r="G875" s="31">
        <f t="shared" si="110"/>
        <v>53.563938444777172</v>
      </c>
      <c r="H875" s="18">
        <v>25.98</v>
      </c>
      <c r="I875" s="16">
        <f t="shared" si="106"/>
        <v>-4.9789352738414117E-3</v>
      </c>
      <c r="J875" s="31">
        <f t="shared" si="111"/>
        <v>38.488888888888788</v>
      </c>
      <c r="K875" s="26">
        <f t="shared" si="107"/>
        <v>137.67527631325791</v>
      </c>
      <c r="L875" s="16">
        <f t="shared" si="108"/>
        <v>-8.4850358886843225E-3</v>
      </c>
    </row>
    <row r="876" spans="1:12" x14ac:dyDescent="0.3">
      <c r="A876" s="3">
        <v>43665</v>
      </c>
      <c r="B876" s="18">
        <v>44.13</v>
      </c>
      <c r="C876" s="16">
        <f t="shared" si="104"/>
        <v>-1.2972489375978502E-2</v>
      </c>
      <c r="D876" s="31">
        <f t="shared" si="109"/>
        <v>45.030612244898073</v>
      </c>
      <c r="E876" s="18">
        <v>96.81</v>
      </c>
      <c r="F876" s="16">
        <f t="shared" si="105"/>
        <v>-1.5458151123766917E-2</v>
      </c>
      <c r="G876" s="31">
        <f t="shared" si="110"/>
        <v>52.735938989513656</v>
      </c>
      <c r="H876" s="18">
        <v>25.57</v>
      </c>
      <c r="I876" s="16">
        <f t="shared" si="106"/>
        <v>-1.5781370284834506E-2</v>
      </c>
      <c r="J876" s="31">
        <f t="shared" si="111"/>
        <v>37.88148148148138</v>
      </c>
      <c r="K876" s="26">
        <f t="shared" si="107"/>
        <v>135.64803271589312</v>
      </c>
      <c r="L876" s="16">
        <f t="shared" si="108"/>
        <v>-1.4724819529340349E-2</v>
      </c>
    </row>
    <row r="877" spans="1:12" x14ac:dyDescent="0.3">
      <c r="A877" s="3">
        <v>43668</v>
      </c>
      <c r="B877" s="18">
        <v>44.01</v>
      </c>
      <c r="C877" s="16">
        <f t="shared" si="104"/>
        <v>-2.7192386131884572E-3</v>
      </c>
      <c r="D877" s="31">
        <f t="shared" si="109"/>
        <v>44.908163265306229</v>
      </c>
      <c r="E877" s="18">
        <v>96.91</v>
      </c>
      <c r="F877" s="16">
        <f t="shared" si="105"/>
        <v>1.0329511414108872E-3</v>
      </c>
      <c r="G877" s="31">
        <f t="shared" si="110"/>
        <v>52.790412637886249</v>
      </c>
      <c r="H877" s="18">
        <v>25.37</v>
      </c>
      <c r="I877" s="16">
        <f t="shared" si="106"/>
        <v>-7.8216660148611172E-3</v>
      </c>
      <c r="J877" s="31">
        <f t="shared" si="111"/>
        <v>37.58518518518509</v>
      </c>
      <c r="K877" s="26">
        <f t="shared" si="107"/>
        <v>135.28376108837756</v>
      </c>
      <c r="L877" s="16">
        <f t="shared" si="108"/>
        <v>-2.6854176962411991E-3</v>
      </c>
    </row>
    <row r="878" spans="1:12" x14ac:dyDescent="0.3">
      <c r="A878" s="3">
        <v>43669</v>
      </c>
      <c r="B878" s="18">
        <v>44.03</v>
      </c>
      <c r="C878" s="16">
        <f t="shared" si="104"/>
        <v>4.5444217223367112E-4</v>
      </c>
      <c r="D878" s="31">
        <f t="shared" si="109"/>
        <v>44.928571428571537</v>
      </c>
      <c r="E878" s="18">
        <v>96.73</v>
      </c>
      <c r="F878" s="16">
        <f t="shared" si="105"/>
        <v>-1.8573934578474116E-3</v>
      </c>
      <c r="G878" s="31">
        <f t="shared" si="110"/>
        <v>52.692360070815575</v>
      </c>
      <c r="H878" s="18">
        <v>25.62</v>
      </c>
      <c r="I878" s="16">
        <f t="shared" si="106"/>
        <v>9.8541584548679229E-3</v>
      </c>
      <c r="J878" s="31">
        <f t="shared" si="111"/>
        <v>37.955555555555456</v>
      </c>
      <c r="K878" s="26">
        <f t="shared" si="107"/>
        <v>135.57648705494256</v>
      </c>
      <c r="L878" s="16">
        <f t="shared" si="108"/>
        <v>2.1637923444024487E-3</v>
      </c>
    </row>
    <row r="879" spans="1:12" x14ac:dyDescent="0.3">
      <c r="A879" s="3">
        <v>43670</v>
      </c>
      <c r="B879" s="18">
        <v>43.79</v>
      </c>
      <c r="C879" s="16">
        <f t="shared" si="104"/>
        <v>-5.4508289802407406E-3</v>
      </c>
      <c r="D879" s="31">
        <f t="shared" si="109"/>
        <v>44.683673469387863</v>
      </c>
      <c r="E879" s="18">
        <v>95.53</v>
      </c>
      <c r="F879" s="16">
        <f t="shared" si="105"/>
        <v>-1.240566525379927E-2</v>
      </c>
      <c r="G879" s="31">
        <f t="shared" si="110"/>
        <v>52.038676290344377</v>
      </c>
      <c r="H879" s="18">
        <v>25.39</v>
      </c>
      <c r="I879" s="16">
        <f t="shared" si="106"/>
        <v>-8.9773614363778398E-3</v>
      </c>
      <c r="J879" s="31">
        <f t="shared" si="111"/>
        <v>37.614814814814714</v>
      </c>
      <c r="K879" s="26">
        <f t="shared" si="107"/>
        <v>134.33716457454696</v>
      </c>
      <c r="L879" s="16">
        <f t="shared" si="108"/>
        <v>-9.1411313813829498E-3</v>
      </c>
    </row>
    <row r="880" spans="1:12" x14ac:dyDescent="0.3">
      <c r="A880" s="3">
        <v>43671</v>
      </c>
      <c r="B880" s="18">
        <v>43.87</v>
      </c>
      <c r="C880" s="16">
        <f t="shared" si="104"/>
        <v>1.8269011189768758E-3</v>
      </c>
      <c r="D880" s="31">
        <f t="shared" si="109"/>
        <v>44.765306122449083</v>
      </c>
      <c r="E880" s="18">
        <v>95.7</v>
      </c>
      <c r="F880" s="16">
        <f t="shared" si="105"/>
        <v>1.7795456924527553E-3</v>
      </c>
      <c r="G880" s="31">
        <f t="shared" si="110"/>
        <v>52.131281492577806</v>
      </c>
      <c r="H880" s="18">
        <v>25.39</v>
      </c>
      <c r="I880" s="16">
        <f t="shared" si="106"/>
        <v>0</v>
      </c>
      <c r="J880" s="31">
        <f t="shared" si="111"/>
        <v>37.614814814814714</v>
      </c>
      <c r="K880" s="26">
        <f t="shared" si="107"/>
        <v>134.51140242984161</v>
      </c>
      <c r="L880" s="16">
        <f t="shared" si="108"/>
        <v>1.2970190032406403E-3</v>
      </c>
    </row>
    <row r="881" spans="1:12" x14ac:dyDescent="0.3">
      <c r="A881" s="3">
        <v>43672</v>
      </c>
      <c r="B881" s="18">
        <v>43.88</v>
      </c>
      <c r="C881" s="16">
        <f t="shared" si="104"/>
        <v>2.2794620469590576E-4</v>
      </c>
      <c r="D881" s="31">
        <f t="shared" si="109"/>
        <v>44.775510204081748</v>
      </c>
      <c r="E881" s="18">
        <v>95.9</v>
      </c>
      <c r="F881" s="16">
        <f t="shared" si="105"/>
        <v>2.089864158829613E-3</v>
      </c>
      <c r="G881" s="31">
        <f t="shared" si="110"/>
        <v>52.240228789322998</v>
      </c>
      <c r="H881" s="18">
        <v>25.38</v>
      </c>
      <c r="I881" s="16">
        <f t="shared" si="106"/>
        <v>-3.9385584875939461E-4</v>
      </c>
      <c r="J881" s="31">
        <f t="shared" si="111"/>
        <v>37.599999999999895</v>
      </c>
      <c r="K881" s="26">
        <f t="shared" si="107"/>
        <v>134.61573899340465</v>
      </c>
      <c r="L881" s="16">
        <f t="shared" si="108"/>
        <v>7.7567077346807345E-4</v>
      </c>
    </row>
    <row r="882" spans="1:12" x14ac:dyDescent="0.3">
      <c r="A882" s="3">
        <v>43675</v>
      </c>
      <c r="B882" s="18">
        <v>43.46</v>
      </c>
      <c r="C882" s="16">
        <f t="shared" si="104"/>
        <v>-9.571558796718338E-3</v>
      </c>
      <c r="D882" s="31">
        <f t="shared" si="109"/>
        <v>44.346938775510317</v>
      </c>
      <c r="E882" s="18">
        <v>94.88</v>
      </c>
      <c r="F882" s="16">
        <f t="shared" si="105"/>
        <v>-1.0636079249218056E-2</v>
      </c>
      <c r="G882" s="31">
        <f t="shared" si="110"/>
        <v>51.684597575922474</v>
      </c>
      <c r="H882" s="18">
        <v>25.13</v>
      </c>
      <c r="I882" s="16">
        <f t="shared" si="106"/>
        <v>-9.8502758077225749E-3</v>
      </c>
      <c r="J882" s="31">
        <f t="shared" si="111"/>
        <v>37.229629629629528</v>
      </c>
      <c r="K882" s="26">
        <f t="shared" si="107"/>
        <v>133.26116598106233</v>
      </c>
      <c r="L882" s="16">
        <f t="shared" si="108"/>
        <v>-1.0062515887601209E-2</v>
      </c>
    </row>
    <row r="883" spans="1:12" x14ac:dyDescent="0.3">
      <c r="A883" s="3">
        <v>43676</v>
      </c>
      <c r="B883" s="18">
        <v>43.16</v>
      </c>
      <c r="C883" s="16">
        <f t="shared" si="104"/>
        <v>-6.9028992176715098E-3</v>
      </c>
      <c r="D883" s="31">
        <f t="shared" si="109"/>
        <v>44.040816326530724</v>
      </c>
      <c r="E883" s="18">
        <v>93.87</v>
      </c>
      <c r="F883" s="16">
        <f t="shared" si="105"/>
        <v>-1.0645025295109467E-2</v>
      </c>
      <c r="G883" s="31">
        <f t="shared" si="110"/>
        <v>51.134413727359224</v>
      </c>
      <c r="H883" s="18">
        <v>24.66</v>
      </c>
      <c r="I883" s="16">
        <f t="shared" si="106"/>
        <v>-1.8702745722244285E-2</v>
      </c>
      <c r="J883" s="31">
        <f t="shared" si="111"/>
        <v>36.533333333333232</v>
      </c>
      <c r="K883" s="26">
        <f t="shared" si="107"/>
        <v>131.70856338722319</v>
      </c>
      <c r="L883" s="16">
        <f t="shared" si="108"/>
        <v>-1.1650825523016772E-2</v>
      </c>
    </row>
    <row r="884" spans="1:12" x14ac:dyDescent="0.3">
      <c r="A884" s="3">
        <v>43677</v>
      </c>
      <c r="B884" s="18">
        <v>43.24</v>
      </c>
      <c r="C884" s="16">
        <f t="shared" si="104"/>
        <v>1.853568118628468E-3</v>
      </c>
      <c r="D884" s="31">
        <f t="shared" si="109"/>
        <v>44.122448979591951</v>
      </c>
      <c r="E884" s="18">
        <v>94.85</v>
      </c>
      <c r="F884" s="16">
        <f t="shared" si="105"/>
        <v>1.0439970171513657E-2</v>
      </c>
      <c r="G884" s="31">
        <f t="shared" si="110"/>
        <v>51.668255481410689</v>
      </c>
      <c r="H884" s="18">
        <v>24.66</v>
      </c>
      <c r="I884" s="16">
        <f t="shared" si="106"/>
        <v>0</v>
      </c>
      <c r="J884" s="31">
        <f t="shared" si="111"/>
        <v>36.533333333333232</v>
      </c>
      <c r="K884" s="26">
        <f t="shared" si="107"/>
        <v>132.32403779433588</v>
      </c>
      <c r="L884" s="16">
        <f t="shared" si="108"/>
        <v>4.6730022048997455E-3</v>
      </c>
    </row>
    <row r="885" spans="1:12" x14ac:dyDescent="0.3">
      <c r="A885" s="3">
        <v>43678</v>
      </c>
      <c r="B885" s="18">
        <v>42.61</v>
      </c>
      <c r="C885" s="16">
        <f t="shared" si="104"/>
        <v>-1.4569842738205385E-2</v>
      </c>
      <c r="D885" s="31">
        <f t="shared" si="109"/>
        <v>43.479591836734805</v>
      </c>
      <c r="E885" s="18">
        <v>93.86</v>
      </c>
      <c r="F885" s="16">
        <f t="shared" si="105"/>
        <v>-1.0437532946757977E-2</v>
      </c>
      <c r="G885" s="31">
        <f t="shared" si="110"/>
        <v>51.128966362521957</v>
      </c>
      <c r="H885" s="18">
        <v>24.4</v>
      </c>
      <c r="I885" s="16">
        <f t="shared" si="106"/>
        <v>-1.0543390105433925E-2</v>
      </c>
      <c r="J885" s="31">
        <f t="shared" si="111"/>
        <v>36.148148148148046</v>
      </c>
      <c r="K885" s="26">
        <f t="shared" si="107"/>
        <v>130.75670634740482</v>
      </c>
      <c r="L885" s="16">
        <f t="shared" si="108"/>
        <v>-1.1844646468293862E-2</v>
      </c>
    </row>
    <row r="886" spans="1:12" x14ac:dyDescent="0.3">
      <c r="A886" s="3">
        <v>43679</v>
      </c>
      <c r="B886" s="18">
        <v>42.68</v>
      </c>
      <c r="C886" s="16">
        <f t="shared" si="104"/>
        <v>1.6428068528513418E-3</v>
      </c>
      <c r="D886" s="31">
        <f t="shared" si="109"/>
        <v>43.551020408163374</v>
      </c>
      <c r="E886" s="18">
        <v>93.45</v>
      </c>
      <c r="F886" s="16">
        <f t="shared" si="105"/>
        <v>-4.3682079693159181E-3</v>
      </c>
      <c r="G886" s="31">
        <f t="shared" si="110"/>
        <v>50.905624404194306</v>
      </c>
      <c r="H886" s="18">
        <v>24.41</v>
      </c>
      <c r="I886" s="16">
        <f t="shared" si="106"/>
        <v>4.098360655737654E-4</v>
      </c>
      <c r="J886" s="31">
        <f t="shared" si="111"/>
        <v>36.162962962962858</v>
      </c>
      <c r="K886" s="26">
        <f t="shared" si="107"/>
        <v>130.61960777532053</v>
      </c>
      <c r="L886" s="16">
        <f t="shared" si="108"/>
        <v>-1.0485012655491177E-3</v>
      </c>
    </row>
    <row r="887" spans="1:12" x14ac:dyDescent="0.3">
      <c r="A887" s="3">
        <v>43682</v>
      </c>
      <c r="B887" s="18">
        <v>42.27</v>
      </c>
      <c r="C887" s="16">
        <f t="shared" si="104"/>
        <v>-9.6063730084348098E-3</v>
      </c>
      <c r="D887" s="31">
        <f t="shared" si="109"/>
        <v>43.132653061224602</v>
      </c>
      <c r="E887" s="18">
        <v>92.42</v>
      </c>
      <c r="F887" s="16">
        <f t="shared" si="105"/>
        <v>-1.1021936864633486E-2</v>
      </c>
      <c r="G887" s="31">
        <f t="shared" si="110"/>
        <v>50.34454582595653</v>
      </c>
      <c r="H887" s="18">
        <v>24.09</v>
      </c>
      <c r="I887" s="16">
        <f t="shared" si="106"/>
        <v>-1.3109381401065101E-2</v>
      </c>
      <c r="J887" s="31">
        <f t="shared" si="111"/>
        <v>35.688888888888783</v>
      </c>
      <c r="K887" s="26">
        <f t="shared" si="107"/>
        <v>129.1660877760699</v>
      </c>
      <c r="L887" s="16">
        <f t="shared" si="108"/>
        <v>-1.1127885192786957E-2</v>
      </c>
    </row>
    <row r="888" spans="1:12" x14ac:dyDescent="0.3">
      <c r="A888" s="3">
        <v>43683</v>
      </c>
      <c r="B888" s="18">
        <v>42.63</v>
      </c>
      <c r="C888" s="16">
        <f t="shared" si="104"/>
        <v>8.5166784953867314E-3</v>
      </c>
      <c r="D888" s="31">
        <f t="shared" si="109"/>
        <v>43.500000000000107</v>
      </c>
      <c r="E888" s="18">
        <v>93.86</v>
      </c>
      <c r="F888" s="16">
        <f t="shared" si="105"/>
        <v>1.5581043064271771E-2</v>
      </c>
      <c r="G888" s="31">
        <f t="shared" si="110"/>
        <v>51.128966362521965</v>
      </c>
      <c r="H888" s="18">
        <v>24.38</v>
      </c>
      <c r="I888" s="16">
        <f t="shared" si="106"/>
        <v>1.2038190120381875E-2</v>
      </c>
      <c r="J888" s="31">
        <f t="shared" si="111"/>
        <v>36.118518518518414</v>
      </c>
      <c r="K888" s="26">
        <f t="shared" si="107"/>
        <v>130.74748488104049</v>
      </c>
      <c r="L888" s="16">
        <f t="shared" si="108"/>
        <v>1.2243129231506833E-2</v>
      </c>
    </row>
    <row r="889" spans="1:12" x14ac:dyDescent="0.3">
      <c r="A889" s="3">
        <v>43684</v>
      </c>
      <c r="B889" s="18">
        <v>42.28</v>
      </c>
      <c r="C889" s="16">
        <f t="shared" si="104"/>
        <v>-8.2101806239737174E-3</v>
      </c>
      <c r="D889" s="31">
        <f t="shared" si="109"/>
        <v>43.142857142857252</v>
      </c>
      <c r="E889" s="18">
        <v>93.43</v>
      </c>
      <c r="F889" s="16">
        <f t="shared" si="105"/>
        <v>-4.5812912848922638E-3</v>
      </c>
      <c r="G889" s="31">
        <f t="shared" si="110"/>
        <v>50.894729674519795</v>
      </c>
      <c r="H889" s="18">
        <v>24.49</v>
      </c>
      <c r="I889" s="16">
        <f t="shared" si="106"/>
        <v>4.5118949958982135E-3</v>
      </c>
      <c r="J889" s="31">
        <f t="shared" si="111"/>
        <v>36.281481481481372</v>
      </c>
      <c r="K889" s="26">
        <f t="shared" si="107"/>
        <v>130.31906829885841</v>
      </c>
      <c r="L889" s="16">
        <f t="shared" si="108"/>
        <v>-3.2766716894927495E-3</v>
      </c>
    </row>
    <row r="890" spans="1:12" x14ac:dyDescent="0.3">
      <c r="A890" s="3">
        <v>43685</v>
      </c>
      <c r="B890" s="18">
        <v>42.86</v>
      </c>
      <c r="C890" s="16">
        <f t="shared" si="104"/>
        <v>1.3718070009460792E-2</v>
      </c>
      <c r="D890" s="31">
        <f t="shared" si="109"/>
        <v>43.73469387755113</v>
      </c>
      <c r="E890" s="18">
        <v>94.01</v>
      </c>
      <c r="F890" s="16">
        <f t="shared" si="105"/>
        <v>6.2078561489884443E-3</v>
      </c>
      <c r="G890" s="31">
        <f t="shared" si="110"/>
        <v>51.210676835080868</v>
      </c>
      <c r="H890" s="18">
        <v>24.64</v>
      </c>
      <c r="I890" s="16">
        <f t="shared" si="106"/>
        <v>6.1249489587587025E-3</v>
      </c>
      <c r="J890" s="31">
        <f t="shared" si="111"/>
        <v>36.503703703703593</v>
      </c>
      <c r="K890" s="26">
        <f t="shared" si="107"/>
        <v>131.44907441633558</v>
      </c>
      <c r="L890" s="16">
        <f t="shared" si="108"/>
        <v>8.671072715818795E-3</v>
      </c>
    </row>
    <row r="891" spans="1:12" x14ac:dyDescent="0.3">
      <c r="A891" s="3">
        <v>43686</v>
      </c>
      <c r="B891" s="18">
        <v>43.11</v>
      </c>
      <c r="C891" s="16">
        <f t="shared" si="104"/>
        <v>5.8329444703686395E-3</v>
      </c>
      <c r="D891" s="31">
        <f t="shared" si="109"/>
        <v>43.989795918367456</v>
      </c>
      <c r="E891" s="18">
        <v>94.67</v>
      </c>
      <c r="F891" s="16">
        <f t="shared" si="105"/>
        <v>7.0205297308796322E-3</v>
      </c>
      <c r="G891" s="31">
        <f t="shared" si="110"/>
        <v>51.570202914340022</v>
      </c>
      <c r="H891" s="18">
        <v>24.86</v>
      </c>
      <c r="I891" s="16">
        <f t="shared" si="106"/>
        <v>8.9285714285713969E-3</v>
      </c>
      <c r="J891" s="31">
        <f t="shared" si="111"/>
        <v>36.829629629629515</v>
      </c>
      <c r="K891" s="26">
        <f t="shared" si="107"/>
        <v>132.38962846233699</v>
      </c>
      <c r="L891" s="16">
        <f t="shared" si="108"/>
        <v>7.1552732507069727E-3</v>
      </c>
    </row>
    <row r="892" spans="1:12" x14ac:dyDescent="0.3">
      <c r="A892" s="3">
        <v>43690</v>
      </c>
      <c r="B892" s="18">
        <v>42.1</v>
      </c>
      <c r="C892" s="16">
        <f t="shared" si="104"/>
        <v>-2.3428438877290625E-2</v>
      </c>
      <c r="D892" s="31">
        <f t="shared" si="109"/>
        <v>42.959183673469497</v>
      </c>
      <c r="E892" s="18">
        <v>92.86</v>
      </c>
      <c r="F892" s="16">
        <f t="shared" si="105"/>
        <v>-1.9119045104045607E-2</v>
      </c>
      <c r="G892" s="31">
        <f t="shared" si="110"/>
        <v>50.584229878795973</v>
      </c>
      <c r="H892" s="18">
        <v>24.39</v>
      </c>
      <c r="I892" s="16">
        <f t="shared" si="106"/>
        <v>-1.8905872888173691E-2</v>
      </c>
      <c r="J892" s="31">
        <f t="shared" si="111"/>
        <v>36.133333333333226</v>
      </c>
      <c r="K892" s="26">
        <f t="shared" si="107"/>
        <v>129.67674688559867</v>
      </c>
      <c r="L892" s="16">
        <f t="shared" si="108"/>
        <v>-2.0491647331045137E-2</v>
      </c>
    </row>
    <row r="893" spans="1:12" x14ac:dyDescent="0.3">
      <c r="A893" s="3">
        <v>43691</v>
      </c>
      <c r="B893" s="18">
        <v>42.68</v>
      </c>
      <c r="C893" s="16">
        <f t="shared" si="104"/>
        <v>1.3776722090261151E-2</v>
      </c>
      <c r="D893" s="31">
        <f t="shared" si="109"/>
        <v>43.551020408163367</v>
      </c>
      <c r="E893" s="18">
        <v>93.64</v>
      </c>
      <c r="F893" s="16">
        <f t="shared" si="105"/>
        <v>8.3997415464138747E-3</v>
      </c>
      <c r="G893" s="31">
        <f t="shared" si="110"/>
        <v>51.009124336102246</v>
      </c>
      <c r="H893" s="18">
        <v>24.48</v>
      </c>
      <c r="I893" s="16">
        <f t="shared" si="106"/>
        <v>3.6900369003689537E-3</v>
      </c>
      <c r="J893" s="31">
        <f t="shared" si="111"/>
        <v>36.266666666666559</v>
      </c>
      <c r="K893" s="26">
        <f t="shared" si="107"/>
        <v>130.82681141093218</v>
      </c>
      <c r="L893" s="16">
        <f t="shared" si="108"/>
        <v>8.868702777901305E-3</v>
      </c>
    </row>
    <row r="894" spans="1:12" x14ac:dyDescent="0.3">
      <c r="A894" s="3">
        <v>43693</v>
      </c>
      <c r="B894" s="18">
        <v>42.8</v>
      </c>
      <c r="C894" s="16">
        <f t="shared" si="104"/>
        <v>2.811621368322248E-3</v>
      </c>
      <c r="D894" s="31">
        <f t="shared" si="109"/>
        <v>43.673469387755198</v>
      </c>
      <c r="E894" s="18">
        <v>93.63</v>
      </c>
      <c r="F894" s="16">
        <f t="shared" si="105"/>
        <v>-1.0679196924401335E-4</v>
      </c>
      <c r="G894" s="31">
        <f t="shared" si="110"/>
        <v>51.00367697126498</v>
      </c>
      <c r="H894" s="18">
        <v>24.47</v>
      </c>
      <c r="I894" s="16">
        <f t="shared" si="106"/>
        <v>-4.0849673202625336E-4</v>
      </c>
      <c r="J894" s="31">
        <f t="shared" si="111"/>
        <v>36.25185185185174</v>
      </c>
      <c r="K894" s="26">
        <f t="shared" si="107"/>
        <v>130.92899821087192</v>
      </c>
      <c r="L894" s="16">
        <f t="shared" si="108"/>
        <v>7.8108454098724245E-4</v>
      </c>
    </row>
    <row r="895" spans="1:12" x14ac:dyDescent="0.3">
      <c r="A895" s="3">
        <v>43696</v>
      </c>
      <c r="B895" s="18">
        <v>42.86</v>
      </c>
      <c r="C895" s="16">
        <f t="shared" si="104"/>
        <v>1.4018691588786325E-3</v>
      </c>
      <c r="D895" s="31">
        <f t="shared" si="109"/>
        <v>43.734693877551123</v>
      </c>
      <c r="E895" s="18">
        <v>93.69</v>
      </c>
      <c r="F895" s="16">
        <f t="shared" si="105"/>
        <v>6.4082024991996001E-4</v>
      </c>
      <c r="G895" s="31">
        <f t="shared" si="110"/>
        <v>51.036361160288543</v>
      </c>
      <c r="H895" s="18">
        <v>24.66</v>
      </c>
      <c r="I895" s="16">
        <f t="shared" si="106"/>
        <v>7.764609726195415E-3</v>
      </c>
      <c r="J895" s="31">
        <f t="shared" si="111"/>
        <v>36.533333333333225</v>
      </c>
      <c r="K895" s="26">
        <f t="shared" si="107"/>
        <v>131.30438837117288</v>
      </c>
      <c r="L895" s="16">
        <f t="shared" si="108"/>
        <v>2.8671277213649926E-3</v>
      </c>
    </row>
    <row r="896" spans="1:12" x14ac:dyDescent="0.3">
      <c r="A896" s="3">
        <v>43697</v>
      </c>
      <c r="B896" s="18">
        <v>42.71</v>
      </c>
      <c r="C896" s="16">
        <f t="shared" si="104"/>
        <v>-3.4997666822211837E-3</v>
      </c>
      <c r="D896" s="31">
        <f t="shared" si="109"/>
        <v>43.581632653061327</v>
      </c>
      <c r="E896" s="18">
        <v>93.07</v>
      </c>
      <c r="F896" s="16">
        <f t="shared" si="105"/>
        <v>-6.6175685772228432E-3</v>
      </c>
      <c r="G896" s="31">
        <f t="shared" si="110"/>
        <v>50.698624540378418</v>
      </c>
      <c r="H896" s="18">
        <v>24.5</v>
      </c>
      <c r="I896" s="16">
        <f t="shared" si="106"/>
        <v>-6.4882400648823557E-3</v>
      </c>
      <c r="J896" s="31">
        <f t="shared" si="111"/>
        <v>36.296296296296191</v>
      </c>
      <c r="K896" s="26">
        <f t="shared" si="107"/>
        <v>130.57655348973594</v>
      </c>
      <c r="L896" s="16">
        <f t="shared" si="108"/>
        <v>-5.5431116238056077E-3</v>
      </c>
    </row>
    <row r="897" spans="1:12" x14ac:dyDescent="0.3">
      <c r="A897" s="3">
        <v>43698</v>
      </c>
      <c r="B897" s="18">
        <v>42.35</v>
      </c>
      <c r="C897" s="16">
        <f t="shared" si="104"/>
        <v>-8.4289393584640049E-3</v>
      </c>
      <c r="D897" s="31">
        <f t="shared" si="109"/>
        <v>43.214285714285815</v>
      </c>
      <c r="E897" s="18">
        <v>91.62</v>
      </c>
      <c r="F897" s="16">
        <f t="shared" si="105"/>
        <v>-1.5579671215214197E-2</v>
      </c>
      <c r="G897" s="31">
        <f t="shared" si="110"/>
        <v>49.908756638975731</v>
      </c>
      <c r="H897" s="18">
        <v>24.22</v>
      </c>
      <c r="I897" s="16">
        <f t="shared" si="106"/>
        <v>-1.1428571428571455E-2</v>
      </c>
      <c r="J897" s="31">
        <f t="shared" si="111"/>
        <v>35.881481481481373</v>
      </c>
      <c r="K897" s="26">
        <f t="shared" si="107"/>
        <v>129.00452383474294</v>
      </c>
      <c r="L897" s="16">
        <f t="shared" si="108"/>
        <v>-1.2039141890175298E-2</v>
      </c>
    </row>
    <row r="898" spans="1:12" x14ac:dyDescent="0.3">
      <c r="A898" s="3">
        <v>43699</v>
      </c>
      <c r="B898" s="18">
        <v>41.74</v>
      </c>
      <c r="C898" s="16">
        <f t="shared" si="104"/>
        <v>-1.4403778040141701E-2</v>
      </c>
      <c r="D898" s="31">
        <f t="shared" si="109"/>
        <v>42.591836734693977</v>
      </c>
      <c r="E898" s="18">
        <v>89.91</v>
      </c>
      <c r="F898" s="16">
        <f t="shared" si="105"/>
        <v>-1.8664047151277119E-2</v>
      </c>
      <c r="G898" s="31">
        <f t="shared" si="110"/>
        <v>48.977257251804275</v>
      </c>
      <c r="H898" s="18">
        <v>23.83</v>
      </c>
      <c r="I898" s="16">
        <f t="shared" si="106"/>
        <v>-1.6102394715111545E-2</v>
      </c>
      <c r="J898" s="31">
        <f t="shared" si="111"/>
        <v>35.303703703703597</v>
      </c>
      <c r="K898" s="26">
        <f t="shared" si="107"/>
        <v>126.87279769020185</v>
      </c>
      <c r="L898" s="16">
        <f t="shared" si="108"/>
        <v>-1.6524429385684769E-2</v>
      </c>
    </row>
    <row r="899" spans="1:12" x14ac:dyDescent="0.3">
      <c r="A899" s="3">
        <v>43700</v>
      </c>
      <c r="B899" s="18">
        <v>42.1</v>
      </c>
      <c r="C899" s="16">
        <f t="shared" si="104"/>
        <v>8.6248203162433423E-3</v>
      </c>
      <c r="D899" s="31">
        <f t="shared" si="109"/>
        <v>42.959183673469482</v>
      </c>
      <c r="E899" s="18">
        <v>91.12</v>
      </c>
      <c r="F899" s="16">
        <f t="shared" si="105"/>
        <v>1.3457902346791339E-2</v>
      </c>
      <c r="G899" s="31">
        <f t="shared" si="110"/>
        <v>49.636388397112732</v>
      </c>
      <c r="H899" s="18">
        <v>23.81</v>
      </c>
      <c r="I899" s="16">
        <f t="shared" si="106"/>
        <v>-8.3927822073015523E-4</v>
      </c>
      <c r="J899" s="31">
        <f t="shared" si="111"/>
        <v>35.274074074073965</v>
      </c>
      <c r="K899" s="26">
        <f t="shared" si="107"/>
        <v>127.86964614465619</v>
      </c>
      <c r="L899" s="16">
        <f t="shared" si="108"/>
        <v>7.8570700150275563E-3</v>
      </c>
    </row>
    <row r="900" spans="1:12" x14ac:dyDescent="0.3">
      <c r="A900" s="3">
        <v>43703</v>
      </c>
      <c r="B900" s="18">
        <v>42.85</v>
      </c>
      <c r="C900" s="16">
        <f t="shared" ref="C900:C963" si="112">B900/B899-1</f>
        <v>1.7814726840855055E-2</v>
      </c>
      <c r="D900" s="31">
        <f t="shared" si="109"/>
        <v>43.724489795918458</v>
      </c>
      <c r="E900" s="18">
        <v>92.05</v>
      </c>
      <c r="F900" s="16">
        <f t="shared" ref="F900:F963" si="113">E900/E899-1</f>
        <v>1.0206321334503832E-2</v>
      </c>
      <c r="G900" s="31">
        <f t="shared" si="110"/>
        <v>50.142993326977901</v>
      </c>
      <c r="H900" s="18">
        <v>24.26</v>
      </c>
      <c r="I900" s="16">
        <f t="shared" ref="I900:I963" si="114">H900/H899-1</f>
        <v>1.8899622007559902E-2</v>
      </c>
      <c r="J900" s="31">
        <f t="shared" si="111"/>
        <v>35.94074074074063</v>
      </c>
      <c r="K900" s="26">
        <f t="shared" ref="K900:K963" si="115">D900+G900+J900</f>
        <v>129.80822386363698</v>
      </c>
      <c r="L900" s="16">
        <f t="shared" ref="L900:L963" si="116">K900/K899-1</f>
        <v>1.5160577802707964E-2</v>
      </c>
    </row>
    <row r="901" spans="1:12" x14ac:dyDescent="0.3">
      <c r="A901" s="3">
        <v>43704</v>
      </c>
      <c r="B901" s="18">
        <v>43.03</v>
      </c>
      <c r="C901" s="16">
        <f t="shared" si="112"/>
        <v>4.2007001166861624E-3</v>
      </c>
      <c r="D901" s="31">
        <f t="shared" ref="D901:D964" si="117">D900*(1+C901)</f>
        <v>43.908163265306214</v>
      </c>
      <c r="E901" s="18">
        <v>92.66</v>
      </c>
      <c r="F901" s="16">
        <f t="shared" si="113"/>
        <v>6.6268332428027765E-3</v>
      </c>
      <c r="G901" s="31">
        <f t="shared" ref="G901:G964" si="118">G900*(1+F901)</f>
        <v>50.47528258205076</v>
      </c>
      <c r="H901" s="18">
        <v>24.63</v>
      </c>
      <c r="I901" s="16">
        <f t="shared" si="114"/>
        <v>1.5251442704039553E-2</v>
      </c>
      <c r="J901" s="31">
        <f t="shared" ref="J901:J964" si="119">J900*(1+I901)</f>
        <v>36.488888888888773</v>
      </c>
      <c r="K901" s="26">
        <f t="shared" si="115"/>
        <v>130.87233473624573</v>
      </c>
      <c r="L901" s="16">
        <f t="shared" si="116"/>
        <v>8.1975613018678839E-3</v>
      </c>
    </row>
    <row r="902" spans="1:12" x14ac:dyDescent="0.3">
      <c r="A902" s="3">
        <v>43705</v>
      </c>
      <c r="B902" s="18">
        <v>42.74</v>
      </c>
      <c r="C902" s="16">
        <f t="shared" si="112"/>
        <v>-6.7394840808737699E-3</v>
      </c>
      <c r="D902" s="31">
        <f t="shared" si="117"/>
        <v>43.612244897959279</v>
      </c>
      <c r="E902" s="18">
        <v>91.99</v>
      </c>
      <c r="F902" s="16">
        <f t="shared" si="113"/>
        <v>-7.2307360241744556E-3</v>
      </c>
      <c r="G902" s="31">
        <f t="shared" si="118"/>
        <v>50.110309137954339</v>
      </c>
      <c r="H902" s="18">
        <v>24.55</v>
      </c>
      <c r="I902" s="16">
        <f t="shared" si="114"/>
        <v>-3.2480714575719993E-3</v>
      </c>
      <c r="J902" s="31">
        <f t="shared" si="119"/>
        <v>36.37037037037026</v>
      </c>
      <c r="K902" s="26">
        <f t="shared" si="115"/>
        <v>130.09292440628388</v>
      </c>
      <c r="L902" s="16">
        <f t="shared" si="116"/>
        <v>-5.9555010731079383E-3</v>
      </c>
    </row>
    <row r="903" spans="1:12" x14ac:dyDescent="0.3">
      <c r="A903" s="3">
        <v>43706</v>
      </c>
      <c r="B903" s="18">
        <v>42.56</v>
      </c>
      <c r="C903" s="16">
        <f t="shared" si="112"/>
        <v>-4.2115114646701368E-3</v>
      </c>
      <c r="D903" s="31">
        <f t="shared" si="117"/>
        <v>43.428571428571523</v>
      </c>
      <c r="E903" s="18">
        <v>91.55</v>
      </c>
      <c r="F903" s="16">
        <f t="shared" si="113"/>
        <v>-4.7831286009348828E-3</v>
      </c>
      <c r="G903" s="31">
        <f t="shared" si="118"/>
        <v>49.870625085114902</v>
      </c>
      <c r="H903" s="18">
        <v>24.36</v>
      </c>
      <c r="I903" s="16">
        <f t="shared" si="114"/>
        <v>-7.7393075356415597E-3</v>
      </c>
      <c r="J903" s="31">
        <f t="shared" si="119"/>
        <v>36.088888888888782</v>
      </c>
      <c r="K903" s="26">
        <f t="shared" si="115"/>
        <v>129.3880854025752</v>
      </c>
      <c r="L903" s="16">
        <f t="shared" si="116"/>
        <v>-5.4179657112438662E-3</v>
      </c>
    </row>
    <row r="904" spans="1:12" x14ac:dyDescent="0.3">
      <c r="A904" s="3">
        <v>43707</v>
      </c>
      <c r="B904" s="18">
        <v>42.79</v>
      </c>
      <c r="C904" s="16">
        <f t="shared" si="112"/>
        <v>5.4041353383458279E-3</v>
      </c>
      <c r="D904" s="31">
        <f t="shared" si="117"/>
        <v>43.66326530612254</v>
      </c>
      <c r="E904" s="18">
        <v>92.51</v>
      </c>
      <c r="F904" s="16">
        <f t="shared" si="113"/>
        <v>1.0486073184052591E-2</v>
      </c>
      <c r="G904" s="31">
        <f t="shared" si="118"/>
        <v>50.393572109491863</v>
      </c>
      <c r="H904" s="18">
        <v>24.61</v>
      </c>
      <c r="I904" s="16">
        <f t="shared" si="114"/>
        <v>1.026272577996723E-2</v>
      </c>
      <c r="J904" s="31">
        <f t="shared" si="119"/>
        <v>36.459259259259156</v>
      </c>
      <c r="K904" s="26">
        <f t="shared" si="115"/>
        <v>130.51609667487355</v>
      </c>
      <c r="L904" s="16">
        <f t="shared" si="116"/>
        <v>8.7180459374500696E-3</v>
      </c>
    </row>
    <row r="905" spans="1:12" x14ac:dyDescent="0.3">
      <c r="A905" s="3">
        <v>43711</v>
      </c>
      <c r="B905" s="18">
        <v>41.92</v>
      </c>
      <c r="C905" s="16">
        <f t="shared" si="112"/>
        <v>-2.0331853236737474E-2</v>
      </c>
      <c r="D905" s="31">
        <f t="shared" si="117"/>
        <v>42.775510204081726</v>
      </c>
      <c r="E905" s="18">
        <v>91.15</v>
      </c>
      <c r="F905" s="16">
        <f t="shared" si="113"/>
        <v>-1.4701113393146725E-2</v>
      </c>
      <c r="G905" s="31">
        <f t="shared" si="118"/>
        <v>49.65273049162451</v>
      </c>
      <c r="H905" s="18">
        <v>24.24</v>
      </c>
      <c r="I905" s="16">
        <f t="shared" si="114"/>
        <v>-1.5034538805363762E-2</v>
      </c>
      <c r="J905" s="31">
        <f t="shared" si="119"/>
        <v>35.911111111111005</v>
      </c>
      <c r="K905" s="26">
        <f t="shared" si="115"/>
        <v>128.33935180681723</v>
      </c>
      <c r="L905" s="16">
        <f t="shared" si="116"/>
        <v>-1.6677980138180004E-2</v>
      </c>
    </row>
    <row r="906" spans="1:12" x14ac:dyDescent="0.3">
      <c r="A906" s="3">
        <v>43712</v>
      </c>
      <c r="B906" s="18">
        <v>42.23</v>
      </c>
      <c r="C906" s="16">
        <f t="shared" si="112"/>
        <v>7.3950381679388499E-3</v>
      </c>
      <c r="D906" s="31">
        <f t="shared" si="117"/>
        <v>43.09183673469397</v>
      </c>
      <c r="E906" s="18">
        <v>91.46</v>
      </c>
      <c r="F906" s="16">
        <f t="shared" si="113"/>
        <v>3.4009873834337512E-3</v>
      </c>
      <c r="G906" s="31">
        <f t="shared" si="118"/>
        <v>49.821598801579562</v>
      </c>
      <c r="H906" s="18">
        <v>24.3</v>
      </c>
      <c r="I906" s="16">
        <f t="shared" si="114"/>
        <v>2.4752475247524774E-3</v>
      </c>
      <c r="J906" s="31">
        <f t="shared" si="119"/>
        <v>35.999999999999893</v>
      </c>
      <c r="K906" s="26">
        <f t="shared" si="115"/>
        <v>128.91343553627343</v>
      </c>
      <c r="L906" s="16">
        <f t="shared" si="116"/>
        <v>4.4731699309212836E-3</v>
      </c>
    </row>
    <row r="907" spans="1:12" x14ac:dyDescent="0.3">
      <c r="A907" s="3">
        <v>43713</v>
      </c>
      <c r="B907" s="18">
        <v>42.4</v>
      </c>
      <c r="C907" s="16">
        <f t="shared" si="112"/>
        <v>4.0255742363248803E-3</v>
      </c>
      <c r="D907" s="31">
        <f t="shared" si="117"/>
        <v>43.265306122449076</v>
      </c>
      <c r="E907" s="18">
        <v>91.85</v>
      </c>
      <c r="F907" s="16">
        <f t="shared" si="113"/>
        <v>4.2641591952765623E-3</v>
      </c>
      <c r="G907" s="31">
        <f t="shared" si="118"/>
        <v>50.034046030232695</v>
      </c>
      <c r="H907" s="18">
        <v>24.37</v>
      </c>
      <c r="I907" s="16">
        <f t="shared" si="114"/>
        <v>2.8806584362139898E-3</v>
      </c>
      <c r="J907" s="31">
        <f t="shared" si="119"/>
        <v>36.103703703703594</v>
      </c>
      <c r="K907" s="26">
        <f t="shared" si="115"/>
        <v>129.40305585638535</v>
      </c>
      <c r="L907" s="16">
        <f t="shared" si="116"/>
        <v>3.7980550132352686E-3</v>
      </c>
    </row>
    <row r="908" spans="1:12" x14ac:dyDescent="0.3">
      <c r="A908" s="3">
        <v>43714</v>
      </c>
      <c r="B908" s="18">
        <v>42.82</v>
      </c>
      <c r="C908" s="16">
        <f t="shared" si="112"/>
        <v>9.9056603773586271E-3</v>
      </c>
      <c r="D908" s="31">
        <f t="shared" si="117"/>
        <v>43.693877551020513</v>
      </c>
      <c r="E908" s="18">
        <v>92.61</v>
      </c>
      <c r="F908" s="16">
        <f t="shared" si="113"/>
        <v>8.2743603701687096E-3</v>
      </c>
      <c r="G908" s="31">
        <f t="shared" si="118"/>
        <v>50.448045757864449</v>
      </c>
      <c r="H908" s="18">
        <v>24.75</v>
      </c>
      <c r="I908" s="16">
        <f t="shared" si="114"/>
        <v>1.5592942141977817E-2</v>
      </c>
      <c r="J908" s="31">
        <f t="shared" si="119"/>
        <v>36.666666666666558</v>
      </c>
      <c r="K908" s="26">
        <f t="shared" si="115"/>
        <v>130.80858997555151</v>
      </c>
      <c r="L908" s="16">
        <f t="shared" si="116"/>
        <v>1.0861676409914534E-2</v>
      </c>
    </row>
    <row r="909" spans="1:12" x14ac:dyDescent="0.3">
      <c r="A909" s="3">
        <v>43717</v>
      </c>
      <c r="B909" s="18">
        <v>42.96</v>
      </c>
      <c r="C909" s="16">
        <f t="shared" si="112"/>
        <v>3.2695002335356715E-3</v>
      </c>
      <c r="D909" s="31">
        <f t="shared" si="117"/>
        <v>43.836734693877652</v>
      </c>
      <c r="E909" s="18">
        <v>93.34</v>
      </c>
      <c r="F909" s="16">
        <f t="shared" si="113"/>
        <v>7.8825180865997879E-3</v>
      </c>
      <c r="G909" s="31">
        <f t="shared" si="118"/>
        <v>50.845703390984433</v>
      </c>
      <c r="H909" s="18">
        <v>24.79</v>
      </c>
      <c r="I909" s="16">
        <f t="shared" si="114"/>
        <v>1.6161616161616266E-3</v>
      </c>
      <c r="J909" s="31">
        <f t="shared" si="119"/>
        <v>36.725925925925814</v>
      </c>
      <c r="K909" s="26">
        <f t="shared" si="115"/>
        <v>131.40836401078789</v>
      </c>
      <c r="L909" s="16">
        <f t="shared" si="116"/>
        <v>4.5851272867361015E-3</v>
      </c>
    </row>
    <row r="910" spans="1:12" x14ac:dyDescent="0.3">
      <c r="A910" s="3">
        <v>43719</v>
      </c>
      <c r="B910" s="18">
        <v>43.06</v>
      </c>
      <c r="C910" s="16">
        <f t="shared" si="112"/>
        <v>2.3277467411546571E-3</v>
      </c>
      <c r="D910" s="31">
        <f t="shared" si="117"/>
        <v>43.938775510204188</v>
      </c>
      <c r="E910" s="18">
        <v>94.37</v>
      </c>
      <c r="F910" s="16">
        <f t="shared" si="113"/>
        <v>1.1034926076708862E-2</v>
      </c>
      <c r="G910" s="31">
        <f t="shared" si="118"/>
        <v>51.406781969222209</v>
      </c>
      <c r="H910" s="18">
        <v>24.91</v>
      </c>
      <c r="I910" s="16">
        <f t="shared" si="114"/>
        <v>4.8406615570795175E-3</v>
      </c>
      <c r="J910" s="31">
        <f t="shared" si="119"/>
        <v>36.903703703703592</v>
      </c>
      <c r="K910" s="26">
        <f t="shared" si="115"/>
        <v>132.24926118312999</v>
      </c>
      <c r="L910" s="16">
        <f t="shared" si="116"/>
        <v>6.3991145363704316E-3</v>
      </c>
    </row>
    <row r="911" spans="1:12" x14ac:dyDescent="0.3">
      <c r="A911" s="3">
        <v>43720</v>
      </c>
      <c r="B911" s="18">
        <v>42.9</v>
      </c>
      <c r="C911" s="16">
        <f t="shared" si="112"/>
        <v>-3.7157454714352722E-3</v>
      </c>
      <c r="D911" s="31">
        <f t="shared" si="117"/>
        <v>43.775510204081733</v>
      </c>
      <c r="E911" s="18">
        <v>94.31</v>
      </c>
      <c r="F911" s="16">
        <f t="shared" si="113"/>
        <v>-6.3579527392176871E-4</v>
      </c>
      <c r="G911" s="31">
        <f t="shared" si="118"/>
        <v>51.374097780198653</v>
      </c>
      <c r="H911" s="18">
        <v>24.99</v>
      </c>
      <c r="I911" s="16">
        <f t="shared" si="114"/>
        <v>3.2115616218384435E-3</v>
      </c>
      <c r="J911" s="31">
        <f t="shared" si="119"/>
        <v>37.022222222222105</v>
      </c>
      <c r="K911" s="26">
        <f t="shared" si="115"/>
        <v>132.17183020650248</v>
      </c>
      <c r="L911" s="16">
        <f t="shared" si="116"/>
        <v>-5.8549269715990615E-4</v>
      </c>
    </row>
    <row r="912" spans="1:12" x14ac:dyDescent="0.3">
      <c r="A912" s="3">
        <v>43721</v>
      </c>
      <c r="B912" s="18">
        <v>43.29</v>
      </c>
      <c r="C912" s="16">
        <f t="shared" si="112"/>
        <v>9.0909090909090384E-3</v>
      </c>
      <c r="D912" s="31">
        <f t="shared" si="117"/>
        <v>44.173469387755205</v>
      </c>
      <c r="E912" s="18">
        <v>94.83</v>
      </c>
      <c r="F912" s="16">
        <f t="shared" si="113"/>
        <v>5.5137313116317976E-3</v>
      </c>
      <c r="G912" s="31">
        <f t="shared" si="118"/>
        <v>51.657360751736171</v>
      </c>
      <c r="H912" s="18">
        <v>25.03</v>
      </c>
      <c r="I912" s="16">
        <f t="shared" si="114"/>
        <v>1.6006402561026256E-3</v>
      </c>
      <c r="J912" s="31">
        <f t="shared" si="119"/>
        <v>37.081481481481369</v>
      </c>
      <c r="K912" s="26">
        <f t="shared" si="115"/>
        <v>132.91231162097276</v>
      </c>
      <c r="L912" s="16">
        <f t="shared" si="116"/>
        <v>5.6024147756248421E-3</v>
      </c>
    </row>
    <row r="913" spans="1:12" x14ac:dyDescent="0.3">
      <c r="A913" s="3">
        <v>43724</v>
      </c>
      <c r="B913" s="18">
        <v>43.09</v>
      </c>
      <c r="C913" s="16">
        <f t="shared" si="112"/>
        <v>-4.6200046200045586E-3</v>
      </c>
      <c r="D913" s="31">
        <f t="shared" si="117"/>
        <v>43.969387755102147</v>
      </c>
      <c r="E913" s="18">
        <v>94.57</v>
      </c>
      <c r="F913" s="16">
        <f t="shared" si="113"/>
        <v>-2.7417483918591445E-3</v>
      </c>
      <c r="G913" s="31">
        <f t="shared" si="118"/>
        <v>51.515729265967408</v>
      </c>
      <c r="H913" s="18">
        <v>25.11</v>
      </c>
      <c r="I913" s="16">
        <f t="shared" si="114"/>
        <v>3.1961646024769585E-3</v>
      </c>
      <c r="J913" s="31">
        <f t="shared" si="119"/>
        <v>37.199999999999882</v>
      </c>
      <c r="K913" s="26">
        <f t="shared" si="115"/>
        <v>132.68511702106943</v>
      </c>
      <c r="L913" s="16">
        <f t="shared" si="116"/>
        <v>-1.7093570725880136E-3</v>
      </c>
    </row>
    <row r="914" spans="1:12" x14ac:dyDescent="0.3">
      <c r="A914" s="3">
        <v>43725</v>
      </c>
      <c r="B914" s="18">
        <v>42.47</v>
      </c>
      <c r="C914" s="16">
        <f t="shared" si="112"/>
        <v>-1.4388489208633226E-2</v>
      </c>
      <c r="D914" s="31">
        <f t="shared" si="117"/>
        <v>43.336734693877652</v>
      </c>
      <c r="E914" s="18">
        <v>93.18</v>
      </c>
      <c r="F914" s="16">
        <f t="shared" si="113"/>
        <v>-1.4698107222163359E-2</v>
      </c>
      <c r="G914" s="31">
        <f t="shared" si="118"/>
        <v>50.758545553588277</v>
      </c>
      <c r="H914" s="18">
        <v>24.75</v>
      </c>
      <c r="I914" s="16">
        <f t="shared" si="114"/>
        <v>-1.4336917562724039E-2</v>
      </c>
      <c r="J914" s="31">
        <f t="shared" si="119"/>
        <v>36.666666666666551</v>
      </c>
      <c r="K914" s="26">
        <f t="shared" si="115"/>
        <v>130.76194691413247</v>
      </c>
      <c r="L914" s="16">
        <f t="shared" si="116"/>
        <v>-1.4494241329504831E-2</v>
      </c>
    </row>
    <row r="915" spans="1:12" x14ac:dyDescent="0.3">
      <c r="A915" s="3">
        <v>43726</v>
      </c>
      <c r="B915" s="18">
        <v>42.51</v>
      </c>
      <c r="C915" s="16">
        <f t="shared" si="112"/>
        <v>9.4184129974106412E-4</v>
      </c>
      <c r="D915" s="31">
        <f t="shared" si="117"/>
        <v>43.377551020408269</v>
      </c>
      <c r="E915" s="18">
        <v>93.59</v>
      </c>
      <c r="F915" s="16">
        <f t="shared" si="113"/>
        <v>4.4000858553336908E-3</v>
      </c>
      <c r="G915" s="31">
        <f t="shared" si="118"/>
        <v>50.981887511915929</v>
      </c>
      <c r="H915" s="18">
        <v>24.84</v>
      </c>
      <c r="I915" s="16">
        <f t="shared" si="114"/>
        <v>3.6363636363636598E-3</v>
      </c>
      <c r="J915" s="31">
        <f t="shared" si="119"/>
        <v>36.799999999999883</v>
      </c>
      <c r="K915" s="26">
        <f t="shared" si="115"/>
        <v>131.15943853232409</v>
      </c>
      <c r="L915" s="16">
        <f t="shared" si="116"/>
        <v>3.0398111038576481E-3</v>
      </c>
    </row>
    <row r="916" spans="1:12" x14ac:dyDescent="0.3">
      <c r="A916" s="3">
        <v>43727</v>
      </c>
      <c r="B916" s="18">
        <v>42.14</v>
      </c>
      <c r="C916" s="16">
        <f t="shared" si="112"/>
        <v>-8.7038343919076944E-3</v>
      </c>
      <c r="D916" s="31">
        <f t="shared" si="117"/>
        <v>43.000000000000107</v>
      </c>
      <c r="E916" s="18">
        <v>92.62</v>
      </c>
      <c r="F916" s="16">
        <f t="shared" si="113"/>
        <v>-1.0364355166150196E-2</v>
      </c>
      <c r="G916" s="31">
        <f t="shared" si="118"/>
        <v>50.453493122701715</v>
      </c>
      <c r="H916" s="18">
        <v>24.54</v>
      </c>
      <c r="I916" s="16">
        <f t="shared" si="114"/>
        <v>-1.2077294685990392E-2</v>
      </c>
      <c r="J916" s="31">
        <f t="shared" si="119"/>
        <v>36.355555555555441</v>
      </c>
      <c r="K916" s="26">
        <f t="shared" si="115"/>
        <v>129.80904867825726</v>
      </c>
      <c r="L916" s="16">
        <f t="shared" si="116"/>
        <v>-1.0295788615579005E-2</v>
      </c>
    </row>
    <row r="917" spans="1:12" x14ac:dyDescent="0.3">
      <c r="A917" s="3">
        <v>43728</v>
      </c>
      <c r="B917" s="18">
        <v>44.14</v>
      </c>
      <c r="C917" s="16">
        <f t="shared" si="112"/>
        <v>4.7460844803037583E-2</v>
      </c>
      <c r="D917" s="31">
        <f t="shared" si="117"/>
        <v>45.040816326530731</v>
      </c>
      <c r="E917" s="18">
        <v>97.38</v>
      </c>
      <c r="F917" s="16">
        <f t="shared" si="113"/>
        <v>5.1392787734830359E-2</v>
      </c>
      <c r="G917" s="31">
        <f t="shared" si="118"/>
        <v>53.046438785237449</v>
      </c>
      <c r="H917" s="18">
        <v>25.39</v>
      </c>
      <c r="I917" s="16">
        <f t="shared" si="114"/>
        <v>3.4637326813365954E-2</v>
      </c>
      <c r="J917" s="31">
        <f t="shared" si="119"/>
        <v>37.6148148148147</v>
      </c>
      <c r="K917" s="26">
        <f t="shared" si="115"/>
        <v>135.70206992658288</v>
      </c>
      <c r="L917" s="16">
        <f t="shared" si="116"/>
        <v>4.539761525355579E-2</v>
      </c>
    </row>
    <row r="918" spans="1:12" x14ac:dyDescent="0.3">
      <c r="A918" s="3">
        <v>43731</v>
      </c>
      <c r="B918" s="18">
        <v>45.15</v>
      </c>
      <c r="C918" s="16">
        <f t="shared" si="112"/>
        <v>2.2881739918441335E-2</v>
      </c>
      <c r="D918" s="31">
        <f t="shared" si="117"/>
        <v>46.07142857142869</v>
      </c>
      <c r="E918" s="18">
        <v>100.17</v>
      </c>
      <c r="F918" s="16">
        <f t="shared" si="113"/>
        <v>2.8650646950092451E-2</v>
      </c>
      <c r="G918" s="31">
        <f t="shared" si="118"/>
        <v>54.566253574832977</v>
      </c>
      <c r="H918" s="18">
        <v>26.2</v>
      </c>
      <c r="I918" s="16">
        <f t="shared" si="114"/>
        <v>3.1902323749507522E-2</v>
      </c>
      <c r="J918" s="31">
        <f t="shared" si="119"/>
        <v>38.814814814814689</v>
      </c>
      <c r="K918" s="26">
        <f t="shared" si="115"/>
        <v>139.45249696107635</v>
      </c>
      <c r="L918" s="16">
        <f t="shared" si="116"/>
        <v>2.7637213172374775E-2</v>
      </c>
    </row>
    <row r="919" spans="1:12" x14ac:dyDescent="0.3">
      <c r="A919" s="3">
        <v>43732</v>
      </c>
      <c r="B919" s="18">
        <v>45.03</v>
      </c>
      <c r="C919" s="16">
        <f t="shared" si="112"/>
        <v>-2.6578073089700283E-3</v>
      </c>
      <c r="D919" s="31">
        <f t="shared" si="117"/>
        <v>45.94897959183686</v>
      </c>
      <c r="E919" s="18">
        <v>99.57</v>
      </c>
      <c r="F919" s="16">
        <f t="shared" si="113"/>
        <v>-5.989817310572132E-3</v>
      </c>
      <c r="G919" s="31">
        <f t="shared" si="118"/>
        <v>54.239411684597371</v>
      </c>
      <c r="H919" s="18">
        <v>26.11</v>
      </c>
      <c r="I919" s="16">
        <f t="shared" si="114"/>
        <v>-3.4351145038168385E-3</v>
      </c>
      <c r="J919" s="31">
        <f t="shared" si="119"/>
        <v>38.681481481481356</v>
      </c>
      <c r="K919" s="26">
        <f t="shared" si="115"/>
        <v>138.86987275791557</v>
      </c>
      <c r="L919" s="16">
        <f t="shared" si="116"/>
        <v>-4.1779402725459214E-3</v>
      </c>
    </row>
    <row r="920" spans="1:12" x14ac:dyDescent="0.3">
      <c r="A920" s="3">
        <v>43733</v>
      </c>
      <c r="B920" s="18">
        <v>44.41</v>
      </c>
      <c r="C920" s="16">
        <f t="shared" si="112"/>
        <v>-1.3768598711969893E-2</v>
      </c>
      <c r="D920" s="31">
        <f t="shared" si="117"/>
        <v>45.316326530612365</v>
      </c>
      <c r="E920" s="18">
        <v>97.73</v>
      </c>
      <c r="F920" s="16">
        <f t="shared" si="113"/>
        <v>-1.8479461685246501E-2</v>
      </c>
      <c r="G920" s="31">
        <f t="shared" si="118"/>
        <v>53.237096554541544</v>
      </c>
      <c r="H920" s="18">
        <v>25.78</v>
      </c>
      <c r="I920" s="16">
        <f t="shared" si="114"/>
        <v>-1.2638835695135908E-2</v>
      </c>
      <c r="J920" s="31">
        <f t="shared" si="119"/>
        <v>38.192592592592469</v>
      </c>
      <c r="K920" s="26">
        <f t="shared" si="115"/>
        <v>136.74601567774639</v>
      </c>
      <c r="L920" s="16">
        <f t="shared" si="116"/>
        <v>-1.5293864954219361E-2</v>
      </c>
    </row>
    <row r="921" spans="1:12" x14ac:dyDescent="0.3">
      <c r="A921" s="3">
        <v>43734</v>
      </c>
      <c r="B921" s="18">
        <v>45.03</v>
      </c>
      <c r="C921" s="16">
        <f t="shared" si="112"/>
        <v>1.3960819635217447E-2</v>
      </c>
      <c r="D921" s="31">
        <f t="shared" si="117"/>
        <v>45.94897959183686</v>
      </c>
      <c r="E921" s="18">
        <v>98.6</v>
      </c>
      <c r="F921" s="16">
        <f t="shared" si="113"/>
        <v>8.9020771513352859E-3</v>
      </c>
      <c r="G921" s="31">
        <f t="shared" si="118"/>
        <v>53.711017295383158</v>
      </c>
      <c r="H921" s="18">
        <v>25.94</v>
      </c>
      <c r="I921" s="16">
        <f t="shared" si="114"/>
        <v>6.2063615205585343E-3</v>
      </c>
      <c r="J921" s="31">
        <f t="shared" si="119"/>
        <v>38.429629629629503</v>
      </c>
      <c r="K921" s="26">
        <f t="shared" si="115"/>
        <v>138.08962651684953</v>
      </c>
      <c r="L921" s="16">
        <f t="shared" si="116"/>
        <v>9.8255940580345147E-3</v>
      </c>
    </row>
    <row r="922" spans="1:12" x14ac:dyDescent="0.3">
      <c r="A922" s="3">
        <v>43735</v>
      </c>
      <c r="B922" s="18">
        <v>44.9</v>
      </c>
      <c r="C922" s="16">
        <f t="shared" si="112"/>
        <v>-2.8869642460582767E-3</v>
      </c>
      <c r="D922" s="31">
        <f t="shared" si="117"/>
        <v>45.816326530612365</v>
      </c>
      <c r="E922" s="18">
        <v>98.44</v>
      </c>
      <c r="F922" s="16">
        <f t="shared" si="113"/>
        <v>-1.6227180527382812E-3</v>
      </c>
      <c r="G922" s="31">
        <f t="shared" si="118"/>
        <v>53.623859457987002</v>
      </c>
      <c r="H922" s="18">
        <v>25.83</v>
      </c>
      <c r="I922" s="16">
        <f t="shared" si="114"/>
        <v>-4.2405551272167719E-3</v>
      </c>
      <c r="J922" s="31">
        <f t="shared" si="119"/>
        <v>38.266666666666538</v>
      </c>
      <c r="K922" s="26">
        <f t="shared" si="115"/>
        <v>137.70685265526589</v>
      </c>
      <c r="L922" s="16">
        <f t="shared" si="116"/>
        <v>-2.7719233604918125E-3</v>
      </c>
    </row>
    <row r="923" spans="1:12" x14ac:dyDescent="0.3">
      <c r="A923" s="3">
        <v>43738</v>
      </c>
      <c r="B923" s="18">
        <v>44.88</v>
      </c>
      <c r="C923" s="16">
        <f t="shared" si="112"/>
        <v>-4.4543429844090543E-4</v>
      </c>
      <c r="D923" s="31">
        <f t="shared" si="117"/>
        <v>45.795918367347063</v>
      </c>
      <c r="E923" s="18">
        <v>97.7</v>
      </c>
      <c r="F923" s="16">
        <f t="shared" si="113"/>
        <v>-7.5172694026818254E-3</v>
      </c>
      <c r="G923" s="31">
        <f t="shared" si="118"/>
        <v>53.220754460029767</v>
      </c>
      <c r="H923" s="18">
        <v>25.69</v>
      </c>
      <c r="I923" s="16">
        <f t="shared" si="114"/>
        <v>-5.4200542005419239E-3</v>
      </c>
      <c r="J923" s="31">
        <f t="shared" si="119"/>
        <v>38.059259259259136</v>
      </c>
      <c r="K923" s="26">
        <f t="shared" si="115"/>
        <v>137.07593208663596</v>
      </c>
      <c r="L923" s="16">
        <f t="shared" si="116"/>
        <v>-4.5816207143254406E-3</v>
      </c>
    </row>
    <row r="924" spans="1:12" x14ac:dyDescent="0.3">
      <c r="A924" s="3">
        <v>43739</v>
      </c>
      <c r="B924" s="18">
        <v>44.47</v>
      </c>
      <c r="C924" s="16">
        <f t="shared" si="112"/>
        <v>-9.1354723707666174E-3</v>
      </c>
      <c r="D924" s="31">
        <f t="shared" si="117"/>
        <v>45.377551020408283</v>
      </c>
      <c r="E924" s="18">
        <v>96.12</v>
      </c>
      <c r="F924" s="16">
        <f t="shared" si="113"/>
        <v>-1.6171954964176005E-2</v>
      </c>
      <c r="G924" s="31">
        <f t="shared" si="118"/>
        <v>52.360070815742695</v>
      </c>
      <c r="H924" s="18">
        <v>25.35</v>
      </c>
      <c r="I924" s="16">
        <f t="shared" si="114"/>
        <v>-1.3234721681588124E-2</v>
      </c>
      <c r="J924" s="31">
        <f t="shared" si="119"/>
        <v>37.555555555555436</v>
      </c>
      <c r="K924" s="26">
        <f t="shared" si="115"/>
        <v>135.29317739170642</v>
      </c>
      <c r="L924" s="16">
        <f t="shared" si="116"/>
        <v>-1.3005599654086542E-2</v>
      </c>
    </row>
    <row r="925" spans="1:12" x14ac:dyDescent="0.3">
      <c r="A925" s="3">
        <v>43741</v>
      </c>
      <c r="B925" s="18">
        <v>44.17</v>
      </c>
      <c r="C925" s="16">
        <f t="shared" si="112"/>
        <v>-6.7461209804361433E-3</v>
      </c>
      <c r="D925" s="31">
        <f t="shared" si="117"/>
        <v>45.071428571428697</v>
      </c>
      <c r="E925" s="18">
        <v>95.89</v>
      </c>
      <c r="F925" s="16">
        <f t="shared" si="113"/>
        <v>-2.3928422804827543E-3</v>
      </c>
      <c r="G925" s="31">
        <f t="shared" si="118"/>
        <v>52.234781424485718</v>
      </c>
      <c r="H925" s="18">
        <v>25.25</v>
      </c>
      <c r="I925" s="16">
        <f t="shared" si="114"/>
        <v>-3.9447731755424265E-3</v>
      </c>
      <c r="J925" s="31">
        <f t="shared" si="119"/>
        <v>37.407407407407291</v>
      </c>
      <c r="K925" s="26">
        <f t="shared" si="115"/>
        <v>134.71361740332171</v>
      </c>
      <c r="L925" s="16">
        <f t="shared" si="116"/>
        <v>-4.2837340326981055E-3</v>
      </c>
    </row>
    <row r="926" spans="1:12" x14ac:dyDescent="0.3">
      <c r="A926" s="3">
        <v>43742</v>
      </c>
      <c r="B926" s="18">
        <v>43.63</v>
      </c>
      <c r="C926" s="16">
        <f t="shared" si="112"/>
        <v>-1.2225492415666728E-2</v>
      </c>
      <c r="D926" s="31">
        <f t="shared" si="117"/>
        <v>44.520408163265429</v>
      </c>
      <c r="E926" s="18">
        <v>95.05</v>
      </c>
      <c r="F926" s="16">
        <f t="shared" si="113"/>
        <v>-8.7600375430181288E-3</v>
      </c>
      <c r="G926" s="31">
        <f t="shared" si="118"/>
        <v>51.777202778155875</v>
      </c>
      <c r="H926" s="18">
        <v>25.11</v>
      </c>
      <c r="I926" s="16">
        <f t="shared" si="114"/>
        <v>-5.5445544554455495E-3</v>
      </c>
      <c r="J926" s="31">
        <f t="shared" si="119"/>
        <v>37.199999999999882</v>
      </c>
      <c r="K926" s="26">
        <f t="shared" si="115"/>
        <v>133.49761094142119</v>
      </c>
      <c r="L926" s="16">
        <f t="shared" si="116"/>
        <v>-9.0266038826638528E-3</v>
      </c>
    </row>
    <row r="927" spans="1:12" x14ac:dyDescent="0.3">
      <c r="A927" s="3">
        <v>43745</v>
      </c>
      <c r="B927" s="18">
        <v>43.48</v>
      </c>
      <c r="C927" s="16">
        <f t="shared" si="112"/>
        <v>-3.4380013752006722E-3</v>
      </c>
      <c r="D927" s="31">
        <f t="shared" si="117"/>
        <v>44.367346938775626</v>
      </c>
      <c r="E927" s="18">
        <v>94.83</v>
      </c>
      <c r="F927" s="16">
        <f t="shared" si="113"/>
        <v>-2.3145712782746131E-3</v>
      </c>
      <c r="G927" s="31">
        <f t="shared" si="118"/>
        <v>51.657360751736157</v>
      </c>
      <c r="H927" s="18">
        <v>24.97</v>
      </c>
      <c r="I927" s="16">
        <f t="shared" si="114"/>
        <v>-5.5754679410593422E-3</v>
      </c>
      <c r="J927" s="31">
        <f t="shared" si="119"/>
        <v>36.992592592592473</v>
      </c>
      <c r="K927" s="26">
        <f t="shared" si="115"/>
        <v>133.01730028310425</v>
      </c>
      <c r="L927" s="16">
        <f t="shared" si="116"/>
        <v>-3.59789703298663E-3</v>
      </c>
    </row>
    <row r="928" spans="1:12" x14ac:dyDescent="0.3">
      <c r="A928" s="3">
        <v>43747</v>
      </c>
      <c r="B928" s="18">
        <v>44.16</v>
      </c>
      <c r="C928" s="16">
        <f t="shared" si="112"/>
        <v>1.5639374425022945E-2</v>
      </c>
      <c r="D928" s="31">
        <f t="shared" si="117"/>
        <v>45.061224489796032</v>
      </c>
      <c r="E928" s="18">
        <v>95.88</v>
      </c>
      <c r="F928" s="16">
        <f t="shared" si="113"/>
        <v>1.1072445428661704E-2</v>
      </c>
      <c r="G928" s="31">
        <f t="shared" si="118"/>
        <v>52.229334059648444</v>
      </c>
      <c r="H928" s="18">
        <v>25.23</v>
      </c>
      <c r="I928" s="16">
        <f t="shared" si="114"/>
        <v>1.0412494993992771E-2</v>
      </c>
      <c r="J928" s="31">
        <f t="shared" si="119"/>
        <v>37.377777777777659</v>
      </c>
      <c r="K928" s="26">
        <f t="shared" si="115"/>
        <v>134.66833632722214</v>
      </c>
      <c r="L928" s="16">
        <f t="shared" si="116"/>
        <v>1.2412190298584758E-2</v>
      </c>
    </row>
    <row r="929" spans="1:12" x14ac:dyDescent="0.3">
      <c r="A929" s="3">
        <v>43748</v>
      </c>
      <c r="B929" s="18">
        <v>43.87</v>
      </c>
      <c r="C929" s="16">
        <f t="shared" si="112"/>
        <v>-6.5670289855072062E-3</v>
      </c>
      <c r="D929" s="31">
        <f t="shared" si="117"/>
        <v>44.765306122449097</v>
      </c>
      <c r="E929" s="18">
        <v>94.76</v>
      </c>
      <c r="F929" s="16">
        <f t="shared" si="113"/>
        <v>-1.1681268251981569E-2</v>
      </c>
      <c r="G929" s="31">
        <f t="shared" si="118"/>
        <v>51.619229197875335</v>
      </c>
      <c r="H929" s="18">
        <v>25.15</v>
      </c>
      <c r="I929" s="16">
        <f t="shared" si="114"/>
        <v>-3.1708283789140257E-3</v>
      </c>
      <c r="J929" s="31">
        <f t="shared" si="119"/>
        <v>37.259259259259139</v>
      </c>
      <c r="K929" s="26">
        <f t="shared" si="115"/>
        <v>133.64379457958358</v>
      </c>
      <c r="L929" s="16">
        <f t="shared" si="116"/>
        <v>-7.6078889483648382E-3</v>
      </c>
    </row>
    <row r="930" spans="1:12" x14ac:dyDescent="0.3">
      <c r="A930" s="3">
        <v>43749</v>
      </c>
      <c r="B930" s="18">
        <v>44.21</v>
      </c>
      <c r="C930" s="16">
        <f t="shared" si="112"/>
        <v>7.7501709596536905E-3</v>
      </c>
      <c r="D930" s="31">
        <f t="shared" si="117"/>
        <v>45.112244897959307</v>
      </c>
      <c r="E930" s="18">
        <v>95.17</v>
      </c>
      <c r="F930" s="16">
        <f t="shared" si="113"/>
        <v>4.326720135078066E-3</v>
      </c>
      <c r="G930" s="31">
        <f t="shared" si="118"/>
        <v>51.842571156202993</v>
      </c>
      <c r="H930" s="18">
        <v>25.21</v>
      </c>
      <c r="I930" s="16">
        <f t="shared" si="114"/>
        <v>2.3856858846920126E-3</v>
      </c>
      <c r="J930" s="31">
        <f t="shared" si="119"/>
        <v>37.348148148148034</v>
      </c>
      <c r="K930" s="26">
        <f t="shared" si="115"/>
        <v>134.30296420231033</v>
      </c>
      <c r="L930" s="16">
        <f t="shared" si="116"/>
        <v>4.9322875394279819E-3</v>
      </c>
    </row>
    <row r="931" spans="1:12" x14ac:dyDescent="0.3">
      <c r="A931" s="3">
        <v>43752</v>
      </c>
      <c r="B931" s="18">
        <v>44.36</v>
      </c>
      <c r="C931" s="16">
        <f t="shared" si="112"/>
        <v>3.3928975344943435E-3</v>
      </c>
      <c r="D931" s="31">
        <f t="shared" si="117"/>
        <v>45.265306122449097</v>
      </c>
      <c r="E931" s="18">
        <v>95.01</v>
      </c>
      <c r="F931" s="16">
        <f t="shared" si="113"/>
        <v>-1.6812020594725308E-3</v>
      </c>
      <c r="G931" s="31">
        <f t="shared" si="118"/>
        <v>51.755413318806831</v>
      </c>
      <c r="H931" s="18">
        <v>25.21</v>
      </c>
      <c r="I931" s="16">
        <f t="shared" si="114"/>
        <v>0</v>
      </c>
      <c r="J931" s="31">
        <f t="shared" si="119"/>
        <v>37.348148148148034</v>
      </c>
      <c r="K931" s="26">
        <f t="shared" si="115"/>
        <v>134.36886758940395</v>
      </c>
      <c r="L931" s="16">
        <f t="shared" si="116"/>
        <v>4.9070686924190809E-4</v>
      </c>
    </row>
    <row r="932" spans="1:12" x14ac:dyDescent="0.3">
      <c r="A932" s="3">
        <v>43753</v>
      </c>
      <c r="B932" s="18">
        <v>44.69</v>
      </c>
      <c r="C932" s="16">
        <f t="shared" si="112"/>
        <v>7.439134355274879E-3</v>
      </c>
      <c r="D932" s="31">
        <f t="shared" si="117"/>
        <v>45.602040816326642</v>
      </c>
      <c r="E932" s="18">
        <v>95.07</v>
      </c>
      <c r="F932" s="16">
        <f t="shared" si="113"/>
        <v>6.3151247237125396E-4</v>
      </c>
      <c r="G932" s="31">
        <f t="shared" si="118"/>
        <v>51.788097507830386</v>
      </c>
      <c r="H932" s="18">
        <v>25.17</v>
      </c>
      <c r="I932" s="16">
        <f t="shared" si="114"/>
        <v>-1.5866719555731601E-3</v>
      </c>
      <c r="J932" s="31">
        <f t="shared" si="119"/>
        <v>37.288888888888778</v>
      </c>
      <c r="K932" s="26">
        <f t="shared" si="115"/>
        <v>134.6790272130458</v>
      </c>
      <c r="L932" s="16">
        <f t="shared" si="116"/>
        <v>2.3082699825200947E-3</v>
      </c>
    </row>
    <row r="933" spans="1:12" x14ac:dyDescent="0.3">
      <c r="A933" s="3">
        <v>43754</v>
      </c>
      <c r="B933" s="18">
        <v>44.79</v>
      </c>
      <c r="C933" s="16">
        <f t="shared" si="112"/>
        <v>2.2376370552696923E-3</v>
      </c>
      <c r="D933" s="31">
        <f t="shared" si="117"/>
        <v>45.704081632653178</v>
      </c>
      <c r="E933" s="18">
        <v>95.1</v>
      </c>
      <c r="F933" s="16">
        <f t="shared" si="113"/>
        <v>3.1555695803087147E-4</v>
      </c>
      <c r="G933" s="31">
        <f t="shared" si="118"/>
        <v>51.804439602342164</v>
      </c>
      <c r="H933" s="18">
        <v>25.38</v>
      </c>
      <c r="I933" s="16">
        <f t="shared" si="114"/>
        <v>8.3432657926101328E-3</v>
      </c>
      <c r="J933" s="31">
        <f t="shared" si="119"/>
        <v>37.599999999999881</v>
      </c>
      <c r="K933" s="26">
        <f t="shared" si="115"/>
        <v>135.10852123499524</v>
      </c>
      <c r="L933" s="16">
        <f t="shared" si="116"/>
        <v>3.1890193360992747E-3</v>
      </c>
    </row>
    <row r="934" spans="1:12" x14ac:dyDescent="0.3">
      <c r="A934" s="3">
        <v>43755</v>
      </c>
      <c r="B934" s="18">
        <v>45.29</v>
      </c>
      <c r="C934" s="16">
        <f t="shared" si="112"/>
        <v>1.1163206072784204E-2</v>
      </c>
      <c r="D934" s="31">
        <f t="shared" si="117"/>
        <v>46.214285714285836</v>
      </c>
      <c r="E934" s="18">
        <v>96.15</v>
      </c>
      <c r="F934" s="16">
        <f t="shared" si="113"/>
        <v>1.1041009463722551E-2</v>
      </c>
      <c r="G934" s="31">
        <f t="shared" si="118"/>
        <v>52.376412910254466</v>
      </c>
      <c r="H934" s="18">
        <v>25.64</v>
      </c>
      <c r="I934" s="16">
        <f t="shared" si="114"/>
        <v>1.0244286840031647E-2</v>
      </c>
      <c r="J934" s="31">
        <f t="shared" si="119"/>
        <v>37.985185185185067</v>
      </c>
      <c r="K934" s="26">
        <f t="shared" si="115"/>
        <v>136.57588380972535</v>
      </c>
      <c r="L934" s="16">
        <f t="shared" si="116"/>
        <v>1.0860621974967177E-2</v>
      </c>
    </row>
    <row r="935" spans="1:12" x14ac:dyDescent="0.3">
      <c r="A935" s="3">
        <v>43756</v>
      </c>
      <c r="B935" s="18">
        <v>45.53</v>
      </c>
      <c r="C935" s="16">
        <f t="shared" si="112"/>
        <v>5.2991830426143416E-3</v>
      </c>
      <c r="D935" s="31">
        <f t="shared" si="117"/>
        <v>46.459183673469511</v>
      </c>
      <c r="E935" s="18">
        <v>97.26</v>
      </c>
      <c r="F935" s="16">
        <f t="shared" si="113"/>
        <v>1.1544461778471238E-2</v>
      </c>
      <c r="G935" s="31">
        <f t="shared" si="118"/>
        <v>52.981070407190323</v>
      </c>
      <c r="H935" s="18">
        <v>26.05</v>
      </c>
      <c r="I935" s="16">
        <f t="shared" si="114"/>
        <v>1.5990639625585112E-2</v>
      </c>
      <c r="J935" s="31">
        <f t="shared" si="119"/>
        <v>38.592592592592474</v>
      </c>
      <c r="K935" s="26">
        <f t="shared" si="115"/>
        <v>138.03284667325229</v>
      </c>
      <c r="L935" s="16">
        <f t="shared" si="116"/>
        <v>1.0667790117007359E-2</v>
      </c>
    </row>
    <row r="936" spans="1:12" x14ac:dyDescent="0.3">
      <c r="A936" s="3">
        <v>43760</v>
      </c>
      <c r="B936" s="18">
        <v>45.13</v>
      </c>
      <c r="C936" s="16">
        <f t="shared" si="112"/>
        <v>-8.7854162090929E-3</v>
      </c>
      <c r="D936" s="31">
        <f t="shared" si="117"/>
        <v>46.051020408163389</v>
      </c>
      <c r="E936" s="18">
        <v>97.75</v>
      </c>
      <c r="F936" s="16">
        <f t="shared" si="113"/>
        <v>5.0380423606826152E-3</v>
      </c>
      <c r="G936" s="31">
        <f t="shared" si="118"/>
        <v>53.247991284216056</v>
      </c>
      <c r="H936" s="18">
        <v>26.02</v>
      </c>
      <c r="I936" s="16">
        <f t="shared" si="114"/>
        <v>-1.1516314779270731E-3</v>
      </c>
      <c r="J936" s="31">
        <f t="shared" si="119"/>
        <v>38.54814814814803</v>
      </c>
      <c r="K936" s="26">
        <f t="shared" si="115"/>
        <v>137.84715984052747</v>
      </c>
      <c r="L936" s="16">
        <f t="shared" si="116"/>
        <v>-1.3452365665136412E-3</v>
      </c>
    </row>
    <row r="937" spans="1:12" x14ac:dyDescent="0.3">
      <c r="A937" s="3">
        <v>43761</v>
      </c>
      <c r="B937" s="18">
        <v>45.25</v>
      </c>
      <c r="C937" s="16">
        <f t="shared" si="112"/>
        <v>2.6589851539995379E-3</v>
      </c>
      <c r="D937" s="31">
        <f t="shared" si="117"/>
        <v>46.173469387755226</v>
      </c>
      <c r="E937" s="18">
        <v>98.04</v>
      </c>
      <c r="F937" s="16">
        <f t="shared" si="113"/>
        <v>2.9667519181586499E-3</v>
      </c>
      <c r="G937" s="31">
        <f t="shared" si="118"/>
        <v>53.405964864496596</v>
      </c>
      <c r="H937" s="18">
        <v>25.97</v>
      </c>
      <c r="I937" s="16">
        <f t="shared" si="114"/>
        <v>-1.9215987701768356E-3</v>
      </c>
      <c r="J937" s="31">
        <f t="shared" si="119"/>
        <v>38.474074074073954</v>
      </c>
      <c r="K937" s="26">
        <f t="shared" si="115"/>
        <v>138.05350832632575</v>
      </c>
      <c r="L937" s="16">
        <f t="shared" si="116"/>
        <v>1.4969367960646629E-3</v>
      </c>
    </row>
    <row r="938" spans="1:12" x14ac:dyDescent="0.3">
      <c r="A938" s="3">
        <v>43762</v>
      </c>
      <c r="B938" s="18">
        <v>45.12</v>
      </c>
      <c r="C938" s="16">
        <f t="shared" si="112"/>
        <v>-2.8729281767956305E-3</v>
      </c>
      <c r="D938" s="31">
        <f t="shared" si="117"/>
        <v>46.040816326530731</v>
      </c>
      <c r="E938" s="18">
        <v>97.51</v>
      </c>
      <c r="F938" s="16">
        <f t="shared" si="113"/>
        <v>-5.4059567523460084E-3</v>
      </c>
      <c r="G938" s="31">
        <f t="shared" si="118"/>
        <v>53.117254528121819</v>
      </c>
      <c r="H938" s="18">
        <v>25.79</v>
      </c>
      <c r="I938" s="16">
        <f t="shared" si="114"/>
        <v>-6.9310743165190702E-3</v>
      </c>
      <c r="J938" s="31">
        <f t="shared" si="119"/>
        <v>38.207407407407288</v>
      </c>
      <c r="K938" s="26">
        <f t="shared" si="115"/>
        <v>137.36547826205984</v>
      </c>
      <c r="L938" s="16">
        <f t="shared" si="116"/>
        <v>-4.9837926801510335E-3</v>
      </c>
    </row>
    <row r="939" spans="1:12" x14ac:dyDescent="0.3">
      <c r="A939" s="3">
        <v>43763</v>
      </c>
      <c r="B939" s="18">
        <v>45.1</v>
      </c>
      <c r="C939" s="16">
        <f t="shared" si="112"/>
        <v>-4.4326241134740041E-4</v>
      </c>
      <c r="D939" s="31">
        <f t="shared" si="117"/>
        <v>46.020408163265429</v>
      </c>
      <c r="E939" s="18">
        <v>97.13</v>
      </c>
      <c r="F939" s="16">
        <f t="shared" si="113"/>
        <v>-3.8970362014153492E-3</v>
      </c>
      <c r="G939" s="31">
        <f t="shared" si="118"/>
        <v>52.910254664305938</v>
      </c>
      <c r="H939" s="18">
        <v>25.72</v>
      </c>
      <c r="I939" s="16">
        <f t="shared" si="114"/>
        <v>-2.7142303218301578E-3</v>
      </c>
      <c r="J939" s="31">
        <f t="shared" si="119"/>
        <v>38.103703703703587</v>
      </c>
      <c r="K939" s="26">
        <f t="shared" si="115"/>
        <v>137.03436653127494</v>
      </c>
      <c r="L939" s="16">
        <f t="shared" si="116"/>
        <v>-2.4104435479285202E-3</v>
      </c>
    </row>
    <row r="940" spans="1:12" x14ac:dyDescent="0.3">
      <c r="A940" s="3">
        <v>43767</v>
      </c>
      <c r="B940" s="18">
        <v>45.82</v>
      </c>
      <c r="C940" s="16">
        <f t="shared" si="112"/>
        <v>1.5964523281596366E-2</v>
      </c>
      <c r="D940" s="31">
        <f t="shared" si="117"/>
        <v>46.755102040816446</v>
      </c>
      <c r="E940" s="18">
        <v>98.98</v>
      </c>
      <c r="F940" s="16">
        <f t="shared" si="113"/>
        <v>1.9046638525687332E-2</v>
      </c>
      <c r="G940" s="31">
        <f t="shared" si="118"/>
        <v>53.918017159199039</v>
      </c>
      <c r="H940" s="18">
        <v>25.97</v>
      </c>
      <c r="I940" s="16">
        <f t="shared" si="114"/>
        <v>9.7200622083981614E-3</v>
      </c>
      <c r="J940" s="31">
        <f t="shared" si="119"/>
        <v>38.474074074073961</v>
      </c>
      <c r="K940" s="26">
        <f t="shared" si="115"/>
        <v>139.14719327408946</v>
      </c>
      <c r="L940" s="16">
        <f t="shared" si="116"/>
        <v>1.5418225342270775E-2</v>
      </c>
    </row>
    <row r="941" spans="1:12" x14ac:dyDescent="0.3">
      <c r="A941" s="3">
        <v>43768</v>
      </c>
      <c r="B941" s="18">
        <v>46.06</v>
      </c>
      <c r="C941" s="16">
        <f t="shared" si="112"/>
        <v>5.2378873854213026E-3</v>
      </c>
      <c r="D941" s="31">
        <f t="shared" si="117"/>
        <v>47.000000000000128</v>
      </c>
      <c r="E941" s="18">
        <v>99.39</v>
      </c>
      <c r="F941" s="16">
        <f t="shared" si="113"/>
        <v>4.1422509597899282E-3</v>
      </c>
      <c r="G941" s="31">
        <f t="shared" si="118"/>
        <v>54.141359117526697</v>
      </c>
      <c r="H941" s="18">
        <v>26.07</v>
      </c>
      <c r="I941" s="16">
        <f t="shared" si="114"/>
        <v>3.8505968425106563E-3</v>
      </c>
      <c r="J941" s="31">
        <f t="shared" si="119"/>
        <v>38.622222222222113</v>
      </c>
      <c r="K941" s="26">
        <f t="shared" si="115"/>
        <v>139.76358133974895</v>
      </c>
      <c r="L941" s="16">
        <f t="shared" si="116"/>
        <v>4.4297556505170643E-3</v>
      </c>
    </row>
    <row r="942" spans="1:12" x14ac:dyDescent="0.3">
      <c r="A942" s="3">
        <v>43769</v>
      </c>
      <c r="B942" s="18">
        <v>46.08</v>
      </c>
      <c r="C942" s="16">
        <f t="shared" si="112"/>
        <v>4.3421623968731282E-4</v>
      </c>
      <c r="D942" s="31">
        <f t="shared" si="117"/>
        <v>47.020408163265429</v>
      </c>
      <c r="E942" s="18">
        <v>101.02</v>
      </c>
      <c r="F942" s="16">
        <f t="shared" si="113"/>
        <v>1.6400040245497571E-2</v>
      </c>
      <c r="G942" s="31">
        <f t="shared" si="118"/>
        <v>55.029279586000072</v>
      </c>
      <c r="H942" s="18">
        <v>26.27</v>
      </c>
      <c r="I942" s="16">
        <f t="shared" si="114"/>
        <v>7.6716532412735017E-3</v>
      </c>
      <c r="J942" s="31">
        <f t="shared" si="119"/>
        <v>38.918518518518411</v>
      </c>
      <c r="K942" s="26">
        <f t="shared" si="115"/>
        <v>140.9682062677839</v>
      </c>
      <c r="L942" s="16">
        <f t="shared" si="116"/>
        <v>8.6190187492880543E-3</v>
      </c>
    </row>
    <row r="943" spans="1:12" x14ac:dyDescent="0.3">
      <c r="A943" s="3">
        <v>43770</v>
      </c>
      <c r="B943" s="18">
        <v>46.14</v>
      </c>
      <c r="C943" s="16">
        <f t="shared" si="112"/>
        <v>1.3020833333334814E-3</v>
      </c>
      <c r="D943" s="31">
        <f t="shared" si="117"/>
        <v>47.081632653061355</v>
      </c>
      <c r="E943" s="18">
        <v>101.2</v>
      </c>
      <c r="F943" s="16">
        <f t="shared" si="113"/>
        <v>1.7818253811128226E-3</v>
      </c>
      <c r="G943" s="31">
        <f t="shared" si="118"/>
        <v>55.127332153070761</v>
      </c>
      <c r="H943" s="18">
        <v>26.37</v>
      </c>
      <c r="I943" s="16">
        <f t="shared" si="114"/>
        <v>3.806623524933439E-3</v>
      </c>
      <c r="J943" s="31">
        <f t="shared" si="119"/>
        <v>39.066666666666563</v>
      </c>
      <c r="K943" s="26">
        <f t="shared" si="115"/>
        <v>141.27563147279869</v>
      </c>
      <c r="L943" s="16">
        <f t="shared" si="116"/>
        <v>2.1808123487845332E-3</v>
      </c>
    </row>
    <row r="944" spans="1:12" x14ac:dyDescent="0.3">
      <c r="A944" s="3">
        <v>43773</v>
      </c>
      <c r="B944" s="18">
        <v>46.36</v>
      </c>
      <c r="C944" s="16">
        <f t="shared" si="112"/>
        <v>4.7680970957952873E-3</v>
      </c>
      <c r="D944" s="31">
        <f t="shared" si="117"/>
        <v>47.306122448979714</v>
      </c>
      <c r="E944" s="18">
        <v>101.12</v>
      </c>
      <c r="F944" s="16">
        <f t="shared" si="113"/>
        <v>-7.905138339920903E-4</v>
      </c>
      <c r="G944" s="31">
        <f t="shared" si="118"/>
        <v>55.083753234372679</v>
      </c>
      <c r="H944" s="18">
        <v>26.46</v>
      </c>
      <c r="I944" s="16">
        <f t="shared" si="114"/>
        <v>3.4129692832765013E-3</v>
      </c>
      <c r="J944" s="31">
        <f t="shared" si="119"/>
        <v>39.199999999999896</v>
      </c>
      <c r="K944" s="26">
        <f t="shared" si="115"/>
        <v>141.58987568335229</v>
      </c>
      <c r="L944" s="16">
        <f t="shared" si="116"/>
        <v>2.2243341422552021E-3</v>
      </c>
    </row>
    <row r="945" spans="1:12" x14ac:dyDescent="0.3">
      <c r="A945" s="3">
        <v>43774</v>
      </c>
      <c r="B945" s="18">
        <v>46.21</v>
      </c>
      <c r="C945" s="16">
        <f t="shared" si="112"/>
        <v>-3.2355478861086917E-3</v>
      </c>
      <c r="D945" s="31">
        <f t="shared" si="117"/>
        <v>47.153061224489917</v>
      </c>
      <c r="E945" s="18">
        <v>100.23</v>
      </c>
      <c r="F945" s="16">
        <f t="shared" si="113"/>
        <v>-8.8014240506328889E-3</v>
      </c>
      <c r="G945" s="31">
        <f t="shared" si="118"/>
        <v>54.598937763856547</v>
      </c>
      <c r="H945" s="18">
        <v>26.26</v>
      </c>
      <c r="I945" s="16">
        <f t="shared" si="114"/>
        <v>-7.5585789871503994E-3</v>
      </c>
      <c r="J945" s="31">
        <f t="shared" si="119"/>
        <v>38.903703703703599</v>
      </c>
      <c r="K945" s="26">
        <f t="shared" si="115"/>
        <v>140.65570269205006</v>
      </c>
      <c r="L945" s="16">
        <f t="shared" si="116"/>
        <v>-6.5977386221554024E-3</v>
      </c>
    </row>
    <row r="946" spans="1:12" x14ac:dyDescent="0.3">
      <c r="A946" s="3">
        <v>43775</v>
      </c>
      <c r="B946" s="18">
        <v>46.44</v>
      </c>
      <c r="C946" s="16">
        <f t="shared" si="112"/>
        <v>4.9772776455312417E-3</v>
      </c>
      <c r="D946" s="31">
        <f t="shared" si="117"/>
        <v>47.387755102040934</v>
      </c>
      <c r="E946" s="18">
        <v>99.97</v>
      </c>
      <c r="F946" s="16">
        <f t="shared" si="113"/>
        <v>-2.5940337224384935E-3</v>
      </c>
      <c r="G946" s="31">
        <f t="shared" si="118"/>
        <v>54.457306278087785</v>
      </c>
      <c r="H946" s="18">
        <v>26.12</v>
      </c>
      <c r="I946" s="16">
        <f t="shared" si="114"/>
        <v>-5.331302361005319E-3</v>
      </c>
      <c r="J946" s="31">
        <f t="shared" si="119"/>
        <v>38.69629629629619</v>
      </c>
      <c r="K946" s="26">
        <f t="shared" si="115"/>
        <v>140.54135767642492</v>
      </c>
      <c r="L946" s="16">
        <f t="shared" si="116"/>
        <v>-8.129426211426205E-4</v>
      </c>
    </row>
    <row r="947" spans="1:12" x14ac:dyDescent="0.3">
      <c r="A947" s="3">
        <v>43776</v>
      </c>
      <c r="B947" s="18">
        <v>46.55</v>
      </c>
      <c r="C947" s="16">
        <f t="shared" si="112"/>
        <v>2.3686477174849063E-3</v>
      </c>
      <c r="D947" s="31">
        <f t="shared" si="117"/>
        <v>47.500000000000114</v>
      </c>
      <c r="E947" s="18">
        <v>100.27</v>
      </c>
      <c r="F947" s="16">
        <f t="shared" si="113"/>
        <v>3.0009002700810417E-3</v>
      </c>
      <c r="G947" s="31">
        <f t="shared" si="118"/>
        <v>54.620727223205584</v>
      </c>
      <c r="H947" s="18">
        <v>26.23</v>
      </c>
      <c r="I947" s="16">
        <f t="shared" si="114"/>
        <v>4.2113323124042257E-3</v>
      </c>
      <c r="J947" s="31">
        <f t="shared" si="119"/>
        <v>38.859259259259147</v>
      </c>
      <c r="K947" s="26">
        <f t="shared" si="115"/>
        <v>140.97998648246485</v>
      </c>
      <c r="L947" s="16">
        <f t="shared" si="116"/>
        <v>3.1209945121619675E-3</v>
      </c>
    </row>
    <row r="948" spans="1:12" x14ac:dyDescent="0.3">
      <c r="A948" s="3">
        <v>43777</v>
      </c>
      <c r="B948" s="18">
        <v>46.21</v>
      </c>
      <c r="C948" s="16">
        <f t="shared" si="112"/>
        <v>-7.3039742212673842E-3</v>
      </c>
      <c r="D948" s="31">
        <f t="shared" si="117"/>
        <v>47.15306122448991</v>
      </c>
      <c r="E948" s="18">
        <v>99.68</v>
      </c>
      <c r="F948" s="16">
        <f t="shared" si="113"/>
        <v>-5.8841128951828692E-3</v>
      </c>
      <c r="G948" s="31">
        <f t="shared" si="118"/>
        <v>54.299332697807252</v>
      </c>
      <c r="H948" s="18">
        <v>26.16</v>
      </c>
      <c r="I948" s="16">
        <f t="shared" si="114"/>
        <v>-2.6686999618756868E-3</v>
      </c>
      <c r="J948" s="31">
        <f t="shared" si="119"/>
        <v>38.755555555555446</v>
      </c>
      <c r="K948" s="26">
        <f t="shared" si="115"/>
        <v>140.20794947785259</v>
      </c>
      <c r="L948" s="16">
        <f t="shared" si="116"/>
        <v>-5.4762170423976464E-3</v>
      </c>
    </row>
    <row r="949" spans="1:12" x14ac:dyDescent="0.3">
      <c r="A949" s="3">
        <v>43780</v>
      </c>
      <c r="B949" s="18">
        <v>46.25</v>
      </c>
      <c r="C949" s="16">
        <f t="shared" si="112"/>
        <v>8.6561350357072797E-4</v>
      </c>
      <c r="D949" s="31">
        <f t="shared" si="117"/>
        <v>47.193877551020528</v>
      </c>
      <c r="E949" s="18">
        <v>100.07</v>
      </c>
      <c r="F949" s="16">
        <f t="shared" si="113"/>
        <v>3.9125200642053937E-3</v>
      </c>
      <c r="G949" s="31">
        <f t="shared" si="118"/>
        <v>54.511779926460385</v>
      </c>
      <c r="H949" s="18">
        <v>26.23</v>
      </c>
      <c r="I949" s="16">
        <f t="shared" si="114"/>
        <v>2.6758409785931914E-3</v>
      </c>
      <c r="J949" s="31">
        <f t="shared" si="119"/>
        <v>38.859259259259147</v>
      </c>
      <c r="K949" s="26">
        <f t="shared" si="115"/>
        <v>140.56491673674006</v>
      </c>
      <c r="L949" s="16">
        <f t="shared" si="116"/>
        <v>2.5459844482202953E-3</v>
      </c>
    </row>
    <row r="950" spans="1:12" x14ac:dyDescent="0.3">
      <c r="A950" s="3">
        <v>43782</v>
      </c>
      <c r="B950" s="18">
        <v>45.9</v>
      </c>
      <c r="C950" s="16">
        <f t="shared" si="112"/>
        <v>-7.5675675675676013E-3</v>
      </c>
      <c r="D950" s="31">
        <f t="shared" si="117"/>
        <v>46.836734693877666</v>
      </c>
      <c r="E950" s="18">
        <v>99.65</v>
      </c>
      <c r="F950" s="16">
        <f t="shared" si="113"/>
        <v>-4.1970620565602301E-3</v>
      </c>
      <c r="G950" s="31">
        <f t="shared" si="118"/>
        <v>54.282990603295474</v>
      </c>
      <c r="H950" s="18">
        <v>26.04</v>
      </c>
      <c r="I950" s="16">
        <f t="shared" si="114"/>
        <v>-7.2436141822341815E-3</v>
      </c>
      <c r="J950" s="31">
        <f t="shared" si="119"/>
        <v>38.577777777777662</v>
      </c>
      <c r="K950" s="26">
        <f t="shared" si="115"/>
        <v>139.69750307495082</v>
      </c>
      <c r="L950" s="16">
        <f t="shared" si="116"/>
        <v>-6.1709115042823948E-3</v>
      </c>
    </row>
    <row r="951" spans="1:12" x14ac:dyDescent="0.3">
      <c r="A951" s="3">
        <v>43783</v>
      </c>
      <c r="B951" s="18">
        <v>46.05</v>
      </c>
      <c r="C951" s="16">
        <f t="shared" si="112"/>
        <v>3.2679738562091387E-3</v>
      </c>
      <c r="D951" s="31">
        <f t="shared" si="117"/>
        <v>46.989795918367463</v>
      </c>
      <c r="E951" s="18">
        <v>99.87</v>
      </c>
      <c r="F951" s="16">
        <f t="shared" si="113"/>
        <v>2.2077270446563269E-3</v>
      </c>
      <c r="G951" s="31">
        <f t="shared" si="118"/>
        <v>54.402832629715192</v>
      </c>
      <c r="H951" s="18">
        <v>26.07</v>
      </c>
      <c r="I951" s="16">
        <f t="shared" si="114"/>
        <v>1.1520737327188613E-3</v>
      </c>
      <c r="J951" s="31">
        <f t="shared" si="119"/>
        <v>38.622222222222106</v>
      </c>
      <c r="K951" s="26">
        <f t="shared" si="115"/>
        <v>140.01485077030475</v>
      </c>
      <c r="L951" s="16">
        <f t="shared" si="116"/>
        <v>2.2716776489817292E-3</v>
      </c>
    </row>
    <row r="952" spans="1:12" x14ac:dyDescent="0.3">
      <c r="A952" s="3">
        <v>43784</v>
      </c>
      <c r="B952" s="18">
        <v>46.13</v>
      </c>
      <c r="C952" s="16">
        <f t="shared" si="112"/>
        <v>1.7372421281216521E-3</v>
      </c>
      <c r="D952" s="31">
        <f t="shared" si="117"/>
        <v>47.07142857142869</v>
      </c>
      <c r="E952" s="18">
        <v>99.7</v>
      </c>
      <c r="F952" s="16">
        <f t="shared" si="113"/>
        <v>-1.7022128767397726E-3</v>
      </c>
      <c r="G952" s="31">
        <f t="shared" si="118"/>
        <v>54.31022742748177</v>
      </c>
      <c r="H952" s="18">
        <v>26.06</v>
      </c>
      <c r="I952" s="16">
        <f t="shared" si="114"/>
        <v>-3.835826620637306E-4</v>
      </c>
      <c r="J952" s="31">
        <f t="shared" si="119"/>
        <v>38.607407407407287</v>
      </c>
      <c r="K952" s="26">
        <f t="shared" si="115"/>
        <v>139.98906340631774</v>
      </c>
      <c r="L952" s="16">
        <f t="shared" si="116"/>
        <v>-1.8417592023367568E-4</v>
      </c>
    </row>
    <row r="953" spans="1:12" x14ac:dyDescent="0.3">
      <c r="A953" s="3">
        <v>43787</v>
      </c>
      <c r="B953" s="18">
        <v>46.18</v>
      </c>
      <c r="C953" s="16">
        <f t="shared" si="112"/>
        <v>1.0838933448948929E-3</v>
      </c>
      <c r="D953" s="31">
        <f t="shared" si="117"/>
        <v>47.122448979591958</v>
      </c>
      <c r="E953" s="18">
        <v>100.2</v>
      </c>
      <c r="F953" s="16">
        <f t="shared" si="113"/>
        <v>5.015045135406293E-3</v>
      </c>
      <c r="G953" s="31">
        <f t="shared" si="118"/>
        <v>54.582595669344769</v>
      </c>
      <c r="H953" s="18">
        <v>26.12</v>
      </c>
      <c r="I953" s="16">
        <f t="shared" si="114"/>
        <v>2.3023791250960102E-3</v>
      </c>
      <c r="J953" s="31">
        <f t="shared" si="119"/>
        <v>38.696296296296175</v>
      </c>
      <c r="K953" s="26">
        <f t="shared" si="115"/>
        <v>140.4013409452329</v>
      </c>
      <c r="L953" s="16">
        <f t="shared" si="116"/>
        <v>2.9450696281789757E-3</v>
      </c>
    </row>
    <row r="954" spans="1:12" x14ac:dyDescent="0.3">
      <c r="A954" s="3">
        <v>43788</v>
      </c>
      <c r="B954" s="18">
        <v>46.35</v>
      </c>
      <c r="C954" s="16">
        <f t="shared" si="112"/>
        <v>3.681247293200629E-3</v>
      </c>
      <c r="D954" s="31">
        <f t="shared" si="117"/>
        <v>47.295918367347063</v>
      </c>
      <c r="E954" s="18">
        <v>100.66</v>
      </c>
      <c r="F954" s="16">
        <f t="shared" si="113"/>
        <v>4.5908183632734634E-3</v>
      </c>
      <c r="G954" s="31">
        <f t="shared" si="118"/>
        <v>54.833174451858731</v>
      </c>
      <c r="H954" s="18">
        <v>26.14</v>
      </c>
      <c r="I954" s="16">
        <f t="shared" si="114"/>
        <v>7.6569678407345521E-4</v>
      </c>
      <c r="J954" s="31">
        <f t="shared" si="119"/>
        <v>38.7259259259258</v>
      </c>
      <c r="K954" s="26">
        <f t="shared" si="115"/>
        <v>140.85501874513159</v>
      </c>
      <c r="L954" s="16">
        <f t="shared" si="116"/>
        <v>3.2312924993762593E-3</v>
      </c>
    </row>
    <row r="955" spans="1:12" x14ac:dyDescent="0.3">
      <c r="A955" s="3">
        <v>43789</v>
      </c>
      <c r="B955" s="18">
        <v>46.44</v>
      </c>
      <c r="C955" s="16">
        <f t="shared" si="112"/>
        <v>1.9417475728153999E-3</v>
      </c>
      <c r="D955" s="31">
        <f t="shared" si="117"/>
        <v>47.387755102040934</v>
      </c>
      <c r="E955" s="18">
        <v>100.52</v>
      </c>
      <c r="F955" s="16">
        <f t="shared" si="113"/>
        <v>-1.3908205841446364E-3</v>
      </c>
      <c r="G955" s="31">
        <f t="shared" si="118"/>
        <v>54.756911344137094</v>
      </c>
      <c r="H955" s="18">
        <v>26.13</v>
      </c>
      <c r="I955" s="16">
        <f t="shared" si="114"/>
        <v>-3.8255547054333316E-4</v>
      </c>
      <c r="J955" s="31">
        <f t="shared" si="119"/>
        <v>38.711111111110981</v>
      </c>
      <c r="K955" s="26">
        <f t="shared" si="115"/>
        <v>140.855777557289</v>
      </c>
      <c r="L955" s="16">
        <f t="shared" si="116"/>
        <v>5.3871858041176779E-6</v>
      </c>
    </row>
    <row r="956" spans="1:12" x14ac:dyDescent="0.3">
      <c r="A956" s="3">
        <v>43790</v>
      </c>
      <c r="B956" s="18">
        <v>46.17</v>
      </c>
      <c r="C956" s="16">
        <f t="shared" si="112"/>
        <v>-5.8139534883719923E-3</v>
      </c>
      <c r="D956" s="31">
        <f t="shared" si="117"/>
        <v>47.112244897959307</v>
      </c>
      <c r="E956" s="18">
        <v>99.85</v>
      </c>
      <c r="F956" s="16">
        <f t="shared" si="113"/>
        <v>-6.6653402307998988E-3</v>
      </c>
      <c r="G956" s="31">
        <f t="shared" si="118"/>
        <v>54.391937900040674</v>
      </c>
      <c r="H956" s="18">
        <v>26.13</v>
      </c>
      <c r="I956" s="16">
        <f t="shared" si="114"/>
        <v>0</v>
      </c>
      <c r="J956" s="31">
        <f t="shared" si="119"/>
        <v>38.711111111110981</v>
      </c>
      <c r="K956" s="26">
        <f t="shared" si="115"/>
        <v>140.21529390911098</v>
      </c>
      <c r="L956" s="16">
        <f t="shared" si="116"/>
        <v>-4.547088229430396E-3</v>
      </c>
    </row>
    <row r="957" spans="1:12" x14ac:dyDescent="0.3">
      <c r="A957" s="3">
        <v>43791</v>
      </c>
      <c r="B957" s="18">
        <v>46.06</v>
      </c>
      <c r="C957" s="16">
        <f t="shared" si="112"/>
        <v>-2.3824994585228687E-3</v>
      </c>
      <c r="D957" s="31">
        <f t="shared" si="117"/>
        <v>47.000000000000121</v>
      </c>
      <c r="E957" s="18">
        <v>99.87</v>
      </c>
      <c r="F957" s="16">
        <f t="shared" si="113"/>
        <v>2.0030045067609414E-4</v>
      </c>
      <c r="G957" s="31">
        <f t="shared" si="118"/>
        <v>54.402832629715199</v>
      </c>
      <c r="H957" s="18">
        <v>26.14</v>
      </c>
      <c r="I957" s="16">
        <f t="shared" si="114"/>
        <v>3.8270187523914423E-4</v>
      </c>
      <c r="J957" s="31">
        <f t="shared" si="119"/>
        <v>38.725925925925793</v>
      </c>
      <c r="K957" s="26">
        <f t="shared" si="115"/>
        <v>140.12875855564113</v>
      </c>
      <c r="L957" s="16">
        <f t="shared" si="116"/>
        <v>-6.1716058967109522E-4</v>
      </c>
    </row>
    <row r="958" spans="1:12" x14ac:dyDescent="0.3">
      <c r="A958" s="3">
        <v>43794</v>
      </c>
      <c r="B958" s="18">
        <v>46.71</v>
      </c>
      <c r="C958" s="16">
        <f t="shared" si="112"/>
        <v>1.4112027789839221E-2</v>
      </c>
      <c r="D958" s="31">
        <f t="shared" si="117"/>
        <v>47.663265306122568</v>
      </c>
      <c r="E958" s="18">
        <v>101.24</v>
      </c>
      <c r="F958" s="16">
        <f t="shared" si="113"/>
        <v>1.3717833183138017E-2</v>
      </c>
      <c r="G958" s="31">
        <f t="shared" si="118"/>
        <v>55.149121612419812</v>
      </c>
      <c r="H958" s="18">
        <v>26.34</v>
      </c>
      <c r="I958" s="16">
        <f t="shared" si="114"/>
        <v>7.6511094108644429E-3</v>
      </c>
      <c r="J958" s="31">
        <f t="shared" si="119"/>
        <v>39.022222222222084</v>
      </c>
      <c r="K958" s="26">
        <f t="shared" si="115"/>
        <v>141.83460914076448</v>
      </c>
      <c r="L958" s="16">
        <f t="shared" si="116"/>
        <v>1.2173451065335739E-2</v>
      </c>
    </row>
    <row r="959" spans="1:12" x14ac:dyDescent="0.3">
      <c r="A959" s="3">
        <v>43795</v>
      </c>
      <c r="B959" s="18">
        <v>46.57</v>
      </c>
      <c r="C959" s="16">
        <f t="shared" si="112"/>
        <v>-2.9972168700492796E-3</v>
      </c>
      <c r="D959" s="31">
        <f t="shared" si="117"/>
        <v>47.520408163265422</v>
      </c>
      <c r="E959" s="18">
        <v>100.47</v>
      </c>
      <c r="F959" s="16">
        <f t="shared" si="113"/>
        <v>-7.6056894508099715E-3</v>
      </c>
      <c r="G959" s="31">
        <f t="shared" si="118"/>
        <v>54.729674519950791</v>
      </c>
      <c r="H959" s="18">
        <v>26.29</v>
      </c>
      <c r="I959" s="16">
        <f t="shared" si="114"/>
        <v>-1.8982536066818323E-3</v>
      </c>
      <c r="J959" s="31">
        <f t="shared" si="119"/>
        <v>38.948148148148007</v>
      </c>
      <c r="K959" s="26">
        <f t="shared" si="115"/>
        <v>141.19823083136424</v>
      </c>
      <c r="L959" s="16">
        <f t="shared" si="116"/>
        <v>-4.4867632325807927E-3</v>
      </c>
    </row>
    <row r="960" spans="1:12" x14ac:dyDescent="0.3">
      <c r="A960" s="3">
        <v>43796</v>
      </c>
      <c r="B960" s="18">
        <v>46.77</v>
      </c>
      <c r="C960" s="16">
        <f t="shared" si="112"/>
        <v>4.2946102641185924E-3</v>
      </c>
      <c r="D960" s="31">
        <f t="shared" si="117"/>
        <v>47.724489795918487</v>
      </c>
      <c r="E960" s="18">
        <v>100.99</v>
      </c>
      <c r="F960" s="16">
        <f t="shared" si="113"/>
        <v>5.1756743306459185E-3</v>
      </c>
      <c r="G960" s="31">
        <f t="shared" si="118"/>
        <v>55.012937491488309</v>
      </c>
      <c r="H960" s="18">
        <v>26.24</v>
      </c>
      <c r="I960" s="16">
        <f t="shared" si="114"/>
        <v>-1.9018638265499987E-3</v>
      </c>
      <c r="J960" s="31">
        <f t="shared" si="119"/>
        <v>38.874074074073931</v>
      </c>
      <c r="K960" s="26">
        <f t="shared" si="115"/>
        <v>141.61150136148075</v>
      </c>
      <c r="L960" s="16">
        <f t="shared" si="116"/>
        <v>2.9268817865719665E-3</v>
      </c>
    </row>
    <row r="961" spans="1:12" x14ac:dyDescent="0.3">
      <c r="A961" s="3">
        <v>43797</v>
      </c>
      <c r="B961" s="18">
        <v>47.02</v>
      </c>
      <c r="C961" s="16">
        <f t="shared" si="112"/>
        <v>5.3453068206115173E-3</v>
      </c>
      <c r="D961" s="31">
        <f t="shared" si="117"/>
        <v>47.979591836734812</v>
      </c>
      <c r="E961" s="18">
        <v>101.89</v>
      </c>
      <c r="F961" s="16">
        <f t="shared" si="113"/>
        <v>8.9117734429151607E-3</v>
      </c>
      <c r="G961" s="31">
        <f t="shared" si="118"/>
        <v>55.503200326841707</v>
      </c>
      <c r="H961" s="18">
        <v>26.38</v>
      </c>
      <c r="I961" s="16">
        <f t="shared" si="114"/>
        <v>5.3353658536585691E-3</v>
      </c>
      <c r="J961" s="31">
        <f t="shared" si="119"/>
        <v>39.08148148148134</v>
      </c>
      <c r="K961" s="26">
        <f t="shared" si="115"/>
        <v>142.56427364505785</v>
      </c>
      <c r="L961" s="16">
        <f t="shared" si="116"/>
        <v>6.7280713389588076E-3</v>
      </c>
    </row>
    <row r="962" spans="1:12" x14ac:dyDescent="0.3">
      <c r="A962" s="3">
        <v>43798</v>
      </c>
      <c r="B962" s="18">
        <v>46.7</v>
      </c>
      <c r="C962" s="16">
        <f t="shared" si="112"/>
        <v>-6.8056146320714106E-3</v>
      </c>
      <c r="D962" s="31">
        <f t="shared" si="117"/>
        <v>47.653061224489917</v>
      </c>
      <c r="E962" s="18">
        <v>101.91</v>
      </c>
      <c r="F962" s="16">
        <f t="shared" si="113"/>
        <v>1.962901167926745E-4</v>
      </c>
      <c r="G962" s="31">
        <f t="shared" si="118"/>
        <v>55.514095056516233</v>
      </c>
      <c r="H962" s="18">
        <v>26.57</v>
      </c>
      <c r="I962" s="16">
        <f t="shared" si="114"/>
        <v>7.2024260803640328E-3</v>
      </c>
      <c r="J962" s="31">
        <f t="shared" si="119"/>
        <v>39.362962962962825</v>
      </c>
      <c r="K962" s="26">
        <f t="shared" si="115"/>
        <v>142.53011924396898</v>
      </c>
      <c r="L962" s="16">
        <f t="shared" si="116"/>
        <v>-2.3957195036050649E-4</v>
      </c>
    </row>
    <row r="963" spans="1:12" x14ac:dyDescent="0.3">
      <c r="A963" s="3">
        <v>43801</v>
      </c>
      <c r="B963" s="18">
        <v>46.68</v>
      </c>
      <c r="C963" s="16">
        <f t="shared" si="112"/>
        <v>-4.2826552462538192E-4</v>
      </c>
      <c r="D963" s="31">
        <f t="shared" si="117"/>
        <v>47.632653061224609</v>
      </c>
      <c r="E963" s="18">
        <v>101.38</v>
      </c>
      <c r="F963" s="16">
        <f t="shared" si="113"/>
        <v>-5.2006672554214539E-3</v>
      </c>
      <c r="G963" s="31">
        <f t="shared" si="118"/>
        <v>55.225384720141456</v>
      </c>
      <c r="H963" s="18">
        <v>26.41</v>
      </c>
      <c r="I963" s="16">
        <f t="shared" si="114"/>
        <v>-6.021829130598455E-3</v>
      </c>
      <c r="J963" s="31">
        <f t="shared" si="119"/>
        <v>39.125925925925785</v>
      </c>
      <c r="K963" s="26">
        <f t="shared" si="115"/>
        <v>141.98396370729185</v>
      </c>
      <c r="L963" s="16">
        <f t="shared" si="116"/>
        <v>-3.8318605188443211E-3</v>
      </c>
    </row>
    <row r="964" spans="1:12" x14ac:dyDescent="0.3">
      <c r="A964" s="3">
        <v>43802</v>
      </c>
      <c r="B964" s="18">
        <v>46.44</v>
      </c>
      <c r="C964" s="16">
        <f t="shared" ref="C964:C1027" si="120">B964/B963-1</f>
        <v>-5.1413881748072487E-3</v>
      </c>
      <c r="D964" s="31">
        <f t="shared" si="117"/>
        <v>47.387755102040934</v>
      </c>
      <c r="E964" s="18">
        <v>100.44</v>
      </c>
      <c r="F964" s="16">
        <f t="shared" ref="F964:F1027" si="121">E964/E963-1</f>
        <v>-9.272045768396131E-3</v>
      </c>
      <c r="G964" s="31">
        <f t="shared" si="118"/>
        <v>54.71333242543902</v>
      </c>
      <c r="H964" s="18">
        <v>26.25</v>
      </c>
      <c r="I964" s="16">
        <f t="shared" ref="I964:I1027" si="122">H964/H963-1</f>
        <v>-6.0583112457402999E-3</v>
      </c>
      <c r="J964" s="31">
        <f t="shared" si="119"/>
        <v>38.888888888888744</v>
      </c>
      <c r="K964" s="26">
        <f t="shared" ref="K964:K1027" si="123">D964+G964+J964</f>
        <v>140.98997641636871</v>
      </c>
      <c r="L964" s="16">
        <f t="shared" ref="L964:L1027" si="124">K964/K963-1</f>
        <v>-7.0007011001066433E-3</v>
      </c>
    </row>
    <row r="965" spans="1:12" x14ac:dyDescent="0.3">
      <c r="A965" s="3">
        <v>43803</v>
      </c>
      <c r="B965" s="18">
        <v>46.68</v>
      </c>
      <c r="C965" s="16">
        <f t="shared" si="120"/>
        <v>5.1679586563306845E-3</v>
      </c>
      <c r="D965" s="31">
        <f t="shared" ref="D965:D1028" si="125">D964*(1+C965)</f>
        <v>47.632653061224602</v>
      </c>
      <c r="E965" s="18">
        <v>100.76</v>
      </c>
      <c r="F965" s="16">
        <f t="shared" si="121"/>
        <v>3.1859816806054653E-3</v>
      </c>
      <c r="G965" s="31">
        <f t="shared" ref="G965:G1028" si="126">G964*(1+F965)</f>
        <v>54.887648100231345</v>
      </c>
      <c r="H965" s="18">
        <v>26.4</v>
      </c>
      <c r="I965" s="16">
        <f t="shared" si="122"/>
        <v>5.7142857142855608E-3</v>
      </c>
      <c r="J965" s="31">
        <f t="shared" ref="J965:J1028" si="127">J964*(1+I965)</f>
        <v>39.111111111110958</v>
      </c>
      <c r="K965" s="26">
        <f t="shared" si="123"/>
        <v>141.63141227256691</v>
      </c>
      <c r="L965" s="16">
        <f t="shared" si="124"/>
        <v>4.5495138910012223E-3</v>
      </c>
    </row>
    <row r="966" spans="1:12" x14ac:dyDescent="0.3">
      <c r="A966" s="3">
        <v>43804</v>
      </c>
      <c r="B966" s="18">
        <v>46.49</v>
      </c>
      <c r="C966" s="16">
        <f t="shared" si="120"/>
        <v>-4.0702656383889702E-3</v>
      </c>
      <c r="D966" s="31">
        <f t="shared" si="125"/>
        <v>47.438775510204195</v>
      </c>
      <c r="E966" s="18">
        <v>100.57</v>
      </c>
      <c r="F966" s="16">
        <f t="shared" si="121"/>
        <v>-1.8856689162367601E-3</v>
      </c>
      <c r="G966" s="31">
        <f t="shared" si="126"/>
        <v>54.784148168323398</v>
      </c>
      <c r="H966" s="18">
        <v>26.43</v>
      </c>
      <c r="I966" s="16">
        <f t="shared" si="122"/>
        <v>1.1363636363637131E-3</v>
      </c>
      <c r="J966" s="31">
        <f t="shared" si="127"/>
        <v>39.155555555555402</v>
      </c>
      <c r="K966" s="26">
        <f t="shared" si="123"/>
        <v>141.37847923408299</v>
      </c>
      <c r="L966" s="16">
        <f t="shared" si="124"/>
        <v>-1.7858541013285878E-3</v>
      </c>
    </row>
    <row r="967" spans="1:12" x14ac:dyDescent="0.3">
      <c r="A967" s="3">
        <v>43805</v>
      </c>
      <c r="B967" s="18">
        <v>46.16</v>
      </c>
      <c r="C967" s="16">
        <f t="shared" si="120"/>
        <v>-7.0983007098301965E-3</v>
      </c>
      <c r="D967" s="31">
        <f t="shared" si="125"/>
        <v>47.102040816326635</v>
      </c>
      <c r="E967" s="18">
        <v>99.42</v>
      </c>
      <c r="F967" s="16">
        <f t="shared" si="121"/>
        <v>-1.1434821517350979E-2</v>
      </c>
      <c r="G967" s="31">
        <f t="shared" si="126"/>
        <v>54.157701212038511</v>
      </c>
      <c r="H967" s="18">
        <v>26.25</v>
      </c>
      <c r="I967" s="16">
        <f t="shared" si="122"/>
        <v>-6.8104426787740646E-3</v>
      </c>
      <c r="J967" s="31">
        <f t="shared" si="127"/>
        <v>38.888888888888737</v>
      </c>
      <c r="K967" s="26">
        <f t="shared" si="123"/>
        <v>140.14863091725388</v>
      </c>
      <c r="L967" s="16">
        <f t="shared" si="124"/>
        <v>-8.6989782567460372E-3</v>
      </c>
    </row>
    <row r="968" spans="1:12" x14ac:dyDescent="0.3">
      <c r="A968" s="3">
        <v>43808</v>
      </c>
      <c r="B968" s="18">
        <v>46.19</v>
      </c>
      <c r="C968" s="16">
        <f t="shared" si="120"/>
        <v>6.4991334488739838E-4</v>
      </c>
      <c r="D968" s="31">
        <f t="shared" si="125"/>
        <v>47.132653061224595</v>
      </c>
      <c r="E968" s="18">
        <v>99.24</v>
      </c>
      <c r="F968" s="16">
        <f t="shared" si="121"/>
        <v>-1.8105009052504784E-3</v>
      </c>
      <c r="G968" s="31">
        <f t="shared" si="126"/>
        <v>54.05964864496783</v>
      </c>
      <c r="H968" s="18">
        <v>26.11</v>
      </c>
      <c r="I968" s="16">
        <f t="shared" si="122"/>
        <v>-5.3333333333333011E-3</v>
      </c>
      <c r="J968" s="31">
        <f t="shared" si="127"/>
        <v>38.681481481481335</v>
      </c>
      <c r="K968" s="26">
        <f t="shared" si="123"/>
        <v>139.87378318767375</v>
      </c>
      <c r="L968" s="16">
        <f t="shared" si="124"/>
        <v>-1.9611160507333469E-3</v>
      </c>
    </row>
    <row r="969" spans="1:12" x14ac:dyDescent="0.3">
      <c r="A969" s="3">
        <v>43809</v>
      </c>
      <c r="B969" s="18">
        <v>45.95</v>
      </c>
      <c r="C969" s="16">
        <f t="shared" si="120"/>
        <v>-5.1959298549468791E-3</v>
      </c>
      <c r="D969" s="31">
        <f t="shared" si="125"/>
        <v>46.887755102040927</v>
      </c>
      <c r="E969" s="18">
        <v>98.3</v>
      </c>
      <c r="F969" s="16">
        <f t="shared" si="121"/>
        <v>-9.4719871019749435E-3</v>
      </c>
      <c r="G969" s="31">
        <f t="shared" si="126"/>
        <v>53.547596350265394</v>
      </c>
      <c r="H969" s="18">
        <v>25.95</v>
      </c>
      <c r="I969" s="16">
        <f t="shared" si="122"/>
        <v>-6.127920337035575E-3</v>
      </c>
      <c r="J969" s="31">
        <f t="shared" si="127"/>
        <v>38.444444444444301</v>
      </c>
      <c r="K969" s="26">
        <f t="shared" si="123"/>
        <v>138.87979589675064</v>
      </c>
      <c r="L969" s="16">
        <f t="shared" si="124"/>
        <v>-7.1063159104622908E-3</v>
      </c>
    </row>
    <row r="970" spans="1:12" x14ac:dyDescent="0.3">
      <c r="A970" s="3">
        <v>43810</v>
      </c>
      <c r="B970" s="18">
        <v>46.17</v>
      </c>
      <c r="C970" s="16">
        <f t="shared" si="120"/>
        <v>4.7878128400435926E-3</v>
      </c>
      <c r="D970" s="31">
        <f t="shared" si="125"/>
        <v>47.1122448979593</v>
      </c>
      <c r="E970" s="18">
        <v>98.65</v>
      </c>
      <c r="F970" s="16">
        <f t="shared" si="121"/>
        <v>3.560528992879064E-3</v>
      </c>
      <c r="G970" s="31">
        <f t="shared" si="126"/>
        <v>53.738254119569497</v>
      </c>
      <c r="H970" s="18">
        <v>25.93</v>
      </c>
      <c r="I970" s="16">
        <f t="shared" si="122"/>
        <v>-7.7071290944119575E-4</v>
      </c>
      <c r="J970" s="31">
        <f t="shared" si="127"/>
        <v>38.414814814814676</v>
      </c>
      <c r="K970" s="26">
        <f t="shared" si="123"/>
        <v>139.26531383234345</v>
      </c>
      <c r="L970" s="16">
        <f t="shared" si="124"/>
        <v>2.7759108738856231E-3</v>
      </c>
    </row>
    <row r="971" spans="1:12" x14ac:dyDescent="0.3">
      <c r="A971" s="3">
        <v>43811</v>
      </c>
      <c r="B971" s="18">
        <v>46.37</v>
      </c>
      <c r="C971" s="16">
        <f t="shared" si="120"/>
        <v>4.3318171973141251E-3</v>
      </c>
      <c r="D971" s="31">
        <f t="shared" si="125"/>
        <v>47.316326530612358</v>
      </c>
      <c r="E971" s="18">
        <v>99.28</v>
      </c>
      <c r="F971" s="16">
        <f t="shared" si="121"/>
        <v>6.3862138874808405E-3</v>
      </c>
      <c r="G971" s="31">
        <f t="shared" si="126"/>
        <v>54.081438104316867</v>
      </c>
      <c r="H971" s="18">
        <v>26.22</v>
      </c>
      <c r="I971" s="16">
        <f t="shared" si="122"/>
        <v>1.1183956806787521E-2</v>
      </c>
      <c r="J971" s="31">
        <f t="shared" si="127"/>
        <v>38.844444444444306</v>
      </c>
      <c r="K971" s="26">
        <f t="shared" si="123"/>
        <v>140.24220907937354</v>
      </c>
      <c r="L971" s="16">
        <f t="shared" si="124"/>
        <v>7.0146342987180699E-3</v>
      </c>
    </row>
    <row r="972" spans="1:12" x14ac:dyDescent="0.3">
      <c r="A972" s="3">
        <v>43812</v>
      </c>
      <c r="B972" s="18">
        <v>46.83</v>
      </c>
      <c r="C972" s="16">
        <f t="shared" si="120"/>
        <v>9.9202070304076351E-3</v>
      </c>
      <c r="D972" s="31">
        <f t="shared" si="125"/>
        <v>47.785714285714398</v>
      </c>
      <c r="E972" s="18">
        <v>100.2</v>
      </c>
      <c r="F972" s="16">
        <f t="shared" si="121"/>
        <v>9.266720386784888E-3</v>
      </c>
      <c r="G972" s="31">
        <f t="shared" si="126"/>
        <v>54.582595669344784</v>
      </c>
      <c r="H972" s="18">
        <v>26.39</v>
      </c>
      <c r="I972" s="16">
        <f t="shared" si="122"/>
        <v>6.4836003051107483E-3</v>
      </c>
      <c r="J972" s="31">
        <f t="shared" si="127"/>
        <v>39.09629629629616</v>
      </c>
      <c r="K972" s="26">
        <f t="shared" si="123"/>
        <v>141.46460625135535</v>
      </c>
      <c r="L972" s="16">
        <f t="shared" si="124"/>
        <v>8.716328557616837E-3</v>
      </c>
    </row>
    <row r="973" spans="1:12" x14ac:dyDescent="0.3">
      <c r="A973" s="3">
        <v>43815</v>
      </c>
      <c r="B973" s="18">
        <v>46.65</v>
      </c>
      <c r="C973" s="16">
        <f t="shared" si="120"/>
        <v>-3.8436899423446302E-3</v>
      </c>
      <c r="D973" s="31">
        <f t="shared" si="125"/>
        <v>47.602040816326642</v>
      </c>
      <c r="E973" s="18">
        <v>99.46</v>
      </c>
      <c r="F973" s="16">
        <f t="shared" si="121"/>
        <v>-7.3852295409182478E-3</v>
      </c>
      <c r="G973" s="31">
        <f t="shared" si="126"/>
        <v>54.179490671387541</v>
      </c>
      <c r="H973" s="18">
        <v>26.45</v>
      </c>
      <c r="I973" s="16">
        <f t="shared" si="122"/>
        <v>2.2735884804849782E-3</v>
      </c>
      <c r="J973" s="31">
        <f t="shared" si="127"/>
        <v>39.185185185185048</v>
      </c>
      <c r="K973" s="26">
        <f t="shared" si="123"/>
        <v>140.96671667289922</v>
      </c>
      <c r="L973" s="16">
        <f t="shared" si="124"/>
        <v>-3.5195346146970063E-3</v>
      </c>
    </row>
    <row r="974" spans="1:12" x14ac:dyDescent="0.3">
      <c r="A974" s="3">
        <v>43816</v>
      </c>
      <c r="B974" s="18">
        <v>47.1</v>
      </c>
      <c r="C974" s="16">
        <f t="shared" si="120"/>
        <v>9.6463022508039842E-3</v>
      </c>
      <c r="D974" s="31">
        <f t="shared" si="125"/>
        <v>48.061224489796039</v>
      </c>
      <c r="E974" s="18">
        <v>100.13</v>
      </c>
      <c r="F974" s="16">
        <f t="shared" si="121"/>
        <v>6.7363764327368347E-3</v>
      </c>
      <c r="G974" s="31">
        <f t="shared" si="126"/>
        <v>54.544464115483962</v>
      </c>
      <c r="H974" s="18">
        <v>26.63</v>
      </c>
      <c r="I974" s="16">
        <f t="shared" si="122"/>
        <v>6.8052930056710093E-3</v>
      </c>
      <c r="J974" s="31">
        <f t="shared" si="127"/>
        <v>39.451851851851714</v>
      </c>
      <c r="K974" s="26">
        <f t="shared" si="123"/>
        <v>142.05754045713172</v>
      </c>
      <c r="L974" s="16">
        <f t="shared" si="124"/>
        <v>7.7381655044406195E-3</v>
      </c>
    </row>
    <row r="975" spans="1:12" x14ac:dyDescent="0.3">
      <c r="A975" s="3">
        <v>43817</v>
      </c>
      <c r="B975" s="18">
        <v>47.23</v>
      </c>
      <c r="C975" s="16">
        <f t="shared" si="120"/>
        <v>2.7600849256899096E-3</v>
      </c>
      <c r="D975" s="31">
        <f t="shared" si="125"/>
        <v>48.193877551020528</v>
      </c>
      <c r="E975" s="18">
        <v>99.67</v>
      </c>
      <c r="F975" s="16">
        <f t="shared" si="121"/>
        <v>-4.5940277639068272E-3</v>
      </c>
      <c r="G975" s="31">
        <f t="shared" si="126"/>
        <v>54.293885332970007</v>
      </c>
      <c r="H975" s="18">
        <v>26.64</v>
      </c>
      <c r="I975" s="16">
        <f t="shared" si="122"/>
        <v>3.7551633496057946E-4</v>
      </c>
      <c r="J975" s="31">
        <f t="shared" si="127"/>
        <v>39.466666666666526</v>
      </c>
      <c r="K975" s="26">
        <f t="shared" si="123"/>
        <v>141.95442955065707</v>
      </c>
      <c r="L975" s="16">
        <f t="shared" si="124"/>
        <v>-7.2583902370015885E-4</v>
      </c>
    </row>
    <row r="976" spans="1:12" x14ac:dyDescent="0.3">
      <c r="A976" s="3">
        <v>43818</v>
      </c>
      <c r="B976" s="18">
        <v>47.35</v>
      </c>
      <c r="C976" s="16">
        <f t="shared" si="120"/>
        <v>2.5407579928011792E-3</v>
      </c>
      <c r="D976" s="31">
        <f t="shared" si="125"/>
        <v>48.316326530612365</v>
      </c>
      <c r="E976" s="18">
        <v>99.74</v>
      </c>
      <c r="F976" s="16">
        <f t="shared" si="121"/>
        <v>7.0231764823902587E-4</v>
      </c>
      <c r="G976" s="31">
        <f t="shared" si="126"/>
        <v>54.332016886830814</v>
      </c>
      <c r="H976" s="18">
        <v>26.58</v>
      </c>
      <c r="I976" s="16">
        <f t="shared" si="122"/>
        <v>-2.2522522522523403E-3</v>
      </c>
      <c r="J976" s="31">
        <f t="shared" si="127"/>
        <v>39.377777777777638</v>
      </c>
      <c r="K976" s="26">
        <f t="shared" si="123"/>
        <v>142.02612119522081</v>
      </c>
      <c r="L976" s="16">
        <f t="shared" si="124"/>
        <v>5.0503281081604179E-4</v>
      </c>
    </row>
    <row r="977" spans="1:12" x14ac:dyDescent="0.3">
      <c r="A977" s="3">
        <v>43819</v>
      </c>
      <c r="B977" s="18">
        <v>47.43</v>
      </c>
      <c r="C977" s="16">
        <f t="shared" si="120"/>
        <v>1.689545934530079E-3</v>
      </c>
      <c r="D977" s="31">
        <f t="shared" si="125"/>
        <v>48.397959183673592</v>
      </c>
      <c r="E977" s="18">
        <v>99.82</v>
      </c>
      <c r="F977" s="16">
        <f t="shared" si="121"/>
        <v>8.02085422097365E-4</v>
      </c>
      <c r="G977" s="31">
        <f t="shared" si="126"/>
        <v>54.375595805528889</v>
      </c>
      <c r="H977" s="18">
        <v>26.56</v>
      </c>
      <c r="I977" s="16">
        <f t="shared" si="122"/>
        <v>-7.5244544770503019E-4</v>
      </c>
      <c r="J977" s="31">
        <f t="shared" si="127"/>
        <v>39.348148148148006</v>
      </c>
      <c r="K977" s="26">
        <f t="shared" si="123"/>
        <v>142.12170313735049</v>
      </c>
      <c r="L977" s="16">
        <f t="shared" si="124"/>
        <v>6.7298847089047875E-4</v>
      </c>
    </row>
    <row r="978" spans="1:12" x14ac:dyDescent="0.3">
      <c r="A978" s="3">
        <v>43822</v>
      </c>
      <c r="B978" s="18">
        <v>47.45</v>
      </c>
      <c r="C978" s="16">
        <f t="shared" si="120"/>
        <v>4.216740459626056E-4</v>
      </c>
      <c r="D978" s="31">
        <f t="shared" si="125"/>
        <v>48.418367346938908</v>
      </c>
      <c r="E978" s="18">
        <v>99.73</v>
      </c>
      <c r="F978" s="16">
        <f t="shared" si="121"/>
        <v>-9.0162292125817167E-4</v>
      </c>
      <c r="G978" s="31">
        <f t="shared" si="126"/>
        <v>54.326569521993555</v>
      </c>
      <c r="H978" s="18">
        <v>26.57</v>
      </c>
      <c r="I978" s="16">
        <f t="shared" si="122"/>
        <v>3.7650602409633471E-4</v>
      </c>
      <c r="J978" s="31">
        <f t="shared" si="127"/>
        <v>39.362962962962818</v>
      </c>
      <c r="K978" s="26">
        <f t="shared" si="123"/>
        <v>142.10789983189528</v>
      </c>
      <c r="L978" s="16">
        <f t="shared" si="124"/>
        <v>-9.7123135668231164E-5</v>
      </c>
    </row>
    <row r="979" spans="1:12" x14ac:dyDescent="0.3">
      <c r="A979" s="3">
        <v>43823</v>
      </c>
      <c r="B979" s="18">
        <v>47.36</v>
      </c>
      <c r="C979" s="16">
        <f t="shared" si="120"/>
        <v>-1.8967334035827621E-3</v>
      </c>
      <c r="D979" s="31">
        <f t="shared" si="125"/>
        <v>48.32653061224503</v>
      </c>
      <c r="E979" s="18">
        <v>99.85</v>
      </c>
      <c r="F979" s="16">
        <f t="shared" si="121"/>
        <v>1.2032487716835405E-3</v>
      </c>
      <c r="G979" s="31">
        <f t="shared" si="126"/>
        <v>54.391937900040674</v>
      </c>
      <c r="H979" s="18">
        <v>26.56</v>
      </c>
      <c r="I979" s="16">
        <f t="shared" si="122"/>
        <v>-3.7636432066245895E-4</v>
      </c>
      <c r="J979" s="31">
        <f t="shared" si="127"/>
        <v>39.348148148147999</v>
      </c>
      <c r="K979" s="26">
        <f t="shared" si="123"/>
        <v>142.06661666043371</v>
      </c>
      <c r="L979" s="16">
        <f t="shared" si="124"/>
        <v>-2.905058164283103E-4</v>
      </c>
    </row>
    <row r="980" spans="1:12" x14ac:dyDescent="0.3">
      <c r="A980" s="3">
        <v>43825</v>
      </c>
      <c r="B980" s="18">
        <v>47.08</v>
      </c>
      <c r="C980" s="16">
        <f t="shared" si="120"/>
        <v>-5.9121621621621712E-3</v>
      </c>
      <c r="D980" s="31">
        <f t="shared" si="125"/>
        <v>48.040816326530745</v>
      </c>
      <c r="E980" s="18">
        <v>99.69</v>
      </c>
      <c r="F980" s="16">
        <f t="shared" si="121"/>
        <v>-1.602403605408087E-3</v>
      </c>
      <c r="G980" s="31">
        <f t="shared" si="126"/>
        <v>54.304780062644518</v>
      </c>
      <c r="H980" s="18">
        <v>26.58</v>
      </c>
      <c r="I980" s="16">
        <f t="shared" si="122"/>
        <v>7.5301204819266943E-4</v>
      </c>
      <c r="J980" s="31">
        <f t="shared" si="127"/>
        <v>39.377777777777624</v>
      </c>
      <c r="K980" s="26">
        <f t="shared" si="123"/>
        <v>141.72337416695288</v>
      </c>
      <c r="L980" s="16">
        <f t="shared" si="124"/>
        <v>-2.4160672052974119E-3</v>
      </c>
    </row>
    <row r="981" spans="1:12" x14ac:dyDescent="0.3">
      <c r="A981" s="3">
        <v>43826</v>
      </c>
      <c r="B981" s="18">
        <v>47.54</v>
      </c>
      <c r="C981" s="16">
        <f t="shared" si="120"/>
        <v>9.77060322854717E-3</v>
      </c>
      <c r="D981" s="31">
        <f t="shared" si="125"/>
        <v>48.510204081632786</v>
      </c>
      <c r="E981" s="18">
        <v>100.73</v>
      </c>
      <c r="F981" s="16">
        <f t="shared" si="121"/>
        <v>1.0432340254789896E-2</v>
      </c>
      <c r="G981" s="31">
        <f t="shared" si="126"/>
        <v>54.871306005719553</v>
      </c>
      <c r="H981" s="18">
        <v>26.81</v>
      </c>
      <c r="I981" s="16">
        <f t="shared" si="122"/>
        <v>8.6531226486079582E-3</v>
      </c>
      <c r="J981" s="31">
        <f t="shared" si="127"/>
        <v>39.718518518518366</v>
      </c>
      <c r="K981" s="26">
        <f t="shared" si="123"/>
        <v>143.1000286058707</v>
      </c>
      <c r="L981" s="16">
        <f t="shared" si="124"/>
        <v>9.7136724764688154E-3</v>
      </c>
    </row>
    <row r="982" spans="1:12" x14ac:dyDescent="0.3">
      <c r="A982" s="3">
        <v>43829</v>
      </c>
      <c r="B982" s="18">
        <v>47.57</v>
      </c>
      <c r="C982" s="16">
        <f t="shared" si="120"/>
        <v>6.3104753891463083E-4</v>
      </c>
      <c r="D982" s="31">
        <f t="shared" si="125"/>
        <v>48.540816326530745</v>
      </c>
      <c r="E982" s="18">
        <v>100.8</v>
      </c>
      <c r="F982" s="16">
        <f t="shared" si="121"/>
        <v>6.9492703266149647E-4</v>
      </c>
      <c r="G982" s="31">
        <f t="shared" si="126"/>
        <v>54.909437559580368</v>
      </c>
      <c r="H982" s="18">
        <v>26.97</v>
      </c>
      <c r="I982" s="16">
        <f t="shared" si="122"/>
        <v>5.9679224170086087E-3</v>
      </c>
      <c r="J982" s="31">
        <f t="shared" si="127"/>
        <v>39.955555555555399</v>
      </c>
      <c r="K982" s="26">
        <f t="shared" si="123"/>
        <v>143.40580944166652</v>
      </c>
      <c r="L982" s="16">
        <f t="shared" si="124"/>
        <v>2.1368328069171216E-3</v>
      </c>
    </row>
    <row r="983" spans="1:12" x14ac:dyDescent="0.3">
      <c r="A983" s="3">
        <v>43830</v>
      </c>
      <c r="B983" s="18">
        <v>47.26</v>
      </c>
      <c r="C983" s="16">
        <f t="shared" si="120"/>
        <v>-6.5167122135800781E-3</v>
      </c>
      <c r="D983" s="31">
        <f t="shared" si="125"/>
        <v>48.224489795918494</v>
      </c>
      <c r="E983" s="18">
        <v>100.95</v>
      </c>
      <c r="F983" s="16">
        <f t="shared" si="121"/>
        <v>1.4880952380953438E-3</v>
      </c>
      <c r="G983" s="31">
        <f t="shared" si="126"/>
        <v>54.991148032139272</v>
      </c>
      <c r="H983" s="18">
        <v>27.07</v>
      </c>
      <c r="I983" s="16">
        <f t="shared" si="122"/>
        <v>3.7078235076011268E-3</v>
      </c>
      <c r="J983" s="31">
        <f t="shared" si="127"/>
        <v>40.103703703703552</v>
      </c>
      <c r="K983" s="26">
        <f t="shared" si="123"/>
        <v>143.31934153176132</v>
      </c>
      <c r="L983" s="16">
        <f t="shared" si="124"/>
        <v>-6.0295960283507366E-4</v>
      </c>
    </row>
    <row r="984" spans="1:12" x14ac:dyDescent="0.3">
      <c r="A984" s="3">
        <v>43831</v>
      </c>
      <c r="B984" s="18">
        <v>47.33</v>
      </c>
      <c r="C984" s="16">
        <f t="shared" si="120"/>
        <v>1.4811680067710054E-3</v>
      </c>
      <c r="D984" s="31">
        <f t="shared" si="125"/>
        <v>48.295918367347063</v>
      </c>
      <c r="E984" s="18">
        <v>101.13</v>
      </c>
      <c r="F984" s="16">
        <f t="shared" si="121"/>
        <v>1.7830609212481363E-3</v>
      </c>
      <c r="G984" s="31">
        <f t="shared" si="126"/>
        <v>55.089200599209953</v>
      </c>
      <c r="H984" s="18">
        <v>27.21</v>
      </c>
      <c r="I984" s="16">
        <f t="shared" si="122"/>
        <v>5.1717768747692183E-3</v>
      </c>
      <c r="J984" s="31">
        <f t="shared" si="127"/>
        <v>40.311111111110961</v>
      </c>
      <c r="K984" s="26">
        <f t="shared" si="123"/>
        <v>143.69623007766796</v>
      </c>
      <c r="L984" s="16">
        <f t="shared" si="124"/>
        <v>2.6297116765856554E-3</v>
      </c>
    </row>
    <row r="985" spans="1:12" x14ac:dyDescent="0.3">
      <c r="A985" s="3">
        <v>43832</v>
      </c>
      <c r="B985" s="18">
        <v>47.65</v>
      </c>
      <c r="C985" s="16">
        <f t="shared" si="120"/>
        <v>6.7610395098245402E-3</v>
      </c>
      <c r="D985" s="31">
        <f t="shared" si="125"/>
        <v>48.622448979591958</v>
      </c>
      <c r="E985" s="18">
        <v>102.5</v>
      </c>
      <c r="F985" s="16">
        <f t="shared" si="121"/>
        <v>1.3546919806190161E-2</v>
      </c>
      <c r="G985" s="31">
        <f t="shared" si="126"/>
        <v>55.835489581914572</v>
      </c>
      <c r="H985" s="18">
        <v>27.44</v>
      </c>
      <c r="I985" s="16">
        <f t="shared" si="122"/>
        <v>8.4527747151783572E-3</v>
      </c>
      <c r="J985" s="31">
        <f t="shared" si="127"/>
        <v>40.651851851851703</v>
      </c>
      <c r="K985" s="26">
        <f t="shared" si="123"/>
        <v>145.10979041335821</v>
      </c>
      <c r="L985" s="16">
        <f t="shared" si="124"/>
        <v>9.8371428041377218E-3</v>
      </c>
    </row>
    <row r="986" spans="1:12" x14ac:dyDescent="0.3">
      <c r="A986" s="3">
        <v>43833</v>
      </c>
      <c r="B986" s="18">
        <v>47.43</v>
      </c>
      <c r="C986" s="16">
        <f t="shared" si="120"/>
        <v>-4.6169989506820164E-3</v>
      </c>
      <c r="D986" s="31">
        <f t="shared" si="125"/>
        <v>48.397959183673592</v>
      </c>
      <c r="E986" s="18">
        <v>102.13</v>
      </c>
      <c r="F986" s="16">
        <f t="shared" si="121"/>
        <v>-3.6097560975609788E-3</v>
      </c>
      <c r="G986" s="31">
        <f t="shared" si="126"/>
        <v>55.633937082935951</v>
      </c>
      <c r="H986" s="18">
        <v>27.49</v>
      </c>
      <c r="I986" s="16">
        <f t="shared" si="122"/>
        <v>1.8221574344021718E-3</v>
      </c>
      <c r="J986" s="31">
        <f t="shared" si="127"/>
        <v>40.725925925925772</v>
      </c>
      <c r="K986" s="26">
        <f t="shared" si="123"/>
        <v>144.75782219253531</v>
      </c>
      <c r="L986" s="16">
        <f t="shared" si="124"/>
        <v>-2.425530488468608E-3</v>
      </c>
    </row>
    <row r="987" spans="1:12" x14ac:dyDescent="0.3">
      <c r="A987" s="3">
        <v>43836</v>
      </c>
      <c r="B987" s="18">
        <v>46.62</v>
      </c>
      <c r="C987" s="16">
        <f t="shared" si="120"/>
        <v>-1.7077798861480087E-2</v>
      </c>
      <c r="D987" s="31">
        <f t="shared" si="125"/>
        <v>47.57142857142869</v>
      </c>
      <c r="E987" s="18">
        <v>100.17</v>
      </c>
      <c r="F987" s="16">
        <f t="shared" si="121"/>
        <v>-1.919122686771757E-2</v>
      </c>
      <c r="G987" s="31">
        <f t="shared" si="126"/>
        <v>54.566253574832999</v>
      </c>
      <c r="H987" s="18">
        <v>27.16</v>
      </c>
      <c r="I987" s="16">
        <f t="shared" si="122"/>
        <v>-1.2004365223717617E-2</v>
      </c>
      <c r="J987" s="31">
        <f t="shared" si="127"/>
        <v>40.237037037036892</v>
      </c>
      <c r="K987" s="26">
        <f t="shared" si="123"/>
        <v>142.37471918329857</v>
      </c>
      <c r="L987" s="16">
        <f t="shared" si="124"/>
        <v>-1.6462689014947296E-2</v>
      </c>
    </row>
    <row r="988" spans="1:12" x14ac:dyDescent="0.3">
      <c r="A988" s="3">
        <v>43837</v>
      </c>
      <c r="B988" s="18">
        <v>46.81</v>
      </c>
      <c r="C988" s="16">
        <f t="shared" si="120"/>
        <v>4.0755040755042771E-3</v>
      </c>
      <c r="D988" s="31">
        <f t="shared" si="125"/>
        <v>47.765306122449111</v>
      </c>
      <c r="E988" s="18">
        <v>100.52</v>
      </c>
      <c r="F988" s="16">
        <f t="shared" si="121"/>
        <v>3.4940600978337066E-3</v>
      </c>
      <c r="G988" s="31">
        <f t="shared" si="126"/>
        <v>54.756911344137102</v>
      </c>
      <c r="H988" s="18">
        <v>27.38</v>
      </c>
      <c r="I988" s="16">
        <f t="shared" si="122"/>
        <v>8.1001472754049786E-3</v>
      </c>
      <c r="J988" s="31">
        <f t="shared" si="127"/>
        <v>40.562962962962814</v>
      </c>
      <c r="K988" s="26">
        <f t="shared" si="123"/>
        <v>143.08518042954904</v>
      </c>
      <c r="L988" s="16">
        <f t="shared" si="124"/>
        <v>4.990080053016932E-3</v>
      </c>
    </row>
    <row r="989" spans="1:12" x14ac:dyDescent="0.3">
      <c r="A989" s="3">
        <v>43838</v>
      </c>
      <c r="B989" s="18">
        <v>46.73</v>
      </c>
      <c r="C989" s="16">
        <f t="shared" si="120"/>
        <v>-1.7090365306559052E-3</v>
      </c>
      <c r="D989" s="31">
        <f t="shared" si="125"/>
        <v>47.683673469387884</v>
      </c>
      <c r="E989" s="18">
        <v>100.44</v>
      </c>
      <c r="F989" s="16">
        <f t="shared" si="121"/>
        <v>-7.9586152009547551E-4</v>
      </c>
      <c r="G989" s="31">
        <f t="shared" si="126"/>
        <v>54.71333242543902</v>
      </c>
      <c r="H989" s="18">
        <v>27.35</v>
      </c>
      <c r="I989" s="16">
        <f t="shared" si="122"/>
        <v>-1.0956902848794359E-3</v>
      </c>
      <c r="J989" s="31">
        <f t="shared" si="127"/>
        <v>40.51851851851837</v>
      </c>
      <c r="K989" s="26">
        <f t="shared" si="123"/>
        <v>142.91552441334528</v>
      </c>
      <c r="L989" s="16">
        <f t="shared" si="124"/>
        <v>-1.1856994252964492E-3</v>
      </c>
    </row>
    <row r="990" spans="1:12" x14ac:dyDescent="0.3">
      <c r="A990" s="3">
        <v>43839</v>
      </c>
      <c r="B990" s="18">
        <v>47.39</v>
      </c>
      <c r="C990" s="16">
        <f t="shared" si="120"/>
        <v>1.4123689278835894E-2</v>
      </c>
      <c r="D990" s="31">
        <f t="shared" si="125"/>
        <v>48.357142857142989</v>
      </c>
      <c r="E990" s="18">
        <v>101.77</v>
      </c>
      <c r="F990" s="16">
        <f t="shared" si="121"/>
        <v>1.324173636001591E-2</v>
      </c>
      <c r="G990" s="31">
        <f t="shared" si="126"/>
        <v>55.437831948794596</v>
      </c>
      <c r="H990" s="18">
        <v>27.63</v>
      </c>
      <c r="I990" s="16">
        <f t="shared" si="122"/>
        <v>1.023765996343684E-2</v>
      </c>
      <c r="J990" s="31">
        <f t="shared" si="127"/>
        <v>40.933333333333181</v>
      </c>
      <c r="K990" s="26">
        <f t="shared" si="123"/>
        <v>144.72830813927078</v>
      </c>
      <c r="L990" s="16">
        <f t="shared" si="124"/>
        <v>1.2684302376293921E-2</v>
      </c>
    </row>
    <row r="991" spans="1:12" x14ac:dyDescent="0.3">
      <c r="A991" s="3">
        <v>43840</v>
      </c>
      <c r="B991" s="18">
        <v>47.54</v>
      </c>
      <c r="C991" s="16">
        <f t="shared" si="120"/>
        <v>3.1652247309559289E-3</v>
      </c>
      <c r="D991" s="31">
        <f t="shared" si="125"/>
        <v>48.510204081632786</v>
      </c>
      <c r="E991" s="18">
        <v>101.97</v>
      </c>
      <c r="F991" s="16">
        <f t="shared" si="121"/>
        <v>1.9652156824212508E-3</v>
      </c>
      <c r="G991" s="31">
        <f t="shared" si="126"/>
        <v>55.546779245539803</v>
      </c>
      <c r="H991" s="18">
        <v>27.79</v>
      </c>
      <c r="I991" s="16">
        <f t="shared" si="122"/>
        <v>5.7908070937386924E-3</v>
      </c>
      <c r="J991" s="31">
        <f t="shared" si="127"/>
        <v>41.170370370370215</v>
      </c>
      <c r="K991" s="26">
        <f t="shared" si="123"/>
        <v>145.22735369754281</v>
      </c>
      <c r="L991" s="16">
        <f t="shared" si="124"/>
        <v>3.448154439778417E-3</v>
      </c>
    </row>
    <row r="992" spans="1:12" x14ac:dyDescent="0.3">
      <c r="A992" s="3">
        <v>43843</v>
      </c>
      <c r="B992" s="18">
        <v>47.86</v>
      </c>
      <c r="C992" s="16">
        <f t="shared" si="120"/>
        <v>6.7311737484223588E-3</v>
      </c>
      <c r="D992" s="31">
        <f t="shared" si="125"/>
        <v>48.836734693877681</v>
      </c>
      <c r="E992" s="18">
        <v>102.77</v>
      </c>
      <c r="F992" s="16">
        <f t="shared" si="121"/>
        <v>7.845444738648677E-3</v>
      </c>
      <c r="G992" s="31">
        <f t="shared" si="126"/>
        <v>55.982568432520601</v>
      </c>
      <c r="H992" s="18">
        <v>27.97</v>
      </c>
      <c r="I992" s="16">
        <f t="shared" si="122"/>
        <v>6.4771500539761995E-3</v>
      </c>
      <c r="J992" s="31">
        <f t="shared" si="127"/>
        <v>41.43703703703688</v>
      </c>
      <c r="K992" s="26">
        <f t="shared" si="123"/>
        <v>146.25634016343517</v>
      </c>
      <c r="L992" s="16">
        <f t="shared" si="124"/>
        <v>7.0853488664082143E-3</v>
      </c>
    </row>
    <row r="993" spans="1:12" x14ac:dyDescent="0.3">
      <c r="A993" s="3">
        <v>43844</v>
      </c>
      <c r="B993" s="18">
        <v>48.03</v>
      </c>
      <c r="C993" s="16">
        <f t="shared" si="120"/>
        <v>3.5520267446720322E-3</v>
      </c>
      <c r="D993" s="31">
        <f t="shared" si="125"/>
        <v>49.010204081632786</v>
      </c>
      <c r="E993" s="18">
        <v>103.48</v>
      </c>
      <c r="F993" s="16">
        <f t="shared" si="121"/>
        <v>6.9086309234211996E-3</v>
      </c>
      <c r="G993" s="31">
        <f t="shared" si="126"/>
        <v>56.369331335966059</v>
      </c>
      <c r="H993" s="18">
        <v>28.06</v>
      </c>
      <c r="I993" s="16">
        <f t="shared" si="122"/>
        <v>3.2177332856631047E-3</v>
      </c>
      <c r="J993" s="31">
        <f t="shared" si="127"/>
        <v>41.570370370370206</v>
      </c>
      <c r="K993" s="26">
        <f t="shared" si="123"/>
        <v>146.94990578796904</v>
      </c>
      <c r="L993" s="16">
        <f t="shared" si="124"/>
        <v>4.7421234782631938E-3</v>
      </c>
    </row>
    <row r="994" spans="1:12" x14ac:dyDescent="0.3">
      <c r="A994" s="3">
        <v>43845</v>
      </c>
      <c r="B994" s="18">
        <v>48.01</v>
      </c>
      <c r="C994" s="16">
        <f t="shared" si="120"/>
        <v>-4.1640641265883183E-4</v>
      </c>
      <c r="D994" s="31">
        <f t="shared" si="125"/>
        <v>48.989795918367477</v>
      </c>
      <c r="E994" s="18">
        <v>104.16</v>
      </c>
      <c r="F994" s="16">
        <f t="shared" si="121"/>
        <v>6.57131812910694E-3</v>
      </c>
      <c r="G994" s="31">
        <f t="shared" si="126"/>
        <v>56.739752144899732</v>
      </c>
      <c r="H994" s="18">
        <v>28.29</v>
      </c>
      <c r="I994" s="16">
        <f t="shared" si="122"/>
        <v>8.19672131147553E-3</v>
      </c>
      <c r="J994" s="31">
        <f t="shared" si="127"/>
        <v>41.911111111110948</v>
      </c>
      <c r="K994" s="26">
        <f t="shared" si="123"/>
        <v>147.64065917437816</v>
      </c>
      <c r="L994" s="16">
        <f t="shared" si="124"/>
        <v>4.700604486305604E-3</v>
      </c>
    </row>
    <row r="995" spans="1:12" x14ac:dyDescent="0.3">
      <c r="A995" s="3">
        <v>43846</v>
      </c>
      <c r="B995" s="18">
        <v>48.03</v>
      </c>
      <c r="C995" s="16">
        <f t="shared" si="120"/>
        <v>4.1657987919196948E-4</v>
      </c>
      <c r="D995" s="31">
        <f t="shared" si="125"/>
        <v>49.010204081632793</v>
      </c>
      <c r="E995" s="18">
        <v>104.93</v>
      </c>
      <c r="F995" s="16">
        <f t="shared" si="121"/>
        <v>7.3924731182797299E-3</v>
      </c>
      <c r="G995" s="31">
        <f t="shared" si="126"/>
        <v>57.15919923736876</v>
      </c>
      <c r="H995" s="18">
        <v>28.41</v>
      </c>
      <c r="I995" s="16">
        <f t="shared" si="122"/>
        <v>4.2417815482502785E-3</v>
      </c>
      <c r="J995" s="31">
        <f t="shared" si="127"/>
        <v>42.088888888888725</v>
      </c>
      <c r="K995" s="26">
        <f t="shared" si="123"/>
        <v>148.25829220789029</v>
      </c>
      <c r="L995" s="16">
        <f t="shared" si="124"/>
        <v>4.1833532643784643E-3</v>
      </c>
    </row>
    <row r="996" spans="1:12" x14ac:dyDescent="0.3">
      <c r="A996" s="3">
        <v>43847</v>
      </c>
      <c r="B996" s="18">
        <v>48.04</v>
      </c>
      <c r="C996" s="16">
        <f t="shared" si="120"/>
        <v>2.0820320632930489E-4</v>
      </c>
      <c r="D996" s="31">
        <f t="shared" si="125"/>
        <v>49.020408163265444</v>
      </c>
      <c r="E996" s="18">
        <v>105.08</v>
      </c>
      <c r="F996" s="16">
        <f t="shared" si="121"/>
        <v>1.4295244448678801E-3</v>
      </c>
      <c r="G996" s="31">
        <f t="shared" si="126"/>
        <v>57.240909709927649</v>
      </c>
      <c r="H996" s="18">
        <v>28.59</v>
      </c>
      <c r="I996" s="16">
        <f t="shared" si="122"/>
        <v>6.3357972544877406E-3</v>
      </c>
      <c r="J996" s="31">
        <f t="shared" si="127"/>
        <v>42.355555555555384</v>
      </c>
      <c r="K996" s="26">
        <f t="shared" si="123"/>
        <v>148.61687342874848</v>
      </c>
      <c r="L996" s="16">
        <f t="shared" si="124"/>
        <v>2.4186250598070558E-3</v>
      </c>
    </row>
    <row r="997" spans="1:12" x14ac:dyDescent="0.3">
      <c r="A997" s="3">
        <v>43850</v>
      </c>
      <c r="B997" s="18">
        <v>47.67</v>
      </c>
      <c r="C997" s="16">
        <f t="shared" si="120"/>
        <v>-7.7019150707743345E-3</v>
      </c>
      <c r="D997" s="31">
        <f t="shared" si="125"/>
        <v>48.642857142857281</v>
      </c>
      <c r="E997" s="18">
        <v>104.45</v>
      </c>
      <c r="F997" s="16">
        <f t="shared" si="121"/>
        <v>-5.9954320517699999E-3</v>
      </c>
      <c r="G997" s="31">
        <f t="shared" si="126"/>
        <v>56.89772572518028</v>
      </c>
      <c r="H997" s="18">
        <v>28.5</v>
      </c>
      <c r="I997" s="16">
        <f t="shared" si="122"/>
        <v>-3.1479538300105414E-3</v>
      </c>
      <c r="J997" s="31">
        <f t="shared" si="127"/>
        <v>42.222222222222051</v>
      </c>
      <c r="K997" s="26">
        <f t="shared" si="123"/>
        <v>147.7628050902596</v>
      </c>
      <c r="L997" s="16">
        <f t="shared" si="124"/>
        <v>-5.7467790755155734E-3</v>
      </c>
    </row>
    <row r="998" spans="1:12" x14ac:dyDescent="0.3">
      <c r="A998" s="3">
        <v>43851</v>
      </c>
      <c r="B998" s="18">
        <v>47.39</v>
      </c>
      <c r="C998" s="16">
        <f t="shared" si="120"/>
        <v>-5.8737151248164921E-3</v>
      </c>
      <c r="D998" s="31">
        <f t="shared" si="125"/>
        <v>48.357142857142989</v>
      </c>
      <c r="E998" s="18">
        <v>104.82</v>
      </c>
      <c r="F998" s="16">
        <f t="shared" si="121"/>
        <v>3.5423647678314296E-3</v>
      </c>
      <c r="G998" s="31">
        <f t="shared" si="126"/>
        <v>57.099278224158894</v>
      </c>
      <c r="H998" s="18">
        <v>28.59</v>
      </c>
      <c r="I998" s="16">
        <f t="shared" si="122"/>
        <v>3.1578947368420263E-3</v>
      </c>
      <c r="J998" s="31">
        <f t="shared" si="127"/>
        <v>42.355555555555384</v>
      </c>
      <c r="K998" s="26">
        <f t="shared" si="123"/>
        <v>147.81197663685725</v>
      </c>
      <c r="L998" s="16">
        <f t="shared" si="124"/>
        <v>3.3277350526472738E-4</v>
      </c>
    </row>
    <row r="999" spans="1:12" x14ac:dyDescent="0.3">
      <c r="A999" s="3">
        <v>43852</v>
      </c>
      <c r="B999" s="18">
        <v>47.17</v>
      </c>
      <c r="C999" s="16">
        <f t="shared" si="120"/>
        <v>-4.6423296054020069E-3</v>
      </c>
      <c r="D999" s="31">
        <f t="shared" si="125"/>
        <v>48.132653061224623</v>
      </c>
      <c r="E999" s="18">
        <v>104.78</v>
      </c>
      <c r="F999" s="16">
        <f t="shared" si="121"/>
        <v>-3.816065636328414E-4</v>
      </c>
      <c r="G999" s="31">
        <f t="shared" si="126"/>
        <v>57.077488764809857</v>
      </c>
      <c r="H999" s="18">
        <v>28.53</v>
      </c>
      <c r="I999" s="16">
        <f t="shared" si="122"/>
        <v>-2.0986358866735833E-3</v>
      </c>
      <c r="J999" s="31">
        <f t="shared" si="127"/>
        <v>42.266666666666495</v>
      </c>
      <c r="K999" s="26">
        <f t="shared" si="123"/>
        <v>147.47680849270097</v>
      </c>
      <c r="L999" s="16">
        <f t="shared" si="124"/>
        <v>-2.2675303570273142E-3</v>
      </c>
    </row>
    <row r="1000" spans="1:12" x14ac:dyDescent="0.3">
      <c r="A1000" s="3">
        <v>43853</v>
      </c>
      <c r="B1000" s="18">
        <v>47.53</v>
      </c>
      <c r="C1000" s="16">
        <f t="shared" si="120"/>
        <v>7.6319694721220799E-3</v>
      </c>
      <c r="D1000" s="31">
        <f t="shared" si="125"/>
        <v>48.500000000000135</v>
      </c>
      <c r="E1000" s="18">
        <v>105.6</v>
      </c>
      <c r="F1000" s="16">
        <f t="shared" si="121"/>
        <v>7.8259209772857385E-3</v>
      </c>
      <c r="G1000" s="31">
        <f t="shared" si="126"/>
        <v>57.524172681465174</v>
      </c>
      <c r="H1000" s="18">
        <v>28.69</v>
      </c>
      <c r="I1000" s="16">
        <f t="shared" si="122"/>
        <v>5.6081317910972039E-3</v>
      </c>
      <c r="J1000" s="31">
        <f t="shared" si="127"/>
        <v>42.503703703703536</v>
      </c>
      <c r="K1000" s="26">
        <f t="shared" si="123"/>
        <v>148.52787638516884</v>
      </c>
      <c r="L1000" s="16">
        <f t="shared" si="124"/>
        <v>7.1270045996409959E-3</v>
      </c>
    </row>
    <row r="1001" spans="1:12" x14ac:dyDescent="0.3">
      <c r="A1001" s="3">
        <v>43854</v>
      </c>
      <c r="B1001" s="18">
        <v>47.88</v>
      </c>
      <c r="C1001" s="16">
        <f t="shared" si="120"/>
        <v>7.3637702503681624E-3</v>
      </c>
      <c r="D1001" s="31">
        <f t="shared" si="125"/>
        <v>48.857142857142989</v>
      </c>
      <c r="E1001" s="18">
        <v>106.36</v>
      </c>
      <c r="F1001" s="16">
        <f t="shared" si="121"/>
        <v>7.1969696969698127E-3</v>
      </c>
      <c r="G1001" s="31">
        <f t="shared" si="126"/>
        <v>57.938172409096936</v>
      </c>
      <c r="H1001" s="18">
        <v>28.9</v>
      </c>
      <c r="I1001" s="16">
        <f t="shared" si="122"/>
        <v>7.3196235622166039E-3</v>
      </c>
      <c r="J1001" s="31">
        <f t="shared" si="127"/>
        <v>42.814814814814639</v>
      </c>
      <c r="K1001" s="26">
        <f t="shared" si="123"/>
        <v>149.61013008105456</v>
      </c>
      <c r="L1001" s="16">
        <f t="shared" si="124"/>
        <v>7.286535849197584E-3</v>
      </c>
    </row>
    <row r="1002" spans="1:12" x14ac:dyDescent="0.3">
      <c r="A1002" s="3">
        <v>43857</v>
      </c>
      <c r="B1002" s="18">
        <v>47.42</v>
      </c>
      <c r="C1002" s="16">
        <f t="shared" si="120"/>
        <v>-9.6073517126148422E-3</v>
      </c>
      <c r="D1002" s="31">
        <f t="shared" si="125"/>
        <v>48.387755102040948</v>
      </c>
      <c r="E1002" s="18">
        <v>105.81</v>
      </c>
      <c r="F1002" s="16">
        <f t="shared" si="121"/>
        <v>-5.1711169612635999E-3</v>
      </c>
      <c r="G1002" s="31">
        <f t="shared" si="126"/>
        <v>57.63856734304764</v>
      </c>
      <c r="H1002" s="18">
        <v>28.84</v>
      </c>
      <c r="I1002" s="16">
        <f t="shared" si="122"/>
        <v>-2.0761245674739692E-3</v>
      </c>
      <c r="J1002" s="31">
        <f t="shared" si="127"/>
        <v>42.72592592592575</v>
      </c>
      <c r="K1002" s="26">
        <f t="shared" si="123"/>
        <v>148.75224837101433</v>
      </c>
      <c r="L1002" s="16">
        <f t="shared" si="124"/>
        <v>-5.7341151269333368E-3</v>
      </c>
    </row>
    <row r="1003" spans="1:12" x14ac:dyDescent="0.3">
      <c r="A1003" s="3">
        <v>43858</v>
      </c>
      <c r="B1003" s="18">
        <v>47.1</v>
      </c>
      <c r="C1003" s="16">
        <f t="shared" si="120"/>
        <v>-6.7482075073808101E-3</v>
      </c>
      <c r="D1003" s="31">
        <f t="shared" si="125"/>
        <v>48.061224489796054</v>
      </c>
      <c r="E1003" s="18">
        <v>105.61</v>
      </c>
      <c r="F1003" s="16">
        <f t="shared" si="121"/>
        <v>-1.8901805122389925E-3</v>
      </c>
      <c r="G1003" s="31">
        <f t="shared" si="126"/>
        <v>57.529620046302433</v>
      </c>
      <c r="H1003" s="18">
        <v>28.83</v>
      </c>
      <c r="I1003" s="16">
        <f t="shared" si="122"/>
        <v>-3.4674063800277377E-4</v>
      </c>
      <c r="J1003" s="31">
        <f t="shared" si="127"/>
        <v>42.711111111110938</v>
      </c>
      <c r="K1003" s="26">
        <f t="shared" si="123"/>
        <v>148.30195564720941</v>
      </c>
      <c r="L1003" s="16">
        <f t="shared" si="124"/>
        <v>-3.0271322197551465E-3</v>
      </c>
    </row>
    <row r="1004" spans="1:12" x14ac:dyDescent="0.3">
      <c r="A1004" s="3">
        <v>43859</v>
      </c>
      <c r="B1004" s="18">
        <v>47.38</v>
      </c>
      <c r="C1004" s="16">
        <f t="shared" si="120"/>
        <v>5.9447983014861983E-3</v>
      </c>
      <c r="D1004" s="31">
        <f t="shared" si="125"/>
        <v>48.346938775510338</v>
      </c>
      <c r="E1004" s="18">
        <v>105.94</v>
      </c>
      <c r="F1004" s="16">
        <f t="shared" si="121"/>
        <v>3.1247040999904385E-3</v>
      </c>
      <c r="G1004" s="31">
        <f t="shared" si="126"/>
        <v>57.709383085932004</v>
      </c>
      <c r="H1004" s="18">
        <v>29.01</v>
      </c>
      <c r="I1004" s="16">
        <f t="shared" si="122"/>
        <v>6.2434963579605096E-3</v>
      </c>
      <c r="J1004" s="31">
        <f t="shared" si="127"/>
        <v>42.977777777777604</v>
      </c>
      <c r="K1004" s="26">
        <f t="shared" si="123"/>
        <v>149.03409963921996</v>
      </c>
      <c r="L1004" s="16">
        <f t="shared" si="124"/>
        <v>4.9368465089714153E-3</v>
      </c>
    </row>
    <row r="1005" spans="1:12" x14ac:dyDescent="0.3">
      <c r="A1005" s="3">
        <v>43860</v>
      </c>
      <c r="B1005" s="18">
        <v>47.05</v>
      </c>
      <c r="C1005" s="16">
        <f t="shared" si="120"/>
        <v>-6.9649641198819001E-3</v>
      </c>
      <c r="D1005" s="31">
        <f t="shared" si="125"/>
        <v>48.010204081632779</v>
      </c>
      <c r="E1005" s="18">
        <v>105.25</v>
      </c>
      <c r="F1005" s="16">
        <f t="shared" si="121"/>
        <v>-6.5131206343213011E-3</v>
      </c>
      <c r="G1005" s="31">
        <f t="shared" si="126"/>
        <v>57.333514912161064</v>
      </c>
      <c r="H1005" s="18">
        <v>28.97</v>
      </c>
      <c r="I1005" s="16">
        <f t="shared" si="122"/>
        <v>-1.3788348845226173E-3</v>
      </c>
      <c r="J1005" s="31">
        <f t="shared" si="127"/>
        <v>42.91851851851834</v>
      </c>
      <c r="K1005" s="26">
        <f t="shared" si="123"/>
        <v>148.2622375123122</v>
      </c>
      <c r="L1005" s="16">
        <f t="shared" si="124"/>
        <v>-5.1790974600864903E-3</v>
      </c>
    </row>
    <row r="1006" spans="1:12" x14ac:dyDescent="0.3">
      <c r="A1006" s="3">
        <v>43861</v>
      </c>
      <c r="B1006" s="18">
        <v>46.73</v>
      </c>
      <c r="C1006" s="16">
        <f t="shared" si="120"/>
        <v>-6.8012752391073406E-3</v>
      </c>
      <c r="D1006" s="31">
        <f t="shared" si="125"/>
        <v>47.683673469387877</v>
      </c>
      <c r="E1006" s="18">
        <v>104.74</v>
      </c>
      <c r="F1006" s="16">
        <f t="shared" si="121"/>
        <v>-4.8456057007126851E-3</v>
      </c>
      <c r="G1006" s="31">
        <f t="shared" si="126"/>
        <v>57.055699305460799</v>
      </c>
      <c r="H1006" s="18">
        <v>29.05</v>
      </c>
      <c r="I1006" s="16">
        <f t="shared" si="122"/>
        <v>2.7614773904038881E-3</v>
      </c>
      <c r="J1006" s="31">
        <f t="shared" si="127"/>
        <v>43.03703703703686</v>
      </c>
      <c r="K1006" s="26">
        <f t="shared" si="123"/>
        <v>147.77640981188554</v>
      </c>
      <c r="L1006" s="16">
        <f t="shared" si="124"/>
        <v>-3.2768134932963378E-3</v>
      </c>
    </row>
    <row r="1007" spans="1:12" x14ac:dyDescent="0.3">
      <c r="A1007" s="3">
        <v>43864</v>
      </c>
      <c r="B1007" s="18">
        <v>45.66</v>
      </c>
      <c r="C1007" s="16">
        <f t="shared" si="120"/>
        <v>-2.2897496255082417E-2</v>
      </c>
      <c r="D1007" s="31">
        <f t="shared" si="125"/>
        <v>46.591836734693992</v>
      </c>
      <c r="E1007" s="18">
        <v>102.61</v>
      </c>
      <c r="F1007" s="16">
        <f t="shared" si="121"/>
        <v>-2.0336070269238116E-2</v>
      </c>
      <c r="G1007" s="31">
        <f t="shared" si="126"/>
        <v>55.895410595124424</v>
      </c>
      <c r="H1007" s="18">
        <v>28.39</v>
      </c>
      <c r="I1007" s="16">
        <f t="shared" si="122"/>
        <v>-2.2719449225473309E-2</v>
      </c>
      <c r="J1007" s="31">
        <f t="shared" si="127"/>
        <v>42.059259259259086</v>
      </c>
      <c r="K1007" s="26">
        <f t="shared" si="123"/>
        <v>144.5465065890775</v>
      </c>
      <c r="L1007" s="16">
        <f t="shared" si="124"/>
        <v>-2.1856690299348891E-2</v>
      </c>
    </row>
    <row r="1008" spans="1:12" x14ac:dyDescent="0.3">
      <c r="A1008" s="3">
        <v>43865</v>
      </c>
      <c r="B1008" s="18">
        <v>46.62</v>
      </c>
      <c r="C1008" s="16">
        <f t="shared" si="120"/>
        <v>2.1024967148488782E-2</v>
      </c>
      <c r="D1008" s="31">
        <f t="shared" si="125"/>
        <v>47.571428571428683</v>
      </c>
      <c r="E1008" s="18">
        <v>103.43</v>
      </c>
      <c r="F1008" s="16">
        <f t="shared" si="121"/>
        <v>7.9914238378326896E-3</v>
      </c>
      <c r="G1008" s="31">
        <f t="shared" si="126"/>
        <v>56.342094511779749</v>
      </c>
      <c r="H1008" s="18">
        <v>28.64</v>
      </c>
      <c r="I1008" s="16">
        <f t="shared" si="122"/>
        <v>8.8059175766115327E-3</v>
      </c>
      <c r="J1008" s="31">
        <f t="shared" si="127"/>
        <v>42.42962962962946</v>
      </c>
      <c r="K1008" s="26">
        <f t="shared" si="123"/>
        <v>146.34315271283788</v>
      </c>
      <c r="L1008" s="16">
        <f t="shared" si="124"/>
        <v>1.2429536805534491E-2</v>
      </c>
    </row>
    <row r="1009" spans="1:12" x14ac:dyDescent="0.3">
      <c r="A1009" s="3">
        <v>43866</v>
      </c>
      <c r="B1009" s="18">
        <v>47.09</v>
      </c>
      <c r="C1009" s="16">
        <f t="shared" si="120"/>
        <v>1.0081510081510148E-2</v>
      </c>
      <c r="D1009" s="31">
        <f t="shared" si="125"/>
        <v>48.051020408163382</v>
      </c>
      <c r="E1009" s="18">
        <v>104.12</v>
      </c>
      <c r="F1009" s="16">
        <f t="shared" si="121"/>
        <v>6.6711785748816421E-3</v>
      </c>
      <c r="G1009" s="31">
        <f t="shared" si="126"/>
        <v>56.717962685550688</v>
      </c>
      <c r="H1009" s="18">
        <v>28.82</v>
      </c>
      <c r="I1009" s="16">
        <f t="shared" si="122"/>
        <v>6.2849162011173743E-3</v>
      </c>
      <c r="J1009" s="31">
        <f t="shared" si="127"/>
        <v>42.696296296296126</v>
      </c>
      <c r="K1009" s="26">
        <f t="shared" si="123"/>
        <v>147.46527939001021</v>
      </c>
      <c r="L1009" s="16">
        <f t="shared" si="124"/>
        <v>7.6677771140698514E-3</v>
      </c>
    </row>
    <row r="1010" spans="1:12" x14ac:dyDescent="0.3">
      <c r="A1010" s="3">
        <v>43867</v>
      </c>
      <c r="B1010" s="18">
        <v>47.28</v>
      </c>
      <c r="C1010" s="16">
        <f t="shared" si="120"/>
        <v>4.0348269271606174E-3</v>
      </c>
      <c r="D1010" s="31">
        <f t="shared" si="125"/>
        <v>48.244897959183781</v>
      </c>
      <c r="E1010" s="18">
        <v>105.03</v>
      </c>
      <c r="F1010" s="16">
        <f t="shared" si="121"/>
        <v>8.7399154821359293E-3</v>
      </c>
      <c r="G1010" s="31">
        <f t="shared" si="126"/>
        <v>57.213672885741339</v>
      </c>
      <c r="H1010" s="18">
        <v>29.04</v>
      </c>
      <c r="I1010" s="16">
        <f t="shared" si="122"/>
        <v>7.6335877862594437E-3</v>
      </c>
      <c r="J1010" s="31">
        <f t="shared" si="127"/>
        <v>43.022222222222048</v>
      </c>
      <c r="K1010" s="26">
        <f t="shared" si="123"/>
        <v>148.48079306714718</v>
      </c>
      <c r="L1010" s="16">
        <f t="shared" si="124"/>
        <v>6.8864595200825995E-3</v>
      </c>
    </row>
    <row r="1011" spans="1:12" x14ac:dyDescent="0.3">
      <c r="A1011" s="3">
        <v>43868</v>
      </c>
      <c r="B1011" s="18">
        <v>47.29</v>
      </c>
      <c r="C1011" s="16">
        <f t="shared" si="120"/>
        <v>2.1150592216567787E-4</v>
      </c>
      <c r="D1011" s="31">
        <f t="shared" si="125"/>
        <v>48.255102040816425</v>
      </c>
      <c r="E1011" s="18">
        <v>105.8</v>
      </c>
      <c r="F1011" s="16">
        <f t="shared" si="121"/>
        <v>7.3312386937065543E-3</v>
      </c>
      <c r="G1011" s="31">
        <f t="shared" si="126"/>
        <v>57.633119978210352</v>
      </c>
      <c r="H1011" s="18">
        <v>29.02</v>
      </c>
      <c r="I1011" s="16">
        <f t="shared" si="122"/>
        <v>-6.8870523415975882E-4</v>
      </c>
      <c r="J1011" s="31">
        <f t="shared" si="127"/>
        <v>42.992592592592416</v>
      </c>
      <c r="K1011" s="26">
        <f t="shared" si="123"/>
        <v>148.8808146116192</v>
      </c>
      <c r="L1011" s="16">
        <f t="shared" si="124"/>
        <v>2.6940962275916469E-3</v>
      </c>
    </row>
    <row r="1012" spans="1:12" x14ac:dyDescent="0.3">
      <c r="A1012" s="3">
        <v>43871</v>
      </c>
      <c r="B1012" s="18">
        <v>46.92</v>
      </c>
      <c r="C1012" s="16">
        <f t="shared" si="120"/>
        <v>-7.8240642842037911E-3</v>
      </c>
      <c r="D1012" s="31">
        <f t="shared" si="125"/>
        <v>47.877551020408262</v>
      </c>
      <c r="E1012" s="18">
        <v>104.44</v>
      </c>
      <c r="F1012" s="16">
        <f t="shared" si="121"/>
        <v>-1.2854442344045314E-2</v>
      </c>
      <c r="G1012" s="31">
        <f t="shared" si="126"/>
        <v>56.892278360342999</v>
      </c>
      <c r="H1012" s="18">
        <v>28.84</v>
      </c>
      <c r="I1012" s="16">
        <f t="shared" si="122"/>
        <v>-6.2026188835285767E-3</v>
      </c>
      <c r="J1012" s="31">
        <f t="shared" si="127"/>
        <v>42.72592592592575</v>
      </c>
      <c r="K1012" s="26">
        <f t="shared" si="123"/>
        <v>147.49575530667701</v>
      </c>
      <c r="L1012" s="16">
        <f t="shared" si="124"/>
        <v>-9.3031416341678996E-3</v>
      </c>
    </row>
    <row r="1013" spans="1:12" x14ac:dyDescent="0.3">
      <c r="A1013" s="3">
        <v>43872</v>
      </c>
      <c r="B1013" s="18">
        <v>47.2</v>
      </c>
      <c r="C1013" s="16">
        <f t="shared" si="120"/>
        <v>5.9676044330776445E-3</v>
      </c>
      <c r="D1013" s="31">
        <f t="shared" si="125"/>
        <v>48.163265306122554</v>
      </c>
      <c r="E1013" s="18">
        <v>104.01</v>
      </c>
      <c r="F1013" s="16">
        <f t="shared" si="121"/>
        <v>-4.1171964764457059E-3</v>
      </c>
      <c r="G1013" s="31">
        <f t="shared" si="126"/>
        <v>56.658041672340829</v>
      </c>
      <c r="H1013" s="18">
        <v>29.04</v>
      </c>
      <c r="I1013" s="16">
        <f t="shared" si="122"/>
        <v>6.9348127600554754E-3</v>
      </c>
      <c r="J1013" s="31">
        <f t="shared" si="127"/>
        <v>43.022222222222048</v>
      </c>
      <c r="K1013" s="26">
        <f t="shared" si="123"/>
        <v>147.84352920068542</v>
      </c>
      <c r="L1013" s="16">
        <f t="shared" si="124"/>
        <v>2.3578569653432968E-3</v>
      </c>
    </row>
    <row r="1014" spans="1:12" x14ac:dyDescent="0.3">
      <c r="A1014" s="3">
        <v>43873</v>
      </c>
      <c r="B1014" s="18">
        <v>47.52</v>
      </c>
      <c r="C1014" s="16">
        <f t="shared" si="120"/>
        <v>6.7796610169492677E-3</v>
      </c>
      <c r="D1014" s="31">
        <f t="shared" si="125"/>
        <v>48.489795918367456</v>
      </c>
      <c r="E1014" s="18">
        <v>103.32</v>
      </c>
      <c r="F1014" s="16">
        <f t="shared" si="121"/>
        <v>-6.633977502163324E-3</v>
      </c>
      <c r="G1014" s="31">
        <f t="shared" si="126"/>
        <v>56.28217349856989</v>
      </c>
      <c r="H1014" s="18">
        <v>29.1</v>
      </c>
      <c r="I1014" s="16">
        <f t="shared" si="122"/>
        <v>2.0661157024794985E-3</v>
      </c>
      <c r="J1014" s="31">
        <f t="shared" si="127"/>
        <v>43.111111111110944</v>
      </c>
      <c r="K1014" s="26">
        <f t="shared" si="123"/>
        <v>147.88308052804828</v>
      </c>
      <c r="L1014" s="16">
        <f t="shared" si="124"/>
        <v>2.6752153155906733E-4</v>
      </c>
    </row>
    <row r="1015" spans="1:12" x14ac:dyDescent="0.3">
      <c r="A1015" s="3">
        <v>43874</v>
      </c>
      <c r="B1015" s="18">
        <v>47.39</v>
      </c>
      <c r="C1015" s="16">
        <f t="shared" si="120"/>
        <v>-2.7356902356903134E-3</v>
      </c>
      <c r="D1015" s="31">
        <f t="shared" si="125"/>
        <v>48.357142857142961</v>
      </c>
      <c r="E1015" s="18">
        <v>103.09</v>
      </c>
      <c r="F1015" s="16">
        <f t="shared" si="121"/>
        <v>-2.2260936895082128E-3</v>
      </c>
      <c r="G1015" s="31">
        <f t="shared" si="126"/>
        <v>56.156884107312919</v>
      </c>
      <c r="H1015" s="18">
        <v>29.06</v>
      </c>
      <c r="I1015" s="16">
        <f t="shared" si="122"/>
        <v>-1.3745704467355013E-3</v>
      </c>
      <c r="J1015" s="31">
        <f t="shared" si="127"/>
        <v>43.05185185185168</v>
      </c>
      <c r="K1015" s="26">
        <f t="shared" si="123"/>
        <v>147.56587881630756</v>
      </c>
      <c r="L1015" s="16">
        <f t="shared" si="124"/>
        <v>-2.1449493113619988E-3</v>
      </c>
    </row>
    <row r="1016" spans="1:12" x14ac:dyDescent="0.3">
      <c r="A1016" s="3">
        <v>43875</v>
      </c>
      <c r="B1016" s="18">
        <v>47.13</v>
      </c>
      <c r="C1016" s="16">
        <f t="shared" si="120"/>
        <v>-5.4863895336568769E-3</v>
      </c>
      <c r="D1016" s="31">
        <f t="shared" si="125"/>
        <v>48.091836734693985</v>
      </c>
      <c r="E1016" s="18">
        <v>102.43</v>
      </c>
      <c r="F1016" s="16">
        <f t="shared" si="121"/>
        <v>-6.4021728586671767E-3</v>
      </c>
      <c r="G1016" s="31">
        <f t="shared" si="126"/>
        <v>55.797358028053765</v>
      </c>
      <c r="H1016" s="18">
        <v>28.88</v>
      </c>
      <c r="I1016" s="16">
        <f t="shared" si="122"/>
        <v>-6.1940812112869503E-3</v>
      </c>
      <c r="J1016" s="31">
        <f t="shared" si="127"/>
        <v>42.785185185185014</v>
      </c>
      <c r="K1016" s="26">
        <f t="shared" si="123"/>
        <v>146.67437994793278</v>
      </c>
      <c r="L1016" s="16">
        <f t="shared" si="124"/>
        <v>-6.0413618346321085E-3</v>
      </c>
    </row>
    <row r="1017" spans="1:12" x14ac:dyDescent="0.3">
      <c r="A1017" s="3">
        <v>43878</v>
      </c>
      <c r="B1017" s="18">
        <v>46.79</v>
      </c>
      <c r="C1017" s="16">
        <f t="shared" si="120"/>
        <v>-7.2140886908551582E-3</v>
      </c>
      <c r="D1017" s="31">
        <f t="shared" si="125"/>
        <v>47.744897959183774</v>
      </c>
      <c r="E1017" s="18">
        <v>101.72</v>
      </c>
      <c r="F1017" s="16">
        <f t="shared" si="121"/>
        <v>-6.9315630186469468E-3</v>
      </c>
      <c r="G1017" s="31">
        <f t="shared" si="126"/>
        <v>55.410595124608307</v>
      </c>
      <c r="H1017" s="18">
        <v>28.62</v>
      </c>
      <c r="I1017" s="16">
        <f t="shared" si="122"/>
        <v>-9.0027700831024626E-3</v>
      </c>
      <c r="J1017" s="31">
        <f t="shared" si="127"/>
        <v>42.399999999999835</v>
      </c>
      <c r="K1017" s="26">
        <f t="shared" si="123"/>
        <v>145.55549308379193</v>
      </c>
      <c r="L1017" s="16">
        <f t="shared" si="124"/>
        <v>-7.628372893330404E-3</v>
      </c>
    </row>
    <row r="1018" spans="1:12" x14ac:dyDescent="0.3">
      <c r="A1018" s="3">
        <v>43879</v>
      </c>
      <c r="B1018" s="18">
        <v>46.63</v>
      </c>
      <c r="C1018" s="16">
        <f t="shared" si="120"/>
        <v>-3.4195340884803915E-3</v>
      </c>
      <c r="D1018" s="31">
        <f t="shared" si="125"/>
        <v>47.581632653061327</v>
      </c>
      <c r="E1018" s="18">
        <v>101</v>
      </c>
      <c r="F1018" s="16">
        <f t="shared" si="121"/>
        <v>-7.0782540306724151E-3</v>
      </c>
      <c r="G1018" s="31">
        <f t="shared" si="126"/>
        <v>55.018384856325589</v>
      </c>
      <c r="H1018" s="18">
        <v>28.53</v>
      </c>
      <c r="I1018" s="16">
        <f t="shared" si="122"/>
        <v>-3.1446540880503138E-3</v>
      </c>
      <c r="J1018" s="31">
        <f t="shared" si="127"/>
        <v>42.266666666666502</v>
      </c>
      <c r="K1018" s="26">
        <f t="shared" si="123"/>
        <v>144.86668417605341</v>
      </c>
      <c r="L1018" s="16">
        <f t="shared" si="124"/>
        <v>-4.7322769697327738E-3</v>
      </c>
    </row>
    <row r="1019" spans="1:12" x14ac:dyDescent="0.3">
      <c r="A1019" s="3">
        <v>43880</v>
      </c>
      <c r="B1019" s="18">
        <v>47.13</v>
      </c>
      <c r="C1019" s="16">
        <f t="shared" si="120"/>
        <v>1.0722710701265292E-2</v>
      </c>
      <c r="D1019" s="31">
        <f t="shared" si="125"/>
        <v>48.091836734693985</v>
      </c>
      <c r="E1019" s="18">
        <v>102.69</v>
      </c>
      <c r="F1019" s="16">
        <f t="shared" si="121"/>
        <v>1.6732673267326748E-2</v>
      </c>
      <c r="G1019" s="31">
        <f t="shared" si="126"/>
        <v>55.93898951382252</v>
      </c>
      <c r="H1019" s="18">
        <v>28.91</v>
      </c>
      <c r="I1019" s="16">
        <f t="shared" si="122"/>
        <v>1.3319313003855582E-2</v>
      </c>
      <c r="J1019" s="31">
        <f t="shared" si="127"/>
        <v>42.829629629629466</v>
      </c>
      <c r="K1019" s="26">
        <f t="shared" si="123"/>
        <v>146.86045587814596</v>
      </c>
      <c r="L1019" s="16">
        <f t="shared" si="124"/>
        <v>1.3762803459141493E-2</v>
      </c>
    </row>
    <row r="1020" spans="1:12" x14ac:dyDescent="0.3">
      <c r="A1020" s="3">
        <v>43881</v>
      </c>
      <c r="B1020" s="18">
        <v>47.02</v>
      </c>
      <c r="C1020" s="16">
        <f t="shared" si="120"/>
        <v>-2.3339698705707734E-3</v>
      </c>
      <c r="D1020" s="31">
        <f t="shared" si="125"/>
        <v>47.979591836734798</v>
      </c>
      <c r="E1020" s="18">
        <v>103.56</v>
      </c>
      <c r="F1020" s="16">
        <f t="shared" si="121"/>
        <v>8.4721004966403779E-3</v>
      </c>
      <c r="G1020" s="31">
        <f t="shared" si="126"/>
        <v>56.412910254664133</v>
      </c>
      <c r="H1020" s="18">
        <v>29.06</v>
      </c>
      <c r="I1020" s="16">
        <f t="shared" si="122"/>
        <v>5.1885160843998523E-3</v>
      </c>
      <c r="J1020" s="31">
        <f t="shared" si="127"/>
        <v>43.051851851851687</v>
      </c>
      <c r="K1020" s="26">
        <f t="shared" si="123"/>
        <v>147.44435394325063</v>
      </c>
      <c r="L1020" s="16">
        <f t="shared" si="124"/>
        <v>3.9758698937251147E-3</v>
      </c>
    </row>
    <row r="1021" spans="1:12" x14ac:dyDescent="0.3">
      <c r="A1021" s="3">
        <v>43885</v>
      </c>
      <c r="B1021" s="18">
        <v>46.01</v>
      </c>
      <c r="C1021" s="16">
        <f t="shared" si="120"/>
        <v>-2.1480221182475612E-2</v>
      </c>
      <c r="D1021" s="31">
        <f t="shared" si="125"/>
        <v>46.948979591836832</v>
      </c>
      <c r="E1021" s="18">
        <v>102.12</v>
      </c>
      <c r="F1021" s="16">
        <f t="shared" si="121"/>
        <v>-1.3904982618771711E-2</v>
      </c>
      <c r="G1021" s="31">
        <f t="shared" si="126"/>
        <v>55.628489718098699</v>
      </c>
      <c r="H1021" s="18">
        <v>28.65</v>
      </c>
      <c r="I1021" s="16">
        <f t="shared" si="122"/>
        <v>-1.410874053682043E-2</v>
      </c>
      <c r="J1021" s="31">
        <f t="shared" si="127"/>
        <v>42.444444444444279</v>
      </c>
      <c r="K1021" s="26">
        <f t="shared" si="123"/>
        <v>145.02191375437982</v>
      </c>
      <c r="L1021" s="16">
        <f t="shared" si="124"/>
        <v>-1.642952153870314E-2</v>
      </c>
    </row>
    <row r="1022" spans="1:12" x14ac:dyDescent="0.3">
      <c r="A1022" s="3">
        <v>43886</v>
      </c>
      <c r="B1022" s="18">
        <v>45.83</v>
      </c>
      <c r="C1022" s="16">
        <f t="shared" si="120"/>
        <v>-3.9121930015213469E-3</v>
      </c>
      <c r="D1022" s="31">
        <f t="shared" si="125"/>
        <v>46.765306122449076</v>
      </c>
      <c r="E1022" s="18">
        <v>101.76</v>
      </c>
      <c r="F1022" s="16">
        <f t="shared" si="121"/>
        <v>-3.5252643948295859E-3</v>
      </c>
      <c r="G1022" s="31">
        <f t="shared" si="126"/>
        <v>55.432384583957344</v>
      </c>
      <c r="H1022" s="18">
        <v>28.49</v>
      </c>
      <c r="I1022" s="16">
        <f t="shared" si="122"/>
        <v>-5.5846422338569068E-3</v>
      </c>
      <c r="J1022" s="31">
        <f t="shared" si="127"/>
        <v>42.207407407407246</v>
      </c>
      <c r="K1022" s="26">
        <f t="shared" si="123"/>
        <v>144.40509811381366</v>
      </c>
      <c r="L1022" s="16">
        <f t="shared" si="124"/>
        <v>-4.2532581773182532E-3</v>
      </c>
    </row>
    <row r="1023" spans="1:12" x14ac:dyDescent="0.3">
      <c r="A1023" s="3">
        <v>43887</v>
      </c>
      <c r="B1023" s="18">
        <v>45.35</v>
      </c>
      <c r="C1023" s="16">
        <f t="shared" si="120"/>
        <v>-1.0473488981016743E-2</v>
      </c>
      <c r="D1023" s="31">
        <f t="shared" si="125"/>
        <v>46.275510204081733</v>
      </c>
      <c r="E1023" s="18">
        <v>100.71</v>
      </c>
      <c r="F1023" s="16">
        <f t="shared" si="121"/>
        <v>-1.0318396226415172E-2</v>
      </c>
      <c r="G1023" s="31">
        <f t="shared" si="126"/>
        <v>54.860411276045042</v>
      </c>
      <c r="H1023" s="18">
        <v>28.4</v>
      </c>
      <c r="I1023" s="16">
        <f t="shared" si="122"/>
        <v>-3.1590031590031931E-3</v>
      </c>
      <c r="J1023" s="31">
        <f t="shared" si="127"/>
        <v>42.074074074073913</v>
      </c>
      <c r="K1023" s="26">
        <f t="shared" si="123"/>
        <v>143.20999555420067</v>
      </c>
      <c r="L1023" s="16">
        <f t="shared" si="124"/>
        <v>-8.2760413255705823E-3</v>
      </c>
    </row>
    <row r="1024" spans="1:12" x14ac:dyDescent="0.3">
      <c r="A1024" s="3">
        <v>43888</v>
      </c>
      <c r="B1024" s="18">
        <v>45.18</v>
      </c>
      <c r="C1024" s="16">
        <f t="shared" si="120"/>
        <v>-3.7486218302095198E-3</v>
      </c>
      <c r="D1024" s="31">
        <f t="shared" si="125"/>
        <v>46.102040816326628</v>
      </c>
      <c r="E1024" s="18">
        <v>100.38</v>
      </c>
      <c r="F1024" s="16">
        <f t="shared" si="121"/>
        <v>-3.2767351802204248E-3</v>
      </c>
      <c r="G1024" s="31">
        <f t="shared" si="126"/>
        <v>54.680648236415465</v>
      </c>
      <c r="H1024" s="18">
        <v>28.26</v>
      </c>
      <c r="I1024" s="16">
        <f t="shared" si="122"/>
        <v>-4.9295774647886148E-3</v>
      </c>
      <c r="J1024" s="31">
        <f t="shared" si="127"/>
        <v>41.866666666666511</v>
      </c>
      <c r="K1024" s="26">
        <f t="shared" si="123"/>
        <v>142.64935571940859</v>
      </c>
      <c r="L1024" s="16">
        <f t="shared" si="124"/>
        <v>-3.9148093861919309E-3</v>
      </c>
    </row>
    <row r="1025" spans="1:12" x14ac:dyDescent="0.3">
      <c r="A1025" s="3">
        <v>43889</v>
      </c>
      <c r="B1025" s="18">
        <v>43.73</v>
      </c>
      <c r="C1025" s="16">
        <f t="shared" si="120"/>
        <v>-3.20938468348827E-2</v>
      </c>
      <c r="D1025" s="31">
        <f t="shared" si="125"/>
        <v>44.62244897959193</v>
      </c>
      <c r="E1025" s="18">
        <v>97.33</v>
      </c>
      <c r="F1025" s="16">
        <f t="shared" si="121"/>
        <v>-3.0384538752739609E-2</v>
      </c>
      <c r="G1025" s="31">
        <f t="shared" si="126"/>
        <v>53.019201961051174</v>
      </c>
      <c r="H1025" s="18">
        <v>27.55</v>
      </c>
      <c r="I1025" s="16">
        <f t="shared" si="122"/>
        <v>-2.5123849964614364E-2</v>
      </c>
      <c r="J1025" s="31">
        <f t="shared" si="127"/>
        <v>40.81481481481466</v>
      </c>
      <c r="K1025" s="26">
        <f t="shared" si="123"/>
        <v>138.45646575545777</v>
      </c>
      <c r="L1025" s="16">
        <f t="shared" si="124"/>
        <v>-2.9392982133043977E-2</v>
      </c>
    </row>
    <row r="1026" spans="1:12" x14ac:dyDescent="0.3">
      <c r="A1026" s="3">
        <v>43892</v>
      </c>
      <c r="B1026" s="18">
        <v>43.38</v>
      </c>
      <c r="C1026" s="16">
        <f t="shared" si="120"/>
        <v>-8.0036588154583921E-3</v>
      </c>
      <c r="D1026" s="31">
        <f t="shared" si="125"/>
        <v>44.265306122449076</v>
      </c>
      <c r="E1026" s="18">
        <v>95.3</v>
      </c>
      <c r="F1026" s="16">
        <f t="shared" si="121"/>
        <v>-2.0856878660228118E-2</v>
      </c>
      <c r="G1026" s="31">
        <f t="shared" si="126"/>
        <v>51.913386899087399</v>
      </c>
      <c r="H1026" s="18">
        <v>27.08</v>
      </c>
      <c r="I1026" s="16">
        <f t="shared" si="122"/>
        <v>-1.7059891107078173E-2</v>
      </c>
      <c r="J1026" s="31">
        <f t="shared" si="127"/>
        <v>40.118518518518364</v>
      </c>
      <c r="K1026" s="26">
        <f t="shared" si="123"/>
        <v>136.29721154005483</v>
      </c>
      <c r="L1026" s="16">
        <f t="shared" si="124"/>
        <v>-1.559518512639646E-2</v>
      </c>
    </row>
    <row r="1027" spans="1:12" x14ac:dyDescent="0.3">
      <c r="A1027" s="3">
        <v>43893</v>
      </c>
      <c r="B1027" s="18">
        <v>44.06</v>
      </c>
      <c r="C1027" s="16">
        <f t="shared" si="120"/>
        <v>1.5675426463808151E-2</v>
      </c>
      <c r="D1027" s="31">
        <f t="shared" si="125"/>
        <v>44.959183673469482</v>
      </c>
      <c r="E1027" s="18">
        <v>97.05</v>
      </c>
      <c r="F1027" s="16">
        <f t="shared" si="121"/>
        <v>1.8363064008394492E-2</v>
      </c>
      <c r="G1027" s="31">
        <f t="shared" si="126"/>
        <v>52.866675745607893</v>
      </c>
      <c r="H1027" s="18">
        <v>27.4</v>
      </c>
      <c r="I1027" s="16">
        <f t="shared" si="122"/>
        <v>1.1816838995568624E-2</v>
      </c>
      <c r="J1027" s="31">
        <f t="shared" si="127"/>
        <v>40.592592592592432</v>
      </c>
      <c r="K1027" s="26">
        <f t="shared" si="123"/>
        <v>138.41845201166981</v>
      </c>
      <c r="L1027" s="16">
        <f t="shared" si="124"/>
        <v>1.5563344602920193E-2</v>
      </c>
    </row>
    <row r="1028" spans="1:12" x14ac:dyDescent="0.3">
      <c r="A1028" s="3">
        <v>43894</v>
      </c>
      <c r="B1028" s="18">
        <v>43.74</v>
      </c>
      <c r="C1028" s="16">
        <f t="shared" ref="C1028:C1091" si="128">B1028/B1027-1</f>
        <v>-7.2628234226055355E-3</v>
      </c>
      <c r="D1028" s="31">
        <f t="shared" si="125"/>
        <v>44.63265306122458</v>
      </c>
      <c r="E1028" s="18">
        <v>95.89</v>
      </c>
      <c r="F1028" s="16">
        <f t="shared" ref="F1028:F1091" si="129">E1028/E1027-1</f>
        <v>-1.1952601751674341E-2</v>
      </c>
      <c r="G1028" s="31">
        <f t="shared" si="126"/>
        <v>52.234781424485739</v>
      </c>
      <c r="H1028" s="18">
        <v>27</v>
      </c>
      <c r="I1028" s="16">
        <f t="shared" ref="I1028:I1091" si="130">H1028/H1027-1</f>
        <v>-1.4598540145985384E-2</v>
      </c>
      <c r="J1028" s="31">
        <f t="shared" si="127"/>
        <v>39.999999999999844</v>
      </c>
      <c r="K1028" s="26">
        <f t="shared" ref="K1028:K1091" si="131">D1028+G1028+J1028</f>
        <v>136.86743448571016</v>
      </c>
      <c r="L1028" s="16">
        <f t="shared" ref="L1028:L1091" si="132">K1028/K1027-1</f>
        <v>-1.1205280101159398E-2</v>
      </c>
    </row>
    <row r="1029" spans="1:12" x14ac:dyDescent="0.3">
      <c r="A1029" s="3">
        <v>43895</v>
      </c>
      <c r="B1029" s="18">
        <v>43.77</v>
      </c>
      <c r="C1029" s="16">
        <f t="shared" si="128"/>
        <v>6.8587105624140499E-4</v>
      </c>
      <c r="D1029" s="31">
        <f t="shared" ref="D1029:D1092" si="133">D1028*(1+C1029)</f>
        <v>44.66326530612254</v>
      </c>
      <c r="E1029" s="18">
        <v>95.81</v>
      </c>
      <c r="F1029" s="16">
        <f t="shared" si="129"/>
        <v>-8.3428928981121864E-4</v>
      </c>
      <c r="G1029" s="31">
        <f t="shared" ref="G1029:G1092" si="134">G1028*(1+F1029)</f>
        <v>52.191202505787658</v>
      </c>
      <c r="H1029" s="18">
        <v>27.11</v>
      </c>
      <c r="I1029" s="16">
        <f t="shared" si="130"/>
        <v>4.0740740740741188E-3</v>
      </c>
      <c r="J1029" s="31">
        <f t="shared" ref="J1029:J1092" si="135">J1028*(1+I1029)</f>
        <v>40.162962962962808</v>
      </c>
      <c r="K1029" s="26">
        <f t="shared" si="131"/>
        <v>137.01743077487299</v>
      </c>
      <c r="L1029" s="16">
        <f t="shared" si="132"/>
        <v>1.0959238749994604E-3</v>
      </c>
    </row>
    <row r="1030" spans="1:12" x14ac:dyDescent="0.3">
      <c r="A1030" s="3">
        <v>43896</v>
      </c>
      <c r="B1030" s="18">
        <v>42.82</v>
      </c>
      <c r="C1030" s="16">
        <f t="shared" si="128"/>
        <v>-2.1704363719442621E-2</v>
      </c>
      <c r="D1030" s="31">
        <f t="shared" si="133"/>
        <v>43.693877551020492</v>
      </c>
      <c r="E1030" s="18">
        <v>93.84</v>
      </c>
      <c r="F1030" s="16">
        <f t="shared" si="129"/>
        <v>-2.0561528024214626E-2</v>
      </c>
      <c r="G1030" s="31">
        <f t="shared" si="134"/>
        <v>51.118071632847446</v>
      </c>
      <c r="H1030" s="18">
        <v>26.56</v>
      </c>
      <c r="I1030" s="16">
        <f t="shared" si="130"/>
        <v>-2.0287716709701198E-2</v>
      </c>
      <c r="J1030" s="31">
        <f t="shared" si="135"/>
        <v>39.348148148147999</v>
      </c>
      <c r="K1030" s="26">
        <f t="shared" si="131"/>
        <v>134.16009733201594</v>
      </c>
      <c r="L1030" s="16">
        <f t="shared" si="132"/>
        <v>-2.0853795219323623E-2</v>
      </c>
    </row>
    <row r="1031" spans="1:12" x14ac:dyDescent="0.3">
      <c r="A1031" s="3">
        <v>43899</v>
      </c>
      <c r="B1031" s="18">
        <v>41.05</v>
      </c>
      <c r="C1031" s="16">
        <f t="shared" si="128"/>
        <v>-4.133582438113037E-2</v>
      </c>
      <c r="D1031" s="31">
        <f t="shared" si="133"/>
        <v>41.887755102040892</v>
      </c>
      <c r="E1031" s="18">
        <v>89.81</v>
      </c>
      <c r="F1031" s="16">
        <f t="shared" si="129"/>
        <v>-4.2945439045183331E-2</v>
      </c>
      <c r="G1031" s="31">
        <f t="shared" si="134"/>
        <v>48.922783603431682</v>
      </c>
      <c r="H1031" s="18">
        <v>25.5</v>
      </c>
      <c r="I1031" s="16">
        <f t="shared" si="130"/>
        <v>-3.9909638554216809E-2</v>
      </c>
      <c r="J1031" s="31">
        <f t="shared" si="135"/>
        <v>37.777777777777636</v>
      </c>
      <c r="K1031" s="26">
        <f t="shared" si="131"/>
        <v>128.5883164832502</v>
      </c>
      <c r="L1031" s="16">
        <f t="shared" si="132"/>
        <v>-4.1530834872434808E-2</v>
      </c>
    </row>
    <row r="1032" spans="1:12" x14ac:dyDescent="0.3">
      <c r="A1032" s="3">
        <v>43901</v>
      </c>
      <c r="B1032" s="18">
        <v>40.85</v>
      </c>
      <c r="C1032" s="16">
        <f t="shared" si="128"/>
        <v>-4.872107186357999E-3</v>
      </c>
      <c r="D1032" s="31">
        <f t="shared" si="133"/>
        <v>41.683673469387834</v>
      </c>
      <c r="E1032" s="18">
        <v>88.83</v>
      </c>
      <c r="F1032" s="16">
        <f t="shared" si="129"/>
        <v>-1.0911925175370318E-2</v>
      </c>
      <c r="G1032" s="31">
        <f t="shared" si="134"/>
        <v>48.388941849380203</v>
      </c>
      <c r="H1032" s="18">
        <v>25.41</v>
      </c>
      <c r="I1032" s="16">
        <f t="shared" si="130"/>
        <v>-3.529411764705892E-3</v>
      </c>
      <c r="J1032" s="31">
        <f t="shared" si="135"/>
        <v>37.644444444444304</v>
      </c>
      <c r="K1032" s="26">
        <f t="shared" si="131"/>
        <v>127.71705976321235</v>
      </c>
      <c r="L1032" s="16">
        <f t="shared" si="132"/>
        <v>-6.7755511843203831E-3</v>
      </c>
    </row>
    <row r="1033" spans="1:12" x14ac:dyDescent="0.3">
      <c r="A1033" s="3">
        <v>43902</v>
      </c>
      <c r="B1033" s="18">
        <v>37.53</v>
      </c>
      <c r="C1033" s="16">
        <f t="shared" si="128"/>
        <v>-8.127294981640143E-2</v>
      </c>
      <c r="D1033" s="31">
        <f t="shared" si="133"/>
        <v>38.295918367347014</v>
      </c>
      <c r="E1033" s="18">
        <v>82.33</v>
      </c>
      <c r="F1033" s="16">
        <f t="shared" si="129"/>
        <v>-7.3173477428796541E-2</v>
      </c>
      <c r="G1033" s="31">
        <f t="shared" si="134"/>
        <v>44.848154705161235</v>
      </c>
      <c r="H1033" s="18">
        <v>23.45</v>
      </c>
      <c r="I1033" s="16">
        <f t="shared" si="130"/>
        <v>-7.7134986225895319E-2</v>
      </c>
      <c r="J1033" s="31">
        <f t="shared" si="135"/>
        <v>34.740740740740613</v>
      </c>
      <c r="K1033" s="26">
        <f t="shared" si="131"/>
        <v>117.88481381324885</v>
      </c>
      <c r="L1033" s="16">
        <f t="shared" si="132"/>
        <v>-7.6984593665031853E-2</v>
      </c>
    </row>
    <row r="1034" spans="1:12" x14ac:dyDescent="0.3">
      <c r="A1034" s="3">
        <v>43903</v>
      </c>
      <c r="B1034" s="18">
        <v>38.85</v>
      </c>
      <c r="C1034" s="16">
        <f t="shared" si="128"/>
        <v>3.5171862509991936E-2</v>
      </c>
      <c r="D1034" s="31">
        <f t="shared" si="133"/>
        <v>39.642857142857217</v>
      </c>
      <c r="E1034" s="18">
        <v>84.97</v>
      </c>
      <c r="F1034" s="16">
        <f t="shared" si="129"/>
        <v>3.2066075549617379E-2</v>
      </c>
      <c r="G1034" s="31">
        <f t="shared" si="134"/>
        <v>46.286259022197861</v>
      </c>
      <c r="H1034" s="18">
        <v>23.49</v>
      </c>
      <c r="I1034" s="16">
        <f t="shared" si="130"/>
        <v>1.7057569296374808E-3</v>
      </c>
      <c r="J1034" s="31">
        <f t="shared" si="135"/>
        <v>34.799999999999869</v>
      </c>
      <c r="K1034" s="26">
        <f t="shared" si="131"/>
        <v>120.72911616505495</v>
      </c>
      <c r="L1034" s="16">
        <f t="shared" si="132"/>
        <v>2.4127809679642009E-2</v>
      </c>
    </row>
    <row r="1035" spans="1:12" x14ac:dyDescent="0.3">
      <c r="A1035" s="3">
        <v>43906</v>
      </c>
      <c r="B1035" s="18">
        <v>36.270000000000003</v>
      </c>
      <c r="C1035" s="16">
        <f t="shared" si="128"/>
        <v>-6.6409266409266365E-2</v>
      </c>
      <c r="D1035" s="31">
        <f t="shared" si="133"/>
        <v>37.010204081632722</v>
      </c>
      <c r="E1035" s="18">
        <v>79.97</v>
      </c>
      <c r="F1035" s="16">
        <f t="shared" si="129"/>
        <v>-5.8844297987524996E-2</v>
      </c>
      <c r="G1035" s="31">
        <f t="shared" si="134"/>
        <v>43.562576603567884</v>
      </c>
      <c r="H1035" s="18">
        <v>22.26</v>
      </c>
      <c r="I1035" s="16">
        <f t="shared" si="130"/>
        <v>-5.2362707535121178E-2</v>
      </c>
      <c r="J1035" s="31">
        <f t="shared" si="135"/>
        <v>32.977777777777661</v>
      </c>
      <c r="K1035" s="26">
        <f t="shared" si="131"/>
        <v>113.55055846297826</v>
      </c>
      <c r="L1035" s="16">
        <f t="shared" si="132"/>
        <v>-5.9460036899984581E-2</v>
      </c>
    </row>
    <row r="1036" spans="1:12" x14ac:dyDescent="0.3">
      <c r="A1036" s="3">
        <v>43907</v>
      </c>
      <c r="B1036" s="18">
        <v>35.39</v>
      </c>
      <c r="C1036" s="16">
        <f t="shared" si="128"/>
        <v>-2.4262475875379219E-2</v>
      </c>
      <c r="D1036" s="31">
        <f t="shared" si="133"/>
        <v>36.112244897959243</v>
      </c>
      <c r="E1036" s="18">
        <v>77.55</v>
      </c>
      <c r="F1036" s="16">
        <f t="shared" si="129"/>
        <v>-3.0261348005502064E-2</v>
      </c>
      <c r="G1036" s="31">
        <f t="shared" si="134"/>
        <v>42.244314312950976</v>
      </c>
      <c r="H1036" s="18">
        <v>21.69</v>
      </c>
      <c r="I1036" s="16">
        <f t="shared" si="130"/>
        <v>-2.5606469002695476E-2</v>
      </c>
      <c r="J1036" s="31">
        <f t="shared" si="135"/>
        <v>32.133333333333219</v>
      </c>
      <c r="K1036" s="26">
        <f t="shared" si="131"/>
        <v>110.48989254424345</v>
      </c>
      <c r="L1036" s="16">
        <f t="shared" si="132"/>
        <v>-2.695421282082644E-2</v>
      </c>
    </row>
    <row r="1037" spans="1:12" x14ac:dyDescent="0.3">
      <c r="A1037" s="3">
        <v>43908</v>
      </c>
      <c r="B1037" s="18">
        <v>33.549999999999997</v>
      </c>
      <c r="C1037" s="16">
        <f t="shared" si="128"/>
        <v>-5.1992088160497385E-2</v>
      </c>
      <c r="D1037" s="31">
        <f t="shared" si="133"/>
        <v>34.234693877551074</v>
      </c>
      <c r="E1037" s="18">
        <v>73.14</v>
      </c>
      <c r="F1037" s="16">
        <f t="shared" si="129"/>
        <v>-5.6866537717601529E-2</v>
      </c>
      <c r="G1037" s="31">
        <f t="shared" si="134"/>
        <v>39.842026419719339</v>
      </c>
      <c r="H1037" s="18">
        <v>20.5</v>
      </c>
      <c r="I1037" s="16">
        <f t="shared" si="130"/>
        <v>-5.486399262332875E-2</v>
      </c>
      <c r="J1037" s="31">
        <f t="shared" si="135"/>
        <v>30.37037037037026</v>
      </c>
      <c r="K1037" s="26">
        <f t="shared" si="131"/>
        <v>104.44709066764068</v>
      </c>
      <c r="L1037" s="16">
        <f t="shared" si="132"/>
        <v>-5.4690992428859886E-2</v>
      </c>
    </row>
    <row r="1038" spans="1:12" x14ac:dyDescent="0.3">
      <c r="A1038" s="3">
        <v>43909</v>
      </c>
      <c r="B1038" s="18">
        <v>32.83</v>
      </c>
      <c r="C1038" s="16">
        <f t="shared" si="128"/>
        <v>-2.1460506706408311E-2</v>
      </c>
      <c r="D1038" s="31">
        <f t="shared" si="133"/>
        <v>33.50000000000005</v>
      </c>
      <c r="E1038" s="18">
        <v>70.930000000000007</v>
      </c>
      <c r="F1038" s="16">
        <f t="shared" si="129"/>
        <v>-3.0216024063439928E-2</v>
      </c>
      <c r="G1038" s="31">
        <f t="shared" si="134"/>
        <v>38.638158790684891</v>
      </c>
      <c r="H1038" s="18">
        <v>19.48</v>
      </c>
      <c r="I1038" s="16">
        <f t="shared" si="130"/>
        <v>-4.9756097560975543E-2</v>
      </c>
      <c r="J1038" s="31">
        <f t="shared" si="135"/>
        <v>28.859259259259158</v>
      </c>
      <c r="K1038" s="26">
        <f t="shared" si="131"/>
        <v>100.9974180499441</v>
      </c>
      <c r="L1038" s="16">
        <f t="shared" si="132"/>
        <v>-3.3027943580292929E-2</v>
      </c>
    </row>
    <row r="1039" spans="1:12" x14ac:dyDescent="0.3">
      <c r="A1039" s="3">
        <v>43910</v>
      </c>
      <c r="B1039" s="18">
        <v>34.43</v>
      </c>
      <c r="C1039" s="16">
        <f t="shared" si="128"/>
        <v>4.8735912275357895E-2</v>
      </c>
      <c r="D1039" s="31">
        <f t="shared" si="133"/>
        <v>35.132653061224545</v>
      </c>
      <c r="E1039" s="18">
        <v>73.8</v>
      </c>
      <c r="F1039" s="16">
        <f t="shared" si="129"/>
        <v>4.0462427745664664E-2</v>
      </c>
      <c r="G1039" s="31">
        <f t="shared" si="134"/>
        <v>40.201552498978494</v>
      </c>
      <c r="H1039" s="18">
        <v>20.04</v>
      </c>
      <c r="I1039" s="16">
        <f t="shared" si="130"/>
        <v>2.8747433264886935E-2</v>
      </c>
      <c r="J1039" s="31">
        <f t="shared" si="135"/>
        <v>29.68888888888878</v>
      </c>
      <c r="K1039" s="26">
        <f t="shared" si="131"/>
        <v>105.02309444909181</v>
      </c>
      <c r="L1039" s="16">
        <f t="shared" si="132"/>
        <v>3.9859201124893939E-2</v>
      </c>
    </row>
    <row r="1040" spans="1:12" x14ac:dyDescent="0.3">
      <c r="A1040" s="3">
        <v>43913</v>
      </c>
      <c r="B1040" s="18">
        <v>30.12</v>
      </c>
      <c r="C1040" s="16">
        <f t="shared" si="128"/>
        <v>-0.12518152773743829</v>
      </c>
      <c r="D1040" s="31">
        <f t="shared" si="133"/>
        <v>30.734693877551067</v>
      </c>
      <c r="E1040" s="18">
        <v>64.400000000000006</v>
      </c>
      <c r="F1040" s="16">
        <f t="shared" si="129"/>
        <v>-0.12737127371273704</v>
      </c>
      <c r="G1040" s="31">
        <f t="shared" si="134"/>
        <v>35.081029551954138</v>
      </c>
      <c r="H1040" s="18">
        <v>17.63</v>
      </c>
      <c r="I1040" s="16">
        <f t="shared" si="130"/>
        <v>-0.12025948103792417</v>
      </c>
      <c r="J1040" s="31">
        <f t="shared" si="135"/>
        <v>26.118518518518421</v>
      </c>
      <c r="K1040" s="26">
        <f t="shared" si="131"/>
        <v>91.934241948023612</v>
      </c>
      <c r="L1040" s="16">
        <f t="shared" si="132"/>
        <v>-0.12462832646216504</v>
      </c>
    </row>
    <row r="1041" spans="1:12" x14ac:dyDescent="0.3">
      <c r="A1041" s="3">
        <v>43914</v>
      </c>
      <c r="B1041" s="18">
        <v>30.82</v>
      </c>
      <c r="C1041" s="16">
        <f t="shared" si="128"/>
        <v>2.3240371845949515E-2</v>
      </c>
      <c r="D1041" s="31">
        <f t="shared" si="133"/>
        <v>31.448979591836782</v>
      </c>
      <c r="E1041" s="18">
        <v>65.42</v>
      </c>
      <c r="F1041" s="16">
        <f t="shared" si="129"/>
        <v>1.5838509316770111E-2</v>
      </c>
      <c r="G1041" s="31">
        <f t="shared" si="134"/>
        <v>35.636660765354648</v>
      </c>
      <c r="H1041" s="18">
        <v>17.48</v>
      </c>
      <c r="I1041" s="16">
        <f t="shared" si="130"/>
        <v>-8.5082246171298559E-3</v>
      </c>
      <c r="J1041" s="31">
        <f t="shared" si="135"/>
        <v>25.8962962962962</v>
      </c>
      <c r="K1041" s="26">
        <f t="shared" si="131"/>
        <v>92.981936653487637</v>
      </c>
      <c r="L1041" s="16">
        <f t="shared" si="132"/>
        <v>1.1396131444215918E-2</v>
      </c>
    </row>
    <row r="1042" spans="1:12" x14ac:dyDescent="0.3">
      <c r="A1042" s="3">
        <v>43915</v>
      </c>
      <c r="B1042" s="18">
        <v>32.6</v>
      </c>
      <c r="C1042" s="16">
        <f t="shared" si="128"/>
        <v>5.7754704737183582E-2</v>
      </c>
      <c r="D1042" s="31">
        <f t="shared" si="133"/>
        <v>33.265306122449026</v>
      </c>
      <c r="E1042" s="18">
        <v>67.31</v>
      </c>
      <c r="F1042" s="16">
        <f t="shared" si="129"/>
        <v>2.8890247630694033E-2</v>
      </c>
      <c r="G1042" s="31">
        <f t="shared" si="134"/>
        <v>36.666212719596786</v>
      </c>
      <c r="H1042" s="18">
        <v>17.93</v>
      </c>
      <c r="I1042" s="16">
        <f t="shared" si="130"/>
        <v>2.5743707093821566E-2</v>
      </c>
      <c r="J1042" s="31">
        <f t="shared" si="135"/>
        <v>26.562962962962864</v>
      </c>
      <c r="K1042" s="26">
        <f t="shared" si="131"/>
        <v>96.494481805008689</v>
      </c>
      <c r="L1042" s="16">
        <f t="shared" si="132"/>
        <v>3.7776640043658327E-2</v>
      </c>
    </row>
    <row r="1043" spans="1:12" x14ac:dyDescent="0.3">
      <c r="A1043" s="3">
        <v>43916</v>
      </c>
      <c r="B1043" s="18">
        <v>33.75</v>
      </c>
      <c r="C1043" s="16">
        <f t="shared" si="128"/>
        <v>3.5276073619631809E-2</v>
      </c>
      <c r="D1043" s="31">
        <f t="shared" si="133"/>
        <v>34.438775510204124</v>
      </c>
      <c r="E1043" s="18">
        <v>69.2</v>
      </c>
      <c r="F1043" s="16">
        <f t="shared" si="129"/>
        <v>2.8079037290150044E-2</v>
      </c>
      <c r="G1043" s="31">
        <f t="shared" si="134"/>
        <v>37.695764673838916</v>
      </c>
      <c r="H1043" s="18">
        <v>18.48</v>
      </c>
      <c r="I1043" s="16">
        <f t="shared" si="130"/>
        <v>3.0674846625766916E-2</v>
      </c>
      <c r="J1043" s="31">
        <f t="shared" si="135"/>
        <v>27.377777777777677</v>
      </c>
      <c r="K1043" s="26">
        <f t="shared" si="131"/>
        <v>99.512317961820713</v>
      </c>
      <c r="L1043" s="16">
        <f t="shared" si="132"/>
        <v>3.1274701934876692E-2</v>
      </c>
    </row>
    <row r="1044" spans="1:12" x14ac:dyDescent="0.3">
      <c r="A1044" s="3">
        <v>43917</v>
      </c>
      <c r="B1044" s="18">
        <v>33.74</v>
      </c>
      <c r="C1044" s="16">
        <f t="shared" si="128"/>
        <v>-2.9629629629623899E-4</v>
      </c>
      <c r="D1044" s="31">
        <f t="shared" si="133"/>
        <v>34.428571428571473</v>
      </c>
      <c r="E1044" s="18">
        <v>68.77</v>
      </c>
      <c r="F1044" s="16">
        <f t="shared" si="129"/>
        <v>-6.2138728323700709E-3</v>
      </c>
      <c r="G1044" s="31">
        <f t="shared" si="134"/>
        <v>37.461527985836732</v>
      </c>
      <c r="H1044" s="18">
        <v>18.690000000000001</v>
      </c>
      <c r="I1044" s="16">
        <f t="shared" si="130"/>
        <v>1.1363636363636465E-2</v>
      </c>
      <c r="J1044" s="31">
        <f t="shared" si="135"/>
        <v>27.688888888888791</v>
      </c>
      <c r="K1044" s="26">
        <f t="shared" si="131"/>
        <v>99.578988303296995</v>
      </c>
      <c r="L1044" s="16">
        <f t="shared" si="132"/>
        <v>6.6997074173125171E-4</v>
      </c>
    </row>
    <row r="1045" spans="1:12" x14ac:dyDescent="0.3">
      <c r="A1045" s="3">
        <v>43920</v>
      </c>
      <c r="B1045" s="18">
        <v>32.659999999999997</v>
      </c>
      <c r="C1045" s="16">
        <f t="shared" si="128"/>
        <v>-3.2009484291642076E-2</v>
      </c>
      <c r="D1045" s="31">
        <f t="shared" si="133"/>
        <v>33.326530612244937</v>
      </c>
      <c r="E1045" s="18">
        <v>67.08</v>
      </c>
      <c r="F1045" s="16">
        <f t="shared" si="129"/>
        <v>-2.457466918714557E-2</v>
      </c>
      <c r="G1045" s="31">
        <f t="shared" si="134"/>
        <v>36.540923328339801</v>
      </c>
      <c r="H1045" s="18">
        <v>18.149999999999999</v>
      </c>
      <c r="I1045" s="16">
        <f t="shared" si="130"/>
        <v>-2.8892455858748112E-2</v>
      </c>
      <c r="J1045" s="31">
        <f t="shared" si="135"/>
        <v>26.88888888888879</v>
      </c>
      <c r="K1045" s="26">
        <f t="shared" si="131"/>
        <v>96.756342829473525</v>
      </c>
      <c r="L1045" s="16">
        <f t="shared" si="132"/>
        <v>-2.834579384584901E-2</v>
      </c>
    </row>
    <row r="1046" spans="1:12" x14ac:dyDescent="0.3">
      <c r="A1046" s="3">
        <v>43921</v>
      </c>
      <c r="B1046" s="18">
        <v>33.81</v>
      </c>
      <c r="C1046" s="16">
        <f t="shared" si="128"/>
        <v>3.5211267605633978E-2</v>
      </c>
      <c r="D1046" s="31">
        <f t="shared" si="133"/>
        <v>34.50000000000005</v>
      </c>
      <c r="E1046" s="18">
        <v>68.959999999999994</v>
      </c>
      <c r="F1046" s="16">
        <f t="shared" si="129"/>
        <v>2.8026237328562909E-2</v>
      </c>
      <c r="G1046" s="31">
        <f t="shared" si="134"/>
        <v>37.565027917744672</v>
      </c>
      <c r="H1046" s="18">
        <v>18.75</v>
      </c>
      <c r="I1046" s="16">
        <f t="shared" si="130"/>
        <v>3.3057851239669533E-2</v>
      </c>
      <c r="J1046" s="31">
        <f t="shared" si="135"/>
        <v>27.777777777777679</v>
      </c>
      <c r="K1046" s="26">
        <f t="shared" si="131"/>
        <v>99.842805695522401</v>
      </c>
      <c r="L1046" s="16">
        <f t="shared" si="132"/>
        <v>3.1899333684909603E-2</v>
      </c>
    </row>
    <row r="1047" spans="1:12" x14ac:dyDescent="0.3">
      <c r="A1047" s="3">
        <v>43922</v>
      </c>
      <c r="B1047" s="18">
        <v>32.520000000000003</v>
      </c>
      <c r="C1047" s="16">
        <f t="shared" si="128"/>
        <v>-3.8154392191659281E-2</v>
      </c>
      <c r="D1047" s="31">
        <f t="shared" si="133"/>
        <v>33.183673469387806</v>
      </c>
      <c r="E1047" s="18">
        <v>67.59</v>
      </c>
      <c r="F1047" s="16">
        <f t="shared" si="129"/>
        <v>-1.9866589327146023E-2</v>
      </c>
      <c r="G1047" s="31">
        <f t="shared" si="134"/>
        <v>36.818738935040066</v>
      </c>
      <c r="H1047" s="18">
        <v>18.5</v>
      </c>
      <c r="I1047" s="16">
        <f t="shared" si="130"/>
        <v>-1.3333333333333308E-2</v>
      </c>
      <c r="J1047" s="31">
        <f t="shared" si="135"/>
        <v>27.407407407407312</v>
      </c>
      <c r="K1047" s="26">
        <f t="shared" si="131"/>
        <v>97.409819811835177</v>
      </c>
      <c r="L1047" s="16">
        <f t="shared" si="132"/>
        <v>-2.436816420310528E-2</v>
      </c>
    </row>
    <row r="1048" spans="1:12" x14ac:dyDescent="0.3">
      <c r="A1048" s="3">
        <v>43924</v>
      </c>
      <c r="B1048" s="18">
        <v>31.94</v>
      </c>
      <c r="C1048" s="16">
        <f t="shared" si="128"/>
        <v>-1.7835178351783609E-2</v>
      </c>
      <c r="D1048" s="31">
        <f t="shared" si="133"/>
        <v>32.591836734693928</v>
      </c>
      <c r="E1048" s="18">
        <v>65.87</v>
      </c>
      <c r="F1048" s="16">
        <f t="shared" si="129"/>
        <v>-2.5447551412930869E-2</v>
      </c>
      <c r="G1048" s="31">
        <f t="shared" si="134"/>
        <v>35.881792183031358</v>
      </c>
      <c r="H1048" s="18">
        <v>18.170000000000002</v>
      </c>
      <c r="I1048" s="16">
        <f t="shared" si="130"/>
        <v>-1.7837837837837767E-2</v>
      </c>
      <c r="J1048" s="31">
        <f t="shared" si="135"/>
        <v>26.918518518518429</v>
      </c>
      <c r="K1048" s="26">
        <f t="shared" si="131"/>
        <v>95.392147436243704</v>
      </c>
      <c r="L1048" s="16">
        <f t="shared" si="132"/>
        <v>-2.0713233835038092E-2</v>
      </c>
    </row>
    <row r="1049" spans="1:12" x14ac:dyDescent="0.3">
      <c r="A1049" s="3">
        <v>43928</v>
      </c>
      <c r="B1049" s="18">
        <v>34.619999999999997</v>
      </c>
      <c r="C1049" s="16">
        <f t="shared" si="128"/>
        <v>8.3907326236693613E-2</v>
      </c>
      <c r="D1049" s="31">
        <f t="shared" si="133"/>
        <v>35.326530612244945</v>
      </c>
      <c r="E1049" s="18">
        <v>69.27</v>
      </c>
      <c r="F1049" s="16">
        <f t="shared" si="129"/>
        <v>5.1616821011082337E-2</v>
      </c>
      <c r="G1049" s="31">
        <f t="shared" si="134"/>
        <v>37.733896227699738</v>
      </c>
      <c r="H1049" s="18">
        <v>18.559999999999999</v>
      </c>
      <c r="I1049" s="16">
        <f t="shared" si="130"/>
        <v>2.1463951568519324E-2</v>
      </c>
      <c r="J1049" s="31">
        <f t="shared" si="135"/>
        <v>27.496296296296197</v>
      </c>
      <c r="K1049" s="26">
        <f t="shared" si="131"/>
        <v>100.55672313624088</v>
      </c>
      <c r="L1049" s="16">
        <f t="shared" si="132"/>
        <v>5.4140470036582178E-2</v>
      </c>
    </row>
    <row r="1050" spans="1:12" x14ac:dyDescent="0.3">
      <c r="A1050" s="3">
        <v>43929</v>
      </c>
      <c r="B1050" s="18">
        <v>34.630000000000003</v>
      </c>
      <c r="C1050" s="16">
        <f t="shared" si="128"/>
        <v>2.8885037550563375E-4</v>
      </c>
      <c r="D1050" s="31">
        <f t="shared" si="133"/>
        <v>35.336734693877602</v>
      </c>
      <c r="E1050" s="18">
        <v>70.61</v>
      </c>
      <c r="F1050" s="16">
        <f t="shared" si="129"/>
        <v>1.9344593619171402E-2</v>
      </c>
      <c r="G1050" s="31">
        <f t="shared" si="134"/>
        <v>38.463843115892573</v>
      </c>
      <c r="H1050" s="18">
        <v>18.739999999999998</v>
      </c>
      <c r="I1050" s="16">
        <f t="shared" si="130"/>
        <v>9.6982758620689502E-3</v>
      </c>
      <c r="J1050" s="31">
        <f t="shared" si="135"/>
        <v>27.762962962962863</v>
      </c>
      <c r="K1050" s="26">
        <f t="shared" si="131"/>
        <v>101.56354077273303</v>
      </c>
      <c r="L1050" s="16">
        <f t="shared" si="132"/>
        <v>1.0012434823756688E-2</v>
      </c>
    </row>
    <row r="1051" spans="1:12" x14ac:dyDescent="0.3">
      <c r="A1051" s="3">
        <v>43930</v>
      </c>
      <c r="B1051" s="18">
        <v>36.1</v>
      </c>
      <c r="C1051" s="16">
        <f t="shared" si="128"/>
        <v>4.244874386370201E-2</v>
      </c>
      <c r="D1051" s="31">
        <f t="shared" si="133"/>
        <v>36.836734693877602</v>
      </c>
      <c r="E1051" s="18">
        <v>72.92</v>
      </c>
      <c r="F1051" s="16">
        <f t="shared" si="129"/>
        <v>3.2714912901855353E-2</v>
      </c>
      <c r="G1051" s="31">
        <f t="shared" si="134"/>
        <v>39.722184393299628</v>
      </c>
      <c r="H1051" s="18">
        <v>19.239999999999998</v>
      </c>
      <c r="I1051" s="16">
        <f t="shared" si="130"/>
        <v>2.6680896478121774E-2</v>
      </c>
      <c r="J1051" s="31">
        <f t="shared" si="135"/>
        <v>28.503703703703604</v>
      </c>
      <c r="K1051" s="26">
        <f t="shared" si="131"/>
        <v>105.06262279088084</v>
      </c>
      <c r="L1051" s="16">
        <f t="shared" si="132"/>
        <v>3.4452146818882978E-2</v>
      </c>
    </row>
    <row r="1052" spans="1:12" x14ac:dyDescent="0.3">
      <c r="A1052" s="3">
        <v>43934</v>
      </c>
      <c r="B1052" s="18">
        <v>35.82</v>
      </c>
      <c r="C1052" s="16">
        <f t="shared" si="128"/>
        <v>-7.7562326869806686E-3</v>
      </c>
      <c r="D1052" s="31">
        <f t="shared" si="133"/>
        <v>36.551020408163311</v>
      </c>
      <c r="E1052" s="18">
        <v>72.14</v>
      </c>
      <c r="F1052" s="16">
        <f t="shared" si="129"/>
        <v>-1.0696653867251826E-2</v>
      </c>
      <c r="G1052" s="31">
        <f t="shared" si="134"/>
        <v>39.297289935993348</v>
      </c>
      <c r="H1052" s="18">
        <v>19.010000000000002</v>
      </c>
      <c r="I1052" s="16">
        <f t="shared" si="130"/>
        <v>-1.1954261954261747E-2</v>
      </c>
      <c r="J1052" s="31">
        <f t="shared" si="135"/>
        <v>28.162962962962869</v>
      </c>
      <c r="K1052" s="26">
        <f t="shared" si="131"/>
        <v>104.01127330711952</v>
      </c>
      <c r="L1052" s="16">
        <f t="shared" si="132"/>
        <v>-1.0006884045279829E-2</v>
      </c>
    </row>
    <row r="1053" spans="1:12" x14ac:dyDescent="0.3">
      <c r="A1053" s="3">
        <v>43936</v>
      </c>
      <c r="B1053" s="18">
        <v>35.65</v>
      </c>
      <c r="C1053" s="16">
        <f t="shared" si="128"/>
        <v>-4.745951982132901E-3</v>
      </c>
      <c r="D1053" s="31">
        <f t="shared" si="133"/>
        <v>36.377551020408205</v>
      </c>
      <c r="E1053" s="18">
        <v>73.17</v>
      </c>
      <c r="F1053" s="16">
        <f t="shared" si="129"/>
        <v>1.4277793179927833E-2</v>
      </c>
      <c r="G1053" s="31">
        <f t="shared" si="134"/>
        <v>39.858368514231117</v>
      </c>
      <c r="H1053" s="18">
        <v>19.239999999999998</v>
      </c>
      <c r="I1053" s="16">
        <f t="shared" si="130"/>
        <v>1.2098895318253478E-2</v>
      </c>
      <c r="J1053" s="31">
        <f t="shared" si="135"/>
        <v>28.503703703703607</v>
      </c>
      <c r="K1053" s="26">
        <f t="shared" si="131"/>
        <v>104.73962323834293</v>
      </c>
      <c r="L1053" s="16">
        <f t="shared" si="132"/>
        <v>7.0026056605687614E-3</v>
      </c>
    </row>
    <row r="1054" spans="1:12" x14ac:dyDescent="0.3">
      <c r="A1054" s="3">
        <v>43937</v>
      </c>
      <c r="B1054" s="18">
        <v>35.97</v>
      </c>
      <c r="C1054" s="16">
        <f t="shared" si="128"/>
        <v>8.9761570827489034E-3</v>
      </c>
      <c r="D1054" s="31">
        <f t="shared" si="133"/>
        <v>36.7040816326531</v>
      </c>
      <c r="E1054" s="18">
        <v>74.150000000000006</v>
      </c>
      <c r="F1054" s="16">
        <f t="shared" si="129"/>
        <v>1.3393467268006054E-2</v>
      </c>
      <c r="G1054" s="31">
        <f t="shared" si="134"/>
        <v>40.392210268282597</v>
      </c>
      <c r="H1054" s="18">
        <v>19.5</v>
      </c>
      <c r="I1054" s="16">
        <f t="shared" si="130"/>
        <v>1.3513513513513598E-2</v>
      </c>
      <c r="J1054" s="31">
        <f t="shared" si="135"/>
        <v>28.888888888888793</v>
      </c>
      <c r="K1054" s="26">
        <f t="shared" si="131"/>
        <v>105.98518078982448</v>
      </c>
      <c r="L1054" s="16">
        <f t="shared" si="132"/>
        <v>1.1891942256152532E-2</v>
      </c>
    </row>
    <row r="1055" spans="1:12" x14ac:dyDescent="0.3">
      <c r="A1055" s="3">
        <v>43938</v>
      </c>
      <c r="B1055" s="18">
        <v>37.11</v>
      </c>
      <c r="C1055" s="16">
        <f t="shared" si="128"/>
        <v>3.1693077564637129E-2</v>
      </c>
      <c r="D1055" s="31">
        <f t="shared" si="133"/>
        <v>37.867346938775547</v>
      </c>
      <c r="E1055" s="18">
        <v>75.650000000000006</v>
      </c>
      <c r="F1055" s="16">
        <f t="shared" si="129"/>
        <v>2.0229265003371522E-2</v>
      </c>
      <c r="G1055" s="31">
        <f t="shared" si="134"/>
        <v>41.209314993871587</v>
      </c>
      <c r="H1055" s="18">
        <v>20.23</v>
      </c>
      <c r="I1055" s="16">
        <f t="shared" si="130"/>
        <v>3.7435897435897481E-2</v>
      </c>
      <c r="J1055" s="31">
        <f t="shared" si="135"/>
        <v>29.970370370370272</v>
      </c>
      <c r="K1055" s="26">
        <f t="shared" si="131"/>
        <v>109.04703230301742</v>
      </c>
      <c r="L1055" s="16">
        <f t="shared" si="132"/>
        <v>2.8889430488067802E-2</v>
      </c>
    </row>
    <row r="1056" spans="1:12" x14ac:dyDescent="0.3">
      <c r="A1056" s="3">
        <v>43941</v>
      </c>
      <c r="B1056" s="18">
        <v>36.96</v>
      </c>
      <c r="C1056" s="16">
        <f t="shared" si="128"/>
        <v>-4.0420371867421201E-3</v>
      </c>
      <c r="D1056" s="31">
        <f t="shared" si="133"/>
        <v>37.714285714285751</v>
      </c>
      <c r="E1056" s="18">
        <v>76.260000000000005</v>
      </c>
      <c r="F1056" s="16">
        <f t="shared" si="129"/>
        <v>8.0634500991407787E-3</v>
      </c>
      <c r="G1056" s="31">
        <f t="shared" si="134"/>
        <v>41.541604248944445</v>
      </c>
      <c r="H1056" s="18">
        <v>20.5</v>
      </c>
      <c r="I1056" s="16">
        <f t="shared" si="130"/>
        <v>1.334651507661877E-2</v>
      </c>
      <c r="J1056" s="31">
        <f t="shared" si="135"/>
        <v>30.370370370370267</v>
      </c>
      <c r="K1056" s="26">
        <f t="shared" si="131"/>
        <v>109.62626033360047</v>
      </c>
      <c r="L1056" s="16">
        <f t="shared" si="132"/>
        <v>5.3117266774715954E-3</v>
      </c>
    </row>
    <row r="1057" spans="1:12" x14ac:dyDescent="0.3">
      <c r="A1057" s="3">
        <v>43942</v>
      </c>
      <c r="B1057" s="18">
        <v>35.840000000000003</v>
      </c>
      <c r="C1057" s="16">
        <f t="shared" si="128"/>
        <v>-3.0303030303030276E-2</v>
      </c>
      <c r="D1057" s="31">
        <f t="shared" si="133"/>
        <v>36.571428571428605</v>
      </c>
      <c r="E1057" s="18">
        <v>73.77</v>
      </c>
      <c r="F1057" s="16">
        <f t="shared" si="129"/>
        <v>-3.2651455546813701E-2</v>
      </c>
      <c r="G1057" s="31">
        <f t="shared" si="134"/>
        <v>40.185210404466709</v>
      </c>
      <c r="H1057" s="18">
        <v>19.77</v>
      </c>
      <c r="I1057" s="16">
        <f t="shared" si="130"/>
        <v>-3.5609756097561007E-2</v>
      </c>
      <c r="J1057" s="31">
        <f t="shared" si="135"/>
        <v>29.288888888888788</v>
      </c>
      <c r="K1057" s="26">
        <f t="shared" si="131"/>
        <v>106.04552786478411</v>
      </c>
      <c r="L1057" s="16">
        <f t="shared" si="132"/>
        <v>-3.2663090558046393E-2</v>
      </c>
    </row>
    <row r="1058" spans="1:12" x14ac:dyDescent="0.3">
      <c r="A1058" s="3">
        <v>43943</v>
      </c>
      <c r="B1058" s="18">
        <v>36.35</v>
      </c>
      <c r="C1058" s="16">
        <f t="shared" si="128"/>
        <v>1.4229910714285587E-2</v>
      </c>
      <c r="D1058" s="31">
        <f t="shared" si="133"/>
        <v>37.091836734693906</v>
      </c>
      <c r="E1058" s="18">
        <v>74.87</v>
      </c>
      <c r="F1058" s="16">
        <f t="shared" si="129"/>
        <v>1.4911210519181317E-2</v>
      </c>
      <c r="G1058" s="31">
        <f t="shared" si="134"/>
        <v>40.784420536565307</v>
      </c>
      <c r="H1058" s="18">
        <v>19.82</v>
      </c>
      <c r="I1058" s="16">
        <f t="shared" si="130"/>
        <v>2.5290844714214167E-3</v>
      </c>
      <c r="J1058" s="31">
        <f t="shared" si="135"/>
        <v>29.362962962962865</v>
      </c>
      <c r="K1058" s="26">
        <f t="shared" si="131"/>
        <v>107.23922023422209</v>
      </c>
      <c r="L1058" s="16">
        <f t="shared" si="132"/>
        <v>1.1256414046616259E-2</v>
      </c>
    </row>
    <row r="1059" spans="1:12" x14ac:dyDescent="0.3">
      <c r="A1059" s="3">
        <v>43944</v>
      </c>
      <c r="B1059" s="18">
        <v>36.729999999999997</v>
      </c>
      <c r="C1059" s="16">
        <f t="shared" si="128"/>
        <v>1.0453920220082402E-2</v>
      </c>
      <c r="D1059" s="31">
        <f t="shared" si="133"/>
        <v>37.47959183673472</v>
      </c>
      <c r="E1059" s="18">
        <v>75.739999999999995</v>
      </c>
      <c r="F1059" s="16">
        <f t="shared" si="129"/>
        <v>1.1620141578736254E-2</v>
      </c>
      <c r="G1059" s="31">
        <f t="shared" si="134"/>
        <v>41.258341277406913</v>
      </c>
      <c r="H1059" s="18">
        <v>20.04</v>
      </c>
      <c r="I1059" s="16">
        <f t="shared" si="130"/>
        <v>1.1099899091826293E-2</v>
      </c>
      <c r="J1059" s="31">
        <f t="shared" si="135"/>
        <v>29.688888888888783</v>
      </c>
      <c r="K1059" s="26">
        <f t="shared" si="131"/>
        <v>108.42682200303042</v>
      </c>
      <c r="L1059" s="16">
        <f t="shared" si="132"/>
        <v>1.1074323052839175E-2</v>
      </c>
    </row>
    <row r="1060" spans="1:12" x14ac:dyDescent="0.3">
      <c r="A1060" s="3">
        <v>43945</v>
      </c>
      <c r="B1060" s="18">
        <v>36.06</v>
      </c>
      <c r="C1060" s="16">
        <f t="shared" si="128"/>
        <v>-1.8241219711407464E-2</v>
      </c>
      <c r="D1060" s="31">
        <f t="shared" si="133"/>
        <v>36.795918367346971</v>
      </c>
      <c r="E1060" s="18">
        <v>73.69</v>
      </c>
      <c r="F1060" s="16">
        <f t="shared" si="129"/>
        <v>-2.7066279376815383E-2</v>
      </c>
      <c r="G1060" s="31">
        <f t="shared" si="134"/>
        <v>40.14163148576862</v>
      </c>
      <c r="H1060" s="18">
        <v>19.61</v>
      </c>
      <c r="I1060" s="16">
        <f t="shared" si="130"/>
        <v>-2.145708582834327E-2</v>
      </c>
      <c r="J1060" s="31">
        <f t="shared" si="135"/>
        <v>29.051851851851751</v>
      </c>
      <c r="K1060" s="26">
        <f t="shared" si="131"/>
        <v>105.98940170496735</v>
      </c>
      <c r="L1060" s="16">
        <f t="shared" si="132"/>
        <v>-2.2479864788391146E-2</v>
      </c>
    </row>
    <row r="1061" spans="1:12" x14ac:dyDescent="0.3">
      <c r="A1061" s="3">
        <v>43948</v>
      </c>
      <c r="B1061" s="18">
        <v>36.549999999999997</v>
      </c>
      <c r="C1061" s="16">
        <f t="shared" si="128"/>
        <v>1.3588463671658113E-2</v>
      </c>
      <c r="D1061" s="31">
        <f t="shared" si="133"/>
        <v>37.295918367346964</v>
      </c>
      <c r="E1061" s="18">
        <v>74.040000000000006</v>
      </c>
      <c r="F1061" s="16">
        <f t="shared" si="129"/>
        <v>4.7496268150359899E-3</v>
      </c>
      <c r="G1061" s="31">
        <f t="shared" si="134"/>
        <v>40.332289255072723</v>
      </c>
      <c r="H1061" s="18">
        <v>19.579999999999998</v>
      </c>
      <c r="I1061" s="16">
        <f t="shared" si="130"/>
        <v>-1.5298317185110655E-3</v>
      </c>
      <c r="J1061" s="31">
        <f t="shared" si="135"/>
        <v>29.007407407407303</v>
      </c>
      <c r="K1061" s="26">
        <f t="shared" si="131"/>
        <v>106.63561502982699</v>
      </c>
      <c r="L1061" s="16">
        <f t="shared" si="132"/>
        <v>6.0969617194222003E-3</v>
      </c>
    </row>
    <row r="1062" spans="1:12" x14ac:dyDescent="0.3">
      <c r="A1062" s="3">
        <v>43949</v>
      </c>
      <c r="B1062" s="18">
        <v>36.76</v>
      </c>
      <c r="C1062" s="16">
        <f t="shared" si="128"/>
        <v>5.745554035567757E-3</v>
      </c>
      <c r="D1062" s="31">
        <f t="shared" si="133"/>
        <v>37.510204081632679</v>
      </c>
      <c r="E1062" s="18">
        <v>74.599999999999994</v>
      </c>
      <c r="F1062" s="16">
        <f t="shared" si="129"/>
        <v>7.5634792004319884E-3</v>
      </c>
      <c r="G1062" s="31">
        <f t="shared" si="134"/>
        <v>40.637341685959271</v>
      </c>
      <c r="H1062" s="18">
        <v>19.66</v>
      </c>
      <c r="I1062" s="16">
        <f t="shared" si="130"/>
        <v>4.0858018386109585E-3</v>
      </c>
      <c r="J1062" s="31">
        <f t="shared" si="135"/>
        <v>29.125925925925824</v>
      </c>
      <c r="K1062" s="26">
        <f t="shared" si="131"/>
        <v>107.27347169351778</v>
      </c>
      <c r="L1062" s="16">
        <f t="shared" si="132"/>
        <v>5.9816475341036845E-3</v>
      </c>
    </row>
    <row r="1063" spans="1:12" x14ac:dyDescent="0.3">
      <c r="A1063" s="3">
        <v>43950</v>
      </c>
      <c r="B1063" s="18">
        <v>37.35</v>
      </c>
      <c r="C1063" s="16">
        <f t="shared" si="128"/>
        <v>1.6050054406964165E-2</v>
      </c>
      <c r="D1063" s="31">
        <f t="shared" si="133"/>
        <v>38.112244897959215</v>
      </c>
      <c r="E1063" s="18">
        <v>75.510000000000005</v>
      </c>
      <c r="F1063" s="16">
        <f t="shared" si="129"/>
        <v>1.2198391420911614E-2</v>
      </c>
      <c r="G1063" s="31">
        <f t="shared" si="134"/>
        <v>41.133051886149929</v>
      </c>
      <c r="H1063" s="18">
        <v>19.78</v>
      </c>
      <c r="I1063" s="16">
        <f t="shared" si="130"/>
        <v>6.1037639877925542E-3</v>
      </c>
      <c r="J1063" s="31">
        <f t="shared" si="135"/>
        <v>29.303703703703604</v>
      </c>
      <c r="K1063" s="26">
        <f t="shared" si="131"/>
        <v>108.54900048781275</v>
      </c>
      <c r="L1063" s="16">
        <f t="shared" si="132"/>
        <v>1.1890440144784131E-2</v>
      </c>
    </row>
    <row r="1064" spans="1:12" x14ac:dyDescent="0.3">
      <c r="A1064" s="3">
        <v>43951</v>
      </c>
      <c r="B1064" s="18">
        <v>38.56</v>
      </c>
      <c r="C1064" s="16">
        <f t="shared" si="128"/>
        <v>3.2396251673360021E-2</v>
      </c>
      <c r="D1064" s="31">
        <f t="shared" si="133"/>
        <v>39.346938775510232</v>
      </c>
      <c r="E1064" s="18">
        <v>77.510000000000005</v>
      </c>
      <c r="F1064" s="16">
        <f t="shared" si="129"/>
        <v>2.6486558071778576E-2</v>
      </c>
      <c r="G1064" s="31">
        <f t="shared" si="134"/>
        <v>42.222524853601918</v>
      </c>
      <c r="H1064" s="18">
        <v>20.12</v>
      </c>
      <c r="I1064" s="16">
        <f t="shared" si="130"/>
        <v>1.7189079878665359E-2</v>
      </c>
      <c r="J1064" s="31">
        <f t="shared" si="135"/>
        <v>29.807407407407307</v>
      </c>
      <c r="K1064" s="26">
        <f t="shared" si="131"/>
        <v>111.37687103651946</v>
      </c>
      <c r="L1064" s="16">
        <f t="shared" si="132"/>
        <v>2.6051557692824634E-2</v>
      </c>
    </row>
    <row r="1065" spans="1:12" x14ac:dyDescent="0.3">
      <c r="A1065" s="3">
        <v>43955</v>
      </c>
      <c r="B1065" s="18">
        <v>36.549999999999997</v>
      </c>
      <c r="C1065" s="16">
        <f t="shared" si="128"/>
        <v>-5.2126556016597658E-2</v>
      </c>
      <c r="D1065" s="31">
        <f t="shared" si="133"/>
        <v>37.295918367346957</v>
      </c>
      <c r="E1065" s="18">
        <v>73.959999999999994</v>
      </c>
      <c r="F1065" s="16">
        <f t="shared" si="129"/>
        <v>-4.5800541865565925E-2</v>
      </c>
      <c r="G1065" s="31">
        <f t="shared" si="134"/>
        <v>40.288710336374628</v>
      </c>
      <c r="H1065" s="18">
        <v>19.440000000000001</v>
      </c>
      <c r="I1065" s="16">
        <f t="shared" si="130"/>
        <v>-3.379721669980118E-2</v>
      </c>
      <c r="J1065" s="31">
        <f t="shared" si="135"/>
        <v>28.799999999999905</v>
      </c>
      <c r="K1065" s="26">
        <f t="shared" si="131"/>
        <v>106.38462870372149</v>
      </c>
      <c r="L1065" s="16">
        <f t="shared" si="132"/>
        <v>-4.4822971648764143E-2</v>
      </c>
    </row>
    <row r="1066" spans="1:12" x14ac:dyDescent="0.3">
      <c r="A1066" s="3">
        <v>43956</v>
      </c>
      <c r="B1066" s="18">
        <v>36.25</v>
      </c>
      <c r="C1066" s="16">
        <f t="shared" si="128"/>
        <v>-8.2079343365252244E-3</v>
      </c>
      <c r="D1066" s="31">
        <f t="shared" si="133"/>
        <v>36.989795918367371</v>
      </c>
      <c r="E1066" s="18">
        <v>73.16</v>
      </c>
      <c r="F1066" s="16">
        <f t="shared" si="129"/>
        <v>-1.0816657652785278E-2</v>
      </c>
      <c r="G1066" s="31">
        <f t="shared" si="134"/>
        <v>39.852921149393829</v>
      </c>
      <c r="H1066" s="18">
        <v>19.2</v>
      </c>
      <c r="I1066" s="16">
        <f t="shared" si="130"/>
        <v>-1.2345679012345734E-2</v>
      </c>
      <c r="J1066" s="31">
        <f t="shared" si="135"/>
        <v>28.44444444444435</v>
      </c>
      <c r="K1066" s="26">
        <f t="shared" si="131"/>
        <v>105.28716151220556</v>
      </c>
      <c r="L1066" s="16">
        <f t="shared" si="132"/>
        <v>-1.0316031600508313E-2</v>
      </c>
    </row>
    <row r="1067" spans="1:12" x14ac:dyDescent="0.3">
      <c r="A1067" s="3">
        <v>43957</v>
      </c>
      <c r="B1067" s="18">
        <v>36.58</v>
      </c>
      <c r="C1067" s="16">
        <f t="shared" si="128"/>
        <v>9.1034482758620694E-3</v>
      </c>
      <c r="D1067" s="31">
        <f t="shared" si="133"/>
        <v>37.326530612244923</v>
      </c>
      <c r="E1067" s="18">
        <v>73.650000000000006</v>
      </c>
      <c r="F1067" s="16">
        <f t="shared" si="129"/>
        <v>6.6976489885184343E-3</v>
      </c>
      <c r="G1067" s="31">
        <f t="shared" si="134"/>
        <v>40.119842026419569</v>
      </c>
      <c r="H1067" s="18">
        <v>19.260000000000002</v>
      </c>
      <c r="I1067" s="16">
        <f t="shared" si="130"/>
        <v>3.1250000000000444E-3</v>
      </c>
      <c r="J1067" s="31">
        <f t="shared" si="135"/>
        <v>28.533333333333239</v>
      </c>
      <c r="K1067" s="26">
        <f t="shared" si="131"/>
        <v>105.97970597199773</v>
      </c>
      <c r="L1067" s="16">
        <f t="shared" si="132"/>
        <v>6.5776724326629399E-3</v>
      </c>
    </row>
    <row r="1068" spans="1:12" x14ac:dyDescent="0.3">
      <c r="A1068" s="3">
        <v>43958</v>
      </c>
      <c r="B1068" s="18">
        <v>36.229999999999997</v>
      </c>
      <c r="C1068" s="16">
        <f t="shared" si="128"/>
        <v>-9.5680699835976046E-3</v>
      </c>
      <c r="D1068" s="31">
        <f t="shared" si="133"/>
        <v>36.969387755102062</v>
      </c>
      <c r="E1068" s="18">
        <v>73.38</v>
      </c>
      <c r="F1068" s="16">
        <f t="shared" si="129"/>
        <v>-3.6659877800409024E-3</v>
      </c>
      <c r="G1068" s="31">
        <f t="shared" si="134"/>
        <v>39.97276317581354</v>
      </c>
      <c r="H1068" s="18">
        <v>19.27</v>
      </c>
      <c r="I1068" s="16">
        <f t="shared" si="130"/>
        <v>5.1921079958461291E-4</v>
      </c>
      <c r="J1068" s="31">
        <f t="shared" si="135"/>
        <v>28.548148148148055</v>
      </c>
      <c r="K1068" s="26">
        <f t="shared" si="131"/>
        <v>105.49029907906366</v>
      </c>
      <c r="L1068" s="16">
        <f t="shared" si="132"/>
        <v>-4.6179302767964669E-3</v>
      </c>
    </row>
    <row r="1069" spans="1:12" x14ac:dyDescent="0.3">
      <c r="A1069" s="3">
        <v>43959</v>
      </c>
      <c r="B1069" s="18">
        <v>36.380000000000003</v>
      </c>
      <c r="C1069" s="16">
        <f t="shared" si="128"/>
        <v>4.1402152911953483E-3</v>
      </c>
      <c r="D1069" s="31">
        <f t="shared" si="133"/>
        <v>37.122448979591866</v>
      </c>
      <c r="E1069" s="18">
        <v>73.319999999999993</v>
      </c>
      <c r="F1069" s="16">
        <f t="shared" si="129"/>
        <v>-8.1766148814399475E-4</v>
      </c>
      <c r="G1069" s="31">
        <f t="shared" si="134"/>
        <v>39.940078986789977</v>
      </c>
      <c r="H1069" s="18">
        <v>19.059999999999999</v>
      </c>
      <c r="I1069" s="16">
        <f t="shared" si="130"/>
        <v>-1.089776855215363E-2</v>
      </c>
      <c r="J1069" s="31">
        <f t="shared" si="135"/>
        <v>28.237037037036945</v>
      </c>
      <c r="K1069" s="26">
        <f t="shared" si="131"/>
        <v>105.29956500341879</v>
      </c>
      <c r="L1069" s="16">
        <f t="shared" si="132"/>
        <v>-1.8080721858786397E-3</v>
      </c>
    </row>
    <row r="1070" spans="1:12" x14ac:dyDescent="0.3">
      <c r="A1070" s="3">
        <v>43962</v>
      </c>
      <c r="B1070" s="18">
        <v>36.450000000000003</v>
      </c>
      <c r="C1070" s="16">
        <f t="shared" si="128"/>
        <v>1.9241341396372125E-3</v>
      </c>
      <c r="D1070" s="31">
        <f t="shared" si="133"/>
        <v>37.193877551020442</v>
      </c>
      <c r="E1070" s="18">
        <v>73.44</v>
      </c>
      <c r="F1070" s="16">
        <f t="shared" si="129"/>
        <v>1.6366612111293755E-3</v>
      </c>
      <c r="G1070" s="31">
        <f t="shared" si="134"/>
        <v>40.005447364837103</v>
      </c>
      <c r="H1070" s="18">
        <v>19</v>
      </c>
      <c r="I1070" s="16">
        <f t="shared" si="130"/>
        <v>-3.1479538300104304E-3</v>
      </c>
      <c r="J1070" s="31">
        <f t="shared" si="135"/>
        <v>28.148148148148056</v>
      </c>
      <c r="K1070" s="26">
        <f t="shared" si="131"/>
        <v>105.3474730640056</v>
      </c>
      <c r="L1070" s="16">
        <f t="shared" si="132"/>
        <v>4.5496921649434974E-4</v>
      </c>
    </row>
    <row r="1071" spans="1:12" x14ac:dyDescent="0.3">
      <c r="A1071" s="3">
        <v>43963</v>
      </c>
      <c r="B1071" s="18">
        <v>36.51</v>
      </c>
      <c r="C1071" s="16">
        <f t="shared" si="128"/>
        <v>1.6460905349793276E-3</v>
      </c>
      <c r="D1071" s="31">
        <f t="shared" si="133"/>
        <v>37.255102040816354</v>
      </c>
      <c r="E1071" s="18">
        <v>73.33</v>
      </c>
      <c r="F1071" s="16">
        <f t="shared" si="129"/>
        <v>-1.4978213507624849E-3</v>
      </c>
      <c r="G1071" s="31">
        <f t="shared" si="134"/>
        <v>39.945526351627244</v>
      </c>
      <c r="H1071" s="18">
        <v>18.91</v>
      </c>
      <c r="I1071" s="16">
        <f t="shared" si="130"/>
        <v>-4.7368421052631504E-3</v>
      </c>
      <c r="J1071" s="31">
        <f t="shared" si="135"/>
        <v>28.014814814814724</v>
      </c>
      <c r="K1071" s="26">
        <f t="shared" si="131"/>
        <v>105.21544320725833</v>
      </c>
      <c r="L1071" s="16">
        <f t="shared" si="132"/>
        <v>-1.2532797693880493E-3</v>
      </c>
    </row>
    <row r="1072" spans="1:12" x14ac:dyDescent="0.3">
      <c r="A1072" s="3">
        <v>43964</v>
      </c>
      <c r="B1072" s="18">
        <v>37.21</v>
      </c>
      <c r="C1072" s="16">
        <f t="shared" si="128"/>
        <v>1.9172829361818744E-2</v>
      </c>
      <c r="D1072" s="31">
        <f t="shared" si="133"/>
        <v>37.969387755102069</v>
      </c>
      <c r="E1072" s="18">
        <v>74.739999999999995</v>
      </c>
      <c r="F1072" s="16">
        <f t="shared" si="129"/>
        <v>1.9228146733942353E-2</v>
      </c>
      <c r="G1072" s="31">
        <f t="shared" si="134"/>
        <v>40.713604793680894</v>
      </c>
      <c r="H1072" s="18">
        <v>19.3</v>
      </c>
      <c r="I1072" s="16">
        <f t="shared" si="130"/>
        <v>2.0624008461131771E-2</v>
      </c>
      <c r="J1072" s="31">
        <f t="shared" si="135"/>
        <v>28.592592592592503</v>
      </c>
      <c r="K1072" s="26">
        <f t="shared" si="131"/>
        <v>107.27558514137547</v>
      </c>
      <c r="L1072" s="16">
        <f t="shared" si="132"/>
        <v>1.9580223884615222E-2</v>
      </c>
    </row>
    <row r="1073" spans="1:12" x14ac:dyDescent="0.3">
      <c r="A1073" s="3">
        <v>43965</v>
      </c>
      <c r="B1073" s="18">
        <v>36.29</v>
      </c>
      <c r="C1073" s="16">
        <f t="shared" si="128"/>
        <v>-2.4724536414942211E-2</v>
      </c>
      <c r="D1073" s="31">
        <f t="shared" si="133"/>
        <v>37.030612244897988</v>
      </c>
      <c r="E1073" s="18">
        <v>74.069999999999993</v>
      </c>
      <c r="F1073" s="16">
        <f t="shared" si="129"/>
        <v>-8.9644099545089784E-3</v>
      </c>
      <c r="G1073" s="31">
        <f t="shared" si="134"/>
        <v>40.348631349584473</v>
      </c>
      <c r="H1073" s="18">
        <v>19.100000000000001</v>
      </c>
      <c r="I1073" s="16">
        <f t="shared" si="130"/>
        <v>-1.0362694300518061E-2</v>
      </c>
      <c r="J1073" s="31">
        <f t="shared" si="135"/>
        <v>28.296296296296209</v>
      </c>
      <c r="K1073" s="26">
        <f t="shared" si="131"/>
        <v>105.67553989077867</v>
      </c>
      <c r="L1073" s="16">
        <f t="shared" si="132"/>
        <v>-1.491527870473186E-2</v>
      </c>
    </row>
    <row r="1074" spans="1:12" x14ac:dyDescent="0.3">
      <c r="A1074" s="3">
        <v>43966</v>
      </c>
      <c r="B1074" s="18">
        <v>36.35</v>
      </c>
      <c r="C1074" s="16">
        <f t="shared" si="128"/>
        <v>1.6533480297602487E-3</v>
      </c>
      <c r="D1074" s="31">
        <f t="shared" si="133"/>
        <v>37.091836734693906</v>
      </c>
      <c r="E1074" s="18">
        <v>73.900000000000006</v>
      </c>
      <c r="F1074" s="16">
        <f t="shared" si="129"/>
        <v>-2.2951262319426124E-3</v>
      </c>
      <c r="G1074" s="31">
        <f t="shared" si="134"/>
        <v>40.256026147351058</v>
      </c>
      <c r="H1074" s="18">
        <v>19.059999999999999</v>
      </c>
      <c r="I1074" s="16">
        <f t="shared" si="130"/>
        <v>-2.0942408376964927E-3</v>
      </c>
      <c r="J1074" s="31">
        <f t="shared" si="135"/>
        <v>28.237037037036945</v>
      </c>
      <c r="K1074" s="26">
        <f t="shared" si="131"/>
        <v>105.58489991908191</v>
      </c>
      <c r="L1074" s="16">
        <f t="shared" si="132"/>
        <v>-8.5771950434732069E-4</v>
      </c>
    </row>
    <row r="1075" spans="1:12" x14ac:dyDescent="0.3">
      <c r="A1075" s="3">
        <v>43969</v>
      </c>
      <c r="B1075" s="18">
        <v>35.04</v>
      </c>
      <c r="C1075" s="16">
        <f t="shared" si="128"/>
        <v>-3.603851444291617E-2</v>
      </c>
      <c r="D1075" s="31">
        <f t="shared" si="133"/>
        <v>35.755102040816354</v>
      </c>
      <c r="E1075" s="18">
        <v>70.77</v>
      </c>
      <c r="F1075" s="16">
        <f t="shared" si="129"/>
        <v>-4.235453315290949E-2</v>
      </c>
      <c r="G1075" s="31">
        <f t="shared" si="134"/>
        <v>38.551000953288685</v>
      </c>
      <c r="H1075" s="18">
        <v>18.43</v>
      </c>
      <c r="I1075" s="16">
        <f t="shared" si="130"/>
        <v>-3.305351521511013E-2</v>
      </c>
      <c r="J1075" s="31">
        <f t="shared" si="135"/>
        <v>27.303703703703615</v>
      </c>
      <c r="K1075" s="26">
        <f t="shared" si="131"/>
        <v>101.60980669780865</v>
      </c>
      <c r="L1075" s="16">
        <f t="shared" si="132"/>
        <v>-3.7648311683959435E-2</v>
      </c>
    </row>
    <row r="1076" spans="1:12" x14ac:dyDescent="0.3">
      <c r="A1076" s="3">
        <v>43970</v>
      </c>
      <c r="B1076" s="18">
        <v>35.43</v>
      </c>
      <c r="C1076" s="16">
        <f t="shared" si="128"/>
        <v>1.1130136986301276E-2</v>
      </c>
      <c r="D1076" s="31">
        <f t="shared" si="133"/>
        <v>36.153061224489818</v>
      </c>
      <c r="E1076" s="18">
        <v>71.430000000000007</v>
      </c>
      <c r="F1076" s="16">
        <f t="shared" si="129"/>
        <v>9.3259855871132835E-3</v>
      </c>
      <c r="G1076" s="31">
        <f t="shared" si="134"/>
        <v>38.910527032547847</v>
      </c>
      <c r="H1076" s="18">
        <v>18.45</v>
      </c>
      <c r="I1076" s="16">
        <f t="shared" si="130"/>
        <v>1.0851871947910041E-3</v>
      </c>
      <c r="J1076" s="31">
        <f t="shared" si="135"/>
        <v>27.333333333333243</v>
      </c>
      <c r="K1076" s="26">
        <f t="shared" si="131"/>
        <v>102.39692159037091</v>
      </c>
      <c r="L1076" s="16">
        <f t="shared" si="132"/>
        <v>7.74644611718589E-3</v>
      </c>
    </row>
    <row r="1077" spans="1:12" x14ac:dyDescent="0.3">
      <c r="A1077" s="3">
        <v>43971</v>
      </c>
      <c r="B1077" s="18">
        <v>36.130000000000003</v>
      </c>
      <c r="C1077" s="16">
        <f t="shared" si="128"/>
        <v>1.9757267852102744E-2</v>
      </c>
      <c r="D1077" s="31">
        <f t="shared" si="133"/>
        <v>36.867346938775533</v>
      </c>
      <c r="E1077" s="18">
        <v>72.45</v>
      </c>
      <c r="F1077" s="16">
        <f t="shared" si="129"/>
        <v>1.4279714405711852E-2</v>
      </c>
      <c r="G1077" s="31">
        <f t="shared" si="134"/>
        <v>39.466158245948364</v>
      </c>
      <c r="H1077" s="18">
        <v>18.7</v>
      </c>
      <c r="I1077" s="16">
        <f t="shared" si="130"/>
        <v>1.3550135501354976E-2</v>
      </c>
      <c r="J1077" s="31">
        <f t="shared" si="135"/>
        <v>27.70370370370361</v>
      </c>
      <c r="K1077" s="26">
        <f t="shared" si="131"/>
        <v>104.0372088884275</v>
      </c>
      <c r="L1077" s="16">
        <f t="shared" si="132"/>
        <v>1.6018912215138625E-2</v>
      </c>
    </row>
    <row r="1078" spans="1:12" x14ac:dyDescent="0.3">
      <c r="A1078" s="3">
        <v>43972</v>
      </c>
      <c r="B1078" s="18">
        <v>36.43</v>
      </c>
      <c r="C1078" s="16">
        <f t="shared" si="128"/>
        <v>8.3033490174369007E-3</v>
      </c>
      <c r="D1078" s="31">
        <f t="shared" si="133"/>
        <v>37.173469387755119</v>
      </c>
      <c r="E1078" s="18">
        <v>73.42</v>
      </c>
      <c r="F1078" s="16">
        <f t="shared" si="129"/>
        <v>1.3388543823326327E-2</v>
      </c>
      <c r="G1078" s="31">
        <f t="shared" si="134"/>
        <v>39.994552635162577</v>
      </c>
      <c r="H1078" s="18">
        <v>18.71</v>
      </c>
      <c r="I1078" s="16">
        <f t="shared" si="130"/>
        <v>5.3475935828894983E-4</v>
      </c>
      <c r="J1078" s="31">
        <f t="shared" si="135"/>
        <v>27.71851851851843</v>
      </c>
      <c r="K1078" s="26">
        <f t="shared" si="131"/>
        <v>104.88654054143612</v>
      </c>
      <c r="L1078" s="16">
        <f t="shared" si="132"/>
        <v>8.1637297086609717E-3</v>
      </c>
    </row>
    <row r="1079" spans="1:12" x14ac:dyDescent="0.3">
      <c r="A1079" s="3">
        <v>43973</v>
      </c>
      <c r="B1079" s="18">
        <v>36.18</v>
      </c>
      <c r="C1079" s="16">
        <f t="shared" si="128"/>
        <v>-6.8624759813340486E-3</v>
      </c>
      <c r="D1079" s="31">
        <f t="shared" si="133"/>
        <v>36.918367346938794</v>
      </c>
      <c r="E1079" s="18">
        <v>73.09</v>
      </c>
      <c r="F1079" s="16">
        <f t="shared" si="129"/>
        <v>-4.4946880958866009E-3</v>
      </c>
      <c r="G1079" s="31">
        <f t="shared" si="134"/>
        <v>39.814789595533</v>
      </c>
      <c r="H1079" s="18">
        <v>18.63</v>
      </c>
      <c r="I1079" s="16">
        <f t="shared" si="130"/>
        <v>-4.2757883484768611E-3</v>
      </c>
      <c r="J1079" s="31">
        <f t="shared" si="135"/>
        <v>27.599999999999909</v>
      </c>
      <c r="K1079" s="26">
        <f t="shared" si="131"/>
        <v>104.3331569424717</v>
      </c>
      <c r="L1079" s="16">
        <f t="shared" si="132"/>
        <v>-5.2760210805674612E-3</v>
      </c>
    </row>
    <row r="1080" spans="1:12" x14ac:dyDescent="0.3">
      <c r="A1080" s="3">
        <v>43977</v>
      </c>
      <c r="B1080" s="18">
        <v>36.25</v>
      </c>
      <c r="C1080" s="16">
        <f t="shared" si="128"/>
        <v>1.9347705914869451E-3</v>
      </c>
      <c r="D1080" s="31">
        <f t="shared" si="133"/>
        <v>36.989795918367363</v>
      </c>
      <c r="E1080" s="18">
        <v>73.95</v>
      </c>
      <c r="F1080" s="16">
        <f t="shared" si="129"/>
        <v>1.1766315501436475E-2</v>
      </c>
      <c r="G1080" s="31">
        <f t="shared" si="134"/>
        <v>40.283262971537354</v>
      </c>
      <c r="H1080" s="18">
        <v>18.84</v>
      </c>
      <c r="I1080" s="16">
        <f t="shared" si="130"/>
        <v>1.1272141706924366E-2</v>
      </c>
      <c r="J1080" s="31">
        <f t="shared" si="135"/>
        <v>27.911111111111019</v>
      </c>
      <c r="K1080" s="26">
        <f t="shared" si="131"/>
        <v>105.18417000101573</v>
      </c>
      <c r="L1080" s="16">
        <f t="shared" si="132"/>
        <v>8.1566884726134159E-3</v>
      </c>
    </row>
    <row r="1081" spans="1:12" x14ac:dyDescent="0.3">
      <c r="A1081" s="3">
        <v>43978</v>
      </c>
      <c r="B1081" s="18">
        <v>37.130000000000003</v>
      </c>
      <c r="C1081" s="16">
        <f t="shared" si="128"/>
        <v>2.4275862068965592E-2</v>
      </c>
      <c r="D1081" s="31">
        <f t="shared" si="133"/>
        <v>37.887755102040835</v>
      </c>
      <c r="E1081" s="18">
        <v>74.23</v>
      </c>
      <c r="F1081" s="16">
        <f t="shared" si="129"/>
        <v>3.7863421230561745E-3</v>
      </c>
      <c r="G1081" s="31">
        <f t="shared" si="134"/>
        <v>40.435789186980635</v>
      </c>
      <c r="H1081" s="18">
        <v>19.010000000000002</v>
      </c>
      <c r="I1081" s="16">
        <f t="shared" si="130"/>
        <v>9.0233545647560032E-3</v>
      </c>
      <c r="J1081" s="31">
        <f t="shared" si="135"/>
        <v>28.162962962962876</v>
      </c>
      <c r="K1081" s="26">
        <f t="shared" si="131"/>
        <v>106.48650725198435</v>
      </c>
      <c r="L1081" s="16">
        <f t="shared" si="132"/>
        <v>1.2381494772036872E-2</v>
      </c>
    </row>
    <row r="1082" spans="1:12" x14ac:dyDescent="0.3">
      <c r="A1082" s="3">
        <v>43979</v>
      </c>
      <c r="B1082" s="18">
        <v>37.83</v>
      </c>
      <c r="C1082" s="16">
        <f t="shared" si="128"/>
        <v>1.8852679773767811E-2</v>
      </c>
      <c r="D1082" s="31">
        <f t="shared" si="133"/>
        <v>38.60204081632655</v>
      </c>
      <c r="E1082" s="18">
        <v>75.709999999999994</v>
      </c>
      <c r="F1082" s="16">
        <f t="shared" si="129"/>
        <v>1.9938030445911137E-2</v>
      </c>
      <c r="G1082" s="31">
        <f t="shared" si="134"/>
        <v>41.2419991828951</v>
      </c>
      <c r="H1082" s="18">
        <v>19.23</v>
      </c>
      <c r="I1082" s="16">
        <f t="shared" si="130"/>
        <v>1.1572856391372843E-2</v>
      </c>
      <c r="J1082" s="31">
        <f t="shared" si="135"/>
        <v>28.488888888888798</v>
      </c>
      <c r="K1082" s="26">
        <f t="shared" si="131"/>
        <v>108.33292888811044</v>
      </c>
      <c r="L1082" s="16">
        <f t="shared" si="132"/>
        <v>1.7339489140692832E-2</v>
      </c>
    </row>
    <row r="1083" spans="1:12" x14ac:dyDescent="0.3">
      <c r="A1083" s="3">
        <v>43980</v>
      </c>
      <c r="B1083" s="18">
        <v>38.25</v>
      </c>
      <c r="C1083" s="16">
        <f t="shared" si="128"/>
        <v>1.1102299762093537E-2</v>
      </c>
      <c r="D1083" s="31">
        <f t="shared" si="133"/>
        <v>39.030612244897981</v>
      </c>
      <c r="E1083" s="18">
        <v>76.41</v>
      </c>
      <c r="F1083" s="16">
        <f t="shared" si="129"/>
        <v>9.2458063663980461E-3</v>
      </c>
      <c r="G1083" s="31">
        <f t="shared" si="134"/>
        <v>41.623314721503291</v>
      </c>
      <c r="H1083" s="18">
        <v>19.5</v>
      </c>
      <c r="I1083" s="16">
        <f t="shared" si="130"/>
        <v>1.4040561622464809E-2</v>
      </c>
      <c r="J1083" s="31">
        <f t="shared" si="135"/>
        <v>28.888888888888793</v>
      </c>
      <c r="K1083" s="26">
        <f t="shared" si="131"/>
        <v>109.54281585529006</v>
      </c>
      <c r="L1083" s="16">
        <f t="shared" si="132"/>
        <v>1.1168229084152381E-2</v>
      </c>
    </row>
    <row r="1084" spans="1:12" x14ac:dyDescent="0.3">
      <c r="A1084" s="3">
        <v>43983</v>
      </c>
      <c r="B1084" s="18">
        <v>39.04</v>
      </c>
      <c r="C1084" s="16">
        <f t="shared" si="128"/>
        <v>2.0653594771241846E-2</v>
      </c>
      <c r="D1084" s="31">
        <f t="shared" si="133"/>
        <v>39.836734693877574</v>
      </c>
      <c r="E1084" s="18">
        <v>79.72</v>
      </c>
      <c r="F1084" s="16">
        <f t="shared" si="129"/>
        <v>4.3318937311870309E-2</v>
      </c>
      <c r="G1084" s="31">
        <f t="shared" si="134"/>
        <v>43.426392482636338</v>
      </c>
      <c r="H1084" s="18">
        <v>20.02</v>
      </c>
      <c r="I1084" s="16">
        <f t="shared" si="130"/>
        <v>2.6666666666666616E-2</v>
      </c>
      <c r="J1084" s="31">
        <f t="shared" si="135"/>
        <v>29.659259259259159</v>
      </c>
      <c r="K1084" s="26">
        <f t="shared" si="131"/>
        <v>112.92238643577306</v>
      </c>
      <c r="L1084" s="16">
        <f t="shared" si="132"/>
        <v>3.0851594913787306E-2</v>
      </c>
    </row>
    <row r="1085" spans="1:12" x14ac:dyDescent="0.3">
      <c r="A1085" s="3">
        <v>43984</v>
      </c>
      <c r="B1085" s="18">
        <v>39.51</v>
      </c>
      <c r="C1085" s="16">
        <f t="shared" si="128"/>
        <v>1.2038934426229497E-2</v>
      </c>
      <c r="D1085" s="31">
        <f t="shared" si="133"/>
        <v>40.316326530612265</v>
      </c>
      <c r="E1085" s="18">
        <v>80.959999999999994</v>
      </c>
      <c r="F1085" s="16">
        <f t="shared" si="129"/>
        <v>1.5554440541896586E-2</v>
      </c>
      <c r="G1085" s="31">
        <f t="shared" si="134"/>
        <v>44.101865722456573</v>
      </c>
      <c r="H1085" s="18">
        <v>20.59</v>
      </c>
      <c r="I1085" s="16">
        <f t="shared" si="130"/>
        <v>2.8471528471528451E-2</v>
      </c>
      <c r="J1085" s="31">
        <f t="shared" si="135"/>
        <v>30.5037037037036</v>
      </c>
      <c r="K1085" s="26">
        <f t="shared" si="131"/>
        <v>114.92189595677243</v>
      </c>
      <c r="L1085" s="16">
        <f t="shared" si="132"/>
        <v>1.7706936455302635E-2</v>
      </c>
    </row>
    <row r="1086" spans="1:12" x14ac:dyDescent="0.3">
      <c r="A1086" s="3">
        <v>43985</v>
      </c>
      <c r="B1086" s="18">
        <v>39.75</v>
      </c>
      <c r="C1086" s="16">
        <f t="shared" si="128"/>
        <v>6.0744115413819966E-3</v>
      </c>
      <c r="D1086" s="31">
        <f t="shared" si="133"/>
        <v>40.56122448979594</v>
      </c>
      <c r="E1086" s="18">
        <v>81.08</v>
      </c>
      <c r="F1086" s="16">
        <f t="shared" si="129"/>
        <v>1.4822134387353358E-3</v>
      </c>
      <c r="G1086" s="31">
        <f t="shared" si="134"/>
        <v>44.167234100503698</v>
      </c>
      <c r="H1086" s="18">
        <v>20.82</v>
      </c>
      <c r="I1086" s="16">
        <f t="shared" si="130"/>
        <v>1.1170471102476931E-2</v>
      </c>
      <c r="J1086" s="31">
        <f t="shared" si="135"/>
        <v>30.844444444444338</v>
      </c>
      <c r="K1086" s="26">
        <f t="shared" si="131"/>
        <v>115.57290303474397</v>
      </c>
      <c r="L1086" s="16">
        <f t="shared" si="132"/>
        <v>5.6647784354029174E-3</v>
      </c>
    </row>
    <row r="1087" spans="1:12" x14ac:dyDescent="0.3">
      <c r="A1087" s="3">
        <v>43986</v>
      </c>
      <c r="B1087" s="18">
        <v>39.81</v>
      </c>
      <c r="C1087" s="16">
        <f t="shared" si="128"/>
        <v>1.5094339622641062E-3</v>
      </c>
      <c r="D1087" s="31">
        <f t="shared" si="133"/>
        <v>40.622448979591859</v>
      </c>
      <c r="E1087" s="18">
        <v>80.97</v>
      </c>
      <c r="F1087" s="16">
        <f t="shared" si="129"/>
        <v>-1.3566847557967554E-3</v>
      </c>
      <c r="G1087" s="31">
        <f t="shared" si="134"/>
        <v>44.107313087293839</v>
      </c>
      <c r="H1087" s="18">
        <v>20.76</v>
      </c>
      <c r="I1087" s="16">
        <f t="shared" si="130"/>
        <v>-2.8818443804033977E-3</v>
      </c>
      <c r="J1087" s="31">
        <f t="shared" si="135"/>
        <v>30.755555555555453</v>
      </c>
      <c r="K1087" s="26">
        <f t="shared" si="131"/>
        <v>115.48531762244116</v>
      </c>
      <c r="L1087" s="16">
        <f t="shared" si="132"/>
        <v>-7.5783691508102269E-4</v>
      </c>
    </row>
    <row r="1088" spans="1:12" x14ac:dyDescent="0.3">
      <c r="A1088" s="3">
        <v>43987</v>
      </c>
      <c r="B1088" s="18">
        <v>40.46</v>
      </c>
      <c r="C1088" s="16">
        <f t="shared" si="128"/>
        <v>1.632755589047985E-2</v>
      </c>
      <c r="D1088" s="31">
        <f t="shared" si="133"/>
        <v>41.285714285714313</v>
      </c>
      <c r="E1088" s="18">
        <v>82.96</v>
      </c>
      <c r="F1088" s="16">
        <f t="shared" si="129"/>
        <v>2.4577003828578414E-2</v>
      </c>
      <c r="G1088" s="31">
        <f t="shared" si="134"/>
        <v>45.191338689908569</v>
      </c>
      <c r="H1088" s="18">
        <v>21.25</v>
      </c>
      <c r="I1088" s="16">
        <f t="shared" si="130"/>
        <v>2.3603082851637591E-2</v>
      </c>
      <c r="J1088" s="31">
        <f t="shared" si="135"/>
        <v>31.481481481481371</v>
      </c>
      <c r="K1088" s="26">
        <f t="shared" si="131"/>
        <v>117.95853445710425</v>
      </c>
      <c r="L1088" s="16">
        <f t="shared" si="132"/>
        <v>2.1415855154408803E-2</v>
      </c>
    </row>
    <row r="1089" spans="1:12" x14ac:dyDescent="0.3">
      <c r="A1089" s="3">
        <v>43990</v>
      </c>
      <c r="B1089" s="18">
        <v>40.5</v>
      </c>
      <c r="C1089" s="16">
        <f t="shared" si="128"/>
        <v>9.8863074641619697E-4</v>
      </c>
      <c r="D1089" s="31">
        <f t="shared" si="133"/>
        <v>41.326530612244923</v>
      </c>
      <c r="E1089" s="18">
        <v>82.53</v>
      </c>
      <c r="F1089" s="16">
        <f t="shared" si="129"/>
        <v>-5.183220829315216E-3</v>
      </c>
      <c r="G1089" s="31">
        <f t="shared" si="134"/>
        <v>44.957102001906399</v>
      </c>
      <c r="H1089" s="18">
        <v>21.49</v>
      </c>
      <c r="I1089" s="16">
        <f t="shared" si="130"/>
        <v>1.1294117647058677E-2</v>
      </c>
      <c r="J1089" s="31">
        <f t="shared" si="135"/>
        <v>31.837037037036922</v>
      </c>
      <c r="K1089" s="26">
        <f t="shared" si="131"/>
        <v>118.12066965118824</v>
      </c>
      <c r="L1089" s="16">
        <f t="shared" si="132"/>
        <v>1.3745100753430606E-3</v>
      </c>
    </row>
    <row r="1090" spans="1:12" x14ac:dyDescent="0.3">
      <c r="A1090" s="3">
        <v>43991</v>
      </c>
      <c r="B1090" s="18">
        <v>39.909999999999997</v>
      </c>
      <c r="C1090" s="16">
        <f t="shared" si="128"/>
        <v>-1.456790123456797E-2</v>
      </c>
      <c r="D1090" s="31">
        <f t="shared" si="133"/>
        <v>40.724489795918387</v>
      </c>
      <c r="E1090" s="18">
        <v>81.88</v>
      </c>
      <c r="F1090" s="16">
        <f t="shared" si="129"/>
        <v>-7.8759239064583042E-3</v>
      </c>
      <c r="G1090" s="31">
        <f t="shared" si="134"/>
        <v>44.603023287484497</v>
      </c>
      <c r="H1090" s="18">
        <v>21.28</v>
      </c>
      <c r="I1090" s="16">
        <f t="shared" si="130"/>
        <v>-9.7719869706839324E-3</v>
      </c>
      <c r="J1090" s="31">
        <f t="shared" si="135"/>
        <v>31.525925925925815</v>
      </c>
      <c r="K1090" s="26">
        <f t="shared" si="131"/>
        <v>116.85343900932871</v>
      </c>
      <c r="L1090" s="16">
        <f t="shared" si="132"/>
        <v>-1.0728271737721062E-2</v>
      </c>
    </row>
    <row r="1091" spans="1:12" x14ac:dyDescent="0.3">
      <c r="A1091" s="3">
        <v>43992</v>
      </c>
      <c r="B1091" s="18">
        <v>39.99</v>
      </c>
      <c r="C1091" s="16">
        <f t="shared" si="128"/>
        <v>2.0045101478327609E-3</v>
      </c>
      <c r="D1091" s="31">
        <f t="shared" si="133"/>
        <v>40.806122448979615</v>
      </c>
      <c r="E1091" s="18">
        <v>82.7</v>
      </c>
      <c r="F1091" s="16">
        <f t="shared" si="129"/>
        <v>1.0014655593551636E-2</v>
      </c>
      <c r="G1091" s="31">
        <f t="shared" si="134"/>
        <v>45.049707204139814</v>
      </c>
      <c r="H1091" s="18">
        <v>21.37</v>
      </c>
      <c r="I1091" s="16">
        <f t="shared" si="130"/>
        <v>4.2293233082706383E-3</v>
      </c>
      <c r="J1091" s="31">
        <f t="shared" si="135"/>
        <v>31.659259259259148</v>
      </c>
      <c r="K1091" s="26">
        <f t="shared" si="131"/>
        <v>117.51508891237857</v>
      </c>
      <c r="L1091" s="16">
        <f t="shared" si="132"/>
        <v>5.6622202021545665E-3</v>
      </c>
    </row>
    <row r="1092" spans="1:12" x14ac:dyDescent="0.3">
      <c r="A1092" s="3">
        <v>43993</v>
      </c>
      <c r="B1092" s="18">
        <v>39.19</v>
      </c>
      <c r="C1092" s="16">
        <f t="shared" ref="C1092:C1155" si="136">B1092/B1091-1</f>
        <v>-2.0005001250312682E-2</v>
      </c>
      <c r="D1092" s="31">
        <f t="shared" si="133"/>
        <v>39.989795918367363</v>
      </c>
      <c r="E1092" s="18">
        <v>81.41</v>
      </c>
      <c r="F1092" s="16">
        <f t="shared" ref="F1092:F1155" si="137">E1092/E1091-1</f>
        <v>-1.5598548972188708E-2</v>
      </c>
      <c r="G1092" s="31">
        <f t="shared" si="134"/>
        <v>44.346997140133276</v>
      </c>
      <c r="H1092" s="18">
        <v>21.17</v>
      </c>
      <c r="I1092" s="16">
        <f t="shared" ref="I1092:I1155" si="138">H1092/H1091-1</f>
        <v>-9.3589143659335017E-3</v>
      </c>
      <c r="J1092" s="31">
        <f t="shared" si="135"/>
        <v>31.362962962962854</v>
      </c>
      <c r="K1092" s="26">
        <f t="shared" ref="K1092:K1155" si="139">D1092+G1092+J1092</f>
        <v>115.69975602146349</v>
      </c>
      <c r="L1092" s="16">
        <f t="shared" ref="L1092:L1155" si="140">K1092/K1091-1</f>
        <v>-1.5447657894116285E-2</v>
      </c>
    </row>
    <row r="1093" spans="1:12" x14ac:dyDescent="0.3">
      <c r="A1093" s="3">
        <v>43994</v>
      </c>
      <c r="B1093" s="18">
        <v>39.44</v>
      </c>
      <c r="C1093" s="16">
        <f t="shared" si="136"/>
        <v>6.3791783618269982E-3</v>
      </c>
      <c r="D1093" s="31">
        <f t="shared" ref="D1093:D1156" si="141">D1092*(1+C1093)</f>
        <v>40.244897959183689</v>
      </c>
      <c r="E1093" s="18">
        <v>81.86</v>
      </c>
      <c r="F1093" s="16">
        <f t="shared" si="137"/>
        <v>5.5275764648077264E-3</v>
      </c>
      <c r="G1093" s="31">
        <f t="shared" ref="G1093:G1156" si="142">G1092*(1+F1093)</f>
        <v>44.592128557809971</v>
      </c>
      <c r="H1093" s="18">
        <v>21.15</v>
      </c>
      <c r="I1093" s="16">
        <f t="shared" si="138"/>
        <v>-9.4473311289577921E-4</v>
      </c>
      <c r="J1093" s="31">
        <f t="shared" ref="J1093:J1156" si="143">J1092*(1+I1093)</f>
        <v>31.333333333333218</v>
      </c>
      <c r="K1093" s="26">
        <f t="shared" si="139"/>
        <v>116.17035985032688</v>
      </c>
      <c r="L1093" s="16">
        <f t="shared" si="140"/>
        <v>4.0674574004813113E-3</v>
      </c>
    </row>
    <row r="1094" spans="1:12" x14ac:dyDescent="0.3">
      <c r="A1094" s="3">
        <v>43997</v>
      </c>
      <c r="B1094" s="18">
        <v>38.83</v>
      </c>
      <c r="C1094" s="16">
        <f t="shared" si="136"/>
        <v>-1.5466531440162301E-2</v>
      </c>
      <c r="D1094" s="31">
        <f t="shared" si="141"/>
        <v>39.622448979591852</v>
      </c>
      <c r="E1094" s="18">
        <v>81</v>
      </c>
      <c r="F1094" s="16">
        <f t="shared" si="137"/>
        <v>-1.0505741509894917E-2</v>
      </c>
      <c r="G1094" s="31">
        <f t="shared" si="142"/>
        <v>44.123655181805617</v>
      </c>
      <c r="H1094" s="18">
        <v>21.09</v>
      </c>
      <c r="I1094" s="16">
        <f t="shared" si="138"/>
        <v>-2.8368794326240065E-3</v>
      </c>
      <c r="J1094" s="31">
        <f t="shared" si="143"/>
        <v>31.244444444444333</v>
      </c>
      <c r="K1094" s="26">
        <f t="shared" si="139"/>
        <v>114.99054860584181</v>
      </c>
      <c r="L1094" s="16">
        <f t="shared" si="140"/>
        <v>-1.0155871480514667E-2</v>
      </c>
    </row>
    <row r="1095" spans="1:12" x14ac:dyDescent="0.3">
      <c r="A1095" s="3">
        <v>43998</v>
      </c>
      <c r="B1095" s="18">
        <v>39.17</v>
      </c>
      <c r="C1095" s="16">
        <f t="shared" si="136"/>
        <v>8.7561164048417517E-3</v>
      </c>
      <c r="D1095" s="31">
        <f t="shared" si="141"/>
        <v>39.969387755102062</v>
      </c>
      <c r="E1095" s="18">
        <v>81.25</v>
      </c>
      <c r="F1095" s="16">
        <f t="shared" si="137"/>
        <v>3.0864197530864335E-3</v>
      </c>
      <c r="G1095" s="31">
        <f t="shared" si="142"/>
        <v>44.259839302737113</v>
      </c>
      <c r="H1095" s="18">
        <v>21.11</v>
      </c>
      <c r="I1095" s="16">
        <f t="shared" si="138"/>
        <v>9.4831673779038894E-4</v>
      </c>
      <c r="J1095" s="31">
        <f t="shared" si="143"/>
        <v>31.274074074073962</v>
      </c>
      <c r="K1095" s="26">
        <f t="shared" si="139"/>
        <v>115.50330113191315</v>
      </c>
      <c r="L1095" s="16">
        <f t="shared" si="140"/>
        <v>4.4590840924580988E-3</v>
      </c>
    </row>
    <row r="1096" spans="1:12" x14ac:dyDescent="0.3">
      <c r="A1096" s="3">
        <v>43999</v>
      </c>
      <c r="B1096" s="18">
        <v>39.24</v>
      </c>
      <c r="C1096" s="16">
        <f t="shared" si="136"/>
        <v>1.7870819504723912E-3</v>
      </c>
      <c r="D1096" s="31">
        <f t="shared" si="141"/>
        <v>40.040816326530638</v>
      </c>
      <c r="E1096" s="18">
        <v>81.3</v>
      </c>
      <c r="F1096" s="16">
        <f t="shared" si="137"/>
        <v>6.1538461538468425E-4</v>
      </c>
      <c r="G1096" s="31">
        <f t="shared" si="142"/>
        <v>44.287076126923417</v>
      </c>
      <c r="H1096" s="18">
        <v>21.4</v>
      </c>
      <c r="I1096" s="16">
        <f t="shared" si="138"/>
        <v>1.3737565135007124E-2</v>
      </c>
      <c r="J1096" s="31">
        <f t="shared" si="143"/>
        <v>31.703703703703589</v>
      </c>
      <c r="K1096" s="26">
        <f t="shared" si="139"/>
        <v>116.03159615715765</v>
      </c>
      <c r="L1096" s="16">
        <f t="shared" si="140"/>
        <v>4.5738521762348494E-3</v>
      </c>
    </row>
    <row r="1097" spans="1:12" x14ac:dyDescent="0.3">
      <c r="A1097" s="3">
        <v>44000</v>
      </c>
      <c r="B1097" s="18">
        <v>39.85</v>
      </c>
      <c r="C1097" s="16">
        <f t="shared" si="136"/>
        <v>1.5545361875637154E-2</v>
      </c>
      <c r="D1097" s="31">
        <f t="shared" si="141"/>
        <v>40.663265306122476</v>
      </c>
      <c r="E1097" s="18">
        <v>82.39</v>
      </c>
      <c r="F1097" s="16">
        <f t="shared" si="137"/>
        <v>1.3407134071340865E-2</v>
      </c>
      <c r="G1097" s="31">
        <f t="shared" si="142"/>
        <v>44.880838894184755</v>
      </c>
      <c r="H1097" s="18">
        <v>21.7</v>
      </c>
      <c r="I1097" s="16">
        <f t="shared" si="138"/>
        <v>1.4018691588784993E-2</v>
      </c>
      <c r="J1097" s="31">
        <f t="shared" si="143"/>
        <v>32.148148148148032</v>
      </c>
      <c r="K1097" s="26">
        <f t="shared" si="139"/>
        <v>117.69225234845527</v>
      </c>
      <c r="L1097" s="16">
        <f t="shared" si="140"/>
        <v>1.4312103308898427E-2</v>
      </c>
    </row>
    <row r="1098" spans="1:12" x14ac:dyDescent="0.3">
      <c r="A1098" s="3">
        <v>44001</v>
      </c>
      <c r="B1098" s="18">
        <v>40.340000000000003</v>
      </c>
      <c r="C1098" s="16">
        <f t="shared" si="136"/>
        <v>1.2296110414052652E-2</v>
      </c>
      <c r="D1098" s="31">
        <f t="shared" si="141"/>
        <v>41.163265306122476</v>
      </c>
      <c r="E1098" s="18">
        <v>83.5</v>
      </c>
      <c r="F1098" s="16">
        <f t="shared" si="137"/>
        <v>1.3472508799611704E-2</v>
      </c>
      <c r="G1098" s="31">
        <f t="shared" si="142"/>
        <v>45.485496391120613</v>
      </c>
      <c r="H1098" s="18">
        <v>22.04</v>
      </c>
      <c r="I1098" s="16">
        <f t="shared" si="138"/>
        <v>1.5668202764977046E-2</v>
      </c>
      <c r="J1098" s="31">
        <f t="shared" si="143"/>
        <v>32.651851851851738</v>
      </c>
      <c r="K1098" s="26">
        <f t="shared" si="139"/>
        <v>119.30061354909483</v>
      </c>
      <c r="L1098" s="16">
        <f t="shared" si="140"/>
        <v>1.3665820549322527E-2</v>
      </c>
    </row>
    <row r="1099" spans="1:12" x14ac:dyDescent="0.3">
      <c r="A1099" s="3">
        <v>44004</v>
      </c>
      <c r="B1099" s="18">
        <v>40.64</v>
      </c>
      <c r="C1099" s="16">
        <f t="shared" si="136"/>
        <v>7.4367873078828861E-3</v>
      </c>
      <c r="D1099" s="31">
        <f t="shared" si="141"/>
        <v>41.469387755102062</v>
      </c>
      <c r="E1099" s="18">
        <v>84.56</v>
      </c>
      <c r="F1099" s="16">
        <f t="shared" si="137"/>
        <v>1.2694610778443138E-2</v>
      </c>
      <c r="G1099" s="31">
        <f t="shared" si="142"/>
        <v>46.062917063870167</v>
      </c>
      <c r="H1099" s="18">
        <v>22.38</v>
      </c>
      <c r="I1099" s="16">
        <f t="shared" si="138"/>
        <v>1.5426497277676976E-2</v>
      </c>
      <c r="J1099" s="31">
        <f t="shared" si="143"/>
        <v>33.155555555555438</v>
      </c>
      <c r="K1099" s="26">
        <f t="shared" si="139"/>
        <v>120.68786037452766</v>
      </c>
      <c r="L1099" s="16">
        <f t="shared" si="140"/>
        <v>1.1628161701464634E-2</v>
      </c>
    </row>
    <row r="1100" spans="1:12" x14ac:dyDescent="0.3">
      <c r="A1100" s="3">
        <v>44005</v>
      </c>
      <c r="B1100" s="18">
        <v>41.28</v>
      </c>
      <c r="C1100" s="16">
        <f t="shared" si="136"/>
        <v>1.5748031496062964E-2</v>
      </c>
      <c r="D1100" s="31">
        <f t="shared" si="141"/>
        <v>42.122448979591859</v>
      </c>
      <c r="E1100" s="18">
        <v>85.36</v>
      </c>
      <c r="F1100" s="16">
        <f t="shared" si="137"/>
        <v>9.4607379375590828E-3</v>
      </c>
      <c r="G1100" s="31">
        <f t="shared" si="142"/>
        <v>46.498706250850958</v>
      </c>
      <c r="H1100" s="18">
        <v>22.91</v>
      </c>
      <c r="I1100" s="16">
        <f t="shared" si="138"/>
        <v>2.3681858802502287E-2</v>
      </c>
      <c r="J1100" s="31">
        <f t="shared" si="143"/>
        <v>33.940740740740623</v>
      </c>
      <c r="K1100" s="26">
        <f t="shared" si="139"/>
        <v>122.56189597118343</v>
      </c>
      <c r="L1100" s="16">
        <f t="shared" si="140"/>
        <v>1.5527954434191749E-2</v>
      </c>
    </row>
    <row r="1101" spans="1:12" x14ac:dyDescent="0.3">
      <c r="A1101" s="3">
        <v>44006</v>
      </c>
      <c r="B1101" s="18">
        <v>40.56</v>
      </c>
      <c r="C1101" s="16">
        <f t="shared" si="136"/>
        <v>-1.7441860465116199E-2</v>
      </c>
      <c r="D1101" s="31">
        <f t="shared" si="141"/>
        <v>41.387755102040842</v>
      </c>
      <c r="E1101" s="18">
        <v>84.08</v>
      </c>
      <c r="F1101" s="16">
        <f t="shared" si="137"/>
        <v>-1.4995313964386137E-2</v>
      </c>
      <c r="G1101" s="31">
        <f t="shared" si="142"/>
        <v>45.801443551681686</v>
      </c>
      <c r="H1101" s="18">
        <v>22.53</v>
      </c>
      <c r="I1101" s="16">
        <f t="shared" si="138"/>
        <v>-1.6586643387167088E-2</v>
      </c>
      <c r="J1101" s="31">
        <f t="shared" si="143"/>
        <v>33.377777777777666</v>
      </c>
      <c r="K1101" s="26">
        <f t="shared" si="139"/>
        <v>120.56697643150019</v>
      </c>
      <c r="L1101" s="16">
        <f t="shared" si="140"/>
        <v>-1.6276833218639819E-2</v>
      </c>
    </row>
    <row r="1102" spans="1:12" x14ac:dyDescent="0.3">
      <c r="A1102" s="3">
        <v>44007</v>
      </c>
      <c r="B1102" s="18">
        <v>40.47</v>
      </c>
      <c r="C1102" s="16">
        <f t="shared" si="136"/>
        <v>-2.2189349112426981E-3</v>
      </c>
      <c r="D1102" s="31">
        <f t="shared" si="141"/>
        <v>41.295918367346964</v>
      </c>
      <c r="E1102" s="18">
        <v>84.84</v>
      </c>
      <c r="F1102" s="16">
        <f t="shared" si="137"/>
        <v>9.0390104662227966E-3</v>
      </c>
      <c r="G1102" s="31">
        <f t="shared" si="142"/>
        <v>46.215443279313448</v>
      </c>
      <c r="H1102" s="18">
        <v>22.67</v>
      </c>
      <c r="I1102" s="16">
        <f t="shared" si="138"/>
        <v>6.2139369729250493E-3</v>
      </c>
      <c r="J1102" s="31">
        <f t="shared" si="143"/>
        <v>33.585185185185075</v>
      </c>
      <c r="K1102" s="26">
        <f t="shared" si="139"/>
        <v>121.0965468318455</v>
      </c>
      <c r="L1102" s="16">
        <f t="shared" si="140"/>
        <v>4.3923337552234099E-3</v>
      </c>
    </row>
    <row r="1103" spans="1:12" x14ac:dyDescent="0.3">
      <c r="A1103" s="3">
        <v>44008</v>
      </c>
      <c r="B1103" s="18">
        <v>40.89</v>
      </c>
      <c r="C1103" s="16">
        <f t="shared" si="136"/>
        <v>1.0378057820607856E-2</v>
      </c>
      <c r="D1103" s="31">
        <f t="shared" si="141"/>
        <v>41.724489795918394</v>
      </c>
      <c r="E1103" s="18">
        <v>85.22</v>
      </c>
      <c r="F1103" s="16">
        <f t="shared" si="137"/>
        <v>4.4790193305044301E-3</v>
      </c>
      <c r="G1103" s="31">
        <f t="shared" si="142"/>
        <v>46.422443143129321</v>
      </c>
      <c r="H1103" s="18">
        <v>22.67</v>
      </c>
      <c r="I1103" s="16">
        <f t="shared" si="138"/>
        <v>0</v>
      </c>
      <c r="J1103" s="31">
        <f t="shared" si="143"/>
        <v>33.585185185185075</v>
      </c>
      <c r="K1103" s="26">
        <f t="shared" si="139"/>
        <v>121.73211812423278</v>
      </c>
      <c r="L1103" s="16">
        <f t="shared" si="140"/>
        <v>5.2484675163351202E-3</v>
      </c>
    </row>
    <row r="1104" spans="1:12" x14ac:dyDescent="0.3">
      <c r="A1104" s="3">
        <v>44011</v>
      </c>
      <c r="B1104" s="18">
        <v>40.549999999999997</v>
      </c>
      <c r="C1104" s="16">
        <f t="shared" si="136"/>
        <v>-8.3149914404501146E-3</v>
      </c>
      <c r="D1104" s="31">
        <f t="shared" si="141"/>
        <v>41.377551020408184</v>
      </c>
      <c r="E1104" s="18">
        <v>84.07</v>
      </c>
      <c r="F1104" s="16">
        <f t="shared" si="137"/>
        <v>-1.3494484862708322E-2</v>
      </c>
      <c r="G1104" s="31">
        <f t="shared" si="142"/>
        <v>45.795996186844427</v>
      </c>
      <c r="H1104" s="18">
        <v>22.26</v>
      </c>
      <c r="I1104" s="16">
        <f t="shared" si="138"/>
        <v>-1.8085575650639618E-2</v>
      </c>
      <c r="J1104" s="31">
        <f t="shared" si="143"/>
        <v>32.977777777777668</v>
      </c>
      <c r="K1104" s="26">
        <f t="shared" si="139"/>
        <v>120.15132498503027</v>
      </c>
      <c r="L1104" s="16">
        <f t="shared" si="140"/>
        <v>-1.2985834499234183E-2</v>
      </c>
    </row>
    <row r="1105" spans="1:12" x14ac:dyDescent="0.3">
      <c r="A1105" s="3">
        <v>44012</v>
      </c>
      <c r="B1105" s="18">
        <v>40.56</v>
      </c>
      <c r="C1105" s="16">
        <f t="shared" si="136"/>
        <v>2.466091245376667E-4</v>
      </c>
      <c r="D1105" s="31">
        <f t="shared" si="141"/>
        <v>41.387755102040842</v>
      </c>
      <c r="E1105" s="18">
        <v>84.06</v>
      </c>
      <c r="F1105" s="16">
        <f t="shared" si="137"/>
        <v>-1.1894849530147411E-4</v>
      </c>
      <c r="G1105" s="31">
        <f t="shared" si="142"/>
        <v>45.790548822007167</v>
      </c>
      <c r="H1105" s="18">
        <v>22.2</v>
      </c>
      <c r="I1105" s="16">
        <f t="shared" si="138"/>
        <v>-2.6954177897574594E-3</v>
      </c>
      <c r="J1105" s="31">
        <f t="shared" si="143"/>
        <v>32.888888888888779</v>
      </c>
      <c r="K1105" s="26">
        <f t="shared" si="139"/>
        <v>120.06719281293678</v>
      </c>
      <c r="L1105" s="16">
        <f t="shared" si="140"/>
        <v>-7.0021842958434277E-4</v>
      </c>
    </row>
    <row r="1106" spans="1:12" x14ac:dyDescent="0.3">
      <c r="A1106" s="3">
        <v>44013</v>
      </c>
      <c r="B1106" s="18">
        <v>40.9</v>
      </c>
      <c r="C1106" s="16">
        <f t="shared" si="136"/>
        <v>8.3826429980276007E-3</v>
      </c>
      <c r="D1106" s="31">
        <f t="shared" si="141"/>
        <v>41.734693877551045</v>
      </c>
      <c r="E1106" s="18">
        <v>84.58</v>
      </c>
      <c r="F1106" s="16">
        <f t="shared" si="137"/>
        <v>6.1860575779204563E-3</v>
      </c>
      <c r="G1106" s="31">
        <f t="shared" si="142"/>
        <v>46.073811793544678</v>
      </c>
      <c r="H1106" s="18">
        <v>22.28</v>
      </c>
      <c r="I1106" s="16">
        <f t="shared" si="138"/>
        <v>3.6036036036037888E-3</v>
      </c>
      <c r="J1106" s="31">
        <f t="shared" si="143"/>
        <v>33.007407407407307</v>
      </c>
      <c r="K1106" s="26">
        <f t="shared" si="139"/>
        <v>120.81591307850303</v>
      </c>
      <c r="L1106" s="16">
        <f t="shared" si="140"/>
        <v>6.2358438473093525E-3</v>
      </c>
    </row>
    <row r="1107" spans="1:12" x14ac:dyDescent="0.3">
      <c r="A1107" s="3">
        <v>44014</v>
      </c>
      <c r="B1107" s="18">
        <v>41.35</v>
      </c>
      <c r="C1107" s="16">
        <f t="shared" si="136"/>
        <v>1.1002444987775029E-2</v>
      </c>
      <c r="D1107" s="31">
        <f t="shared" si="141"/>
        <v>42.193877551020435</v>
      </c>
      <c r="E1107" s="18">
        <v>86.05</v>
      </c>
      <c r="F1107" s="16">
        <f t="shared" si="137"/>
        <v>1.7379995270749626E-2</v>
      </c>
      <c r="G1107" s="31">
        <f t="shared" si="142"/>
        <v>46.874574424621891</v>
      </c>
      <c r="H1107" s="18">
        <v>22.49</v>
      </c>
      <c r="I1107" s="16">
        <f t="shared" si="138"/>
        <v>9.4254937163373853E-3</v>
      </c>
      <c r="J1107" s="31">
        <f t="shared" si="143"/>
        <v>33.31851851851841</v>
      </c>
      <c r="K1107" s="26">
        <f t="shared" si="139"/>
        <v>122.38697049416072</v>
      </c>
      <c r="L1107" s="16">
        <f t="shared" si="140"/>
        <v>1.3003729191177538E-2</v>
      </c>
    </row>
    <row r="1108" spans="1:12" x14ac:dyDescent="0.3">
      <c r="A1108" s="3">
        <v>44015</v>
      </c>
      <c r="B1108" s="18">
        <v>41.59</v>
      </c>
      <c r="C1108" s="16">
        <f t="shared" si="136"/>
        <v>5.8041112454656485E-3</v>
      </c>
      <c r="D1108" s="31">
        <f t="shared" si="141"/>
        <v>42.438775510204117</v>
      </c>
      <c r="E1108" s="18">
        <v>86.54</v>
      </c>
      <c r="F1108" s="16">
        <f t="shared" si="137"/>
        <v>5.6943637420105997E-3</v>
      </c>
      <c r="G1108" s="31">
        <f t="shared" si="142"/>
        <v>47.141495301647637</v>
      </c>
      <c r="H1108" s="18">
        <v>22.57</v>
      </c>
      <c r="I1108" s="16">
        <f t="shared" si="138"/>
        <v>3.5571365051134674E-3</v>
      </c>
      <c r="J1108" s="31">
        <f t="shared" si="143"/>
        <v>33.43703703703693</v>
      </c>
      <c r="K1108" s="26">
        <f t="shared" si="139"/>
        <v>123.01730784888869</v>
      </c>
      <c r="L1108" s="16">
        <f t="shared" si="140"/>
        <v>5.1503632468625771E-3</v>
      </c>
    </row>
    <row r="1109" spans="1:12" x14ac:dyDescent="0.3">
      <c r="A1109" s="3">
        <v>44018</v>
      </c>
      <c r="B1109" s="18">
        <v>42.12</v>
      </c>
      <c r="C1109" s="16">
        <f t="shared" si="136"/>
        <v>1.2743447944217223E-2</v>
      </c>
      <c r="D1109" s="31">
        <f t="shared" si="141"/>
        <v>42.979591836734727</v>
      </c>
      <c r="E1109" s="18">
        <v>87.66</v>
      </c>
      <c r="F1109" s="16">
        <f t="shared" si="137"/>
        <v>1.2941992142361691E-2</v>
      </c>
      <c r="G1109" s="31">
        <f t="shared" si="142"/>
        <v>47.75160016342074</v>
      </c>
      <c r="H1109" s="18">
        <v>22.92</v>
      </c>
      <c r="I1109" s="16">
        <f t="shared" si="138"/>
        <v>1.550731058927779E-2</v>
      </c>
      <c r="J1109" s="31">
        <f t="shared" si="143"/>
        <v>33.955555555555449</v>
      </c>
      <c r="K1109" s="26">
        <f t="shared" si="139"/>
        <v>124.68674755571091</v>
      </c>
      <c r="L1109" s="16">
        <f t="shared" si="140"/>
        <v>1.3570770942840982E-2</v>
      </c>
    </row>
    <row r="1110" spans="1:12" x14ac:dyDescent="0.3">
      <c r="A1110" s="3">
        <v>44019</v>
      </c>
      <c r="B1110" s="18">
        <v>42.22</v>
      </c>
      <c r="C1110" s="16">
        <f t="shared" si="136"/>
        <v>2.3741690408356497E-3</v>
      </c>
      <c r="D1110" s="31">
        <f t="shared" si="141"/>
        <v>43.081632653061256</v>
      </c>
      <c r="E1110" s="18">
        <v>88.54</v>
      </c>
      <c r="F1110" s="16">
        <f t="shared" si="137"/>
        <v>1.0038786219484397E-2</v>
      </c>
      <c r="G1110" s="31">
        <f t="shared" si="142"/>
        <v>48.23096826909962</v>
      </c>
      <c r="H1110" s="18">
        <v>23.11</v>
      </c>
      <c r="I1110" s="16">
        <f t="shared" si="138"/>
        <v>8.2897033158813027E-3</v>
      </c>
      <c r="J1110" s="31">
        <f t="shared" si="143"/>
        <v>34.237037037036927</v>
      </c>
      <c r="K1110" s="26">
        <f t="shared" si="139"/>
        <v>125.5496379591978</v>
      </c>
      <c r="L1110" s="16">
        <f t="shared" si="140"/>
        <v>6.9204660511441585E-3</v>
      </c>
    </row>
    <row r="1111" spans="1:12" x14ac:dyDescent="0.3">
      <c r="A1111" s="3">
        <v>44020</v>
      </c>
      <c r="B1111" s="18">
        <v>41.85</v>
      </c>
      <c r="C1111" s="16">
        <f t="shared" si="136"/>
        <v>-8.7636191378492878E-3</v>
      </c>
      <c r="D1111" s="31">
        <f t="shared" si="141"/>
        <v>42.704081632653093</v>
      </c>
      <c r="E1111" s="18">
        <v>87.93</v>
      </c>
      <c r="F1111" s="16">
        <f t="shared" si="137"/>
        <v>-6.8895414501920493E-3</v>
      </c>
      <c r="G1111" s="31">
        <f t="shared" si="142"/>
        <v>47.898679014026762</v>
      </c>
      <c r="H1111" s="18">
        <v>23.12</v>
      </c>
      <c r="I1111" s="16">
        <f t="shared" si="138"/>
        <v>4.3271311120740563E-4</v>
      </c>
      <c r="J1111" s="31">
        <f t="shared" si="143"/>
        <v>34.251851851851747</v>
      </c>
      <c r="K1111" s="26">
        <f t="shared" si="139"/>
        <v>124.85461249853159</v>
      </c>
      <c r="L1111" s="16">
        <f t="shared" si="140"/>
        <v>-5.5358619265161169E-3</v>
      </c>
    </row>
    <row r="1112" spans="1:12" x14ac:dyDescent="0.3">
      <c r="A1112" s="3">
        <v>44021</v>
      </c>
      <c r="B1112" s="18">
        <v>42.21</v>
      </c>
      <c r="C1112" s="16">
        <f t="shared" si="136"/>
        <v>8.6021505376343566E-3</v>
      </c>
      <c r="D1112" s="31">
        <f t="shared" si="141"/>
        <v>43.071428571428598</v>
      </c>
      <c r="E1112" s="18">
        <v>88.73</v>
      </c>
      <c r="F1112" s="16">
        <f t="shared" si="137"/>
        <v>9.0981462527008894E-3</v>
      </c>
      <c r="G1112" s="31">
        <f t="shared" si="142"/>
        <v>48.334468201007553</v>
      </c>
      <c r="H1112" s="18">
        <v>23.49</v>
      </c>
      <c r="I1112" s="16">
        <f t="shared" si="138"/>
        <v>1.6003460207612452E-2</v>
      </c>
      <c r="J1112" s="31">
        <f t="shared" si="143"/>
        <v>34.799999999999891</v>
      </c>
      <c r="K1112" s="26">
        <f t="shared" si="139"/>
        <v>126.20589677243603</v>
      </c>
      <c r="L1112" s="16">
        <f t="shared" si="140"/>
        <v>1.0822862262460209E-2</v>
      </c>
    </row>
    <row r="1113" spans="1:12" x14ac:dyDescent="0.3">
      <c r="A1113" s="3">
        <v>44022</v>
      </c>
      <c r="B1113" s="18">
        <v>42.02</v>
      </c>
      <c r="C1113" s="16">
        <f t="shared" si="136"/>
        <v>-4.5013030087656114E-3</v>
      </c>
      <c r="D1113" s="31">
        <f t="shared" si="141"/>
        <v>42.877551020408191</v>
      </c>
      <c r="E1113" s="18">
        <v>88.39</v>
      </c>
      <c r="F1113" s="16">
        <f t="shared" si="137"/>
        <v>-3.8318494308576811E-3</v>
      </c>
      <c r="G1113" s="31">
        <f t="shared" si="142"/>
        <v>48.149257796540716</v>
      </c>
      <c r="H1113" s="18">
        <v>23.42</v>
      </c>
      <c r="I1113" s="16">
        <f t="shared" si="138"/>
        <v>-2.9799914857384646E-3</v>
      </c>
      <c r="J1113" s="31">
        <f t="shared" si="143"/>
        <v>34.69629629629619</v>
      </c>
      <c r="K1113" s="26">
        <f t="shared" si="139"/>
        <v>125.72310511324511</v>
      </c>
      <c r="L1113" s="16">
        <f t="shared" si="140"/>
        <v>-3.825428696580313E-3</v>
      </c>
    </row>
    <row r="1114" spans="1:12" x14ac:dyDescent="0.3">
      <c r="A1114" s="3">
        <v>44025</v>
      </c>
      <c r="B1114" s="18">
        <v>42.18</v>
      </c>
      <c r="C1114" s="16">
        <f t="shared" si="136"/>
        <v>3.8077106139933203E-3</v>
      </c>
      <c r="D1114" s="31">
        <f t="shared" si="141"/>
        <v>43.040816326530638</v>
      </c>
      <c r="E1114" s="18">
        <v>88.29</v>
      </c>
      <c r="F1114" s="16">
        <f t="shared" si="137"/>
        <v>-1.1313497001922412E-3</v>
      </c>
      <c r="G1114" s="31">
        <f t="shared" si="142"/>
        <v>48.094784148168124</v>
      </c>
      <c r="H1114" s="18">
        <v>23.37</v>
      </c>
      <c r="I1114" s="16">
        <f t="shared" si="138"/>
        <v>-2.1349274124680129E-3</v>
      </c>
      <c r="J1114" s="31">
        <f t="shared" si="143"/>
        <v>34.622222222222113</v>
      </c>
      <c r="K1114" s="26">
        <f t="shared" si="139"/>
        <v>125.75782269692087</v>
      </c>
      <c r="L1114" s="16">
        <f t="shared" si="140"/>
        <v>2.7614322478353159E-4</v>
      </c>
    </row>
    <row r="1115" spans="1:12" x14ac:dyDescent="0.3">
      <c r="A1115" s="3">
        <v>44026</v>
      </c>
      <c r="B1115" s="18">
        <v>41.46</v>
      </c>
      <c r="C1115" s="16">
        <f t="shared" si="136"/>
        <v>-1.7069701280227556E-2</v>
      </c>
      <c r="D1115" s="31">
        <f t="shared" si="141"/>
        <v>42.306122448979622</v>
      </c>
      <c r="E1115" s="18">
        <v>87.53</v>
      </c>
      <c r="F1115" s="16">
        <f t="shared" si="137"/>
        <v>-8.6079963755805178E-3</v>
      </c>
      <c r="G1115" s="31">
        <f t="shared" si="142"/>
        <v>47.680784420536362</v>
      </c>
      <c r="H1115" s="18">
        <v>23.03</v>
      </c>
      <c r="I1115" s="16">
        <f t="shared" si="138"/>
        <v>-1.4548566538296948E-2</v>
      </c>
      <c r="J1115" s="31">
        <f t="shared" si="143"/>
        <v>34.118518518518414</v>
      </c>
      <c r="K1115" s="26">
        <f t="shared" si="139"/>
        <v>124.1054253880344</v>
      </c>
      <c r="L1115" s="16">
        <f t="shared" si="140"/>
        <v>-1.313951906489963E-2</v>
      </c>
    </row>
    <row r="1116" spans="1:12" x14ac:dyDescent="0.3">
      <c r="A1116" s="3">
        <v>44027</v>
      </c>
      <c r="B1116" s="18">
        <v>41.51</v>
      </c>
      <c r="C1116" s="16">
        <f t="shared" si="136"/>
        <v>1.2059816690785929E-3</v>
      </c>
      <c r="D1116" s="31">
        <f t="shared" si="141"/>
        <v>42.357142857142883</v>
      </c>
      <c r="E1116" s="18">
        <v>87.06</v>
      </c>
      <c r="F1116" s="16">
        <f t="shared" si="137"/>
        <v>-5.3695875699759643E-3</v>
      </c>
      <c r="G1116" s="31">
        <f t="shared" si="142"/>
        <v>47.424758273185148</v>
      </c>
      <c r="H1116" s="18">
        <v>23.07</v>
      </c>
      <c r="I1116" s="16">
        <f t="shared" si="138"/>
        <v>1.7368649587494733E-3</v>
      </c>
      <c r="J1116" s="31">
        <f t="shared" si="143"/>
        <v>34.177777777777671</v>
      </c>
      <c r="K1116" s="26">
        <f t="shared" si="139"/>
        <v>123.9596789081057</v>
      </c>
      <c r="L1116" s="16">
        <f t="shared" si="140"/>
        <v>-1.1743763777691818E-3</v>
      </c>
    </row>
    <row r="1117" spans="1:12" x14ac:dyDescent="0.3">
      <c r="A1117" s="3">
        <v>44028</v>
      </c>
      <c r="B1117" s="18">
        <v>41.94</v>
      </c>
      <c r="C1117" s="16">
        <f t="shared" si="136"/>
        <v>1.0358949650686622E-2</v>
      </c>
      <c r="D1117" s="31">
        <f t="shared" si="141"/>
        <v>42.795918367346964</v>
      </c>
      <c r="E1117" s="18">
        <v>87.72</v>
      </c>
      <c r="F1117" s="16">
        <f t="shared" si="137"/>
        <v>7.5809786354237296E-3</v>
      </c>
      <c r="G1117" s="31">
        <f t="shared" si="142"/>
        <v>47.784284352444303</v>
      </c>
      <c r="H1117" s="18">
        <v>23.06</v>
      </c>
      <c r="I1117" s="16">
        <f t="shared" si="138"/>
        <v>-4.3346337234506649E-4</v>
      </c>
      <c r="J1117" s="31">
        <f t="shared" si="143"/>
        <v>34.162962962962858</v>
      </c>
      <c r="K1117" s="26">
        <f t="shared" si="139"/>
        <v>124.74316568275412</v>
      </c>
      <c r="L1117" s="16">
        <f t="shared" si="140"/>
        <v>6.3204969676409206E-3</v>
      </c>
    </row>
    <row r="1118" spans="1:12" x14ac:dyDescent="0.3">
      <c r="A1118" s="3">
        <v>44029</v>
      </c>
      <c r="B1118" s="18">
        <v>42.55</v>
      </c>
      <c r="C1118" s="16">
        <f t="shared" si="136"/>
        <v>1.4544587505960882E-2</v>
      </c>
      <c r="D1118" s="31">
        <f t="shared" si="141"/>
        <v>43.418367346938801</v>
      </c>
      <c r="E1118" s="18">
        <v>88.91</v>
      </c>
      <c r="F1118" s="16">
        <f t="shared" si="137"/>
        <v>1.3565891472868241E-2</v>
      </c>
      <c r="G1118" s="31">
        <f t="shared" si="142"/>
        <v>48.432520768078241</v>
      </c>
      <c r="H1118" s="18">
        <v>23.21</v>
      </c>
      <c r="I1118" s="16">
        <f t="shared" si="138"/>
        <v>6.5047701647875655E-3</v>
      </c>
      <c r="J1118" s="31">
        <f t="shared" si="143"/>
        <v>34.38518518518508</v>
      </c>
      <c r="K1118" s="26">
        <f t="shared" si="139"/>
        <v>126.23607330020212</v>
      </c>
      <c r="L1118" s="16">
        <f t="shared" si="140"/>
        <v>1.196785097826325E-2</v>
      </c>
    </row>
    <row r="1119" spans="1:12" x14ac:dyDescent="0.3">
      <c r="A1119" s="3">
        <v>44032</v>
      </c>
      <c r="B1119" s="18">
        <v>42.93</v>
      </c>
      <c r="C1119" s="16">
        <f t="shared" si="136"/>
        <v>8.9306698002351581E-3</v>
      </c>
      <c r="D1119" s="31">
        <f t="shared" si="141"/>
        <v>43.806122448979622</v>
      </c>
      <c r="E1119" s="18">
        <v>89.97</v>
      </c>
      <c r="F1119" s="16">
        <f t="shared" si="137"/>
        <v>1.1922168484984841E-2</v>
      </c>
      <c r="G1119" s="31">
        <f t="shared" si="142"/>
        <v>49.009941440827795</v>
      </c>
      <c r="H1119" s="18">
        <v>23.5</v>
      </c>
      <c r="I1119" s="16">
        <f t="shared" si="138"/>
        <v>1.2494614390349046E-2</v>
      </c>
      <c r="J1119" s="31">
        <f t="shared" si="143"/>
        <v>34.81481481481471</v>
      </c>
      <c r="K1119" s="26">
        <f t="shared" si="139"/>
        <v>127.63087870462213</v>
      </c>
      <c r="L1119" s="16">
        <f t="shared" si="140"/>
        <v>1.1049182440133531E-2</v>
      </c>
    </row>
    <row r="1120" spans="1:12" x14ac:dyDescent="0.3">
      <c r="A1120" s="3">
        <v>44033</v>
      </c>
      <c r="B1120" s="18">
        <v>43.5</v>
      </c>
      <c r="C1120" s="16">
        <f t="shared" si="136"/>
        <v>1.3277428371768041E-2</v>
      </c>
      <c r="D1120" s="31">
        <f t="shared" si="141"/>
        <v>44.387755102040849</v>
      </c>
      <c r="E1120" s="18">
        <v>89.96</v>
      </c>
      <c r="F1120" s="16">
        <f t="shared" si="137"/>
        <v>-1.1114816049795362E-4</v>
      </c>
      <c r="G1120" s="31">
        <f t="shared" si="142"/>
        <v>49.004494075990536</v>
      </c>
      <c r="H1120" s="18">
        <v>23.64</v>
      </c>
      <c r="I1120" s="16">
        <f t="shared" si="138"/>
        <v>5.9574468085106247E-3</v>
      </c>
      <c r="J1120" s="31">
        <f t="shared" si="143"/>
        <v>35.022222222222119</v>
      </c>
      <c r="K1120" s="26">
        <f t="shared" si="139"/>
        <v>128.41447140025352</v>
      </c>
      <c r="L1120" s="16">
        <f t="shared" si="140"/>
        <v>6.1395228457594708E-3</v>
      </c>
    </row>
    <row r="1121" spans="1:12" x14ac:dyDescent="0.3">
      <c r="A1121" s="3">
        <v>44034</v>
      </c>
      <c r="B1121" s="18">
        <v>43.42</v>
      </c>
      <c r="C1121" s="16">
        <f t="shared" si="136"/>
        <v>-1.8390804597701038E-3</v>
      </c>
      <c r="D1121" s="31">
        <f t="shared" si="141"/>
        <v>44.306122448979622</v>
      </c>
      <c r="E1121" s="18">
        <v>90.24</v>
      </c>
      <c r="F1121" s="16">
        <f t="shared" si="137"/>
        <v>3.1124944419742562E-3</v>
      </c>
      <c r="G1121" s="31">
        <f t="shared" si="142"/>
        <v>49.157020291433817</v>
      </c>
      <c r="H1121" s="18">
        <v>23.65</v>
      </c>
      <c r="I1121" s="16">
        <f t="shared" si="138"/>
        <v>4.2301184433157779E-4</v>
      </c>
      <c r="J1121" s="31">
        <f t="shared" si="143"/>
        <v>35.037037037036932</v>
      </c>
      <c r="K1121" s="26">
        <f t="shared" si="139"/>
        <v>128.50017977745037</v>
      </c>
      <c r="L1121" s="16">
        <f t="shared" si="140"/>
        <v>6.6743550210723868E-4</v>
      </c>
    </row>
    <row r="1122" spans="1:12" x14ac:dyDescent="0.3">
      <c r="A1122" s="3">
        <v>44035</v>
      </c>
      <c r="B1122" s="18">
        <v>43.71</v>
      </c>
      <c r="C1122" s="16">
        <f t="shared" si="136"/>
        <v>6.6789497927222108E-3</v>
      </c>
      <c r="D1122" s="31">
        <f t="shared" si="141"/>
        <v>44.602040816326557</v>
      </c>
      <c r="E1122" s="18">
        <v>91.58</v>
      </c>
      <c r="F1122" s="16">
        <f t="shared" si="137"/>
        <v>1.4849290780141855E-2</v>
      </c>
      <c r="G1122" s="31">
        <f t="shared" si="142"/>
        <v>49.886967179626652</v>
      </c>
      <c r="H1122" s="18">
        <v>23.97</v>
      </c>
      <c r="I1122" s="16">
        <f t="shared" si="138"/>
        <v>1.3530655391120527E-2</v>
      </c>
      <c r="J1122" s="31">
        <f t="shared" si="143"/>
        <v>35.511111111111006</v>
      </c>
      <c r="K1122" s="26">
        <f t="shared" si="139"/>
        <v>130.00011910706422</v>
      </c>
      <c r="L1122" s="16">
        <f t="shared" si="140"/>
        <v>1.1672663277293438E-2</v>
      </c>
    </row>
    <row r="1123" spans="1:12" x14ac:dyDescent="0.3">
      <c r="A1123" s="3">
        <v>44036</v>
      </c>
      <c r="B1123" s="18">
        <v>43.46</v>
      </c>
      <c r="C1123" s="16">
        <f t="shared" si="136"/>
        <v>-5.7195149851292371E-3</v>
      </c>
      <c r="D1123" s="31">
        <f t="shared" si="141"/>
        <v>44.346938775510232</v>
      </c>
      <c r="E1123" s="18">
        <v>91.18</v>
      </c>
      <c r="F1123" s="16">
        <f t="shared" si="137"/>
        <v>-4.3677658877483427E-3</v>
      </c>
      <c r="G1123" s="31">
        <f t="shared" si="142"/>
        <v>49.669072586136259</v>
      </c>
      <c r="H1123" s="18">
        <v>23.9</v>
      </c>
      <c r="I1123" s="16">
        <f t="shared" si="138"/>
        <v>-2.9203170629954478E-3</v>
      </c>
      <c r="J1123" s="31">
        <f t="shared" si="143"/>
        <v>35.407407407407298</v>
      </c>
      <c r="K1123" s="26">
        <f t="shared" si="139"/>
        <v>129.4234187690538</v>
      </c>
      <c r="L1123" s="16">
        <f t="shared" si="140"/>
        <v>-4.4361523817949555E-3</v>
      </c>
    </row>
    <row r="1124" spans="1:12" x14ac:dyDescent="0.3">
      <c r="A1124" s="3">
        <v>44039</v>
      </c>
      <c r="B1124" s="18">
        <v>43.18</v>
      </c>
      <c r="C1124" s="16">
        <f t="shared" si="136"/>
        <v>-6.4427059364933204E-3</v>
      </c>
      <c r="D1124" s="31">
        <f t="shared" si="141"/>
        <v>44.061224489795947</v>
      </c>
      <c r="E1124" s="18">
        <v>90.53</v>
      </c>
      <c r="F1124" s="16">
        <f t="shared" si="137"/>
        <v>-7.1287563062075732E-3</v>
      </c>
      <c r="G1124" s="31">
        <f t="shared" si="142"/>
        <v>49.314993871714357</v>
      </c>
      <c r="H1124" s="18">
        <v>23.61</v>
      </c>
      <c r="I1124" s="16">
        <f t="shared" si="138"/>
        <v>-1.2133891213389036E-2</v>
      </c>
      <c r="J1124" s="31">
        <f t="shared" si="143"/>
        <v>34.977777777777675</v>
      </c>
      <c r="K1124" s="26">
        <f t="shared" si="139"/>
        <v>128.35399613928797</v>
      </c>
      <c r="L1124" s="16">
        <f t="shared" si="140"/>
        <v>-8.2629762058297196E-3</v>
      </c>
    </row>
    <row r="1125" spans="1:12" x14ac:dyDescent="0.3">
      <c r="A1125" s="3">
        <v>44040</v>
      </c>
      <c r="B1125" s="18">
        <v>43.68</v>
      </c>
      <c r="C1125" s="16">
        <f t="shared" si="136"/>
        <v>1.1579434923575826E-2</v>
      </c>
      <c r="D1125" s="31">
        <f t="shared" si="141"/>
        <v>44.571428571428605</v>
      </c>
      <c r="E1125" s="18">
        <v>90.96</v>
      </c>
      <c r="F1125" s="16">
        <f t="shared" si="137"/>
        <v>4.7498066939135608E-3</v>
      </c>
      <c r="G1125" s="31">
        <f t="shared" si="142"/>
        <v>49.549230559716534</v>
      </c>
      <c r="H1125" s="18">
        <v>23.8</v>
      </c>
      <c r="I1125" s="16">
        <f t="shared" si="138"/>
        <v>8.0474375264718567E-3</v>
      </c>
      <c r="J1125" s="31">
        <f t="shared" si="143"/>
        <v>35.259259259259153</v>
      </c>
      <c r="K1125" s="26">
        <f t="shared" si="139"/>
        <v>129.3799183904043</v>
      </c>
      <c r="L1125" s="16">
        <f t="shared" si="140"/>
        <v>7.9929124294892961E-3</v>
      </c>
    </row>
    <row r="1126" spans="1:12" x14ac:dyDescent="0.3">
      <c r="A1126" s="3">
        <v>44041</v>
      </c>
      <c r="B1126" s="18">
        <v>43.39</v>
      </c>
      <c r="C1126" s="16">
        <f t="shared" si="136"/>
        <v>-6.6391941391941156E-3</v>
      </c>
      <c r="D1126" s="31">
        <f t="shared" si="141"/>
        <v>44.275510204081669</v>
      </c>
      <c r="E1126" s="18">
        <v>91.31</v>
      </c>
      <c r="F1126" s="16">
        <f t="shared" si="137"/>
        <v>3.8478452066843527E-3</v>
      </c>
      <c r="G1126" s="31">
        <f t="shared" si="142"/>
        <v>49.739888329020637</v>
      </c>
      <c r="H1126" s="18">
        <v>23.75</v>
      </c>
      <c r="I1126" s="16">
        <f t="shared" si="138"/>
        <v>-2.1008403361344463E-3</v>
      </c>
      <c r="J1126" s="31">
        <f t="shared" si="143"/>
        <v>35.185185185185077</v>
      </c>
      <c r="K1126" s="26">
        <f t="shared" si="139"/>
        <v>129.20058371828739</v>
      </c>
      <c r="L1126" s="16">
        <f t="shared" si="140"/>
        <v>-1.3861090217708316E-3</v>
      </c>
    </row>
    <row r="1127" spans="1:12" x14ac:dyDescent="0.3">
      <c r="A1127" s="3">
        <v>44042</v>
      </c>
      <c r="B1127" s="18">
        <v>43.07</v>
      </c>
      <c r="C1127" s="16">
        <f t="shared" si="136"/>
        <v>-7.3749711915187532E-3</v>
      </c>
      <c r="D1127" s="31">
        <f t="shared" si="141"/>
        <v>43.948979591836775</v>
      </c>
      <c r="E1127" s="18">
        <v>90.96</v>
      </c>
      <c r="F1127" s="16">
        <f t="shared" si="137"/>
        <v>-3.8330960464353359E-3</v>
      </c>
      <c r="G1127" s="31">
        <f t="shared" si="142"/>
        <v>49.549230559716534</v>
      </c>
      <c r="H1127" s="18">
        <v>23.69</v>
      </c>
      <c r="I1127" s="16">
        <f t="shared" si="138"/>
        <v>-2.5263157894735988E-3</v>
      </c>
      <c r="J1127" s="31">
        <f t="shared" si="143"/>
        <v>35.096296296296188</v>
      </c>
      <c r="K1127" s="26">
        <f t="shared" si="139"/>
        <v>128.59450644784948</v>
      </c>
      <c r="L1127" s="16">
        <f t="shared" si="140"/>
        <v>-4.6909793516057841E-3</v>
      </c>
    </row>
    <row r="1128" spans="1:12" x14ac:dyDescent="0.3">
      <c r="A1128" s="3">
        <v>44043</v>
      </c>
      <c r="B1128" s="18">
        <v>43.06</v>
      </c>
      <c r="C1128" s="16">
        <f t="shared" si="136"/>
        <v>-2.3218017181325656E-4</v>
      </c>
      <c r="D1128" s="31">
        <f t="shared" si="141"/>
        <v>43.938775510204124</v>
      </c>
      <c r="E1128" s="18">
        <v>91.16</v>
      </c>
      <c r="F1128" s="16">
        <f t="shared" si="137"/>
        <v>2.1987686895339476E-3</v>
      </c>
      <c r="G1128" s="31">
        <f t="shared" si="142"/>
        <v>49.658177856461741</v>
      </c>
      <c r="H1128" s="18">
        <v>23.75</v>
      </c>
      <c r="I1128" s="16">
        <f t="shared" si="138"/>
        <v>2.5327142254114587E-3</v>
      </c>
      <c r="J1128" s="31">
        <f t="shared" si="143"/>
        <v>35.18518518518507</v>
      </c>
      <c r="K1128" s="26">
        <f t="shared" si="139"/>
        <v>128.78213855185095</v>
      </c>
      <c r="L1128" s="16">
        <f t="shared" si="140"/>
        <v>1.4590989085334627E-3</v>
      </c>
    </row>
    <row r="1129" spans="1:12" x14ac:dyDescent="0.3">
      <c r="A1129" s="3">
        <v>44046</v>
      </c>
      <c r="B1129" s="18">
        <v>42.54</v>
      </c>
      <c r="C1129" s="16">
        <f t="shared" si="136"/>
        <v>-1.207617278216444E-2</v>
      </c>
      <c r="D1129" s="31">
        <f t="shared" si="141"/>
        <v>43.408163265306165</v>
      </c>
      <c r="E1129" s="18">
        <v>91.31</v>
      </c>
      <c r="F1129" s="16">
        <f t="shared" si="137"/>
        <v>1.6454585344449768E-3</v>
      </c>
      <c r="G1129" s="31">
        <f t="shared" si="142"/>
        <v>49.739888329020644</v>
      </c>
      <c r="H1129" s="18">
        <v>23.86</v>
      </c>
      <c r="I1129" s="16">
        <f t="shared" si="138"/>
        <v>4.63157894736832E-3</v>
      </c>
      <c r="J1129" s="31">
        <f t="shared" si="143"/>
        <v>35.348148148148027</v>
      </c>
      <c r="K1129" s="26">
        <f t="shared" si="139"/>
        <v>128.49619974247483</v>
      </c>
      <c r="L1129" s="16">
        <f t="shared" si="140"/>
        <v>-2.2203297180143355E-3</v>
      </c>
    </row>
    <row r="1130" spans="1:12" x14ac:dyDescent="0.3">
      <c r="A1130" s="3">
        <v>44047</v>
      </c>
      <c r="B1130" s="18">
        <v>43.1</v>
      </c>
      <c r="C1130" s="16">
        <f t="shared" si="136"/>
        <v>1.3164080865068151E-2</v>
      </c>
      <c r="D1130" s="31">
        <f t="shared" si="141"/>
        <v>43.979591836734734</v>
      </c>
      <c r="E1130" s="18">
        <v>91.69</v>
      </c>
      <c r="F1130" s="16">
        <f t="shared" si="137"/>
        <v>4.1616471361296536E-3</v>
      </c>
      <c r="G1130" s="31">
        <f t="shared" si="142"/>
        <v>49.946888192836525</v>
      </c>
      <c r="H1130" s="18">
        <v>24.09</v>
      </c>
      <c r="I1130" s="16">
        <f t="shared" si="138"/>
        <v>9.6395641240569763E-3</v>
      </c>
      <c r="J1130" s="31">
        <f t="shared" si="143"/>
        <v>35.688888888888769</v>
      </c>
      <c r="K1130" s="26">
        <f t="shared" si="139"/>
        <v>129.61536891846004</v>
      </c>
      <c r="L1130" s="16">
        <f t="shared" si="140"/>
        <v>8.70974533276625E-3</v>
      </c>
    </row>
    <row r="1131" spans="1:12" x14ac:dyDescent="0.3">
      <c r="A1131" s="3">
        <v>44048</v>
      </c>
      <c r="B1131" s="18">
        <v>43.26</v>
      </c>
      <c r="C1131" s="16">
        <f t="shared" si="136"/>
        <v>3.7122969837586339E-3</v>
      </c>
      <c r="D1131" s="31">
        <f t="shared" si="141"/>
        <v>44.142857142857181</v>
      </c>
      <c r="E1131" s="18">
        <v>92.32</v>
      </c>
      <c r="F1131" s="16">
        <f t="shared" si="137"/>
        <v>6.8709782964335719E-3</v>
      </c>
      <c r="G1131" s="31">
        <f t="shared" si="142"/>
        <v>50.290072177583902</v>
      </c>
      <c r="H1131" s="18">
        <v>24.13</v>
      </c>
      <c r="I1131" s="16">
        <f t="shared" si="138"/>
        <v>1.6604400166042588E-3</v>
      </c>
      <c r="J1131" s="31">
        <f t="shared" si="143"/>
        <v>35.748148148148026</v>
      </c>
      <c r="K1131" s="26">
        <f t="shared" si="139"/>
        <v>130.18107746858911</v>
      </c>
      <c r="L1131" s="16">
        <f t="shared" si="140"/>
        <v>4.3645175325230934E-3</v>
      </c>
    </row>
    <row r="1132" spans="1:12" x14ac:dyDescent="0.3">
      <c r="A1132" s="3">
        <v>44049</v>
      </c>
      <c r="B1132" s="18">
        <v>43.61</v>
      </c>
      <c r="C1132" s="16">
        <f t="shared" si="136"/>
        <v>8.090614886731462E-3</v>
      </c>
      <c r="D1132" s="31">
        <f t="shared" si="141"/>
        <v>44.500000000000043</v>
      </c>
      <c r="E1132" s="18">
        <v>93.24</v>
      </c>
      <c r="F1132" s="16">
        <f t="shared" si="137"/>
        <v>9.9653379549393684E-3</v>
      </c>
      <c r="G1132" s="31">
        <f t="shared" si="142"/>
        <v>50.791229742611819</v>
      </c>
      <c r="H1132" s="18">
        <v>24.37</v>
      </c>
      <c r="I1132" s="16">
        <f t="shared" si="138"/>
        <v>9.9461251554082697E-3</v>
      </c>
      <c r="J1132" s="31">
        <f t="shared" si="143"/>
        <v>36.10370370370358</v>
      </c>
      <c r="K1132" s="26">
        <f t="shared" si="139"/>
        <v>131.39493344631543</v>
      </c>
      <c r="L1132" s="16">
        <f t="shared" si="140"/>
        <v>9.3243657321795403E-3</v>
      </c>
    </row>
    <row r="1133" spans="1:12" x14ac:dyDescent="0.3">
      <c r="A1133" s="3">
        <v>44050</v>
      </c>
      <c r="B1133" s="18">
        <v>43.61</v>
      </c>
      <c r="C1133" s="16">
        <f t="shared" si="136"/>
        <v>0</v>
      </c>
      <c r="D1133" s="31">
        <f t="shared" si="141"/>
        <v>44.500000000000043</v>
      </c>
      <c r="E1133" s="18">
        <v>93.28</v>
      </c>
      <c r="F1133" s="16">
        <f t="shared" si="137"/>
        <v>4.2900042900040347E-4</v>
      </c>
      <c r="G1133" s="31">
        <f t="shared" si="142"/>
        <v>50.813019201960856</v>
      </c>
      <c r="H1133" s="18">
        <v>24.44</v>
      </c>
      <c r="I1133" s="16">
        <f t="shared" si="138"/>
        <v>2.8723840787854282E-3</v>
      </c>
      <c r="J1133" s="31">
        <f t="shared" si="143"/>
        <v>36.207407407407288</v>
      </c>
      <c r="K1133" s="26">
        <f t="shared" si="139"/>
        <v>131.5204266093682</v>
      </c>
      <c r="L1133" s="16">
        <f t="shared" si="140"/>
        <v>9.5508372934371977E-4</v>
      </c>
    </row>
    <row r="1134" spans="1:12" x14ac:dyDescent="0.3">
      <c r="A1134" s="3">
        <v>44053</v>
      </c>
      <c r="B1134" s="18">
        <v>43.85</v>
      </c>
      <c r="C1134" s="16">
        <f t="shared" si="136"/>
        <v>5.5033249254758942E-3</v>
      </c>
      <c r="D1134" s="31">
        <f t="shared" si="141"/>
        <v>44.744897959183717</v>
      </c>
      <c r="E1134" s="18">
        <v>94.59</v>
      </c>
      <c r="F1134" s="16">
        <f t="shared" si="137"/>
        <v>1.4043739279588463E-2</v>
      </c>
      <c r="G1134" s="31">
        <f t="shared" si="142"/>
        <v>51.526623995641913</v>
      </c>
      <c r="H1134" s="18">
        <v>24.84</v>
      </c>
      <c r="I1134" s="16">
        <f t="shared" si="138"/>
        <v>1.6366612111292866E-2</v>
      </c>
      <c r="J1134" s="31">
        <f t="shared" si="143"/>
        <v>36.799999999999876</v>
      </c>
      <c r="K1134" s="26">
        <f t="shared" si="139"/>
        <v>133.0715219548255</v>
      </c>
      <c r="L1134" s="16">
        <f t="shared" si="140"/>
        <v>1.1793569907313728E-2</v>
      </c>
    </row>
    <row r="1135" spans="1:12" x14ac:dyDescent="0.3">
      <c r="A1135" s="3">
        <v>44054</v>
      </c>
      <c r="B1135" s="18">
        <v>44.04</v>
      </c>
      <c r="C1135" s="16">
        <f t="shared" si="136"/>
        <v>4.3329532497149437E-3</v>
      </c>
      <c r="D1135" s="31">
        <f t="shared" si="141"/>
        <v>44.938775510204124</v>
      </c>
      <c r="E1135" s="18">
        <v>94.57</v>
      </c>
      <c r="F1135" s="16">
        <f t="shared" si="137"/>
        <v>-2.1143884131524793E-4</v>
      </c>
      <c r="G1135" s="31">
        <f t="shared" si="142"/>
        <v>51.515729265967387</v>
      </c>
      <c r="H1135" s="18">
        <v>24.86</v>
      </c>
      <c r="I1135" s="16">
        <f t="shared" si="138"/>
        <v>8.0515297906602612E-4</v>
      </c>
      <c r="J1135" s="31">
        <f t="shared" si="143"/>
        <v>36.829629629629508</v>
      </c>
      <c r="K1135" s="26">
        <f t="shared" si="139"/>
        <v>133.28413440580101</v>
      </c>
      <c r="L1135" s="16">
        <f t="shared" si="140"/>
        <v>1.5977306628212062E-3</v>
      </c>
    </row>
    <row r="1136" spans="1:12" x14ac:dyDescent="0.3">
      <c r="A1136" s="3">
        <v>44055</v>
      </c>
      <c r="B1136" s="18">
        <v>44.15</v>
      </c>
      <c r="C1136" s="16">
        <f t="shared" si="136"/>
        <v>2.4977293369663478E-3</v>
      </c>
      <c r="D1136" s="31">
        <f t="shared" si="141"/>
        <v>45.051020408163303</v>
      </c>
      <c r="E1136" s="18">
        <v>94.8</v>
      </c>
      <c r="F1136" s="16">
        <f t="shared" si="137"/>
        <v>2.4320609072645549E-3</v>
      </c>
      <c r="G1136" s="31">
        <f t="shared" si="142"/>
        <v>51.641018657224372</v>
      </c>
      <c r="H1136" s="18">
        <v>24.96</v>
      </c>
      <c r="I1136" s="16">
        <f t="shared" si="138"/>
        <v>4.022526146419958E-3</v>
      </c>
      <c r="J1136" s="31">
        <f t="shared" si="143"/>
        <v>36.977777777777654</v>
      </c>
      <c r="K1136" s="26">
        <f t="shared" si="139"/>
        <v>133.66981684316534</v>
      </c>
      <c r="L1136" s="16">
        <f t="shared" si="140"/>
        <v>2.893686027100939E-3</v>
      </c>
    </row>
    <row r="1137" spans="1:12" x14ac:dyDescent="0.3">
      <c r="A1137" s="3">
        <v>44056</v>
      </c>
      <c r="B1137" s="18">
        <v>44.36</v>
      </c>
      <c r="C1137" s="16">
        <f t="shared" si="136"/>
        <v>4.756511891279791E-3</v>
      </c>
      <c r="D1137" s="31">
        <f t="shared" si="141"/>
        <v>45.265306122449019</v>
      </c>
      <c r="E1137" s="18">
        <v>96.6</v>
      </c>
      <c r="F1137" s="16">
        <f t="shared" si="137"/>
        <v>1.8987341772151778E-2</v>
      </c>
      <c r="G1137" s="31">
        <f t="shared" si="142"/>
        <v>52.621544327931154</v>
      </c>
      <c r="H1137" s="18">
        <v>25.26</v>
      </c>
      <c r="I1137" s="16">
        <f t="shared" si="138"/>
        <v>1.2019230769230838E-2</v>
      </c>
      <c r="J1137" s="31">
        <f t="shared" si="143"/>
        <v>37.422222222222096</v>
      </c>
      <c r="K1137" s="26">
        <f t="shared" si="139"/>
        <v>135.30907267260227</v>
      </c>
      <c r="L1137" s="16">
        <f t="shared" si="140"/>
        <v>1.2263470304296753E-2</v>
      </c>
    </row>
    <row r="1138" spans="1:12" x14ac:dyDescent="0.3">
      <c r="A1138" s="3">
        <v>44057</v>
      </c>
      <c r="B1138" s="18">
        <v>43.84</v>
      </c>
      <c r="C1138" s="16">
        <f t="shared" si="136"/>
        <v>-1.1722272317402971E-2</v>
      </c>
      <c r="D1138" s="31">
        <f t="shared" si="141"/>
        <v>44.734693877551067</v>
      </c>
      <c r="E1138" s="18">
        <v>96.32</v>
      </c>
      <c r="F1138" s="16">
        <f t="shared" si="137"/>
        <v>-2.8985507246377384E-3</v>
      </c>
      <c r="G1138" s="31">
        <f t="shared" si="142"/>
        <v>52.469018112487873</v>
      </c>
      <c r="H1138" s="18">
        <v>25.21</v>
      </c>
      <c r="I1138" s="16">
        <f t="shared" si="138"/>
        <v>-1.9794140934283888E-3</v>
      </c>
      <c r="J1138" s="31">
        <f t="shared" si="143"/>
        <v>37.34814814814802</v>
      </c>
      <c r="K1138" s="26">
        <f t="shared" si="139"/>
        <v>134.55186013818695</v>
      </c>
      <c r="L1138" s="16">
        <f t="shared" si="140"/>
        <v>-5.5961697132275168E-3</v>
      </c>
    </row>
    <row r="1139" spans="1:12" x14ac:dyDescent="0.3">
      <c r="A1139" s="3">
        <v>44060</v>
      </c>
      <c r="B1139" s="18">
        <v>44.24</v>
      </c>
      <c r="C1139" s="16">
        <f t="shared" si="136"/>
        <v>9.124087591240837E-3</v>
      </c>
      <c r="D1139" s="31">
        <f t="shared" si="141"/>
        <v>45.142857142857189</v>
      </c>
      <c r="E1139" s="18">
        <v>96.8</v>
      </c>
      <c r="F1139" s="16">
        <f t="shared" si="137"/>
        <v>4.983388704318914E-3</v>
      </c>
      <c r="G1139" s="31">
        <f t="shared" si="142"/>
        <v>52.730491624676347</v>
      </c>
      <c r="H1139" s="18">
        <v>25.54</v>
      </c>
      <c r="I1139" s="16">
        <f t="shared" si="138"/>
        <v>1.3090043633478654E-2</v>
      </c>
      <c r="J1139" s="31">
        <f t="shared" si="143"/>
        <v>37.8370370370369</v>
      </c>
      <c r="K1139" s="26">
        <f t="shared" si="139"/>
        <v>135.71038580457045</v>
      </c>
      <c r="L1139" s="16">
        <f t="shared" si="140"/>
        <v>8.6102538098966619E-3</v>
      </c>
    </row>
    <row r="1140" spans="1:12" x14ac:dyDescent="0.3">
      <c r="A1140" s="3">
        <v>44061</v>
      </c>
      <c r="B1140" s="18">
        <v>44.76</v>
      </c>
      <c r="C1140" s="16">
        <f t="shared" si="136"/>
        <v>1.1754068716093968E-2</v>
      </c>
      <c r="D1140" s="31">
        <f t="shared" si="141"/>
        <v>45.673469387755148</v>
      </c>
      <c r="E1140" s="18">
        <v>98.19</v>
      </c>
      <c r="F1140" s="16">
        <f t="shared" si="137"/>
        <v>1.4359504132231304E-2</v>
      </c>
      <c r="G1140" s="31">
        <f t="shared" si="142"/>
        <v>53.487675337055478</v>
      </c>
      <c r="H1140" s="18">
        <v>25.91</v>
      </c>
      <c r="I1140" s="16">
        <f t="shared" si="138"/>
        <v>1.4487079091620947E-2</v>
      </c>
      <c r="J1140" s="31">
        <f t="shared" si="143"/>
        <v>38.385185185185044</v>
      </c>
      <c r="K1140" s="26">
        <f t="shared" si="139"/>
        <v>137.54632990999568</v>
      </c>
      <c r="L1140" s="16">
        <f t="shared" si="140"/>
        <v>1.3528397952306204E-2</v>
      </c>
    </row>
    <row r="1141" spans="1:12" x14ac:dyDescent="0.3">
      <c r="A1141" s="3">
        <v>44062</v>
      </c>
      <c r="B1141" s="18">
        <v>44.9</v>
      </c>
      <c r="C1141" s="16">
        <f t="shared" si="136"/>
        <v>3.127792672028562E-3</v>
      </c>
      <c r="D1141" s="31">
        <f t="shared" si="141"/>
        <v>45.816326530612287</v>
      </c>
      <c r="E1141" s="18">
        <v>98.73</v>
      </c>
      <c r="F1141" s="16">
        <f t="shared" si="137"/>
        <v>5.499541704858002E-3</v>
      </c>
      <c r="G1141" s="31">
        <f t="shared" si="142"/>
        <v>53.781833038267521</v>
      </c>
      <c r="H1141" s="18">
        <v>26.24</v>
      </c>
      <c r="I1141" s="16">
        <f t="shared" si="138"/>
        <v>1.2736395214203E-2</v>
      </c>
      <c r="J1141" s="31">
        <f t="shared" si="143"/>
        <v>38.874074074073931</v>
      </c>
      <c r="K1141" s="26">
        <f t="shared" si="139"/>
        <v>138.47223364295374</v>
      </c>
      <c r="L1141" s="16">
        <f t="shared" si="140"/>
        <v>6.7315771606841768E-3</v>
      </c>
    </row>
    <row r="1142" spans="1:12" x14ac:dyDescent="0.3">
      <c r="A1142" s="3">
        <v>44063</v>
      </c>
      <c r="B1142" s="18">
        <v>44.67</v>
      </c>
      <c r="C1142" s="16">
        <f t="shared" si="136"/>
        <v>-5.1224944320712451E-3</v>
      </c>
      <c r="D1142" s="31">
        <f t="shared" si="141"/>
        <v>45.58163265306127</v>
      </c>
      <c r="E1142" s="18">
        <v>99.86</v>
      </c>
      <c r="F1142" s="16">
        <f t="shared" si="137"/>
        <v>1.1445356021472675E-2</v>
      </c>
      <c r="G1142" s="31">
        <f t="shared" si="142"/>
        <v>54.397385264877897</v>
      </c>
      <c r="H1142" s="18">
        <v>26.57</v>
      </c>
      <c r="I1142" s="16">
        <f t="shared" si="138"/>
        <v>1.257621951219523E-2</v>
      </c>
      <c r="J1142" s="31">
        <f t="shared" si="143"/>
        <v>39.362962962962825</v>
      </c>
      <c r="K1142" s="26">
        <f t="shared" si="139"/>
        <v>139.34198088090199</v>
      </c>
      <c r="L1142" s="16">
        <f t="shared" si="140"/>
        <v>6.2810226647376233E-3</v>
      </c>
    </row>
    <row r="1143" spans="1:12" x14ac:dyDescent="0.3">
      <c r="A1143" s="3">
        <v>44064</v>
      </c>
      <c r="B1143" s="18">
        <v>44.87</v>
      </c>
      <c r="C1143" s="16">
        <f t="shared" si="136"/>
        <v>4.4772778150883319E-3</v>
      </c>
      <c r="D1143" s="31">
        <f t="shared" si="141"/>
        <v>45.785714285714327</v>
      </c>
      <c r="E1143" s="18">
        <v>100.36</v>
      </c>
      <c r="F1143" s="16">
        <f t="shared" si="137"/>
        <v>5.0070098137391383E-3</v>
      </c>
      <c r="G1143" s="31">
        <f t="shared" si="142"/>
        <v>54.669753506740889</v>
      </c>
      <c r="H1143" s="18">
        <v>26.99</v>
      </c>
      <c r="I1143" s="16">
        <f t="shared" si="138"/>
        <v>1.5807301467820833E-2</v>
      </c>
      <c r="J1143" s="31">
        <f t="shared" si="143"/>
        <v>39.985185185185045</v>
      </c>
      <c r="K1143" s="26">
        <f t="shared" si="139"/>
        <v>140.44065297764024</v>
      </c>
      <c r="L1143" s="16">
        <f t="shared" si="140"/>
        <v>7.8847170809011047E-3</v>
      </c>
    </row>
    <row r="1144" spans="1:12" x14ac:dyDescent="0.3">
      <c r="A1144" s="3">
        <v>44067</v>
      </c>
      <c r="B1144" s="18">
        <v>45.1</v>
      </c>
      <c r="C1144" s="16">
        <f t="shared" si="136"/>
        <v>5.1259193224872934E-3</v>
      </c>
      <c r="D1144" s="31">
        <f t="shared" si="141"/>
        <v>46.020408163265351</v>
      </c>
      <c r="E1144" s="18">
        <v>101.89</v>
      </c>
      <c r="F1144" s="16">
        <f t="shared" si="137"/>
        <v>1.5245117576723866E-2</v>
      </c>
      <c r="G1144" s="31">
        <f t="shared" si="142"/>
        <v>55.503200326841664</v>
      </c>
      <c r="H1144" s="18">
        <v>27.44</v>
      </c>
      <c r="I1144" s="16">
        <f t="shared" si="138"/>
        <v>1.6672841793256898E-2</v>
      </c>
      <c r="J1144" s="31">
        <f t="shared" si="143"/>
        <v>40.651851851851717</v>
      </c>
      <c r="K1144" s="26">
        <f t="shared" si="139"/>
        <v>142.17546034195874</v>
      </c>
      <c r="L1144" s="16">
        <f t="shared" si="140"/>
        <v>1.2352601099018701E-2</v>
      </c>
    </row>
    <row r="1145" spans="1:12" x14ac:dyDescent="0.3">
      <c r="A1145" s="3">
        <v>44068</v>
      </c>
      <c r="B1145" s="18">
        <v>45.13</v>
      </c>
      <c r="C1145" s="16">
        <f t="shared" si="136"/>
        <v>6.6518847006658E-4</v>
      </c>
      <c r="D1145" s="31">
        <f t="shared" si="141"/>
        <v>46.051020408163311</v>
      </c>
      <c r="E1145" s="18">
        <v>102.09</v>
      </c>
      <c r="F1145" s="16">
        <f t="shared" si="137"/>
        <v>1.9629011679263009E-3</v>
      </c>
      <c r="G1145" s="31">
        <f t="shared" si="142"/>
        <v>55.612147623586871</v>
      </c>
      <c r="H1145" s="18">
        <v>27.43</v>
      </c>
      <c r="I1145" s="16">
        <f t="shared" si="138"/>
        <v>-3.6443148688047877E-4</v>
      </c>
      <c r="J1145" s="31">
        <f t="shared" si="143"/>
        <v>40.637037037036905</v>
      </c>
      <c r="K1145" s="26">
        <f t="shared" si="139"/>
        <v>142.30020506878708</v>
      </c>
      <c r="L1145" s="16">
        <f t="shared" si="140"/>
        <v>8.7739984472912091E-4</v>
      </c>
    </row>
    <row r="1146" spans="1:12" x14ac:dyDescent="0.3">
      <c r="A1146" s="3">
        <v>44069</v>
      </c>
      <c r="B1146" s="18">
        <v>45.31</v>
      </c>
      <c r="C1146" s="16">
        <f t="shared" si="136"/>
        <v>3.9884777309993069E-3</v>
      </c>
      <c r="D1146" s="31">
        <f t="shared" si="141"/>
        <v>46.234693877551067</v>
      </c>
      <c r="E1146" s="18">
        <v>102.55</v>
      </c>
      <c r="F1146" s="16">
        <f t="shared" si="137"/>
        <v>4.5058281908119113E-3</v>
      </c>
      <c r="G1146" s="31">
        <f t="shared" si="142"/>
        <v>55.862726406100819</v>
      </c>
      <c r="H1146" s="18">
        <v>27.73</v>
      </c>
      <c r="I1146" s="16">
        <f t="shared" si="138"/>
        <v>1.0936930368210085E-2</v>
      </c>
      <c r="J1146" s="31">
        <f t="shared" si="143"/>
        <v>41.081481481481354</v>
      </c>
      <c r="K1146" s="26">
        <f t="shared" si="139"/>
        <v>143.17890176513325</v>
      </c>
      <c r="L1146" s="16">
        <f t="shared" si="140"/>
        <v>6.1749503166310671E-3</v>
      </c>
    </row>
    <row r="1147" spans="1:12" x14ac:dyDescent="0.3">
      <c r="A1147" s="3">
        <v>44070</v>
      </c>
      <c r="B1147" s="18">
        <v>45.32</v>
      </c>
      <c r="C1147" s="16">
        <f t="shared" si="136"/>
        <v>2.2070183182520964E-4</v>
      </c>
      <c r="D1147" s="31">
        <f t="shared" si="141"/>
        <v>46.244897959183717</v>
      </c>
      <c r="E1147" s="18">
        <v>102.56</v>
      </c>
      <c r="F1147" s="16">
        <f t="shared" si="137"/>
        <v>9.7513408093607978E-5</v>
      </c>
      <c r="G1147" s="31">
        <f t="shared" si="142"/>
        <v>55.868173770938078</v>
      </c>
      <c r="H1147" s="18">
        <v>27.89</v>
      </c>
      <c r="I1147" s="16">
        <f t="shared" si="138"/>
        <v>5.7699242697439868E-3</v>
      </c>
      <c r="J1147" s="31">
        <f t="shared" si="143"/>
        <v>41.318518518518395</v>
      </c>
      <c r="K1147" s="26">
        <f t="shared" si="139"/>
        <v>143.43159024864019</v>
      </c>
      <c r="L1147" s="16">
        <f t="shared" si="140"/>
        <v>1.7648444036919564E-3</v>
      </c>
    </row>
    <row r="1148" spans="1:12" x14ac:dyDescent="0.3">
      <c r="A1148" s="3">
        <v>44071</v>
      </c>
      <c r="B1148" s="18">
        <v>45.67</v>
      </c>
      <c r="C1148" s="16">
        <f t="shared" si="136"/>
        <v>7.7228596646072845E-3</v>
      </c>
      <c r="D1148" s="31">
        <f t="shared" si="141"/>
        <v>46.602040816326578</v>
      </c>
      <c r="E1148" s="18">
        <v>102.8</v>
      </c>
      <c r="F1148" s="16">
        <f t="shared" si="137"/>
        <v>2.3400936037440978E-3</v>
      </c>
      <c r="G1148" s="31">
        <f t="shared" si="142"/>
        <v>55.998910527032315</v>
      </c>
      <c r="H1148" s="18">
        <v>27.85</v>
      </c>
      <c r="I1148" s="16">
        <f t="shared" si="138"/>
        <v>-1.4342058085334841E-3</v>
      </c>
      <c r="J1148" s="31">
        <f t="shared" si="143"/>
        <v>41.259259259259139</v>
      </c>
      <c r="K1148" s="26">
        <f t="shared" si="139"/>
        <v>143.86021060261805</v>
      </c>
      <c r="L1148" s="16">
        <f t="shared" si="140"/>
        <v>2.9883260252141497E-3</v>
      </c>
    </row>
    <row r="1149" spans="1:12" x14ac:dyDescent="0.3">
      <c r="A1149" s="3">
        <v>44074</v>
      </c>
      <c r="B1149" s="18">
        <v>44.59</v>
      </c>
      <c r="C1149" s="16">
        <f t="shared" si="136"/>
        <v>-2.3647908911758275E-2</v>
      </c>
      <c r="D1149" s="31">
        <f t="shared" si="141"/>
        <v>45.50000000000005</v>
      </c>
      <c r="E1149" s="18">
        <v>99.02</v>
      </c>
      <c r="F1149" s="16">
        <f t="shared" si="137"/>
        <v>-3.6770428015564183E-2</v>
      </c>
      <c r="G1149" s="31">
        <f t="shared" si="142"/>
        <v>53.939806618548054</v>
      </c>
      <c r="H1149" s="18">
        <v>26.81</v>
      </c>
      <c r="I1149" s="16">
        <f t="shared" si="138"/>
        <v>-3.7342908438061095E-2</v>
      </c>
      <c r="J1149" s="31">
        <f t="shared" si="143"/>
        <v>39.718518518518401</v>
      </c>
      <c r="K1149" s="26">
        <f t="shared" si="139"/>
        <v>139.1583251370665</v>
      </c>
      <c r="L1149" s="16">
        <f t="shared" si="140"/>
        <v>-3.2683710428726309E-2</v>
      </c>
    </row>
    <row r="1150" spans="1:12" x14ac:dyDescent="0.3">
      <c r="A1150" s="3">
        <v>44075</v>
      </c>
      <c r="B1150" s="18">
        <v>44.98</v>
      </c>
      <c r="C1150" s="16">
        <f t="shared" si="136"/>
        <v>8.7463556851310464E-3</v>
      </c>
      <c r="D1150" s="31">
        <f t="shared" si="141"/>
        <v>45.897959183673514</v>
      </c>
      <c r="E1150" s="18">
        <v>99.72</v>
      </c>
      <c r="F1150" s="16">
        <f t="shared" si="137"/>
        <v>7.069278933548917E-3</v>
      </c>
      <c r="G1150" s="31">
        <f t="shared" si="142"/>
        <v>54.32112215715626</v>
      </c>
      <c r="H1150" s="18">
        <v>26.6</v>
      </c>
      <c r="I1150" s="16">
        <f t="shared" si="138"/>
        <v>-7.8328981723236879E-3</v>
      </c>
      <c r="J1150" s="31">
        <f t="shared" si="143"/>
        <v>39.407407407407291</v>
      </c>
      <c r="K1150" s="26">
        <f t="shared" si="139"/>
        <v>139.62648874823708</v>
      </c>
      <c r="L1150" s="16">
        <f t="shared" si="140"/>
        <v>3.3642515509542115E-3</v>
      </c>
    </row>
    <row r="1151" spans="1:12" x14ac:dyDescent="0.3">
      <c r="A1151" s="3">
        <v>44076</v>
      </c>
      <c r="B1151" s="18">
        <v>45.27</v>
      </c>
      <c r="C1151" s="16">
        <f t="shared" si="136"/>
        <v>6.447309915518229E-3</v>
      </c>
      <c r="D1151" s="31">
        <f t="shared" si="141"/>
        <v>46.193877551020464</v>
      </c>
      <c r="E1151" s="18">
        <v>100.56</v>
      </c>
      <c r="F1151" s="16">
        <f t="shared" si="137"/>
        <v>8.4235860409145324E-3</v>
      </c>
      <c r="G1151" s="31">
        <f t="shared" si="142"/>
        <v>54.778700803486096</v>
      </c>
      <c r="H1151" s="18">
        <v>26.8</v>
      </c>
      <c r="I1151" s="16">
        <f t="shared" si="138"/>
        <v>7.5187969924812581E-3</v>
      </c>
      <c r="J1151" s="31">
        <f t="shared" si="143"/>
        <v>39.703703703703589</v>
      </c>
      <c r="K1151" s="26">
        <f t="shared" si="139"/>
        <v>140.67628205821015</v>
      </c>
      <c r="L1151" s="16">
        <f t="shared" si="140"/>
        <v>7.5185827516293102E-3</v>
      </c>
    </row>
    <row r="1152" spans="1:12" x14ac:dyDescent="0.3">
      <c r="A1152" s="3">
        <v>44077</v>
      </c>
      <c r="B1152" s="18">
        <v>45.3</v>
      </c>
      <c r="C1152" s="16">
        <f t="shared" si="136"/>
        <v>6.6269052352541102E-4</v>
      </c>
      <c r="D1152" s="31">
        <f t="shared" si="141"/>
        <v>46.224489795918416</v>
      </c>
      <c r="E1152" s="18">
        <v>100.91</v>
      </c>
      <c r="F1152" s="16">
        <f t="shared" si="137"/>
        <v>3.4805091487668527E-3</v>
      </c>
      <c r="G1152" s="31">
        <f t="shared" si="142"/>
        <v>54.969358572790192</v>
      </c>
      <c r="H1152" s="18">
        <v>26.94</v>
      </c>
      <c r="I1152" s="16">
        <f t="shared" si="138"/>
        <v>5.2238805970148405E-3</v>
      </c>
      <c r="J1152" s="31">
        <f t="shared" si="143"/>
        <v>39.911111111110991</v>
      </c>
      <c r="K1152" s="26">
        <f t="shared" si="139"/>
        <v>141.1049594798196</v>
      </c>
      <c r="L1152" s="16">
        <f t="shared" si="140"/>
        <v>3.0472615236736278E-3</v>
      </c>
    </row>
    <row r="1153" spans="1:12" x14ac:dyDescent="0.3">
      <c r="A1153" s="3">
        <v>44078</v>
      </c>
      <c r="B1153" s="18">
        <v>44.49</v>
      </c>
      <c r="C1153" s="16">
        <f t="shared" si="136"/>
        <v>-1.7880794701986669E-2</v>
      </c>
      <c r="D1153" s="31">
        <f t="shared" si="141"/>
        <v>45.397959183673521</v>
      </c>
      <c r="E1153" s="18">
        <v>99.32</v>
      </c>
      <c r="F1153" s="16">
        <f t="shared" si="137"/>
        <v>-1.5756614805272018E-2</v>
      </c>
      <c r="G1153" s="31">
        <f t="shared" si="142"/>
        <v>54.103227563665861</v>
      </c>
      <c r="H1153" s="18">
        <v>26.64</v>
      </c>
      <c r="I1153" s="16">
        <f t="shared" si="138"/>
        <v>-1.1135857461024523E-2</v>
      </c>
      <c r="J1153" s="31">
        <f t="shared" si="143"/>
        <v>39.466666666666548</v>
      </c>
      <c r="K1153" s="26">
        <f t="shared" si="139"/>
        <v>138.96785341400593</v>
      </c>
      <c r="L1153" s="16">
        <f t="shared" si="140"/>
        <v>-1.5145506392490127E-2</v>
      </c>
    </row>
    <row r="1154" spans="1:12" x14ac:dyDescent="0.3">
      <c r="A1154" s="3">
        <v>44081</v>
      </c>
      <c r="B1154" s="18">
        <v>44.49</v>
      </c>
      <c r="C1154" s="16">
        <f t="shared" si="136"/>
        <v>0</v>
      </c>
      <c r="D1154" s="31">
        <f t="shared" si="141"/>
        <v>45.397959183673521</v>
      </c>
      <c r="E1154" s="18">
        <v>98.63</v>
      </c>
      <c r="F1154" s="16">
        <f t="shared" si="137"/>
        <v>-6.9472412404348871E-3</v>
      </c>
      <c r="G1154" s="31">
        <f t="shared" si="142"/>
        <v>53.727359389894929</v>
      </c>
      <c r="H1154" s="18">
        <v>26.5</v>
      </c>
      <c r="I1154" s="16">
        <f t="shared" si="138"/>
        <v>-5.2552552552552756E-3</v>
      </c>
      <c r="J1154" s="31">
        <f t="shared" si="143"/>
        <v>39.259259259259139</v>
      </c>
      <c r="K1154" s="26">
        <f t="shared" si="139"/>
        <v>138.38457783282757</v>
      </c>
      <c r="L1154" s="16">
        <f t="shared" si="140"/>
        <v>-4.1971978903688756E-3</v>
      </c>
    </row>
    <row r="1155" spans="1:12" x14ac:dyDescent="0.3">
      <c r="A1155" s="3">
        <v>44082</v>
      </c>
      <c r="B1155" s="18">
        <v>44.25</v>
      </c>
      <c r="C1155" s="16">
        <f t="shared" si="136"/>
        <v>-5.3944706675658205E-3</v>
      </c>
      <c r="D1155" s="31">
        <f t="shared" si="141"/>
        <v>45.153061224489846</v>
      </c>
      <c r="E1155" s="18">
        <v>97.23</v>
      </c>
      <c r="F1155" s="16">
        <f t="shared" si="137"/>
        <v>-1.419446415897796E-2</v>
      </c>
      <c r="G1155" s="31">
        <f t="shared" si="142"/>
        <v>52.964728312678538</v>
      </c>
      <c r="H1155" s="18">
        <v>26.37</v>
      </c>
      <c r="I1155" s="16">
        <f t="shared" si="138"/>
        <v>-4.9056603773584007E-3</v>
      </c>
      <c r="J1155" s="31">
        <f t="shared" si="143"/>
        <v>39.066666666666549</v>
      </c>
      <c r="K1155" s="26">
        <f t="shared" si="139"/>
        <v>137.18445620383494</v>
      </c>
      <c r="L1155" s="16">
        <f t="shared" si="140"/>
        <v>-8.6723654310845166E-3</v>
      </c>
    </row>
    <row r="1156" spans="1:12" x14ac:dyDescent="0.3">
      <c r="A1156" s="3">
        <v>44083</v>
      </c>
      <c r="B1156" s="18">
        <v>44.02</v>
      </c>
      <c r="C1156" s="16">
        <f t="shared" ref="C1156:C1219" si="144">B1156/B1155-1</f>
        <v>-5.1977401129942313E-3</v>
      </c>
      <c r="D1156" s="31">
        <f t="shared" si="141"/>
        <v>44.91836734693883</v>
      </c>
      <c r="E1156" s="18">
        <v>97.01</v>
      </c>
      <c r="F1156" s="16">
        <f t="shared" ref="F1156:F1219" si="145">E1156/E1155-1</f>
        <v>-2.2626761287668495E-3</v>
      </c>
      <c r="G1156" s="31">
        <f t="shared" si="142"/>
        <v>52.84488628625882</v>
      </c>
      <c r="H1156" s="18">
        <v>26.07</v>
      </c>
      <c r="I1156" s="16">
        <f t="shared" ref="I1156:I1219" si="146">H1156/H1155-1</f>
        <v>-1.1376564277588153E-2</v>
      </c>
      <c r="J1156" s="31">
        <f t="shared" si="143"/>
        <v>38.622222222222106</v>
      </c>
      <c r="K1156" s="26">
        <f t="shared" ref="K1156:K1219" si="147">D1156+G1156+J1156</f>
        <v>136.38547585541977</v>
      </c>
      <c r="L1156" s="16">
        <f t="shared" ref="L1156:L1219" si="148">K1156/K1155-1</f>
        <v>-5.824131760437945E-3</v>
      </c>
    </row>
    <row r="1157" spans="1:12" x14ac:dyDescent="0.3">
      <c r="A1157" s="3">
        <v>44084</v>
      </c>
      <c r="B1157" s="18">
        <v>44.53</v>
      </c>
      <c r="C1157" s="16">
        <f t="shared" si="144"/>
        <v>1.1585642889595515E-2</v>
      </c>
      <c r="D1157" s="31">
        <f t="shared" ref="D1157:D1220" si="149">D1156*(1+C1157)</f>
        <v>45.438775510204131</v>
      </c>
      <c r="E1157" s="18">
        <v>97.59</v>
      </c>
      <c r="F1157" s="16">
        <f t="shared" si="145"/>
        <v>5.9787650757654465E-3</v>
      </c>
      <c r="G1157" s="31">
        <f t="shared" ref="G1157:G1220" si="150">G1156*(1+F1157)</f>
        <v>53.1608334468199</v>
      </c>
      <c r="H1157" s="18">
        <v>26.36</v>
      </c>
      <c r="I1157" s="16">
        <f t="shared" si="146"/>
        <v>1.1123897199846633E-2</v>
      </c>
      <c r="J1157" s="31">
        <f t="shared" ref="J1157:J1220" si="151">J1156*(1+I1157)</f>
        <v>39.051851851851737</v>
      </c>
      <c r="K1157" s="26">
        <f t="shared" si="147"/>
        <v>137.65146080887575</v>
      </c>
      <c r="L1157" s="16">
        <f t="shared" si="148"/>
        <v>9.2824030236038357E-3</v>
      </c>
    </row>
    <row r="1158" spans="1:12" x14ac:dyDescent="0.3">
      <c r="A1158" s="3">
        <v>44085</v>
      </c>
      <c r="B1158" s="18">
        <v>44.6</v>
      </c>
      <c r="C1158" s="16">
        <f t="shared" si="144"/>
        <v>1.5719739501460772E-3</v>
      </c>
      <c r="D1158" s="31">
        <f t="shared" si="149"/>
        <v>45.510204081632708</v>
      </c>
      <c r="E1158" s="18">
        <v>97.83</v>
      </c>
      <c r="F1158" s="16">
        <f t="shared" si="145"/>
        <v>2.4592683676605276E-3</v>
      </c>
      <c r="G1158" s="31">
        <f t="shared" si="150"/>
        <v>53.291570202914137</v>
      </c>
      <c r="H1158" s="18">
        <v>26.4</v>
      </c>
      <c r="I1158" s="16">
        <f t="shared" si="146"/>
        <v>1.5174506828528056E-3</v>
      </c>
      <c r="J1158" s="31">
        <f t="shared" si="151"/>
        <v>39.111111111110993</v>
      </c>
      <c r="K1158" s="26">
        <f t="shared" si="147"/>
        <v>137.91288539565784</v>
      </c>
      <c r="L1158" s="16">
        <f t="shared" si="148"/>
        <v>1.8991777148305022E-3</v>
      </c>
    </row>
    <row r="1159" spans="1:12" x14ac:dyDescent="0.3">
      <c r="A1159" s="3">
        <v>44088</v>
      </c>
      <c r="B1159" s="18">
        <v>44.5</v>
      </c>
      <c r="C1159" s="16">
        <f t="shared" si="144"/>
        <v>-2.2421524663677195E-3</v>
      </c>
      <c r="D1159" s="31">
        <f t="shared" si="149"/>
        <v>45.408163265306179</v>
      </c>
      <c r="E1159" s="18">
        <v>100.93</v>
      </c>
      <c r="F1159" s="16">
        <f t="shared" si="145"/>
        <v>3.1687621384033582E-2</v>
      </c>
      <c r="G1159" s="31">
        <f t="shared" si="150"/>
        <v>54.980253302464725</v>
      </c>
      <c r="H1159" s="18">
        <v>27.75</v>
      </c>
      <c r="I1159" s="16">
        <f t="shared" si="146"/>
        <v>5.1136363636363757E-2</v>
      </c>
      <c r="J1159" s="31">
        <f t="shared" si="151"/>
        <v>41.111111111110993</v>
      </c>
      <c r="K1159" s="26">
        <f t="shared" si="147"/>
        <v>141.49952767888189</v>
      </c>
      <c r="L1159" s="16">
        <f t="shared" si="148"/>
        <v>2.6006578521900581E-2</v>
      </c>
    </row>
    <row r="1160" spans="1:12" x14ac:dyDescent="0.3">
      <c r="A1160" s="3">
        <v>44089</v>
      </c>
      <c r="B1160" s="18">
        <v>44.84</v>
      </c>
      <c r="C1160" s="16">
        <f t="shared" si="144"/>
        <v>7.6404494382023014E-3</v>
      </c>
      <c r="D1160" s="31">
        <f t="shared" si="149"/>
        <v>45.755102040816389</v>
      </c>
      <c r="E1160" s="18">
        <v>102.54</v>
      </c>
      <c r="F1160" s="16">
        <f t="shared" si="145"/>
        <v>1.5951649658178857E-2</v>
      </c>
      <c r="G1160" s="31">
        <f t="shared" si="150"/>
        <v>55.857279041263574</v>
      </c>
      <c r="H1160" s="18">
        <v>28.21</v>
      </c>
      <c r="I1160" s="16">
        <f t="shared" si="146"/>
        <v>1.6576576576576629E-2</v>
      </c>
      <c r="J1160" s="31">
        <f t="shared" si="151"/>
        <v>41.792592592592477</v>
      </c>
      <c r="K1160" s="26">
        <f t="shared" si="147"/>
        <v>143.40497367467245</v>
      </c>
      <c r="L1160" s="16">
        <f t="shared" si="148"/>
        <v>1.3466094389479322E-2</v>
      </c>
    </row>
    <row r="1161" spans="1:12" x14ac:dyDescent="0.3">
      <c r="A1161" s="3">
        <v>44090</v>
      </c>
      <c r="B1161" s="18">
        <v>45.09</v>
      </c>
      <c r="C1161" s="16">
        <f t="shared" si="144"/>
        <v>5.5753791257806551E-3</v>
      </c>
      <c r="D1161" s="31">
        <f t="shared" si="149"/>
        <v>46.010204081632722</v>
      </c>
      <c r="E1161" s="18">
        <v>102.57</v>
      </c>
      <c r="F1161" s="16">
        <f t="shared" si="145"/>
        <v>2.9256875365701873E-4</v>
      </c>
      <c r="G1161" s="31">
        <f t="shared" si="150"/>
        <v>55.873621135775352</v>
      </c>
      <c r="H1161" s="18">
        <v>28.22</v>
      </c>
      <c r="I1161" s="16">
        <f t="shared" si="146"/>
        <v>3.5448422545192315E-4</v>
      </c>
      <c r="J1161" s="31">
        <f t="shared" si="151"/>
        <v>41.80740740740729</v>
      </c>
      <c r="K1161" s="26">
        <f t="shared" si="147"/>
        <v>143.69123262481537</v>
      </c>
      <c r="L1161" s="16">
        <f t="shared" si="148"/>
        <v>1.9961577538609721E-3</v>
      </c>
    </row>
    <row r="1162" spans="1:12" x14ac:dyDescent="0.3">
      <c r="A1162" s="3">
        <v>44091</v>
      </c>
      <c r="B1162" s="18">
        <v>44.8</v>
      </c>
      <c r="C1162" s="16">
        <f t="shared" si="144"/>
        <v>-6.431581281880816E-3</v>
      </c>
      <c r="D1162" s="31">
        <f t="shared" si="149"/>
        <v>45.714285714285779</v>
      </c>
      <c r="E1162" s="18">
        <v>102.06</v>
      </c>
      <c r="F1162" s="16">
        <f t="shared" si="145"/>
        <v>-4.9722140976893314E-3</v>
      </c>
      <c r="G1162" s="31">
        <f t="shared" si="150"/>
        <v>55.595805529075101</v>
      </c>
      <c r="H1162" s="18">
        <v>28.29</v>
      </c>
      <c r="I1162" s="16">
        <f t="shared" si="146"/>
        <v>2.4805102763996167E-3</v>
      </c>
      <c r="J1162" s="31">
        <f t="shared" si="151"/>
        <v>41.911111111110991</v>
      </c>
      <c r="K1162" s="26">
        <f t="shared" si="147"/>
        <v>143.22120235447187</v>
      </c>
      <c r="L1162" s="16">
        <f t="shared" si="148"/>
        <v>-3.27111307876915E-3</v>
      </c>
    </row>
    <row r="1163" spans="1:12" x14ac:dyDescent="0.3">
      <c r="A1163" s="3">
        <v>44092</v>
      </c>
      <c r="B1163" s="18">
        <v>44.82</v>
      </c>
      <c r="C1163" s="16">
        <f t="shared" si="144"/>
        <v>4.4642857142873638E-4</v>
      </c>
      <c r="D1163" s="31">
        <f t="shared" si="149"/>
        <v>45.734693877551095</v>
      </c>
      <c r="E1163" s="18">
        <v>102.06</v>
      </c>
      <c r="F1163" s="16">
        <f t="shared" si="145"/>
        <v>0</v>
      </c>
      <c r="G1163" s="31">
        <f t="shared" si="150"/>
        <v>55.595805529075101</v>
      </c>
      <c r="H1163" s="18">
        <v>28.36</v>
      </c>
      <c r="I1163" s="16">
        <f t="shared" si="146"/>
        <v>2.474372569812644E-3</v>
      </c>
      <c r="J1163" s="31">
        <f t="shared" si="151"/>
        <v>42.014814814814692</v>
      </c>
      <c r="K1163" s="26">
        <f t="shared" si="147"/>
        <v>143.34531422144087</v>
      </c>
      <c r="L1163" s="16">
        <f t="shared" si="148"/>
        <v>8.6657467559736467E-4</v>
      </c>
    </row>
    <row r="1164" spans="1:12" x14ac:dyDescent="0.3">
      <c r="A1164" s="3">
        <v>44095</v>
      </c>
      <c r="B1164" s="18">
        <v>43.69</v>
      </c>
      <c r="C1164" s="16">
        <f t="shared" si="144"/>
        <v>-2.521195894689876E-2</v>
      </c>
      <c r="D1164" s="31">
        <f t="shared" si="149"/>
        <v>44.581632653061291</v>
      </c>
      <c r="E1164" s="18">
        <v>98.89</v>
      </c>
      <c r="F1164" s="16">
        <f t="shared" si="145"/>
        <v>-3.1060160689790339E-2</v>
      </c>
      <c r="G1164" s="31">
        <f t="shared" si="150"/>
        <v>53.868990875663691</v>
      </c>
      <c r="H1164" s="18">
        <v>27.4</v>
      </c>
      <c r="I1164" s="16">
        <f t="shared" si="146"/>
        <v>-3.3850493653032498E-2</v>
      </c>
      <c r="J1164" s="31">
        <f t="shared" si="151"/>
        <v>40.592592592592474</v>
      </c>
      <c r="K1164" s="26">
        <f t="shared" si="147"/>
        <v>139.04321612131744</v>
      </c>
      <c r="L1164" s="16">
        <f t="shared" si="148"/>
        <v>-3.0012129266238308E-2</v>
      </c>
    </row>
    <row r="1165" spans="1:12" x14ac:dyDescent="0.3">
      <c r="A1165" s="3">
        <v>44096</v>
      </c>
      <c r="B1165" s="18">
        <v>43.28</v>
      </c>
      <c r="C1165" s="16">
        <f t="shared" si="144"/>
        <v>-9.384298466468266E-3</v>
      </c>
      <c r="D1165" s="31">
        <f t="shared" si="149"/>
        <v>44.163265306122518</v>
      </c>
      <c r="E1165" s="18">
        <v>97.49</v>
      </c>
      <c r="F1165" s="16">
        <f t="shared" si="145"/>
        <v>-1.4157144301749525E-2</v>
      </c>
      <c r="G1165" s="31">
        <f t="shared" si="150"/>
        <v>53.106359798447293</v>
      </c>
      <c r="H1165" s="18">
        <v>26.87</v>
      </c>
      <c r="I1165" s="16">
        <f t="shared" si="146"/>
        <v>-1.9343065693430583E-2</v>
      </c>
      <c r="J1165" s="31">
        <f t="shared" si="151"/>
        <v>39.807407407407297</v>
      </c>
      <c r="K1165" s="26">
        <f t="shared" si="147"/>
        <v>137.07703251197711</v>
      </c>
      <c r="L1165" s="16">
        <f t="shared" si="148"/>
        <v>-1.4140809341067095E-2</v>
      </c>
    </row>
    <row r="1166" spans="1:12" x14ac:dyDescent="0.3">
      <c r="A1166" s="3">
        <v>44097</v>
      </c>
      <c r="B1166" s="18">
        <v>43.14</v>
      </c>
      <c r="C1166" s="16">
        <f t="shared" si="144"/>
        <v>-3.2347504621071943E-3</v>
      </c>
      <c r="D1166" s="31">
        <f t="shared" si="149"/>
        <v>44.020408163265373</v>
      </c>
      <c r="E1166" s="18">
        <v>97.22</v>
      </c>
      <c r="F1166" s="16">
        <f t="shared" si="145"/>
        <v>-2.7695148220330257E-3</v>
      </c>
      <c r="G1166" s="31">
        <f t="shared" si="150"/>
        <v>52.959280947841272</v>
      </c>
      <c r="H1166" s="18">
        <v>26.85</v>
      </c>
      <c r="I1166" s="16">
        <f t="shared" si="146"/>
        <v>-7.443245254931119E-4</v>
      </c>
      <c r="J1166" s="31">
        <f t="shared" si="151"/>
        <v>39.777777777777665</v>
      </c>
      <c r="K1166" s="26">
        <f t="shared" si="147"/>
        <v>136.7574668888843</v>
      </c>
      <c r="L1166" s="16">
        <f t="shared" si="148"/>
        <v>-2.3312849515099154E-3</v>
      </c>
    </row>
    <row r="1167" spans="1:12" x14ac:dyDescent="0.3">
      <c r="A1167" s="3">
        <v>44098</v>
      </c>
      <c r="B1167" s="18">
        <v>41.92</v>
      </c>
      <c r="C1167" s="16">
        <f t="shared" si="144"/>
        <v>-2.8280018544274421E-2</v>
      </c>
      <c r="D1167" s="31">
        <f t="shared" si="149"/>
        <v>42.775510204081698</v>
      </c>
      <c r="E1167" s="18">
        <v>95.44</v>
      </c>
      <c r="F1167" s="16">
        <f t="shared" si="145"/>
        <v>-1.8308989919769592E-2</v>
      </c>
      <c r="G1167" s="31">
        <f t="shared" si="150"/>
        <v>51.989650006809001</v>
      </c>
      <c r="H1167" s="18">
        <v>26.31</v>
      </c>
      <c r="I1167" s="16">
        <f t="shared" si="146"/>
        <v>-2.0111731843575509E-2</v>
      </c>
      <c r="J1167" s="31">
        <f t="shared" si="151"/>
        <v>38.977777777777661</v>
      </c>
      <c r="K1167" s="26">
        <f t="shared" si="147"/>
        <v>133.74293798866836</v>
      </c>
      <c r="L1167" s="16">
        <f t="shared" si="148"/>
        <v>-2.2042883425628546E-2</v>
      </c>
    </row>
    <row r="1168" spans="1:12" x14ac:dyDescent="0.3">
      <c r="A1168" s="3">
        <v>44099</v>
      </c>
      <c r="B1168" s="18">
        <v>42.96</v>
      </c>
      <c r="C1168" s="16">
        <f t="shared" si="144"/>
        <v>2.4809160305343525E-2</v>
      </c>
      <c r="D1168" s="31">
        <f t="shared" si="149"/>
        <v>43.836734693877617</v>
      </c>
      <c r="E1168" s="18">
        <v>97.64</v>
      </c>
      <c r="F1168" s="16">
        <f t="shared" si="145"/>
        <v>2.3051131601005803E-2</v>
      </c>
      <c r="G1168" s="31">
        <f t="shared" si="150"/>
        <v>53.18807027100619</v>
      </c>
      <c r="H1168" s="18">
        <v>26.78</v>
      </c>
      <c r="I1168" s="16">
        <f t="shared" si="146"/>
        <v>1.7863930064614397E-2</v>
      </c>
      <c r="J1168" s="31">
        <f t="shared" si="151"/>
        <v>39.674074074073964</v>
      </c>
      <c r="K1168" s="26">
        <f t="shared" si="147"/>
        <v>136.69887903895776</v>
      </c>
      <c r="L1168" s="16">
        <f t="shared" si="148"/>
        <v>2.2101660803502288E-2</v>
      </c>
    </row>
    <row r="1169" spans="1:12" x14ac:dyDescent="0.3">
      <c r="A1169" s="3">
        <v>44102</v>
      </c>
      <c r="B1169" s="18">
        <v>43.73</v>
      </c>
      <c r="C1169" s="16">
        <f t="shared" si="144"/>
        <v>1.7923649906889993E-2</v>
      </c>
      <c r="D1169" s="31">
        <f t="shared" si="149"/>
        <v>44.622448979591894</v>
      </c>
      <c r="E1169" s="18">
        <v>99.73</v>
      </c>
      <c r="F1169" s="16">
        <f t="shared" si="145"/>
        <v>2.1405161818926599E-2</v>
      </c>
      <c r="G1169" s="31">
        <f t="shared" si="150"/>
        <v>54.32656952199352</v>
      </c>
      <c r="H1169" s="18">
        <v>27.41</v>
      </c>
      <c r="I1169" s="16">
        <f t="shared" si="146"/>
        <v>2.3525018670649711E-2</v>
      </c>
      <c r="J1169" s="31">
        <f t="shared" si="151"/>
        <v>40.607407407407294</v>
      </c>
      <c r="K1169" s="26">
        <f t="shared" si="147"/>
        <v>139.55642590899271</v>
      </c>
      <c r="L1169" s="16">
        <f t="shared" si="148"/>
        <v>2.0903952469285336E-2</v>
      </c>
    </row>
    <row r="1170" spans="1:12" x14ac:dyDescent="0.3">
      <c r="A1170" s="3">
        <v>44103</v>
      </c>
      <c r="B1170" s="18">
        <v>43.61</v>
      </c>
      <c r="C1170" s="16">
        <f t="shared" si="144"/>
        <v>-2.7441115938714455E-3</v>
      </c>
      <c r="D1170" s="31">
        <f t="shared" si="149"/>
        <v>44.500000000000057</v>
      </c>
      <c r="E1170" s="18">
        <v>99.6</v>
      </c>
      <c r="F1170" s="16">
        <f t="shared" si="145"/>
        <v>-1.3035195026572799E-3</v>
      </c>
      <c r="G1170" s="31">
        <f t="shared" si="150"/>
        <v>54.255753779109135</v>
      </c>
      <c r="H1170" s="18">
        <v>27.43</v>
      </c>
      <c r="I1170" s="16">
        <f t="shared" si="146"/>
        <v>7.2966070777091829E-4</v>
      </c>
      <c r="J1170" s="31">
        <f t="shared" si="151"/>
        <v>40.637037037036926</v>
      </c>
      <c r="K1170" s="26">
        <f t="shared" si="147"/>
        <v>139.39279081614612</v>
      </c>
      <c r="L1170" s="16">
        <f t="shared" si="148"/>
        <v>-1.1725371424552433E-3</v>
      </c>
    </row>
    <row r="1171" spans="1:12" x14ac:dyDescent="0.3">
      <c r="A1171" s="3">
        <v>44104</v>
      </c>
      <c r="B1171" s="18">
        <v>43.58</v>
      </c>
      <c r="C1171" s="16">
        <f t="shared" si="144"/>
        <v>-6.8791561568448678E-4</v>
      </c>
      <c r="D1171" s="31">
        <f t="shared" si="149"/>
        <v>44.469387755102098</v>
      </c>
      <c r="E1171" s="18">
        <v>99.82</v>
      </c>
      <c r="F1171" s="16">
        <f t="shared" si="145"/>
        <v>2.2088353413654005E-3</v>
      </c>
      <c r="G1171" s="31">
        <f t="shared" si="150"/>
        <v>54.375595805528853</v>
      </c>
      <c r="H1171" s="18">
        <v>27.44</v>
      </c>
      <c r="I1171" s="16">
        <f t="shared" si="146"/>
        <v>3.6456434560716566E-4</v>
      </c>
      <c r="J1171" s="31">
        <f t="shared" si="151"/>
        <v>40.651851851851745</v>
      </c>
      <c r="K1171" s="26">
        <f t="shared" si="147"/>
        <v>139.49683541248271</v>
      </c>
      <c r="L1171" s="16">
        <f t="shared" si="148"/>
        <v>7.4641303705447193E-4</v>
      </c>
    </row>
    <row r="1172" spans="1:12" x14ac:dyDescent="0.3">
      <c r="A1172" s="3">
        <v>44105</v>
      </c>
      <c r="B1172" s="18">
        <v>44.15</v>
      </c>
      <c r="C1172" s="16">
        <f t="shared" si="144"/>
        <v>1.3079394217530904E-2</v>
      </c>
      <c r="D1172" s="31">
        <f t="shared" si="149"/>
        <v>45.051020408163318</v>
      </c>
      <c r="E1172" s="18">
        <v>100.48</v>
      </c>
      <c r="F1172" s="16">
        <f t="shared" si="145"/>
        <v>6.6119014225607398E-3</v>
      </c>
      <c r="G1172" s="31">
        <f t="shared" si="150"/>
        <v>54.735121884788015</v>
      </c>
      <c r="H1172" s="18">
        <v>27.56</v>
      </c>
      <c r="I1172" s="16">
        <f t="shared" si="146"/>
        <v>4.3731778425655232E-3</v>
      </c>
      <c r="J1172" s="31">
        <f t="shared" si="151"/>
        <v>40.829629629629522</v>
      </c>
      <c r="K1172" s="26">
        <f t="shared" si="147"/>
        <v>140.61577192258085</v>
      </c>
      <c r="L1172" s="16">
        <f t="shared" si="148"/>
        <v>8.0212322149784132E-3</v>
      </c>
    </row>
    <row r="1173" spans="1:12" x14ac:dyDescent="0.3">
      <c r="A1173" s="3">
        <v>44109</v>
      </c>
      <c r="B1173" s="18">
        <v>44.36</v>
      </c>
      <c r="C1173" s="16">
        <f t="shared" si="144"/>
        <v>4.756511891279791E-3</v>
      </c>
      <c r="D1173" s="31">
        <f t="shared" si="149"/>
        <v>45.265306122449033</v>
      </c>
      <c r="E1173" s="18">
        <v>101.12</v>
      </c>
      <c r="F1173" s="16">
        <f t="shared" si="145"/>
        <v>6.3694267515923553E-3</v>
      </c>
      <c r="G1173" s="31">
        <f t="shared" si="150"/>
        <v>55.083753234372651</v>
      </c>
      <c r="H1173" s="18">
        <v>27.81</v>
      </c>
      <c r="I1173" s="16">
        <f t="shared" si="146"/>
        <v>9.0711175616835504E-3</v>
      </c>
      <c r="J1173" s="31">
        <f t="shared" si="151"/>
        <v>41.199999999999889</v>
      </c>
      <c r="K1173" s="26">
        <f t="shared" si="147"/>
        <v>141.54905935682157</v>
      </c>
      <c r="L1173" s="16">
        <f t="shared" si="148"/>
        <v>6.6371461855259106E-3</v>
      </c>
    </row>
    <row r="1174" spans="1:12" x14ac:dyDescent="0.3">
      <c r="A1174" s="3">
        <v>44110</v>
      </c>
      <c r="B1174" s="18">
        <v>44.79</v>
      </c>
      <c r="C1174" s="16">
        <f t="shared" si="144"/>
        <v>9.6934174932370443E-3</v>
      </c>
      <c r="D1174" s="31">
        <f t="shared" si="149"/>
        <v>45.704081632653107</v>
      </c>
      <c r="E1174" s="18">
        <v>101.85</v>
      </c>
      <c r="F1174" s="16">
        <f t="shared" si="145"/>
        <v>7.2191455696202222E-3</v>
      </c>
      <c r="G1174" s="31">
        <f t="shared" si="150"/>
        <v>55.481410867492627</v>
      </c>
      <c r="H1174" s="18">
        <v>27.94</v>
      </c>
      <c r="I1174" s="16">
        <f t="shared" si="146"/>
        <v>4.6745774901115755E-3</v>
      </c>
      <c r="J1174" s="31">
        <f t="shared" si="151"/>
        <v>41.392592592592486</v>
      </c>
      <c r="K1174" s="26">
        <f t="shared" si="147"/>
        <v>142.57808509273821</v>
      </c>
      <c r="L1174" s="16">
        <f t="shared" si="148"/>
        <v>7.269746196777227E-3</v>
      </c>
    </row>
    <row r="1175" spans="1:12" x14ac:dyDescent="0.3">
      <c r="A1175" s="3">
        <v>44111</v>
      </c>
      <c r="B1175" s="18">
        <v>44.9</v>
      </c>
      <c r="C1175" s="16">
        <f t="shared" si="144"/>
        <v>2.4559053360124761E-3</v>
      </c>
      <c r="D1175" s="31">
        <f t="shared" si="149"/>
        <v>45.816326530612287</v>
      </c>
      <c r="E1175" s="18">
        <v>101.25</v>
      </c>
      <c r="F1175" s="16">
        <f t="shared" si="145"/>
        <v>-5.8910162002945299E-3</v>
      </c>
      <c r="G1175" s="31">
        <f t="shared" si="150"/>
        <v>55.154568977257028</v>
      </c>
      <c r="H1175" s="18">
        <v>27.81</v>
      </c>
      <c r="I1175" s="16">
        <f t="shared" si="146"/>
        <v>-4.652827487473199E-3</v>
      </c>
      <c r="J1175" s="31">
        <f t="shared" si="151"/>
        <v>41.199999999999889</v>
      </c>
      <c r="K1175" s="26">
        <f t="shared" si="147"/>
        <v>142.1708955078692</v>
      </c>
      <c r="L1175" s="16">
        <f t="shared" si="148"/>
        <v>-2.8559058329626907E-3</v>
      </c>
    </row>
    <row r="1176" spans="1:12" x14ac:dyDescent="0.3">
      <c r="A1176" s="3">
        <v>44112</v>
      </c>
      <c r="B1176" s="18">
        <v>45.23</v>
      </c>
      <c r="C1176" s="16">
        <f t="shared" si="144"/>
        <v>7.3496659242762163E-3</v>
      </c>
      <c r="D1176" s="31">
        <f t="shared" si="149"/>
        <v>46.153061224489839</v>
      </c>
      <c r="E1176" s="18">
        <v>100.71</v>
      </c>
      <c r="F1176" s="16">
        <f t="shared" si="145"/>
        <v>-5.3333333333334121E-3</v>
      </c>
      <c r="G1176" s="31">
        <f t="shared" si="150"/>
        <v>54.860411276044985</v>
      </c>
      <c r="H1176" s="18">
        <v>27.69</v>
      </c>
      <c r="I1176" s="16">
        <f t="shared" si="146"/>
        <v>-4.3149946062566169E-3</v>
      </c>
      <c r="J1176" s="31">
        <f t="shared" si="151"/>
        <v>41.022222222222119</v>
      </c>
      <c r="K1176" s="26">
        <f t="shared" si="147"/>
        <v>142.03569472275694</v>
      </c>
      <c r="L1176" s="16">
        <f t="shared" si="148"/>
        <v>-9.509737181389033E-4</v>
      </c>
    </row>
    <row r="1177" spans="1:12" x14ac:dyDescent="0.3">
      <c r="A1177" s="3">
        <v>44113</v>
      </c>
      <c r="B1177" s="18">
        <v>45.59</v>
      </c>
      <c r="C1177" s="16">
        <f t="shared" si="144"/>
        <v>7.9593190360380817E-3</v>
      </c>
      <c r="D1177" s="31">
        <f t="shared" si="149"/>
        <v>46.520408163265351</v>
      </c>
      <c r="E1177" s="18">
        <v>100.45</v>
      </c>
      <c r="F1177" s="16">
        <f t="shared" si="145"/>
        <v>-2.5816701419917321E-3</v>
      </c>
      <c r="G1177" s="31">
        <f t="shared" si="150"/>
        <v>54.71877979027623</v>
      </c>
      <c r="H1177" s="18">
        <v>27.72</v>
      </c>
      <c r="I1177" s="16">
        <f t="shared" si="146"/>
        <v>1.0834236186347823E-3</v>
      </c>
      <c r="J1177" s="31">
        <f t="shared" si="151"/>
        <v>41.066666666666556</v>
      </c>
      <c r="K1177" s="26">
        <f t="shared" si="147"/>
        <v>142.30585462020812</v>
      </c>
      <c r="L1177" s="16">
        <f t="shared" si="148"/>
        <v>1.9020563667360157E-3</v>
      </c>
    </row>
    <row r="1178" spans="1:12" x14ac:dyDescent="0.3">
      <c r="A1178" s="3">
        <v>44116</v>
      </c>
      <c r="B1178" s="18">
        <v>45.42</v>
      </c>
      <c r="C1178" s="16">
        <f t="shared" si="144"/>
        <v>-3.7288879140162656E-3</v>
      </c>
      <c r="D1178" s="31">
        <f t="shared" si="149"/>
        <v>46.346938775510246</v>
      </c>
      <c r="E1178" s="18">
        <v>99.18</v>
      </c>
      <c r="F1178" s="16">
        <f t="shared" si="145"/>
        <v>-1.2643106022896977E-2</v>
      </c>
      <c r="G1178" s="31">
        <f t="shared" si="150"/>
        <v>54.026964455944217</v>
      </c>
      <c r="H1178" s="18">
        <v>27.5</v>
      </c>
      <c r="I1178" s="16">
        <f t="shared" si="146"/>
        <v>-7.9365079365079083E-3</v>
      </c>
      <c r="J1178" s="31">
        <f t="shared" si="151"/>
        <v>40.740740740740634</v>
      </c>
      <c r="K1178" s="26">
        <f t="shared" si="147"/>
        <v>141.1146439721951</v>
      </c>
      <c r="L1178" s="16">
        <f t="shared" si="148"/>
        <v>-8.3707775143346819E-3</v>
      </c>
    </row>
    <row r="1179" spans="1:12" x14ac:dyDescent="0.3">
      <c r="A1179" s="3">
        <v>44117</v>
      </c>
      <c r="B1179" s="18">
        <v>45.35</v>
      </c>
      <c r="C1179" s="16">
        <f t="shared" si="144"/>
        <v>-1.5411712901804986E-3</v>
      </c>
      <c r="D1179" s="31">
        <f t="shared" si="149"/>
        <v>46.275510204081677</v>
      </c>
      <c r="E1179" s="18">
        <v>98.89</v>
      </c>
      <c r="F1179" s="16">
        <f t="shared" si="145"/>
        <v>-2.9239766081872176E-3</v>
      </c>
      <c r="G1179" s="31">
        <f t="shared" si="150"/>
        <v>53.868990875663677</v>
      </c>
      <c r="H1179" s="18">
        <v>27.5</v>
      </c>
      <c r="I1179" s="16">
        <f t="shared" si="146"/>
        <v>0</v>
      </c>
      <c r="J1179" s="31">
        <f t="shared" si="151"/>
        <v>40.740740740740634</v>
      </c>
      <c r="K1179" s="26">
        <f t="shared" si="147"/>
        <v>140.88524182048599</v>
      </c>
      <c r="L1179" s="16">
        <f t="shared" si="148"/>
        <v>-1.6256438400136242E-3</v>
      </c>
    </row>
    <row r="1180" spans="1:12" x14ac:dyDescent="0.3">
      <c r="A1180" s="3">
        <v>44118</v>
      </c>
      <c r="B1180" s="18">
        <v>45.4</v>
      </c>
      <c r="C1180" s="16">
        <f t="shared" si="144"/>
        <v>1.1025358324145973E-3</v>
      </c>
      <c r="D1180" s="31">
        <f t="shared" si="149"/>
        <v>46.326530612244945</v>
      </c>
      <c r="E1180" s="18">
        <v>99.08</v>
      </c>
      <c r="F1180" s="16">
        <f t="shared" si="145"/>
        <v>1.9213267266660061E-3</v>
      </c>
      <c r="G1180" s="31">
        <f t="shared" si="150"/>
        <v>53.972490807571617</v>
      </c>
      <c r="H1180" s="18">
        <v>27.57</v>
      </c>
      <c r="I1180" s="16">
        <f t="shared" si="146"/>
        <v>2.5454545454546285E-3</v>
      </c>
      <c r="J1180" s="31">
        <f t="shared" si="151"/>
        <v>40.844444444444342</v>
      </c>
      <c r="K1180" s="26">
        <f t="shared" si="147"/>
        <v>141.14346586426092</v>
      </c>
      <c r="L1180" s="16">
        <f t="shared" si="148"/>
        <v>1.8328679458416985E-3</v>
      </c>
    </row>
    <row r="1181" spans="1:12" x14ac:dyDescent="0.3">
      <c r="A1181" s="3">
        <v>44119</v>
      </c>
      <c r="B1181" s="18">
        <v>44.4</v>
      </c>
      <c r="C1181" s="16">
        <f t="shared" si="144"/>
        <v>-2.2026431718061623E-2</v>
      </c>
      <c r="D1181" s="31">
        <f t="shared" si="149"/>
        <v>45.306122448979643</v>
      </c>
      <c r="E1181" s="18">
        <v>97.74</v>
      </c>
      <c r="F1181" s="16">
        <f t="shared" si="145"/>
        <v>-1.3524424707307303E-2</v>
      </c>
      <c r="G1181" s="31">
        <f t="shared" si="150"/>
        <v>53.242543919378782</v>
      </c>
      <c r="H1181" s="18">
        <v>27.13</v>
      </c>
      <c r="I1181" s="16">
        <f t="shared" si="146"/>
        <v>-1.595937613347842E-2</v>
      </c>
      <c r="J1181" s="31">
        <f t="shared" si="151"/>
        <v>40.19259259259249</v>
      </c>
      <c r="K1181" s="26">
        <f t="shared" si="147"/>
        <v>138.74125896095092</v>
      </c>
      <c r="L1181" s="16">
        <f t="shared" si="148"/>
        <v>-1.7019611135383528E-2</v>
      </c>
    </row>
    <row r="1182" spans="1:12" x14ac:dyDescent="0.3">
      <c r="A1182" s="3">
        <v>44120</v>
      </c>
      <c r="B1182" s="18">
        <v>44.82</v>
      </c>
      <c r="C1182" s="16">
        <f t="shared" si="144"/>
        <v>9.4594594594594739E-3</v>
      </c>
      <c r="D1182" s="31">
        <f t="shared" si="149"/>
        <v>45.734693877551074</v>
      </c>
      <c r="E1182" s="18">
        <v>99.06</v>
      </c>
      <c r="F1182" s="16">
        <f t="shared" si="145"/>
        <v>1.3505217925107393E-2</v>
      </c>
      <c r="G1182" s="31">
        <f t="shared" si="150"/>
        <v>53.961596077897092</v>
      </c>
      <c r="H1182" s="18">
        <v>27.42</v>
      </c>
      <c r="I1182" s="16">
        <f t="shared" si="146"/>
        <v>1.0689273866568483E-2</v>
      </c>
      <c r="J1182" s="31">
        <f t="shared" si="151"/>
        <v>40.622222222222121</v>
      </c>
      <c r="K1182" s="26">
        <f t="shared" si="147"/>
        <v>140.3185121776703</v>
      </c>
      <c r="L1182" s="16">
        <f t="shared" si="148"/>
        <v>1.1368306937183714E-2</v>
      </c>
    </row>
    <row r="1183" spans="1:12" x14ac:dyDescent="0.3">
      <c r="A1183" s="3">
        <v>44123</v>
      </c>
      <c r="B1183" s="18">
        <v>45.31</v>
      </c>
      <c r="C1183" s="16">
        <f t="shared" si="144"/>
        <v>1.0932619366354368E-2</v>
      </c>
      <c r="D1183" s="31">
        <f t="shared" si="149"/>
        <v>46.234693877551074</v>
      </c>
      <c r="E1183" s="18">
        <v>99.53</v>
      </c>
      <c r="F1183" s="16">
        <f t="shared" si="145"/>
        <v>4.7445992327881381E-3</v>
      </c>
      <c r="G1183" s="31">
        <f t="shared" si="150"/>
        <v>54.217622225248306</v>
      </c>
      <c r="H1183" s="18">
        <v>27.5</v>
      </c>
      <c r="I1183" s="16">
        <f t="shared" si="146"/>
        <v>2.9175784099197966E-3</v>
      </c>
      <c r="J1183" s="31">
        <f t="shared" si="151"/>
        <v>40.740740740740641</v>
      </c>
      <c r="K1183" s="26">
        <f t="shared" si="147"/>
        <v>141.19305684354003</v>
      </c>
      <c r="L1183" s="16">
        <f t="shared" si="148"/>
        <v>6.2325679790731225E-3</v>
      </c>
    </row>
    <row r="1184" spans="1:12" x14ac:dyDescent="0.3">
      <c r="A1184" s="3">
        <v>44124</v>
      </c>
      <c r="B1184" s="18">
        <v>45.47</v>
      </c>
      <c r="C1184" s="16">
        <f t="shared" si="144"/>
        <v>3.5312293092031322E-3</v>
      </c>
      <c r="D1184" s="31">
        <f t="shared" si="149"/>
        <v>46.397959183673514</v>
      </c>
      <c r="E1184" s="18">
        <v>99.84</v>
      </c>
      <c r="F1184" s="16">
        <f t="shared" si="145"/>
        <v>3.1146388023710614E-3</v>
      </c>
      <c r="G1184" s="31">
        <f t="shared" si="150"/>
        <v>54.386490535203357</v>
      </c>
      <c r="H1184" s="18">
        <v>27.63</v>
      </c>
      <c r="I1184" s="16">
        <f t="shared" si="146"/>
        <v>4.7272727272726911E-3</v>
      </c>
      <c r="J1184" s="31">
        <f t="shared" si="151"/>
        <v>40.933333333333231</v>
      </c>
      <c r="K1184" s="26">
        <f t="shared" si="147"/>
        <v>141.71778305221011</v>
      </c>
      <c r="L1184" s="16">
        <f t="shared" si="148"/>
        <v>3.7163740229204656E-3</v>
      </c>
    </row>
    <row r="1185" spans="1:12" x14ac:dyDescent="0.3">
      <c r="A1185" s="3">
        <v>44125</v>
      </c>
      <c r="B1185" s="18">
        <v>45.73</v>
      </c>
      <c r="C1185" s="16">
        <f t="shared" si="144"/>
        <v>5.7180558610072652E-3</v>
      </c>
      <c r="D1185" s="31">
        <f t="shared" si="149"/>
        <v>46.663265306122497</v>
      </c>
      <c r="E1185" s="18">
        <v>100.3</v>
      </c>
      <c r="F1185" s="16">
        <f t="shared" si="145"/>
        <v>4.6073717948718063E-3</v>
      </c>
      <c r="G1185" s="31">
        <f t="shared" si="150"/>
        <v>54.637069317717312</v>
      </c>
      <c r="H1185" s="18">
        <v>27.73</v>
      </c>
      <c r="I1185" s="16">
        <f t="shared" si="146"/>
        <v>3.6192544335866828E-3</v>
      </c>
      <c r="J1185" s="31">
        <f t="shared" si="151"/>
        <v>41.081481481481376</v>
      </c>
      <c r="K1185" s="26">
        <f t="shared" si="147"/>
        <v>142.38181610532118</v>
      </c>
      <c r="L1185" s="16">
        <f t="shared" si="148"/>
        <v>4.6856014736444962E-3</v>
      </c>
    </row>
    <row r="1186" spans="1:12" x14ac:dyDescent="0.3">
      <c r="A1186" s="3">
        <v>44126</v>
      </c>
      <c r="B1186" s="18">
        <v>45.67</v>
      </c>
      <c r="C1186" s="16">
        <f t="shared" si="144"/>
        <v>-1.3120489831619508E-3</v>
      </c>
      <c r="D1186" s="31">
        <f t="shared" si="149"/>
        <v>46.602040816326586</v>
      </c>
      <c r="E1186" s="18">
        <v>100.65</v>
      </c>
      <c r="F1186" s="16">
        <f t="shared" si="145"/>
        <v>3.4895314057827864E-3</v>
      </c>
      <c r="G1186" s="31">
        <f t="shared" si="150"/>
        <v>54.827727087021415</v>
      </c>
      <c r="H1186" s="18">
        <v>27.83</v>
      </c>
      <c r="I1186" s="16">
        <f t="shared" si="146"/>
        <v>3.6062026685899085E-3</v>
      </c>
      <c r="J1186" s="31">
        <f t="shared" si="151"/>
        <v>41.229629629629521</v>
      </c>
      <c r="K1186" s="26">
        <f t="shared" si="147"/>
        <v>142.65939753297752</v>
      </c>
      <c r="L1186" s="16">
        <f t="shared" si="148"/>
        <v>1.9495567288663196E-3</v>
      </c>
    </row>
    <row r="1187" spans="1:12" x14ac:dyDescent="0.3">
      <c r="A1187" s="3">
        <v>44127</v>
      </c>
      <c r="B1187" s="18">
        <v>45.86</v>
      </c>
      <c r="C1187" s="16">
        <f t="shared" si="144"/>
        <v>4.1602802715130505E-3</v>
      </c>
      <c r="D1187" s="31">
        <f t="shared" si="149"/>
        <v>46.795918367346992</v>
      </c>
      <c r="E1187" s="18">
        <v>101.34</v>
      </c>
      <c r="F1187" s="16">
        <f t="shared" si="145"/>
        <v>6.8554396423248232E-3</v>
      </c>
      <c r="G1187" s="31">
        <f t="shared" si="150"/>
        <v>55.203595260792348</v>
      </c>
      <c r="H1187" s="18">
        <v>27.98</v>
      </c>
      <c r="I1187" s="16">
        <f t="shared" si="146"/>
        <v>5.389867049946151E-3</v>
      </c>
      <c r="J1187" s="31">
        <f t="shared" si="151"/>
        <v>41.451851851851742</v>
      </c>
      <c r="K1187" s="26">
        <f t="shared" si="147"/>
        <v>143.45136547999107</v>
      </c>
      <c r="L1187" s="16">
        <f t="shared" si="148"/>
        <v>5.5514600559734006E-3</v>
      </c>
    </row>
    <row r="1188" spans="1:12" x14ac:dyDescent="0.3">
      <c r="A1188" s="3">
        <v>44130</v>
      </c>
      <c r="B1188" s="18">
        <v>45.21</v>
      </c>
      <c r="C1188" s="16">
        <f t="shared" si="144"/>
        <v>-1.4173571740078494E-2</v>
      </c>
      <c r="D1188" s="31">
        <f t="shared" si="149"/>
        <v>46.132653061224545</v>
      </c>
      <c r="E1188" s="18">
        <v>100.14</v>
      </c>
      <c r="F1188" s="16">
        <f t="shared" si="145"/>
        <v>-1.1841326228537619E-2</v>
      </c>
      <c r="G1188" s="31">
        <f t="shared" si="150"/>
        <v>54.54991148032115</v>
      </c>
      <c r="H1188" s="18">
        <v>27.81</v>
      </c>
      <c r="I1188" s="16">
        <f t="shared" si="146"/>
        <v>-6.0757684060043227E-3</v>
      </c>
      <c r="J1188" s="31">
        <f t="shared" si="151"/>
        <v>41.199999999999889</v>
      </c>
      <c r="K1188" s="26">
        <f t="shared" si="147"/>
        <v>141.88256454154561</v>
      </c>
      <c r="L1188" s="16">
        <f t="shared" si="148"/>
        <v>-1.0936117151595037E-2</v>
      </c>
    </row>
    <row r="1189" spans="1:12" x14ac:dyDescent="0.3">
      <c r="A1189" s="3">
        <v>44131</v>
      </c>
      <c r="B1189" s="18">
        <v>45.53</v>
      </c>
      <c r="C1189" s="16">
        <f t="shared" si="144"/>
        <v>7.0780800707808122E-3</v>
      </c>
      <c r="D1189" s="31">
        <f t="shared" si="149"/>
        <v>46.459183673469447</v>
      </c>
      <c r="E1189" s="18">
        <v>100.76</v>
      </c>
      <c r="F1189" s="16">
        <f t="shared" si="145"/>
        <v>6.1913321350111072E-3</v>
      </c>
      <c r="G1189" s="31">
        <f t="shared" si="150"/>
        <v>54.887648100231274</v>
      </c>
      <c r="H1189" s="18">
        <v>27.83</v>
      </c>
      <c r="I1189" s="16">
        <f t="shared" si="146"/>
        <v>7.1916576770947316E-4</v>
      </c>
      <c r="J1189" s="31">
        <f t="shared" si="151"/>
        <v>41.229629629629521</v>
      </c>
      <c r="K1189" s="26">
        <f t="shared" si="147"/>
        <v>142.57646140333026</v>
      </c>
      <c r="L1189" s="16">
        <f t="shared" si="148"/>
        <v>4.8906422295564855E-3</v>
      </c>
    </row>
    <row r="1190" spans="1:12" x14ac:dyDescent="0.3">
      <c r="A1190" s="3">
        <v>44132</v>
      </c>
      <c r="B1190" s="18">
        <v>45.07</v>
      </c>
      <c r="C1190" s="16">
        <f t="shared" si="144"/>
        <v>-1.0103228640456874E-2</v>
      </c>
      <c r="D1190" s="31">
        <f t="shared" si="149"/>
        <v>45.989795918367406</v>
      </c>
      <c r="E1190" s="18">
        <v>100.36</v>
      </c>
      <c r="F1190" s="16">
        <f t="shared" si="145"/>
        <v>-3.9698292973402438E-3</v>
      </c>
      <c r="G1190" s="31">
        <f t="shared" si="150"/>
        <v>54.669753506740875</v>
      </c>
      <c r="H1190" s="18">
        <v>27.66</v>
      </c>
      <c r="I1190" s="16">
        <f t="shared" si="146"/>
        <v>-6.1085159899388897E-3</v>
      </c>
      <c r="J1190" s="31">
        <f t="shared" si="151"/>
        <v>40.977777777777668</v>
      </c>
      <c r="K1190" s="26">
        <f t="shared" si="147"/>
        <v>141.63732720288596</v>
      </c>
      <c r="L1190" s="16">
        <f t="shared" si="148"/>
        <v>-6.5868811106737368E-3</v>
      </c>
    </row>
    <row r="1191" spans="1:12" x14ac:dyDescent="0.3">
      <c r="A1191" s="3">
        <v>44133</v>
      </c>
      <c r="B1191" s="18">
        <v>44.83</v>
      </c>
      <c r="C1191" s="16">
        <f t="shared" si="144"/>
        <v>-5.3250499223430614E-3</v>
      </c>
      <c r="D1191" s="31">
        <f t="shared" si="149"/>
        <v>45.744897959183731</v>
      </c>
      <c r="E1191" s="18">
        <v>100.11</v>
      </c>
      <c r="F1191" s="16">
        <f t="shared" si="145"/>
        <v>-2.4910322837784493E-3</v>
      </c>
      <c r="G1191" s="31">
        <f t="shared" si="150"/>
        <v>54.533569385809372</v>
      </c>
      <c r="H1191" s="18">
        <v>27.5</v>
      </c>
      <c r="I1191" s="16">
        <f t="shared" si="146"/>
        <v>-5.7845263919016343E-3</v>
      </c>
      <c r="J1191" s="31">
        <f t="shared" si="151"/>
        <v>40.740740740740634</v>
      </c>
      <c r="K1191" s="26">
        <f t="shared" si="147"/>
        <v>141.01920808573374</v>
      </c>
      <c r="L1191" s="16">
        <f t="shared" si="148"/>
        <v>-4.3640975818952654E-3</v>
      </c>
    </row>
    <row r="1192" spans="1:12" x14ac:dyDescent="0.3">
      <c r="A1192" s="3">
        <v>44134</v>
      </c>
      <c r="B1192" s="18">
        <v>44.74</v>
      </c>
      <c r="C1192" s="16">
        <f t="shared" si="144"/>
        <v>-2.0075842070041983E-3</v>
      </c>
      <c r="D1192" s="31">
        <f t="shared" si="149"/>
        <v>45.653061224489853</v>
      </c>
      <c r="E1192" s="18">
        <v>100.38</v>
      </c>
      <c r="F1192" s="16">
        <f t="shared" si="145"/>
        <v>2.6970332634101979E-3</v>
      </c>
      <c r="G1192" s="31">
        <f t="shared" si="150"/>
        <v>54.680648236415387</v>
      </c>
      <c r="H1192" s="18">
        <v>27.62</v>
      </c>
      <c r="I1192" s="16">
        <f t="shared" si="146"/>
        <v>4.3636363636363473E-3</v>
      </c>
      <c r="J1192" s="31">
        <f t="shared" si="151"/>
        <v>40.918518518518411</v>
      </c>
      <c r="K1192" s="26">
        <f t="shared" si="147"/>
        <v>141.25222797942365</v>
      </c>
      <c r="L1192" s="16">
        <f t="shared" si="148"/>
        <v>1.6523982573228846E-3</v>
      </c>
    </row>
    <row r="1193" spans="1:12" x14ac:dyDescent="0.3">
      <c r="A1193" s="3">
        <v>44137</v>
      </c>
      <c r="B1193" s="18">
        <v>45.11</v>
      </c>
      <c r="C1193" s="16">
        <f t="shared" si="144"/>
        <v>8.2700044702725961E-3</v>
      </c>
      <c r="D1193" s="31">
        <f t="shared" si="149"/>
        <v>46.030612244898016</v>
      </c>
      <c r="E1193" s="18">
        <v>100.64</v>
      </c>
      <c r="F1193" s="16">
        <f t="shared" si="145"/>
        <v>2.5901574018729612E-3</v>
      </c>
      <c r="G1193" s="31">
        <f t="shared" si="150"/>
        <v>54.822279722184149</v>
      </c>
      <c r="H1193" s="18">
        <v>27.48</v>
      </c>
      <c r="I1193" s="16">
        <f t="shared" si="146"/>
        <v>-5.0687907313541336E-3</v>
      </c>
      <c r="J1193" s="31">
        <f t="shared" si="151"/>
        <v>40.711111111111002</v>
      </c>
      <c r="K1193" s="26">
        <f t="shared" si="147"/>
        <v>141.56400307819317</v>
      </c>
      <c r="L1193" s="16">
        <f t="shared" si="148"/>
        <v>2.20722252122596E-3</v>
      </c>
    </row>
    <row r="1194" spans="1:12" x14ac:dyDescent="0.3">
      <c r="A1194" s="3">
        <v>44138</v>
      </c>
      <c r="B1194" s="18">
        <v>45.68</v>
      </c>
      <c r="C1194" s="16">
        <f t="shared" si="144"/>
        <v>1.2635779206384479E-2</v>
      </c>
      <c r="D1194" s="31">
        <f t="shared" si="149"/>
        <v>46.612244897959243</v>
      </c>
      <c r="E1194" s="18">
        <v>101.07</v>
      </c>
      <c r="F1194" s="16">
        <f t="shared" si="145"/>
        <v>4.2726550079490444E-3</v>
      </c>
      <c r="G1194" s="31">
        <f t="shared" si="150"/>
        <v>55.056516410186319</v>
      </c>
      <c r="H1194" s="18">
        <v>27.48</v>
      </c>
      <c r="I1194" s="16">
        <f t="shared" si="146"/>
        <v>0</v>
      </c>
      <c r="J1194" s="31">
        <f t="shared" si="151"/>
        <v>40.711111111111002</v>
      </c>
      <c r="K1194" s="26">
        <f t="shared" si="147"/>
        <v>142.37987241925657</v>
      </c>
      <c r="L1194" s="16">
        <f t="shared" si="148"/>
        <v>5.7632542406473863E-3</v>
      </c>
    </row>
    <row r="1195" spans="1:12" x14ac:dyDescent="0.3">
      <c r="A1195" s="3">
        <v>44139</v>
      </c>
      <c r="B1195" s="18">
        <v>45.91</v>
      </c>
      <c r="C1195" s="16">
        <f t="shared" si="144"/>
        <v>5.035026269702314E-3</v>
      </c>
      <c r="D1195" s="31">
        <f t="shared" si="149"/>
        <v>46.846938775510267</v>
      </c>
      <c r="E1195" s="18">
        <v>101.11</v>
      </c>
      <c r="F1195" s="16">
        <f t="shared" si="145"/>
        <v>3.9576531117058167E-4</v>
      </c>
      <c r="G1195" s="31">
        <f t="shared" si="150"/>
        <v>55.078305869535363</v>
      </c>
      <c r="H1195" s="18">
        <v>27.49</v>
      </c>
      <c r="I1195" s="16">
        <f t="shared" si="146"/>
        <v>3.6390101892269655E-4</v>
      </c>
      <c r="J1195" s="31">
        <f t="shared" si="151"/>
        <v>40.725925925925807</v>
      </c>
      <c r="K1195" s="26">
        <f t="shared" si="147"/>
        <v>142.65117057097143</v>
      </c>
      <c r="L1195" s="16">
        <f t="shared" si="148"/>
        <v>1.9054529766397987E-3</v>
      </c>
    </row>
    <row r="1196" spans="1:12" x14ac:dyDescent="0.3">
      <c r="A1196" s="3">
        <v>44140</v>
      </c>
      <c r="B1196" s="18">
        <v>46.72</v>
      </c>
      <c r="C1196" s="16">
        <f t="shared" si="144"/>
        <v>1.7643214985841871E-2</v>
      </c>
      <c r="D1196" s="31">
        <f t="shared" si="149"/>
        <v>47.673469387755169</v>
      </c>
      <c r="E1196" s="18">
        <v>102.97</v>
      </c>
      <c r="F1196" s="16">
        <f t="shared" si="145"/>
        <v>1.8395806547324645E-2</v>
      </c>
      <c r="G1196" s="31">
        <f t="shared" si="150"/>
        <v>56.091515729265709</v>
      </c>
      <c r="H1196" s="18">
        <v>28.01</v>
      </c>
      <c r="I1196" s="16">
        <f t="shared" si="146"/>
        <v>1.8915969443433989E-2</v>
      </c>
      <c r="J1196" s="31">
        <f t="shared" si="151"/>
        <v>41.496296296296173</v>
      </c>
      <c r="K1196" s="26">
        <f t="shared" si="147"/>
        <v>145.26128141331705</v>
      </c>
      <c r="L1196" s="16">
        <f t="shared" si="148"/>
        <v>1.8297156847002949E-2</v>
      </c>
    </row>
    <row r="1197" spans="1:12" x14ac:dyDescent="0.3">
      <c r="A1197" s="3">
        <v>44141</v>
      </c>
      <c r="B1197" s="18">
        <v>47.07</v>
      </c>
      <c r="C1197" s="16">
        <f t="shared" si="144"/>
        <v>7.4914383561643927E-3</v>
      </c>
      <c r="D1197" s="31">
        <f t="shared" si="149"/>
        <v>48.03061224489803</v>
      </c>
      <c r="E1197" s="18">
        <v>103.1</v>
      </c>
      <c r="F1197" s="16">
        <f t="shared" si="145"/>
        <v>1.2625036418374425E-3</v>
      </c>
      <c r="G1197" s="31">
        <f t="shared" si="150"/>
        <v>56.162331472150086</v>
      </c>
      <c r="H1197" s="18">
        <v>28.1</v>
      </c>
      <c r="I1197" s="16">
        <f t="shared" si="146"/>
        <v>3.2131381649411761E-3</v>
      </c>
      <c r="J1197" s="31">
        <f t="shared" si="151"/>
        <v>41.629629629629505</v>
      </c>
      <c r="K1197" s="26">
        <f t="shared" si="147"/>
        <v>145.82257334667761</v>
      </c>
      <c r="L1197" s="16">
        <f t="shared" si="148"/>
        <v>3.8640161225309555E-3</v>
      </c>
    </row>
    <row r="1198" spans="1:12" x14ac:dyDescent="0.3">
      <c r="A1198" s="3">
        <v>44144</v>
      </c>
      <c r="B1198" s="18">
        <v>48</v>
      </c>
      <c r="C1198" s="16">
        <f t="shared" si="144"/>
        <v>1.9757807520713877E-2</v>
      </c>
      <c r="D1198" s="31">
        <f t="shared" si="149"/>
        <v>48.97959183673477</v>
      </c>
      <c r="E1198" s="18">
        <v>104.33</v>
      </c>
      <c r="F1198" s="16">
        <f t="shared" si="145"/>
        <v>1.1930164888457773E-2</v>
      </c>
      <c r="G1198" s="31">
        <f t="shared" si="150"/>
        <v>56.832357347133055</v>
      </c>
      <c r="H1198" s="18">
        <v>28.25</v>
      </c>
      <c r="I1198" s="16">
        <f t="shared" si="146"/>
        <v>5.3380782918148739E-3</v>
      </c>
      <c r="J1198" s="31">
        <f t="shared" si="151"/>
        <v>41.851851851851727</v>
      </c>
      <c r="K1198" s="26">
        <f t="shared" si="147"/>
        <v>147.66380103571956</v>
      </c>
      <c r="L1198" s="16">
        <f t="shared" si="148"/>
        <v>1.2626492913855092E-2</v>
      </c>
    </row>
    <row r="1199" spans="1:12" x14ac:dyDescent="0.3">
      <c r="A1199" s="3">
        <v>44145</v>
      </c>
      <c r="B1199" s="18">
        <v>48.63</v>
      </c>
      <c r="C1199" s="16">
        <f t="shared" si="144"/>
        <v>1.3125000000000053E-2</v>
      </c>
      <c r="D1199" s="31">
        <f t="shared" si="149"/>
        <v>49.622448979591915</v>
      </c>
      <c r="E1199" s="18">
        <v>104.32</v>
      </c>
      <c r="F1199" s="16">
        <f t="shared" si="145"/>
        <v>-9.5849707658413053E-5</v>
      </c>
      <c r="G1199" s="31">
        <f t="shared" si="150"/>
        <v>56.826909982295795</v>
      </c>
      <c r="H1199" s="18">
        <v>28.26</v>
      </c>
      <c r="I1199" s="16">
        <f t="shared" si="146"/>
        <v>3.5398230088490301E-4</v>
      </c>
      <c r="J1199" s="31">
        <f t="shared" si="151"/>
        <v>41.866666666666539</v>
      </c>
      <c r="K1199" s="26">
        <f t="shared" si="147"/>
        <v>148.31602562855426</v>
      </c>
      <c r="L1199" s="16">
        <f t="shared" si="148"/>
        <v>4.4169565476437356E-3</v>
      </c>
    </row>
    <row r="1200" spans="1:12" x14ac:dyDescent="0.3">
      <c r="A1200" s="3">
        <v>44146</v>
      </c>
      <c r="B1200" s="18">
        <v>49.29</v>
      </c>
      <c r="C1200" s="16">
        <f t="shared" si="144"/>
        <v>1.3571869216532972E-2</v>
      </c>
      <c r="D1200" s="31">
        <f t="shared" si="149"/>
        <v>50.295918367347014</v>
      </c>
      <c r="E1200" s="18">
        <v>104.49</v>
      </c>
      <c r="F1200" s="16">
        <f t="shared" si="145"/>
        <v>1.6296012269938487E-3</v>
      </c>
      <c r="G1200" s="31">
        <f t="shared" si="150"/>
        <v>56.91951518452921</v>
      </c>
      <c r="H1200" s="18">
        <v>28.34</v>
      </c>
      <c r="I1200" s="16">
        <f t="shared" si="146"/>
        <v>2.8308563340408988E-3</v>
      </c>
      <c r="J1200" s="31">
        <f t="shared" si="151"/>
        <v>41.985185185185053</v>
      </c>
      <c r="K1200" s="26">
        <f t="shared" si="147"/>
        <v>149.20061873706129</v>
      </c>
      <c r="L1200" s="16">
        <f t="shared" si="148"/>
        <v>5.9642449611103654E-3</v>
      </c>
    </row>
    <row r="1201" spans="1:12" x14ac:dyDescent="0.3">
      <c r="A1201" s="3">
        <v>44147</v>
      </c>
      <c r="B1201" s="18">
        <v>49.13</v>
      </c>
      <c r="C1201" s="16">
        <f t="shared" si="144"/>
        <v>-3.2460945425034637E-3</v>
      </c>
      <c r="D1201" s="31">
        <f t="shared" si="149"/>
        <v>50.132653061224566</v>
      </c>
      <c r="E1201" s="18">
        <v>105.1</v>
      </c>
      <c r="F1201" s="16">
        <f t="shared" si="145"/>
        <v>5.8378792228921395E-3</v>
      </c>
      <c r="G1201" s="31">
        <f t="shared" si="150"/>
        <v>57.251804439602068</v>
      </c>
      <c r="H1201" s="18">
        <v>28.53</v>
      </c>
      <c r="I1201" s="16">
        <f t="shared" si="146"/>
        <v>6.7043048694426233E-3</v>
      </c>
      <c r="J1201" s="31">
        <f t="shared" si="151"/>
        <v>42.266666666666538</v>
      </c>
      <c r="K1201" s="26">
        <f t="shared" si="147"/>
        <v>149.65112416749318</v>
      </c>
      <c r="L1201" s="16">
        <f t="shared" si="148"/>
        <v>3.0194608725171435E-3</v>
      </c>
    </row>
    <row r="1202" spans="1:12" x14ac:dyDescent="0.3">
      <c r="A1202" s="3">
        <v>44148</v>
      </c>
      <c r="B1202" s="18">
        <v>49.23</v>
      </c>
      <c r="C1202" s="16">
        <f t="shared" si="144"/>
        <v>2.0354162426214906E-3</v>
      </c>
      <c r="D1202" s="31">
        <f t="shared" si="149"/>
        <v>50.234693877551088</v>
      </c>
      <c r="E1202" s="18">
        <v>105.64</v>
      </c>
      <c r="F1202" s="16">
        <f t="shared" si="145"/>
        <v>5.1379638439581488E-3</v>
      </c>
      <c r="G1202" s="31">
        <f t="shared" si="150"/>
        <v>57.545962140814105</v>
      </c>
      <c r="H1202" s="18">
        <v>28.86</v>
      </c>
      <c r="I1202" s="16">
        <f t="shared" si="146"/>
        <v>1.1566771819137678E-2</v>
      </c>
      <c r="J1202" s="31">
        <f t="shared" si="151"/>
        <v>42.755555555555425</v>
      </c>
      <c r="K1202" s="26">
        <f t="shared" si="147"/>
        <v>150.53621157392061</v>
      </c>
      <c r="L1202" s="16">
        <f t="shared" si="148"/>
        <v>5.9143385079876154E-3</v>
      </c>
    </row>
    <row r="1203" spans="1:12" x14ac:dyDescent="0.3">
      <c r="A1203" s="3">
        <v>44152</v>
      </c>
      <c r="B1203" s="18">
        <v>49.79</v>
      </c>
      <c r="C1203" s="16">
        <f t="shared" si="144"/>
        <v>1.1375177737152242E-2</v>
      </c>
      <c r="D1203" s="31">
        <f t="shared" si="149"/>
        <v>50.806122448979664</v>
      </c>
      <c r="E1203" s="18">
        <v>108.05</v>
      </c>
      <c r="F1203" s="16">
        <f t="shared" si="145"/>
        <v>2.2813328284740697E-2</v>
      </c>
      <c r="G1203" s="31">
        <f t="shared" si="150"/>
        <v>58.85877706659376</v>
      </c>
      <c r="H1203" s="18">
        <v>29.34</v>
      </c>
      <c r="I1203" s="16">
        <f t="shared" si="146"/>
        <v>1.6632016632016633E-2</v>
      </c>
      <c r="J1203" s="31">
        <f t="shared" si="151"/>
        <v>43.466666666666534</v>
      </c>
      <c r="K1203" s="26">
        <f t="shared" si="147"/>
        <v>153.13156618223996</v>
      </c>
      <c r="L1203" s="16">
        <f t="shared" si="148"/>
        <v>1.7240732852141116E-2</v>
      </c>
    </row>
    <row r="1204" spans="1:12" x14ac:dyDescent="0.3">
      <c r="A1204" s="3">
        <v>44153</v>
      </c>
      <c r="B1204" s="18">
        <v>49.98</v>
      </c>
      <c r="C1204" s="16">
        <f t="shared" si="144"/>
        <v>3.8160273147218593E-3</v>
      </c>
      <c r="D1204" s="31">
        <f t="shared" si="149"/>
        <v>51.000000000000071</v>
      </c>
      <c r="E1204" s="18">
        <v>109.29</v>
      </c>
      <c r="F1204" s="16">
        <f t="shared" si="145"/>
        <v>1.1476168440536894E-2</v>
      </c>
      <c r="G1204" s="31">
        <f t="shared" si="150"/>
        <v>59.534250306414002</v>
      </c>
      <c r="H1204" s="18">
        <v>29.53</v>
      </c>
      <c r="I1204" s="16">
        <f t="shared" si="146"/>
        <v>6.4758009543286477E-3</v>
      </c>
      <c r="J1204" s="31">
        <f t="shared" si="151"/>
        <v>43.748148148148019</v>
      </c>
      <c r="K1204" s="26">
        <f t="shared" si="147"/>
        <v>154.2823984545621</v>
      </c>
      <c r="L1204" s="16">
        <f t="shared" si="148"/>
        <v>7.5153170637107802E-3</v>
      </c>
    </row>
    <row r="1205" spans="1:12" x14ac:dyDescent="0.3">
      <c r="A1205" s="3">
        <v>44154</v>
      </c>
      <c r="B1205" s="18">
        <v>49.33</v>
      </c>
      <c r="C1205" s="16">
        <f t="shared" si="144"/>
        <v>-1.3005202080832334E-2</v>
      </c>
      <c r="D1205" s="31">
        <f t="shared" si="149"/>
        <v>50.336734693877624</v>
      </c>
      <c r="E1205" s="18">
        <v>108.6</v>
      </c>
      <c r="F1205" s="16">
        <f t="shared" si="145"/>
        <v>-6.3134779028274357E-3</v>
      </c>
      <c r="G1205" s="31">
        <f t="shared" si="150"/>
        <v>59.158382132643062</v>
      </c>
      <c r="H1205" s="18">
        <v>29.47</v>
      </c>
      <c r="I1205" s="16">
        <f t="shared" si="146"/>
        <v>-2.031832035218506E-3</v>
      </c>
      <c r="J1205" s="31">
        <f t="shared" si="151"/>
        <v>43.659259259259123</v>
      </c>
      <c r="K1205" s="26">
        <f t="shared" si="147"/>
        <v>153.1543760857798</v>
      </c>
      <c r="L1205" s="16">
        <f t="shared" si="148"/>
        <v>-7.3114132271836496E-3</v>
      </c>
    </row>
    <row r="1206" spans="1:12" x14ac:dyDescent="0.3">
      <c r="A1206" s="3">
        <v>44155</v>
      </c>
      <c r="B1206" s="18">
        <v>49.63</v>
      </c>
      <c r="C1206" s="16">
        <f t="shared" si="144"/>
        <v>6.0814919927023592E-3</v>
      </c>
      <c r="D1206" s="31">
        <f t="shared" si="149"/>
        <v>50.642857142857224</v>
      </c>
      <c r="E1206" s="18">
        <v>109.62</v>
      </c>
      <c r="F1206" s="16">
        <f t="shared" si="145"/>
        <v>9.3922651933702195E-3</v>
      </c>
      <c r="G1206" s="31">
        <f t="shared" si="150"/>
        <v>59.714013346043579</v>
      </c>
      <c r="H1206" s="18">
        <v>29.71</v>
      </c>
      <c r="I1206" s="16">
        <f t="shared" si="146"/>
        <v>8.1438751272480125E-3</v>
      </c>
      <c r="J1206" s="31">
        <f t="shared" si="151"/>
        <v>44.014814814814677</v>
      </c>
      <c r="K1206" s="26">
        <f t="shared" si="147"/>
        <v>154.37168530371548</v>
      </c>
      <c r="L1206" s="16">
        <f t="shared" si="148"/>
        <v>7.9482496618568099E-3</v>
      </c>
    </row>
    <row r="1207" spans="1:12" x14ac:dyDescent="0.3">
      <c r="A1207" s="3">
        <v>44158</v>
      </c>
      <c r="B1207" s="18">
        <v>49.79</v>
      </c>
      <c r="C1207" s="16">
        <f t="shared" si="144"/>
        <v>3.2238565383839735E-3</v>
      </c>
      <c r="D1207" s="31">
        <f t="shared" si="149"/>
        <v>50.806122448979671</v>
      </c>
      <c r="E1207" s="18">
        <v>110.53</v>
      </c>
      <c r="F1207" s="16">
        <f t="shared" si="145"/>
        <v>8.3014048531289131E-3</v>
      </c>
      <c r="G1207" s="31">
        <f t="shared" si="150"/>
        <v>60.20972354623423</v>
      </c>
      <c r="H1207" s="18">
        <v>30.17</v>
      </c>
      <c r="I1207" s="16">
        <f t="shared" si="146"/>
        <v>1.5483002356108999E-2</v>
      </c>
      <c r="J1207" s="31">
        <f t="shared" si="151"/>
        <v>44.696296296296154</v>
      </c>
      <c r="K1207" s="26">
        <f t="shared" si="147"/>
        <v>155.71214229151008</v>
      </c>
      <c r="L1207" s="16">
        <f t="shared" si="148"/>
        <v>8.68330863368727E-3</v>
      </c>
    </row>
    <row r="1208" spans="1:12" x14ac:dyDescent="0.3">
      <c r="A1208" s="3">
        <v>44159</v>
      </c>
      <c r="B1208" s="18">
        <v>50.29</v>
      </c>
      <c r="C1208" s="16">
        <f t="shared" si="144"/>
        <v>1.0042177144004905E-2</v>
      </c>
      <c r="D1208" s="31">
        <f t="shared" si="149"/>
        <v>51.316326530612329</v>
      </c>
      <c r="E1208" s="18">
        <v>111.61</v>
      </c>
      <c r="F1208" s="16">
        <f t="shared" si="145"/>
        <v>9.7711028679996481E-3</v>
      </c>
      <c r="G1208" s="31">
        <f t="shared" si="150"/>
        <v>60.798038948658302</v>
      </c>
      <c r="H1208" s="18">
        <v>30.63</v>
      </c>
      <c r="I1208" s="16">
        <f t="shared" si="146"/>
        <v>1.5246934040437532E-2</v>
      </c>
      <c r="J1208" s="31">
        <f t="shared" si="151"/>
        <v>45.377777777777631</v>
      </c>
      <c r="K1208" s="26">
        <f t="shared" si="147"/>
        <v>157.49214325704827</v>
      </c>
      <c r="L1208" s="16">
        <f t="shared" si="148"/>
        <v>1.1431356215020338E-2</v>
      </c>
    </row>
    <row r="1209" spans="1:12" x14ac:dyDescent="0.3">
      <c r="A1209" s="3">
        <v>44160</v>
      </c>
      <c r="B1209" s="18">
        <v>49.57</v>
      </c>
      <c r="C1209" s="16">
        <f t="shared" si="144"/>
        <v>-1.4316961622588997E-2</v>
      </c>
      <c r="D1209" s="31">
        <f t="shared" si="149"/>
        <v>50.581632653061305</v>
      </c>
      <c r="E1209" s="18">
        <v>110.33</v>
      </c>
      <c r="F1209" s="16">
        <f t="shared" si="145"/>
        <v>-1.1468506406235979E-2</v>
      </c>
      <c r="G1209" s="31">
        <f t="shared" si="150"/>
        <v>60.10077624948903</v>
      </c>
      <c r="H1209" s="18">
        <v>30.43</v>
      </c>
      <c r="I1209" s="16">
        <f t="shared" si="146"/>
        <v>-6.5295461965393375E-3</v>
      </c>
      <c r="J1209" s="31">
        <f t="shared" si="151"/>
        <v>45.081481481481333</v>
      </c>
      <c r="K1209" s="26">
        <f t="shared" si="147"/>
        <v>155.76389038403167</v>
      </c>
      <c r="L1209" s="16">
        <f t="shared" si="148"/>
        <v>-1.0973581521434128E-2</v>
      </c>
    </row>
    <row r="1210" spans="1:12" x14ac:dyDescent="0.3">
      <c r="A1210" s="3">
        <v>44161</v>
      </c>
      <c r="B1210" s="18">
        <v>49.95</v>
      </c>
      <c r="C1210" s="16">
        <f t="shared" si="144"/>
        <v>7.6659269719590029E-3</v>
      </c>
      <c r="D1210" s="31">
        <f t="shared" si="149"/>
        <v>50.969387755102133</v>
      </c>
      <c r="E1210" s="18">
        <v>111.35</v>
      </c>
      <c r="F1210" s="16">
        <f t="shared" si="145"/>
        <v>9.244992295839749E-3</v>
      </c>
      <c r="G1210" s="31">
        <f t="shared" si="150"/>
        <v>60.656407462889547</v>
      </c>
      <c r="H1210" s="18">
        <v>30.66</v>
      </c>
      <c r="I1210" s="16">
        <f t="shared" si="146"/>
        <v>7.5583305948077051E-3</v>
      </c>
      <c r="J1210" s="31">
        <f t="shared" si="151"/>
        <v>45.422222222222068</v>
      </c>
      <c r="K1210" s="26">
        <f t="shared" si="147"/>
        <v>157.04801744021375</v>
      </c>
      <c r="L1210" s="16">
        <f t="shared" si="148"/>
        <v>8.2440612713003958E-3</v>
      </c>
    </row>
    <row r="1211" spans="1:12" x14ac:dyDescent="0.3">
      <c r="A1211" s="3">
        <v>44162</v>
      </c>
      <c r="B1211" s="18">
        <v>49.84</v>
      </c>
      <c r="C1211" s="16">
        <f t="shared" si="144"/>
        <v>-2.2022022022022414E-3</v>
      </c>
      <c r="D1211" s="31">
        <f t="shared" si="149"/>
        <v>50.857142857142946</v>
      </c>
      <c r="E1211" s="18">
        <v>114.06</v>
      </c>
      <c r="F1211" s="16">
        <f t="shared" si="145"/>
        <v>2.4337674000898035E-2</v>
      </c>
      <c r="G1211" s="31">
        <f t="shared" si="150"/>
        <v>62.132643333786994</v>
      </c>
      <c r="H1211" s="18">
        <v>31.27</v>
      </c>
      <c r="I1211" s="16">
        <f t="shared" si="146"/>
        <v>1.9895629484670607E-2</v>
      </c>
      <c r="J1211" s="31">
        <f t="shared" si="151"/>
        <v>46.325925925925773</v>
      </c>
      <c r="K1211" s="26">
        <f t="shared" si="147"/>
        <v>159.31571211685571</v>
      </c>
      <c r="L1211" s="16">
        <f t="shared" si="148"/>
        <v>1.4439498909976534E-2</v>
      </c>
    </row>
    <row r="1212" spans="1:12" x14ac:dyDescent="0.3">
      <c r="A1212" s="3">
        <v>44166</v>
      </c>
      <c r="B1212" s="18">
        <v>50.63</v>
      </c>
      <c r="C1212" s="16">
        <f t="shared" si="144"/>
        <v>1.5850722311396392E-2</v>
      </c>
      <c r="D1212" s="31">
        <f t="shared" si="149"/>
        <v>51.663265306122533</v>
      </c>
      <c r="E1212" s="18">
        <v>115.02</v>
      </c>
      <c r="F1212" s="16">
        <f t="shared" si="145"/>
        <v>8.4166228300894819E-3</v>
      </c>
      <c r="G1212" s="31">
        <f t="shared" si="150"/>
        <v>62.655590358163956</v>
      </c>
      <c r="H1212" s="18">
        <v>31.49</v>
      </c>
      <c r="I1212" s="16">
        <f t="shared" si="146"/>
        <v>7.0354972817396888E-3</v>
      </c>
      <c r="J1212" s="31">
        <f t="shared" si="151"/>
        <v>46.651851851851696</v>
      </c>
      <c r="K1212" s="26">
        <f t="shared" si="147"/>
        <v>160.97070751613819</v>
      </c>
      <c r="L1212" s="16">
        <f t="shared" si="148"/>
        <v>1.038814927474685E-2</v>
      </c>
    </row>
    <row r="1213" spans="1:12" x14ac:dyDescent="0.3">
      <c r="A1213" s="3">
        <v>44167</v>
      </c>
      <c r="B1213" s="18">
        <v>50.72</v>
      </c>
      <c r="C1213" s="16">
        <f t="shared" si="144"/>
        <v>1.7776022121271939E-3</v>
      </c>
      <c r="D1213" s="31">
        <f t="shared" si="149"/>
        <v>51.755102040816411</v>
      </c>
      <c r="E1213" s="18">
        <v>115.99</v>
      </c>
      <c r="F1213" s="16">
        <f t="shared" si="145"/>
        <v>8.4333159450529216E-3</v>
      </c>
      <c r="G1213" s="31">
        <f t="shared" si="150"/>
        <v>63.183984747378162</v>
      </c>
      <c r="H1213" s="18">
        <v>31.53</v>
      </c>
      <c r="I1213" s="16">
        <f t="shared" si="146"/>
        <v>1.2702445220704739E-3</v>
      </c>
      <c r="J1213" s="31">
        <f t="shared" si="151"/>
        <v>46.711111111110952</v>
      </c>
      <c r="K1213" s="26">
        <f t="shared" si="147"/>
        <v>161.65019789930551</v>
      </c>
      <c r="L1213" s="16">
        <f t="shared" si="148"/>
        <v>4.221205172370901E-3</v>
      </c>
    </row>
    <row r="1214" spans="1:12" x14ac:dyDescent="0.3">
      <c r="A1214" s="3">
        <v>44168</v>
      </c>
      <c r="B1214" s="18">
        <v>50.91</v>
      </c>
      <c r="C1214" s="16">
        <f t="shared" si="144"/>
        <v>3.7460567823344171E-3</v>
      </c>
      <c r="D1214" s="31">
        <f t="shared" si="149"/>
        <v>51.948979591836817</v>
      </c>
      <c r="E1214" s="18">
        <v>116.44</v>
      </c>
      <c r="F1214" s="16">
        <f t="shared" si="145"/>
        <v>3.8796447969653425E-3</v>
      </c>
      <c r="G1214" s="31">
        <f t="shared" si="150"/>
        <v>63.429116165054864</v>
      </c>
      <c r="H1214" s="18">
        <v>31.93</v>
      </c>
      <c r="I1214" s="16">
        <f t="shared" si="146"/>
        <v>1.268633047890888E-2</v>
      </c>
      <c r="J1214" s="31">
        <f t="shared" si="151"/>
        <v>47.30370370370354</v>
      </c>
      <c r="K1214" s="26">
        <f t="shared" si="147"/>
        <v>162.68179946059522</v>
      </c>
      <c r="L1214" s="16">
        <f t="shared" si="148"/>
        <v>6.3816906796012596E-3</v>
      </c>
    </row>
    <row r="1215" spans="1:12" x14ac:dyDescent="0.3">
      <c r="A1215" s="3">
        <v>44169</v>
      </c>
      <c r="B1215" s="18">
        <v>51.52</v>
      </c>
      <c r="C1215" s="16">
        <f t="shared" si="144"/>
        <v>1.198192889412697E-2</v>
      </c>
      <c r="D1215" s="31">
        <f t="shared" si="149"/>
        <v>52.571428571428662</v>
      </c>
      <c r="E1215" s="18">
        <v>117.23</v>
      </c>
      <c r="F1215" s="16">
        <f t="shared" si="145"/>
        <v>6.7846100996222791E-3</v>
      </c>
      <c r="G1215" s="31">
        <f t="shared" si="150"/>
        <v>63.859457987198411</v>
      </c>
      <c r="H1215" s="18">
        <v>32.21</v>
      </c>
      <c r="I1215" s="16">
        <f t="shared" si="146"/>
        <v>8.7691825869089524E-3</v>
      </c>
      <c r="J1215" s="31">
        <f t="shared" si="151"/>
        <v>47.718518518518358</v>
      </c>
      <c r="K1215" s="26">
        <f t="shared" si="147"/>
        <v>164.14940507714542</v>
      </c>
      <c r="L1215" s="16">
        <f t="shared" si="148"/>
        <v>9.0213264262894999E-3</v>
      </c>
    </row>
    <row r="1216" spans="1:12" x14ac:dyDescent="0.3">
      <c r="A1216" s="3">
        <v>44172</v>
      </c>
      <c r="B1216" s="18">
        <v>51.96</v>
      </c>
      <c r="C1216" s="16">
        <f t="shared" si="144"/>
        <v>8.5403726708073169E-3</v>
      </c>
      <c r="D1216" s="31">
        <f t="shared" si="149"/>
        <v>53.020408163265387</v>
      </c>
      <c r="E1216" s="18">
        <v>118.18</v>
      </c>
      <c r="F1216" s="16">
        <f t="shared" si="145"/>
        <v>8.1037277147488762E-3</v>
      </c>
      <c r="G1216" s="31">
        <f t="shared" si="150"/>
        <v>64.376957646738106</v>
      </c>
      <c r="H1216" s="18">
        <v>32.56</v>
      </c>
      <c r="I1216" s="16">
        <f t="shared" si="146"/>
        <v>1.0866190624029937E-2</v>
      </c>
      <c r="J1216" s="31">
        <f t="shared" si="151"/>
        <v>48.237037037036885</v>
      </c>
      <c r="K1216" s="26">
        <f t="shared" si="147"/>
        <v>165.63440284704038</v>
      </c>
      <c r="L1216" s="16">
        <f t="shared" si="148"/>
        <v>9.0466229176831003E-3</v>
      </c>
    </row>
    <row r="1217" spans="1:12" x14ac:dyDescent="0.3">
      <c r="A1217" s="3">
        <v>44173</v>
      </c>
      <c r="B1217" s="18">
        <v>52.07</v>
      </c>
      <c r="C1217" s="16">
        <f t="shared" si="144"/>
        <v>2.1170130869900827E-3</v>
      </c>
      <c r="D1217" s="31">
        <f t="shared" si="149"/>
        <v>53.132653061224573</v>
      </c>
      <c r="E1217" s="18">
        <v>117.85</v>
      </c>
      <c r="F1217" s="16">
        <f t="shared" si="145"/>
        <v>-2.7923506515485919E-3</v>
      </c>
      <c r="G1217" s="31">
        <f t="shared" si="150"/>
        <v>64.197194607108514</v>
      </c>
      <c r="H1217" s="18">
        <v>32.369999999999997</v>
      </c>
      <c r="I1217" s="16">
        <f t="shared" si="146"/>
        <v>-5.8353808353809322E-3</v>
      </c>
      <c r="J1217" s="31">
        <f t="shared" si="151"/>
        <v>47.955555555555399</v>
      </c>
      <c r="K1217" s="26">
        <f t="shared" si="147"/>
        <v>165.28540322388849</v>
      </c>
      <c r="L1217" s="16">
        <f t="shared" si="148"/>
        <v>-2.1070479148838084E-3</v>
      </c>
    </row>
    <row r="1218" spans="1:12" x14ac:dyDescent="0.3">
      <c r="A1218" s="3">
        <v>44174</v>
      </c>
      <c r="B1218" s="18">
        <v>52.48</v>
      </c>
      <c r="C1218" s="16">
        <f t="shared" si="144"/>
        <v>7.8740157480314821E-3</v>
      </c>
      <c r="D1218" s="31">
        <f t="shared" si="149"/>
        <v>53.551020408163346</v>
      </c>
      <c r="E1218" s="18">
        <v>118.17</v>
      </c>
      <c r="F1218" s="16">
        <f t="shared" si="145"/>
        <v>2.7153160797623865E-3</v>
      </c>
      <c r="G1218" s="31">
        <f t="shared" si="150"/>
        <v>64.371510281900825</v>
      </c>
      <c r="H1218" s="18">
        <v>32.380000000000003</v>
      </c>
      <c r="I1218" s="16">
        <f t="shared" si="146"/>
        <v>3.0892801977144835E-4</v>
      </c>
      <c r="J1218" s="31">
        <f t="shared" si="151"/>
        <v>47.970370370370219</v>
      </c>
      <c r="K1218" s="26">
        <f t="shared" si="147"/>
        <v>165.89290106043438</v>
      </c>
      <c r="L1218" s="16">
        <f t="shared" si="148"/>
        <v>3.6754475876070725E-3</v>
      </c>
    </row>
    <row r="1219" spans="1:12" x14ac:dyDescent="0.3">
      <c r="A1219" s="3">
        <v>44175</v>
      </c>
      <c r="B1219" s="18">
        <v>52.26</v>
      </c>
      <c r="C1219" s="16">
        <f t="shared" si="144"/>
        <v>-4.1920731707316694E-3</v>
      </c>
      <c r="D1219" s="31">
        <f t="shared" si="149"/>
        <v>53.32653061224498</v>
      </c>
      <c r="E1219" s="18">
        <v>117.22</v>
      </c>
      <c r="F1219" s="16">
        <f t="shared" si="145"/>
        <v>-8.0392654650081052E-3</v>
      </c>
      <c r="G1219" s="31">
        <f t="shared" si="150"/>
        <v>63.854010622361123</v>
      </c>
      <c r="H1219" s="18">
        <v>32.22</v>
      </c>
      <c r="I1219" s="16">
        <f t="shared" si="146"/>
        <v>-4.9413218035825324E-3</v>
      </c>
      <c r="J1219" s="31">
        <f t="shared" si="151"/>
        <v>47.733333333333178</v>
      </c>
      <c r="K1219" s="26">
        <f t="shared" si="147"/>
        <v>164.91387456793927</v>
      </c>
      <c r="L1219" s="16">
        <f t="shared" si="148"/>
        <v>-5.9015574882161914E-3</v>
      </c>
    </row>
    <row r="1220" spans="1:12" x14ac:dyDescent="0.3">
      <c r="A1220" s="3">
        <v>44176</v>
      </c>
      <c r="B1220" s="18">
        <v>52.42</v>
      </c>
      <c r="C1220" s="16">
        <f t="shared" ref="C1220:C1233" si="152">B1220/B1219-1</f>
        <v>3.0616150019135979E-3</v>
      </c>
      <c r="D1220" s="31">
        <f t="shared" si="149"/>
        <v>53.489795918367435</v>
      </c>
      <c r="E1220" s="18">
        <v>117.27</v>
      </c>
      <c r="F1220" s="16">
        <f t="shared" ref="F1220:F1233" si="153">E1220/E1219-1</f>
        <v>4.2654837058520023E-4</v>
      </c>
      <c r="G1220" s="31">
        <f t="shared" si="150"/>
        <v>63.88124744654742</v>
      </c>
      <c r="H1220" s="18">
        <v>32.43</v>
      </c>
      <c r="I1220" s="16">
        <f t="shared" ref="I1220:I1233" si="154">H1220/H1219-1</f>
        <v>6.5176908752329066E-3</v>
      </c>
      <c r="J1220" s="31">
        <f t="shared" si="151"/>
        <v>48.044444444444295</v>
      </c>
      <c r="K1220" s="26">
        <f t="shared" ref="K1220:K1233" si="155">D1220+G1220+J1220</f>
        <v>165.41548780935915</v>
      </c>
      <c r="L1220" s="16">
        <f t="shared" ref="L1220:L1233" si="156">K1220/K1219-1</f>
        <v>3.0416679174753991E-3</v>
      </c>
    </row>
    <row r="1221" spans="1:12" x14ac:dyDescent="0.3">
      <c r="A1221" s="3">
        <v>44179</v>
      </c>
      <c r="B1221" s="18">
        <v>52.68</v>
      </c>
      <c r="C1221" s="16">
        <f t="shared" si="152"/>
        <v>4.9599389545973427E-3</v>
      </c>
      <c r="D1221" s="31">
        <f t="shared" ref="D1221:D1233" si="157">D1220*(1+C1221)</f>
        <v>53.755102040816411</v>
      </c>
      <c r="E1221" s="18">
        <v>119.26</v>
      </c>
      <c r="F1221" s="16">
        <f t="shared" si="153"/>
        <v>1.6969386884966298E-2</v>
      </c>
      <c r="G1221" s="31">
        <f t="shared" ref="G1221:G1233" si="158">G1220*(1+F1221)</f>
        <v>64.96527304916215</v>
      </c>
      <c r="H1221" s="18">
        <v>32.590000000000003</v>
      </c>
      <c r="I1221" s="16">
        <f t="shared" si="154"/>
        <v>4.9337033610854508E-3</v>
      </c>
      <c r="J1221" s="31">
        <f t="shared" ref="J1221:J1233" si="159">J1220*(1+I1221)</f>
        <v>48.281481481481336</v>
      </c>
      <c r="K1221" s="26">
        <f t="shared" si="155"/>
        <v>167.00185657145988</v>
      </c>
      <c r="L1221" s="16">
        <f t="shared" si="156"/>
        <v>9.59020695770052E-3</v>
      </c>
    </row>
    <row r="1222" spans="1:12" x14ac:dyDescent="0.3">
      <c r="A1222" s="3">
        <v>44180</v>
      </c>
      <c r="B1222" s="18">
        <v>52.63</v>
      </c>
      <c r="C1222" s="16">
        <f t="shared" si="152"/>
        <v>-9.4912680334091615E-4</v>
      </c>
      <c r="D1222" s="31">
        <f t="shared" si="157"/>
        <v>53.704081632653143</v>
      </c>
      <c r="E1222" s="18">
        <v>120.12</v>
      </c>
      <c r="F1222" s="16">
        <f t="shared" si="153"/>
        <v>7.2111353345631901E-3</v>
      </c>
      <c r="G1222" s="31">
        <f t="shared" si="158"/>
        <v>65.433746425166504</v>
      </c>
      <c r="H1222" s="18">
        <v>32.61</v>
      </c>
      <c r="I1222" s="16">
        <f t="shared" si="154"/>
        <v>6.1368517950288748E-4</v>
      </c>
      <c r="J1222" s="31">
        <f t="shared" si="159"/>
        <v>48.311111111110961</v>
      </c>
      <c r="K1222" s="26">
        <f t="shared" si="155"/>
        <v>167.44893916893062</v>
      </c>
      <c r="L1222" s="16">
        <f t="shared" si="156"/>
        <v>2.6771115402506318E-3</v>
      </c>
    </row>
    <row r="1223" spans="1:12" x14ac:dyDescent="0.3">
      <c r="A1223" s="3">
        <v>44181</v>
      </c>
      <c r="B1223" s="18">
        <v>52.97</v>
      </c>
      <c r="C1223" s="16">
        <f t="shared" si="152"/>
        <v>6.4601938058141961E-3</v>
      </c>
      <c r="D1223" s="31">
        <f t="shared" si="157"/>
        <v>54.051020408163346</v>
      </c>
      <c r="E1223" s="18">
        <v>121.43</v>
      </c>
      <c r="F1223" s="16">
        <f t="shared" si="153"/>
        <v>1.0905760905761008E-2</v>
      </c>
      <c r="G1223" s="31">
        <f t="shared" si="158"/>
        <v>66.147351218847561</v>
      </c>
      <c r="H1223" s="18">
        <v>32.909999999999997</v>
      </c>
      <c r="I1223" s="16">
        <f t="shared" si="154"/>
        <v>9.1996320147194055E-3</v>
      </c>
      <c r="J1223" s="31">
        <f t="shared" si="159"/>
        <v>48.755555555555404</v>
      </c>
      <c r="K1223" s="26">
        <f t="shared" si="155"/>
        <v>168.9539271825663</v>
      </c>
      <c r="L1223" s="16">
        <f t="shared" si="156"/>
        <v>8.987742897059281E-3</v>
      </c>
    </row>
    <row r="1224" spans="1:12" x14ac:dyDescent="0.3">
      <c r="A1224" s="3">
        <v>44182</v>
      </c>
      <c r="B1224" s="18">
        <v>52.97</v>
      </c>
      <c r="C1224" s="16">
        <f t="shared" si="152"/>
        <v>0</v>
      </c>
      <c r="D1224" s="31">
        <f t="shared" si="157"/>
        <v>54.051020408163346</v>
      </c>
      <c r="E1224" s="18">
        <v>120.9</v>
      </c>
      <c r="F1224" s="16">
        <f t="shared" si="153"/>
        <v>-4.36465453347612E-3</v>
      </c>
      <c r="G1224" s="31">
        <f t="shared" si="158"/>
        <v>65.858640882472784</v>
      </c>
      <c r="H1224" s="18">
        <v>33.06</v>
      </c>
      <c r="I1224" s="16">
        <f t="shared" si="154"/>
        <v>4.5578851412946264E-3</v>
      </c>
      <c r="J1224" s="31">
        <f t="shared" si="159"/>
        <v>48.977777777777632</v>
      </c>
      <c r="K1224" s="26">
        <f t="shared" si="155"/>
        <v>168.88743906841376</v>
      </c>
      <c r="L1224" s="16">
        <f t="shared" si="156"/>
        <v>-3.9352807751369401E-4</v>
      </c>
    </row>
    <row r="1225" spans="1:12" x14ac:dyDescent="0.3">
      <c r="A1225" s="3">
        <v>44183</v>
      </c>
      <c r="B1225" s="18">
        <v>53.08</v>
      </c>
      <c r="C1225" s="16">
        <f t="shared" si="152"/>
        <v>2.076647158769207E-3</v>
      </c>
      <c r="D1225" s="31">
        <f t="shared" si="157"/>
        <v>54.163265306122533</v>
      </c>
      <c r="E1225" s="18">
        <v>120.55</v>
      </c>
      <c r="F1225" s="16">
        <f t="shared" si="153"/>
        <v>-2.8949545078578165E-3</v>
      </c>
      <c r="G1225" s="31">
        <f t="shared" si="158"/>
        <v>65.667983113168674</v>
      </c>
      <c r="H1225" s="18">
        <v>32.94</v>
      </c>
      <c r="I1225" s="16">
        <f t="shared" si="154"/>
        <v>-3.6297640653358831E-3</v>
      </c>
      <c r="J1225" s="31">
        <f t="shared" si="159"/>
        <v>48.799999999999848</v>
      </c>
      <c r="K1225" s="26">
        <f t="shared" si="155"/>
        <v>168.63124841929104</v>
      </c>
      <c r="L1225" s="16">
        <f t="shared" si="156"/>
        <v>-1.5169313392154882E-3</v>
      </c>
    </row>
    <row r="1226" spans="1:12" x14ac:dyDescent="0.3">
      <c r="A1226" s="3">
        <v>44186</v>
      </c>
      <c r="B1226" s="18">
        <v>51.25</v>
      </c>
      <c r="C1226" s="16">
        <f t="shared" si="152"/>
        <v>-3.4476262245666911E-2</v>
      </c>
      <c r="D1226" s="31">
        <f t="shared" si="157"/>
        <v>52.295918367347021</v>
      </c>
      <c r="E1226" s="18">
        <v>115.72</v>
      </c>
      <c r="F1226" s="16">
        <f t="shared" si="153"/>
        <v>-4.0066362505184583E-2</v>
      </c>
      <c r="G1226" s="31">
        <f t="shared" si="158"/>
        <v>63.036905896772119</v>
      </c>
      <c r="H1226" s="18">
        <v>31.87</v>
      </c>
      <c r="I1226" s="16">
        <f t="shared" si="154"/>
        <v>-3.2483302975106154E-2</v>
      </c>
      <c r="J1226" s="31">
        <f t="shared" si="159"/>
        <v>47.214814814814673</v>
      </c>
      <c r="K1226" s="26">
        <f t="shared" si="155"/>
        <v>162.5476390789338</v>
      </c>
      <c r="L1226" s="16">
        <f t="shared" si="156"/>
        <v>-3.6076405751505392E-2</v>
      </c>
    </row>
    <row r="1227" spans="1:12" x14ac:dyDescent="0.3">
      <c r="A1227" s="3">
        <v>44187</v>
      </c>
      <c r="B1227" s="18">
        <v>51.84</v>
      </c>
      <c r="C1227" s="16">
        <f t="shared" si="152"/>
        <v>1.151219512195123E-2</v>
      </c>
      <c r="D1227" s="31">
        <f t="shared" si="157"/>
        <v>52.897959183673549</v>
      </c>
      <c r="E1227" s="18">
        <v>116.45</v>
      </c>
      <c r="F1227" s="16">
        <f t="shared" si="153"/>
        <v>6.3083304528170903E-3</v>
      </c>
      <c r="G1227" s="31">
        <f t="shared" si="158"/>
        <v>63.434563529892088</v>
      </c>
      <c r="H1227" s="18">
        <v>32.200000000000003</v>
      </c>
      <c r="I1227" s="16">
        <f t="shared" si="154"/>
        <v>1.0354565422026951E-2</v>
      </c>
      <c r="J1227" s="31">
        <f t="shared" si="159"/>
        <v>47.70370370370356</v>
      </c>
      <c r="K1227" s="26">
        <f t="shared" si="155"/>
        <v>164.03622641726921</v>
      </c>
      <c r="L1227" s="16">
        <f t="shared" si="156"/>
        <v>9.1578527179503322E-3</v>
      </c>
    </row>
    <row r="1228" spans="1:12" x14ac:dyDescent="0.3">
      <c r="A1228" s="3">
        <v>44188</v>
      </c>
      <c r="B1228" s="18">
        <v>52.47</v>
      </c>
      <c r="C1228" s="16">
        <f t="shared" si="152"/>
        <v>1.2152777777777679E-2</v>
      </c>
      <c r="D1228" s="31">
        <f t="shared" si="157"/>
        <v>53.540816326530688</v>
      </c>
      <c r="E1228" s="18">
        <v>119.8</v>
      </c>
      <c r="F1228" s="16">
        <f t="shared" si="153"/>
        <v>2.8767711464147583E-2</v>
      </c>
      <c r="G1228" s="31">
        <f t="shared" si="158"/>
        <v>65.259430750374165</v>
      </c>
      <c r="H1228" s="18">
        <v>32.92</v>
      </c>
      <c r="I1228" s="16">
        <f t="shared" si="154"/>
        <v>2.2360248447204967E-2</v>
      </c>
      <c r="J1228" s="31">
        <f t="shared" si="159"/>
        <v>48.770370370370223</v>
      </c>
      <c r="K1228" s="26">
        <f t="shared" si="155"/>
        <v>167.57061744727508</v>
      </c>
      <c r="L1228" s="16">
        <f t="shared" si="156"/>
        <v>2.154640537155017E-2</v>
      </c>
    </row>
    <row r="1229" spans="1:12" x14ac:dyDescent="0.3">
      <c r="A1229" s="3">
        <v>44189</v>
      </c>
      <c r="B1229" s="18">
        <v>53.02</v>
      </c>
      <c r="C1229" s="16">
        <f t="shared" si="152"/>
        <v>1.048218029350112E-2</v>
      </c>
      <c r="D1229" s="31">
        <f t="shared" si="157"/>
        <v>54.102040816326614</v>
      </c>
      <c r="E1229" s="18">
        <v>119.91</v>
      </c>
      <c r="F1229" s="16">
        <f t="shared" si="153"/>
        <v>9.1819699499162688E-4</v>
      </c>
      <c r="G1229" s="31">
        <f t="shared" si="158"/>
        <v>65.319351763584024</v>
      </c>
      <c r="H1229" s="18">
        <v>33.090000000000003</v>
      </c>
      <c r="I1229" s="16">
        <f t="shared" si="154"/>
        <v>5.1640340218712666E-3</v>
      </c>
      <c r="J1229" s="31">
        <f t="shared" si="159"/>
        <v>49.022222222222076</v>
      </c>
      <c r="K1229" s="26">
        <f t="shared" si="155"/>
        <v>168.44361480213271</v>
      </c>
      <c r="L1229" s="16">
        <f t="shared" si="156"/>
        <v>5.2097281024361397E-3</v>
      </c>
    </row>
    <row r="1230" spans="1:12" x14ac:dyDescent="0.3">
      <c r="A1230" s="3">
        <v>44193</v>
      </c>
      <c r="B1230" s="18">
        <v>53.51</v>
      </c>
      <c r="C1230" s="16">
        <f t="shared" si="152"/>
        <v>9.2417955488492964E-3</v>
      </c>
      <c r="D1230" s="31">
        <f t="shared" si="157"/>
        <v>54.602040816326607</v>
      </c>
      <c r="E1230" s="18">
        <v>121.28</v>
      </c>
      <c r="F1230" s="16">
        <f t="shared" si="153"/>
        <v>1.1425235593361727E-2</v>
      </c>
      <c r="G1230" s="31">
        <f t="shared" si="158"/>
        <v>66.065640746288636</v>
      </c>
      <c r="H1230" s="18">
        <v>33.42</v>
      </c>
      <c r="I1230" s="16">
        <f t="shared" si="154"/>
        <v>9.9728014505893192E-3</v>
      </c>
      <c r="J1230" s="31">
        <f t="shared" si="159"/>
        <v>49.511111111110964</v>
      </c>
      <c r="K1230" s="26">
        <f t="shared" si="155"/>
        <v>170.17879267372621</v>
      </c>
      <c r="L1230" s="16">
        <f t="shared" si="156"/>
        <v>1.030123862891319E-2</v>
      </c>
    </row>
    <row r="1231" spans="1:12" x14ac:dyDescent="0.3">
      <c r="A1231" s="3">
        <v>44194</v>
      </c>
      <c r="B1231" s="18">
        <v>53.69</v>
      </c>
      <c r="C1231" s="16">
        <f t="shared" si="152"/>
        <v>3.3638572229490737E-3</v>
      </c>
      <c r="D1231" s="31">
        <f t="shared" si="157"/>
        <v>54.78571428571437</v>
      </c>
      <c r="E1231" s="18">
        <v>121.38</v>
      </c>
      <c r="F1231" s="16">
        <f t="shared" si="153"/>
        <v>8.2453825857520258E-4</v>
      </c>
      <c r="G1231" s="31">
        <f t="shared" si="158"/>
        <v>66.120114394661229</v>
      </c>
      <c r="H1231" s="18">
        <v>33.630000000000003</v>
      </c>
      <c r="I1231" s="16">
        <f t="shared" si="154"/>
        <v>6.2836624775584049E-3</v>
      </c>
      <c r="J1231" s="31">
        <f t="shared" si="159"/>
        <v>49.822222222222074</v>
      </c>
      <c r="K1231" s="26">
        <f t="shared" si="155"/>
        <v>170.72805090259769</v>
      </c>
      <c r="L1231" s="16">
        <f t="shared" si="156"/>
        <v>3.2275362884055525E-3</v>
      </c>
    </row>
    <row r="1232" spans="1:12" x14ac:dyDescent="0.3">
      <c r="A1232" s="3">
        <v>44195</v>
      </c>
      <c r="B1232" s="18">
        <v>53.82</v>
      </c>
      <c r="C1232" s="16">
        <f t="shared" si="152"/>
        <v>2.421307506053294E-3</v>
      </c>
      <c r="D1232" s="31">
        <f t="shared" si="157"/>
        <v>54.918367346938858</v>
      </c>
      <c r="E1232" s="18">
        <v>121.38</v>
      </c>
      <c r="F1232" s="16">
        <f t="shared" si="153"/>
        <v>0</v>
      </c>
      <c r="G1232" s="31">
        <f t="shared" si="158"/>
        <v>66.120114394661229</v>
      </c>
      <c r="H1232" s="18">
        <v>33.78</v>
      </c>
      <c r="I1232" s="16">
        <f t="shared" si="154"/>
        <v>4.460303300624302E-3</v>
      </c>
      <c r="J1232" s="31">
        <f t="shared" si="159"/>
        <v>50.044444444444288</v>
      </c>
      <c r="K1232" s="26">
        <f t="shared" si="155"/>
        <v>171.08292618604438</v>
      </c>
      <c r="L1232" s="16">
        <f t="shared" si="156"/>
        <v>2.0785997472034801E-3</v>
      </c>
    </row>
    <row r="1233" spans="1:12" x14ac:dyDescent="0.3">
      <c r="A1233" s="3">
        <v>44196</v>
      </c>
      <c r="B1233" s="18">
        <v>53.97</v>
      </c>
      <c r="C1233" s="16">
        <f t="shared" si="152"/>
        <v>2.7870680044592699E-3</v>
      </c>
      <c r="D1233" s="31">
        <f t="shared" si="157"/>
        <v>55.071428571428655</v>
      </c>
      <c r="E1233" s="18">
        <v>121.35</v>
      </c>
      <c r="F1233" s="16">
        <f t="shared" si="153"/>
        <v>-2.4715768660410475E-4</v>
      </c>
      <c r="G1233" s="31">
        <f t="shared" si="158"/>
        <v>66.103772300149444</v>
      </c>
      <c r="H1233" s="18">
        <v>33.75</v>
      </c>
      <c r="I1233" s="16">
        <f t="shared" si="154"/>
        <v>-8.8809946714030197E-4</v>
      </c>
      <c r="J1233" s="31">
        <f t="shared" si="159"/>
        <v>49.999999999999844</v>
      </c>
      <c r="K1233" s="26">
        <f t="shared" si="155"/>
        <v>171.17520087157794</v>
      </c>
      <c r="L1233" s="16">
        <f t="shared" si="156"/>
        <v>5.3935648396152835E-4</v>
      </c>
    </row>
    <row r="1234" spans="1:12" x14ac:dyDescent="0.3">
      <c r="L1234" s="16">
        <f>AVERAGE(L1:L1233)</f>
        <v>4.9229881909797798E-4</v>
      </c>
    </row>
    <row r="1235" spans="1:12" x14ac:dyDescent="0.3">
      <c r="L1235" s="16">
        <f>L1234*252</f>
        <v>0.12405930241269045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F72FC-868F-4107-A672-DF125CA03623}">
  <dimension ref="A1:Q1235"/>
  <sheetViews>
    <sheetView topLeftCell="B1" workbookViewId="0">
      <selection activeCell="O69" sqref="O69"/>
    </sheetView>
  </sheetViews>
  <sheetFormatPr defaultColWidth="9.1796875" defaultRowHeight="13" x14ac:dyDescent="0.3"/>
  <cols>
    <col min="1" max="1" width="10.1796875" style="8" bestFit="1" customWidth="1"/>
    <col min="2" max="13" width="9.1796875" style="8"/>
    <col min="14" max="14" width="26" style="8" bestFit="1" customWidth="1"/>
    <col min="15" max="15" width="10.7265625" style="8" bestFit="1" customWidth="1"/>
    <col min="16" max="16384" width="9.1796875" style="8"/>
  </cols>
  <sheetData>
    <row r="1" spans="1:17" x14ac:dyDescent="0.3">
      <c r="J1" s="11" t="s">
        <v>27</v>
      </c>
    </row>
    <row r="2" spans="1:17" x14ac:dyDescent="0.3">
      <c r="A2" s="1" t="s">
        <v>22</v>
      </c>
      <c r="B2" s="2" t="s">
        <v>2</v>
      </c>
      <c r="C2" s="8" t="s">
        <v>5</v>
      </c>
      <c r="D2" s="2" t="s">
        <v>3</v>
      </c>
      <c r="E2" s="8" t="s">
        <v>5</v>
      </c>
      <c r="F2" s="2" t="s">
        <v>4</v>
      </c>
      <c r="G2" s="8" t="s">
        <v>5</v>
      </c>
      <c r="J2" s="8" t="s">
        <v>2</v>
      </c>
      <c r="K2" s="8" t="s">
        <v>3</v>
      </c>
      <c r="L2" s="8" t="s">
        <v>4</v>
      </c>
    </row>
    <row r="3" spans="1:17" x14ac:dyDescent="0.3">
      <c r="A3" s="3">
        <v>42370</v>
      </c>
      <c r="B3" s="18">
        <v>29.4</v>
      </c>
      <c r="D3" s="18">
        <v>73.430000000000007</v>
      </c>
      <c r="F3" s="24">
        <v>20.25</v>
      </c>
    </row>
    <row r="4" spans="1:17" x14ac:dyDescent="0.3">
      <c r="A4" s="3">
        <v>42373</v>
      </c>
      <c r="B4" s="18">
        <v>28.81</v>
      </c>
      <c r="C4" s="16">
        <f>B4/B3-1</f>
        <v>-2.0068027210884298E-2</v>
      </c>
      <c r="D4" s="18">
        <v>71.989999999999995</v>
      </c>
      <c r="E4" s="16">
        <f>D4/D3-1</f>
        <v>-1.961051341413611E-2</v>
      </c>
      <c r="F4" s="18">
        <v>20.25</v>
      </c>
      <c r="G4" s="16">
        <f>F4/F3-1</f>
        <v>0</v>
      </c>
      <c r="J4" s="15">
        <f>C4-$C$1235</f>
        <v>-2.0622950212779285E-2</v>
      </c>
      <c r="K4" s="15">
        <f>E4-$E$1235</f>
        <v>-2.0083150255682389E-2</v>
      </c>
      <c r="L4" s="15">
        <f>G4-$G$1235</f>
        <v>-4.704208101877977E-4</v>
      </c>
    </row>
    <row r="5" spans="1:17" x14ac:dyDescent="0.3">
      <c r="A5" s="3">
        <v>42374</v>
      </c>
      <c r="B5" s="18">
        <v>28.79</v>
      </c>
      <c r="C5" s="16">
        <f t="shared" ref="C5:C68" si="0">B5/B4-1</f>
        <v>-6.9420340159664917E-4</v>
      </c>
      <c r="D5" s="18">
        <v>72.03</v>
      </c>
      <c r="E5" s="16">
        <f t="shared" ref="E5:E68" si="1">D5/D4-1</f>
        <v>5.5563272676772968E-4</v>
      </c>
      <c r="F5" s="18">
        <v>20.190000000000001</v>
      </c>
      <c r="G5" s="16">
        <f t="shared" ref="G5:G68" si="2">F5/F4-1</f>
        <v>-2.962962962962945E-3</v>
      </c>
      <c r="J5" s="15">
        <f t="shared" ref="J5:J68" si="3">C5-$C$1235</f>
        <v>-1.2491264034916352E-3</v>
      </c>
      <c r="K5" s="15">
        <f t="shared" ref="K5:K68" si="4">E5-$E$1235</f>
        <v>8.2995885221448973E-5</v>
      </c>
      <c r="L5" s="15">
        <f t="shared" ref="L5:L68" si="5">G5-$G$1235</f>
        <v>-3.4333837731507426E-3</v>
      </c>
    </row>
    <row r="6" spans="1:17" x14ac:dyDescent="0.3">
      <c r="A6" s="3">
        <v>42375</v>
      </c>
      <c r="B6" s="18">
        <v>28.62</v>
      </c>
      <c r="C6" s="16">
        <f t="shared" si="0"/>
        <v>-5.9048280653003493E-3</v>
      </c>
      <c r="D6" s="18">
        <v>71.81</v>
      </c>
      <c r="E6" s="16">
        <f t="shared" si="1"/>
        <v>-3.0542829376648539E-3</v>
      </c>
      <c r="F6" s="18">
        <v>20.12</v>
      </c>
      <c r="G6" s="16">
        <f t="shared" si="2"/>
        <v>-3.4670629024269317E-3</v>
      </c>
      <c r="J6" s="15">
        <f t="shared" si="3"/>
        <v>-6.4597510671953358E-3</v>
      </c>
      <c r="K6" s="15">
        <f t="shared" si="4"/>
        <v>-3.5269197792111347E-3</v>
      </c>
      <c r="L6" s="15">
        <f t="shared" si="5"/>
        <v>-3.9374837126147297E-3</v>
      </c>
      <c r="O6" s="11" t="s">
        <v>24</v>
      </c>
    </row>
    <row r="7" spans="1:17" x14ac:dyDescent="0.3">
      <c r="A7" s="3">
        <v>42376</v>
      </c>
      <c r="B7" s="18">
        <v>28.01</v>
      </c>
      <c r="C7" s="16">
        <f t="shared" si="0"/>
        <v>-2.1313766596785411E-2</v>
      </c>
      <c r="D7" s="18">
        <v>69.760000000000005</v>
      </c>
      <c r="E7" s="16">
        <f t="shared" si="1"/>
        <v>-2.854755605068926E-2</v>
      </c>
      <c r="F7" s="18">
        <v>19.739999999999998</v>
      </c>
      <c r="G7" s="16">
        <f t="shared" si="2"/>
        <v>-1.8886679920477212E-2</v>
      </c>
      <c r="J7" s="15">
        <f t="shared" si="3"/>
        <v>-2.1868689598680397E-2</v>
      </c>
      <c r="K7" s="15">
        <f t="shared" si="4"/>
        <v>-2.9020192892235539E-2</v>
      </c>
      <c r="L7" s="15">
        <f t="shared" si="5"/>
        <v>-1.935710073066501E-2</v>
      </c>
      <c r="O7" s="8" t="s">
        <v>23</v>
      </c>
    </row>
    <row r="8" spans="1:17" x14ac:dyDescent="0.3">
      <c r="A8" s="3">
        <v>42377</v>
      </c>
      <c r="B8" s="18">
        <v>28.21</v>
      </c>
      <c r="C8" s="16">
        <f t="shared" si="0"/>
        <v>7.1403070332023422E-3</v>
      </c>
      <c r="D8" s="18">
        <v>70.540000000000006</v>
      </c>
      <c r="E8" s="16">
        <f t="shared" si="1"/>
        <v>1.118119266055051E-2</v>
      </c>
      <c r="F8" s="18">
        <v>19.8</v>
      </c>
      <c r="G8" s="16">
        <f t="shared" si="2"/>
        <v>3.0395136778116338E-3</v>
      </c>
      <c r="J8" s="15">
        <f t="shared" si="3"/>
        <v>6.5853840313073557E-3</v>
      </c>
      <c r="K8" s="15">
        <f t="shared" si="4"/>
        <v>1.0708555819004229E-2</v>
      </c>
      <c r="L8" s="15">
        <f t="shared" si="5"/>
        <v>2.5690928676238363E-3</v>
      </c>
      <c r="O8" s="8" t="s">
        <v>25</v>
      </c>
      <c r="P8" s="8">
        <f>COUNT(J4:J1234)</f>
        <v>1231</v>
      </c>
    </row>
    <row r="9" spans="1:17" x14ac:dyDescent="0.3">
      <c r="A9" s="3">
        <v>42380</v>
      </c>
      <c r="B9" s="18">
        <v>28.01</v>
      </c>
      <c r="C9" s="16">
        <f t="shared" si="0"/>
        <v>-7.0896845090393512E-3</v>
      </c>
      <c r="D9" s="18">
        <v>69.95</v>
      </c>
      <c r="E9" s="16">
        <f t="shared" si="1"/>
        <v>-8.364048766657306E-3</v>
      </c>
      <c r="F9" s="18">
        <v>19.64</v>
      </c>
      <c r="G9" s="16">
        <f t="shared" si="2"/>
        <v>-8.0808080808081328E-3</v>
      </c>
      <c r="J9" s="15">
        <f t="shared" si="3"/>
        <v>-7.6446075109343377E-3</v>
      </c>
      <c r="K9" s="15">
        <f t="shared" si="4"/>
        <v>-8.8366856082035868E-3</v>
      </c>
      <c r="L9" s="15">
        <f t="shared" si="5"/>
        <v>-8.5512288909959308E-3</v>
      </c>
      <c r="O9" s="8" t="s">
        <v>26</v>
      </c>
      <c r="P9" s="8">
        <f>COUNT(J4:L4)</f>
        <v>3</v>
      </c>
    </row>
    <row r="10" spans="1:17" x14ac:dyDescent="0.3">
      <c r="A10" s="3">
        <v>42381</v>
      </c>
      <c r="B10" s="18">
        <v>27.82</v>
      </c>
      <c r="C10" s="16">
        <f t="shared" si="0"/>
        <v>-6.7832916815423472E-3</v>
      </c>
      <c r="D10" s="18">
        <v>69.31</v>
      </c>
      <c r="E10" s="16">
        <f t="shared" si="1"/>
        <v>-9.1493924231593748E-3</v>
      </c>
      <c r="F10" s="18">
        <v>19.5</v>
      </c>
      <c r="G10" s="16">
        <f t="shared" si="2"/>
        <v>-7.1283095723014833E-3</v>
      </c>
      <c r="J10" s="15">
        <f t="shared" si="3"/>
        <v>-7.3382146834373337E-3</v>
      </c>
      <c r="K10" s="15">
        <f t="shared" si="4"/>
        <v>-9.6220292647056557E-3</v>
      </c>
      <c r="L10" s="15">
        <f t="shared" si="5"/>
        <v>-7.5987303824892813E-3</v>
      </c>
    </row>
    <row r="11" spans="1:17" ht="14.5" x14ac:dyDescent="0.3">
      <c r="A11" s="3">
        <v>42382</v>
      </c>
      <c r="B11" s="18">
        <v>28</v>
      </c>
      <c r="C11" s="16">
        <f t="shared" si="0"/>
        <v>6.470165348670065E-3</v>
      </c>
      <c r="D11" s="18">
        <v>68.569999999999993</v>
      </c>
      <c r="E11" s="16">
        <f t="shared" si="1"/>
        <v>-1.0676670033184399E-2</v>
      </c>
      <c r="F11" s="18">
        <v>19.420000000000002</v>
      </c>
      <c r="G11" s="16">
        <f t="shared" si="2"/>
        <v>-4.1025641025640436E-3</v>
      </c>
      <c r="J11" s="15">
        <f t="shared" si="3"/>
        <v>5.9152423467750785E-3</v>
      </c>
      <c r="K11" s="15">
        <f t="shared" si="4"/>
        <v>-1.114930687473068E-2</v>
      </c>
      <c r="L11" s="15">
        <f t="shared" si="5"/>
        <v>-4.5729849127518415E-3</v>
      </c>
      <c r="O11" s="25" t="s">
        <v>28</v>
      </c>
      <c r="P11" s="8" t="s">
        <v>29</v>
      </c>
    </row>
    <row r="12" spans="1:17" x14ac:dyDescent="0.3">
      <c r="A12" s="3">
        <v>42383</v>
      </c>
      <c r="B12" s="18">
        <v>27.86</v>
      </c>
      <c r="C12" s="16">
        <f t="shared" si="0"/>
        <v>-5.0000000000000044E-3</v>
      </c>
      <c r="D12" s="18">
        <v>67.88</v>
      </c>
      <c r="E12" s="16">
        <f t="shared" si="1"/>
        <v>-1.0062709639784173E-2</v>
      </c>
      <c r="F12" s="18">
        <v>19.29</v>
      </c>
      <c r="G12" s="16">
        <f t="shared" si="2"/>
        <v>-6.6941297631308849E-3</v>
      </c>
      <c r="J12" s="15">
        <f t="shared" si="3"/>
        <v>-5.5549230018949909E-3</v>
      </c>
      <c r="K12" s="15">
        <f t="shared" si="4"/>
        <v>-1.0535346481330454E-2</v>
      </c>
      <c r="L12" s="15">
        <f t="shared" si="5"/>
        <v>-7.1645505733186829E-3</v>
      </c>
    </row>
    <row r="13" spans="1:17" x14ac:dyDescent="0.3">
      <c r="A13" s="3">
        <v>42384</v>
      </c>
      <c r="B13" s="18">
        <v>27.47</v>
      </c>
      <c r="C13" s="16">
        <f t="shared" si="0"/>
        <v>-1.39985642498206E-2</v>
      </c>
      <c r="D13" s="18">
        <v>66.11</v>
      </c>
      <c r="E13" s="16">
        <f t="shared" si="1"/>
        <v>-2.6075427224513836E-2</v>
      </c>
      <c r="F13" s="18">
        <v>19</v>
      </c>
      <c r="G13" s="16">
        <f t="shared" si="2"/>
        <v>-1.5033696215655756E-2</v>
      </c>
      <c r="J13" s="15">
        <f t="shared" si="3"/>
        <v>-1.4553487251715586E-2</v>
      </c>
      <c r="K13" s="15">
        <f t="shared" si="4"/>
        <v>-2.6548064066060115E-2</v>
      </c>
      <c r="L13" s="15">
        <f t="shared" si="5"/>
        <v>-1.5504117025843554E-2</v>
      </c>
      <c r="O13" s="29" t="s">
        <v>2</v>
      </c>
      <c r="P13" s="29" t="s">
        <v>3</v>
      </c>
      <c r="Q13" s="29" t="s">
        <v>4</v>
      </c>
    </row>
    <row r="14" spans="1:17" x14ac:dyDescent="0.3">
      <c r="A14" s="3">
        <v>42387</v>
      </c>
      <c r="B14" s="18">
        <v>27.11</v>
      </c>
      <c r="C14" s="16">
        <f t="shared" si="0"/>
        <v>-1.3105205678922482E-2</v>
      </c>
      <c r="D14" s="18">
        <v>64.23</v>
      </c>
      <c r="E14" s="16">
        <f t="shared" si="1"/>
        <v>-2.8437452730297963E-2</v>
      </c>
      <c r="F14" s="18">
        <v>18.64</v>
      </c>
      <c r="G14" s="16">
        <f t="shared" si="2"/>
        <v>-1.8947368421052602E-2</v>
      </c>
      <c r="J14" s="15">
        <f t="shared" si="3"/>
        <v>-1.3660128680817469E-2</v>
      </c>
      <c r="K14" s="15">
        <f t="shared" si="4"/>
        <v>-2.8910089571844242E-2</v>
      </c>
      <c r="L14" s="15">
        <f t="shared" si="5"/>
        <v>-1.94177892312404E-2</v>
      </c>
      <c r="N14" s="8" t="s">
        <v>2</v>
      </c>
      <c r="O14" s="8" cm="1">
        <f t="array" ref="O14:Q16">MMULT(TRANSPOSE(J4:L1234),J4:L1234)</f>
        <v>0.14938736205522238</v>
      </c>
      <c r="P14" s="8">
        <v>0.13499183919482183</v>
      </c>
      <c r="Q14" s="8">
        <v>0.11610695928790257</v>
      </c>
    </row>
    <row r="15" spans="1:17" x14ac:dyDescent="0.3">
      <c r="A15" s="3">
        <v>42388</v>
      </c>
      <c r="B15" s="18">
        <v>27.41</v>
      </c>
      <c r="C15" s="16">
        <f t="shared" si="0"/>
        <v>1.1066027296200653E-2</v>
      </c>
      <c r="D15" s="18">
        <v>64.84</v>
      </c>
      <c r="E15" s="16">
        <f t="shared" si="1"/>
        <v>9.4971197259847706E-3</v>
      </c>
      <c r="F15" s="18">
        <v>18.690000000000001</v>
      </c>
      <c r="G15" s="16">
        <f t="shared" si="2"/>
        <v>2.6824034334764768E-3</v>
      </c>
      <c r="J15" s="15">
        <f t="shared" si="3"/>
        <v>1.0511104294305667E-2</v>
      </c>
      <c r="K15" s="15">
        <f t="shared" si="4"/>
        <v>9.0244828844384898E-3</v>
      </c>
      <c r="L15" s="15">
        <f t="shared" si="5"/>
        <v>2.2119826232886793E-3</v>
      </c>
      <c r="N15" s="8" t="s">
        <v>3</v>
      </c>
      <c r="O15" s="8">
        <v>0.13499183919482183</v>
      </c>
      <c r="P15" s="8">
        <v>0.15662389005193528</v>
      </c>
      <c r="Q15" s="8">
        <v>0.12764361394855595</v>
      </c>
    </row>
    <row r="16" spans="1:17" x14ac:dyDescent="0.3">
      <c r="A16" s="3">
        <v>42389</v>
      </c>
      <c r="B16" s="18">
        <v>27.05</v>
      </c>
      <c r="C16" s="16">
        <f t="shared" si="0"/>
        <v>-1.3133892739875974E-2</v>
      </c>
      <c r="D16" s="18">
        <v>63.72</v>
      </c>
      <c r="E16" s="16">
        <f t="shared" si="1"/>
        <v>-1.7273288093769379E-2</v>
      </c>
      <c r="F16" s="18">
        <v>18.46</v>
      </c>
      <c r="G16" s="16">
        <f t="shared" si="2"/>
        <v>-1.2306046013911165E-2</v>
      </c>
      <c r="J16" s="15">
        <f t="shared" si="3"/>
        <v>-1.3688815741770961E-2</v>
      </c>
      <c r="K16" s="15">
        <f t="shared" si="4"/>
        <v>-1.7745924935315658E-2</v>
      </c>
      <c r="L16" s="15">
        <f t="shared" si="5"/>
        <v>-1.2776466824098963E-2</v>
      </c>
      <c r="N16" s="8" t="s">
        <v>4</v>
      </c>
      <c r="O16" s="8">
        <v>0.11610695928790257</v>
      </c>
      <c r="P16" s="8">
        <v>0.12764361394855595</v>
      </c>
      <c r="Q16" s="8">
        <v>0.1345122251471082</v>
      </c>
    </row>
    <row r="17" spans="1:17" x14ac:dyDescent="0.3">
      <c r="A17" s="3">
        <v>42390</v>
      </c>
      <c r="B17" s="18">
        <v>27.01</v>
      </c>
      <c r="C17" s="16">
        <f t="shared" si="0"/>
        <v>-1.4787430683917968E-3</v>
      </c>
      <c r="D17" s="18">
        <v>64.010000000000005</v>
      </c>
      <c r="E17" s="16">
        <f t="shared" si="1"/>
        <v>4.5511613308224508E-3</v>
      </c>
      <c r="F17" s="18">
        <v>18.239999999999998</v>
      </c>
      <c r="G17" s="16">
        <f t="shared" si="2"/>
        <v>-1.1917659804983827E-2</v>
      </c>
      <c r="J17" s="15">
        <f t="shared" si="3"/>
        <v>-2.0336660702867829E-3</v>
      </c>
      <c r="K17" s="15">
        <f t="shared" si="4"/>
        <v>4.07852448927617E-3</v>
      </c>
      <c r="L17" s="15">
        <f t="shared" si="5"/>
        <v>-1.2388080615171625E-2</v>
      </c>
    </row>
    <row r="18" spans="1:17" x14ac:dyDescent="0.3">
      <c r="A18" s="3">
        <v>42391</v>
      </c>
      <c r="B18" s="18">
        <v>27.5</v>
      </c>
      <c r="C18" s="16">
        <f t="shared" si="0"/>
        <v>1.8141429100333228E-2</v>
      </c>
      <c r="D18" s="18">
        <v>65.540000000000006</v>
      </c>
      <c r="E18" s="16">
        <f t="shared" si="1"/>
        <v>2.3902515231994936E-2</v>
      </c>
      <c r="F18" s="18">
        <v>18.510000000000002</v>
      </c>
      <c r="G18" s="16">
        <f t="shared" si="2"/>
        <v>1.4802631578947567E-2</v>
      </c>
      <c r="J18" s="15">
        <f t="shared" si="3"/>
        <v>1.7586506098438242E-2</v>
      </c>
      <c r="K18" s="15">
        <f t="shared" si="4"/>
        <v>2.3429878390448657E-2</v>
      </c>
      <c r="L18" s="15">
        <f t="shared" si="5"/>
        <v>1.4332210768759769E-2</v>
      </c>
    </row>
    <row r="19" spans="1:17" x14ac:dyDescent="0.3">
      <c r="A19" s="3">
        <v>42394</v>
      </c>
      <c r="B19" s="18">
        <v>27.55</v>
      </c>
      <c r="C19" s="16">
        <f t="shared" si="0"/>
        <v>1.8181818181819409E-3</v>
      </c>
      <c r="D19" s="18">
        <v>65.95</v>
      </c>
      <c r="E19" s="16">
        <f t="shared" si="1"/>
        <v>6.2557216966736551E-3</v>
      </c>
      <c r="F19" s="18">
        <v>18.68</v>
      </c>
      <c r="G19" s="16">
        <f t="shared" si="2"/>
        <v>9.1842247433817636E-3</v>
      </c>
      <c r="J19" s="15">
        <f t="shared" si="3"/>
        <v>1.2632588162869549E-3</v>
      </c>
      <c r="K19" s="15">
        <f t="shared" si="4"/>
        <v>5.7830848551273743E-3</v>
      </c>
      <c r="L19" s="15">
        <f t="shared" si="5"/>
        <v>8.7138039331939657E-3</v>
      </c>
      <c r="N19" s="11" t="s">
        <v>31</v>
      </c>
    </row>
    <row r="20" spans="1:17" x14ac:dyDescent="0.3">
      <c r="A20" s="3">
        <v>42396</v>
      </c>
      <c r="B20" s="18">
        <v>27.57</v>
      </c>
      <c r="C20" s="16">
        <f t="shared" si="0"/>
        <v>7.2595281306719883E-4</v>
      </c>
      <c r="D20" s="18">
        <v>65.87</v>
      </c>
      <c r="E20" s="16">
        <f t="shared" si="1"/>
        <v>-1.2130401819560044E-3</v>
      </c>
      <c r="F20" s="18">
        <v>18.68</v>
      </c>
      <c r="G20" s="16">
        <f t="shared" si="2"/>
        <v>0</v>
      </c>
      <c r="J20" s="15">
        <f t="shared" si="3"/>
        <v>1.7102981117221279E-4</v>
      </c>
      <c r="K20" s="15">
        <f t="shared" si="4"/>
        <v>-1.6856770235022852E-3</v>
      </c>
      <c r="L20" s="15">
        <f t="shared" si="5"/>
        <v>-4.704208101877977E-4</v>
      </c>
      <c r="O20" s="29" t="s">
        <v>2</v>
      </c>
      <c r="P20" s="29" t="s">
        <v>3</v>
      </c>
      <c r="Q20" s="29" t="s">
        <v>4</v>
      </c>
    </row>
    <row r="21" spans="1:17" x14ac:dyDescent="0.3">
      <c r="A21" s="3">
        <v>42397</v>
      </c>
      <c r="B21" s="18">
        <v>27.47</v>
      </c>
      <c r="C21" s="16">
        <f t="shared" si="0"/>
        <v>-3.6271309394270146E-3</v>
      </c>
      <c r="D21" s="18">
        <v>65.28</v>
      </c>
      <c r="E21" s="16">
        <f t="shared" si="1"/>
        <v>-8.9570365872172486E-3</v>
      </c>
      <c r="F21" s="18">
        <v>18.71</v>
      </c>
      <c r="G21" s="16">
        <f t="shared" si="2"/>
        <v>1.6059957173448769E-3</v>
      </c>
      <c r="J21" s="15">
        <f t="shared" si="3"/>
        <v>-4.1820539413220011E-3</v>
      </c>
      <c r="K21" s="15">
        <f t="shared" si="4"/>
        <v>-9.4296734287635294E-3</v>
      </c>
      <c r="L21" s="15">
        <f t="shared" si="5"/>
        <v>1.1355749071570791E-3</v>
      </c>
      <c r="N21" s="8" t="s">
        <v>2</v>
      </c>
      <c r="O21" s="19" cm="1">
        <f t="array" ref="O21:Q23">_xlfn.ANCHORARRAY(O14)/P8</f>
        <v>1.2135447770529845E-4</v>
      </c>
      <c r="P21" s="19">
        <v>1.0966030803803561E-4</v>
      </c>
      <c r="Q21" s="19">
        <v>9.4319219567751882E-5</v>
      </c>
    </row>
    <row r="22" spans="1:17" x14ac:dyDescent="0.3">
      <c r="A22" s="3">
        <v>42398</v>
      </c>
      <c r="B22" s="18">
        <v>27.84</v>
      </c>
      <c r="C22" s="16">
        <f t="shared" si="0"/>
        <v>1.3469239170003755E-2</v>
      </c>
      <c r="D22" s="18">
        <v>65.849999999999994</v>
      </c>
      <c r="E22" s="16">
        <f t="shared" si="1"/>
        <v>8.7316176470586537E-3</v>
      </c>
      <c r="F22" s="18">
        <v>18.98</v>
      </c>
      <c r="G22" s="16">
        <f t="shared" si="2"/>
        <v>1.4430785676109004E-2</v>
      </c>
      <c r="J22" s="15">
        <f t="shared" si="3"/>
        <v>1.2914316168108769E-2</v>
      </c>
      <c r="K22" s="15">
        <f t="shared" si="4"/>
        <v>8.2589808055123729E-3</v>
      </c>
      <c r="L22" s="15">
        <f t="shared" si="5"/>
        <v>1.3960364865921206E-2</v>
      </c>
      <c r="N22" s="8" t="s">
        <v>3</v>
      </c>
      <c r="O22" s="19">
        <v>1.0966030803803561E-4</v>
      </c>
      <c r="P22" s="19">
        <v>1.2723305446948438E-4</v>
      </c>
      <c r="Q22" s="19">
        <v>1.0369099427177574E-4</v>
      </c>
    </row>
    <row r="23" spans="1:17" x14ac:dyDescent="0.3">
      <c r="A23" s="3">
        <v>42401</v>
      </c>
      <c r="B23" s="18">
        <v>27.82</v>
      </c>
      <c r="C23" s="16">
        <f t="shared" si="0"/>
        <v>-7.1839080459767946E-4</v>
      </c>
      <c r="D23" s="18">
        <v>66.040000000000006</v>
      </c>
      <c r="E23" s="16">
        <f t="shared" si="1"/>
        <v>2.8853454821566871E-3</v>
      </c>
      <c r="F23" s="18">
        <v>19.07</v>
      </c>
      <c r="G23" s="16">
        <f t="shared" si="2"/>
        <v>4.7418335089568497E-3</v>
      </c>
      <c r="J23" s="15">
        <f t="shared" si="3"/>
        <v>-1.2733138064926655E-3</v>
      </c>
      <c r="K23" s="15">
        <f t="shared" si="4"/>
        <v>2.4127086406104063E-3</v>
      </c>
      <c r="L23" s="15">
        <f t="shared" si="5"/>
        <v>4.2714126987690518E-3</v>
      </c>
      <c r="N23" s="8" t="s">
        <v>4</v>
      </c>
      <c r="O23" s="19">
        <v>9.4319219567751882E-5</v>
      </c>
      <c r="P23" s="19">
        <v>1.0369099427177574E-4</v>
      </c>
      <c r="Q23" s="19">
        <v>1.0927069467677352E-4</v>
      </c>
    </row>
    <row r="24" spans="1:17" x14ac:dyDescent="0.3">
      <c r="A24" s="3">
        <v>42402</v>
      </c>
      <c r="B24" s="18">
        <v>27.38</v>
      </c>
      <c r="C24" s="16">
        <f t="shared" si="0"/>
        <v>-1.5815959741193431E-2</v>
      </c>
      <c r="D24" s="18">
        <v>65.39</v>
      </c>
      <c r="E24" s="16">
        <f t="shared" si="1"/>
        <v>-9.8425196850394636E-3</v>
      </c>
      <c r="F24" s="18">
        <v>18.760000000000002</v>
      </c>
      <c r="G24" s="16">
        <f t="shared" si="2"/>
        <v>-1.6255899318300959E-2</v>
      </c>
      <c r="J24" s="15">
        <f t="shared" si="3"/>
        <v>-1.6370882743088417E-2</v>
      </c>
      <c r="K24" s="15">
        <f t="shared" si="4"/>
        <v>-1.0315156526585744E-2</v>
      </c>
      <c r="L24" s="15">
        <f t="shared" si="5"/>
        <v>-1.6726320128488757E-2</v>
      </c>
    </row>
    <row r="25" spans="1:17" x14ac:dyDescent="0.3">
      <c r="A25" s="3">
        <v>42403</v>
      </c>
      <c r="B25" s="18">
        <v>27.02</v>
      </c>
      <c r="C25" s="16">
        <f t="shared" si="0"/>
        <v>-1.3148283418553675E-2</v>
      </c>
      <c r="D25" s="18">
        <v>64.430000000000007</v>
      </c>
      <c r="E25" s="16">
        <f t="shared" si="1"/>
        <v>-1.468114390579589E-2</v>
      </c>
      <c r="F25" s="18">
        <v>18.559999999999999</v>
      </c>
      <c r="G25" s="16">
        <f t="shared" si="2"/>
        <v>-1.0660980810234699E-2</v>
      </c>
      <c r="J25" s="15">
        <f t="shared" si="3"/>
        <v>-1.3703206420448661E-2</v>
      </c>
      <c r="K25" s="15">
        <f t="shared" si="4"/>
        <v>-1.5153780747342171E-2</v>
      </c>
      <c r="L25" s="15">
        <f t="shared" si="5"/>
        <v>-1.1131401620422497E-2</v>
      </c>
      <c r="N25" s="11" t="s">
        <v>30</v>
      </c>
    </row>
    <row r="26" spans="1:17" x14ac:dyDescent="0.3">
      <c r="A26" s="3">
        <v>42404</v>
      </c>
      <c r="B26" s="18">
        <v>27.2</v>
      </c>
      <c r="C26" s="16">
        <f t="shared" si="0"/>
        <v>6.6617320503330468E-3</v>
      </c>
      <c r="D26" s="18">
        <v>64.75</v>
      </c>
      <c r="E26" s="16">
        <f t="shared" si="1"/>
        <v>4.9666304516529092E-3</v>
      </c>
      <c r="F26" s="18">
        <v>18.7</v>
      </c>
      <c r="G26" s="16">
        <f t="shared" si="2"/>
        <v>7.5431034482758008E-3</v>
      </c>
      <c r="J26" s="15">
        <f t="shared" si="3"/>
        <v>6.1068090484380604E-3</v>
      </c>
      <c r="K26" s="15">
        <f t="shared" si="4"/>
        <v>4.4939936101066284E-3</v>
      </c>
      <c r="L26" s="15">
        <f t="shared" si="5"/>
        <v>7.0726826380880028E-3</v>
      </c>
      <c r="N26" s="8" t="s">
        <v>2</v>
      </c>
      <c r="O26" s="8">
        <f>VAR(C4:C1234)</f>
        <v>1.2145313988229477E-4</v>
      </c>
    </row>
    <row r="27" spans="1:17" x14ac:dyDescent="0.3">
      <c r="A27" s="3">
        <v>42405</v>
      </c>
      <c r="B27" s="18">
        <v>27.58</v>
      </c>
      <c r="C27" s="16">
        <f t="shared" si="0"/>
        <v>1.3970588235294068E-2</v>
      </c>
      <c r="D27" s="18">
        <v>65.510000000000005</v>
      </c>
      <c r="E27" s="16">
        <f t="shared" si="1"/>
        <v>1.1737451737451776E-2</v>
      </c>
      <c r="F27" s="18">
        <v>18.87</v>
      </c>
      <c r="G27" s="16">
        <f t="shared" si="2"/>
        <v>9.0909090909092605E-3</v>
      </c>
      <c r="J27" s="15">
        <f t="shared" si="3"/>
        <v>1.3415665233399082E-2</v>
      </c>
      <c r="K27" s="15">
        <f t="shared" si="4"/>
        <v>1.1264814895905495E-2</v>
      </c>
      <c r="L27" s="15">
        <f t="shared" si="5"/>
        <v>8.6204882807214625E-3</v>
      </c>
      <c r="N27" s="8" t="s">
        <v>3</v>
      </c>
      <c r="O27" s="8">
        <f>VAR(E4:E1234)</f>
        <v>1.2733649597718351E-4</v>
      </c>
    </row>
    <row r="28" spans="1:17" x14ac:dyDescent="0.3">
      <c r="A28" s="3">
        <v>42408</v>
      </c>
      <c r="B28" s="18">
        <v>27.25</v>
      </c>
      <c r="C28" s="16">
        <f t="shared" si="0"/>
        <v>-1.196519216823777E-2</v>
      </c>
      <c r="D28" s="18">
        <v>65.23</v>
      </c>
      <c r="E28" s="16">
        <f t="shared" si="1"/>
        <v>-4.2741566173103429E-3</v>
      </c>
      <c r="F28" s="18">
        <v>18.7</v>
      </c>
      <c r="G28" s="16">
        <f t="shared" si="2"/>
        <v>-9.009009009009139E-3</v>
      </c>
      <c r="J28" s="15">
        <f t="shared" si="3"/>
        <v>-1.2520115170132757E-2</v>
      </c>
      <c r="K28" s="15">
        <f t="shared" si="4"/>
        <v>-4.7467934588566237E-3</v>
      </c>
      <c r="L28" s="15">
        <f t="shared" si="5"/>
        <v>-9.479429819196937E-3</v>
      </c>
      <c r="N28" s="8" t="s">
        <v>4</v>
      </c>
      <c r="O28" s="8">
        <f>VAR(G4:G1234)</f>
        <v>1.0935953263992553E-4</v>
      </c>
    </row>
    <row r="29" spans="1:17" x14ac:dyDescent="0.3">
      <c r="A29" s="3">
        <v>42409</v>
      </c>
      <c r="B29" s="18">
        <v>26.79</v>
      </c>
      <c r="C29" s="16">
        <f t="shared" si="0"/>
        <v>-1.6880733944954152E-2</v>
      </c>
      <c r="D29" s="18">
        <v>64.38</v>
      </c>
      <c r="E29" s="16">
        <f t="shared" si="1"/>
        <v>-1.3030814042618521E-2</v>
      </c>
      <c r="F29" s="18">
        <v>18.420000000000002</v>
      </c>
      <c r="G29" s="16">
        <f t="shared" si="2"/>
        <v>-1.4973262032085488E-2</v>
      </c>
      <c r="J29" s="15">
        <f t="shared" si="3"/>
        <v>-1.7435656946849138E-2</v>
      </c>
      <c r="K29" s="15">
        <f t="shared" si="4"/>
        <v>-1.3503450884164802E-2</v>
      </c>
      <c r="L29" s="15">
        <f t="shared" si="5"/>
        <v>-1.5443682842273286E-2</v>
      </c>
    </row>
    <row r="30" spans="1:17" x14ac:dyDescent="0.3">
      <c r="A30" s="3">
        <v>42410</v>
      </c>
      <c r="B30" s="18">
        <v>26.5</v>
      </c>
      <c r="C30" s="16">
        <f t="shared" si="0"/>
        <v>-1.0824934677118314E-2</v>
      </c>
      <c r="D30" s="18">
        <v>63.64</v>
      </c>
      <c r="E30" s="16">
        <f t="shared" si="1"/>
        <v>-1.1494252873563093E-2</v>
      </c>
      <c r="F30" s="18">
        <v>18.260000000000002</v>
      </c>
      <c r="G30" s="16">
        <f t="shared" si="2"/>
        <v>-8.6862106406080386E-3</v>
      </c>
      <c r="J30" s="15">
        <f t="shared" si="3"/>
        <v>-1.1379857679013301E-2</v>
      </c>
      <c r="K30" s="15">
        <f t="shared" si="4"/>
        <v>-1.1966889715109374E-2</v>
      </c>
      <c r="L30" s="15">
        <f t="shared" si="5"/>
        <v>-9.1566314507958366E-3</v>
      </c>
    </row>
    <row r="31" spans="1:17" x14ac:dyDescent="0.3">
      <c r="A31" s="3">
        <v>42411</v>
      </c>
      <c r="B31" s="18">
        <v>25.69</v>
      </c>
      <c r="C31" s="16">
        <f t="shared" si="0"/>
        <v>-3.0566037735848983E-2</v>
      </c>
      <c r="D31" s="18">
        <v>61.38</v>
      </c>
      <c r="E31" s="16">
        <f t="shared" si="1"/>
        <v>-3.551225644248901E-2</v>
      </c>
      <c r="F31" s="18">
        <v>17.75</v>
      </c>
      <c r="G31" s="16">
        <f t="shared" si="2"/>
        <v>-2.7929901423877412E-2</v>
      </c>
      <c r="J31" s="15">
        <f t="shared" si="3"/>
        <v>-3.112096073774397E-2</v>
      </c>
      <c r="K31" s="15">
        <f t="shared" si="4"/>
        <v>-3.5984893284035292E-2</v>
      </c>
      <c r="L31" s="15">
        <f t="shared" si="5"/>
        <v>-2.840032223406521E-2</v>
      </c>
      <c r="N31" s="8" t="s">
        <v>18</v>
      </c>
      <c r="O31" s="8">
        <f>STDEV(C4:C1234)</f>
        <v>1.1020578019427782E-2</v>
      </c>
    </row>
    <row r="32" spans="1:17" x14ac:dyDescent="0.3">
      <c r="A32" s="3">
        <v>42412</v>
      </c>
      <c r="B32" s="18">
        <v>25.61</v>
      </c>
      <c r="C32" s="16">
        <f t="shared" si="0"/>
        <v>-3.1140521603737481E-3</v>
      </c>
      <c r="D32" s="18">
        <v>60.79</v>
      </c>
      <c r="E32" s="16">
        <f t="shared" si="1"/>
        <v>-9.6122515477354842E-3</v>
      </c>
      <c r="F32" s="18">
        <v>17.559999999999999</v>
      </c>
      <c r="G32" s="16">
        <f t="shared" si="2"/>
        <v>-1.0704225352112795E-2</v>
      </c>
      <c r="J32" s="15">
        <f t="shared" si="3"/>
        <v>-3.6689751622687341E-3</v>
      </c>
      <c r="K32" s="15">
        <f t="shared" si="4"/>
        <v>-1.0084888389281765E-2</v>
      </c>
      <c r="L32" s="15">
        <f t="shared" si="5"/>
        <v>-1.1174646162300593E-2</v>
      </c>
      <c r="N32" s="8" t="s">
        <v>19</v>
      </c>
      <c r="O32" s="8">
        <f>STDEV(E4:E1234)</f>
        <v>1.1284347388182603E-2</v>
      </c>
    </row>
    <row r="33" spans="1:17" x14ac:dyDescent="0.3">
      <c r="A33" s="3">
        <v>42415</v>
      </c>
      <c r="B33" s="18">
        <v>26.35</v>
      </c>
      <c r="C33" s="16">
        <f t="shared" si="0"/>
        <v>2.8894962905115174E-2</v>
      </c>
      <c r="D33" s="18">
        <v>63.42</v>
      </c>
      <c r="E33" s="16">
        <f t="shared" si="1"/>
        <v>4.3263694686626053E-2</v>
      </c>
      <c r="F33" s="18">
        <v>18.010000000000002</v>
      </c>
      <c r="G33" s="16">
        <f t="shared" si="2"/>
        <v>2.5626423690205069E-2</v>
      </c>
      <c r="J33" s="15">
        <f t="shared" si="3"/>
        <v>2.8340039903220187E-2</v>
      </c>
      <c r="K33" s="15">
        <f t="shared" si="4"/>
        <v>4.279105784507977E-2</v>
      </c>
      <c r="L33" s="15">
        <f t="shared" si="5"/>
        <v>2.5156002880017271E-2</v>
      </c>
      <c r="N33" s="8" t="s">
        <v>32</v>
      </c>
      <c r="O33" s="8">
        <f>STDEV(G4:G1234)</f>
        <v>1.0457510824279625E-2</v>
      </c>
    </row>
    <row r="34" spans="1:17" x14ac:dyDescent="0.3">
      <c r="A34" s="3">
        <v>42416</v>
      </c>
      <c r="B34" s="18">
        <v>25.89</v>
      </c>
      <c r="C34" s="16">
        <f t="shared" si="0"/>
        <v>-1.7457305502846299E-2</v>
      </c>
      <c r="D34" s="18">
        <v>62.07</v>
      </c>
      <c r="E34" s="16">
        <f t="shared" si="1"/>
        <v>-2.1286660359508103E-2</v>
      </c>
      <c r="F34" s="18">
        <v>17.850000000000001</v>
      </c>
      <c r="G34" s="16">
        <f t="shared" si="2"/>
        <v>-8.8839533592448561E-3</v>
      </c>
      <c r="J34" s="15">
        <f t="shared" si="3"/>
        <v>-1.8012228504741285E-2</v>
      </c>
      <c r="K34" s="15">
        <f t="shared" si="4"/>
        <v>-2.1759297201054382E-2</v>
      </c>
      <c r="L34" s="15">
        <f t="shared" si="5"/>
        <v>-9.354374169432654E-3</v>
      </c>
    </row>
    <row r="35" spans="1:17" x14ac:dyDescent="0.3">
      <c r="A35" s="3">
        <v>42417</v>
      </c>
      <c r="B35" s="18">
        <v>26</v>
      </c>
      <c r="C35" s="16">
        <f t="shared" si="0"/>
        <v>4.2487446890691061E-3</v>
      </c>
      <c r="D35" s="18">
        <v>62.33</v>
      </c>
      <c r="E35" s="16">
        <f t="shared" si="1"/>
        <v>4.1888190752374932E-3</v>
      </c>
      <c r="F35" s="18">
        <v>17.87</v>
      </c>
      <c r="G35" s="16">
        <f t="shared" si="2"/>
        <v>1.1204481792717047E-3</v>
      </c>
      <c r="J35" s="15">
        <f t="shared" si="3"/>
        <v>3.69382168717412E-3</v>
      </c>
      <c r="K35" s="15">
        <f t="shared" si="4"/>
        <v>3.7161822336912124E-3</v>
      </c>
      <c r="L35" s="15">
        <f t="shared" si="5"/>
        <v>6.5002736908390695E-4</v>
      </c>
      <c r="N35" s="11" t="s">
        <v>33</v>
      </c>
    </row>
    <row r="36" spans="1:17" x14ac:dyDescent="0.3">
      <c r="A36" s="3">
        <v>42418</v>
      </c>
      <c r="B36" s="18">
        <v>26.29</v>
      </c>
      <c r="C36" s="16">
        <f t="shared" si="0"/>
        <v>1.115384615384607E-2</v>
      </c>
      <c r="D36" s="18">
        <v>62.93</v>
      </c>
      <c r="E36" s="16">
        <f t="shared" si="1"/>
        <v>9.6261832183539564E-3</v>
      </c>
      <c r="F36" s="18">
        <v>18.07</v>
      </c>
      <c r="G36" s="16">
        <f t="shared" si="2"/>
        <v>1.1191941801902638E-2</v>
      </c>
      <c r="J36" s="15">
        <f t="shared" si="3"/>
        <v>1.0598923151951083E-2</v>
      </c>
      <c r="K36" s="15">
        <f t="shared" si="4"/>
        <v>9.1535463768076756E-3</v>
      </c>
      <c r="L36" s="15">
        <f t="shared" si="5"/>
        <v>1.072152099171484E-2</v>
      </c>
      <c r="O36" s="29" t="s">
        <v>2</v>
      </c>
      <c r="P36" s="29" t="s">
        <v>3</v>
      </c>
      <c r="Q36" s="29" t="s">
        <v>4</v>
      </c>
    </row>
    <row r="37" spans="1:17" x14ac:dyDescent="0.3">
      <c r="A37" s="3">
        <v>42419</v>
      </c>
      <c r="B37" s="18">
        <v>26.37</v>
      </c>
      <c r="C37" s="16">
        <f t="shared" si="0"/>
        <v>3.042982122479998E-3</v>
      </c>
      <c r="D37" s="18">
        <v>62.81</v>
      </c>
      <c r="E37" s="16">
        <f t="shared" si="1"/>
        <v>-1.9068806610519351E-3</v>
      </c>
      <c r="F37" s="18">
        <v>18.07</v>
      </c>
      <c r="G37" s="16">
        <f t="shared" si="2"/>
        <v>0</v>
      </c>
      <c r="J37" s="15">
        <f t="shared" si="3"/>
        <v>2.488059120585012E-3</v>
      </c>
      <c r="K37" s="15">
        <f t="shared" si="4"/>
        <v>-2.3795175025982159E-3</v>
      </c>
      <c r="L37" s="15">
        <f t="shared" si="5"/>
        <v>-4.704208101877977E-4</v>
      </c>
      <c r="N37" s="8" t="s">
        <v>2</v>
      </c>
      <c r="O37" s="8" cm="1">
        <f t="array" ref="O37:Q39">MMULT(O31:O33,TRANSPOSE(O31:O33))</f>
        <v>1.2145313988229477E-4</v>
      </c>
      <c r="P37" s="8">
        <v>1.2436003078979249E-4</v>
      </c>
      <c r="Q37" s="8">
        <v>1.1524781392798414E-4</v>
      </c>
    </row>
    <row r="38" spans="1:17" x14ac:dyDescent="0.3">
      <c r="A38" s="3">
        <v>42422</v>
      </c>
      <c r="B38" s="18">
        <v>26.39</v>
      </c>
      <c r="C38" s="16">
        <f t="shared" si="0"/>
        <v>7.5843761850591385E-4</v>
      </c>
      <c r="D38" s="18">
        <v>63.17</v>
      </c>
      <c r="E38" s="16">
        <f t="shared" si="1"/>
        <v>5.7315714058270295E-3</v>
      </c>
      <c r="F38" s="18">
        <v>18.07</v>
      </c>
      <c r="G38" s="16">
        <f t="shared" si="2"/>
        <v>0</v>
      </c>
      <c r="J38" s="15">
        <f t="shared" si="3"/>
        <v>2.0351461661092781E-4</v>
      </c>
      <c r="K38" s="15">
        <f t="shared" si="4"/>
        <v>5.2589345642807487E-3</v>
      </c>
      <c r="L38" s="15">
        <f t="shared" si="5"/>
        <v>-4.704208101877977E-4</v>
      </c>
      <c r="N38" s="8" t="s">
        <v>3</v>
      </c>
      <c r="O38" s="8">
        <v>1.2436003078979249E-4</v>
      </c>
      <c r="P38" s="8">
        <v>1.2733649597718353E-4</v>
      </c>
      <c r="Q38" s="8">
        <v>1.1800618495685109E-4</v>
      </c>
    </row>
    <row r="39" spans="1:17" x14ac:dyDescent="0.3">
      <c r="A39" s="3">
        <v>42423</v>
      </c>
      <c r="B39" s="18">
        <v>25.92</v>
      </c>
      <c r="C39" s="16">
        <f t="shared" si="0"/>
        <v>-1.7809776430465996E-2</v>
      </c>
      <c r="D39" s="18">
        <v>62.33</v>
      </c>
      <c r="E39" s="16">
        <f t="shared" si="1"/>
        <v>-1.3297451321830023E-2</v>
      </c>
      <c r="F39" s="18">
        <v>17.829999999999998</v>
      </c>
      <c r="G39" s="16">
        <f t="shared" si="2"/>
        <v>-1.3281682346430679E-2</v>
      </c>
      <c r="J39" s="15">
        <f t="shared" si="3"/>
        <v>-1.8364699432360982E-2</v>
      </c>
      <c r="K39" s="15">
        <f t="shared" si="4"/>
        <v>-1.3770088163376304E-2</v>
      </c>
      <c r="L39" s="15">
        <f t="shared" si="5"/>
        <v>-1.3752103156618477E-2</v>
      </c>
      <c r="N39" s="8" t="s">
        <v>4</v>
      </c>
      <c r="O39" s="8">
        <v>1.1524781392798414E-4</v>
      </c>
      <c r="P39" s="8">
        <v>1.1800618495685109E-4</v>
      </c>
      <c r="Q39" s="8">
        <v>1.0935953263992553E-4</v>
      </c>
    </row>
    <row r="40" spans="1:17" x14ac:dyDescent="0.3">
      <c r="A40" s="3">
        <v>42424</v>
      </c>
      <c r="B40" s="18">
        <v>25.66</v>
      </c>
      <c r="C40" s="16">
        <f t="shared" si="0"/>
        <v>-1.0030864197530964E-2</v>
      </c>
      <c r="D40" s="18">
        <v>61.78</v>
      </c>
      <c r="E40" s="16">
        <f t="shared" si="1"/>
        <v>-8.8240012834910342E-3</v>
      </c>
      <c r="F40" s="18">
        <v>17.68</v>
      </c>
      <c r="G40" s="16">
        <f t="shared" si="2"/>
        <v>-8.4127874369039901E-3</v>
      </c>
      <c r="J40" s="15">
        <f t="shared" si="3"/>
        <v>-1.0585787199425951E-2</v>
      </c>
      <c r="K40" s="15">
        <f t="shared" si="4"/>
        <v>-9.296638125037315E-3</v>
      </c>
      <c r="L40" s="15">
        <f t="shared" si="5"/>
        <v>-8.8832082470917881E-3</v>
      </c>
    </row>
    <row r="41" spans="1:17" x14ac:dyDescent="0.3">
      <c r="A41" s="3">
        <v>42425</v>
      </c>
      <c r="B41" s="18">
        <v>25.42</v>
      </c>
      <c r="C41" s="16">
        <f t="shared" si="0"/>
        <v>-9.3530787217458444E-3</v>
      </c>
      <c r="D41" s="18">
        <v>60.89</v>
      </c>
      <c r="E41" s="16">
        <f t="shared" si="1"/>
        <v>-1.4405956620265448E-2</v>
      </c>
      <c r="F41" s="18">
        <v>17.47</v>
      </c>
      <c r="G41" s="16">
        <f t="shared" si="2"/>
        <v>-1.1877828054298711E-2</v>
      </c>
      <c r="J41" s="15">
        <f t="shared" si="3"/>
        <v>-9.9080017236408309E-3</v>
      </c>
      <c r="K41" s="15">
        <f t="shared" si="4"/>
        <v>-1.4878593461811728E-2</v>
      </c>
      <c r="L41" s="15">
        <f t="shared" si="5"/>
        <v>-1.2348248864486509E-2</v>
      </c>
      <c r="N41" s="11" t="s">
        <v>34</v>
      </c>
    </row>
    <row r="42" spans="1:17" x14ac:dyDescent="0.3">
      <c r="A42" s="3">
        <v>42426</v>
      </c>
      <c r="B42" s="18">
        <v>25.65</v>
      </c>
      <c r="C42" s="16">
        <f t="shared" si="0"/>
        <v>9.0479937057434956E-3</v>
      </c>
      <c r="D42" s="18">
        <v>60.96</v>
      </c>
      <c r="E42" s="16">
        <f t="shared" si="1"/>
        <v>1.1496140581377379E-3</v>
      </c>
      <c r="F42" s="18">
        <v>17.57</v>
      </c>
      <c r="G42" s="16">
        <f t="shared" si="2"/>
        <v>5.7240984544935092E-3</v>
      </c>
      <c r="J42" s="15">
        <f t="shared" si="3"/>
        <v>8.4930707038485091E-3</v>
      </c>
      <c r="K42" s="15">
        <f t="shared" si="4"/>
        <v>6.7697721659145717E-4</v>
      </c>
      <c r="L42" s="15">
        <f t="shared" si="5"/>
        <v>5.2536776443057112E-3</v>
      </c>
      <c r="O42" s="29" t="s">
        <v>2</v>
      </c>
      <c r="P42" s="29" t="s">
        <v>3</v>
      </c>
      <c r="Q42" s="29" t="s">
        <v>4</v>
      </c>
    </row>
    <row r="43" spans="1:17" x14ac:dyDescent="0.3">
      <c r="A43" s="3">
        <v>42429</v>
      </c>
      <c r="B43" s="18">
        <v>25.55</v>
      </c>
      <c r="C43" s="16">
        <f t="shared" si="0"/>
        <v>-3.8986354775827348E-3</v>
      </c>
      <c r="D43" s="18">
        <v>60.61</v>
      </c>
      <c r="E43" s="16">
        <f t="shared" si="1"/>
        <v>-5.7414698162729927E-3</v>
      </c>
      <c r="F43" s="18">
        <v>17.46</v>
      </c>
      <c r="G43" s="16">
        <f t="shared" si="2"/>
        <v>-6.2606715993169804E-3</v>
      </c>
      <c r="J43" s="15">
        <f t="shared" si="3"/>
        <v>-4.4535584794777212E-3</v>
      </c>
      <c r="K43" s="15">
        <f t="shared" si="4"/>
        <v>-6.2141066578192735E-3</v>
      </c>
      <c r="L43" s="15">
        <f t="shared" si="5"/>
        <v>-6.7310924095047783E-3</v>
      </c>
      <c r="N43" s="8" t="s">
        <v>2</v>
      </c>
      <c r="O43" s="26" cm="1">
        <f t="array" ref="O43:Q45">_xlfn.ANCHORARRAY(O21)/_xlfn.ANCHORARRAY(O37)</f>
        <v>0.99918765231518969</v>
      </c>
      <c r="P43" s="19">
        <v>0.88179704798719427</v>
      </c>
      <c r="Q43" s="19">
        <v>0.81840354582942387</v>
      </c>
    </row>
    <row r="44" spans="1:17" x14ac:dyDescent="0.3">
      <c r="A44" s="3">
        <v>42430</v>
      </c>
      <c r="B44" s="18">
        <v>26.34</v>
      </c>
      <c r="C44" s="16">
        <f t="shared" si="0"/>
        <v>3.0919765166340429E-2</v>
      </c>
      <c r="D44" s="18">
        <v>62.39</v>
      </c>
      <c r="E44" s="16">
        <f t="shared" si="1"/>
        <v>2.9368091074080116E-2</v>
      </c>
      <c r="F44" s="18">
        <v>17.75</v>
      </c>
      <c r="G44" s="16">
        <f t="shared" si="2"/>
        <v>1.6609392898052633E-2</v>
      </c>
      <c r="J44" s="15">
        <f t="shared" si="3"/>
        <v>3.0364842164445443E-2</v>
      </c>
      <c r="K44" s="15">
        <f t="shared" si="4"/>
        <v>2.8895454232533837E-2</v>
      </c>
      <c r="L44" s="15">
        <f t="shared" si="5"/>
        <v>1.6138972087864835E-2</v>
      </c>
      <c r="N44" s="8" t="s">
        <v>3</v>
      </c>
      <c r="O44" s="19">
        <v>0.88179704798719427</v>
      </c>
      <c r="P44" s="26">
        <v>0.9991876523151878</v>
      </c>
      <c r="Q44" s="19">
        <v>0.87869118309087202</v>
      </c>
    </row>
    <row r="45" spans="1:17" x14ac:dyDescent="0.3">
      <c r="A45" s="3">
        <v>42431</v>
      </c>
      <c r="B45" s="18">
        <v>26.89</v>
      </c>
      <c r="C45" s="16">
        <f t="shared" si="0"/>
        <v>2.0880789673500377E-2</v>
      </c>
      <c r="D45" s="18">
        <v>63.44</v>
      </c>
      <c r="E45" s="16">
        <f t="shared" si="1"/>
        <v>1.68296201314313E-2</v>
      </c>
      <c r="F45" s="18">
        <v>18.02</v>
      </c>
      <c r="G45" s="16">
        <f t="shared" si="2"/>
        <v>1.5211267605633738E-2</v>
      </c>
      <c r="J45" s="15">
        <f t="shared" si="3"/>
        <v>2.0325866671605391E-2</v>
      </c>
      <c r="K45" s="15">
        <f t="shared" si="4"/>
        <v>1.6356983289885021E-2</v>
      </c>
      <c r="L45" s="15">
        <f t="shared" si="5"/>
        <v>1.474084679544594E-2</v>
      </c>
      <c r="N45" s="8" t="s">
        <v>4</v>
      </c>
      <c r="O45" s="19">
        <v>0.81840354582942387</v>
      </c>
      <c r="P45" s="19">
        <v>0.87869118309087202</v>
      </c>
      <c r="Q45" s="26">
        <v>0.99918765231518947</v>
      </c>
    </row>
    <row r="46" spans="1:17" x14ac:dyDescent="0.3">
      <c r="A46" s="3">
        <v>42432</v>
      </c>
      <c r="B46" s="18">
        <v>27.17</v>
      </c>
      <c r="C46" s="16">
        <f t="shared" si="0"/>
        <v>1.0412792859799236E-2</v>
      </c>
      <c r="D46" s="18">
        <v>64.12</v>
      </c>
      <c r="E46" s="16">
        <f t="shared" si="1"/>
        <v>1.0718789407314189E-2</v>
      </c>
      <c r="F46" s="18">
        <v>18.25</v>
      </c>
      <c r="G46" s="16">
        <f t="shared" si="2"/>
        <v>1.2763596004439437E-2</v>
      </c>
      <c r="J46" s="15">
        <f t="shared" si="3"/>
        <v>9.8578698579042494E-3</v>
      </c>
      <c r="K46" s="15">
        <f t="shared" si="4"/>
        <v>1.0246152565767908E-2</v>
      </c>
      <c r="L46" s="15">
        <f t="shared" si="5"/>
        <v>1.2293175194251639E-2</v>
      </c>
    </row>
    <row r="47" spans="1:17" x14ac:dyDescent="0.3">
      <c r="A47" s="3">
        <v>42433</v>
      </c>
      <c r="B47" s="18">
        <v>27.28</v>
      </c>
      <c r="C47" s="16">
        <f t="shared" si="0"/>
        <v>4.0485829959513442E-3</v>
      </c>
      <c r="D47" s="18">
        <v>64.39</v>
      </c>
      <c r="E47" s="16">
        <f t="shared" si="1"/>
        <v>4.2108546475358999E-3</v>
      </c>
      <c r="F47" s="18">
        <v>18.420000000000002</v>
      </c>
      <c r="G47" s="16">
        <f t="shared" si="2"/>
        <v>9.3150684931506689E-3</v>
      </c>
      <c r="J47" s="15">
        <f t="shared" si="3"/>
        <v>3.4936599940563581E-3</v>
      </c>
      <c r="K47" s="15">
        <f t="shared" si="4"/>
        <v>3.7382178059896191E-3</v>
      </c>
      <c r="L47" s="15">
        <f t="shared" si="5"/>
        <v>8.8446476829628709E-3</v>
      </c>
    </row>
    <row r="48" spans="1:17" x14ac:dyDescent="0.3">
      <c r="A48" s="3">
        <v>42437</v>
      </c>
      <c r="B48" s="18">
        <v>27.22</v>
      </c>
      <c r="C48" s="16">
        <f t="shared" si="0"/>
        <v>-2.1994134897361795E-3</v>
      </c>
      <c r="D48" s="18">
        <v>64.33</v>
      </c>
      <c r="E48" s="16">
        <f t="shared" si="1"/>
        <v>-9.3182171144590153E-4</v>
      </c>
      <c r="F48" s="18">
        <v>18.510000000000002</v>
      </c>
      <c r="G48" s="16">
        <f t="shared" si="2"/>
        <v>4.8859934853420217E-3</v>
      </c>
      <c r="J48" s="15">
        <f t="shared" si="3"/>
        <v>-2.7543364916311655E-3</v>
      </c>
      <c r="K48" s="15">
        <f t="shared" si="4"/>
        <v>-1.4044585529921823E-3</v>
      </c>
      <c r="L48" s="15">
        <f t="shared" si="5"/>
        <v>4.4155726751542237E-3</v>
      </c>
      <c r="N48" s="8" t="s">
        <v>35</v>
      </c>
    </row>
    <row r="49" spans="1:17" x14ac:dyDescent="0.3">
      <c r="A49" s="3">
        <v>42438</v>
      </c>
      <c r="B49" s="18">
        <v>27.38</v>
      </c>
      <c r="C49" s="16">
        <f t="shared" si="0"/>
        <v>5.8780308596619868E-3</v>
      </c>
      <c r="D49" s="18">
        <v>64.75</v>
      </c>
      <c r="E49" s="16">
        <f t="shared" si="1"/>
        <v>6.5288356909685152E-3</v>
      </c>
      <c r="F49" s="18">
        <v>18.55</v>
      </c>
      <c r="G49" s="16">
        <f t="shared" si="2"/>
        <v>2.160994057266219E-3</v>
      </c>
      <c r="J49" s="15">
        <f t="shared" si="3"/>
        <v>5.3231078577670003E-3</v>
      </c>
      <c r="K49" s="15">
        <f t="shared" si="4"/>
        <v>6.0561988494222344E-3</v>
      </c>
      <c r="L49" s="15">
        <f t="shared" si="5"/>
        <v>1.6905732470784212E-3</v>
      </c>
      <c r="N49" s="8" t="s">
        <v>2</v>
      </c>
      <c r="O49" s="27">
        <v>0.35609998561636341</v>
      </c>
      <c r="P49" s="8">
        <f>O49*O31</f>
        <v>3.9244276742022438E-3</v>
      </c>
    </row>
    <row r="50" spans="1:17" x14ac:dyDescent="0.3">
      <c r="A50" s="3">
        <v>42439</v>
      </c>
      <c r="B50" s="18">
        <v>27.17</v>
      </c>
      <c r="C50" s="16">
        <f t="shared" si="0"/>
        <v>-7.6698319941562731E-3</v>
      </c>
      <c r="D50" s="18">
        <v>64.59</v>
      </c>
      <c r="E50" s="16">
        <f t="shared" si="1"/>
        <v>-2.4710424710424617E-3</v>
      </c>
      <c r="F50" s="18">
        <v>18.55</v>
      </c>
      <c r="G50" s="16">
        <f t="shared" si="2"/>
        <v>0</v>
      </c>
      <c r="J50" s="15">
        <f t="shared" si="3"/>
        <v>-8.2247549960512596E-3</v>
      </c>
      <c r="K50" s="15">
        <f t="shared" si="4"/>
        <v>-2.9436793125887425E-3</v>
      </c>
      <c r="L50" s="15">
        <f t="shared" si="5"/>
        <v>-4.704208101877977E-4</v>
      </c>
      <c r="N50" s="8" t="s">
        <v>3</v>
      </c>
      <c r="O50" s="27">
        <v>0</v>
      </c>
      <c r="P50" s="8">
        <f>O50*O32</f>
        <v>0</v>
      </c>
    </row>
    <row r="51" spans="1:17" x14ac:dyDescent="0.3">
      <c r="A51" s="3">
        <v>42440</v>
      </c>
      <c r="B51" s="18">
        <v>27.18</v>
      </c>
      <c r="C51" s="16">
        <f t="shared" si="0"/>
        <v>3.6805299963194038E-4</v>
      </c>
      <c r="D51" s="18">
        <v>64.53</v>
      </c>
      <c r="E51" s="16">
        <f t="shared" si="1"/>
        <v>-9.2893636785884581E-4</v>
      </c>
      <c r="F51" s="18">
        <v>18.5</v>
      </c>
      <c r="G51" s="16">
        <f t="shared" si="2"/>
        <v>-2.6954177897574594E-3</v>
      </c>
      <c r="J51" s="15">
        <f t="shared" si="3"/>
        <v>-1.8687000226304566E-4</v>
      </c>
      <c r="K51" s="15">
        <f t="shared" si="4"/>
        <v>-1.4015732094051266E-3</v>
      </c>
      <c r="L51" s="15">
        <f t="shared" si="5"/>
        <v>-3.1658385999452569E-3</v>
      </c>
      <c r="N51" s="8" t="s">
        <v>4</v>
      </c>
      <c r="O51" s="27">
        <v>0.64390001438363653</v>
      </c>
      <c r="P51" s="8">
        <f>O51*O33</f>
        <v>6.7335913701706855E-3</v>
      </c>
    </row>
    <row r="52" spans="1:17" x14ac:dyDescent="0.3">
      <c r="A52" s="3">
        <v>42443</v>
      </c>
      <c r="B52" s="18">
        <v>27.36</v>
      </c>
      <c r="C52" s="16">
        <f t="shared" si="0"/>
        <v>6.6225165562914245E-3</v>
      </c>
      <c r="D52" s="18">
        <v>64.77</v>
      </c>
      <c r="E52" s="16">
        <f t="shared" si="1"/>
        <v>3.7192003719199729E-3</v>
      </c>
      <c r="F52" s="18">
        <v>18.59</v>
      </c>
      <c r="G52" s="16">
        <f t="shared" si="2"/>
        <v>4.8648648648648152E-3</v>
      </c>
      <c r="J52" s="15">
        <f t="shared" si="3"/>
        <v>6.0675935543964381E-3</v>
      </c>
      <c r="K52" s="15">
        <f t="shared" si="4"/>
        <v>3.2465635303736921E-3</v>
      </c>
      <c r="L52" s="15">
        <f t="shared" si="5"/>
        <v>4.3944440546770172E-3</v>
      </c>
      <c r="O52" s="27">
        <f>SUM(O49:O51)</f>
        <v>1</v>
      </c>
    </row>
    <row r="53" spans="1:17" x14ac:dyDescent="0.3">
      <c r="A53" s="3">
        <v>42444</v>
      </c>
      <c r="B53" s="18">
        <v>27.21</v>
      </c>
      <c r="C53" s="16">
        <f t="shared" si="0"/>
        <v>-5.482456140350811E-3</v>
      </c>
      <c r="D53" s="18">
        <v>64.42</v>
      </c>
      <c r="E53" s="16">
        <f t="shared" si="1"/>
        <v>-5.4037362976685488E-3</v>
      </c>
      <c r="F53" s="18">
        <v>18.53</v>
      </c>
      <c r="G53" s="16">
        <f t="shared" si="2"/>
        <v>-3.2275416890801267E-3</v>
      </c>
      <c r="J53" s="15">
        <f t="shared" si="3"/>
        <v>-6.0373791422457974E-3</v>
      </c>
      <c r="K53" s="15">
        <f t="shared" si="4"/>
        <v>-5.8763731392148296E-3</v>
      </c>
      <c r="L53" s="15">
        <f t="shared" si="5"/>
        <v>-3.6979624992679243E-3</v>
      </c>
    </row>
    <row r="54" spans="1:17" x14ac:dyDescent="0.3">
      <c r="A54" s="3">
        <v>42445</v>
      </c>
      <c r="B54" s="18">
        <v>27.35</v>
      </c>
      <c r="C54" s="16">
        <f t="shared" si="0"/>
        <v>5.1451672179345653E-3</v>
      </c>
      <c r="D54" s="18">
        <v>64.58</v>
      </c>
      <c r="E54" s="16">
        <f t="shared" si="1"/>
        <v>2.4837007140638967E-3</v>
      </c>
      <c r="F54" s="18">
        <v>18.559999999999999</v>
      </c>
      <c r="G54" s="16">
        <f t="shared" si="2"/>
        <v>1.6189962223420729E-3</v>
      </c>
      <c r="J54" s="15">
        <f t="shared" si="3"/>
        <v>4.5902442160395789E-3</v>
      </c>
      <c r="K54" s="15">
        <f t="shared" si="4"/>
        <v>2.0110638725176159E-3</v>
      </c>
      <c r="L54" s="15">
        <f t="shared" si="5"/>
        <v>1.1485754121542751E-3</v>
      </c>
      <c r="O54" s="29" t="s">
        <v>2</v>
      </c>
      <c r="P54" s="29" t="s">
        <v>3</v>
      </c>
      <c r="Q54" s="29" t="s">
        <v>4</v>
      </c>
    </row>
    <row r="55" spans="1:17" x14ac:dyDescent="0.3">
      <c r="A55" s="3">
        <v>42446</v>
      </c>
      <c r="B55" s="18">
        <v>27.47</v>
      </c>
      <c r="C55" s="16">
        <f t="shared" si="0"/>
        <v>4.3875685557586142E-3</v>
      </c>
      <c r="D55" s="18">
        <v>64.959999999999994</v>
      </c>
      <c r="E55" s="16">
        <f t="shared" si="1"/>
        <v>5.884174667079467E-3</v>
      </c>
      <c r="F55" s="18">
        <v>18.64</v>
      </c>
      <c r="G55" s="16">
        <f t="shared" si="2"/>
        <v>4.3103448275862988E-3</v>
      </c>
      <c r="J55" s="15">
        <f t="shared" si="3"/>
        <v>3.8326455538636281E-3</v>
      </c>
      <c r="K55" s="15">
        <f t="shared" si="4"/>
        <v>5.4115378255331862E-3</v>
      </c>
      <c r="L55" s="15">
        <f t="shared" si="5"/>
        <v>3.8399240173985012E-3</v>
      </c>
      <c r="N55" s="8" t="s">
        <v>36</v>
      </c>
      <c r="O55" s="8" cm="1">
        <f t="array" ref="O55:Q55">MMULT(TRANSPOSE(P49:P51),_xlfn.ANCHORARRAY(O43))</f>
        <v>9.4320347279809973E-3</v>
      </c>
      <c r="P55" s="8">
        <v>9.3772961056565549E-3</v>
      </c>
      <c r="Q55" s="8">
        <v>9.9398868767289032E-3</v>
      </c>
    </row>
    <row r="56" spans="1:17" x14ac:dyDescent="0.3">
      <c r="A56" s="3">
        <v>42447</v>
      </c>
      <c r="B56" s="18">
        <v>27.74</v>
      </c>
      <c r="C56" s="16">
        <f t="shared" si="0"/>
        <v>9.8289042591919173E-3</v>
      </c>
      <c r="D56" s="18">
        <v>65.819999999999993</v>
      </c>
      <c r="E56" s="16">
        <f t="shared" si="1"/>
        <v>1.3238916256157696E-2</v>
      </c>
      <c r="F56" s="18">
        <v>18.79</v>
      </c>
      <c r="G56" s="16">
        <f t="shared" si="2"/>
        <v>8.0472103004292084E-3</v>
      </c>
      <c r="J56" s="15">
        <f t="shared" si="3"/>
        <v>9.2739812572969309E-3</v>
      </c>
      <c r="K56" s="15">
        <f t="shared" si="4"/>
        <v>1.2766279414611415E-2</v>
      </c>
      <c r="L56" s="15">
        <f t="shared" si="5"/>
        <v>7.5767894902414104E-3</v>
      </c>
    </row>
    <row r="57" spans="1:17" x14ac:dyDescent="0.3">
      <c r="A57" s="3">
        <v>42450</v>
      </c>
      <c r="B57" s="18">
        <v>28.07</v>
      </c>
      <c r="C57" s="16">
        <f t="shared" si="0"/>
        <v>1.1896178803172397E-2</v>
      </c>
      <c r="D57" s="18">
        <v>66.77</v>
      </c>
      <c r="E57" s="16">
        <f t="shared" si="1"/>
        <v>1.4433302947432392E-2</v>
      </c>
      <c r="F57" s="18">
        <v>18.96</v>
      </c>
      <c r="G57" s="16">
        <f t="shared" si="2"/>
        <v>9.0473656200107389E-3</v>
      </c>
      <c r="J57" s="15">
        <f t="shared" si="3"/>
        <v>1.134125580127741E-2</v>
      </c>
      <c r="K57" s="15">
        <f t="shared" si="4"/>
        <v>1.3960666105886111E-2</v>
      </c>
      <c r="L57" s="15">
        <f t="shared" si="5"/>
        <v>8.5769448098229409E-3</v>
      </c>
      <c r="N57" s="8" t="s">
        <v>37</v>
      </c>
      <c r="O57" s="8" cm="1">
        <f t="array" ref="O57">MMULT(_xlfn.ANCHORARRAY(O55),P49:P51)</f>
        <v>1.0394647460413984E-4</v>
      </c>
    </row>
    <row r="58" spans="1:17" x14ac:dyDescent="0.3">
      <c r="A58" s="3">
        <v>42451</v>
      </c>
      <c r="B58" s="18">
        <v>28.07</v>
      </c>
      <c r="C58" s="16">
        <f t="shared" si="0"/>
        <v>0</v>
      </c>
      <c r="D58" s="18">
        <v>67.040000000000006</v>
      </c>
      <c r="E58" s="16">
        <f t="shared" si="1"/>
        <v>4.0437322150668198E-3</v>
      </c>
      <c r="F58" s="18">
        <v>18.95</v>
      </c>
      <c r="G58" s="16">
        <f t="shared" si="2"/>
        <v>-5.2742616033762957E-4</v>
      </c>
      <c r="J58" s="15">
        <f t="shared" si="3"/>
        <v>-5.5492300189498604E-4</v>
      </c>
      <c r="K58" s="15">
        <f t="shared" si="4"/>
        <v>3.571095373520539E-3</v>
      </c>
      <c r="L58" s="15">
        <f t="shared" si="5"/>
        <v>-9.9784697052542732E-4</v>
      </c>
    </row>
    <row r="59" spans="1:17" x14ac:dyDescent="0.3">
      <c r="A59" s="3">
        <v>42452</v>
      </c>
      <c r="B59" s="18">
        <v>28.09</v>
      </c>
      <c r="C59" s="16">
        <f t="shared" si="0"/>
        <v>7.1250445315285127E-4</v>
      </c>
      <c r="D59" s="18">
        <v>67.459999999999994</v>
      </c>
      <c r="E59" s="16">
        <f t="shared" si="1"/>
        <v>6.2649164677801572E-3</v>
      </c>
      <c r="F59" s="18">
        <v>19.04</v>
      </c>
      <c r="G59" s="16">
        <f t="shared" si="2"/>
        <v>4.749340369393229E-3</v>
      </c>
      <c r="J59" s="15">
        <f t="shared" si="3"/>
        <v>1.5758145125786523E-4</v>
      </c>
      <c r="K59" s="15">
        <f t="shared" si="4"/>
        <v>5.7922796262338764E-3</v>
      </c>
      <c r="L59" s="15">
        <f t="shared" si="5"/>
        <v>4.278919559205431E-3</v>
      </c>
      <c r="N59" s="11" t="s">
        <v>38</v>
      </c>
      <c r="O59" s="28">
        <f>SQRT(O57)</f>
        <v>1.0195414390996565E-2</v>
      </c>
    </row>
    <row r="60" spans="1:17" x14ac:dyDescent="0.3">
      <c r="A60" s="3">
        <v>42457</v>
      </c>
      <c r="B60" s="18">
        <v>27.73</v>
      </c>
      <c r="C60" s="16">
        <f t="shared" si="0"/>
        <v>-1.2815948736205063E-2</v>
      </c>
      <c r="D60" s="18">
        <v>66.2</v>
      </c>
      <c r="E60" s="16">
        <f t="shared" si="1"/>
        <v>-1.8677734954046676E-2</v>
      </c>
      <c r="F60" s="24">
        <v>18.71</v>
      </c>
      <c r="G60" s="16">
        <f t="shared" si="2"/>
        <v>-1.7331932773109182E-2</v>
      </c>
      <c r="J60" s="15">
        <f t="shared" si="3"/>
        <v>-1.3370871738100049E-2</v>
      </c>
      <c r="K60" s="15">
        <f t="shared" si="4"/>
        <v>-1.9150371795592955E-2</v>
      </c>
      <c r="L60" s="15">
        <f t="shared" si="5"/>
        <v>-1.780235358329698E-2</v>
      </c>
    </row>
    <row r="61" spans="1:17" x14ac:dyDescent="0.3">
      <c r="A61" s="3">
        <v>42458</v>
      </c>
      <c r="B61" s="18">
        <v>27.66</v>
      </c>
      <c r="C61" s="16">
        <f t="shared" si="0"/>
        <v>-2.5243418680129803E-3</v>
      </c>
      <c r="D61" s="18">
        <v>65.81</v>
      </c>
      <c r="E61" s="16">
        <f t="shared" si="1"/>
        <v>-5.8912386706948539E-3</v>
      </c>
      <c r="F61" s="18">
        <v>18.71</v>
      </c>
      <c r="G61" s="16">
        <f t="shared" si="2"/>
        <v>0</v>
      </c>
      <c r="J61" s="15">
        <f t="shared" si="3"/>
        <v>-3.0792648699079664E-3</v>
      </c>
      <c r="K61" s="15">
        <f t="shared" si="4"/>
        <v>-6.3638755122411347E-3</v>
      </c>
      <c r="L61" s="15">
        <f t="shared" si="5"/>
        <v>-4.704208101877977E-4</v>
      </c>
    </row>
    <row r="62" spans="1:17" x14ac:dyDescent="0.3">
      <c r="A62" s="3">
        <v>42459</v>
      </c>
      <c r="B62" s="18">
        <v>28.23</v>
      </c>
      <c r="C62" s="16">
        <f t="shared" si="0"/>
        <v>2.0607375271149753E-2</v>
      </c>
      <c r="D62" s="18">
        <v>66.739999999999995</v>
      </c>
      <c r="E62" s="16">
        <f t="shared" si="1"/>
        <v>1.4131590943625483E-2</v>
      </c>
      <c r="F62" s="18">
        <v>18.989999999999998</v>
      </c>
      <c r="G62" s="16">
        <f t="shared" si="2"/>
        <v>1.4965259219668514E-2</v>
      </c>
      <c r="J62" s="15">
        <f t="shared" si="3"/>
        <v>2.0052452269254766E-2</v>
      </c>
      <c r="K62" s="15">
        <f t="shared" si="4"/>
        <v>1.3658954102079202E-2</v>
      </c>
      <c r="L62" s="15">
        <f t="shared" si="5"/>
        <v>1.4494838409480716E-2</v>
      </c>
      <c r="N62" s="8" t="s">
        <v>35</v>
      </c>
      <c r="P62" s="8" t="s">
        <v>56</v>
      </c>
      <c r="Q62" s="8" t="s">
        <v>57</v>
      </c>
    </row>
    <row r="63" spans="1:17" x14ac:dyDescent="0.3">
      <c r="A63" s="3">
        <v>42460</v>
      </c>
      <c r="B63" s="18">
        <v>28.28</v>
      </c>
      <c r="C63" s="16">
        <f t="shared" si="0"/>
        <v>1.7711654268508514E-3</v>
      </c>
      <c r="D63" s="18">
        <v>66.89</v>
      </c>
      <c r="E63" s="16">
        <f t="shared" si="1"/>
        <v>2.2475277195086463E-3</v>
      </c>
      <c r="F63" s="18">
        <v>19.04</v>
      </c>
      <c r="G63" s="16">
        <f t="shared" si="2"/>
        <v>2.63296471827279E-3</v>
      </c>
      <c r="J63" s="15">
        <f t="shared" si="3"/>
        <v>1.2162424249558654E-3</v>
      </c>
      <c r="K63" s="15">
        <f t="shared" si="4"/>
        <v>1.7748908779623655E-3</v>
      </c>
      <c r="L63" s="15">
        <f t="shared" si="5"/>
        <v>2.1625439080849925E-3</v>
      </c>
      <c r="N63" s="8" t="s">
        <v>2</v>
      </c>
      <c r="O63" s="27">
        <f>O49</f>
        <v>0.35609998561636341</v>
      </c>
      <c r="P63" s="15">
        <f>C1235</f>
        <v>5.5492300189498604E-4</v>
      </c>
      <c r="Q63" s="16">
        <f>P63*252</f>
        <v>0.13984059647753649</v>
      </c>
    </row>
    <row r="64" spans="1:17" x14ac:dyDescent="0.3">
      <c r="A64" s="3">
        <v>42461</v>
      </c>
      <c r="B64" s="18">
        <v>28.26</v>
      </c>
      <c r="C64" s="16">
        <f t="shared" si="0"/>
        <v>-7.0721357850067612E-4</v>
      </c>
      <c r="D64" s="18">
        <v>66.959999999999994</v>
      </c>
      <c r="E64" s="16">
        <f t="shared" si="1"/>
        <v>1.0464942442816039E-3</v>
      </c>
      <c r="F64" s="18">
        <v>19.079999999999998</v>
      </c>
      <c r="G64" s="16">
        <f t="shared" si="2"/>
        <v>2.1008403361344463E-3</v>
      </c>
      <c r="J64" s="15">
        <f t="shared" si="3"/>
        <v>-1.2621365803956622E-3</v>
      </c>
      <c r="K64" s="15">
        <f t="shared" si="4"/>
        <v>5.7385740273532316E-4</v>
      </c>
      <c r="L64" s="15">
        <f t="shared" si="5"/>
        <v>1.6304195259466486E-3</v>
      </c>
      <c r="N64" s="8" t="s">
        <v>3</v>
      </c>
      <c r="O64" s="27">
        <f>O50</f>
        <v>0</v>
      </c>
      <c r="P64" s="15">
        <f>E1235</f>
        <v>4.7263684154628071E-4</v>
      </c>
      <c r="Q64" s="16">
        <f>P64*252</f>
        <v>0.11910448406966274</v>
      </c>
    </row>
    <row r="65" spans="1:17" x14ac:dyDescent="0.3">
      <c r="A65" s="3">
        <v>42464</v>
      </c>
      <c r="B65" s="18">
        <v>28.44</v>
      </c>
      <c r="C65" s="16">
        <f t="shared" si="0"/>
        <v>6.3694267515923553E-3</v>
      </c>
      <c r="D65" s="18">
        <v>67.010000000000005</v>
      </c>
      <c r="E65" s="16">
        <f t="shared" si="1"/>
        <v>7.4671445639196143E-4</v>
      </c>
      <c r="F65" s="18">
        <v>19.09</v>
      </c>
      <c r="G65" s="16">
        <f t="shared" si="2"/>
        <v>5.2410901467503379E-4</v>
      </c>
      <c r="J65" s="15">
        <f t="shared" si="3"/>
        <v>5.8145037496973688E-3</v>
      </c>
      <c r="K65" s="15">
        <f t="shared" si="4"/>
        <v>2.7407761484568073E-4</v>
      </c>
      <c r="L65" s="15">
        <f t="shared" si="5"/>
        <v>5.3688204487236095E-5</v>
      </c>
      <c r="N65" s="8" t="s">
        <v>4</v>
      </c>
      <c r="O65" s="27">
        <f>O51</f>
        <v>0.64390001438363653</v>
      </c>
      <c r="P65" s="15">
        <f>G1235</f>
        <v>4.704208101877977E-4</v>
      </c>
      <c r="Q65" s="16">
        <f>P65*252</f>
        <v>0.11854604416732502</v>
      </c>
    </row>
    <row r="66" spans="1:17" x14ac:dyDescent="0.3">
      <c r="A66" s="3">
        <v>42465</v>
      </c>
      <c r="B66" s="18">
        <v>27.87</v>
      </c>
      <c r="C66" s="16">
        <f t="shared" si="0"/>
        <v>-2.0042194092827037E-2</v>
      </c>
      <c r="D66" s="18">
        <v>65.87</v>
      </c>
      <c r="E66" s="16">
        <f t="shared" si="1"/>
        <v>-1.7012386211013308E-2</v>
      </c>
      <c r="F66" s="18">
        <v>18.850000000000001</v>
      </c>
      <c r="G66" s="16">
        <f t="shared" si="2"/>
        <v>-1.2572027239392325E-2</v>
      </c>
      <c r="J66" s="15">
        <f t="shared" si="3"/>
        <v>-2.0597117094722023E-2</v>
      </c>
      <c r="K66" s="15">
        <f t="shared" si="4"/>
        <v>-1.7485023052559587E-2</v>
      </c>
      <c r="L66" s="15">
        <f t="shared" si="5"/>
        <v>-1.3042448049580123E-2</v>
      </c>
      <c r="O66" s="27">
        <f>SUM(O63:O65)</f>
        <v>1</v>
      </c>
    </row>
    <row r="67" spans="1:17" x14ac:dyDescent="0.3">
      <c r="A67" s="3">
        <v>42466</v>
      </c>
      <c r="B67" s="18">
        <v>27.86</v>
      </c>
      <c r="C67" s="16">
        <f t="shared" si="0"/>
        <v>-3.5880875493365938E-4</v>
      </c>
      <c r="D67" s="18">
        <v>65.319999999999993</v>
      </c>
      <c r="E67" s="16">
        <f t="shared" si="1"/>
        <v>-8.3497798694399661E-3</v>
      </c>
      <c r="F67" s="18">
        <v>18.89</v>
      </c>
      <c r="G67" s="16">
        <f t="shared" si="2"/>
        <v>2.1220159151194018E-3</v>
      </c>
      <c r="J67" s="15">
        <f t="shared" si="3"/>
        <v>-9.1373175682864542E-4</v>
      </c>
      <c r="K67" s="15">
        <f t="shared" si="4"/>
        <v>-8.8224167109862469E-3</v>
      </c>
      <c r="L67" s="15">
        <f t="shared" si="5"/>
        <v>1.651595104931604E-3</v>
      </c>
    </row>
    <row r="68" spans="1:17" x14ac:dyDescent="0.3">
      <c r="A68" s="3">
        <v>42467</v>
      </c>
      <c r="B68" s="18">
        <v>27.72</v>
      </c>
      <c r="C68" s="16">
        <f t="shared" si="0"/>
        <v>-5.0251256281407253E-3</v>
      </c>
      <c r="D68" s="18">
        <v>64.930000000000007</v>
      </c>
      <c r="E68" s="16">
        <f t="shared" si="1"/>
        <v>-5.9706062461725162E-3</v>
      </c>
      <c r="F68" s="18">
        <v>18.87</v>
      </c>
      <c r="G68" s="16">
        <f t="shared" si="2"/>
        <v>-1.0587612493382359E-3</v>
      </c>
      <c r="J68" s="15">
        <f t="shared" si="3"/>
        <v>-5.5800486300357117E-3</v>
      </c>
      <c r="K68" s="15">
        <f t="shared" si="4"/>
        <v>-6.443243087718797E-3</v>
      </c>
      <c r="L68" s="15">
        <f t="shared" si="5"/>
        <v>-1.5291820595260336E-3</v>
      </c>
      <c r="N68" s="8" t="s">
        <v>59</v>
      </c>
      <c r="O68" s="16">
        <f>SUMPRODUCT(O63:O65,Q63:Q65)</f>
        <v>0.1261290339386982</v>
      </c>
    </row>
    <row r="69" spans="1:17" x14ac:dyDescent="0.3">
      <c r="A69" s="3">
        <v>42468</v>
      </c>
      <c r="B69" s="18">
        <v>27.81</v>
      </c>
      <c r="C69" s="16">
        <f t="shared" ref="C69:C132" si="6">B69/B68-1</f>
        <v>3.2467532467532756E-3</v>
      </c>
      <c r="D69" s="18">
        <v>65.17</v>
      </c>
      <c r="E69" s="16">
        <f t="shared" ref="E69:E132" si="7">D69/D68-1</f>
        <v>3.6962883104880717E-3</v>
      </c>
      <c r="F69" s="18">
        <v>18.97</v>
      </c>
      <c r="G69" s="16">
        <f t="shared" ref="G69:G132" si="8">F69/F68-1</f>
        <v>5.2994170641227356E-3</v>
      </c>
      <c r="J69" s="15">
        <f t="shared" ref="J69:J132" si="9">C69-$C$1235</f>
        <v>2.6918302448582896E-3</v>
      </c>
      <c r="K69" s="15">
        <f t="shared" ref="K69:K132" si="10">E69-$E$1235</f>
        <v>3.2236514689417909E-3</v>
      </c>
      <c r="L69" s="15">
        <f t="shared" ref="L69:L132" si="11">G69-$G$1235</f>
        <v>4.8289962539349376E-3</v>
      </c>
      <c r="N69" s="8" t="s">
        <v>58</v>
      </c>
      <c r="O69" s="16">
        <f>O59*SQRT(252)</f>
        <v>0.16184718595095574</v>
      </c>
    </row>
    <row r="70" spans="1:17" x14ac:dyDescent="0.3">
      <c r="A70" s="3">
        <v>42471</v>
      </c>
      <c r="B70" s="18">
        <v>28.18</v>
      </c>
      <c r="C70" s="16">
        <f t="shared" si="6"/>
        <v>1.3304566702625031E-2</v>
      </c>
      <c r="D70" s="18">
        <v>65.77</v>
      </c>
      <c r="E70" s="16">
        <f t="shared" si="7"/>
        <v>9.2066901948748558E-3</v>
      </c>
      <c r="F70" s="18">
        <v>19.059999999999999</v>
      </c>
      <c r="G70" s="16">
        <f t="shared" si="8"/>
        <v>4.7443331576173531E-3</v>
      </c>
      <c r="J70" s="15">
        <f t="shared" si="9"/>
        <v>1.2749643700730045E-2</v>
      </c>
      <c r="K70" s="15">
        <f t="shared" si="10"/>
        <v>8.734053353328575E-3</v>
      </c>
      <c r="L70" s="15">
        <f t="shared" si="11"/>
        <v>4.2739123474295551E-3</v>
      </c>
    </row>
    <row r="71" spans="1:17" x14ac:dyDescent="0.3">
      <c r="A71" s="3">
        <v>42472</v>
      </c>
      <c r="B71" s="18">
        <v>28.3</v>
      </c>
      <c r="C71" s="16">
        <f t="shared" si="6"/>
        <v>4.2583392476933657E-3</v>
      </c>
      <c r="D71" s="18">
        <v>66.209999999999994</v>
      </c>
      <c r="E71" s="16">
        <f t="shared" si="7"/>
        <v>6.6899802341493508E-3</v>
      </c>
      <c r="F71" s="18">
        <v>19.12</v>
      </c>
      <c r="G71" s="16">
        <f t="shared" si="8"/>
        <v>3.1479538300105414E-3</v>
      </c>
      <c r="J71" s="15">
        <f t="shared" si="9"/>
        <v>3.7034162457983797E-3</v>
      </c>
      <c r="K71" s="15">
        <f t="shared" si="10"/>
        <v>6.21734339260307E-3</v>
      </c>
      <c r="L71" s="15">
        <f t="shared" si="11"/>
        <v>2.6775330198227439E-3</v>
      </c>
    </row>
    <row r="72" spans="1:17" x14ac:dyDescent="0.3">
      <c r="A72" s="3">
        <v>42473</v>
      </c>
      <c r="B72" s="18">
        <v>28.82</v>
      </c>
      <c r="C72" s="16">
        <f t="shared" si="6"/>
        <v>1.8374558303887012E-2</v>
      </c>
      <c r="D72" s="18">
        <v>67.069999999999993</v>
      </c>
      <c r="E72" s="16">
        <f t="shared" si="7"/>
        <v>1.2988974475154791E-2</v>
      </c>
      <c r="F72" s="18">
        <v>19.440000000000001</v>
      </c>
      <c r="G72" s="16">
        <f t="shared" si="8"/>
        <v>1.6736401673640211E-2</v>
      </c>
      <c r="J72" s="15">
        <f t="shared" si="9"/>
        <v>1.7819635301992025E-2</v>
      </c>
      <c r="K72" s="15">
        <f t="shared" si="10"/>
        <v>1.251633763360851E-2</v>
      </c>
      <c r="L72" s="15">
        <f t="shared" si="11"/>
        <v>1.6265980863452413E-2</v>
      </c>
    </row>
    <row r="73" spans="1:17" x14ac:dyDescent="0.3">
      <c r="A73" s="3">
        <v>42478</v>
      </c>
      <c r="B73" s="18">
        <v>29.09</v>
      </c>
      <c r="C73" s="16">
        <f t="shared" si="6"/>
        <v>9.3684941013185696E-3</v>
      </c>
      <c r="D73" s="18">
        <v>67.790000000000006</v>
      </c>
      <c r="E73" s="16">
        <f t="shared" si="7"/>
        <v>1.0735052929775168E-2</v>
      </c>
      <c r="F73" s="18">
        <v>19.57</v>
      </c>
      <c r="G73" s="16">
        <f t="shared" si="8"/>
        <v>6.6872427983537541E-3</v>
      </c>
      <c r="J73" s="15">
        <f t="shared" si="9"/>
        <v>8.8135710994235832E-3</v>
      </c>
      <c r="K73" s="15">
        <f t="shared" si="10"/>
        <v>1.0262416088228888E-2</v>
      </c>
      <c r="L73" s="15">
        <f t="shared" si="11"/>
        <v>6.2168219881659562E-3</v>
      </c>
    </row>
    <row r="74" spans="1:17" x14ac:dyDescent="0.3">
      <c r="A74" s="3">
        <v>42480</v>
      </c>
      <c r="B74" s="18">
        <v>29.22</v>
      </c>
      <c r="C74" s="16">
        <f t="shared" si="6"/>
        <v>4.4688896528015665E-3</v>
      </c>
      <c r="D74" s="18">
        <v>68.209999999999994</v>
      </c>
      <c r="E74" s="16">
        <f t="shared" si="7"/>
        <v>6.1956040713968541E-3</v>
      </c>
      <c r="F74" s="18">
        <v>19.72</v>
      </c>
      <c r="G74" s="16">
        <f t="shared" si="8"/>
        <v>7.6647930505875372E-3</v>
      </c>
      <c r="J74" s="15">
        <f t="shared" si="9"/>
        <v>3.91396665090658E-3</v>
      </c>
      <c r="K74" s="15">
        <f t="shared" si="10"/>
        <v>5.7229672298505733E-3</v>
      </c>
      <c r="L74" s="15">
        <f t="shared" si="11"/>
        <v>7.1943722403997393E-3</v>
      </c>
    </row>
    <row r="75" spans="1:17" x14ac:dyDescent="0.3">
      <c r="A75" s="3">
        <v>42481</v>
      </c>
      <c r="B75" s="18">
        <v>29.24</v>
      </c>
      <c r="C75" s="16">
        <f t="shared" si="6"/>
        <v>6.8446269678301697E-4</v>
      </c>
      <c r="D75" s="18">
        <v>68.17</v>
      </c>
      <c r="E75" s="16">
        <f t="shared" si="7"/>
        <v>-5.8642427796495866E-4</v>
      </c>
      <c r="F75" s="18">
        <v>19.63</v>
      </c>
      <c r="G75" s="16">
        <f t="shared" si="8"/>
        <v>-4.563894523326617E-3</v>
      </c>
      <c r="J75" s="15">
        <f t="shared" si="9"/>
        <v>1.2953969488803093E-4</v>
      </c>
      <c r="K75" s="15">
        <f t="shared" si="10"/>
        <v>-1.0590611195112395E-3</v>
      </c>
      <c r="L75" s="15">
        <f t="shared" si="11"/>
        <v>-5.034315333514415E-3</v>
      </c>
    </row>
    <row r="76" spans="1:17" x14ac:dyDescent="0.3">
      <c r="A76" s="3">
        <v>42482</v>
      </c>
      <c r="B76" s="18">
        <v>29.28</v>
      </c>
      <c r="C76" s="16">
        <f t="shared" si="6"/>
        <v>1.3679890560875929E-3</v>
      </c>
      <c r="D76" s="18">
        <v>68.709999999999994</v>
      </c>
      <c r="E76" s="16">
        <f t="shared" si="7"/>
        <v>7.921373037993229E-3</v>
      </c>
      <c r="F76" s="18">
        <v>19.670000000000002</v>
      </c>
      <c r="G76" s="16">
        <f t="shared" si="8"/>
        <v>2.037697401936045E-3</v>
      </c>
      <c r="J76" s="15">
        <f t="shared" si="9"/>
        <v>8.1306605419260687E-4</v>
      </c>
      <c r="K76" s="15">
        <f t="shared" si="10"/>
        <v>7.4487361964469482E-3</v>
      </c>
      <c r="L76" s="15">
        <f t="shared" si="11"/>
        <v>1.5672765917482472E-3</v>
      </c>
    </row>
    <row r="77" spans="1:17" x14ac:dyDescent="0.3">
      <c r="A77" s="3">
        <v>42485</v>
      </c>
      <c r="B77" s="18">
        <v>29.17</v>
      </c>
      <c r="C77" s="16">
        <f t="shared" si="6"/>
        <v>-3.7568306010928865E-3</v>
      </c>
      <c r="D77" s="18">
        <v>68.39</v>
      </c>
      <c r="E77" s="16">
        <f t="shared" si="7"/>
        <v>-4.6572551302574983E-3</v>
      </c>
      <c r="F77" s="18">
        <v>19.63</v>
      </c>
      <c r="G77" s="16">
        <f t="shared" si="8"/>
        <v>-2.0335536349772587E-3</v>
      </c>
      <c r="J77" s="15">
        <f t="shared" si="9"/>
        <v>-4.3117536029878729E-3</v>
      </c>
      <c r="K77" s="15">
        <f t="shared" si="10"/>
        <v>-5.1298919718037791E-3</v>
      </c>
      <c r="L77" s="15">
        <f t="shared" si="11"/>
        <v>-2.5039744451650562E-3</v>
      </c>
    </row>
    <row r="78" spans="1:17" x14ac:dyDescent="0.3">
      <c r="A78" s="3">
        <v>42486</v>
      </c>
      <c r="B78" s="18">
        <v>29.53</v>
      </c>
      <c r="C78" s="16">
        <f t="shared" si="6"/>
        <v>1.234144669180659E-2</v>
      </c>
      <c r="D78" s="18">
        <v>69</v>
      </c>
      <c r="E78" s="16">
        <f t="shared" si="7"/>
        <v>8.9194326655943623E-3</v>
      </c>
      <c r="F78" s="18">
        <v>19.75</v>
      </c>
      <c r="G78" s="16">
        <f t="shared" si="8"/>
        <v>6.1130922058074688E-3</v>
      </c>
      <c r="J78" s="15">
        <f t="shared" si="9"/>
        <v>1.1786523689911604E-2</v>
      </c>
      <c r="K78" s="15">
        <f t="shared" si="10"/>
        <v>8.4467958240480815E-3</v>
      </c>
      <c r="L78" s="15">
        <f t="shared" si="11"/>
        <v>5.6426713956196708E-3</v>
      </c>
    </row>
    <row r="79" spans="1:17" x14ac:dyDescent="0.3">
      <c r="A79" s="3">
        <v>42487</v>
      </c>
      <c r="B79" s="18">
        <v>29.53</v>
      </c>
      <c r="C79" s="16">
        <f t="shared" si="6"/>
        <v>0</v>
      </c>
      <c r="D79" s="18">
        <v>69.31</v>
      </c>
      <c r="E79" s="16">
        <f t="shared" si="7"/>
        <v>4.4927536231884613E-3</v>
      </c>
      <c r="F79" s="18">
        <v>19.84</v>
      </c>
      <c r="G79" s="16">
        <f t="shared" si="8"/>
        <v>4.5569620253165244E-3</v>
      </c>
      <c r="J79" s="15">
        <f t="shared" si="9"/>
        <v>-5.5492300189498604E-4</v>
      </c>
      <c r="K79" s="15">
        <f t="shared" si="10"/>
        <v>4.0201167816421805E-3</v>
      </c>
      <c r="L79" s="15">
        <f t="shared" si="11"/>
        <v>4.0865412151287264E-3</v>
      </c>
    </row>
    <row r="80" spans="1:17" x14ac:dyDescent="0.3">
      <c r="A80" s="3">
        <v>42488</v>
      </c>
      <c r="B80" s="18">
        <v>29.14</v>
      </c>
      <c r="C80" s="16">
        <f t="shared" si="6"/>
        <v>-1.3206908228919789E-2</v>
      </c>
      <c r="D80" s="18">
        <v>68.459999999999994</v>
      </c>
      <c r="E80" s="16">
        <f t="shared" si="7"/>
        <v>-1.2263742605684747E-2</v>
      </c>
      <c r="F80" s="18">
        <v>19.600000000000001</v>
      </c>
      <c r="G80" s="16">
        <f t="shared" si="8"/>
        <v>-1.2096774193548265E-2</v>
      </c>
      <c r="J80" s="15">
        <f t="shared" si="9"/>
        <v>-1.3761831230814776E-2</v>
      </c>
      <c r="K80" s="15">
        <f t="shared" si="10"/>
        <v>-1.2736379447231027E-2</v>
      </c>
      <c r="L80" s="15">
        <f t="shared" si="11"/>
        <v>-1.2567195003736063E-2</v>
      </c>
    </row>
    <row r="81" spans="1:12" x14ac:dyDescent="0.3">
      <c r="A81" s="3">
        <v>42489</v>
      </c>
      <c r="B81" s="18">
        <v>29.19</v>
      </c>
      <c r="C81" s="16">
        <f t="shared" si="6"/>
        <v>1.7158544955389043E-3</v>
      </c>
      <c r="D81" s="18">
        <v>68.59</v>
      </c>
      <c r="E81" s="16">
        <f t="shared" si="7"/>
        <v>1.8989190768332609E-3</v>
      </c>
      <c r="F81" s="18">
        <v>19.68</v>
      </c>
      <c r="G81" s="16">
        <f t="shared" si="8"/>
        <v>4.0816326530610514E-3</v>
      </c>
      <c r="J81" s="15">
        <f t="shared" si="9"/>
        <v>1.1609314936439183E-3</v>
      </c>
      <c r="K81" s="15">
        <f t="shared" si="10"/>
        <v>1.4262822352869801E-3</v>
      </c>
      <c r="L81" s="15">
        <f t="shared" si="11"/>
        <v>3.6112118428732539E-3</v>
      </c>
    </row>
    <row r="82" spans="1:12" x14ac:dyDescent="0.3">
      <c r="A82" s="3">
        <v>42492</v>
      </c>
      <c r="B82" s="18">
        <v>29.1</v>
      </c>
      <c r="C82" s="16">
        <f t="shared" si="6"/>
        <v>-3.0832476875641834E-3</v>
      </c>
      <c r="D82" s="18">
        <v>68.62</v>
      </c>
      <c r="E82" s="16">
        <f t="shared" si="7"/>
        <v>4.3738154249894912E-4</v>
      </c>
      <c r="F82" s="18">
        <v>19.7</v>
      </c>
      <c r="G82" s="16">
        <f t="shared" si="8"/>
        <v>1.0162601626015899E-3</v>
      </c>
      <c r="J82" s="15">
        <f t="shared" si="9"/>
        <v>-3.6381706894591695E-3</v>
      </c>
      <c r="K82" s="15">
        <f t="shared" si="10"/>
        <v>-3.525529904733159E-5</v>
      </c>
      <c r="L82" s="15">
        <f t="shared" si="11"/>
        <v>5.4583935241379216E-4</v>
      </c>
    </row>
    <row r="83" spans="1:12" x14ac:dyDescent="0.3">
      <c r="A83" s="3">
        <v>42493</v>
      </c>
      <c r="B83" s="18">
        <v>28.89</v>
      </c>
      <c r="C83" s="16">
        <f t="shared" si="6"/>
        <v>-7.2164948453607991E-3</v>
      </c>
      <c r="D83" s="18">
        <v>68.38</v>
      </c>
      <c r="E83" s="16">
        <f t="shared" si="7"/>
        <v>-3.4975225881668237E-3</v>
      </c>
      <c r="F83" s="18">
        <v>19.649999999999999</v>
      </c>
      <c r="G83" s="16">
        <f t="shared" si="8"/>
        <v>-2.5380710659899108E-3</v>
      </c>
      <c r="J83" s="15">
        <f t="shared" si="9"/>
        <v>-7.7714178472557856E-3</v>
      </c>
      <c r="K83" s="15">
        <f t="shared" si="10"/>
        <v>-3.9701594297131045E-3</v>
      </c>
      <c r="L83" s="15">
        <f t="shared" si="11"/>
        <v>-3.0084918761777084E-3</v>
      </c>
    </row>
    <row r="84" spans="1:12" x14ac:dyDescent="0.3">
      <c r="A84" s="3">
        <v>42494</v>
      </c>
      <c r="B84" s="18">
        <v>28.65</v>
      </c>
      <c r="C84" s="16">
        <f t="shared" si="6"/>
        <v>-8.3073727933541397E-3</v>
      </c>
      <c r="D84" s="18">
        <v>67.72</v>
      </c>
      <c r="E84" s="16">
        <f t="shared" si="7"/>
        <v>-9.6519450131616891E-3</v>
      </c>
      <c r="F84" s="18">
        <v>19.45</v>
      </c>
      <c r="G84" s="16">
        <f t="shared" si="8"/>
        <v>-1.0178117048346036E-2</v>
      </c>
      <c r="J84" s="15">
        <f t="shared" si="9"/>
        <v>-8.8622957952491262E-3</v>
      </c>
      <c r="K84" s="15">
        <f t="shared" si="10"/>
        <v>-1.012458185470797E-2</v>
      </c>
      <c r="L84" s="15">
        <f t="shared" si="11"/>
        <v>-1.0648537858533834E-2</v>
      </c>
    </row>
    <row r="85" spans="1:12" x14ac:dyDescent="0.3">
      <c r="A85" s="3">
        <v>42495</v>
      </c>
      <c r="B85" s="18">
        <v>28.73</v>
      </c>
      <c r="C85" s="16">
        <f t="shared" si="6"/>
        <v>2.7923211169285089E-3</v>
      </c>
      <c r="D85" s="18">
        <v>67.83</v>
      </c>
      <c r="E85" s="16">
        <f t="shared" si="7"/>
        <v>1.6243354991138936E-3</v>
      </c>
      <c r="F85" s="24">
        <v>19.3</v>
      </c>
      <c r="G85" s="16">
        <f t="shared" si="8"/>
        <v>-7.7120822622107621E-3</v>
      </c>
      <c r="J85" s="15">
        <f t="shared" si="9"/>
        <v>2.2373981150335229E-3</v>
      </c>
      <c r="K85" s="15">
        <f t="shared" si="10"/>
        <v>1.1516986575676128E-3</v>
      </c>
      <c r="L85" s="15">
        <f t="shared" si="11"/>
        <v>-8.1825030723985601E-3</v>
      </c>
    </row>
    <row r="86" spans="1:12" x14ac:dyDescent="0.3">
      <c r="A86" s="3">
        <v>42496</v>
      </c>
      <c r="B86" s="18">
        <v>28.7</v>
      </c>
      <c r="C86" s="16">
        <f t="shared" si="6"/>
        <v>-1.0442046641142566E-3</v>
      </c>
      <c r="D86" s="18">
        <v>67.88</v>
      </c>
      <c r="E86" s="16">
        <f t="shared" si="7"/>
        <v>7.3713696004706897E-4</v>
      </c>
      <c r="F86" s="18">
        <v>19.3</v>
      </c>
      <c r="G86" s="16">
        <f t="shared" si="8"/>
        <v>0</v>
      </c>
      <c r="J86" s="15">
        <f t="shared" si="9"/>
        <v>-1.5991276660092426E-3</v>
      </c>
      <c r="K86" s="15">
        <f t="shared" si="10"/>
        <v>2.6450011850078826E-4</v>
      </c>
      <c r="L86" s="15">
        <f t="shared" si="11"/>
        <v>-4.704208101877977E-4</v>
      </c>
    </row>
    <row r="87" spans="1:12" x14ac:dyDescent="0.3">
      <c r="A87" s="3">
        <v>42499</v>
      </c>
      <c r="B87" s="18">
        <v>29.1</v>
      </c>
      <c r="C87" s="16">
        <f t="shared" si="6"/>
        <v>1.3937282229965264E-2</v>
      </c>
      <c r="D87" s="18">
        <v>68.56</v>
      </c>
      <c r="E87" s="16">
        <f t="shared" si="7"/>
        <v>1.001767825574551E-2</v>
      </c>
      <c r="F87" s="18">
        <v>19.43</v>
      </c>
      <c r="G87" s="16">
        <f t="shared" si="8"/>
        <v>6.7357512953367671E-3</v>
      </c>
      <c r="J87" s="15">
        <f t="shared" si="9"/>
        <v>1.3382359228070278E-2</v>
      </c>
      <c r="K87" s="15">
        <f t="shared" si="10"/>
        <v>9.5450414141992294E-3</v>
      </c>
      <c r="L87" s="15">
        <f t="shared" si="11"/>
        <v>6.2653304851489691E-3</v>
      </c>
    </row>
    <row r="88" spans="1:12" x14ac:dyDescent="0.3">
      <c r="A88" s="3">
        <v>42500</v>
      </c>
      <c r="B88" s="18">
        <v>29.16</v>
      </c>
      <c r="C88" s="16">
        <f t="shared" si="6"/>
        <v>2.0618556701030855E-3</v>
      </c>
      <c r="D88" s="18">
        <v>68.44</v>
      </c>
      <c r="E88" s="16">
        <f t="shared" si="7"/>
        <v>-1.7502917152859565E-3</v>
      </c>
      <c r="F88" s="18">
        <v>19.39</v>
      </c>
      <c r="G88" s="16">
        <f t="shared" si="8"/>
        <v>-2.0586721564590515E-3</v>
      </c>
      <c r="J88" s="15">
        <f t="shared" si="9"/>
        <v>1.5069326682080994E-3</v>
      </c>
      <c r="K88" s="15">
        <f t="shared" si="10"/>
        <v>-2.2229285568322373E-3</v>
      </c>
      <c r="L88" s="15">
        <f t="shared" si="11"/>
        <v>-2.5290929666468491E-3</v>
      </c>
    </row>
    <row r="89" spans="1:12" x14ac:dyDescent="0.3">
      <c r="A89" s="3">
        <v>42501</v>
      </c>
      <c r="B89" s="18">
        <v>29.07</v>
      </c>
      <c r="C89" s="16">
        <f t="shared" si="6"/>
        <v>-3.0864197530864335E-3</v>
      </c>
      <c r="D89" s="18">
        <v>68.33</v>
      </c>
      <c r="E89" s="16">
        <f t="shared" si="7"/>
        <v>-1.6072472238456426E-3</v>
      </c>
      <c r="F89" s="18">
        <v>19.37</v>
      </c>
      <c r="G89" s="16">
        <f t="shared" si="8"/>
        <v>-1.0314595152139949E-3</v>
      </c>
      <c r="J89" s="15">
        <f t="shared" si="9"/>
        <v>-3.6413427549814195E-3</v>
      </c>
      <c r="K89" s="15">
        <f t="shared" si="10"/>
        <v>-2.0798840653919234E-3</v>
      </c>
      <c r="L89" s="15">
        <f t="shared" si="11"/>
        <v>-1.5018803254017927E-3</v>
      </c>
    </row>
    <row r="90" spans="1:12" x14ac:dyDescent="0.3">
      <c r="A90" s="3">
        <v>42502</v>
      </c>
      <c r="B90" s="18">
        <v>29.27</v>
      </c>
      <c r="C90" s="16">
        <f t="shared" si="6"/>
        <v>6.8799449604401985E-3</v>
      </c>
      <c r="D90" s="18">
        <v>68.760000000000005</v>
      </c>
      <c r="E90" s="16">
        <f t="shared" si="7"/>
        <v>6.2929899019465996E-3</v>
      </c>
      <c r="F90" s="18">
        <v>19.45</v>
      </c>
      <c r="G90" s="16">
        <f t="shared" si="8"/>
        <v>4.1300980898295592E-3</v>
      </c>
      <c r="J90" s="15">
        <f t="shared" si="9"/>
        <v>6.3250219585452121E-3</v>
      </c>
      <c r="K90" s="15">
        <f t="shared" si="10"/>
        <v>5.8203530604003188E-3</v>
      </c>
      <c r="L90" s="15">
        <f t="shared" si="11"/>
        <v>3.6596772796417616E-3</v>
      </c>
    </row>
    <row r="91" spans="1:12" x14ac:dyDescent="0.3">
      <c r="A91" s="3">
        <v>42503</v>
      </c>
      <c r="B91" s="18">
        <v>29.06</v>
      </c>
      <c r="C91" s="16">
        <f t="shared" si="6"/>
        <v>-7.1745814827468557E-3</v>
      </c>
      <c r="D91" s="18">
        <v>68.44</v>
      </c>
      <c r="E91" s="16">
        <f t="shared" si="7"/>
        <v>-4.6538685282141445E-3</v>
      </c>
      <c r="F91" s="18">
        <v>19.399999999999999</v>
      </c>
      <c r="G91" s="16">
        <f t="shared" si="8"/>
        <v>-2.5706940874036244E-3</v>
      </c>
      <c r="J91" s="15">
        <f t="shared" si="9"/>
        <v>-7.7295044846418422E-3</v>
      </c>
      <c r="K91" s="15">
        <f t="shared" si="10"/>
        <v>-5.1265053697604254E-3</v>
      </c>
      <c r="L91" s="15">
        <f t="shared" si="11"/>
        <v>-3.0411148975914219E-3</v>
      </c>
    </row>
    <row r="92" spans="1:12" x14ac:dyDescent="0.3">
      <c r="A92" s="3">
        <v>42506</v>
      </c>
      <c r="B92" s="18">
        <v>29.08</v>
      </c>
      <c r="C92" s="16">
        <f t="shared" si="6"/>
        <v>6.8823124569861172E-4</v>
      </c>
      <c r="D92" s="18">
        <v>68.010000000000005</v>
      </c>
      <c r="E92" s="16">
        <f t="shared" si="7"/>
        <v>-6.2828755113967238E-3</v>
      </c>
      <c r="F92" s="24">
        <v>19.440000000000001</v>
      </c>
      <c r="G92" s="16">
        <f t="shared" si="8"/>
        <v>2.0618556701033075E-3</v>
      </c>
      <c r="J92" s="15">
        <f t="shared" si="9"/>
        <v>1.3330824380362568E-4</v>
      </c>
      <c r="K92" s="15">
        <f t="shared" si="10"/>
        <v>-6.7555123529430047E-3</v>
      </c>
      <c r="L92" s="15">
        <f t="shared" si="11"/>
        <v>1.5914348599155098E-3</v>
      </c>
    </row>
    <row r="93" spans="1:12" x14ac:dyDescent="0.3">
      <c r="A93" s="3">
        <v>42507</v>
      </c>
      <c r="B93" s="18">
        <v>29.2</v>
      </c>
      <c r="C93" s="16">
        <f t="shared" si="6"/>
        <v>4.126547455295837E-3</v>
      </c>
      <c r="D93" s="18">
        <v>68.040000000000006</v>
      </c>
      <c r="E93" s="16">
        <f t="shared" si="7"/>
        <v>4.4111160123505577E-4</v>
      </c>
      <c r="F93" s="18">
        <v>19.440000000000001</v>
      </c>
      <c r="G93" s="16">
        <f t="shared" si="8"/>
        <v>0</v>
      </c>
      <c r="J93" s="15">
        <f t="shared" si="9"/>
        <v>3.571624453400851E-3</v>
      </c>
      <c r="K93" s="15">
        <f t="shared" si="10"/>
        <v>-3.1525240311224933E-5</v>
      </c>
      <c r="L93" s="15">
        <f t="shared" si="11"/>
        <v>-4.704208101877977E-4</v>
      </c>
    </row>
    <row r="94" spans="1:12" x14ac:dyDescent="0.3">
      <c r="A94" s="3">
        <v>42508</v>
      </c>
      <c r="B94" s="18">
        <v>29.13</v>
      </c>
      <c r="C94" s="16">
        <f t="shared" si="6"/>
        <v>-2.397260273972579E-3</v>
      </c>
      <c r="D94" s="18">
        <v>68.12</v>
      </c>
      <c r="E94" s="16">
        <f t="shared" si="7"/>
        <v>1.1757789535566943E-3</v>
      </c>
      <c r="F94" s="18">
        <v>19.45</v>
      </c>
      <c r="G94" s="16">
        <f t="shared" si="8"/>
        <v>5.1440329218088721E-4</v>
      </c>
      <c r="J94" s="15">
        <f t="shared" si="9"/>
        <v>-2.9521832758675651E-3</v>
      </c>
      <c r="K94" s="15">
        <f t="shared" si="10"/>
        <v>7.0314211201041356E-4</v>
      </c>
      <c r="L94" s="15">
        <f t="shared" si="11"/>
        <v>4.3982481993089511E-5</v>
      </c>
    </row>
    <row r="95" spans="1:12" x14ac:dyDescent="0.3">
      <c r="A95" s="3">
        <v>42509</v>
      </c>
      <c r="B95" s="18">
        <v>28.86</v>
      </c>
      <c r="C95" s="16">
        <f t="shared" si="6"/>
        <v>-9.2687950566425759E-3</v>
      </c>
      <c r="D95" s="18">
        <v>67.41</v>
      </c>
      <c r="E95" s="16">
        <f t="shared" si="7"/>
        <v>-1.0422783323546847E-2</v>
      </c>
      <c r="F95" s="18">
        <v>19.32</v>
      </c>
      <c r="G95" s="16">
        <f t="shared" si="8"/>
        <v>-6.6838046272492679E-3</v>
      </c>
      <c r="J95" s="15">
        <f t="shared" si="9"/>
        <v>-9.8237180585375623E-3</v>
      </c>
      <c r="K95" s="15">
        <f t="shared" si="10"/>
        <v>-1.0895420165093128E-2</v>
      </c>
      <c r="L95" s="15">
        <f t="shared" si="11"/>
        <v>-7.1542254374370659E-3</v>
      </c>
    </row>
    <row r="96" spans="1:12" x14ac:dyDescent="0.3">
      <c r="A96" s="3">
        <v>42510</v>
      </c>
      <c r="B96" s="18">
        <v>28.67</v>
      </c>
      <c r="C96" s="16">
        <f t="shared" si="6"/>
        <v>-6.5835065835064821E-3</v>
      </c>
      <c r="D96" s="18">
        <v>67.010000000000005</v>
      </c>
      <c r="E96" s="16">
        <f t="shared" si="7"/>
        <v>-5.9338377095384809E-3</v>
      </c>
      <c r="F96" s="18">
        <v>19.29</v>
      </c>
      <c r="G96" s="16">
        <f t="shared" si="8"/>
        <v>-1.5527950310559868E-3</v>
      </c>
      <c r="J96" s="15">
        <f t="shared" si="9"/>
        <v>-7.1384295854014686E-3</v>
      </c>
      <c r="K96" s="15">
        <f t="shared" si="10"/>
        <v>-6.4064745510847617E-3</v>
      </c>
      <c r="L96" s="15">
        <f t="shared" si="11"/>
        <v>-2.0232158412437844E-3</v>
      </c>
    </row>
    <row r="97" spans="1:12" x14ac:dyDescent="0.3">
      <c r="A97" s="3">
        <v>42513</v>
      </c>
      <c r="B97" s="18">
        <v>28.62</v>
      </c>
      <c r="C97" s="16">
        <f t="shared" si="6"/>
        <v>-1.7439832577607062E-3</v>
      </c>
      <c r="D97" s="18">
        <v>66.84</v>
      </c>
      <c r="E97" s="16">
        <f t="shared" si="7"/>
        <v>-2.536934785852929E-3</v>
      </c>
      <c r="F97" s="18">
        <v>19.27</v>
      </c>
      <c r="G97" s="16">
        <f t="shared" si="8"/>
        <v>-1.0368066355624928E-3</v>
      </c>
      <c r="J97" s="15">
        <f t="shared" si="9"/>
        <v>-2.2989062596556922E-3</v>
      </c>
      <c r="K97" s="15">
        <f t="shared" si="10"/>
        <v>-3.0095716273992098E-3</v>
      </c>
      <c r="L97" s="15">
        <f t="shared" si="11"/>
        <v>-1.5072274457502905E-3</v>
      </c>
    </row>
    <row r="98" spans="1:12" x14ac:dyDescent="0.3">
      <c r="A98" s="3">
        <v>42514</v>
      </c>
      <c r="B98" s="18">
        <v>28.63</v>
      </c>
      <c r="C98" s="16">
        <f t="shared" si="6"/>
        <v>3.4940600978328185E-4</v>
      </c>
      <c r="D98" s="18">
        <v>66.510000000000005</v>
      </c>
      <c r="E98" s="16">
        <f t="shared" si="7"/>
        <v>-4.9371633752244293E-3</v>
      </c>
      <c r="F98" s="18">
        <v>19.309999999999999</v>
      </c>
      <c r="G98" s="16">
        <f t="shared" si="8"/>
        <v>2.0757654385052948E-3</v>
      </c>
      <c r="J98" s="15">
        <f t="shared" si="9"/>
        <v>-2.0551699211170419E-4</v>
      </c>
      <c r="K98" s="15">
        <f t="shared" si="10"/>
        <v>-5.4098002167707101E-3</v>
      </c>
      <c r="L98" s="15">
        <f t="shared" si="11"/>
        <v>1.6053446283174971E-3</v>
      </c>
    </row>
    <row r="99" spans="1:12" x14ac:dyDescent="0.3">
      <c r="A99" s="3">
        <v>42515</v>
      </c>
      <c r="B99" s="18">
        <v>29.25</v>
      </c>
      <c r="C99" s="16">
        <f t="shared" si="6"/>
        <v>2.1655606007684236E-2</v>
      </c>
      <c r="D99" s="18">
        <v>67.349999999999994</v>
      </c>
      <c r="E99" s="16">
        <f t="shared" si="7"/>
        <v>1.2629679747406142E-2</v>
      </c>
      <c r="F99" s="18">
        <v>19.47</v>
      </c>
      <c r="G99" s="16">
        <f t="shared" si="8"/>
        <v>8.2858622475401322E-3</v>
      </c>
      <c r="J99" s="15">
        <f t="shared" si="9"/>
        <v>2.110068300578925E-2</v>
      </c>
      <c r="K99" s="15">
        <f t="shared" si="10"/>
        <v>1.2157042905859861E-2</v>
      </c>
      <c r="L99" s="15">
        <f t="shared" si="11"/>
        <v>7.8154414373523343E-3</v>
      </c>
    </row>
    <row r="100" spans="1:12" x14ac:dyDescent="0.3">
      <c r="A100" s="3">
        <v>42516</v>
      </c>
      <c r="B100" s="18">
        <v>29.68</v>
      </c>
      <c r="C100" s="16">
        <f t="shared" si="6"/>
        <v>1.4700854700854693E-2</v>
      </c>
      <c r="D100" s="18">
        <v>67.7</v>
      </c>
      <c r="E100" s="16">
        <f t="shared" si="7"/>
        <v>5.1967334818114885E-3</v>
      </c>
      <c r="F100" s="18">
        <v>19.57</v>
      </c>
      <c r="G100" s="16">
        <f t="shared" si="8"/>
        <v>5.1361068310220581E-3</v>
      </c>
      <c r="J100" s="15">
        <f t="shared" si="9"/>
        <v>1.4145931698959707E-2</v>
      </c>
      <c r="K100" s="15">
        <f t="shared" si="10"/>
        <v>4.7240966402652077E-3</v>
      </c>
      <c r="L100" s="15">
        <f t="shared" si="11"/>
        <v>4.6656860208342602E-3</v>
      </c>
    </row>
    <row r="101" spans="1:12" x14ac:dyDescent="0.3">
      <c r="A101" s="3">
        <v>42517</v>
      </c>
      <c r="B101" s="18">
        <v>29.94</v>
      </c>
      <c r="C101" s="16">
        <f t="shared" si="6"/>
        <v>8.7601078167116597E-3</v>
      </c>
      <c r="D101" s="18">
        <v>68.209999999999994</v>
      </c>
      <c r="E101" s="16">
        <f t="shared" si="7"/>
        <v>7.5332348596748311E-3</v>
      </c>
      <c r="F101" s="18">
        <v>19.649999999999999</v>
      </c>
      <c r="G101" s="16">
        <f t="shared" si="8"/>
        <v>4.0878896269800347E-3</v>
      </c>
      <c r="J101" s="15">
        <f t="shared" si="9"/>
        <v>8.2051848148166732E-3</v>
      </c>
      <c r="K101" s="15">
        <f t="shared" si="10"/>
        <v>7.0605980181285503E-3</v>
      </c>
      <c r="L101" s="15">
        <f t="shared" si="11"/>
        <v>3.6174688167922371E-3</v>
      </c>
    </row>
    <row r="102" spans="1:12" x14ac:dyDescent="0.3">
      <c r="A102" s="3">
        <v>42520</v>
      </c>
      <c r="B102" s="18">
        <v>30.09</v>
      </c>
      <c r="C102" s="16">
        <f t="shared" si="6"/>
        <v>5.0100200400802208E-3</v>
      </c>
      <c r="D102" s="18">
        <v>68.56</v>
      </c>
      <c r="E102" s="16">
        <f t="shared" si="7"/>
        <v>5.1312124321947206E-3</v>
      </c>
      <c r="F102" s="18">
        <v>19.66</v>
      </c>
      <c r="G102" s="16">
        <f t="shared" si="8"/>
        <v>5.0890585241747388E-4</v>
      </c>
      <c r="J102" s="15">
        <f t="shared" si="9"/>
        <v>4.4550970381852344E-3</v>
      </c>
      <c r="K102" s="15">
        <f t="shared" si="10"/>
        <v>4.6585755906484397E-3</v>
      </c>
      <c r="L102" s="15">
        <f t="shared" si="11"/>
        <v>3.8485042229676185E-5</v>
      </c>
    </row>
    <row r="103" spans="1:12" x14ac:dyDescent="0.3">
      <c r="A103" s="3">
        <v>42521</v>
      </c>
      <c r="B103" s="18">
        <v>30.06</v>
      </c>
      <c r="C103" s="16">
        <f t="shared" si="6"/>
        <v>-9.9700897308074854E-4</v>
      </c>
      <c r="D103" s="18">
        <v>68.599999999999994</v>
      </c>
      <c r="E103" s="16">
        <f t="shared" si="7"/>
        <v>5.8343057176180046E-4</v>
      </c>
      <c r="F103" s="18">
        <v>19.59</v>
      </c>
      <c r="G103" s="16">
        <f t="shared" si="8"/>
        <v>-3.560528992878953E-3</v>
      </c>
      <c r="J103" s="15">
        <f t="shared" si="9"/>
        <v>-1.5519319749757346E-3</v>
      </c>
      <c r="K103" s="15">
        <f t="shared" si="10"/>
        <v>1.1079373021551976E-4</v>
      </c>
      <c r="L103" s="15">
        <f t="shared" si="11"/>
        <v>-4.0309498030667509E-3</v>
      </c>
    </row>
    <row r="104" spans="1:12" x14ac:dyDescent="0.3">
      <c r="A104" s="3">
        <v>42522</v>
      </c>
      <c r="B104" s="18">
        <v>30.01</v>
      </c>
      <c r="C104" s="16">
        <f t="shared" si="6"/>
        <v>-1.663339986693213E-3</v>
      </c>
      <c r="D104" s="18">
        <v>68.239999999999995</v>
      </c>
      <c r="E104" s="16">
        <f t="shared" si="7"/>
        <v>-5.2478134110787167E-3</v>
      </c>
      <c r="F104" s="18">
        <v>19.62</v>
      </c>
      <c r="G104" s="16">
        <f t="shared" si="8"/>
        <v>1.5313935681471325E-3</v>
      </c>
      <c r="J104" s="15">
        <f t="shared" si="9"/>
        <v>-2.2182629885881991E-3</v>
      </c>
      <c r="K104" s="15">
        <f t="shared" si="10"/>
        <v>-5.7204502526249975E-3</v>
      </c>
      <c r="L104" s="15">
        <f t="shared" si="11"/>
        <v>1.0609727579593347E-3</v>
      </c>
    </row>
    <row r="105" spans="1:12" x14ac:dyDescent="0.3">
      <c r="A105" s="3">
        <v>42523</v>
      </c>
      <c r="B105" s="18">
        <v>30.16</v>
      </c>
      <c r="C105" s="16">
        <f t="shared" si="6"/>
        <v>4.9983338887036322E-3</v>
      </c>
      <c r="D105" s="18">
        <v>68.67</v>
      </c>
      <c r="E105" s="16">
        <f t="shared" si="7"/>
        <v>6.3012895662368784E-3</v>
      </c>
      <c r="F105" s="18">
        <v>19.649999999999999</v>
      </c>
      <c r="G105" s="16">
        <f t="shared" si="8"/>
        <v>1.5290519877675379E-3</v>
      </c>
      <c r="J105" s="15">
        <f t="shared" si="9"/>
        <v>4.4434108868086457E-3</v>
      </c>
      <c r="K105" s="15">
        <f t="shared" si="10"/>
        <v>5.8286527246905976E-3</v>
      </c>
      <c r="L105" s="15">
        <f t="shared" si="11"/>
        <v>1.0586311775797402E-3</v>
      </c>
    </row>
    <row r="106" spans="1:12" x14ac:dyDescent="0.3">
      <c r="A106" s="3">
        <v>42524</v>
      </c>
      <c r="B106" s="18">
        <v>30.23</v>
      </c>
      <c r="C106" s="16">
        <f t="shared" si="6"/>
        <v>2.3209549071618873E-3</v>
      </c>
      <c r="D106" s="18">
        <v>68.319999999999993</v>
      </c>
      <c r="E106" s="16">
        <f t="shared" si="7"/>
        <v>-5.0968399592253855E-3</v>
      </c>
      <c r="F106" s="18">
        <v>19.61</v>
      </c>
      <c r="G106" s="16">
        <f t="shared" si="8"/>
        <v>-2.0356234096691184E-3</v>
      </c>
      <c r="J106" s="15">
        <f t="shared" si="9"/>
        <v>1.7660319052669013E-3</v>
      </c>
      <c r="K106" s="15">
        <f t="shared" si="10"/>
        <v>-5.5694768007716663E-3</v>
      </c>
      <c r="L106" s="15">
        <f t="shared" si="11"/>
        <v>-2.5060442198569159E-3</v>
      </c>
    </row>
    <row r="107" spans="1:12" x14ac:dyDescent="0.3">
      <c r="A107" s="3">
        <v>42527</v>
      </c>
      <c r="B107" s="18">
        <v>30.16</v>
      </c>
      <c r="C107" s="16">
        <f t="shared" si="6"/>
        <v>-2.3155805491233972E-3</v>
      </c>
      <c r="D107" s="18">
        <v>68.569999999999993</v>
      </c>
      <c r="E107" s="16">
        <f t="shared" si="7"/>
        <v>3.6592505854800006E-3</v>
      </c>
      <c r="F107" s="18">
        <v>19.559999999999999</v>
      </c>
      <c r="G107" s="16">
        <f t="shared" si="8"/>
        <v>-2.5497195308515908E-3</v>
      </c>
      <c r="J107" s="15">
        <f t="shared" si="9"/>
        <v>-2.8705035510183832E-3</v>
      </c>
      <c r="K107" s="15">
        <f t="shared" si="10"/>
        <v>3.1866137439337198E-3</v>
      </c>
      <c r="L107" s="15">
        <f t="shared" si="11"/>
        <v>-3.0201403410393883E-3</v>
      </c>
    </row>
    <row r="108" spans="1:12" x14ac:dyDescent="0.3">
      <c r="A108" s="3">
        <v>42528</v>
      </c>
      <c r="B108" s="18">
        <v>30.36</v>
      </c>
      <c r="C108" s="16">
        <f t="shared" si="6"/>
        <v>6.6312997347479641E-3</v>
      </c>
      <c r="D108" s="18">
        <v>69.42</v>
      </c>
      <c r="E108" s="16">
        <f t="shared" si="7"/>
        <v>1.2396091585241464E-2</v>
      </c>
      <c r="F108" s="18">
        <v>19.670000000000002</v>
      </c>
      <c r="G108" s="16">
        <f t="shared" si="8"/>
        <v>5.6237218813908196E-3</v>
      </c>
      <c r="J108" s="15">
        <f t="shared" si="9"/>
        <v>6.0763767328529776E-3</v>
      </c>
      <c r="K108" s="15">
        <f t="shared" si="10"/>
        <v>1.1923454743695184E-2</v>
      </c>
      <c r="L108" s="15">
        <f t="shared" si="11"/>
        <v>5.1533010712030217E-3</v>
      </c>
    </row>
    <row r="109" spans="1:12" x14ac:dyDescent="0.3">
      <c r="A109" s="3">
        <v>42529</v>
      </c>
      <c r="B109" s="18">
        <v>30.43</v>
      </c>
      <c r="C109" s="16">
        <f t="shared" si="6"/>
        <v>2.3056653491435597E-3</v>
      </c>
      <c r="D109" s="18">
        <v>69.72</v>
      </c>
      <c r="E109" s="16">
        <f t="shared" si="7"/>
        <v>4.321521175453702E-3</v>
      </c>
      <c r="F109" s="18">
        <v>19.760000000000002</v>
      </c>
      <c r="G109" s="16">
        <f t="shared" si="8"/>
        <v>4.5754956786985268E-3</v>
      </c>
      <c r="J109" s="15">
        <f t="shared" si="9"/>
        <v>1.7507423472485737E-3</v>
      </c>
      <c r="K109" s="15">
        <f t="shared" si="10"/>
        <v>3.8488843339074211E-3</v>
      </c>
      <c r="L109" s="15">
        <f t="shared" si="11"/>
        <v>4.1050748685107288E-3</v>
      </c>
    </row>
    <row r="110" spans="1:12" x14ac:dyDescent="0.3">
      <c r="A110" s="3">
        <v>42530</v>
      </c>
      <c r="B110" s="18">
        <v>30.35</v>
      </c>
      <c r="C110" s="16">
        <f t="shared" si="6"/>
        <v>-2.6289845547157187E-3</v>
      </c>
      <c r="D110" s="18">
        <v>69.790000000000006</v>
      </c>
      <c r="E110" s="16">
        <f t="shared" si="7"/>
        <v>1.0040160642570406E-3</v>
      </c>
      <c r="F110" s="18">
        <v>19.899999999999999</v>
      </c>
      <c r="G110" s="16">
        <f t="shared" si="8"/>
        <v>7.0850202429149078E-3</v>
      </c>
      <c r="J110" s="15">
        <f t="shared" si="9"/>
        <v>-3.1839075566107047E-3</v>
      </c>
      <c r="K110" s="15">
        <f t="shared" si="10"/>
        <v>5.3137922271075989E-4</v>
      </c>
      <c r="L110" s="15">
        <f t="shared" si="11"/>
        <v>6.6145994327271099E-3</v>
      </c>
    </row>
    <row r="111" spans="1:12" x14ac:dyDescent="0.3">
      <c r="A111" s="3">
        <v>42531</v>
      </c>
      <c r="B111" s="18">
        <v>30.26</v>
      </c>
      <c r="C111" s="16">
        <f t="shared" si="6"/>
        <v>-2.9654036243822457E-3</v>
      </c>
      <c r="D111" s="18">
        <v>69.64</v>
      </c>
      <c r="E111" s="16">
        <f t="shared" si="7"/>
        <v>-2.1493050580313477E-3</v>
      </c>
      <c r="F111" s="18">
        <v>19.850000000000001</v>
      </c>
      <c r="G111" s="16">
        <f t="shared" si="8"/>
        <v>-2.5125628140701961E-3</v>
      </c>
      <c r="J111" s="15">
        <f t="shared" si="9"/>
        <v>-3.5203266262772317E-3</v>
      </c>
      <c r="K111" s="15">
        <f t="shared" si="10"/>
        <v>-2.6219418995776286E-3</v>
      </c>
      <c r="L111" s="15">
        <f t="shared" si="11"/>
        <v>-2.9829836242579936E-3</v>
      </c>
    </row>
    <row r="112" spans="1:12" x14ac:dyDescent="0.3">
      <c r="A112" s="3">
        <v>42534</v>
      </c>
      <c r="B112" s="18">
        <v>30.01</v>
      </c>
      <c r="C112" s="16">
        <f t="shared" si="6"/>
        <v>-8.2617316589557177E-3</v>
      </c>
      <c r="D112" s="18">
        <v>69.260000000000005</v>
      </c>
      <c r="E112" s="16">
        <f t="shared" si="7"/>
        <v>-5.4566341183227562E-3</v>
      </c>
      <c r="F112" s="18">
        <v>19.73</v>
      </c>
      <c r="G112" s="16">
        <f t="shared" si="8"/>
        <v>-6.0453400503779342E-3</v>
      </c>
      <c r="J112" s="15">
        <f t="shared" si="9"/>
        <v>-8.8166546608507042E-3</v>
      </c>
      <c r="K112" s="15">
        <f t="shared" si="10"/>
        <v>-5.9292709598690371E-3</v>
      </c>
      <c r="L112" s="15">
        <f t="shared" si="11"/>
        <v>-6.5157608605657322E-3</v>
      </c>
    </row>
    <row r="113" spans="1:12" x14ac:dyDescent="0.3">
      <c r="A113" s="3">
        <v>42535</v>
      </c>
      <c r="B113" s="18">
        <v>30.11</v>
      </c>
      <c r="C113" s="16">
        <f t="shared" si="6"/>
        <v>3.3322225924690141E-3</v>
      </c>
      <c r="D113" s="18">
        <v>70.11</v>
      </c>
      <c r="E113" s="16">
        <f t="shared" si="7"/>
        <v>1.2272596015015846E-2</v>
      </c>
      <c r="F113" s="18">
        <v>19.760000000000002</v>
      </c>
      <c r="G113" s="16">
        <f t="shared" si="8"/>
        <v>1.5205271160669831E-3</v>
      </c>
      <c r="J113" s="15">
        <f t="shared" si="9"/>
        <v>2.777299590574028E-3</v>
      </c>
      <c r="K113" s="15">
        <f t="shared" si="10"/>
        <v>1.1799959173469566E-2</v>
      </c>
      <c r="L113" s="15">
        <f t="shared" si="11"/>
        <v>1.0501063058791853E-3</v>
      </c>
    </row>
    <row r="114" spans="1:12" x14ac:dyDescent="0.3">
      <c r="A114" s="3">
        <v>42536</v>
      </c>
      <c r="B114" s="18">
        <v>30.49</v>
      </c>
      <c r="C114" s="16">
        <f t="shared" si="6"/>
        <v>1.2620391896379868E-2</v>
      </c>
      <c r="D114" s="18">
        <v>70.72</v>
      </c>
      <c r="E114" s="16">
        <f t="shared" si="7"/>
        <v>8.7006133219227344E-3</v>
      </c>
      <c r="F114" s="18">
        <v>19.98</v>
      </c>
      <c r="G114" s="16">
        <f t="shared" si="8"/>
        <v>1.1133603238866252E-2</v>
      </c>
      <c r="J114" s="15">
        <f t="shared" si="9"/>
        <v>1.2065468894484881E-2</v>
      </c>
      <c r="K114" s="15">
        <f t="shared" si="10"/>
        <v>8.2279764803764536E-3</v>
      </c>
      <c r="L114" s="15">
        <f t="shared" si="11"/>
        <v>1.0663182428678454E-2</v>
      </c>
    </row>
    <row r="115" spans="1:12" x14ac:dyDescent="0.3">
      <c r="A115" s="3">
        <v>42537</v>
      </c>
      <c r="B115" s="18">
        <v>30.32</v>
      </c>
      <c r="C115" s="16">
        <f t="shared" si="6"/>
        <v>-5.5755985569038158E-3</v>
      </c>
      <c r="D115" s="18">
        <v>70.62</v>
      </c>
      <c r="E115" s="16">
        <f t="shared" si="7"/>
        <v>-1.4140271493211509E-3</v>
      </c>
      <c r="F115" s="18">
        <v>20.04</v>
      </c>
      <c r="G115" s="16">
        <f t="shared" si="8"/>
        <v>3.0030030030030463E-3</v>
      </c>
      <c r="J115" s="15">
        <f t="shared" si="9"/>
        <v>-6.1305215587988023E-3</v>
      </c>
      <c r="K115" s="15">
        <f t="shared" si="10"/>
        <v>-1.8866639908674317E-3</v>
      </c>
      <c r="L115" s="15">
        <f t="shared" si="11"/>
        <v>2.5325821928152488E-3</v>
      </c>
    </row>
    <row r="116" spans="1:12" x14ac:dyDescent="0.3">
      <c r="A116" s="3">
        <v>42538</v>
      </c>
      <c r="B116" s="18">
        <v>30.41</v>
      </c>
      <c r="C116" s="16">
        <f t="shared" si="6"/>
        <v>2.9683377308706849E-3</v>
      </c>
      <c r="D116" s="18">
        <v>70.849999999999994</v>
      </c>
      <c r="E116" s="16">
        <f t="shared" si="7"/>
        <v>3.2568677428488346E-3</v>
      </c>
      <c r="F116" s="18">
        <v>20.14</v>
      </c>
      <c r="G116" s="16">
        <f t="shared" si="8"/>
        <v>4.9900199600798611E-3</v>
      </c>
      <c r="J116" s="15">
        <f t="shared" si="9"/>
        <v>2.4134147289756988E-3</v>
      </c>
      <c r="K116" s="15">
        <f t="shared" si="10"/>
        <v>2.7842309013025538E-3</v>
      </c>
      <c r="L116" s="15">
        <f t="shared" si="11"/>
        <v>4.5195991498920632E-3</v>
      </c>
    </row>
    <row r="117" spans="1:12" x14ac:dyDescent="0.3">
      <c r="A117" s="3">
        <v>42541</v>
      </c>
      <c r="B117" s="18">
        <v>30.59</v>
      </c>
      <c r="C117" s="16">
        <f t="shared" si="6"/>
        <v>5.9191055573823981E-3</v>
      </c>
      <c r="D117" s="18">
        <v>70.91</v>
      </c>
      <c r="E117" s="16">
        <f t="shared" si="7"/>
        <v>8.468595624560038E-4</v>
      </c>
      <c r="F117" s="18">
        <v>20.14</v>
      </c>
      <c r="G117" s="16">
        <f t="shared" si="8"/>
        <v>0</v>
      </c>
      <c r="J117" s="15">
        <f t="shared" si="9"/>
        <v>5.3641825554874116E-3</v>
      </c>
      <c r="K117" s="15">
        <f t="shared" si="10"/>
        <v>3.7422272090972309E-4</v>
      </c>
      <c r="L117" s="15">
        <f t="shared" si="11"/>
        <v>-4.704208101877977E-4</v>
      </c>
    </row>
    <row r="118" spans="1:12" x14ac:dyDescent="0.3">
      <c r="A118" s="3">
        <v>42542</v>
      </c>
      <c r="B118" s="18">
        <v>30.51</v>
      </c>
      <c r="C118" s="16">
        <f t="shared" si="6"/>
        <v>-2.6152337365151768E-3</v>
      </c>
      <c r="D118" s="18">
        <v>71.040000000000006</v>
      </c>
      <c r="E118" s="16">
        <f t="shared" si="7"/>
        <v>1.8333098293612515E-3</v>
      </c>
      <c r="F118" s="18">
        <v>20.260000000000002</v>
      </c>
      <c r="G118" s="16">
        <f t="shared" si="8"/>
        <v>5.9582919563059278E-3</v>
      </c>
      <c r="J118" s="15">
        <f t="shared" si="9"/>
        <v>-3.1701567384101628E-3</v>
      </c>
      <c r="K118" s="15">
        <f t="shared" si="10"/>
        <v>1.3606729878149707E-3</v>
      </c>
      <c r="L118" s="15">
        <f t="shared" si="11"/>
        <v>5.4878711461181298E-3</v>
      </c>
    </row>
    <row r="119" spans="1:12" x14ac:dyDescent="0.3">
      <c r="A119" s="3">
        <v>42543</v>
      </c>
      <c r="B119" s="18">
        <v>30.48</v>
      </c>
      <c r="C119" s="16">
        <f t="shared" si="6"/>
        <v>-9.8328416912496497E-4</v>
      </c>
      <c r="D119" s="18">
        <v>70.989999999999995</v>
      </c>
      <c r="E119" s="16">
        <f t="shared" si="7"/>
        <v>-7.0382882882902287E-4</v>
      </c>
      <c r="F119" s="18">
        <v>20.34</v>
      </c>
      <c r="G119" s="16">
        <f t="shared" si="8"/>
        <v>3.9486673247777215E-3</v>
      </c>
      <c r="J119" s="15">
        <f t="shared" si="9"/>
        <v>-1.538207171019951E-3</v>
      </c>
      <c r="K119" s="15">
        <f t="shared" si="10"/>
        <v>-1.1764656703753037E-3</v>
      </c>
      <c r="L119" s="15">
        <f t="shared" si="11"/>
        <v>3.478246514589924E-3</v>
      </c>
    </row>
    <row r="120" spans="1:12" x14ac:dyDescent="0.3">
      <c r="A120" s="3">
        <v>42544</v>
      </c>
      <c r="B120" s="18">
        <v>30.7</v>
      </c>
      <c r="C120" s="16">
        <f t="shared" si="6"/>
        <v>7.2178477690287846E-3</v>
      </c>
      <c r="D120" s="18">
        <v>71.06</v>
      </c>
      <c r="E120" s="16">
        <f t="shared" si="7"/>
        <v>9.860543738555716E-4</v>
      </c>
      <c r="F120" s="24">
        <v>20.149999999999999</v>
      </c>
      <c r="G120" s="16">
        <f t="shared" si="8"/>
        <v>-9.3411996066864456E-3</v>
      </c>
      <c r="J120" s="15">
        <f t="shared" si="9"/>
        <v>6.6629247671337981E-3</v>
      </c>
      <c r="K120" s="15">
        <f t="shared" si="10"/>
        <v>5.1341753230929089E-4</v>
      </c>
      <c r="L120" s="15">
        <f t="shared" si="11"/>
        <v>-9.8116204168742435E-3</v>
      </c>
    </row>
    <row r="121" spans="1:12" x14ac:dyDescent="0.3">
      <c r="A121" s="3">
        <v>42545</v>
      </c>
      <c r="B121" s="18">
        <v>30.12</v>
      </c>
      <c r="C121" s="16">
        <f t="shared" si="6"/>
        <v>-1.889250814332244E-2</v>
      </c>
      <c r="D121" s="18">
        <v>70.489999999999995</v>
      </c>
      <c r="E121" s="16">
        <f t="shared" si="7"/>
        <v>-8.0213903743316939E-3</v>
      </c>
      <c r="F121" s="18">
        <v>20.149999999999999</v>
      </c>
      <c r="G121" s="16">
        <f t="shared" si="8"/>
        <v>0</v>
      </c>
      <c r="J121" s="15">
        <f t="shared" si="9"/>
        <v>-1.9447431145217426E-2</v>
      </c>
      <c r="K121" s="15">
        <f t="shared" si="10"/>
        <v>-8.4940272158779747E-3</v>
      </c>
      <c r="L121" s="15">
        <f t="shared" si="11"/>
        <v>-4.704208101877977E-4</v>
      </c>
    </row>
    <row r="122" spans="1:12" x14ac:dyDescent="0.3">
      <c r="A122" s="3">
        <v>42548</v>
      </c>
      <c r="B122" s="18">
        <v>30.26</v>
      </c>
      <c r="C122" s="16">
        <f t="shared" si="6"/>
        <v>4.6480743691899029E-3</v>
      </c>
      <c r="D122" s="18">
        <v>71.489999999999995</v>
      </c>
      <c r="E122" s="16">
        <f t="shared" si="7"/>
        <v>1.4186409419775892E-2</v>
      </c>
      <c r="F122" s="18">
        <v>20.2</v>
      </c>
      <c r="G122" s="16">
        <f t="shared" si="8"/>
        <v>2.4813895781639062E-3</v>
      </c>
      <c r="J122" s="15">
        <f t="shared" si="9"/>
        <v>4.0931513672949164E-3</v>
      </c>
      <c r="K122" s="15">
        <f t="shared" si="10"/>
        <v>1.3713772578229611E-2</v>
      </c>
      <c r="L122" s="15">
        <f t="shared" si="11"/>
        <v>2.0109687679761086E-3</v>
      </c>
    </row>
    <row r="123" spans="1:12" x14ac:dyDescent="0.3">
      <c r="A123" s="3">
        <v>42549</v>
      </c>
      <c r="B123" s="18">
        <v>30.37</v>
      </c>
      <c r="C123" s="16">
        <f t="shared" si="6"/>
        <v>3.6351619299404003E-3</v>
      </c>
      <c r="D123" s="18">
        <v>71.760000000000005</v>
      </c>
      <c r="E123" s="16">
        <f t="shared" si="7"/>
        <v>3.7767519932858651E-3</v>
      </c>
      <c r="F123" s="18">
        <v>20.309999999999999</v>
      </c>
      <c r="G123" s="16">
        <f t="shared" si="8"/>
        <v>5.4455445544554504E-3</v>
      </c>
      <c r="J123" s="15">
        <f t="shared" si="9"/>
        <v>3.0802389280454143E-3</v>
      </c>
      <c r="K123" s="15">
        <f t="shared" si="10"/>
        <v>3.3041151517395843E-3</v>
      </c>
      <c r="L123" s="15">
        <f t="shared" si="11"/>
        <v>4.9751237442676524E-3</v>
      </c>
    </row>
    <row r="124" spans="1:12" x14ac:dyDescent="0.3">
      <c r="A124" s="3">
        <v>42550</v>
      </c>
      <c r="B124" s="18">
        <v>30.69</v>
      </c>
      <c r="C124" s="16">
        <f t="shared" si="6"/>
        <v>1.0536713862364211E-2</v>
      </c>
      <c r="D124" s="18">
        <v>72.72</v>
      </c>
      <c r="E124" s="16">
        <f t="shared" si="7"/>
        <v>1.3377926421404673E-2</v>
      </c>
      <c r="F124" s="18">
        <v>20.51</v>
      </c>
      <c r="G124" s="16">
        <f t="shared" si="8"/>
        <v>9.8473658296407418E-3</v>
      </c>
      <c r="J124" s="15">
        <f t="shared" si="9"/>
        <v>9.9817908604692245E-3</v>
      </c>
      <c r="K124" s="15">
        <f t="shared" si="10"/>
        <v>1.2905289579858393E-2</v>
      </c>
      <c r="L124" s="15">
        <f t="shared" si="11"/>
        <v>9.3769450194529438E-3</v>
      </c>
    </row>
    <row r="125" spans="1:12" x14ac:dyDescent="0.3">
      <c r="A125" s="3">
        <v>42551</v>
      </c>
      <c r="B125" s="18">
        <v>31.07</v>
      </c>
      <c r="C125" s="16">
        <f t="shared" si="6"/>
        <v>1.23818833496252E-2</v>
      </c>
      <c r="D125" s="18">
        <v>73.33</v>
      </c>
      <c r="E125" s="16">
        <f t="shared" si="7"/>
        <v>8.3883388338834575E-3</v>
      </c>
      <c r="F125" s="18">
        <v>20.74</v>
      </c>
      <c r="G125" s="16">
        <f t="shared" si="8"/>
        <v>1.1214041930765362E-2</v>
      </c>
      <c r="J125" s="15">
        <f t="shared" si="9"/>
        <v>1.1826960347730214E-2</v>
      </c>
      <c r="K125" s="15">
        <f t="shared" si="10"/>
        <v>7.9157019923371767E-3</v>
      </c>
      <c r="L125" s="15">
        <f t="shared" si="11"/>
        <v>1.0743621120577564E-2</v>
      </c>
    </row>
    <row r="126" spans="1:12" x14ac:dyDescent="0.3">
      <c r="A126" s="3">
        <v>42552</v>
      </c>
      <c r="B126" s="18">
        <v>31.3</v>
      </c>
      <c r="C126" s="16">
        <f t="shared" si="6"/>
        <v>7.4026392018022857E-3</v>
      </c>
      <c r="D126" s="18">
        <v>73.94</v>
      </c>
      <c r="E126" s="16">
        <f t="shared" si="7"/>
        <v>8.3185599345425576E-3</v>
      </c>
      <c r="F126" s="18">
        <v>20.88</v>
      </c>
      <c r="G126" s="16">
        <f t="shared" si="8"/>
        <v>6.7502410800386325E-3</v>
      </c>
      <c r="J126" s="15">
        <f t="shared" si="9"/>
        <v>6.8477161999072993E-3</v>
      </c>
      <c r="K126" s="15">
        <f t="shared" si="10"/>
        <v>7.8459230929962768E-3</v>
      </c>
      <c r="L126" s="15">
        <f t="shared" si="11"/>
        <v>6.2798202698508346E-3</v>
      </c>
    </row>
    <row r="127" spans="1:12" x14ac:dyDescent="0.3">
      <c r="A127" s="3">
        <v>42555</v>
      </c>
      <c r="B127" s="18">
        <v>31.5</v>
      </c>
      <c r="C127" s="16">
        <f t="shared" si="6"/>
        <v>6.389776357827559E-3</v>
      </c>
      <c r="D127" s="18">
        <v>74.37</v>
      </c>
      <c r="E127" s="16">
        <f t="shared" si="7"/>
        <v>5.8155261022452276E-3</v>
      </c>
      <c r="F127" s="18">
        <v>20.96</v>
      </c>
      <c r="G127" s="16">
        <f t="shared" si="8"/>
        <v>3.8314176245211051E-3</v>
      </c>
      <c r="J127" s="15">
        <f t="shared" si="9"/>
        <v>5.8348533559325726E-3</v>
      </c>
      <c r="K127" s="15">
        <f t="shared" si="10"/>
        <v>5.3428892606989468E-3</v>
      </c>
      <c r="L127" s="15">
        <f t="shared" si="11"/>
        <v>3.3609968143333076E-3</v>
      </c>
    </row>
    <row r="128" spans="1:12" x14ac:dyDescent="0.3">
      <c r="A128" s="3">
        <v>42556</v>
      </c>
      <c r="B128" s="18">
        <v>31.34</v>
      </c>
      <c r="C128" s="16">
        <f t="shared" si="6"/>
        <v>-5.0793650793651279E-3</v>
      </c>
      <c r="D128" s="18">
        <v>74.349999999999994</v>
      </c>
      <c r="E128" s="16">
        <f t="shared" si="7"/>
        <v>-2.6892564206015823E-4</v>
      </c>
      <c r="F128" s="18">
        <v>20.97</v>
      </c>
      <c r="G128" s="16">
        <f t="shared" si="8"/>
        <v>4.7709923664118747E-4</v>
      </c>
      <c r="J128" s="15">
        <f t="shared" si="9"/>
        <v>-5.6342880812601144E-3</v>
      </c>
      <c r="K128" s="15">
        <f t="shared" si="10"/>
        <v>-7.4156248360643894E-4</v>
      </c>
      <c r="L128" s="15">
        <f t="shared" si="11"/>
        <v>6.6784264533897787E-6</v>
      </c>
    </row>
    <row r="129" spans="1:12" x14ac:dyDescent="0.3">
      <c r="A129" s="3">
        <v>42558</v>
      </c>
      <c r="B129" s="18">
        <v>31.36</v>
      </c>
      <c r="C129" s="16">
        <f t="shared" si="6"/>
        <v>6.3816209317169026E-4</v>
      </c>
      <c r="D129" s="18">
        <v>74.400000000000006</v>
      </c>
      <c r="E129" s="16">
        <f t="shared" si="7"/>
        <v>6.7249495628796119E-4</v>
      </c>
      <c r="F129" s="18">
        <v>20.82</v>
      </c>
      <c r="G129" s="16">
        <f t="shared" si="8"/>
        <v>-7.1530758226036051E-3</v>
      </c>
      <c r="J129" s="15">
        <f t="shared" si="9"/>
        <v>8.323909127670422E-5</v>
      </c>
      <c r="K129" s="15">
        <f t="shared" si="10"/>
        <v>1.9985811474168048E-4</v>
      </c>
      <c r="L129" s="15">
        <f t="shared" si="11"/>
        <v>-7.623496632791403E-3</v>
      </c>
    </row>
    <row r="130" spans="1:12" x14ac:dyDescent="0.3">
      <c r="A130" s="3">
        <v>42559</v>
      </c>
      <c r="B130" s="18">
        <v>31.32</v>
      </c>
      <c r="C130" s="16">
        <f t="shared" si="6"/>
        <v>-1.2755102040815647E-3</v>
      </c>
      <c r="D130" s="18">
        <v>74.040000000000006</v>
      </c>
      <c r="E130" s="16">
        <f t="shared" si="7"/>
        <v>-4.8387096774193949E-3</v>
      </c>
      <c r="F130" s="18">
        <v>20.75</v>
      </c>
      <c r="G130" s="16">
        <f t="shared" si="8"/>
        <v>-3.3621517771373899E-3</v>
      </c>
      <c r="J130" s="15">
        <f t="shared" si="9"/>
        <v>-1.8304332059765507E-3</v>
      </c>
      <c r="K130" s="15">
        <f t="shared" si="10"/>
        <v>-5.3113465189656758E-3</v>
      </c>
      <c r="L130" s="15">
        <f t="shared" si="11"/>
        <v>-3.8325725873251874E-3</v>
      </c>
    </row>
    <row r="131" spans="1:12" x14ac:dyDescent="0.3">
      <c r="A131" s="3">
        <v>42562</v>
      </c>
      <c r="B131" s="18">
        <v>31.82</v>
      </c>
      <c r="C131" s="16">
        <f t="shared" si="6"/>
        <v>1.5964240102171123E-2</v>
      </c>
      <c r="D131" s="18">
        <v>75.08</v>
      </c>
      <c r="E131" s="16">
        <f t="shared" si="7"/>
        <v>1.4046461372231089E-2</v>
      </c>
      <c r="F131" s="18">
        <v>20.94</v>
      </c>
      <c r="G131" s="16">
        <f t="shared" si="8"/>
        <v>9.1566265060241125E-3</v>
      </c>
      <c r="J131" s="15">
        <f t="shared" si="9"/>
        <v>1.5409317100276137E-2</v>
      </c>
      <c r="K131" s="15">
        <f t="shared" si="10"/>
        <v>1.3573824530684809E-2</v>
      </c>
      <c r="L131" s="15">
        <f t="shared" si="11"/>
        <v>8.6862056958363146E-3</v>
      </c>
    </row>
    <row r="132" spans="1:12" x14ac:dyDescent="0.3">
      <c r="A132" s="3">
        <v>42563</v>
      </c>
      <c r="B132" s="18">
        <v>32.090000000000003</v>
      </c>
      <c r="C132" s="16">
        <f t="shared" si="6"/>
        <v>8.4852294154620367E-3</v>
      </c>
      <c r="D132" s="18">
        <v>75.91</v>
      </c>
      <c r="E132" s="16">
        <f t="shared" si="7"/>
        <v>1.1054874800213055E-2</v>
      </c>
      <c r="F132" s="18">
        <v>20.99</v>
      </c>
      <c r="G132" s="16">
        <f t="shared" si="8"/>
        <v>2.3877745940781292E-3</v>
      </c>
      <c r="J132" s="15">
        <f t="shared" si="9"/>
        <v>7.9303064135670502E-3</v>
      </c>
      <c r="K132" s="15">
        <f t="shared" si="10"/>
        <v>1.0582237958666774E-2</v>
      </c>
      <c r="L132" s="15">
        <f t="shared" si="11"/>
        <v>1.9173537838903314E-3</v>
      </c>
    </row>
    <row r="133" spans="1:12" x14ac:dyDescent="0.3">
      <c r="A133" s="3">
        <v>42564</v>
      </c>
      <c r="B133" s="18">
        <v>31.97</v>
      </c>
      <c r="C133" s="16">
        <f t="shared" ref="C133:C196" si="12">B133/B132-1</f>
        <v>-3.7394827048926604E-3</v>
      </c>
      <c r="D133" s="18">
        <v>75.06</v>
      </c>
      <c r="E133" s="16">
        <f t="shared" ref="E133:E196" si="13">D133/D132-1</f>
        <v>-1.1197470688973699E-2</v>
      </c>
      <c r="F133" s="18">
        <v>20.95</v>
      </c>
      <c r="G133" s="16">
        <f t="shared" ref="G133:G196" si="14">F133/F132-1</f>
        <v>-1.9056693663649371E-3</v>
      </c>
      <c r="J133" s="15">
        <f t="shared" ref="J133:J196" si="15">C133-$C$1235</f>
        <v>-4.2944057067876469E-3</v>
      </c>
      <c r="K133" s="15">
        <f t="shared" ref="K133:K196" si="16">E133-$E$1235</f>
        <v>-1.1670107530519979E-2</v>
      </c>
      <c r="L133" s="15">
        <f t="shared" ref="L133:L196" si="17">G133-$G$1235</f>
        <v>-2.3760901765527346E-3</v>
      </c>
    </row>
    <row r="134" spans="1:12" x14ac:dyDescent="0.3">
      <c r="A134" s="3">
        <v>42565</v>
      </c>
      <c r="B134" s="18">
        <v>32.21</v>
      </c>
      <c r="C134" s="16">
        <f t="shared" si="12"/>
        <v>7.5070378479824562E-3</v>
      </c>
      <c r="D134" s="18">
        <v>75.67</v>
      </c>
      <c r="E134" s="16">
        <f t="shared" si="13"/>
        <v>8.1268318678391349E-3</v>
      </c>
      <c r="F134" s="18">
        <v>21.14</v>
      </c>
      <c r="G134" s="16">
        <f t="shared" si="14"/>
        <v>9.0692124105011818E-3</v>
      </c>
      <c r="J134" s="15">
        <f t="shared" si="15"/>
        <v>6.9521148460874697E-3</v>
      </c>
      <c r="K134" s="15">
        <f t="shared" si="16"/>
        <v>7.6541950262928541E-3</v>
      </c>
      <c r="L134" s="15">
        <f t="shared" si="17"/>
        <v>8.5987916003133838E-3</v>
      </c>
    </row>
    <row r="135" spans="1:12" x14ac:dyDescent="0.3">
      <c r="A135" s="3">
        <v>42566</v>
      </c>
      <c r="B135" s="18">
        <v>32.18</v>
      </c>
      <c r="C135" s="16">
        <f t="shared" si="12"/>
        <v>-9.3138776777401677E-4</v>
      </c>
      <c r="D135" s="18">
        <v>75.47</v>
      </c>
      <c r="E135" s="16">
        <f t="shared" si="13"/>
        <v>-2.6430553720100392E-3</v>
      </c>
      <c r="F135" s="18">
        <v>21.13</v>
      </c>
      <c r="G135" s="16">
        <f t="shared" si="14"/>
        <v>-4.7303689687805406E-4</v>
      </c>
      <c r="J135" s="15">
        <f t="shared" si="15"/>
        <v>-1.4863107696690028E-3</v>
      </c>
      <c r="K135" s="15">
        <f t="shared" si="16"/>
        <v>-3.11569221355632E-3</v>
      </c>
      <c r="L135" s="15">
        <f t="shared" si="17"/>
        <v>-9.4345770706585181E-4</v>
      </c>
    </row>
    <row r="136" spans="1:12" x14ac:dyDescent="0.3">
      <c r="A136" s="3">
        <v>42569</v>
      </c>
      <c r="B136" s="18">
        <v>32.11</v>
      </c>
      <c r="C136" s="16">
        <f t="shared" si="12"/>
        <v>-2.1752641392168703E-3</v>
      </c>
      <c r="D136" s="18">
        <v>75.11</v>
      </c>
      <c r="E136" s="16">
        <f t="shared" si="13"/>
        <v>-4.7701073274148964E-3</v>
      </c>
      <c r="F136" s="18">
        <v>21.08</v>
      </c>
      <c r="G136" s="16">
        <f t="shared" si="14"/>
        <v>-2.3663038334122977E-3</v>
      </c>
      <c r="J136" s="15">
        <f t="shared" si="15"/>
        <v>-2.7301871411118564E-3</v>
      </c>
      <c r="K136" s="15">
        <f t="shared" si="16"/>
        <v>-5.2427441689611772E-3</v>
      </c>
      <c r="L136" s="15">
        <f t="shared" si="17"/>
        <v>-2.8367246436000952E-3</v>
      </c>
    </row>
    <row r="137" spans="1:12" x14ac:dyDescent="0.3">
      <c r="A137" s="3">
        <v>42570</v>
      </c>
      <c r="B137" s="18">
        <v>32.21</v>
      </c>
      <c r="C137" s="16">
        <f t="shared" si="12"/>
        <v>3.1142946122704185E-3</v>
      </c>
      <c r="D137" s="18">
        <v>75.180000000000007</v>
      </c>
      <c r="E137" s="16">
        <f t="shared" si="13"/>
        <v>9.3196644920801042E-4</v>
      </c>
      <c r="F137" s="18">
        <v>21.12</v>
      </c>
      <c r="G137" s="16">
        <f t="shared" si="14"/>
        <v>1.8975332068311701E-3</v>
      </c>
      <c r="J137" s="15">
        <f t="shared" si="15"/>
        <v>2.5593716103754324E-3</v>
      </c>
      <c r="K137" s="15">
        <f t="shared" si="16"/>
        <v>4.5932960766172971E-4</v>
      </c>
      <c r="L137" s="15">
        <f t="shared" si="17"/>
        <v>1.4271123966433724E-3</v>
      </c>
    </row>
    <row r="138" spans="1:12" x14ac:dyDescent="0.3">
      <c r="A138" s="3">
        <v>42571</v>
      </c>
      <c r="B138" s="18">
        <v>32.36</v>
      </c>
      <c r="C138" s="16">
        <f t="shared" si="12"/>
        <v>4.6569388388699728E-3</v>
      </c>
      <c r="D138" s="18">
        <v>75.77</v>
      </c>
      <c r="E138" s="16">
        <f t="shared" si="13"/>
        <v>7.8478318701780125E-3</v>
      </c>
      <c r="F138" s="18">
        <v>21.36</v>
      </c>
      <c r="G138" s="16">
        <f t="shared" si="14"/>
        <v>1.1363636363636243E-2</v>
      </c>
      <c r="J138" s="15">
        <f t="shared" si="15"/>
        <v>4.1020158369749864E-3</v>
      </c>
      <c r="K138" s="15">
        <f t="shared" si="16"/>
        <v>7.3751950286317317E-3</v>
      </c>
      <c r="L138" s="15">
        <f t="shared" si="17"/>
        <v>1.0893215553448445E-2</v>
      </c>
    </row>
    <row r="139" spans="1:12" x14ac:dyDescent="0.3">
      <c r="A139" s="3">
        <v>42572</v>
      </c>
      <c r="B139" s="18">
        <v>32.159999999999997</v>
      </c>
      <c r="C139" s="16">
        <f t="shared" si="12"/>
        <v>-6.1804697156985222E-3</v>
      </c>
      <c r="D139" s="18">
        <v>75.66</v>
      </c>
      <c r="E139" s="16">
        <f t="shared" si="13"/>
        <v>-1.4517619110465674E-3</v>
      </c>
      <c r="F139" s="18">
        <v>21.32</v>
      </c>
      <c r="G139" s="16">
        <f t="shared" si="14"/>
        <v>-1.8726591760299671E-3</v>
      </c>
      <c r="J139" s="15">
        <f t="shared" si="15"/>
        <v>-6.7353927175935087E-3</v>
      </c>
      <c r="K139" s="15">
        <f t="shared" si="16"/>
        <v>-1.9243987525928482E-3</v>
      </c>
      <c r="L139" s="15">
        <f t="shared" si="17"/>
        <v>-2.3430799862177647E-3</v>
      </c>
    </row>
    <row r="140" spans="1:12" x14ac:dyDescent="0.3">
      <c r="A140" s="3">
        <v>42573</v>
      </c>
      <c r="B140" s="18">
        <v>32.229999999999997</v>
      </c>
      <c r="C140" s="16">
        <f t="shared" si="12"/>
        <v>2.1766169154229242E-3</v>
      </c>
      <c r="D140" s="18">
        <v>76.069999999999993</v>
      </c>
      <c r="E140" s="16">
        <f t="shared" si="13"/>
        <v>5.4189796457837502E-3</v>
      </c>
      <c r="F140" s="18">
        <v>21.43</v>
      </c>
      <c r="G140" s="16">
        <f t="shared" si="14"/>
        <v>5.1594746716696616E-3</v>
      </c>
      <c r="J140" s="15">
        <f t="shared" si="15"/>
        <v>1.6216939135279382E-3</v>
      </c>
      <c r="K140" s="15">
        <f t="shared" si="16"/>
        <v>4.9463428042374694E-3</v>
      </c>
      <c r="L140" s="15">
        <f t="shared" si="17"/>
        <v>4.6890538614818636E-3</v>
      </c>
    </row>
    <row r="141" spans="1:12" x14ac:dyDescent="0.3">
      <c r="A141" s="3">
        <v>42576</v>
      </c>
      <c r="B141" s="18">
        <v>32.590000000000003</v>
      </c>
      <c r="C141" s="16">
        <f t="shared" si="12"/>
        <v>1.1169717654359479E-2</v>
      </c>
      <c r="D141" s="18">
        <v>76.709999999999994</v>
      </c>
      <c r="E141" s="16">
        <f t="shared" si="13"/>
        <v>8.4133035362166098E-3</v>
      </c>
      <c r="F141" s="18">
        <v>21.54</v>
      </c>
      <c r="G141" s="16">
        <f t="shared" si="14"/>
        <v>5.1329911339244028E-3</v>
      </c>
      <c r="J141" s="15">
        <f t="shared" si="15"/>
        <v>1.0614794652464492E-2</v>
      </c>
      <c r="K141" s="15">
        <f t="shared" si="16"/>
        <v>7.9406666946703289E-3</v>
      </c>
      <c r="L141" s="15">
        <f t="shared" si="17"/>
        <v>4.6625703237366048E-3</v>
      </c>
    </row>
    <row r="142" spans="1:12" x14ac:dyDescent="0.3">
      <c r="A142" s="3">
        <v>42577</v>
      </c>
      <c r="B142" s="18">
        <v>32.520000000000003</v>
      </c>
      <c r="C142" s="16">
        <f t="shared" si="12"/>
        <v>-2.1478981282602172E-3</v>
      </c>
      <c r="D142" s="18">
        <v>76.260000000000005</v>
      </c>
      <c r="E142" s="16">
        <f t="shared" si="13"/>
        <v>-5.8662495111456714E-3</v>
      </c>
      <c r="F142" s="18">
        <v>21.51</v>
      </c>
      <c r="G142" s="16">
        <f t="shared" si="14"/>
        <v>-1.3927576601669989E-3</v>
      </c>
      <c r="J142" s="15">
        <f t="shared" si="15"/>
        <v>-2.7028211301552032E-3</v>
      </c>
      <c r="K142" s="15">
        <f t="shared" si="16"/>
        <v>-6.3388863526919522E-3</v>
      </c>
      <c r="L142" s="15">
        <f t="shared" si="17"/>
        <v>-1.8631784703547966E-3</v>
      </c>
    </row>
    <row r="143" spans="1:12" x14ac:dyDescent="0.3">
      <c r="A143" s="3">
        <v>42578</v>
      </c>
      <c r="B143" s="18">
        <v>32.61</v>
      </c>
      <c r="C143" s="16">
        <f t="shared" si="12"/>
        <v>2.7675276752765487E-3</v>
      </c>
      <c r="D143" s="18">
        <v>76.61</v>
      </c>
      <c r="E143" s="16">
        <f t="shared" si="13"/>
        <v>4.5895620246523272E-3</v>
      </c>
      <c r="F143" s="18">
        <v>21.54</v>
      </c>
      <c r="G143" s="16">
        <f t="shared" si="14"/>
        <v>1.3947001394698511E-3</v>
      </c>
      <c r="J143" s="15">
        <f t="shared" si="15"/>
        <v>2.2126046733815627E-3</v>
      </c>
      <c r="K143" s="15">
        <f t="shared" si="16"/>
        <v>4.1169251831060464E-3</v>
      </c>
      <c r="L143" s="15">
        <f t="shared" si="17"/>
        <v>9.242793292820533E-4</v>
      </c>
    </row>
    <row r="144" spans="1:12" x14ac:dyDescent="0.3">
      <c r="A144" s="3">
        <v>42579</v>
      </c>
      <c r="B144" s="18">
        <v>32.75</v>
      </c>
      <c r="C144" s="16">
        <f t="shared" si="12"/>
        <v>4.2931616068691003E-3</v>
      </c>
      <c r="D144" s="18">
        <v>76.83</v>
      </c>
      <c r="E144" s="16">
        <f t="shared" si="13"/>
        <v>2.8716877692207543E-3</v>
      </c>
      <c r="F144" s="18">
        <v>21.7</v>
      </c>
      <c r="G144" s="16">
        <f t="shared" si="14"/>
        <v>7.4280408542246601E-3</v>
      </c>
      <c r="J144" s="15">
        <f t="shared" si="15"/>
        <v>3.7382386049741143E-3</v>
      </c>
      <c r="K144" s="15">
        <f t="shared" si="16"/>
        <v>2.3990509276744735E-3</v>
      </c>
      <c r="L144" s="15">
        <f t="shared" si="17"/>
        <v>6.9576200440368621E-3</v>
      </c>
    </row>
    <row r="145" spans="1:12" x14ac:dyDescent="0.3">
      <c r="A145" s="3">
        <v>42580</v>
      </c>
      <c r="B145" s="18">
        <v>32.69</v>
      </c>
      <c r="C145" s="16">
        <f t="shared" si="12"/>
        <v>-1.8320610687023731E-3</v>
      </c>
      <c r="D145" s="18">
        <v>77.03</v>
      </c>
      <c r="E145" s="16">
        <f t="shared" si="13"/>
        <v>2.6031498112717433E-3</v>
      </c>
      <c r="F145" s="18">
        <v>21.77</v>
      </c>
      <c r="G145" s="16">
        <f t="shared" si="14"/>
        <v>3.225806451612856E-3</v>
      </c>
      <c r="J145" s="15">
        <f t="shared" si="15"/>
        <v>-2.3869840705973591E-3</v>
      </c>
      <c r="K145" s="15">
        <f t="shared" si="16"/>
        <v>2.1305129697254625E-3</v>
      </c>
      <c r="L145" s="15">
        <f t="shared" si="17"/>
        <v>2.7553856414250584E-3</v>
      </c>
    </row>
    <row r="146" spans="1:12" x14ac:dyDescent="0.3">
      <c r="A146" s="3">
        <v>42583</v>
      </c>
      <c r="B146" s="18">
        <v>32.71</v>
      </c>
      <c r="C146" s="16">
        <f t="shared" si="12"/>
        <v>6.1180789232184729E-4</v>
      </c>
      <c r="D146" s="18">
        <v>77.33</v>
      </c>
      <c r="E146" s="16">
        <f t="shared" si="13"/>
        <v>3.8945865247306255E-3</v>
      </c>
      <c r="F146" s="18">
        <v>21.91</v>
      </c>
      <c r="G146" s="16">
        <f t="shared" si="14"/>
        <v>6.4308681672025081E-3</v>
      </c>
      <c r="J146" s="15">
        <f t="shared" si="15"/>
        <v>5.6884890426861252E-5</v>
      </c>
      <c r="K146" s="15">
        <f t="shared" si="16"/>
        <v>3.4219496831843447E-3</v>
      </c>
      <c r="L146" s="15">
        <f t="shared" si="17"/>
        <v>5.9604473570147101E-3</v>
      </c>
    </row>
    <row r="147" spans="1:12" x14ac:dyDescent="0.3">
      <c r="A147" s="3">
        <v>42584</v>
      </c>
      <c r="B147" s="18">
        <v>32.630000000000003</v>
      </c>
      <c r="C147" s="16">
        <f t="shared" si="12"/>
        <v>-2.4457352491592532E-3</v>
      </c>
      <c r="D147" s="18">
        <v>76.790000000000006</v>
      </c>
      <c r="E147" s="16">
        <f t="shared" si="13"/>
        <v>-6.9830596146384094E-3</v>
      </c>
      <c r="F147" s="18">
        <v>21.93</v>
      </c>
      <c r="G147" s="16">
        <f t="shared" si="14"/>
        <v>9.128251939753973E-4</v>
      </c>
      <c r="J147" s="15">
        <f t="shared" si="15"/>
        <v>-3.0006582510542393E-3</v>
      </c>
      <c r="K147" s="15">
        <f t="shared" si="16"/>
        <v>-7.4556964561846902E-3</v>
      </c>
      <c r="L147" s="15">
        <f t="shared" si="17"/>
        <v>4.424043837875996E-4</v>
      </c>
    </row>
    <row r="148" spans="1:12" x14ac:dyDescent="0.3">
      <c r="A148" s="3">
        <v>42585</v>
      </c>
      <c r="B148" s="18">
        <v>32.340000000000003</v>
      </c>
      <c r="C148" s="16">
        <f t="shared" si="12"/>
        <v>-8.8875268158136178E-3</v>
      </c>
      <c r="D148" s="18">
        <v>75.88</v>
      </c>
      <c r="E148" s="16">
        <f t="shared" si="13"/>
        <v>-1.1850501367365651E-2</v>
      </c>
      <c r="F148" s="18">
        <v>21.85</v>
      </c>
      <c r="G148" s="16">
        <f t="shared" si="14"/>
        <v>-3.6479708162333591E-3</v>
      </c>
      <c r="J148" s="15">
        <f t="shared" si="15"/>
        <v>-9.4424498177086043E-3</v>
      </c>
      <c r="K148" s="15">
        <f t="shared" si="16"/>
        <v>-1.2323138208911932E-2</v>
      </c>
      <c r="L148" s="15">
        <f t="shared" si="17"/>
        <v>-4.118391626421157E-3</v>
      </c>
    </row>
    <row r="149" spans="1:12" x14ac:dyDescent="0.3">
      <c r="A149" s="3">
        <v>42586</v>
      </c>
      <c r="B149" s="18">
        <v>32.369999999999997</v>
      </c>
      <c r="C149" s="16">
        <f t="shared" si="12"/>
        <v>9.2764378478649157E-4</v>
      </c>
      <c r="D149" s="18">
        <v>76.27</v>
      </c>
      <c r="E149" s="16">
        <f t="shared" si="13"/>
        <v>5.1396942540853363E-3</v>
      </c>
      <c r="F149" s="18">
        <v>21.93</v>
      </c>
      <c r="G149" s="16">
        <f t="shared" si="14"/>
        <v>3.6613272311212253E-3</v>
      </c>
      <c r="J149" s="15">
        <f t="shared" si="15"/>
        <v>3.7272078289150553E-4</v>
      </c>
      <c r="K149" s="15">
        <f t="shared" si="16"/>
        <v>4.6670574125390555E-3</v>
      </c>
      <c r="L149" s="15">
        <f t="shared" si="17"/>
        <v>3.1909064209334277E-3</v>
      </c>
    </row>
    <row r="150" spans="1:12" x14ac:dyDescent="0.3">
      <c r="A150" s="3">
        <v>42587</v>
      </c>
      <c r="B150" s="18">
        <v>32.82</v>
      </c>
      <c r="C150" s="16">
        <f t="shared" si="12"/>
        <v>1.3901760889712733E-2</v>
      </c>
      <c r="D150" s="18">
        <v>77.13</v>
      </c>
      <c r="E150" s="16">
        <f t="shared" si="13"/>
        <v>1.1275730955814911E-2</v>
      </c>
      <c r="F150" s="18">
        <v>22.22</v>
      </c>
      <c r="G150" s="16">
        <f t="shared" si="14"/>
        <v>1.3223894208846287E-2</v>
      </c>
      <c r="J150" s="15">
        <f t="shared" si="15"/>
        <v>1.3346837887817747E-2</v>
      </c>
      <c r="K150" s="15">
        <f t="shared" si="16"/>
        <v>1.080309411426863E-2</v>
      </c>
      <c r="L150" s="15">
        <f t="shared" si="17"/>
        <v>1.2753473398658489E-2</v>
      </c>
    </row>
    <row r="151" spans="1:12" x14ac:dyDescent="0.3">
      <c r="A151" s="3">
        <v>42590</v>
      </c>
      <c r="B151" s="18">
        <v>32.89</v>
      </c>
      <c r="C151" s="16">
        <f t="shared" si="12"/>
        <v>2.1328458257159344E-3</v>
      </c>
      <c r="D151" s="18">
        <v>77.59</v>
      </c>
      <c r="E151" s="16">
        <f t="shared" si="13"/>
        <v>5.963956955788996E-3</v>
      </c>
      <c r="F151" s="18">
        <v>22.25</v>
      </c>
      <c r="G151" s="16">
        <f t="shared" si="14"/>
        <v>1.3501350135014523E-3</v>
      </c>
      <c r="J151" s="15">
        <f t="shared" si="15"/>
        <v>1.5779228238209484E-3</v>
      </c>
      <c r="K151" s="15">
        <f t="shared" si="16"/>
        <v>5.4913201142427152E-3</v>
      </c>
      <c r="L151" s="15">
        <f t="shared" si="17"/>
        <v>8.7971420331365451E-4</v>
      </c>
    </row>
    <row r="152" spans="1:12" x14ac:dyDescent="0.3">
      <c r="A152" s="3">
        <v>42591</v>
      </c>
      <c r="B152" s="18">
        <v>32.78</v>
      </c>
      <c r="C152" s="16">
        <f t="shared" si="12"/>
        <v>-3.3444816053511683E-3</v>
      </c>
      <c r="D152" s="18">
        <v>77.53</v>
      </c>
      <c r="E152" s="16">
        <f t="shared" si="13"/>
        <v>-7.732955277742759E-4</v>
      </c>
      <c r="F152" s="18">
        <v>22.13</v>
      </c>
      <c r="G152" s="16">
        <f t="shared" si="14"/>
        <v>-5.393258426966363E-3</v>
      </c>
      <c r="J152" s="15">
        <f t="shared" si="15"/>
        <v>-3.8994046072461544E-3</v>
      </c>
      <c r="K152" s="15">
        <f t="shared" si="16"/>
        <v>-1.2459323693205567E-3</v>
      </c>
      <c r="L152" s="15">
        <f t="shared" si="17"/>
        <v>-5.863679237154161E-3</v>
      </c>
    </row>
    <row r="153" spans="1:12" x14ac:dyDescent="0.3">
      <c r="A153" s="3">
        <v>42592</v>
      </c>
      <c r="B153" s="18">
        <v>32.33</v>
      </c>
      <c r="C153" s="16">
        <f t="shared" si="12"/>
        <v>-1.372788285539972E-2</v>
      </c>
      <c r="D153" s="18">
        <v>76.41</v>
      </c>
      <c r="E153" s="16">
        <f t="shared" si="13"/>
        <v>-1.4446020895137468E-2</v>
      </c>
      <c r="F153" s="18">
        <v>22.07</v>
      </c>
      <c r="G153" s="16">
        <f t="shared" si="14"/>
        <v>-2.7112516945322351E-3</v>
      </c>
      <c r="J153" s="15">
        <f t="shared" si="15"/>
        <v>-1.4282805857294707E-2</v>
      </c>
      <c r="K153" s="15">
        <f t="shared" si="16"/>
        <v>-1.4918657736683749E-2</v>
      </c>
      <c r="L153" s="15">
        <f t="shared" si="17"/>
        <v>-3.1816725047200327E-3</v>
      </c>
    </row>
    <row r="154" spans="1:12" x14ac:dyDescent="0.3">
      <c r="A154" s="3">
        <v>42593</v>
      </c>
      <c r="B154" s="18">
        <v>32.369999999999997</v>
      </c>
      <c r="C154" s="16">
        <f t="shared" si="12"/>
        <v>1.2372409526755224E-3</v>
      </c>
      <c r="D154" s="18">
        <v>76.069999999999993</v>
      </c>
      <c r="E154" s="16">
        <f t="shared" si="13"/>
        <v>-4.4496793613402197E-3</v>
      </c>
      <c r="F154" s="18">
        <v>21.97</v>
      </c>
      <c r="G154" s="16">
        <f t="shared" si="14"/>
        <v>-4.5310376076121983E-3</v>
      </c>
      <c r="J154" s="15">
        <f t="shared" si="15"/>
        <v>6.8231795078053633E-4</v>
      </c>
      <c r="K154" s="15">
        <f t="shared" si="16"/>
        <v>-4.9223162028865005E-3</v>
      </c>
      <c r="L154" s="15">
        <f t="shared" si="17"/>
        <v>-5.0014584177999963E-3</v>
      </c>
    </row>
    <row r="155" spans="1:12" x14ac:dyDescent="0.3">
      <c r="A155" s="3">
        <v>42594</v>
      </c>
      <c r="B155" s="18">
        <v>32.619999999999997</v>
      </c>
      <c r="C155" s="16">
        <f t="shared" si="12"/>
        <v>7.7232004942848764E-3</v>
      </c>
      <c r="D155" s="18">
        <v>76.33</v>
      </c>
      <c r="E155" s="16">
        <f t="shared" si="13"/>
        <v>3.417904561588081E-3</v>
      </c>
      <c r="F155" s="18">
        <v>22</v>
      </c>
      <c r="G155" s="16">
        <f t="shared" si="14"/>
        <v>1.365498406918686E-3</v>
      </c>
      <c r="J155" s="15">
        <f t="shared" si="15"/>
        <v>7.16827749238989E-3</v>
      </c>
      <c r="K155" s="15">
        <f t="shared" si="16"/>
        <v>2.9452677200418002E-3</v>
      </c>
      <c r="L155" s="15">
        <f t="shared" si="17"/>
        <v>8.9507759673088821E-4</v>
      </c>
    </row>
    <row r="156" spans="1:12" x14ac:dyDescent="0.3">
      <c r="A156" s="3">
        <v>42598</v>
      </c>
      <c r="B156" s="18">
        <v>32.630000000000003</v>
      </c>
      <c r="C156" s="16">
        <f t="shared" si="12"/>
        <v>3.0656039239751465E-4</v>
      </c>
      <c r="D156" s="18">
        <v>76.67</v>
      </c>
      <c r="E156" s="16">
        <f t="shared" si="13"/>
        <v>4.4543429844099425E-3</v>
      </c>
      <c r="F156" s="18">
        <v>22.07</v>
      </c>
      <c r="G156" s="16">
        <f t="shared" si="14"/>
        <v>3.1818181818181746E-3</v>
      </c>
      <c r="J156" s="15">
        <f t="shared" si="15"/>
        <v>-2.4836260949747139E-4</v>
      </c>
      <c r="K156" s="15">
        <f t="shared" si="16"/>
        <v>3.9817061428636617E-3</v>
      </c>
      <c r="L156" s="15">
        <f t="shared" si="17"/>
        <v>2.711397371630377E-3</v>
      </c>
    </row>
    <row r="157" spans="1:12" x14ac:dyDescent="0.3">
      <c r="A157" s="3">
        <v>42599</v>
      </c>
      <c r="B157" s="18">
        <v>32.64</v>
      </c>
      <c r="C157" s="16">
        <f t="shared" si="12"/>
        <v>3.0646644192455774E-4</v>
      </c>
      <c r="D157" s="18">
        <v>76.790000000000006</v>
      </c>
      <c r="E157" s="16">
        <f t="shared" si="13"/>
        <v>1.5651493413331163E-3</v>
      </c>
      <c r="F157" s="18">
        <v>22.26</v>
      </c>
      <c r="G157" s="16">
        <f t="shared" si="14"/>
        <v>8.6089714544630436E-3</v>
      </c>
      <c r="J157" s="15">
        <f t="shared" si="15"/>
        <v>-2.484565599704283E-4</v>
      </c>
      <c r="K157" s="15">
        <f t="shared" si="16"/>
        <v>1.0925124997868355E-3</v>
      </c>
      <c r="L157" s="15">
        <f t="shared" si="17"/>
        <v>8.1385506442752456E-3</v>
      </c>
    </row>
    <row r="158" spans="1:12" x14ac:dyDescent="0.3">
      <c r="A158" s="3">
        <v>42600</v>
      </c>
      <c r="B158" s="18">
        <v>32.86</v>
      </c>
      <c r="C158" s="16">
        <f t="shared" si="12"/>
        <v>6.7401960784312376E-3</v>
      </c>
      <c r="D158" s="18">
        <v>77.41</v>
      </c>
      <c r="E158" s="16">
        <f t="shared" si="13"/>
        <v>8.0739679645784879E-3</v>
      </c>
      <c r="F158" s="18">
        <v>22.46</v>
      </c>
      <c r="G158" s="16">
        <f t="shared" si="14"/>
        <v>8.9847259658579759E-3</v>
      </c>
      <c r="J158" s="15">
        <f t="shared" si="15"/>
        <v>6.1852730765362511E-3</v>
      </c>
      <c r="K158" s="15">
        <f t="shared" si="16"/>
        <v>7.6013311230322071E-3</v>
      </c>
      <c r="L158" s="15">
        <f t="shared" si="17"/>
        <v>8.5143051556701779E-3</v>
      </c>
    </row>
    <row r="159" spans="1:12" x14ac:dyDescent="0.3">
      <c r="A159" s="3">
        <v>42601</v>
      </c>
      <c r="B159" s="18">
        <v>32.869999999999997</v>
      </c>
      <c r="C159" s="16">
        <f t="shared" si="12"/>
        <v>3.0432136335956095E-4</v>
      </c>
      <c r="D159" s="18">
        <v>77.900000000000006</v>
      </c>
      <c r="E159" s="16">
        <f t="shared" si="13"/>
        <v>6.3299315333937844E-3</v>
      </c>
      <c r="F159" s="18">
        <v>22.52</v>
      </c>
      <c r="G159" s="16">
        <f t="shared" si="14"/>
        <v>2.6714158504006491E-3</v>
      </c>
      <c r="J159" s="15">
        <f t="shared" si="15"/>
        <v>-2.5060163853542509E-4</v>
      </c>
      <c r="K159" s="15">
        <f t="shared" si="16"/>
        <v>5.8572946918475036E-3</v>
      </c>
      <c r="L159" s="15">
        <f t="shared" si="17"/>
        <v>2.2009950402128516E-3</v>
      </c>
    </row>
    <row r="160" spans="1:12" x14ac:dyDescent="0.3">
      <c r="A160" s="3">
        <v>42604</v>
      </c>
      <c r="B160" s="18">
        <v>32.729999999999997</v>
      </c>
      <c r="C160" s="16">
        <f t="shared" si="12"/>
        <v>-4.2592029205963389E-3</v>
      </c>
      <c r="D160" s="18">
        <v>77.33</v>
      </c>
      <c r="E160" s="16">
        <f t="shared" si="13"/>
        <v>-7.3170731707318248E-3</v>
      </c>
      <c r="F160" s="18">
        <v>22.45</v>
      </c>
      <c r="G160" s="16">
        <f t="shared" si="14"/>
        <v>-3.1083481349911679E-3</v>
      </c>
      <c r="J160" s="15">
        <f t="shared" si="15"/>
        <v>-4.8141259224913253E-3</v>
      </c>
      <c r="K160" s="15">
        <f t="shared" si="16"/>
        <v>-7.7897100122781057E-3</v>
      </c>
      <c r="L160" s="15">
        <f t="shared" si="17"/>
        <v>-3.5787689451789654E-3</v>
      </c>
    </row>
    <row r="161" spans="1:12" x14ac:dyDescent="0.3">
      <c r="A161" s="3">
        <v>42605</v>
      </c>
      <c r="B161" s="18">
        <v>32.68</v>
      </c>
      <c r="C161" s="16">
        <f t="shared" si="12"/>
        <v>-1.5276504735715069E-3</v>
      </c>
      <c r="D161" s="18">
        <v>77.11</v>
      </c>
      <c r="E161" s="16">
        <f t="shared" si="13"/>
        <v>-2.8449502133712778E-3</v>
      </c>
      <c r="F161" s="18">
        <v>22.54</v>
      </c>
      <c r="G161" s="16">
        <f t="shared" si="14"/>
        <v>4.008908685968704E-3</v>
      </c>
      <c r="J161" s="15">
        <f t="shared" si="15"/>
        <v>-2.0825734754664929E-3</v>
      </c>
      <c r="K161" s="15">
        <f t="shared" si="16"/>
        <v>-3.3175870549175587E-3</v>
      </c>
      <c r="L161" s="15">
        <f t="shared" si="17"/>
        <v>3.5384878757809064E-3</v>
      </c>
    </row>
    <row r="162" spans="1:12" x14ac:dyDescent="0.3">
      <c r="A162" s="3">
        <v>42606</v>
      </c>
      <c r="B162" s="18">
        <v>32.799999999999997</v>
      </c>
      <c r="C162" s="16">
        <f t="shared" si="12"/>
        <v>3.6719706242349659E-3</v>
      </c>
      <c r="D162" s="18">
        <v>77.86</v>
      </c>
      <c r="E162" s="16">
        <f t="shared" si="13"/>
        <v>9.7263649332122171E-3</v>
      </c>
      <c r="F162" s="18">
        <v>22.72</v>
      </c>
      <c r="G162" s="16">
        <f t="shared" si="14"/>
        <v>7.9858030168589167E-3</v>
      </c>
      <c r="J162" s="15">
        <f t="shared" si="15"/>
        <v>3.1170476223399799E-3</v>
      </c>
      <c r="K162" s="15">
        <f t="shared" si="16"/>
        <v>9.2537280916659363E-3</v>
      </c>
      <c r="L162" s="15">
        <f t="shared" si="17"/>
        <v>7.5153822066711187E-3</v>
      </c>
    </row>
    <row r="163" spans="1:12" x14ac:dyDescent="0.3">
      <c r="A163" s="3">
        <v>42607</v>
      </c>
      <c r="B163" s="18">
        <v>32.64</v>
      </c>
      <c r="C163" s="16">
        <f t="shared" si="12"/>
        <v>-4.8780487804876982E-3</v>
      </c>
      <c r="D163" s="18">
        <v>77.52</v>
      </c>
      <c r="E163" s="16">
        <f t="shared" si="13"/>
        <v>-4.366812227074246E-3</v>
      </c>
      <c r="F163" s="18">
        <v>22.74</v>
      </c>
      <c r="G163" s="16">
        <f t="shared" si="14"/>
        <v>8.8028169014076063E-4</v>
      </c>
      <c r="J163" s="15">
        <f t="shared" si="15"/>
        <v>-5.4329717823826847E-3</v>
      </c>
      <c r="K163" s="15">
        <f t="shared" si="16"/>
        <v>-4.8394490686205268E-3</v>
      </c>
      <c r="L163" s="15">
        <f t="shared" si="17"/>
        <v>4.0986087995296294E-4</v>
      </c>
    </row>
    <row r="164" spans="1:12" x14ac:dyDescent="0.3">
      <c r="A164" s="3">
        <v>42608</v>
      </c>
      <c r="B164" s="18">
        <v>32.590000000000003</v>
      </c>
      <c r="C164" s="16">
        <f t="shared" si="12"/>
        <v>-1.5318627450979783E-3</v>
      </c>
      <c r="D164" s="18">
        <v>77.72</v>
      </c>
      <c r="E164" s="16">
        <f t="shared" si="13"/>
        <v>2.5799793601650745E-3</v>
      </c>
      <c r="F164" s="18">
        <v>22.79</v>
      </c>
      <c r="G164" s="16">
        <f t="shared" si="14"/>
        <v>2.1987686895339476E-3</v>
      </c>
      <c r="J164" s="15">
        <f t="shared" si="15"/>
        <v>-2.0867857469929643E-3</v>
      </c>
      <c r="K164" s="15">
        <f t="shared" si="16"/>
        <v>2.1073425186187936E-3</v>
      </c>
      <c r="L164" s="15">
        <f t="shared" si="17"/>
        <v>1.7283478793461498E-3</v>
      </c>
    </row>
    <row r="165" spans="1:12" x14ac:dyDescent="0.3">
      <c r="A165" s="3">
        <v>42611</v>
      </c>
      <c r="B165" s="18">
        <v>32.67</v>
      </c>
      <c r="C165" s="16">
        <f t="shared" si="12"/>
        <v>2.4547407180115499E-3</v>
      </c>
      <c r="D165" s="18">
        <v>77.489999999999995</v>
      </c>
      <c r="E165" s="16">
        <f t="shared" si="13"/>
        <v>-2.9593412249100393E-3</v>
      </c>
      <c r="F165" s="18">
        <v>22.71</v>
      </c>
      <c r="G165" s="16">
        <f t="shared" si="14"/>
        <v>-3.5103115401491358E-3</v>
      </c>
      <c r="J165" s="15">
        <f t="shared" si="15"/>
        <v>1.8998177161165639E-3</v>
      </c>
      <c r="K165" s="15">
        <f t="shared" si="16"/>
        <v>-3.4319780664563201E-3</v>
      </c>
      <c r="L165" s="15">
        <f t="shared" si="17"/>
        <v>-3.9807323503369338E-3</v>
      </c>
    </row>
    <row r="166" spans="1:12" x14ac:dyDescent="0.3">
      <c r="A166" s="3">
        <v>42612</v>
      </c>
      <c r="B166" s="18">
        <v>33.119999999999997</v>
      </c>
      <c r="C166" s="16">
        <f t="shared" si="12"/>
        <v>1.3774104683195398E-2</v>
      </c>
      <c r="D166" s="18">
        <v>78.19</v>
      </c>
      <c r="E166" s="16">
        <f t="shared" si="13"/>
        <v>9.0334236675699842E-3</v>
      </c>
      <c r="F166" s="18">
        <v>22.95</v>
      </c>
      <c r="G166" s="16">
        <f t="shared" si="14"/>
        <v>1.0568031704095038E-2</v>
      </c>
      <c r="J166" s="15">
        <f t="shared" si="15"/>
        <v>1.3219181681300412E-2</v>
      </c>
      <c r="K166" s="15">
        <f t="shared" si="16"/>
        <v>8.5607868260237033E-3</v>
      </c>
      <c r="L166" s="15">
        <f t="shared" si="17"/>
        <v>1.009761089390724E-2</v>
      </c>
    </row>
    <row r="167" spans="1:12" x14ac:dyDescent="0.3">
      <c r="A167" s="3">
        <v>42613</v>
      </c>
      <c r="B167" s="18">
        <v>33.340000000000003</v>
      </c>
      <c r="C167" s="16">
        <f t="shared" si="12"/>
        <v>6.6425120772948265E-3</v>
      </c>
      <c r="D167" s="18">
        <v>78.739999999999995</v>
      </c>
      <c r="E167" s="16">
        <f t="shared" si="13"/>
        <v>7.0341475892057304E-3</v>
      </c>
      <c r="F167" s="18">
        <v>23.1</v>
      </c>
      <c r="G167" s="16">
        <f t="shared" si="14"/>
        <v>6.5359477124184995E-3</v>
      </c>
      <c r="J167" s="15">
        <f t="shared" si="15"/>
        <v>6.08758907539984E-3</v>
      </c>
      <c r="K167" s="15">
        <f t="shared" si="16"/>
        <v>6.5615107476594495E-3</v>
      </c>
      <c r="L167" s="15">
        <f t="shared" si="17"/>
        <v>6.0655269022307015E-3</v>
      </c>
    </row>
    <row r="168" spans="1:12" x14ac:dyDescent="0.3">
      <c r="A168" s="3">
        <v>42614</v>
      </c>
      <c r="B168" s="18">
        <v>33.32</v>
      </c>
      <c r="C168" s="16">
        <f t="shared" si="12"/>
        <v>-5.9988002399524731E-4</v>
      </c>
      <c r="D168" s="18">
        <v>78.790000000000006</v>
      </c>
      <c r="E168" s="16">
        <f t="shared" si="13"/>
        <v>6.3500127000271078E-4</v>
      </c>
      <c r="F168" s="18">
        <v>22.96</v>
      </c>
      <c r="G168" s="16">
        <f t="shared" si="14"/>
        <v>-6.0606060606060996E-3</v>
      </c>
      <c r="J168" s="15">
        <f t="shared" si="15"/>
        <v>-1.1548030258902334E-3</v>
      </c>
      <c r="K168" s="15">
        <f t="shared" si="16"/>
        <v>1.6236442845643008E-4</v>
      </c>
      <c r="L168" s="15">
        <f t="shared" si="17"/>
        <v>-6.5310268707938976E-3</v>
      </c>
    </row>
    <row r="169" spans="1:12" x14ac:dyDescent="0.3">
      <c r="A169" s="3">
        <v>42615</v>
      </c>
      <c r="B169" s="18">
        <v>33.409999999999997</v>
      </c>
      <c r="C169" s="16">
        <f t="shared" si="12"/>
        <v>2.7010804321727644E-3</v>
      </c>
      <c r="D169" s="18">
        <v>79.239999999999995</v>
      </c>
      <c r="E169" s="16">
        <f t="shared" si="13"/>
        <v>5.7113846934888635E-3</v>
      </c>
      <c r="F169" s="18">
        <v>23.11</v>
      </c>
      <c r="G169" s="16">
        <f t="shared" si="14"/>
        <v>6.5331010452960303E-3</v>
      </c>
      <c r="J169" s="15">
        <f t="shared" si="15"/>
        <v>2.1461574302777784E-3</v>
      </c>
      <c r="K169" s="15">
        <f t="shared" si="16"/>
        <v>5.2387478519425826E-3</v>
      </c>
      <c r="L169" s="15">
        <f t="shared" si="17"/>
        <v>6.0626802351082323E-3</v>
      </c>
    </row>
    <row r="170" spans="1:12" x14ac:dyDescent="0.3">
      <c r="A170" s="3">
        <v>42619</v>
      </c>
      <c r="B170" s="18">
        <v>33.97</v>
      </c>
      <c r="C170" s="16">
        <f t="shared" si="12"/>
        <v>1.6761448668063617E-2</v>
      </c>
      <c r="D170" s="18">
        <v>80.209999999999994</v>
      </c>
      <c r="E170" s="16">
        <f t="shared" si="13"/>
        <v>1.2241292276627957E-2</v>
      </c>
      <c r="F170" s="18">
        <v>23.22</v>
      </c>
      <c r="G170" s="16">
        <f t="shared" si="14"/>
        <v>4.7598442232799076E-3</v>
      </c>
      <c r="J170" s="15">
        <f t="shared" si="15"/>
        <v>1.620652566616863E-2</v>
      </c>
      <c r="K170" s="15">
        <f t="shared" si="16"/>
        <v>1.1768655435081677E-2</v>
      </c>
      <c r="L170" s="15">
        <f t="shared" si="17"/>
        <v>4.2894234130921097E-3</v>
      </c>
    </row>
    <row r="171" spans="1:12" x14ac:dyDescent="0.3">
      <c r="A171" s="3">
        <v>42620</v>
      </c>
      <c r="B171" s="18">
        <v>34.020000000000003</v>
      </c>
      <c r="C171" s="16">
        <f t="shared" si="12"/>
        <v>1.4718869590817363E-3</v>
      </c>
      <c r="D171" s="18">
        <v>80.3</v>
      </c>
      <c r="E171" s="16">
        <f t="shared" si="13"/>
        <v>1.1220546066574855E-3</v>
      </c>
      <c r="F171" s="18">
        <v>23.19</v>
      </c>
      <c r="G171" s="16">
        <f t="shared" si="14"/>
        <v>-1.2919896640826156E-3</v>
      </c>
      <c r="J171" s="15">
        <f t="shared" si="15"/>
        <v>9.1696395718675024E-4</v>
      </c>
      <c r="K171" s="15">
        <f t="shared" si="16"/>
        <v>6.4941776511120476E-4</v>
      </c>
      <c r="L171" s="15">
        <f t="shared" si="17"/>
        <v>-1.7624104742704134E-3</v>
      </c>
    </row>
    <row r="172" spans="1:12" x14ac:dyDescent="0.3">
      <c r="A172" s="3">
        <v>42621</v>
      </c>
      <c r="B172" s="18">
        <v>34.19</v>
      </c>
      <c r="C172" s="16">
        <f t="shared" si="12"/>
        <v>4.9970605526159506E-3</v>
      </c>
      <c r="D172" s="18">
        <v>81.489999999999995</v>
      </c>
      <c r="E172" s="16">
        <f t="shared" si="13"/>
        <v>1.4819427148194286E-2</v>
      </c>
      <c r="F172" s="18">
        <v>23.44</v>
      </c>
      <c r="G172" s="16">
        <f t="shared" si="14"/>
        <v>1.0780508840017244E-2</v>
      </c>
      <c r="J172" s="15">
        <f t="shared" si="15"/>
        <v>4.4421375507209641E-3</v>
      </c>
      <c r="K172" s="15">
        <f t="shared" si="16"/>
        <v>1.4346790306648005E-2</v>
      </c>
      <c r="L172" s="15">
        <f t="shared" si="17"/>
        <v>1.0310088029829446E-2</v>
      </c>
    </row>
    <row r="173" spans="1:12" x14ac:dyDescent="0.3">
      <c r="A173" s="3">
        <v>42622</v>
      </c>
      <c r="B173" s="18">
        <v>33.85</v>
      </c>
      <c r="C173" s="16">
        <f t="shared" si="12"/>
        <v>-9.9444281953786628E-3</v>
      </c>
      <c r="D173" s="18">
        <v>80.81</v>
      </c>
      <c r="E173" s="16">
        <f t="shared" si="13"/>
        <v>-8.3445821573198131E-3</v>
      </c>
      <c r="F173" s="18">
        <v>23.3</v>
      </c>
      <c r="G173" s="16">
        <f t="shared" si="14"/>
        <v>-5.9726962457338217E-3</v>
      </c>
      <c r="J173" s="15">
        <f t="shared" si="15"/>
        <v>-1.0499351197273649E-2</v>
      </c>
      <c r="K173" s="15">
        <f t="shared" si="16"/>
        <v>-8.8172189988660939E-3</v>
      </c>
      <c r="L173" s="15">
        <f t="shared" si="17"/>
        <v>-6.4431170559216197E-3</v>
      </c>
    </row>
    <row r="174" spans="1:12" x14ac:dyDescent="0.3">
      <c r="A174" s="3">
        <v>42625</v>
      </c>
      <c r="B174" s="18">
        <v>33.24</v>
      </c>
      <c r="C174" s="16">
        <f t="shared" si="12"/>
        <v>-1.8020679468242262E-2</v>
      </c>
      <c r="D174" s="18">
        <v>78.5</v>
      </c>
      <c r="E174" s="16">
        <f t="shared" si="13"/>
        <v>-2.8585571092686557E-2</v>
      </c>
      <c r="F174" s="18">
        <v>22.9</v>
      </c>
      <c r="G174" s="16">
        <f t="shared" si="14"/>
        <v>-1.7167381974249052E-2</v>
      </c>
      <c r="J174" s="15">
        <f t="shared" si="15"/>
        <v>-1.8575602470137249E-2</v>
      </c>
      <c r="K174" s="15">
        <f t="shared" si="16"/>
        <v>-2.9058207934232836E-2</v>
      </c>
      <c r="L174" s="15">
        <f t="shared" si="17"/>
        <v>-1.763780278443685E-2</v>
      </c>
    </row>
    <row r="175" spans="1:12" x14ac:dyDescent="0.3">
      <c r="A175" s="3">
        <v>42627</v>
      </c>
      <c r="B175" s="18">
        <v>33.31</v>
      </c>
      <c r="C175" s="16">
        <f t="shared" si="12"/>
        <v>2.1058965102287441E-3</v>
      </c>
      <c r="D175" s="18">
        <v>79.41</v>
      </c>
      <c r="E175" s="16">
        <f t="shared" si="13"/>
        <v>1.1592356687898153E-2</v>
      </c>
      <c r="F175" s="18">
        <v>23.05</v>
      </c>
      <c r="G175" s="16">
        <f t="shared" si="14"/>
        <v>6.5502183406114245E-3</v>
      </c>
      <c r="J175" s="15">
        <f t="shared" si="15"/>
        <v>1.5509735083337581E-3</v>
      </c>
      <c r="K175" s="15">
        <f t="shared" si="16"/>
        <v>1.1119719846351872E-2</v>
      </c>
      <c r="L175" s="15">
        <f t="shared" si="17"/>
        <v>6.0797975304236265E-3</v>
      </c>
    </row>
    <row r="176" spans="1:12" x14ac:dyDescent="0.3">
      <c r="A176" s="3">
        <v>42628</v>
      </c>
      <c r="B176" s="18">
        <v>33.340000000000003</v>
      </c>
      <c r="C176" s="16">
        <f t="shared" si="12"/>
        <v>9.0063044130905823E-4</v>
      </c>
      <c r="D176" s="18">
        <v>79.53</v>
      </c>
      <c r="E176" s="16">
        <f t="shared" si="13"/>
        <v>1.5111446921043381E-3</v>
      </c>
      <c r="F176" s="18">
        <v>23.06</v>
      </c>
      <c r="G176" s="16">
        <f t="shared" si="14"/>
        <v>4.3383947939257261E-4</v>
      </c>
      <c r="J176" s="15">
        <f t="shared" si="15"/>
        <v>3.4570743941407219E-4</v>
      </c>
      <c r="K176" s="15">
        <f t="shared" si="16"/>
        <v>1.0385078505580573E-3</v>
      </c>
      <c r="L176" s="15">
        <f t="shared" si="17"/>
        <v>-3.6581330795225082E-5</v>
      </c>
    </row>
    <row r="177" spans="1:12" x14ac:dyDescent="0.3">
      <c r="A177" s="3">
        <v>42629</v>
      </c>
      <c r="B177" s="18">
        <v>33.450000000000003</v>
      </c>
      <c r="C177" s="16">
        <f t="shared" si="12"/>
        <v>3.2993401319736382E-3</v>
      </c>
      <c r="D177" s="18">
        <v>79.739999999999995</v>
      </c>
      <c r="E177" s="16">
        <f t="shared" si="13"/>
        <v>2.6405130139568467E-3</v>
      </c>
      <c r="F177" s="18">
        <v>23.14</v>
      </c>
      <c r="G177" s="16">
        <f t="shared" si="14"/>
        <v>3.4692107545533091E-3</v>
      </c>
      <c r="J177" s="15">
        <f t="shared" si="15"/>
        <v>2.7444171300786521E-3</v>
      </c>
      <c r="K177" s="15">
        <f t="shared" si="16"/>
        <v>2.1678761724105659E-3</v>
      </c>
      <c r="L177" s="15">
        <f t="shared" si="17"/>
        <v>2.9987899443655115E-3</v>
      </c>
    </row>
    <row r="178" spans="1:12" x14ac:dyDescent="0.3">
      <c r="A178" s="3">
        <v>42632</v>
      </c>
      <c r="B178" s="18">
        <v>33.56</v>
      </c>
      <c r="C178" s="16">
        <f t="shared" si="12"/>
        <v>3.2884902840060182E-3</v>
      </c>
      <c r="D178" s="18">
        <v>80.099999999999994</v>
      </c>
      <c r="E178" s="16">
        <f t="shared" si="13"/>
        <v>4.5146726862301811E-3</v>
      </c>
      <c r="F178" s="18">
        <v>23.19</v>
      </c>
      <c r="G178" s="16">
        <f t="shared" si="14"/>
        <v>2.160760587726962E-3</v>
      </c>
      <c r="J178" s="15">
        <f t="shared" si="15"/>
        <v>2.7335672821110321E-3</v>
      </c>
      <c r="K178" s="15">
        <f t="shared" si="16"/>
        <v>4.0420358446839003E-3</v>
      </c>
      <c r="L178" s="15">
        <f t="shared" si="17"/>
        <v>1.6903397775391643E-3</v>
      </c>
    </row>
    <row r="179" spans="1:12" x14ac:dyDescent="0.3">
      <c r="A179" s="3">
        <v>42633</v>
      </c>
      <c r="B179" s="18">
        <v>33.6</v>
      </c>
      <c r="C179" s="16">
        <f t="shared" si="12"/>
        <v>1.1918951132299238E-3</v>
      </c>
      <c r="D179" s="18">
        <v>80.13</v>
      </c>
      <c r="E179" s="16">
        <f t="shared" si="13"/>
        <v>3.7453183520597122E-4</v>
      </c>
      <c r="F179" s="18">
        <v>23.24</v>
      </c>
      <c r="G179" s="16">
        <f t="shared" si="14"/>
        <v>2.1561017680034045E-3</v>
      </c>
      <c r="J179" s="15">
        <f t="shared" si="15"/>
        <v>6.3697211133493777E-4</v>
      </c>
      <c r="K179" s="15">
        <f t="shared" si="16"/>
        <v>-9.8105006340309486E-5</v>
      </c>
      <c r="L179" s="15">
        <f t="shared" si="17"/>
        <v>1.6856809578156067E-3</v>
      </c>
    </row>
    <row r="180" spans="1:12" x14ac:dyDescent="0.3">
      <c r="A180" s="3">
        <v>42634</v>
      </c>
      <c r="B180" s="18">
        <v>33.61</v>
      </c>
      <c r="C180" s="16">
        <f t="shared" si="12"/>
        <v>2.9761904761893554E-4</v>
      </c>
      <c r="D180" s="18">
        <v>80.05</v>
      </c>
      <c r="E180" s="16">
        <f t="shared" si="13"/>
        <v>-9.9837763634091914E-4</v>
      </c>
      <c r="F180" s="18">
        <v>23.23</v>
      </c>
      <c r="G180" s="16">
        <f t="shared" si="14"/>
        <v>-4.3029259896720795E-4</v>
      </c>
      <c r="J180" s="15">
        <f t="shared" si="15"/>
        <v>-2.573039542760505E-4</v>
      </c>
      <c r="K180" s="15">
        <f t="shared" si="16"/>
        <v>-1.4710144778872E-3</v>
      </c>
      <c r="L180" s="15">
        <f t="shared" si="17"/>
        <v>-9.007134091550057E-4</v>
      </c>
    </row>
    <row r="181" spans="1:12" x14ac:dyDescent="0.3">
      <c r="A181" s="3">
        <v>42635</v>
      </c>
      <c r="B181" s="18">
        <v>33.99</v>
      </c>
      <c r="C181" s="16">
        <f t="shared" si="12"/>
        <v>1.13061588812855E-2</v>
      </c>
      <c r="D181" s="18">
        <v>81.08</v>
      </c>
      <c r="E181" s="16">
        <f t="shared" si="13"/>
        <v>1.2866958151155572E-2</v>
      </c>
      <c r="F181" s="18">
        <v>23.49</v>
      </c>
      <c r="G181" s="16">
        <f t="shared" si="14"/>
        <v>1.1192423590185019E-2</v>
      </c>
      <c r="J181" s="15">
        <f t="shared" si="15"/>
        <v>1.0751235879390513E-2</v>
      </c>
      <c r="K181" s="15">
        <f t="shared" si="16"/>
        <v>1.2394321309609291E-2</v>
      </c>
      <c r="L181" s="15">
        <f t="shared" si="17"/>
        <v>1.0722002779997221E-2</v>
      </c>
    </row>
    <row r="182" spans="1:12" x14ac:dyDescent="0.3">
      <c r="A182" s="3">
        <v>42636</v>
      </c>
      <c r="B182" s="18">
        <v>33.85</v>
      </c>
      <c r="C182" s="16">
        <f t="shared" si="12"/>
        <v>-4.1188584877905887E-3</v>
      </c>
      <c r="D182" s="18">
        <v>80.8</v>
      </c>
      <c r="E182" s="16">
        <f t="shared" si="13"/>
        <v>-3.453379378391741E-3</v>
      </c>
      <c r="F182" s="18">
        <v>23.51</v>
      </c>
      <c r="G182" s="16">
        <f t="shared" si="14"/>
        <v>8.5142613878264051E-4</v>
      </c>
      <c r="J182" s="15">
        <f t="shared" si="15"/>
        <v>-4.6737814896855752E-3</v>
      </c>
      <c r="K182" s="15">
        <f t="shared" si="16"/>
        <v>-3.9260162199380218E-3</v>
      </c>
      <c r="L182" s="15">
        <f t="shared" si="17"/>
        <v>3.8100532859484281E-4</v>
      </c>
    </row>
    <row r="183" spans="1:12" x14ac:dyDescent="0.3">
      <c r="A183" s="3">
        <v>42639</v>
      </c>
      <c r="B183" s="18">
        <v>33.5</v>
      </c>
      <c r="C183" s="16">
        <f t="shared" si="12"/>
        <v>-1.0339734121122657E-2</v>
      </c>
      <c r="D183" s="18">
        <v>80.459999999999994</v>
      </c>
      <c r="E183" s="16">
        <f t="shared" si="13"/>
        <v>-4.2079207920792117E-3</v>
      </c>
      <c r="F183" s="18">
        <v>23.42</v>
      </c>
      <c r="G183" s="16">
        <f t="shared" si="14"/>
        <v>-3.8281582305401685E-3</v>
      </c>
      <c r="J183" s="15">
        <f t="shared" si="15"/>
        <v>-1.0894657123017643E-2</v>
      </c>
      <c r="K183" s="15">
        <f t="shared" si="16"/>
        <v>-4.6805576336254925E-3</v>
      </c>
      <c r="L183" s="15">
        <f t="shared" si="17"/>
        <v>-4.2985790407279664E-3</v>
      </c>
    </row>
    <row r="184" spans="1:12" x14ac:dyDescent="0.3">
      <c r="A184" s="3">
        <v>42640</v>
      </c>
      <c r="B184" s="18">
        <v>33.43</v>
      </c>
      <c r="C184" s="16">
        <f t="shared" si="12"/>
        <v>-2.089552238806025E-3</v>
      </c>
      <c r="D184" s="18">
        <v>80.239999999999995</v>
      </c>
      <c r="E184" s="16">
        <f t="shared" si="13"/>
        <v>-2.7342779020631536E-3</v>
      </c>
      <c r="F184" s="18">
        <v>23.41</v>
      </c>
      <c r="G184" s="16">
        <f t="shared" si="14"/>
        <v>-4.2698548249364698E-4</v>
      </c>
      <c r="J184" s="15">
        <f t="shared" si="15"/>
        <v>-2.6444752407010111E-3</v>
      </c>
      <c r="K184" s="15">
        <f t="shared" si="16"/>
        <v>-3.2069147436094344E-3</v>
      </c>
      <c r="L184" s="15">
        <f t="shared" si="17"/>
        <v>-8.9740629268144473E-4</v>
      </c>
    </row>
    <row r="185" spans="1:12" x14ac:dyDescent="0.3">
      <c r="A185" s="3">
        <v>42641</v>
      </c>
      <c r="B185" s="18">
        <v>33.51</v>
      </c>
      <c r="C185" s="16">
        <f t="shared" si="12"/>
        <v>2.3930601256356709E-3</v>
      </c>
      <c r="D185" s="18">
        <v>81.05</v>
      </c>
      <c r="E185" s="16">
        <f t="shared" si="13"/>
        <v>1.0094715852442704E-2</v>
      </c>
      <c r="F185" s="18">
        <v>23.54</v>
      </c>
      <c r="G185" s="16">
        <f t="shared" si="14"/>
        <v>5.5531824006833652E-3</v>
      </c>
      <c r="J185" s="15">
        <f t="shared" si="15"/>
        <v>1.8381371237406849E-3</v>
      </c>
      <c r="K185" s="15">
        <f t="shared" si="16"/>
        <v>9.622079010896423E-3</v>
      </c>
      <c r="L185" s="15">
        <f t="shared" si="17"/>
        <v>5.0827615904955672E-3</v>
      </c>
    </row>
    <row r="186" spans="1:12" x14ac:dyDescent="0.3">
      <c r="A186" s="3">
        <v>42642</v>
      </c>
      <c r="B186" s="18">
        <v>32.799999999999997</v>
      </c>
      <c r="C186" s="16">
        <f t="shared" si="12"/>
        <v>-2.1187705162638015E-2</v>
      </c>
      <c r="D186" s="18">
        <v>78.510000000000005</v>
      </c>
      <c r="E186" s="16">
        <f t="shared" si="13"/>
        <v>-3.1338679827267013E-2</v>
      </c>
      <c r="F186" s="18">
        <v>23.01</v>
      </c>
      <c r="G186" s="16">
        <f t="shared" si="14"/>
        <v>-2.2514868309260749E-2</v>
      </c>
      <c r="J186" s="15">
        <f t="shared" si="15"/>
        <v>-2.1742628164533002E-2</v>
      </c>
      <c r="K186" s="15">
        <f t="shared" si="16"/>
        <v>-3.1811316668813296E-2</v>
      </c>
      <c r="L186" s="15">
        <f t="shared" si="17"/>
        <v>-2.2985289119448547E-2</v>
      </c>
    </row>
    <row r="187" spans="1:12" x14ac:dyDescent="0.3">
      <c r="A187" s="3">
        <v>42643</v>
      </c>
      <c r="B187" s="18">
        <v>32.92</v>
      </c>
      <c r="C187" s="16">
        <f t="shared" si="12"/>
        <v>3.658536585366079E-3</v>
      </c>
      <c r="D187" s="18">
        <v>79.709999999999994</v>
      </c>
      <c r="E187" s="16">
        <f t="shared" si="13"/>
        <v>1.5284677111195855E-2</v>
      </c>
      <c r="F187" s="18">
        <v>23.16</v>
      </c>
      <c r="G187" s="16">
        <f t="shared" si="14"/>
        <v>6.5189048239895353E-3</v>
      </c>
      <c r="J187" s="15">
        <f t="shared" si="15"/>
        <v>3.1036135834710929E-3</v>
      </c>
      <c r="K187" s="15">
        <f t="shared" si="16"/>
        <v>1.4812040269649574E-2</v>
      </c>
      <c r="L187" s="15">
        <f t="shared" si="17"/>
        <v>6.0484840138017373E-3</v>
      </c>
    </row>
    <row r="188" spans="1:12" x14ac:dyDescent="0.3">
      <c r="A188" s="3">
        <v>42646</v>
      </c>
      <c r="B188" s="18">
        <v>33.47</v>
      </c>
      <c r="C188" s="16">
        <f t="shared" si="12"/>
        <v>1.6707168894289026E-2</v>
      </c>
      <c r="D188" s="18">
        <v>82.03</v>
      </c>
      <c r="E188" s="16">
        <f t="shared" si="13"/>
        <v>2.9105507464559199E-2</v>
      </c>
      <c r="F188" s="18">
        <v>23.5</v>
      </c>
      <c r="G188" s="16">
        <f t="shared" si="14"/>
        <v>1.4680483592400595E-2</v>
      </c>
      <c r="J188" s="15">
        <f t="shared" si="15"/>
        <v>1.615224589239404E-2</v>
      </c>
      <c r="K188" s="15">
        <f t="shared" si="16"/>
        <v>2.863287062301292E-2</v>
      </c>
      <c r="L188" s="15">
        <f t="shared" si="17"/>
        <v>1.4210062782212797E-2</v>
      </c>
    </row>
    <row r="189" spans="1:12" x14ac:dyDescent="0.3">
      <c r="A189" s="3">
        <v>42647</v>
      </c>
      <c r="B189" s="18">
        <v>33.590000000000003</v>
      </c>
      <c r="C189" s="16">
        <f t="shared" si="12"/>
        <v>3.5853002688976954E-3</v>
      </c>
      <c r="D189" s="18">
        <v>82.75</v>
      </c>
      <c r="E189" s="16">
        <f t="shared" si="13"/>
        <v>8.7772766061195995E-3</v>
      </c>
      <c r="F189" s="18">
        <v>23.59</v>
      </c>
      <c r="G189" s="16">
        <f t="shared" si="14"/>
        <v>3.829787234042481E-3</v>
      </c>
      <c r="J189" s="15">
        <f t="shared" si="15"/>
        <v>3.0303772670027093E-3</v>
      </c>
      <c r="K189" s="15">
        <f t="shared" si="16"/>
        <v>8.3046397645733187E-3</v>
      </c>
      <c r="L189" s="15">
        <f t="shared" si="17"/>
        <v>3.3593664238546835E-3</v>
      </c>
    </row>
    <row r="190" spans="1:12" x14ac:dyDescent="0.3">
      <c r="A190" s="3">
        <v>42648</v>
      </c>
      <c r="B190" s="18">
        <v>33.51</v>
      </c>
      <c r="C190" s="16">
        <f t="shared" si="12"/>
        <v>-2.3816612086932087E-3</v>
      </c>
      <c r="D190" s="18">
        <v>82.98</v>
      </c>
      <c r="E190" s="16">
        <f t="shared" si="13"/>
        <v>2.7794561933536244E-3</v>
      </c>
      <c r="F190" s="18">
        <v>23.71</v>
      </c>
      <c r="G190" s="16">
        <f t="shared" si="14"/>
        <v>5.0869012293344174E-3</v>
      </c>
      <c r="J190" s="15">
        <f t="shared" si="15"/>
        <v>-2.9365842105881948E-3</v>
      </c>
      <c r="K190" s="15">
        <f t="shared" si="16"/>
        <v>2.3068193518073436E-3</v>
      </c>
      <c r="L190" s="15">
        <f t="shared" si="17"/>
        <v>4.6164804191466194E-3</v>
      </c>
    </row>
    <row r="191" spans="1:12" x14ac:dyDescent="0.3">
      <c r="A191" s="3">
        <v>42649</v>
      </c>
      <c r="B191" s="18">
        <v>33.36</v>
      </c>
      <c r="C191" s="16">
        <f t="shared" si="12"/>
        <v>-4.4762757385854446E-3</v>
      </c>
      <c r="D191" s="18">
        <v>82.86</v>
      </c>
      <c r="E191" s="16">
        <f t="shared" si="13"/>
        <v>-1.4461315979754641E-3</v>
      </c>
      <c r="F191" s="18">
        <v>23.6</v>
      </c>
      <c r="G191" s="16">
        <f t="shared" si="14"/>
        <v>-4.6393926613242931E-3</v>
      </c>
      <c r="J191" s="15">
        <f t="shared" si="15"/>
        <v>-5.0311987404804311E-3</v>
      </c>
      <c r="K191" s="15">
        <f t="shared" si="16"/>
        <v>-1.9187684395217449E-3</v>
      </c>
      <c r="L191" s="15">
        <f t="shared" si="17"/>
        <v>-5.109813471512091E-3</v>
      </c>
    </row>
    <row r="192" spans="1:12" x14ac:dyDescent="0.3">
      <c r="A192" s="3">
        <v>42650</v>
      </c>
      <c r="B192" s="18">
        <v>33.340000000000003</v>
      </c>
      <c r="C192" s="16">
        <f t="shared" si="12"/>
        <v>-5.9952038369293081E-4</v>
      </c>
      <c r="D192" s="18">
        <v>82.9</v>
      </c>
      <c r="E192" s="16">
        <f t="shared" si="13"/>
        <v>4.8274197441466882E-4</v>
      </c>
      <c r="F192" s="18">
        <v>23.5</v>
      </c>
      <c r="G192" s="16">
        <f t="shared" si="14"/>
        <v>-4.2372881355933201E-3</v>
      </c>
      <c r="J192" s="15">
        <f t="shared" si="15"/>
        <v>-1.1544433855879169E-3</v>
      </c>
      <c r="K192" s="15">
        <f t="shared" si="16"/>
        <v>1.0105132868388112E-5</v>
      </c>
      <c r="L192" s="15">
        <f t="shared" si="17"/>
        <v>-4.707708945781118E-3</v>
      </c>
    </row>
    <row r="193" spans="1:12" x14ac:dyDescent="0.3">
      <c r="A193" s="3">
        <v>42653</v>
      </c>
      <c r="B193" s="18">
        <v>33.36</v>
      </c>
      <c r="C193" s="16">
        <f t="shared" si="12"/>
        <v>5.9988002399502527E-4</v>
      </c>
      <c r="D193" s="18">
        <v>82.88</v>
      </c>
      <c r="E193" s="16">
        <f t="shared" si="13"/>
        <v>-2.4125452352241616E-4</v>
      </c>
      <c r="F193" s="18">
        <v>23.58</v>
      </c>
      <c r="G193" s="16">
        <f t="shared" si="14"/>
        <v>3.4042553191488967E-3</v>
      </c>
      <c r="J193" s="15">
        <f t="shared" si="15"/>
        <v>4.495702210003923E-5</v>
      </c>
      <c r="K193" s="15">
        <f t="shared" si="16"/>
        <v>-7.1389136506869687E-4</v>
      </c>
      <c r="L193" s="15">
        <f t="shared" si="17"/>
        <v>2.9338345089610991E-3</v>
      </c>
    </row>
    <row r="194" spans="1:12" x14ac:dyDescent="0.3">
      <c r="A194" s="3">
        <v>42656</v>
      </c>
      <c r="B194" s="18">
        <v>32.89</v>
      </c>
      <c r="C194" s="16">
        <f t="shared" si="12"/>
        <v>-1.4088729016786483E-2</v>
      </c>
      <c r="D194" s="18">
        <v>81.260000000000005</v>
      </c>
      <c r="E194" s="16">
        <f t="shared" si="13"/>
        <v>-1.9546332046331938E-2</v>
      </c>
      <c r="F194" s="18">
        <v>23.18</v>
      </c>
      <c r="G194" s="16">
        <f t="shared" si="14"/>
        <v>-1.6963528413910023E-2</v>
      </c>
      <c r="J194" s="15">
        <f t="shared" si="15"/>
        <v>-1.464365201868147E-2</v>
      </c>
      <c r="K194" s="15">
        <f t="shared" si="16"/>
        <v>-2.0018968887878217E-2</v>
      </c>
      <c r="L194" s="15">
        <f t="shared" si="17"/>
        <v>-1.7433949224097821E-2</v>
      </c>
    </row>
    <row r="195" spans="1:12" x14ac:dyDescent="0.3">
      <c r="A195" s="3">
        <v>42657</v>
      </c>
      <c r="B195" s="18">
        <v>32.97</v>
      </c>
      <c r="C195" s="16">
        <f t="shared" si="12"/>
        <v>2.4323502584371326E-3</v>
      </c>
      <c r="D195" s="18">
        <v>81.61</v>
      </c>
      <c r="E195" s="16">
        <f t="shared" si="13"/>
        <v>4.3071621954220429E-3</v>
      </c>
      <c r="F195" s="18">
        <v>23.24</v>
      </c>
      <c r="G195" s="16">
        <f t="shared" si="14"/>
        <v>2.5884383088869978E-3</v>
      </c>
      <c r="J195" s="15">
        <f t="shared" si="15"/>
        <v>1.8774272565421466E-3</v>
      </c>
      <c r="K195" s="15">
        <f t="shared" si="16"/>
        <v>3.8345253538757621E-3</v>
      </c>
      <c r="L195" s="15">
        <f t="shared" si="17"/>
        <v>2.1180174986992002E-3</v>
      </c>
    </row>
    <row r="196" spans="1:12" x14ac:dyDescent="0.3">
      <c r="A196" s="3">
        <v>42660</v>
      </c>
      <c r="B196" s="18">
        <v>32.840000000000003</v>
      </c>
      <c r="C196" s="16">
        <f t="shared" si="12"/>
        <v>-3.9429784652713629E-3</v>
      </c>
      <c r="D196" s="18">
        <v>80.900000000000006</v>
      </c>
      <c r="E196" s="16">
        <f t="shared" si="13"/>
        <v>-8.699914226197647E-3</v>
      </c>
      <c r="F196" s="18">
        <v>23.07</v>
      </c>
      <c r="G196" s="16">
        <f t="shared" si="14"/>
        <v>-7.3149741824439785E-3</v>
      </c>
      <c r="J196" s="15">
        <f t="shared" si="15"/>
        <v>-4.4979014671663493E-3</v>
      </c>
      <c r="K196" s="15">
        <f t="shared" si="16"/>
        <v>-9.1725510677439278E-3</v>
      </c>
      <c r="L196" s="15">
        <f t="shared" si="17"/>
        <v>-7.7853949926317764E-3</v>
      </c>
    </row>
    <row r="197" spans="1:12" x14ac:dyDescent="0.3">
      <c r="A197" s="3">
        <v>42661</v>
      </c>
      <c r="B197" s="18">
        <v>33.46</v>
      </c>
      <c r="C197" s="16">
        <f t="shared" ref="C197:C260" si="18">B197/B196-1</f>
        <v>1.8879415347137662E-2</v>
      </c>
      <c r="D197" s="18">
        <v>82.25</v>
      </c>
      <c r="E197" s="16">
        <f t="shared" ref="E197:E260" si="19">D197/D196-1</f>
        <v>1.6687268232385533E-2</v>
      </c>
      <c r="F197" s="18">
        <v>23.27</v>
      </c>
      <c r="G197" s="16">
        <f t="shared" ref="G197:G260" si="20">F197/F196-1</f>
        <v>8.6692674469006636E-3</v>
      </c>
      <c r="J197" s="15">
        <f t="shared" ref="J197:J260" si="21">C197-$C$1235</f>
        <v>1.8324492345242676E-2</v>
      </c>
      <c r="K197" s="15">
        <f t="shared" ref="K197:K260" si="22">E197-$E$1235</f>
        <v>1.6214631390839254E-2</v>
      </c>
      <c r="L197" s="15">
        <f t="shared" ref="L197:L260" si="23">G197-$G$1235</f>
        <v>8.1988466367128657E-3</v>
      </c>
    </row>
    <row r="198" spans="1:12" x14ac:dyDescent="0.3">
      <c r="A198" s="3">
        <v>42662</v>
      </c>
      <c r="B198" s="18">
        <v>33.450000000000003</v>
      </c>
      <c r="C198" s="16">
        <f t="shared" si="18"/>
        <v>-2.9886431560066651E-4</v>
      </c>
      <c r="D198" s="18">
        <v>82.61</v>
      </c>
      <c r="E198" s="16">
        <f t="shared" si="19"/>
        <v>4.3768996960487083E-3</v>
      </c>
      <c r="F198" s="18">
        <v>23.49</v>
      </c>
      <c r="G198" s="16">
        <f t="shared" si="20"/>
        <v>9.4542329179199136E-3</v>
      </c>
      <c r="J198" s="15">
        <f t="shared" si="21"/>
        <v>-8.5378731749565255E-4</v>
      </c>
      <c r="K198" s="15">
        <f t="shared" si="22"/>
        <v>3.9042628545024275E-3</v>
      </c>
      <c r="L198" s="15">
        <f t="shared" si="23"/>
        <v>8.9838121077321156E-3</v>
      </c>
    </row>
    <row r="199" spans="1:12" x14ac:dyDescent="0.3">
      <c r="A199" s="3">
        <v>42663</v>
      </c>
      <c r="B199" s="18">
        <v>33.57</v>
      </c>
      <c r="C199" s="16">
        <f t="shared" si="18"/>
        <v>3.5874439461882623E-3</v>
      </c>
      <c r="D199" s="18">
        <v>83.2</v>
      </c>
      <c r="E199" s="16">
        <f t="shared" si="19"/>
        <v>7.1419924948554758E-3</v>
      </c>
      <c r="F199" s="18">
        <v>23.48</v>
      </c>
      <c r="G199" s="16">
        <f t="shared" si="20"/>
        <v>-4.2571306939109821E-4</v>
      </c>
      <c r="J199" s="15">
        <f t="shared" si="21"/>
        <v>3.0325209442932763E-3</v>
      </c>
      <c r="K199" s="15">
        <f t="shared" si="22"/>
        <v>6.669355653309195E-3</v>
      </c>
      <c r="L199" s="15">
        <f t="shared" si="23"/>
        <v>-8.9613387957889596E-4</v>
      </c>
    </row>
    <row r="200" spans="1:12" x14ac:dyDescent="0.3">
      <c r="A200" s="3">
        <v>42664</v>
      </c>
      <c r="B200" s="18">
        <v>33.590000000000003</v>
      </c>
      <c r="C200" s="16">
        <f t="shared" si="18"/>
        <v>5.9577003276745089E-4</v>
      </c>
      <c r="D200" s="18">
        <v>83.51</v>
      </c>
      <c r="E200" s="16">
        <f t="shared" si="19"/>
        <v>3.7259615384614975E-3</v>
      </c>
      <c r="F200" s="18">
        <v>23.55</v>
      </c>
      <c r="G200" s="16">
        <f t="shared" si="20"/>
        <v>2.9812606473593739E-3</v>
      </c>
      <c r="J200" s="15">
        <f t="shared" si="21"/>
        <v>4.0847030872464846E-5</v>
      </c>
      <c r="K200" s="15">
        <f t="shared" si="22"/>
        <v>3.2533246969152167E-3</v>
      </c>
      <c r="L200" s="15">
        <f t="shared" si="23"/>
        <v>2.5108398371715764E-3</v>
      </c>
    </row>
    <row r="201" spans="1:12" x14ac:dyDescent="0.3">
      <c r="A201" s="3">
        <v>42667</v>
      </c>
      <c r="B201" s="18">
        <v>33.61</v>
      </c>
      <c r="C201" s="16">
        <f t="shared" si="18"/>
        <v>5.9541530217321892E-4</v>
      </c>
      <c r="D201" s="18">
        <v>83.46</v>
      </c>
      <c r="E201" s="16">
        <f t="shared" si="19"/>
        <v>-5.9873069093530074E-4</v>
      </c>
      <c r="F201" s="18">
        <v>23.47</v>
      </c>
      <c r="G201" s="16">
        <f t="shared" si="20"/>
        <v>-3.3970276008493672E-3</v>
      </c>
      <c r="J201" s="15">
        <f t="shared" si="21"/>
        <v>4.049230027823288E-5</v>
      </c>
      <c r="K201" s="15">
        <f t="shared" si="22"/>
        <v>-1.0713675324815815E-3</v>
      </c>
      <c r="L201" s="15">
        <f t="shared" si="23"/>
        <v>-3.8674484110371647E-3</v>
      </c>
    </row>
    <row r="202" spans="1:12" x14ac:dyDescent="0.3">
      <c r="A202" s="3">
        <v>42668</v>
      </c>
      <c r="B202" s="18">
        <v>33.590000000000003</v>
      </c>
      <c r="C202" s="16">
        <f t="shared" si="18"/>
        <v>-5.9506099375172816E-4</v>
      </c>
      <c r="D202" s="18">
        <v>83.45</v>
      </c>
      <c r="E202" s="16">
        <f t="shared" si="19"/>
        <v>-1.1981787682713296E-4</v>
      </c>
      <c r="F202" s="18">
        <v>23.4</v>
      </c>
      <c r="G202" s="16">
        <f t="shared" si="20"/>
        <v>-2.9825308904984915E-3</v>
      </c>
      <c r="J202" s="15">
        <f t="shared" si="21"/>
        <v>-1.1499839956467142E-3</v>
      </c>
      <c r="K202" s="15">
        <f t="shared" si="22"/>
        <v>-5.9245471837341367E-4</v>
      </c>
      <c r="L202" s="15">
        <f t="shared" si="23"/>
        <v>-3.452951700686289E-3</v>
      </c>
    </row>
    <row r="203" spans="1:12" x14ac:dyDescent="0.3">
      <c r="A203" s="3">
        <v>42669</v>
      </c>
      <c r="B203" s="18">
        <v>33.32</v>
      </c>
      <c r="C203" s="16">
        <f t="shared" si="18"/>
        <v>-8.0381065793392326E-3</v>
      </c>
      <c r="D203" s="18">
        <v>82.95</v>
      </c>
      <c r="E203" s="16">
        <f t="shared" si="19"/>
        <v>-5.9916117435589999E-3</v>
      </c>
      <c r="F203" s="18">
        <v>23.24</v>
      </c>
      <c r="G203" s="16">
        <f t="shared" si="20"/>
        <v>-6.8376068376068133E-3</v>
      </c>
      <c r="J203" s="15">
        <f t="shared" si="21"/>
        <v>-8.593029581234219E-3</v>
      </c>
      <c r="K203" s="15">
        <f t="shared" si="22"/>
        <v>-6.4642485851052808E-3</v>
      </c>
      <c r="L203" s="15">
        <f t="shared" si="23"/>
        <v>-7.3080276477946113E-3</v>
      </c>
    </row>
    <row r="204" spans="1:12" x14ac:dyDescent="0.3">
      <c r="A204" s="3">
        <v>42670</v>
      </c>
      <c r="B204" s="18">
        <v>33.22</v>
      </c>
      <c r="C204" s="16">
        <f t="shared" si="18"/>
        <v>-3.0012004801921455E-3</v>
      </c>
      <c r="D204" s="18">
        <v>82.16</v>
      </c>
      <c r="E204" s="16">
        <f t="shared" si="19"/>
        <v>-9.523809523809601E-3</v>
      </c>
      <c r="F204" s="18">
        <v>23.11</v>
      </c>
      <c r="G204" s="16">
        <f t="shared" si="20"/>
        <v>-5.5938037865748136E-3</v>
      </c>
      <c r="J204" s="15">
        <f t="shared" si="21"/>
        <v>-3.5561234820871315E-3</v>
      </c>
      <c r="K204" s="15">
        <f t="shared" si="22"/>
        <v>-9.9964463653558818E-3</v>
      </c>
      <c r="L204" s="15">
        <f t="shared" si="23"/>
        <v>-6.0642245967626116E-3</v>
      </c>
    </row>
    <row r="205" spans="1:12" x14ac:dyDescent="0.3">
      <c r="A205" s="3">
        <v>42671</v>
      </c>
      <c r="B205" s="18">
        <v>33.36</v>
      </c>
      <c r="C205" s="16">
        <f t="shared" si="18"/>
        <v>4.2143287176399369E-3</v>
      </c>
      <c r="D205" s="18">
        <v>82.89</v>
      </c>
      <c r="E205" s="16">
        <f t="shared" si="19"/>
        <v>8.8851022395326495E-3</v>
      </c>
      <c r="F205" s="18">
        <v>23.19</v>
      </c>
      <c r="G205" s="16">
        <f t="shared" si="20"/>
        <v>3.4617048896581348E-3</v>
      </c>
      <c r="J205" s="15">
        <f t="shared" si="21"/>
        <v>3.6594057157449508E-3</v>
      </c>
      <c r="K205" s="15">
        <f t="shared" si="22"/>
        <v>8.4124653979863687E-3</v>
      </c>
      <c r="L205" s="15">
        <f t="shared" si="23"/>
        <v>2.9912840794703373E-3</v>
      </c>
    </row>
    <row r="206" spans="1:12" x14ac:dyDescent="0.3">
      <c r="A206" s="3">
        <v>42675</v>
      </c>
      <c r="B206" s="18">
        <v>33.35</v>
      </c>
      <c r="C206" s="16">
        <f t="shared" si="18"/>
        <v>-2.997601918464099E-4</v>
      </c>
      <c r="D206" s="18">
        <v>83.33</v>
      </c>
      <c r="E206" s="16">
        <f t="shared" si="19"/>
        <v>5.3082398359272087E-3</v>
      </c>
      <c r="F206" s="24">
        <v>22.84</v>
      </c>
      <c r="G206" s="16">
        <f t="shared" si="20"/>
        <v>-1.5092712376024164E-2</v>
      </c>
      <c r="J206" s="15">
        <f t="shared" si="21"/>
        <v>-8.5468319374139594E-4</v>
      </c>
      <c r="K206" s="15">
        <f t="shared" si="22"/>
        <v>4.8356029943809279E-3</v>
      </c>
      <c r="L206" s="15">
        <f t="shared" si="23"/>
        <v>-1.5563133186211962E-2</v>
      </c>
    </row>
    <row r="207" spans="1:12" x14ac:dyDescent="0.3">
      <c r="A207" s="3">
        <v>42676</v>
      </c>
      <c r="B207" s="18">
        <v>32.92</v>
      </c>
      <c r="C207" s="16">
        <f t="shared" si="18"/>
        <v>-1.2893553223388254E-2</v>
      </c>
      <c r="D207" s="18">
        <v>81.58</v>
      </c>
      <c r="E207" s="16">
        <f t="shared" si="19"/>
        <v>-2.1000840033601365E-2</v>
      </c>
      <c r="F207" s="18">
        <v>22.84</v>
      </c>
      <c r="G207" s="16">
        <f t="shared" si="20"/>
        <v>0</v>
      </c>
      <c r="J207" s="15">
        <f t="shared" si="21"/>
        <v>-1.3448476225283241E-2</v>
      </c>
      <c r="K207" s="15">
        <f t="shared" si="22"/>
        <v>-2.1473476875147644E-2</v>
      </c>
      <c r="L207" s="15">
        <f t="shared" si="23"/>
        <v>-4.704208101877977E-4</v>
      </c>
    </row>
    <row r="208" spans="1:12" x14ac:dyDescent="0.3">
      <c r="A208" s="3">
        <v>42677</v>
      </c>
      <c r="B208" s="18">
        <v>32.76</v>
      </c>
      <c r="C208" s="16">
        <f t="shared" si="18"/>
        <v>-4.86026731470246E-3</v>
      </c>
      <c r="D208" s="18">
        <v>80.41</v>
      </c>
      <c r="E208" s="16">
        <f t="shared" si="19"/>
        <v>-1.4341750429026745E-2</v>
      </c>
      <c r="F208" s="18">
        <v>22.65</v>
      </c>
      <c r="G208" s="16">
        <f t="shared" si="20"/>
        <v>-8.3187390542908135E-3</v>
      </c>
      <c r="J208" s="15">
        <f t="shared" si="21"/>
        <v>-5.4151903165974465E-3</v>
      </c>
      <c r="K208" s="15">
        <f t="shared" si="22"/>
        <v>-1.4814387270573026E-2</v>
      </c>
      <c r="L208" s="15">
        <f t="shared" si="23"/>
        <v>-8.7891598644786115E-3</v>
      </c>
    </row>
    <row r="209" spans="1:12" x14ac:dyDescent="0.3">
      <c r="A209" s="3">
        <v>42678</v>
      </c>
      <c r="B209" s="18">
        <v>32.49</v>
      </c>
      <c r="C209" s="16">
        <f t="shared" si="18"/>
        <v>-8.2417582417581015E-3</v>
      </c>
      <c r="D209" s="18">
        <v>79.28</v>
      </c>
      <c r="E209" s="16">
        <f t="shared" si="19"/>
        <v>-1.405297848526299E-2</v>
      </c>
      <c r="F209" s="18">
        <v>22.41</v>
      </c>
      <c r="G209" s="16">
        <f t="shared" si="20"/>
        <v>-1.059602649006619E-2</v>
      </c>
      <c r="J209" s="15">
        <f t="shared" si="21"/>
        <v>-8.7966812436530879E-3</v>
      </c>
      <c r="K209" s="15">
        <f t="shared" si="22"/>
        <v>-1.4525615326809271E-2</v>
      </c>
      <c r="L209" s="15">
        <f t="shared" si="23"/>
        <v>-1.1066447300253988E-2</v>
      </c>
    </row>
    <row r="210" spans="1:12" x14ac:dyDescent="0.3">
      <c r="A210" s="3">
        <v>42681</v>
      </c>
      <c r="B210" s="18">
        <v>32.799999999999997</v>
      </c>
      <c r="C210" s="16">
        <f t="shared" si="18"/>
        <v>9.541397353031611E-3</v>
      </c>
      <c r="D210" s="18">
        <v>79.900000000000006</v>
      </c>
      <c r="E210" s="16">
        <f t="shared" si="19"/>
        <v>7.8203834510595094E-3</v>
      </c>
      <c r="F210" s="18">
        <v>22.54</v>
      </c>
      <c r="G210" s="16">
        <f t="shared" si="20"/>
        <v>5.8009817045960865E-3</v>
      </c>
      <c r="J210" s="15">
        <f t="shared" si="21"/>
        <v>8.9864743511366245E-3</v>
      </c>
      <c r="K210" s="15">
        <f t="shared" si="22"/>
        <v>7.3477466095132286E-3</v>
      </c>
      <c r="L210" s="15">
        <f t="shared" si="23"/>
        <v>5.3305608944082886E-3</v>
      </c>
    </row>
    <row r="211" spans="1:12" x14ac:dyDescent="0.3">
      <c r="A211" s="3">
        <v>42682</v>
      </c>
      <c r="B211" s="18">
        <v>32.880000000000003</v>
      </c>
      <c r="C211" s="16">
        <f t="shared" si="18"/>
        <v>2.4390243902441266E-3</v>
      </c>
      <c r="D211" s="18">
        <v>80.27</v>
      </c>
      <c r="E211" s="16">
        <f t="shared" si="19"/>
        <v>4.6307884856069403E-3</v>
      </c>
      <c r="F211" s="18">
        <v>22.45</v>
      </c>
      <c r="G211" s="16">
        <f t="shared" si="20"/>
        <v>-3.9929015084294583E-3</v>
      </c>
      <c r="J211" s="15">
        <f t="shared" si="21"/>
        <v>1.8841013883491406E-3</v>
      </c>
      <c r="K211" s="15">
        <f t="shared" si="22"/>
        <v>4.1581516440606595E-3</v>
      </c>
      <c r="L211" s="15">
        <f t="shared" si="23"/>
        <v>-4.4633223186172563E-3</v>
      </c>
    </row>
    <row r="212" spans="1:12" x14ac:dyDescent="0.3">
      <c r="A212" s="3">
        <v>42683</v>
      </c>
      <c r="B212" s="18">
        <v>32.57</v>
      </c>
      <c r="C212" s="16">
        <f t="shared" si="18"/>
        <v>-9.4282238442823241E-3</v>
      </c>
      <c r="D212" s="18">
        <v>79.06</v>
      </c>
      <c r="E212" s="16">
        <f t="shared" si="19"/>
        <v>-1.5074124828703073E-2</v>
      </c>
      <c r="F212" s="18">
        <v>22.12</v>
      </c>
      <c r="G212" s="16">
        <f t="shared" si="20"/>
        <v>-1.4699331848552211E-2</v>
      </c>
      <c r="J212" s="15">
        <f t="shared" si="21"/>
        <v>-9.9831468461773105E-3</v>
      </c>
      <c r="K212" s="15">
        <f t="shared" si="22"/>
        <v>-1.5546761670249354E-2</v>
      </c>
      <c r="L212" s="15">
        <f t="shared" si="23"/>
        <v>-1.5169752658740009E-2</v>
      </c>
    </row>
    <row r="213" spans="1:12" x14ac:dyDescent="0.3">
      <c r="A213" s="3">
        <v>42684</v>
      </c>
      <c r="B213" s="18">
        <v>33.21</v>
      </c>
      <c r="C213" s="16">
        <f t="shared" si="18"/>
        <v>1.964998464844947E-2</v>
      </c>
      <c r="D213" s="18">
        <v>80.38</v>
      </c>
      <c r="E213" s="16">
        <f t="shared" si="19"/>
        <v>1.6696180116367199E-2</v>
      </c>
      <c r="F213" s="18">
        <v>22.52</v>
      </c>
      <c r="G213" s="16">
        <f t="shared" si="20"/>
        <v>1.8083182640144635E-2</v>
      </c>
      <c r="J213" s="15">
        <f t="shared" si="21"/>
        <v>1.9095061646554484E-2</v>
      </c>
      <c r="K213" s="15">
        <f t="shared" si="22"/>
        <v>1.6223543274820919E-2</v>
      </c>
      <c r="L213" s="15">
        <f t="shared" si="23"/>
        <v>1.7612761829956837E-2</v>
      </c>
    </row>
    <row r="214" spans="1:12" x14ac:dyDescent="0.3">
      <c r="A214" s="3">
        <v>42685</v>
      </c>
      <c r="B214" s="18">
        <v>32.369999999999997</v>
      </c>
      <c r="C214" s="16">
        <f t="shared" si="18"/>
        <v>-2.5293586269196089E-2</v>
      </c>
      <c r="D214" s="18">
        <v>78.2</v>
      </c>
      <c r="E214" s="16">
        <f t="shared" si="19"/>
        <v>-2.7121174421497751E-2</v>
      </c>
      <c r="F214" s="18">
        <v>22.05</v>
      </c>
      <c r="G214" s="16">
        <f t="shared" si="20"/>
        <v>-2.0870337477797429E-2</v>
      </c>
      <c r="J214" s="15">
        <f t="shared" si="21"/>
        <v>-2.5848509271091075E-2</v>
      </c>
      <c r="K214" s="15">
        <f t="shared" si="22"/>
        <v>-2.759381126304403E-2</v>
      </c>
      <c r="L214" s="15">
        <f t="shared" si="23"/>
        <v>-2.1340758287985227E-2</v>
      </c>
    </row>
    <row r="215" spans="1:12" x14ac:dyDescent="0.3">
      <c r="A215" s="3">
        <v>42689</v>
      </c>
      <c r="B215" s="18">
        <v>31.67</v>
      </c>
      <c r="C215" s="16">
        <f t="shared" si="18"/>
        <v>-2.1624961383997388E-2</v>
      </c>
      <c r="D215" s="18">
        <v>75.23</v>
      </c>
      <c r="E215" s="16">
        <f t="shared" si="19"/>
        <v>-3.7979539641943671E-2</v>
      </c>
      <c r="F215" s="18">
        <v>21.53</v>
      </c>
      <c r="G215" s="16">
        <f t="shared" si="20"/>
        <v>-2.3582766439909308E-2</v>
      </c>
      <c r="J215" s="15">
        <f t="shared" si="21"/>
        <v>-2.2179884385892374E-2</v>
      </c>
      <c r="K215" s="15">
        <f t="shared" si="22"/>
        <v>-3.8452176483489954E-2</v>
      </c>
      <c r="L215" s="15">
        <f t="shared" si="23"/>
        <v>-2.4053187250097106E-2</v>
      </c>
    </row>
    <row r="216" spans="1:12" x14ac:dyDescent="0.3">
      <c r="A216" s="3">
        <v>42690</v>
      </c>
      <c r="B216" s="18">
        <v>31.69</v>
      </c>
      <c r="C216" s="16">
        <f t="shared" si="18"/>
        <v>6.3151247237125396E-4</v>
      </c>
      <c r="D216" s="18">
        <v>75.27</v>
      </c>
      <c r="E216" s="16">
        <f t="shared" si="19"/>
        <v>5.3170277814684752E-4</v>
      </c>
      <c r="F216" s="18">
        <v>21.56</v>
      </c>
      <c r="G216" s="16">
        <f t="shared" si="20"/>
        <v>1.3934045517880467E-3</v>
      </c>
      <c r="J216" s="15">
        <f t="shared" si="21"/>
        <v>7.6589470476267924E-5</v>
      </c>
      <c r="K216" s="15">
        <f t="shared" si="22"/>
        <v>5.9065936600566815E-5</v>
      </c>
      <c r="L216" s="15">
        <f t="shared" si="23"/>
        <v>9.2298374160024893E-4</v>
      </c>
    </row>
    <row r="217" spans="1:12" x14ac:dyDescent="0.3">
      <c r="A217" s="3">
        <v>42691</v>
      </c>
      <c r="B217" s="18">
        <v>31.63</v>
      </c>
      <c r="C217" s="16">
        <f t="shared" si="18"/>
        <v>-1.8933417481856729E-3</v>
      </c>
      <c r="D217" s="18">
        <v>75.099999999999994</v>
      </c>
      <c r="E217" s="16">
        <f t="shared" si="19"/>
        <v>-2.2585359372924163E-3</v>
      </c>
      <c r="F217" s="18">
        <v>21.48</v>
      </c>
      <c r="G217" s="16">
        <f t="shared" si="20"/>
        <v>-3.7105751391465214E-3</v>
      </c>
      <c r="J217" s="15">
        <f t="shared" si="21"/>
        <v>-2.448264750080659E-3</v>
      </c>
      <c r="K217" s="15">
        <f t="shared" si="22"/>
        <v>-2.7311727788386971E-3</v>
      </c>
      <c r="L217" s="15">
        <f t="shared" si="23"/>
        <v>-4.1809959493343193E-3</v>
      </c>
    </row>
    <row r="218" spans="1:12" x14ac:dyDescent="0.3">
      <c r="A218" s="3">
        <v>42692</v>
      </c>
      <c r="B218" s="18">
        <v>31.58</v>
      </c>
      <c r="C218" s="16">
        <f t="shared" si="18"/>
        <v>-1.5807777426494196E-3</v>
      </c>
      <c r="D218" s="18">
        <v>76</v>
      </c>
      <c r="E218" s="16">
        <f t="shared" si="19"/>
        <v>1.1984021304926928E-2</v>
      </c>
      <c r="F218" s="18">
        <v>21.48</v>
      </c>
      <c r="G218" s="16">
        <f t="shared" si="20"/>
        <v>0</v>
      </c>
      <c r="J218" s="15">
        <f t="shared" si="21"/>
        <v>-2.1357007445444057E-3</v>
      </c>
      <c r="K218" s="15">
        <f t="shared" si="22"/>
        <v>1.1511384463380648E-2</v>
      </c>
      <c r="L218" s="15">
        <f t="shared" si="23"/>
        <v>-4.704208101877977E-4</v>
      </c>
    </row>
    <row r="219" spans="1:12" x14ac:dyDescent="0.3">
      <c r="A219" s="3">
        <v>42695</v>
      </c>
      <c r="B219" s="18">
        <v>30.99</v>
      </c>
      <c r="C219" s="16">
        <f t="shared" si="18"/>
        <v>-1.8682710576314099E-2</v>
      </c>
      <c r="D219" s="18">
        <v>73.98</v>
      </c>
      <c r="E219" s="16">
        <f t="shared" si="19"/>
        <v>-2.6578947368421035E-2</v>
      </c>
      <c r="F219" s="18">
        <v>21.17</v>
      </c>
      <c r="G219" s="16">
        <f t="shared" si="20"/>
        <v>-1.443202979515823E-2</v>
      </c>
      <c r="J219" s="15">
        <f t="shared" si="21"/>
        <v>-1.9237633578209085E-2</v>
      </c>
      <c r="K219" s="15">
        <f t="shared" si="22"/>
        <v>-2.7051584209967314E-2</v>
      </c>
      <c r="L219" s="15">
        <f t="shared" si="23"/>
        <v>-1.4902450605346028E-2</v>
      </c>
    </row>
    <row r="220" spans="1:12" x14ac:dyDescent="0.3">
      <c r="A220" s="3">
        <v>42696</v>
      </c>
      <c r="B220" s="18">
        <v>31.22</v>
      </c>
      <c r="C220" s="16">
        <f t="shared" si="18"/>
        <v>7.4217489512746759E-3</v>
      </c>
      <c r="D220" s="18">
        <v>74.84</v>
      </c>
      <c r="E220" s="16">
        <f t="shared" si="19"/>
        <v>1.1624763449580966E-2</v>
      </c>
      <c r="F220" s="18">
        <v>21.32</v>
      </c>
      <c r="G220" s="16">
        <f t="shared" si="20"/>
        <v>7.0854983467170118E-3</v>
      </c>
      <c r="J220" s="15">
        <f t="shared" si="21"/>
        <v>6.8668259493796895E-3</v>
      </c>
      <c r="K220" s="15">
        <f t="shared" si="22"/>
        <v>1.1152126608034685E-2</v>
      </c>
      <c r="L220" s="15">
        <f t="shared" si="23"/>
        <v>6.6150775365292139E-3</v>
      </c>
    </row>
    <row r="221" spans="1:12" x14ac:dyDescent="0.3">
      <c r="A221" s="3">
        <v>42697</v>
      </c>
      <c r="B221" s="18">
        <v>31.4</v>
      </c>
      <c r="C221" s="16">
        <f t="shared" si="18"/>
        <v>5.7655349135170564E-3</v>
      </c>
      <c r="D221" s="18">
        <v>75.17</v>
      </c>
      <c r="E221" s="16">
        <f t="shared" si="19"/>
        <v>4.4094067343665166E-3</v>
      </c>
      <c r="F221" s="18">
        <v>21.38</v>
      </c>
      <c r="G221" s="16">
        <f t="shared" si="20"/>
        <v>2.8142589118198558E-3</v>
      </c>
      <c r="J221" s="15">
        <f t="shared" si="21"/>
        <v>5.2106119116220699E-3</v>
      </c>
      <c r="K221" s="15">
        <f t="shared" si="22"/>
        <v>3.9367698928202358E-3</v>
      </c>
      <c r="L221" s="15">
        <f t="shared" si="23"/>
        <v>2.3438381016320582E-3</v>
      </c>
    </row>
    <row r="222" spans="1:12" x14ac:dyDescent="0.3">
      <c r="A222" s="3">
        <v>42698</v>
      </c>
      <c r="B222" s="18">
        <v>31.18</v>
      </c>
      <c r="C222" s="16">
        <f t="shared" si="18"/>
        <v>-7.0063694267515908E-3</v>
      </c>
      <c r="D222" s="18">
        <v>74.959999999999994</v>
      </c>
      <c r="E222" s="16">
        <f t="shared" si="19"/>
        <v>-2.7936676865771837E-3</v>
      </c>
      <c r="F222" s="18">
        <v>21.39</v>
      </c>
      <c r="G222" s="16">
        <f t="shared" si="20"/>
        <v>4.6772684752105498E-4</v>
      </c>
      <c r="J222" s="15">
        <f t="shared" si="21"/>
        <v>-7.5612924286465773E-3</v>
      </c>
      <c r="K222" s="15">
        <f t="shared" si="22"/>
        <v>-3.2663045281234645E-3</v>
      </c>
      <c r="L222" s="15">
        <f t="shared" si="23"/>
        <v>-2.6939626667427173E-6</v>
      </c>
    </row>
    <row r="223" spans="1:12" x14ac:dyDescent="0.3">
      <c r="A223" s="3">
        <v>42699</v>
      </c>
      <c r="B223" s="18">
        <v>31.74</v>
      </c>
      <c r="C223" s="16">
        <f t="shared" si="18"/>
        <v>1.7960230917254627E-2</v>
      </c>
      <c r="D223" s="18">
        <v>75.98</v>
      </c>
      <c r="E223" s="16">
        <f t="shared" si="19"/>
        <v>1.3607257203842149E-2</v>
      </c>
      <c r="F223" s="18">
        <v>21.63</v>
      </c>
      <c r="G223" s="16">
        <f t="shared" si="20"/>
        <v>1.1220196353436185E-2</v>
      </c>
      <c r="J223" s="15">
        <f t="shared" si="21"/>
        <v>1.7405307915359641E-2</v>
      </c>
      <c r="K223" s="15">
        <f t="shared" si="22"/>
        <v>1.3134620362295868E-2</v>
      </c>
      <c r="L223" s="15">
        <f t="shared" si="23"/>
        <v>1.0749775543248387E-2</v>
      </c>
    </row>
    <row r="224" spans="1:12" x14ac:dyDescent="0.3">
      <c r="A224" s="3">
        <v>42702</v>
      </c>
      <c r="B224" s="18">
        <v>31.76</v>
      </c>
      <c r="C224" s="16">
        <f t="shared" si="18"/>
        <v>6.3011972274740202E-4</v>
      </c>
      <c r="D224" s="18">
        <v>76.510000000000005</v>
      </c>
      <c r="E224" s="16">
        <f t="shared" si="19"/>
        <v>6.9755198736509705E-3</v>
      </c>
      <c r="F224" s="18">
        <v>21.75</v>
      </c>
      <c r="G224" s="16">
        <f t="shared" si="20"/>
        <v>5.5478502080443803E-3</v>
      </c>
      <c r="J224" s="15">
        <f t="shared" si="21"/>
        <v>7.5196720852415983E-5</v>
      </c>
      <c r="K224" s="15">
        <f t="shared" si="22"/>
        <v>6.5028830321046897E-3</v>
      </c>
      <c r="L224" s="15">
        <f t="shared" si="23"/>
        <v>5.0774293978565824E-3</v>
      </c>
    </row>
    <row r="225" spans="1:12" x14ac:dyDescent="0.3">
      <c r="A225" s="3">
        <v>42703</v>
      </c>
      <c r="B225" s="18">
        <v>31.81</v>
      </c>
      <c r="C225" s="16">
        <f t="shared" si="18"/>
        <v>1.5743073047858047E-3</v>
      </c>
      <c r="D225" s="18">
        <v>77.040000000000006</v>
      </c>
      <c r="E225" s="16">
        <f t="shared" si="19"/>
        <v>6.9271990589465648E-3</v>
      </c>
      <c r="F225" s="18">
        <v>21.72</v>
      </c>
      <c r="G225" s="16">
        <f t="shared" si="20"/>
        <v>-1.3793103448276334E-3</v>
      </c>
      <c r="J225" s="15">
        <f t="shared" si="21"/>
        <v>1.0193843028908187E-3</v>
      </c>
      <c r="K225" s="15">
        <f t="shared" si="22"/>
        <v>6.454562217400284E-3</v>
      </c>
      <c r="L225" s="15">
        <f t="shared" si="23"/>
        <v>-1.8497311550154311E-3</v>
      </c>
    </row>
    <row r="226" spans="1:12" x14ac:dyDescent="0.3">
      <c r="A226" s="3">
        <v>42704</v>
      </c>
      <c r="B226" s="18">
        <v>32.15</v>
      </c>
      <c r="C226" s="16">
        <f t="shared" si="18"/>
        <v>1.0688462747563632E-2</v>
      </c>
      <c r="D226" s="18">
        <v>77.97</v>
      </c>
      <c r="E226" s="16">
        <f t="shared" si="19"/>
        <v>1.2071651090342472E-2</v>
      </c>
      <c r="F226" s="18">
        <v>22</v>
      </c>
      <c r="G226" s="16">
        <f t="shared" si="20"/>
        <v>1.2891344383057168E-2</v>
      </c>
      <c r="J226" s="15">
        <f t="shared" si="21"/>
        <v>1.0133539745668645E-2</v>
      </c>
      <c r="K226" s="15">
        <f t="shared" si="22"/>
        <v>1.1599014248796191E-2</v>
      </c>
      <c r="L226" s="15">
        <f t="shared" si="23"/>
        <v>1.242092357286937E-2</v>
      </c>
    </row>
    <row r="227" spans="1:12" x14ac:dyDescent="0.3">
      <c r="A227" s="3">
        <v>42705</v>
      </c>
      <c r="B227" s="18">
        <v>31.97</v>
      </c>
      <c r="C227" s="16">
        <f t="shared" si="18"/>
        <v>-5.5987558320372832E-3</v>
      </c>
      <c r="D227" s="18">
        <v>77.44</v>
      </c>
      <c r="E227" s="16">
        <f t="shared" si="19"/>
        <v>-6.7974862126458646E-3</v>
      </c>
      <c r="F227" s="18">
        <v>21.76</v>
      </c>
      <c r="G227" s="16">
        <f t="shared" si="20"/>
        <v>-1.0909090909090868E-2</v>
      </c>
      <c r="J227" s="15">
        <f t="shared" si="21"/>
        <v>-6.1536788339322697E-3</v>
      </c>
      <c r="K227" s="15">
        <f t="shared" si="22"/>
        <v>-7.2701230541921454E-3</v>
      </c>
      <c r="L227" s="15">
        <f t="shared" si="23"/>
        <v>-1.1379511719278666E-2</v>
      </c>
    </row>
    <row r="228" spans="1:12" x14ac:dyDescent="0.3">
      <c r="A228" s="3">
        <v>42706</v>
      </c>
      <c r="B228" s="18">
        <v>31.66</v>
      </c>
      <c r="C228" s="16">
        <f t="shared" si="18"/>
        <v>-9.6965905536440244E-3</v>
      </c>
      <c r="D228" s="18">
        <v>76.67</v>
      </c>
      <c r="E228" s="16">
        <f t="shared" si="19"/>
        <v>-9.9431818181817677E-3</v>
      </c>
      <c r="F228" s="18">
        <v>21.73</v>
      </c>
      <c r="G228" s="16">
        <f t="shared" si="20"/>
        <v>-1.3786764705883137E-3</v>
      </c>
      <c r="J228" s="15">
        <f t="shared" si="21"/>
        <v>-1.0251513555539011E-2</v>
      </c>
      <c r="K228" s="15">
        <f t="shared" si="22"/>
        <v>-1.0415818659728049E-2</v>
      </c>
      <c r="L228" s="15">
        <f t="shared" si="23"/>
        <v>-1.8490972807761114E-3</v>
      </c>
    </row>
    <row r="229" spans="1:12" x14ac:dyDescent="0.3">
      <c r="A229" s="3">
        <v>42709</v>
      </c>
      <c r="B229" s="18">
        <v>31.88</v>
      </c>
      <c r="C229" s="16">
        <f t="shared" si="18"/>
        <v>6.948831332912242E-3</v>
      </c>
      <c r="D229" s="18">
        <v>76.92</v>
      </c>
      <c r="E229" s="16">
        <f t="shared" si="19"/>
        <v>3.2607277944436408E-3</v>
      </c>
      <c r="F229" s="18">
        <v>21.82</v>
      </c>
      <c r="G229" s="16">
        <f t="shared" si="20"/>
        <v>4.1417395306029281E-3</v>
      </c>
      <c r="J229" s="15">
        <f t="shared" si="21"/>
        <v>6.3939083310172555E-3</v>
      </c>
      <c r="K229" s="15">
        <f t="shared" si="22"/>
        <v>2.78809095289736E-3</v>
      </c>
      <c r="L229" s="15">
        <f t="shared" si="23"/>
        <v>3.6713187204151306E-3</v>
      </c>
    </row>
    <row r="230" spans="1:12" x14ac:dyDescent="0.3">
      <c r="A230" s="3">
        <v>42710</v>
      </c>
      <c r="B230" s="18">
        <v>31.85</v>
      </c>
      <c r="C230" s="16">
        <f t="shared" si="18"/>
        <v>-9.4102885821822913E-4</v>
      </c>
      <c r="D230" s="18">
        <v>77.209999999999994</v>
      </c>
      <c r="E230" s="16">
        <f t="shared" si="19"/>
        <v>3.7701508060321576E-3</v>
      </c>
      <c r="F230" s="18">
        <v>21.91</v>
      </c>
      <c r="G230" s="16">
        <f t="shared" si="20"/>
        <v>4.124656278643446E-3</v>
      </c>
      <c r="J230" s="15">
        <f t="shared" si="21"/>
        <v>-1.4959518601132152E-3</v>
      </c>
      <c r="K230" s="15">
        <f t="shared" si="22"/>
        <v>3.2975139644858768E-3</v>
      </c>
      <c r="L230" s="15">
        <f t="shared" si="23"/>
        <v>3.6542354684556484E-3</v>
      </c>
    </row>
    <row r="231" spans="1:12" x14ac:dyDescent="0.3">
      <c r="A231" s="3">
        <v>42711</v>
      </c>
      <c r="B231" s="18">
        <v>31.66</v>
      </c>
      <c r="C231" s="16">
        <f t="shared" si="18"/>
        <v>-5.9654631083202458E-3</v>
      </c>
      <c r="D231" s="18">
        <v>77.040000000000006</v>
      </c>
      <c r="E231" s="16">
        <f t="shared" si="19"/>
        <v>-2.2017873332468296E-3</v>
      </c>
      <c r="F231" s="18">
        <v>21.8</v>
      </c>
      <c r="G231" s="16">
        <f t="shared" si="20"/>
        <v>-5.0205385668644631E-3</v>
      </c>
      <c r="J231" s="15">
        <f t="shared" si="21"/>
        <v>-6.5203861102152323E-3</v>
      </c>
      <c r="K231" s="15">
        <f t="shared" si="22"/>
        <v>-2.6744241747931104E-3</v>
      </c>
      <c r="L231" s="15">
        <f t="shared" si="23"/>
        <v>-5.4909593770522611E-3</v>
      </c>
    </row>
    <row r="232" spans="1:12" x14ac:dyDescent="0.3">
      <c r="A232" s="3">
        <v>42712</v>
      </c>
      <c r="B232" s="18">
        <v>32.18</v>
      </c>
      <c r="C232" s="16">
        <f t="shared" si="18"/>
        <v>1.6424510423246996E-2</v>
      </c>
      <c r="D232" s="18">
        <v>77.790000000000006</v>
      </c>
      <c r="E232" s="16">
        <f t="shared" si="19"/>
        <v>9.7352024922119362E-3</v>
      </c>
      <c r="F232" s="18">
        <v>22.04</v>
      </c>
      <c r="G232" s="16">
        <f t="shared" si="20"/>
        <v>1.1009174311926495E-2</v>
      </c>
      <c r="J232" s="15">
        <f t="shared" si="21"/>
        <v>1.586958742135201E-2</v>
      </c>
      <c r="K232" s="15">
        <f t="shared" si="22"/>
        <v>9.2625656506656554E-3</v>
      </c>
      <c r="L232" s="15">
        <f t="shared" si="23"/>
        <v>1.0538753501738697E-2</v>
      </c>
    </row>
    <row r="233" spans="1:12" x14ac:dyDescent="0.3">
      <c r="A233" s="3">
        <v>42713</v>
      </c>
      <c r="B233" s="18">
        <v>32.26</v>
      </c>
      <c r="C233" s="16">
        <f t="shared" si="18"/>
        <v>2.4860161591049312E-3</v>
      </c>
      <c r="D233" s="18">
        <v>78.16</v>
      </c>
      <c r="E233" s="16">
        <f t="shared" si="19"/>
        <v>4.7563954235760875E-3</v>
      </c>
      <c r="F233" s="18">
        <v>22.07</v>
      </c>
      <c r="G233" s="16">
        <f t="shared" si="20"/>
        <v>1.3611615245010533E-3</v>
      </c>
      <c r="J233" s="15">
        <f t="shared" si="21"/>
        <v>1.9310931572099452E-3</v>
      </c>
      <c r="K233" s="15">
        <f t="shared" si="22"/>
        <v>4.2837585820298067E-3</v>
      </c>
      <c r="L233" s="15">
        <f t="shared" si="23"/>
        <v>8.9074071431325557E-4</v>
      </c>
    </row>
    <row r="234" spans="1:12" x14ac:dyDescent="0.3">
      <c r="A234" s="3">
        <v>42716</v>
      </c>
      <c r="B234" s="18">
        <v>31.93</v>
      </c>
      <c r="C234" s="16">
        <f t="shared" si="18"/>
        <v>-1.0229386236825788E-2</v>
      </c>
      <c r="D234" s="18">
        <v>77.47</v>
      </c>
      <c r="E234" s="16">
        <f t="shared" si="19"/>
        <v>-8.828045035823906E-3</v>
      </c>
      <c r="F234" s="18">
        <v>21.94</v>
      </c>
      <c r="G234" s="16">
        <f t="shared" si="20"/>
        <v>-5.8903488898957024E-3</v>
      </c>
      <c r="J234" s="15">
        <f t="shared" si="21"/>
        <v>-1.0784309238720775E-2</v>
      </c>
      <c r="K234" s="15">
        <f t="shared" si="22"/>
        <v>-9.3006818773701868E-3</v>
      </c>
      <c r="L234" s="15">
        <f t="shared" si="23"/>
        <v>-6.3607697000835003E-3</v>
      </c>
    </row>
    <row r="235" spans="1:12" x14ac:dyDescent="0.3">
      <c r="A235" s="3">
        <v>42717</v>
      </c>
      <c r="B235" s="18">
        <v>32.08</v>
      </c>
      <c r="C235" s="16">
        <f t="shared" si="18"/>
        <v>4.6977763858440102E-3</v>
      </c>
      <c r="D235" s="18">
        <v>77.48</v>
      </c>
      <c r="E235" s="16">
        <f t="shared" si="19"/>
        <v>1.2908222537766356E-4</v>
      </c>
      <c r="F235" s="18">
        <v>21.92</v>
      </c>
      <c r="G235" s="16">
        <f t="shared" si="20"/>
        <v>-9.1157702825883646E-4</v>
      </c>
      <c r="J235" s="15">
        <f t="shared" si="21"/>
        <v>4.1428533839490238E-3</v>
      </c>
      <c r="K235" s="15">
        <f t="shared" si="22"/>
        <v>-3.4355461616861714E-4</v>
      </c>
      <c r="L235" s="15">
        <f t="shared" si="23"/>
        <v>-1.3819978384466342E-3</v>
      </c>
    </row>
    <row r="236" spans="1:12" x14ac:dyDescent="0.3">
      <c r="A236" s="3">
        <v>42718</v>
      </c>
      <c r="B236" s="18">
        <v>31.85</v>
      </c>
      <c r="C236" s="16">
        <f t="shared" si="18"/>
        <v>-7.1695760598502467E-3</v>
      </c>
      <c r="D236" s="18">
        <v>77</v>
      </c>
      <c r="E236" s="16">
        <f t="shared" si="19"/>
        <v>-6.1951471347444498E-3</v>
      </c>
      <c r="F236" s="18">
        <v>21.68</v>
      </c>
      <c r="G236" s="16">
        <f t="shared" si="20"/>
        <v>-1.0948905109489093E-2</v>
      </c>
      <c r="J236" s="15">
        <f t="shared" si="21"/>
        <v>-7.7244990617452332E-3</v>
      </c>
      <c r="K236" s="15">
        <f t="shared" si="22"/>
        <v>-6.6677839762907306E-3</v>
      </c>
      <c r="L236" s="15">
        <f t="shared" si="23"/>
        <v>-1.1419325919676891E-2</v>
      </c>
    </row>
    <row r="237" spans="1:12" x14ac:dyDescent="0.3">
      <c r="A237" s="3">
        <v>42719</v>
      </c>
      <c r="B237" s="18">
        <v>31.72</v>
      </c>
      <c r="C237" s="16">
        <f t="shared" si="18"/>
        <v>-4.0816326530612734E-3</v>
      </c>
      <c r="D237" s="18">
        <v>77.02</v>
      </c>
      <c r="E237" s="16">
        <f t="shared" si="19"/>
        <v>2.5974025974018211E-4</v>
      </c>
      <c r="F237" s="18">
        <v>21.63</v>
      </c>
      <c r="G237" s="16">
        <f t="shared" si="20"/>
        <v>-2.3062730627306793E-3</v>
      </c>
      <c r="J237" s="15">
        <f t="shared" si="21"/>
        <v>-4.6365556549562599E-3</v>
      </c>
      <c r="K237" s="15">
        <f t="shared" si="22"/>
        <v>-2.1289658180609859E-4</v>
      </c>
      <c r="L237" s="15">
        <f t="shared" si="23"/>
        <v>-2.7766938729184769E-3</v>
      </c>
    </row>
    <row r="238" spans="1:12" x14ac:dyDescent="0.3">
      <c r="A238" s="3">
        <v>42720</v>
      </c>
      <c r="B238" s="18">
        <v>31.71</v>
      </c>
      <c r="C238" s="16">
        <f t="shared" si="18"/>
        <v>-3.1525851197977683E-4</v>
      </c>
      <c r="D238" s="18">
        <v>77.430000000000007</v>
      </c>
      <c r="E238" s="16">
        <f t="shared" si="19"/>
        <v>5.3232926512596368E-3</v>
      </c>
      <c r="F238" s="18">
        <v>21.6</v>
      </c>
      <c r="G238" s="16">
        <f t="shared" si="20"/>
        <v>-1.3869625520109841E-3</v>
      </c>
      <c r="J238" s="15">
        <f t="shared" si="21"/>
        <v>-8.7018151387476287E-4</v>
      </c>
      <c r="K238" s="15">
        <f t="shared" si="22"/>
        <v>4.850655809713356E-3</v>
      </c>
      <c r="L238" s="15">
        <f t="shared" si="23"/>
        <v>-1.8573833621987818E-3</v>
      </c>
    </row>
    <row r="239" spans="1:12" x14ac:dyDescent="0.3">
      <c r="A239" s="3">
        <v>42723</v>
      </c>
      <c r="B239" s="18">
        <v>31.59</v>
      </c>
      <c r="C239" s="16">
        <f t="shared" si="18"/>
        <v>-3.7842951750236553E-3</v>
      </c>
      <c r="D239" s="18">
        <v>77.2</v>
      </c>
      <c r="E239" s="16">
        <f t="shared" si="19"/>
        <v>-2.9704248999096183E-3</v>
      </c>
      <c r="F239" s="18">
        <v>21.53</v>
      </c>
      <c r="G239" s="16">
        <f t="shared" si="20"/>
        <v>-3.2407407407407662E-3</v>
      </c>
      <c r="J239" s="15">
        <f t="shared" si="21"/>
        <v>-4.3392181769186418E-3</v>
      </c>
      <c r="K239" s="15">
        <f t="shared" si="22"/>
        <v>-3.4430617414558991E-3</v>
      </c>
      <c r="L239" s="15">
        <f t="shared" si="23"/>
        <v>-3.7111615509285638E-3</v>
      </c>
    </row>
    <row r="240" spans="1:12" x14ac:dyDescent="0.3">
      <c r="A240" s="3">
        <v>42724</v>
      </c>
      <c r="B240" s="18">
        <v>31.47</v>
      </c>
      <c r="C240" s="16">
        <f t="shared" si="18"/>
        <v>-3.7986704653372172E-3</v>
      </c>
      <c r="D240" s="18">
        <v>76.540000000000006</v>
      </c>
      <c r="E240" s="16">
        <f t="shared" si="19"/>
        <v>-8.5492227979274693E-3</v>
      </c>
      <c r="F240" s="18">
        <v>21.43</v>
      </c>
      <c r="G240" s="16">
        <f t="shared" si="20"/>
        <v>-4.644681839294118E-3</v>
      </c>
      <c r="J240" s="15">
        <f t="shared" si="21"/>
        <v>-4.3535934672322037E-3</v>
      </c>
      <c r="K240" s="15">
        <f t="shared" si="22"/>
        <v>-9.0218596394737501E-3</v>
      </c>
      <c r="L240" s="15">
        <f t="shared" si="23"/>
        <v>-5.115102649481916E-3</v>
      </c>
    </row>
    <row r="241" spans="1:12" x14ac:dyDescent="0.3">
      <c r="A241" s="3">
        <v>42725</v>
      </c>
      <c r="B241" s="18">
        <v>31.43</v>
      </c>
      <c r="C241" s="16">
        <f t="shared" si="18"/>
        <v>-1.2710517953606892E-3</v>
      </c>
      <c r="D241" s="18">
        <v>76.33</v>
      </c>
      <c r="E241" s="16">
        <f t="shared" si="19"/>
        <v>-2.7436634439509389E-3</v>
      </c>
      <c r="F241" s="18">
        <v>21.41</v>
      </c>
      <c r="G241" s="16">
        <f t="shared" si="20"/>
        <v>-9.3327111525898232E-4</v>
      </c>
      <c r="J241" s="15">
        <f t="shared" si="21"/>
        <v>-1.8259747972556753E-3</v>
      </c>
      <c r="K241" s="15">
        <f t="shared" si="22"/>
        <v>-3.2163002854972197E-3</v>
      </c>
      <c r="L241" s="15">
        <f t="shared" si="23"/>
        <v>-1.4036919254467801E-3</v>
      </c>
    </row>
    <row r="242" spans="1:12" x14ac:dyDescent="0.3">
      <c r="A242" s="3">
        <v>42726</v>
      </c>
      <c r="B242" s="18">
        <v>31.08</v>
      </c>
      <c r="C242" s="16">
        <f t="shared" si="18"/>
        <v>-1.1135857461024523E-2</v>
      </c>
      <c r="D242" s="18">
        <v>75.58</v>
      </c>
      <c r="E242" s="16">
        <f t="shared" si="19"/>
        <v>-9.825756583256906E-3</v>
      </c>
      <c r="F242" s="18">
        <v>21.13</v>
      </c>
      <c r="G242" s="16">
        <f t="shared" si="20"/>
        <v>-1.3078000934143019E-2</v>
      </c>
      <c r="J242" s="15">
        <f t="shared" si="21"/>
        <v>-1.169078046291951E-2</v>
      </c>
      <c r="K242" s="15">
        <f t="shared" si="22"/>
        <v>-1.0298393424803187E-2</v>
      </c>
      <c r="L242" s="15">
        <f t="shared" si="23"/>
        <v>-1.3548421744330817E-2</v>
      </c>
    </row>
    <row r="243" spans="1:12" x14ac:dyDescent="0.3">
      <c r="A243" s="3">
        <v>42727</v>
      </c>
      <c r="B243" s="18">
        <v>31.12</v>
      </c>
      <c r="C243" s="16">
        <f t="shared" si="18"/>
        <v>1.2870012870014325E-3</v>
      </c>
      <c r="D243" s="18">
        <v>75.56</v>
      </c>
      <c r="E243" s="16">
        <f t="shared" si="19"/>
        <v>-2.6462026991258547E-4</v>
      </c>
      <c r="F243" s="18">
        <v>21.11</v>
      </c>
      <c r="G243" s="16">
        <f t="shared" si="20"/>
        <v>-9.4652153336483025E-4</v>
      </c>
      <c r="J243" s="15">
        <f t="shared" si="21"/>
        <v>7.3207828510644642E-4</v>
      </c>
      <c r="K243" s="15">
        <f t="shared" si="22"/>
        <v>-7.3725711145886618E-4</v>
      </c>
      <c r="L243" s="15">
        <f t="shared" si="23"/>
        <v>-1.416942343552628E-3</v>
      </c>
    </row>
    <row r="244" spans="1:12" x14ac:dyDescent="0.3">
      <c r="A244" s="3">
        <v>42730</v>
      </c>
      <c r="B244" s="18">
        <v>30.77</v>
      </c>
      <c r="C244" s="16">
        <f t="shared" si="18"/>
        <v>-1.1246786632390759E-2</v>
      </c>
      <c r="D244" s="18">
        <v>74.03</v>
      </c>
      <c r="E244" s="16">
        <f t="shared" si="19"/>
        <v>-2.0248808893594483E-2</v>
      </c>
      <c r="F244" s="24">
        <v>21.16</v>
      </c>
      <c r="G244" s="16">
        <f t="shared" si="20"/>
        <v>2.368545712932324E-3</v>
      </c>
      <c r="J244" s="15">
        <f t="shared" si="21"/>
        <v>-1.1801709634285746E-2</v>
      </c>
      <c r="K244" s="15">
        <f t="shared" si="22"/>
        <v>-2.0721445735140762E-2</v>
      </c>
      <c r="L244" s="15">
        <f t="shared" si="23"/>
        <v>1.8981249027445262E-3</v>
      </c>
    </row>
    <row r="245" spans="1:12" x14ac:dyDescent="0.3">
      <c r="A245" s="3">
        <v>42731</v>
      </c>
      <c r="B245" s="18">
        <v>31.22</v>
      </c>
      <c r="C245" s="16">
        <f t="shared" si="18"/>
        <v>1.46246343841403E-2</v>
      </c>
      <c r="D245" s="18">
        <v>75.22</v>
      </c>
      <c r="E245" s="16">
        <f t="shared" si="19"/>
        <v>1.6074564365797572E-2</v>
      </c>
      <c r="F245" s="18">
        <v>21.16</v>
      </c>
      <c r="G245" s="16">
        <f t="shared" si="20"/>
        <v>0</v>
      </c>
      <c r="J245" s="15">
        <f t="shared" si="21"/>
        <v>1.4069711382245314E-2</v>
      </c>
      <c r="K245" s="15">
        <f t="shared" si="22"/>
        <v>1.5601927524251291E-2</v>
      </c>
      <c r="L245" s="15">
        <f t="shared" si="23"/>
        <v>-4.704208101877977E-4</v>
      </c>
    </row>
    <row r="246" spans="1:12" x14ac:dyDescent="0.3">
      <c r="A246" s="3">
        <v>42732</v>
      </c>
      <c r="B246" s="18">
        <v>31.28</v>
      </c>
      <c r="C246" s="16">
        <f t="shared" si="18"/>
        <v>1.9218449711724261E-3</v>
      </c>
      <c r="D246" s="18">
        <v>76.17</v>
      </c>
      <c r="E246" s="16">
        <f t="shared" si="19"/>
        <v>1.2629619781972856E-2</v>
      </c>
      <c r="F246" s="18">
        <v>21.38</v>
      </c>
      <c r="G246" s="16">
        <f t="shared" si="20"/>
        <v>1.0396975425330801E-2</v>
      </c>
      <c r="J246" s="15">
        <f t="shared" si="21"/>
        <v>1.3669219692774401E-3</v>
      </c>
      <c r="K246" s="15">
        <f t="shared" si="22"/>
        <v>1.2156982940426575E-2</v>
      </c>
      <c r="L246" s="15">
        <f t="shared" si="23"/>
        <v>9.9265546151430031E-3</v>
      </c>
    </row>
    <row r="247" spans="1:12" x14ac:dyDescent="0.3">
      <c r="A247" s="3">
        <v>42733</v>
      </c>
      <c r="B247" s="18">
        <v>31.6</v>
      </c>
      <c r="C247" s="16">
        <f t="shared" si="18"/>
        <v>1.0230179028132946E-2</v>
      </c>
      <c r="D247" s="18">
        <v>77.069999999999993</v>
      </c>
      <c r="E247" s="16">
        <f t="shared" si="19"/>
        <v>1.1815675462780506E-2</v>
      </c>
      <c r="F247" s="18">
        <v>21.53</v>
      </c>
      <c r="G247" s="16">
        <f t="shared" si="20"/>
        <v>7.0159027128158247E-3</v>
      </c>
      <c r="J247" s="15">
        <f t="shared" si="21"/>
        <v>9.6752560262379599E-3</v>
      </c>
      <c r="K247" s="15">
        <f t="shared" si="22"/>
        <v>1.1343038621234225E-2</v>
      </c>
      <c r="L247" s="15">
        <f t="shared" si="23"/>
        <v>6.5454819026280267E-3</v>
      </c>
    </row>
    <row r="248" spans="1:12" x14ac:dyDescent="0.3">
      <c r="A248" s="3">
        <v>42734</v>
      </c>
      <c r="B248" s="18">
        <v>31.87</v>
      </c>
      <c r="C248" s="16">
        <f t="shared" si="18"/>
        <v>8.5443037974684E-3</v>
      </c>
      <c r="D248" s="18">
        <v>77.13</v>
      </c>
      <c r="E248" s="16">
        <f t="shared" si="19"/>
        <v>7.7851304009346478E-4</v>
      </c>
      <c r="F248" s="18">
        <v>21.69</v>
      </c>
      <c r="G248" s="16">
        <f t="shared" si="20"/>
        <v>7.4314909428703224E-3</v>
      </c>
      <c r="J248" s="15">
        <f t="shared" si="21"/>
        <v>7.9893807955734135E-3</v>
      </c>
      <c r="K248" s="15">
        <f t="shared" si="22"/>
        <v>3.0587619854718408E-4</v>
      </c>
      <c r="L248" s="15">
        <f t="shared" si="23"/>
        <v>6.9610701326825244E-3</v>
      </c>
    </row>
    <row r="249" spans="1:12" x14ac:dyDescent="0.3">
      <c r="A249" s="3">
        <v>42737</v>
      </c>
      <c r="B249" s="18">
        <v>31.91</v>
      </c>
      <c r="C249" s="16">
        <f t="shared" si="18"/>
        <v>1.2550988390336304E-3</v>
      </c>
      <c r="D249" s="18">
        <v>77.489999999999995</v>
      </c>
      <c r="E249" s="16">
        <f t="shared" si="19"/>
        <v>4.667444574095736E-3</v>
      </c>
      <c r="F249" s="18">
        <v>21.79</v>
      </c>
      <c r="G249" s="16">
        <f t="shared" si="20"/>
        <v>4.6104195481788679E-3</v>
      </c>
      <c r="J249" s="15">
        <f t="shared" si="21"/>
        <v>7.0017583713864436E-4</v>
      </c>
      <c r="K249" s="15">
        <f t="shared" si="22"/>
        <v>4.1948077325494552E-3</v>
      </c>
      <c r="L249" s="15">
        <f t="shared" si="23"/>
        <v>4.1399987379910699E-3</v>
      </c>
    </row>
    <row r="250" spans="1:12" x14ac:dyDescent="0.3">
      <c r="A250" s="3">
        <v>42738</v>
      </c>
      <c r="B250" s="18">
        <v>32.049999999999997</v>
      </c>
      <c r="C250" s="16">
        <f t="shared" si="18"/>
        <v>4.3873393920399462E-3</v>
      </c>
      <c r="D250" s="18">
        <v>78.03</v>
      </c>
      <c r="E250" s="16">
        <f t="shared" si="19"/>
        <v>6.9686411149827432E-3</v>
      </c>
      <c r="F250" s="18">
        <v>21.89</v>
      </c>
      <c r="G250" s="16">
        <f t="shared" si="20"/>
        <v>4.5892611289584107E-3</v>
      </c>
      <c r="J250" s="15">
        <f t="shared" si="21"/>
        <v>3.8324163901449601E-3</v>
      </c>
      <c r="K250" s="15">
        <f t="shared" si="22"/>
        <v>6.4960042734364624E-3</v>
      </c>
      <c r="L250" s="15">
        <f t="shared" si="23"/>
        <v>4.1188403187706127E-3</v>
      </c>
    </row>
    <row r="251" spans="1:12" x14ac:dyDescent="0.3">
      <c r="A251" s="3">
        <v>42739</v>
      </c>
      <c r="B251" s="18">
        <v>31.99</v>
      </c>
      <c r="C251" s="16">
        <f t="shared" si="18"/>
        <v>-1.8720748829952338E-3</v>
      </c>
      <c r="D251" s="18">
        <v>78.239999999999995</v>
      </c>
      <c r="E251" s="16">
        <f t="shared" si="19"/>
        <v>2.6912725874663757E-3</v>
      </c>
      <c r="F251" s="18">
        <v>21.95</v>
      </c>
      <c r="G251" s="16">
        <f t="shared" si="20"/>
        <v>2.7409776153495269E-3</v>
      </c>
      <c r="J251" s="15">
        <f t="shared" si="21"/>
        <v>-2.4269978848902199E-3</v>
      </c>
      <c r="K251" s="15">
        <f t="shared" si="22"/>
        <v>2.2186357459200948E-3</v>
      </c>
      <c r="L251" s="15">
        <f t="shared" si="23"/>
        <v>2.2705568051617294E-3</v>
      </c>
    </row>
    <row r="252" spans="1:12" x14ac:dyDescent="0.3">
      <c r="A252" s="3">
        <v>42740</v>
      </c>
      <c r="B252" s="18">
        <v>32.340000000000003</v>
      </c>
      <c r="C252" s="16">
        <f t="shared" si="18"/>
        <v>1.0940919037199182E-2</v>
      </c>
      <c r="D252" s="18">
        <v>78.59</v>
      </c>
      <c r="E252" s="16">
        <f t="shared" si="19"/>
        <v>4.4734151329244298E-3</v>
      </c>
      <c r="F252" s="18">
        <v>22.09</v>
      </c>
      <c r="G252" s="16">
        <f t="shared" si="20"/>
        <v>6.3781321184510631E-3</v>
      </c>
      <c r="J252" s="15">
        <f t="shared" si="21"/>
        <v>1.0385996035304195E-2</v>
      </c>
      <c r="K252" s="15">
        <f t="shared" si="22"/>
        <v>4.000778291378149E-3</v>
      </c>
      <c r="L252" s="15">
        <f t="shared" si="23"/>
        <v>5.9077113082632651E-3</v>
      </c>
    </row>
    <row r="253" spans="1:12" x14ac:dyDescent="0.3">
      <c r="A253" s="3">
        <v>42741</v>
      </c>
      <c r="B253" s="18">
        <v>32.21</v>
      </c>
      <c r="C253" s="16">
        <f t="shared" si="18"/>
        <v>-4.0197897340755739E-3</v>
      </c>
      <c r="D253" s="18">
        <v>78.12</v>
      </c>
      <c r="E253" s="16">
        <f t="shared" si="19"/>
        <v>-5.9804046316325188E-3</v>
      </c>
      <c r="F253" s="18">
        <v>22.07</v>
      </c>
      <c r="G253" s="16">
        <f t="shared" si="20"/>
        <v>-9.0538705296516753E-4</v>
      </c>
      <c r="J253" s="15">
        <f t="shared" si="21"/>
        <v>-4.5747127359705604E-3</v>
      </c>
      <c r="K253" s="15">
        <f t="shared" si="22"/>
        <v>-6.4530414731787996E-3</v>
      </c>
      <c r="L253" s="15">
        <f t="shared" si="23"/>
        <v>-1.3758078631529653E-3</v>
      </c>
    </row>
    <row r="254" spans="1:12" x14ac:dyDescent="0.3">
      <c r="A254" s="3">
        <v>42744</v>
      </c>
      <c r="B254" s="18">
        <v>32.22</v>
      </c>
      <c r="C254" s="16">
        <f t="shared" si="18"/>
        <v>3.104625892580426E-4</v>
      </c>
      <c r="D254" s="18">
        <v>77.98</v>
      </c>
      <c r="E254" s="16">
        <f t="shared" si="19"/>
        <v>-1.7921146953404632E-3</v>
      </c>
      <c r="F254" s="18">
        <v>22.12</v>
      </c>
      <c r="G254" s="16">
        <f t="shared" si="20"/>
        <v>2.2655188038060992E-3</v>
      </c>
      <c r="J254" s="15">
        <f t="shared" si="21"/>
        <v>-2.4446041263694344E-4</v>
      </c>
      <c r="K254" s="15">
        <f t="shared" si="22"/>
        <v>-2.264751536886744E-3</v>
      </c>
      <c r="L254" s="15">
        <f t="shared" si="23"/>
        <v>1.7950979936183014E-3</v>
      </c>
    </row>
    <row r="255" spans="1:12" x14ac:dyDescent="0.3">
      <c r="A255" s="3">
        <v>42745</v>
      </c>
      <c r="B255" s="18">
        <v>32.369999999999997</v>
      </c>
      <c r="C255" s="16">
        <f t="shared" si="18"/>
        <v>4.6554934823090921E-3</v>
      </c>
      <c r="D255" s="18">
        <v>78.13</v>
      </c>
      <c r="E255" s="16">
        <f t="shared" si="19"/>
        <v>1.9235701461912669E-3</v>
      </c>
      <c r="F255" s="18">
        <v>22.12</v>
      </c>
      <c r="G255" s="16">
        <f t="shared" si="20"/>
        <v>0</v>
      </c>
      <c r="J255" s="15">
        <f t="shared" si="21"/>
        <v>4.1005704804141056E-3</v>
      </c>
      <c r="K255" s="15">
        <f t="shared" si="22"/>
        <v>1.4509333046449861E-3</v>
      </c>
      <c r="L255" s="15">
        <f t="shared" si="23"/>
        <v>-4.704208101877977E-4</v>
      </c>
    </row>
    <row r="256" spans="1:12" x14ac:dyDescent="0.3">
      <c r="A256" s="3">
        <v>42746</v>
      </c>
      <c r="B256" s="18">
        <v>32.76</v>
      </c>
      <c r="C256" s="16">
        <f t="shared" si="18"/>
        <v>1.2048192771084265E-2</v>
      </c>
      <c r="D256" s="18">
        <v>78.86</v>
      </c>
      <c r="E256" s="16">
        <f t="shared" si="19"/>
        <v>9.3434020222706859E-3</v>
      </c>
      <c r="F256" s="18">
        <v>22.4</v>
      </c>
      <c r="G256" s="16">
        <f t="shared" si="20"/>
        <v>1.2658227848101111E-2</v>
      </c>
      <c r="J256" s="15">
        <f t="shared" si="21"/>
        <v>1.1493269769189279E-2</v>
      </c>
      <c r="K256" s="15">
        <f t="shared" si="22"/>
        <v>8.8707651807244051E-3</v>
      </c>
      <c r="L256" s="15">
        <f t="shared" si="23"/>
        <v>1.2187807037913313E-2</v>
      </c>
    </row>
    <row r="257" spans="1:12" x14ac:dyDescent="0.3">
      <c r="A257" s="3">
        <v>42747</v>
      </c>
      <c r="B257" s="18">
        <v>32.93</v>
      </c>
      <c r="C257" s="16">
        <f t="shared" si="18"/>
        <v>5.1892551892551708E-3</v>
      </c>
      <c r="D257" s="18">
        <v>79.12</v>
      </c>
      <c r="E257" s="16">
        <f t="shared" si="19"/>
        <v>3.2969819934061118E-3</v>
      </c>
      <c r="F257" s="18">
        <v>22.47</v>
      </c>
      <c r="G257" s="16">
        <f t="shared" si="20"/>
        <v>3.1250000000000444E-3</v>
      </c>
      <c r="J257" s="15">
        <f t="shared" si="21"/>
        <v>4.6343321873601843E-3</v>
      </c>
      <c r="K257" s="15">
        <f t="shared" si="22"/>
        <v>2.8243451518598309E-3</v>
      </c>
      <c r="L257" s="15">
        <f t="shared" si="23"/>
        <v>2.6545791898122469E-3</v>
      </c>
    </row>
    <row r="258" spans="1:12" x14ac:dyDescent="0.3">
      <c r="A258" s="3">
        <v>42748</v>
      </c>
      <c r="B258" s="18">
        <v>32.89</v>
      </c>
      <c r="C258" s="16">
        <f t="shared" si="18"/>
        <v>-1.214697843911261E-3</v>
      </c>
      <c r="D258" s="18">
        <v>79.010000000000005</v>
      </c>
      <c r="E258" s="16">
        <f t="shared" si="19"/>
        <v>-1.3902932254802325E-3</v>
      </c>
      <c r="F258" s="18">
        <v>22.48</v>
      </c>
      <c r="G258" s="16">
        <f t="shared" si="20"/>
        <v>4.4503782821547766E-4</v>
      </c>
      <c r="J258" s="15">
        <f t="shared" si="21"/>
        <v>-1.769620845806247E-3</v>
      </c>
      <c r="K258" s="15">
        <f t="shared" si="22"/>
        <v>-1.8629300670265133E-3</v>
      </c>
      <c r="L258" s="15">
        <f t="shared" si="23"/>
        <v>-2.5382981972320035E-5</v>
      </c>
    </row>
    <row r="259" spans="1:12" x14ac:dyDescent="0.3">
      <c r="A259" s="3">
        <v>42751</v>
      </c>
      <c r="B259" s="18">
        <v>32.94</v>
      </c>
      <c r="C259" s="16">
        <f t="shared" si="18"/>
        <v>1.5202189115230968E-3</v>
      </c>
      <c r="D259" s="18">
        <v>79.05</v>
      </c>
      <c r="E259" s="16">
        <f t="shared" si="19"/>
        <v>5.0626502974293608E-4</v>
      </c>
      <c r="F259" s="18">
        <v>22.45</v>
      </c>
      <c r="G259" s="16">
        <f t="shared" si="20"/>
        <v>-1.3345195729538295E-3</v>
      </c>
      <c r="J259" s="15">
        <f t="shared" si="21"/>
        <v>9.6529590962811081E-4</v>
      </c>
      <c r="K259" s="15">
        <f t="shared" si="22"/>
        <v>3.3628188196655373E-5</v>
      </c>
      <c r="L259" s="15">
        <f t="shared" si="23"/>
        <v>-1.8049403831416273E-3</v>
      </c>
    </row>
    <row r="260" spans="1:12" x14ac:dyDescent="0.3">
      <c r="A260" s="3">
        <v>42752</v>
      </c>
      <c r="B260" s="18">
        <v>32.9</v>
      </c>
      <c r="C260" s="16">
        <f t="shared" si="18"/>
        <v>-1.2143290831815312E-3</v>
      </c>
      <c r="D260" s="18">
        <v>79.12</v>
      </c>
      <c r="E260" s="16">
        <f t="shared" si="19"/>
        <v>8.8551549652127193E-4</v>
      </c>
      <c r="F260" s="18">
        <v>22.46</v>
      </c>
      <c r="G260" s="16">
        <f t="shared" si="20"/>
        <v>4.4543429844101645E-4</v>
      </c>
      <c r="J260" s="15">
        <f t="shared" si="21"/>
        <v>-1.7692520850765172E-3</v>
      </c>
      <c r="K260" s="15">
        <f t="shared" si="22"/>
        <v>4.1287865497499122E-4</v>
      </c>
      <c r="L260" s="15">
        <f t="shared" si="23"/>
        <v>-2.4986511746781243E-5</v>
      </c>
    </row>
    <row r="261" spans="1:12" x14ac:dyDescent="0.3">
      <c r="A261" s="3">
        <v>42753</v>
      </c>
      <c r="B261" s="18">
        <v>32.979999999999997</v>
      </c>
      <c r="C261" s="16">
        <f t="shared" ref="C261:C324" si="24">B261/B260-1</f>
        <v>2.431610942249085E-3</v>
      </c>
      <c r="D261" s="18">
        <v>79.739999999999995</v>
      </c>
      <c r="E261" s="16">
        <f t="shared" ref="E261:E324" si="25">D261/D260-1</f>
        <v>7.8361981799797142E-3</v>
      </c>
      <c r="F261" s="18">
        <v>22.66</v>
      </c>
      <c r="G261" s="16">
        <f t="shared" ref="G261:G324" si="26">F261/F260-1</f>
        <v>8.904719501335645E-3</v>
      </c>
      <c r="J261" s="15">
        <f t="shared" ref="J261:J324" si="27">C261-$C$1235</f>
        <v>1.876687940354099E-3</v>
      </c>
      <c r="K261" s="15">
        <f t="shared" ref="K261:K324" si="28">E261-$E$1235</f>
        <v>7.3635613384334334E-3</v>
      </c>
      <c r="L261" s="15">
        <f t="shared" ref="L261:L324" si="29">G261-$G$1235</f>
        <v>8.4342986911478471E-3</v>
      </c>
    </row>
    <row r="262" spans="1:12" x14ac:dyDescent="0.3">
      <c r="A262" s="3">
        <v>42754</v>
      </c>
      <c r="B262" s="18">
        <v>33.07</v>
      </c>
      <c r="C262" s="16">
        <f t="shared" si="24"/>
        <v>2.7289266221954822E-3</v>
      </c>
      <c r="D262" s="18">
        <v>80.040000000000006</v>
      </c>
      <c r="E262" s="16">
        <f t="shared" si="25"/>
        <v>3.762227238525373E-3</v>
      </c>
      <c r="F262" s="18">
        <v>22.74</v>
      </c>
      <c r="G262" s="16">
        <f t="shared" si="26"/>
        <v>3.530450132391838E-3</v>
      </c>
      <c r="J262" s="15">
        <f t="shared" si="27"/>
        <v>2.1740036203004962E-3</v>
      </c>
      <c r="K262" s="15">
        <f t="shared" si="28"/>
        <v>3.2895903969790922E-3</v>
      </c>
      <c r="L262" s="15">
        <f t="shared" si="29"/>
        <v>3.0600293222040405E-3</v>
      </c>
    </row>
    <row r="263" spans="1:12" x14ac:dyDescent="0.3">
      <c r="A263" s="3">
        <v>42755</v>
      </c>
      <c r="B263" s="18">
        <v>32.700000000000003</v>
      </c>
      <c r="C263" s="16">
        <f t="shared" si="24"/>
        <v>-1.1188388267311722E-2</v>
      </c>
      <c r="D263" s="18">
        <v>79.06</v>
      </c>
      <c r="E263" s="16">
        <f t="shared" si="25"/>
        <v>-1.2243878060969604E-2</v>
      </c>
      <c r="F263" s="18">
        <v>22.51</v>
      </c>
      <c r="G263" s="16">
        <f t="shared" si="26"/>
        <v>-1.0114335971855626E-2</v>
      </c>
      <c r="J263" s="15">
        <f t="shared" si="27"/>
        <v>-1.1743311269206708E-2</v>
      </c>
      <c r="K263" s="15">
        <f t="shared" si="28"/>
        <v>-1.2716514902515885E-2</v>
      </c>
      <c r="L263" s="15">
        <f t="shared" si="29"/>
        <v>-1.0584756782043424E-2</v>
      </c>
    </row>
    <row r="264" spans="1:12" x14ac:dyDescent="0.3">
      <c r="A264" s="3">
        <v>42758</v>
      </c>
      <c r="B264" s="18">
        <v>32.82</v>
      </c>
      <c r="C264" s="16">
        <f t="shared" si="24"/>
        <v>3.669724770642091E-3</v>
      </c>
      <c r="D264" s="18">
        <v>79.290000000000006</v>
      </c>
      <c r="E264" s="16">
        <f t="shared" si="25"/>
        <v>2.9091828990639446E-3</v>
      </c>
      <c r="F264" s="18">
        <v>22.51</v>
      </c>
      <c r="G264" s="16">
        <f t="shared" si="26"/>
        <v>0</v>
      </c>
      <c r="J264" s="15">
        <f t="shared" si="27"/>
        <v>3.114801768747105E-3</v>
      </c>
      <c r="K264" s="15">
        <f t="shared" si="28"/>
        <v>2.4365460575176637E-3</v>
      </c>
      <c r="L264" s="15">
        <f t="shared" si="29"/>
        <v>-4.704208101877977E-4</v>
      </c>
    </row>
    <row r="265" spans="1:12" x14ac:dyDescent="0.3">
      <c r="A265" s="3">
        <v>42759</v>
      </c>
      <c r="B265" s="18">
        <v>33.090000000000003</v>
      </c>
      <c r="C265" s="16">
        <f t="shared" si="24"/>
        <v>8.2266910420476513E-3</v>
      </c>
      <c r="D265" s="18">
        <v>80.14</v>
      </c>
      <c r="E265" s="16">
        <f t="shared" si="25"/>
        <v>1.0720141253625748E-2</v>
      </c>
      <c r="F265" s="18">
        <v>22.65</v>
      </c>
      <c r="G265" s="16">
        <f t="shared" si="26"/>
        <v>6.2194580186583082E-3</v>
      </c>
      <c r="J265" s="15">
        <f t="shared" si="27"/>
        <v>7.6717680401526649E-3</v>
      </c>
      <c r="K265" s="15">
        <f t="shared" si="28"/>
        <v>1.0247504412079467E-2</v>
      </c>
      <c r="L265" s="15">
        <f t="shared" si="29"/>
        <v>5.7490372084705102E-3</v>
      </c>
    </row>
    <row r="266" spans="1:12" x14ac:dyDescent="0.3">
      <c r="A266" s="3">
        <v>42760</v>
      </c>
      <c r="B266" s="18">
        <v>33.36</v>
      </c>
      <c r="C266" s="16">
        <f t="shared" si="24"/>
        <v>8.1595648232093421E-3</v>
      </c>
      <c r="D266" s="18">
        <v>80.84</v>
      </c>
      <c r="E266" s="16">
        <f t="shared" si="25"/>
        <v>8.7347142500624475E-3</v>
      </c>
      <c r="F266" s="18">
        <v>22.82</v>
      </c>
      <c r="G266" s="16">
        <f t="shared" si="26"/>
        <v>7.5055187637969034E-3</v>
      </c>
      <c r="J266" s="15">
        <f t="shared" si="27"/>
        <v>7.6046418213143556E-3</v>
      </c>
      <c r="K266" s="15">
        <f t="shared" si="28"/>
        <v>8.2620774085161667E-3</v>
      </c>
      <c r="L266" s="15">
        <f t="shared" si="29"/>
        <v>7.0350979536091054E-3</v>
      </c>
    </row>
    <row r="267" spans="1:12" x14ac:dyDescent="0.3">
      <c r="A267" s="3">
        <v>42762</v>
      </c>
      <c r="B267" s="18">
        <v>33.6</v>
      </c>
      <c r="C267" s="16">
        <f t="shared" si="24"/>
        <v>7.194244604316502E-3</v>
      </c>
      <c r="D267" s="18">
        <v>81.62</v>
      </c>
      <c r="E267" s="16">
        <f t="shared" si="25"/>
        <v>9.6486887679367861E-3</v>
      </c>
      <c r="F267" s="18">
        <v>23</v>
      </c>
      <c r="G267" s="16">
        <f t="shared" si="26"/>
        <v>7.8878177037686736E-3</v>
      </c>
      <c r="J267" s="15">
        <f t="shared" si="27"/>
        <v>6.6393216024215156E-3</v>
      </c>
      <c r="K267" s="15">
        <f t="shared" si="28"/>
        <v>9.1760519263905053E-3</v>
      </c>
      <c r="L267" s="15">
        <f t="shared" si="29"/>
        <v>7.4173968935808757E-3</v>
      </c>
    </row>
    <row r="268" spans="1:12" x14ac:dyDescent="0.3">
      <c r="A268" s="3">
        <v>42765</v>
      </c>
      <c r="B268" s="18">
        <v>33.630000000000003</v>
      </c>
      <c r="C268" s="16">
        <f t="shared" si="24"/>
        <v>8.9285714285725071E-4</v>
      </c>
      <c r="D268" s="18">
        <v>81.67</v>
      </c>
      <c r="E268" s="16">
        <f t="shared" si="25"/>
        <v>6.1259495221754889E-4</v>
      </c>
      <c r="F268" s="18">
        <v>23</v>
      </c>
      <c r="G268" s="16">
        <f t="shared" si="26"/>
        <v>0</v>
      </c>
      <c r="J268" s="15">
        <f t="shared" si="27"/>
        <v>3.3793414096226467E-4</v>
      </c>
      <c r="K268" s="15">
        <f t="shared" si="28"/>
        <v>1.3995811067126819E-4</v>
      </c>
      <c r="L268" s="15">
        <f t="shared" si="29"/>
        <v>-4.704208101877977E-4</v>
      </c>
    </row>
    <row r="269" spans="1:12" x14ac:dyDescent="0.3">
      <c r="A269" s="3">
        <v>42766</v>
      </c>
      <c r="B269" s="18">
        <v>33.299999999999997</v>
      </c>
      <c r="C269" s="16">
        <f t="shared" si="24"/>
        <v>-9.8126672613739752E-3</v>
      </c>
      <c r="D269" s="18">
        <v>80.59</v>
      </c>
      <c r="E269" s="16">
        <f t="shared" si="25"/>
        <v>-1.322395004285537E-2</v>
      </c>
      <c r="F269" s="18">
        <v>22.94</v>
      </c>
      <c r="G269" s="16">
        <f t="shared" si="26"/>
        <v>-2.6086956521738092E-3</v>
      </c>
      <c r="J269" s="15">
        <f t="shared" si="27"/>
        <v>-1.0367590263268962E-2</v>
      </c>
      <c r="K269" s="15">
        <f t="shared" si="28"/>
        <v>-1.3696586884401651E-2</v>
      </c>
      <c r="L269" s="15">
        <f t="shared" si="29"/>
        <v>-3.0791164623616067E-3</v>
      </c>
    </row>
    <row r="270" spans="1:12" x14ac:dyDescent="0.3">
      <c r="A270" s="3">
        <v>42767</v>
      </c>
      <c r="B270" s="18">
        <v>33.840000000000003</v>
      </c>
      <c r="C270" s="16">
        <f t="shared" si="24"/>
        <v>1.6216216216216495E-2</v>
      </c>
      <c r="D270" s="18">
        <v>82.1</v>
      </c>
      <c r="E270" s="16">
        <f t="shared" si="25"/>
        <v>1.8736815982131727E-2</v>
      </c>
      <c r="F270" s="18">
        <v>23.1</v>
      </c>
      <c r="G270" s="16">
        <f t="shared" si="26"/>
        <v>6.9747166521361148E-3</v>
      </c>
      <c r="J270" s="15">
        <f t="shared" si="27"/>
        <v>1.5661293214321508E-2</v>
      </c>
      <c r="K270" s="15">
        <f t="shared" si="28"/>
        <v>1.8264179140585448E-2</v>
      </c>
      <c r="L270" s="15">
        <f t="shared" si="29"/>
        <v>6.5042958419483168E-3</v>
      </c>
    </row>
    <row r="271" spans="1:12" x14ac:dyDescent="0.3">
      <c r="A271" s="3">
        <v>42768</v>
      </c>
      <c r="B271" s="18">
        <v>34.07</v>
      </c>
      <c r="C271" s="16">
        <f t="shared" si="24"/>
        <v>6.7966903073284346E-3</v>
      </c>
      <c r="D271" s="18">
        <v>82.99</v>
      </c>
      <c r="E271" s="16">
        <f t="shared" si="25"/>
        <v>1.0840438489646775E-2</v>
      </c>
      <c r="F271" s="18">
        <v>23.27</v>
      </c>
      <c r="G271" s="16">
        <f t="shared" si="26"/>
        <v>7.3593073593072322E-3</v>
      </c>
      <c r="J271" s="15">
        <f t="shared" si="27"/>
        <v>6.2417673054334481E-3</v>
      </c>
      <c r="K271" s="15">
        <f t="shared" si="28"/>
        <v>1.0367801648100495E-2</v>
      </c>
      <c r="L271" s="15">
        <f t="shared" si="29"/>
        <v>6.8888865491194343E-3</v>
      </c>
    </row>
    <row r="272" spans="1:12" x14ac:dyDescent="0.3">
      <c r="A272" s="3">
        <v>42769</v>
      </c>
      <c r="B272" s="18">
        <v>34.17</v>
      </c>
      <c r="C272" s="16">
        <f t="shared" si="24"/>
        <v>2.9351335485765517E-3</v>
      </c>
      <c r="D272" s="18">
        <v>83.62</v>
      </c>
      <c r="E272" s="16">
        <f t="shared" si="25"/>
        <v>7.5912760573564331E-3</v>
      </c>
      <c r="F272" s="18">
        <v>23.37</v>
      </c>
      <c r="G272" s="16">
        <f t="shared" si="26"/>
        <v>4.2973785990545466E-3</v>
      </c>
      <c r="J272" s="15">
        <f t="shared" si="27"/>
        <v>2.3802105466815657E-3</v>
      </c>
      <c r="K272" s="15">
        <f t="shared" si="28"/>
        <v>7.1186392158101523E-3</v>
      </c>
      <c r="L272" s="15">
        <f t="shared" si="29"/>
        <v>3.826957788866749E-3</v>
      </c>
    </row>
    <row r="273" spans="1:12" x14ac:dyDescent="0.3">
      <c r="A273" s="3">
        <v>42772</v>
      </c>
      <c r="B273" s="18">
        <v>34.520000000000003</v>
      </c>
      <c r="C273" s="16">
        <f t="shared" si="24"/>
        <v>1.0242903131401748E-2</v>
      </c>
      <c r="D273" s="18">
        <v>84.5</v>
      </c>
      <c r="E273" s="16">
        <f t="shared" si="25"/>
        <v>1.0523798134417506E-2</v>
      </c>
      <c r="F273" s="18">
        <v>23.29</v>
      </c>
      <c r="G273" s="16">
        <f t="shared" si="26"/>
        <v>-3.4231921266582033E-3</v>
      </c>
      <c r="J273" s="15">
        <f t="shared" si="27"/>
        <v>9.6879801295067618E-3</v>
      </c>
      <c r="K273" s="15">
        <f t="shared" si="28"/>
        <v>1.0051161292871225E-2</v>
      </c>
      <c r="L273" s="15">
        <f t="shared" si="29"/>
        <v>-3.8936129368460008E-3</v>
      </c>
    </row>
    <row r="274" spans="1:12" x14ac:dyDescent="0.3">
      <c r="A274" s="3">
        <v>42773</v>
      </c>
      <c r="B274" s="18">
        <v>34.35</v>
      </c>
      <c r="C274" s="16">
        <f t="shared" si="24"/>
        <v>-4.9246813441483628E-3</v>
      </c>
      <c r="D274" s="18">
        <v>84.31</v>
      </c>
      <c r="E274" s="16">
        <f t="shared" si="25"/>
        <v>-2.2485207100590987E-3</v>
      </c>
      <c r="F274" s="18">
        <v>23.15</v>
      </c>
      <c r="G274" s="16">
        <f t="shared" si="26"/>
        <v>-6.0111635895234716E-3</v>
      </c>
      <c r="J274" s="15">
        <f t="shared" si="27"/>
        <v>-5.4796043460433493E-3</v>
      </c>
      <c r="K274" s="15">
        <f t="shared" si="28"/>
        <v>-2.7211575516053795E-3</v>
      </c>
      <c r="L274" s="15">
        <f t="shared" si="29"/>
        <v>-6.4815843997112696E-3</v>
      </c>
    </row>
    <row r="275" spans="1:12" x14ac:dyDescent="0.3">
      <c r="A275" s="3">
        <v>42774</v>
      </c>
      <c r="B275" s="18">
        <v>34.380000000000003</v>
      </c>
      <c r="C275" s="16">
        <f t="shared" si="24"/>
        <v>8.7336244541491581E-4</v>
      </c>
      <c r="D275" s="18">
        <v>84.83</v>
      </c>
      <c r="E275" s="16">
        <f t="shared" si="25"/>
        <v>6.1677143873799523E-3</v>
      </c>
      <c r="F275" s="18">
        <v>23.22</v>
      </c>
      <c r="G275" s="16">
        <f t="shared" si="26"/>
        <v>3.0237580993519586E-3</v>
      </c>
      <c r="J275" s="15">
        <f t="shared" si="27"/>
        <v>3.1843944351992977E-4</v>
      </c>
      <c r="K275" s="15">
        <f t="shared" si="28"/>
        <v>5.6950775458336714E-3</v>
      </c>
      <c r="L275" s="15">
        <f t="shared" si="29"/>
        <v>2.5533372891641611E-3</v>
      </c>
    </row>
    <row r="276" spans="1:12" x14ac:dyDescent="0.3">
      <c r="A276" s="3">
        <v>42775</v>
      </c>
      <c r="B276" s="18">
        <v>34.35</v>
      </c>
      <c r="C276" s="16">
        <f t="shared" si="24"/>
        <v>-8.7260034904013128E-4</v>
      </c>
      <c r="D276" s="18">
        <v>84.91</v>
      </c>
      <c r="E276" s="16">
        <f t="shared" si="25"/>
        <v>9.4306259577980889E-4</v>
      </c>
      <c r="F276" s="18">
        <v>23.19</v>
      </c>
      <c r="G276" s="16">
        <f t="shared" si="26"/>
        <v>-1.2919896640826156E-3</v>
      </c>
      <c r="J276" s="15">
        <f t="shared" si="27"/>
        <v>-1.4275233509351173E-3</v>
      </c>
      <c r="K276" s="15">
        <f t="shared" si="28"/>
        <v>4.7042575423352818E-4</v>
      </c>
      <c r="L276" s="15">
        <f t="shared" si="29"/>
        <v>-1.7624104742704134E-3</v>
      </c>
    </row>
    <row r="277" spans="1:12" x14ac:dyDescent="0.3">
      <c r="A277" s="3">
        <v>42776</v>
      </c>
      <c r="B277" s="18">
        <v>34.43</v>
      </c>
      <c r="C277" s="16">
        <f t="shared" si="24"/>
        <v>2.3289665211061461E-3</v>
      </c>
      <c r="D277" s="18">
        <v>85.22</v>
      </c>
      <c r="E277" s="16">
        <f t="shared" si="25"/>
        <v>3.6509245083029551E-3</v>
      </c>
      <c r="F277" s="18">
        <v>23.21</v>
      </c>
      <c r="G277" s="16">
        <f t="shared" si="26"/>
        <v>8.6244070720131738E-4</v>
      </c>
      <c r="J277" s="15">
        <f t="shared" si="27"/>
        <v>1.7740435192111601E-3</v>
      </c>
      <c r="K277" s="15">
        <f t="shared" si="28"/>
        <v>3.1782876667566743E-3</v>
      </c>
      <c r="L277" s="15">
        <f t="shared" si="29"/>
        <v>3.9201989701351968E-4</v>
      </c>
    </row>
    <row r="278" spans="1:12" x14ac:dyDescent="0.3">
      <c r="A278" s="3">
        <v>42779</v>
      </c>
      <c r="B278" s="18">
        <v>34.450000000000003</v>
      </c>
      <c r="C278" s="16">
        <f t="shared" si="24"/>
        <v>5.8088875980266685E-4</v>
      </c>
      <c r="D278" s="18">
        <v>84.94</v>
      </c>
      <c r="E278" s="16">
        <f t="shared" si="25"/>
        <v>-3.2856137057029056E-3</v>
      </c>
      <c r="F278" s="18">
        <v>23.17</v>
      </c>
      <c r="G278" s="16">
        <f t="shared" si="26"/>
        <v>-1.7233950883239757E-3</v>
      </c>
      <c r="J278" s="15">
        <f t="shared" si="27"/>
        <v>2.5965757907680815E-5</v>
      </c>
      <c r="K278" s="15">
        <f t="shared" si="28"/>
        <v>-3.7582505472491864E-3</v>
      </c>
      <c r="L278" s="15">
        <f t="shared" si="29"/>
        <v>-2.1938158985117732E-3</v>
      </c>
    </row>
    <row r="279" spans="1:12" x14ac:dyDescent="0.3">
      <c r="A279" s="3">
        <v>42780</v>
      </c>
      <c r="B279" s="18">
        <v>34.369999999999997</v>
      </c>
      <c r="C279" s="16">
        <f t="shared" si="24"/>
        <v>-2.3222060957911461E-3</v>
      </c>
      <c r="D279" s="18">
        <v>84.97</v>
      </c>
      <c r="E279" s="16">
        <f t="shared" si="25"/>
        <v>3.5319048740278802E-4</v>
      </c>
      <c r="F279" s="18">
        <v>23.16</v>
      </c>
      <c r="G279" s="16">
        <f t="shared" si="26"/>
        <v>-4.315925766077422E-4</v>
      </c>
      <c r="J279" s="15">
        <f t="shared" si="27"/>
        <v>-2.8771290976861322E-3</v>
      </c>
      <c r="K279" s="15">
        <f t="shared" si="28"/>
        <v>-1.1944635414349268E-4</v>
      </c>
      <c r="L279" s="15">
        <f t="shared" si="29"/>
        <v>-9.0201338679553995E-4</v>
      </c>
    </row>
    <row r="280" spans="1:12" x14ac:dyDescent="0.3">
      <c r="A280" s="3">
        <v>42781</v>
      </c>
      <c r="B280" s="18">
        <v>34.06</v>
      </c>
      <c r="C280" s="16">
        <f t="shared" si="24"/>
        <v>-9.0194937445444712E-3</v>
      </c>
      <c r="D280" s="18">
        <v>84.23</v>
      </c>
      <c r="E280" s="16">
        <f t="shared" si="25"/>
        <v>-8.7089561021536088E-3</v>
      </c>
      <c r="F280" s="18">
        <v>23.07</v>
      </c>
      <c r="G280" s="16">
        <f t="shared" si="26"/>
        <v>-3.8860103626943143E-3</v>
      </c>
      <c r="J280" s="15">
        <f t="shared" si="27"/>
        <v>-9.5744167464394576E-3</v>
      </c>
      <c r="K280" s="15">
        <f t="shared" si="28"/>
        <v>-9.1815929436998896E-3</v>
      </c>
      <c r="L280" s="15">
        <f t="shared" si="29"/>
        <v>-4.3564311728821123E-3</v>
      </c>
    </row>
    <row r="281" spans="1:12" x14ac:dyDescent="0.3">
      <c r="A281" s="3">
        <v>42782</v>
      </c>
      <c r="B281" s="18">
        <v>34.369999999999997</v>
      </c>
      <c r="C281" s="16">
        <f t="shared" si="24"/>
        <v>9.1015854374631999E-3</v>
      </c>
      <c r="D281" s="18">
        <v>84.98</v>
      </c>
      <c r="E281" s="16">
        <f t="shared" si="25"/>
        <v>8.9041909058529267E-3</v>
      </c>
      <c r="F281" s="18">
        <v>23.31</v>
      </c>
      <c r="G281" s="16">
        <f t="shared" si="26"/>
        <v>1.0403120936280708E-2</v>
      </c>
      <c r="J281" s="15">
        <f t="shared" si="27"/>
        <v>8.5466624355682135E-3</v>
      </c>
      <c r="K281" s="15">
        <f t="shared" si="28"/>
        <v>8.4315540643066459E-3</v>
      </c>
      <c r="L281" s="15">
        <f t="shared" si="29"/>
        <v>9.9327001260929096E-3</v>
      </c>
    </row>
    <row r="282" spans="1:12" x14ac:dyDescent="0.3">
      <c r="A282" s="3">
        <v>42783</v>
      </c>
      <c r="B282" s="18">
        <v>34.6</v>
      </c>
      <c r="C282" s="16">
        <f t="shared" si="24"/>
        <v>6.6918824556301271E-3</v>
      </c>
      <c r="D282" s="18">
        <v>85.81</v>
      </c>
      <c r="E282" s="16">
        <f t="shared" si="25"/>
        <v>9.7670040009414372E-3</v>
      </c>
      <c r="F282" s="18">
        <v>23.39</v>
      </c>
      <c r="G282" s="16">
        <f t="shared" si="26"/>
        <v>3.4320034320034498E-3</v>
      </c>
      <c r="J282" s="15">
        <f t="shared" si="27"/>
        <v>6.1369594537351406E-3</v>
      </c>
      <c r="K282" s="15">
        <f t="shared" si="28"/>
        <v>9.2943671593951564E-3</v>
      </c>
      <c r="L282" s="15">
        <f t="shared" si="29"/>
        <v>2.9615826218156523E-3</v>
      </c>
    </row>
    <row r="283" spans="1:12" x14ac:dyDescent="0.3">
      <c r="A283" s="3">
        <v>42786</v>
      </c>
      <c r="B283" s="18">
        <v>34.79</v>
      </c>
      <c r="C283" s="16">
        <f t="shared" si="24"/>
        <v>5.491329479768714E-3</v>
      </c>
      <c r="D283" s="18">
        <v>86.24</v>
      </c>
      <c r="E283" s="16">
        <f t="shared" si="25"/>
        <v>5.0110709707491541E-3</v>
      </c>
      <c r="F283" s="18">
        <v>23.66</v>
      </c>
      <c r="G283" s="16">
        <f t="shared" si="26"/>
        <v>1.1543394613082514E-2</v>
      </c>
      <c r="J283" s="15">
        <f t="shared" si="27"/>
        <v>4.9364064778737275E-3</v>
      </c>
      <c r="K283" s="15">
        <f t="shared" si="28"/>
        <v>4.5384341292028733E-3</v>
      </c>
      <c r="L283" s="15">
        <f t="shared" si="29"/>
        <v>1.1072973802894716E-2</v>
      </c>
    </row>
    <row r="284" spans="1:12" x14ac:dyDescent="0.3">
      <c r="A284" s="3">
        <v>42787</v>
      </c>
      <c r="B284" s="18">
        <v>34.909999999999997</v>
      </c>
      <c r="C284" s="16">
        <f t="shared" si="24"/>
        <v>3.449267030755987E-3</v>
      </c>
      <c r="D284" s="18">
        <v>86.54</v>
      </c>
      <c r="E284" s="16">
        <f t="shared" si="25"/>
        <v>3.478664192950065E-3</v>
      </c>
      <c r="F284" s="18">
        <v>23.76</v>
      </c>
      <c r="G284" s="16">
        <f t="shared" si="26"/>
        <v>4.2265426880812029E-3</v>
      </c>
      <c r="J284" s="15">
        <f t="shared" si="27"/>
        <v>2.8943440288610009E-3</v>
      </c>
      <c r="K284" s="15">
        <f t="shared" si="28"/>
        <v>3.0060273514037842E-3</v>
      </c>
      <c r="L284" s="15">
        <f t="shared" si="29"/>
        <v>3.7561218778934054E-3</v>
      </c>
    </row>
    <row r="285" spans="1:12" x14ac:dyDescent="0.3">
      <c r="A285" s="3">
        <v>42788</v>
      </c>
      <c r="B285" s="18">
        <v>34.93</v>
      </c>
      <c r="C285" s="16">
        <f t="shared" si="24"/>
        <v>5.7290174735036281E-4</v>
      </c>
      <c r="D285" s="18">
        <v>86.25</v>
      </c>
      <c r="E285" s="16">
        <f t="shared" si="25"/>
        <v>-3.35105153686166E-3</v>
      </c>
      <c r="F285" s="18">
        <v>23.69</v>
      </c>
      <c r="G285" s="16">
        <f t="shared" si="26"/>
        <v>-2.9461279461279188E-3</v>
      </c>
      <c r="J285" s="15">
        <f t="shared" si="27"/>
        <v>1.7978745455376772E-5</v>
      </c>
      <c r="K285" s="15">
        <f t="shared" si="28"/>
        <v>-3.8236883784079408E-3</v>
      </c>
      <c r="L285" s="15">
        <f t="shared" si="29"/>
        <v>-3.4165487563157164E-3</v>
      </c>
    </row>
    <row r="286" spans="1:12" x14ac:dyDescent="0.3">
      <c r="A286" s="3">
        <v>42789</v>
      </c>
      <c r="B286" s="18">
        <v>34.96</v>
      </c>
      <c r="C286" s="16">
        <f t="shared" si="24"/>
        <v>8.5886057829953621E-4</v>
      </c>
      <c r="D286" s="18">
        <v>86.17</v>
      </c>
      <c r="E286" s="16">
        <f t="shared" si="25"/>
        <v>-9.2753623188401857E-4</v>
      </c>
      <c r="F286" s="18">
        <v>23.7</v>
      </c>
      <c r="G286" s="16">
        <f t="shared" si="26"/>
        <v>4.2211903756861346E-4</v>
      </c>
      <c r="J286" s="15">
        <f t="shared" si="27"/>
        <v>3.0393757640455018E-4</v>
      </c>
      <c r="K286" s="15">
        <f t="shared" si="28"/>
        <v>-1.4001730734302994E-3</v>
      </c>
      <c r="L286" s="15">
        <f t="shared" si="29"/>
        <v>-4.8301772619184231E-5</v>
      </c>
    </row>
    <row r="287" spans="1:12" x14ac:dyDescent="0.3">
      <c r="A287" s="3">
        <v>42793</v>
      </c>
      <c r="B287" s="18">
        <v>34.78</v>
      </c>
      <c r="C287" s="16">
        <f t="shared" si="24"/>
        <v>-5.1487414187643132E-3</v>
      </c>
      <c r="D287" s="18">
        <v>85.96</v>
      </c>
      <c r="E287" s="16">
        <f t="shared" si="25"/>
        <v>-2.4370430544273791E-3</v>
      </c>
      <c r="F287" s="18">
        <v>23.73</v>
      </c>
      <c r="G287" s="16">
        <f t="shared" si="26"/>
        <v>1.2658227848101333E-3</v>
      </c>
      <c r="J287" s="15">
        <f t="shared" si="27"/>
        <v>-5.7036644206592997E-3</v>
      </c>
      <c r="K287" s="15">
        <f t="shared" si="28"/>
        <v>-2.9096798959736599E-3</v>
      </c>
      <c r="L287" s="15">
        <f t="shared" si="29"/>
        <v>7.9540197462233558E-4</v>
      </c>
    </row>
    <row r="288" spans="1:12" x14ac:dyDescent="0.3">
      <c r="A288" s="3">
        <v>42794</v>
      </c>
      <c r="B288" s="18">
        <v>34.76</v>
      </c>
      <c r="C288" s="16">
        <f t="shared" si="24"/>
        <v>-5.7504312823475345E-4</v>
      </c>
      <c r="D288" s="18">
        <v>86.23</v>
      </c>
      <c r="E288" s="16">
        <f t="shared" si="25"/>
        <v>3.1409958120056647E-3</v>
      </c>
      <c r="F288" s="18">
        <v>23.68</v>
      </c>
      <c r="G288" s="16">
        <f t="shared" si="26"/>
        <v>-2.1070375052676393E-3</v>
      </c>
      <c r="J288" s="15">
        <f t="shared" si="27"/>
        <v>-1.1299661301297395E-3</v>
      </c>
      <c r="K288" s="15">
        <f t="shared" si="28"/>
        <v>2.6683589704593839E-3</v>
      </c>
      <c r="L288" s="15">
        <f t="shared" si="29"/>
        <v>-2.5774583154554369E-3</v>
      </c>
    </row>
    <row r="289" spans="1:12" x14ac:dyDescent="0.3">
      <c r="A289" s="3">
        <v>42795</v>
      </c>
      <c r="B289" s="18">
        <v>34.94</v>
      </c>
      <c r="C289" s="16">
        <f t="shared" si="24"/>
        <v>5.1783659378596969E-3</v>
      </c>
      <c r="D289" s="18">
        <v>86.46</v>
      </c>
      <c r="E289" s="16">
        <f t="shared" si="25"/>
        <v>2.6672851675748621E-3</v>
      </c>
      <c r="F289" s="18">
        <v>23.78</v>
      </c>
      <c r="G289" s="16">
        <f t="shared" si="26"/>
        <v>4.222972972973027E-3</v>
      </c>
      <c r="J289" s="15">
        <f t="shared" si="27"/>
        <v>4.6234429359647104E-3</v>
      </c>
      <c r="K289" s="15">
        <f t="shared" si="28"/>
        <v>2.1946483260285813E-3</v>
      </c>
      <c r="L289" s="15">
        <f t="shared" si="29"/>
        <v>3.7525521627852295E-3</v>
      </c>
    </row>
    <row r="290" spans="1:12" x14ac:dyDescent="0.3">
      <c r="A290" s="3">
        <v>42796</v>
      </c>
      <c r="B290" s="18">
        <v>34.68</v>
      </c>
      <c r="C290" s="16">
        <f t="shared" si="24"/>
        <v>-7.4413279908414065E-3</v>
      </c>
      <c r="D290" s="18">
        <v>85.52</v>
      </c>
      <c r="E290" s="16">
        <f t="shared" si="25"/>
        <v>-1.0872079574369642E-2</v>
      </c>
      <c r="F290" s="18">
        <v>23.69</v>
      </c>
      <c r="G290" s="16">
        <f t="shared" si="26"/>
        <v>-3.784693019344032E-3</v>
      </c>
      <c r="J290" s="15">
        <f t="shared" si="27"/>
        <v>-7.996250992736393E-3</v>
      </c>
      <c r="K290" s="15">
        <f t="shared" si="28"/>
        <v>-1.1344716415915923E-2</v>
      </c>
      <c r="L290" s="15">
        <f t="shared" si="29"/>
        <v>-4.25511382953183E-3</v>
      </c>
    </row>
    <row r="291" spans="1:12" x14ac:dyDescent="0.3">
      <c r="A291" s="3">
        <v>42797</v>
      </c>
      <c r="B291" s="18">
        <v>34.68</v>
      </c>
      <c r="C291" s="16">
        <f t="shared" si="24"/>
        <v>0</v>
      </c>
      <c r="D291" s="18">
        <v>85.71</v>
      </c>
      <c r="E291" s="16">
        <f t="shared" si="25"/>
        <v>2.2217025257249556E-3</v>
      </c>
      <c r="F291" s="18">
        <v>23.81</v>
      </c>
      <c r="G291" s="16">
        <f t="shared" si="26"/>
        <v>5.0654284508229175E-3</v>
      </c>
      <c r="J291" s="15">
        <f t="shared" si="27"/>
        <v>-5.5492300189498604E-4</v>
      </c>
      <c r="K291" s="15">
        <f t="shared" si="28"/>
        <v>1.7490656841786748E-3</v>
      </c>
      <c r="L291" s="15">
        <f t="shared" si="29"/>
        <v>4.5950076406351195E-3</v>
      </c>
    </row>
    <row r="292" spans="1:12" x14ac:dyDescent="0.3">
      <c r="A292" s="3">
        <v>42800</v>
      </c>
      <c r="B292" s="18">
        <v>34.89</v>
      </c>
      <c r="C292" s="16">
        <f t="shared" si="24"/>
        <v>6.0553633217992342E-3</v>
      </c>
      <c r="D292" s="18">
        <v>85.86</v>
      </c>
      <c r="E292" s="16">
        <f t="shared" si="25"/>
        <v>1.7500875043752195E-3</v>
      </c>
      <c r="F292" s="18">
        <v>23.85</v>
      </c>
      <c r="G292" s="16">
        <f t="shared" si="26"/>
        <v>1.6799664006721393E-3</v>
      </c>
      <c r="J292" s="15">
        <f t="shared" si="27"/>
        <v>5.5004403199042477E-3</v>
      </c>
      <c r="K292" s="15">
        <f t="shared" si="28"/>
        <v>1.2774506628289387E-3</v>
      </c>
      <c r="L292" s="15">
        <f t="shared" si="29"/>
        <v>1.2095455904843416E-3</v>
      </c>
    </row>
    <row r="293" spans="1:12" x14ac:dyDescent="0.3">
      <c r="A293" s="3">
        <v>42801</v>
      </c>
      <c r="B293" s="18">
        <v>34.78</v>
      </c>
      <c r="C293" s="16">
        <f t="shared" si="24"/>
        <v>-3.1527658354829624E-3</v>
      </c>
      <c r="D293" s="18">
        <v>85.84</v>
      </c>
      <c r="E293" s="16">
        <f t="shared" si="25"/>
        <v>-2.3293733985552123E-4</v>
      </c>
      <c r="F293" s="18">
        <v>24</v>
      </c>
      <c r="G293" s="16">
        <f t="shared" si="26"/>
        <v>6.2893081761006275E-3</v>
      </c>
      <c r="J293" s="15">
        <f t="shared" si="27"/>
        <v>-3.7076888373779484E-3</v>
      </c>
      <c r="K293" s="15">
        <f t="shared" si="28"/>
        <v>-7.0557418140180194E-4</v>
      </c>
      <c r="L293" s="15">
        <f t="shared" si="29"/>
        <v>5.8188873659128296E-3</v>
      </c>
    </row>
    <row r="294" spans="1:12" x14ac:dyDescent="0.3">
      <c r="A294" s="3">
        <v>42802</v>
      </c>
      <c r="B294" s="18">
        <v>34.69</v>
      </c>
      <c r="C294" s="16">
        <f t="shared" si="24"/>
        <v>-2.5876940770558354E-3</v>
      </c>
      <c r="D294" s="18">
        <v>85.47</v>
      </c>
      <c r="E294" s="16">
        <f t="shared" si="25"/>
        <v>-4.3103448275862988E-3</v>
      </c>
      <c r="F294" s="18">
        <v>23.84</v>
      </c>
      <c r="G294" s="16">
        <f t="shared" si="26"/>
        <v>-6.6666666666667096E-3</v>
      </c>
      <c r="J294" s="15">
        <f t="shared" si="27"/>
        <v>-3.1426170789508215E-3</v>
      </c>
      <c r="K294" s="15">
        <f t="shared" si="28"/>
        <v>-4.7829816691325796E-3</v>
      </c>
      <c r="L294" s="15">
        <f t="shared" si="29"/>
        <v>-7.1370874768545076E-3</v>
      </c>
    </row>
    <row r="295" spans="1:12" x14ac:dyDescent="0.3">
      <c r="A295" s="3">
        <v>42803</v>
      </c>
      <c r="B295" s="18">
        <v>34.69</v>
      </c>
      <c r="C295" s="16">
        <f t="shared" si="24"/>
        <v>0</v>
      </c>
      <c r="D295" s="18">
        <v>85.36</v>
      </c>
      <c r="E295" s="16">
        <f t="shared" si="25"/>
        <v>-1.2870012870013214E-3</v>
      </c>
      <c r="F295" s="18">
        <v>23.8</v>
      </c>
      <c r="G295" s="16">
        <f t="shared" si="26"/>
        <v>-1.6778523489932029E-3</v>
      </c>
      <c r="J295" s="15">
        <f t="shared" si="27"/>
        <v>-5.5492300189498604E-4</v>
      </c>
      <c r="K295" s="15">
        <f t="shared" si="28"/>
        <v>-1.7596381285476023E-3</v>
      </c>
      <c r="L295" s="15">
        <f t="shared" si="29"/>
        <v>-2.1482731591810004E-3</v>
      </c>
    </row>
    <row r="296" spans="1:12" x14ac:dyDescent="0.3">
      <c r="A296" s="3">
        <v>42804</v>
      </c>
      <c r="B296" s="18">
        <v>34.69</v>
      </c>
      <c r="C296" s="16">
        <f t="shared" si="24"/>
        <v>0</v>
      </c>
      <c r="D296" s="18">
        <v>84.96</v>
      </c>
      <c r="E296" s="16">
        <f t="shared" si="25"/>
        <v>-4.6860356138707093E-3</v>
      </c>
      <c r="F296" s="18">
        <v>23.83</v>
      </c>
      <c r="G296" s="16">
        <f t="shared" si="26"/>
        <v>1.2605042016806678E-3</v>
      </c>
      <c r="J296" s="15">
        <f t="shared" si="27"/>
        <v>-5.5492300189498604E-4</v>
      </c>
      <c r="K296" s="15">
        <f t="shared" si="28"/>
        <v>-5.1586724554169901E-3</v>
      </c>
      <c r="L296" s="15">
        <f t="shared" si="29"/>
        <v>7.9008339149287004E-4</v>
      </c>
    </row>
    <row r="297" spans="1:12" x14ac:dyDescent="0.3">
      <c r="A297" s="3">
        <v>42808</v>
      </c>
      <c r="B297" s="18">
        <v>35.28</v>
      </c>
      <c r="C297" s="16">
        <f t="shared" si="24"/>
        <v>1.7007783222830808E-2</v>
      </c>
      <c r="D297" s="18">
        <v>85.79</v>
      </c>
      <c r="E297" s="16">
        <f t="shared" si="25"/>
        <v>9.7693032015067072E-3</v>
      </c>
      <c r="F297" s="18">
        <v>24.16</v>
      </c>
      <c r="G297" s="16">
        <f t="shared" si="26"/>
        <v>1.384809064204795E-2</v>
      </c>
      <c r="J297" s="15">
        <f t="shared" si="27"/>
        <v>1.6452860220935821E-2</v>
      </c>
      <c r="K297" s="15">
        <f t="shared" si="28"/>
        <v>9.2966663599604264E-3</v>
      </c>
      <c r="L297" s="15">
        <f t="shared" si="29"/>
        <v>1.3377669831860152E-2</v>
      </c>
    </row>
    <row r="298" spans="1:12" x14ac:dyDescent="0.3">
      <c r="A298" s="3">
        <v>42809</v>
      </c>
      <c r="B298" s="18">
        <v>35.26</v>
      </c>
      <c r="C298" s="16">
        <f t="shared" si="24"/>
        <v>-5.6689342403637433E-4</v>
      </c>
      <c r="D298" s="18">
        <v>86.19</v>
      </c>
      <c r="E298" s="16">
        <f t="shared" si="25"/>
        <v>4.6625480825270849E-3</v>
      </c>
      <c r="F298" s="18">
        <v>24.22</v>
      </c>
      <c r="G298" s="16">
        <f t="shared" si="26"/>
        <v>2.4834437086092009E-3</v>
      </c>
      <c r="J298" s="15">
        <f t="shared" si="27"/>
        <v>-1.1218164259313604E-3</v>
      </c>
      <c r="K298" s="15">
        <f t="shared" si="28"/>
        <v>4.189911240980804E-3</v>
      </c>
      <c r="L298" s="15">
        <f t="shared" si="29"/>
        <v>2.0130228984214034E-3</v>
      </c>
    </row>
    <row r="299" spans="1:12" x14ac:dyDescent="0.3">
      <c r="A299" s="3">
        <v>42810</v>
      </c>
      <c r="B299" s="18">
        <v>35.54</v>
      </c>
      <c r="C299" s="16">
        <f t="shared" si="24"/>
        <v>7.9410096426546506E-3</v>
      </c>
      <c r="D299" s="18">
        <v>87.2</v>
      </c>
      <c r="E299" s="16">
        <f t="shared" si="25"/>
        <v>1.1718296786170201E-2</v>
      </c>
      <c r="F299" s="18">
        <v>24.65</v>
      </c>
      <c r="G299" s="16">
        <f t="shared" si="26"/>
        <v>1.7753922378199727E-2</v>
      </c>
      <c r="J299" s="15">
        <f t="shared" si="27"/>
        <v>7.3860866407596641E-3</v>
      </c>
      <c r="K299" s="15">
        <f t="shared" si="28"/>
        <v>1.1245659944623921E-2</v>
      </c>
      <c r="L299" s="15">
        <f t="shared" si="29"/>
        <v>1.7283501568011929E-2</v>
      </c>
    </row>
    <row r="300" spans="1:12" x14ac:dyDescent="0.3">
      <c r="A300" s="3">
        <v>42811</v>
      </c>
      <c r="B300" s="18">
        <v>35.49</v>
      </c>
      <c r="C300" s="16">
        <f t="shared" si="24"/>
        <v>-1.4068655036577615E-3</v>
      </c>
      <c r="D300" s="18">
        <v>87.12</v>
      </c>
      <c r="E300" s="16">
        <f t="shared" si="25"/>
        <v>-9.1743119266052275E-4</v>
      </c>
      <c r="F300" s="18">
        <v>24.59</v>
      </c>
      <c r="G300" s="16">
        <f t="shared" si="26"/>
        <v>-2.4340770791074773E-3</v>
      </c>
      <c r="J300" s="15">
        <f t="shared" si="27"/>
        <v>-1.9617885055527476E-3</v>
      </c>
      <c r="K300" s="15">
        <f t="shared" si="28"/>
        <v>-1.3900680342068036E-3</v>
      </c>
      <c r="L300" s="15">
        <f t="shared" si="29"/>
        <v>-2.9044978892952748E-3</v>
      </c>
    </row>
    <row r="301" spans="1:12" x14ac:dyDescent="0.3">
      <c r="A301" s="3">
        <v>42814</v>
      </c>
      <c r="B301" s="18">
        <v>35.369999999999997</v>
      </c>
      <c r="C301" s="16">
        <f t="shared" si="24"/>
        <v>-3.3812341504650956E-3</v>
      </c>
      <c r="D301" s="18">
        <v>87.3</v>
      </c>
      <c r="E301" s="16">
        <f t="shared" si="25"/>
        <v>2.0661157024792765E-3</v>
      </c>
      <c r="F301" s="18">
        <v>24.54</v>
      </c>
      <c r="G301" s="16">
        <f t="shared" si="26"/>
        <v>-2.0333468889792705E-3</v>
      </c>
      <c r="J301" s="15">
        <f t="shared" si="27"/>
        <v>-3.936157152360082E-3</v>
      </c>
      <c r="K301" s="15">
        <f t="shared" si="28"/>
        <v>1.5934788609329956E-3</v>
      </c>
      <c r="L301" s="15">
        <f t="shared" si="29"/>
        <v>-2.503767699167068E-3</v>
      </c>
    </row>
    <row r="302" spans="1:12" x14ac:dyDescent="0.3">
      <c r="A302" s="3">
        <v>42815</v>
      </c>
      <c r="B302" s="18">
        <v>35.35</v>
      </c>
      <c r="C302" s="16">
        <f t="shared" si="24"/>
        <v>-5.6545094713023047E-4</v>
      </c>
      <c r="D302" s="18">
        <v>88.04</v>
      </c>
      <c r="E302" s="16">
        <f t="shared" si="25"/>
        <v>8.4765177548684623E-3</v>
      </c>
      <c r="F302" s="18">
        <v>24.6</v>
      </c>
      <c r="G302" s="16">
        <f t="shared" si="26"/>
        <v>2.4449877750611915E-3</v>
      </c>
      <c r="J302" s="15">
        <f t="shared" si="27"/>
        <v>-1.1203739490252165E-3</v>
      </c>
      <c r="K302" s="15">
        <f t="shared" si="28"/>
        <v>8.0038809133221814E-3</v>
      </c>
      <c r="L302" s="15">
        <f t="shared" si="29"/>
        <v>1.9745669648733939E-3</v>
      </c>
    </row>
    <row r="303" spans="1:12" x14ac:dyDescent="0.3">
      <c r="A303" s="3">
        <v>42816</v>
      </c>
      <c r="B303" s="18">
        <v>35.049999999999997</v>
      </c>
      <c r="C303" s="16">
        <f t="shared" si="24"/>
        <v>-8.4865629420085575E-3</v>
      </c>
      <c r="D303" s="18">
        <v>87.34</v>
      </c>
      <c r="E303" s="16">
        <f t="shared" si="25"/>
        <v>-7.9509313948206151E-3</v>
      </c>
      <c r="F303" s="18">
        <v>24.32</v>
      </c>
      <c r="G303" s="16">
        <f t="shared" si="26"/>
        <v>-1.1382113821138296E-2</v>
      </c>
      <c r="J303" s="15">
        <f t="shared" si="27"/>
        <v>-9.041485943903544E-3</v>
      </c>
      <c r="K303" s="15">
        <f t="shared" si="28"/>
        <v>-8.4235682363668959E-3</v>
      </c>
      <c r="L303" s="15">
        <f t="shared" si="29"/>
        <v>-1.1852534631326093E-2</v>
      </c>
    </row>
    <row r="304" spans="1:12" x14ac:dyDescent="0.3">
      <c r="A304" s="3">
        <v>42817</v>
      </c>
      <c r="B304" s="18">
        <v>35.270000000000003</v>
      </c>
      <c r="C304" s="16">
        <f t="shared" si="24"/>
        <v>6.2767475035665488E-3</v>
      </c>
      <c r="D304" s="18">
        <v>87.83</v>
      </c>
      <c r="E304" s="16">
        <f t="shared" si="25"/>
        <v>5.6102587588733321E-3</v>
      </c>
      <c r="F304" s="18">
        <v>24.46</v>
      </c>
      <c r="G304" s="16">
        <f t="shared" si="26"/>
        <v>5.7565789473683626E-3</v>
      </c>
      <c r="J304" s="15">
        <f t="shared" si="27"/>
        <v>5.7218245016715623E-3</v>
      </c>
      <c r="K304" s="15">
        <f t="shared" si="28"/>
        <v>5.1376219173270513E-3</v>
      </c>
      <c r="L304" s="15">
        <f t="shared" si="29"/>
        <v>5.2861581371805647E-3</v>
      </c>
    </row>
    <row r="305" spans="1:12" x14ac:dyDescent="0.3">
      <c r="A305" s="3">
        <v>42818</v>
      </c>
      <c r="B305" s="18">
        <v>35.369999999999997</v>
      </c>
      <c r="C305" s="16">
        <f t="shared" si="24"/>
        <v>2.8352707683583223E-3</v>
      </c>
      <c r="D305" s="18">
        <v>88.08</v>
      </c>
      <c r="E305" s="16">
        <f t="shared" si="25"/>
        <v>2.8464078333143572E-3</v>
      </c>
      <c r="F305" s="18">
        <v>24.62</v>
      </c>
      <c r="G305" s="16">
        <f t="shared" si="26"/>
        <v>6.5412919051512919E-3</v>
      </c>
      <c r="J305" s="15">
        <f t="shared" si="27"/>
        <v>2.2803477664633362E-3</v>
      </c>
      <c r="K305" s="15">
        <f t="shared" si="28"/>
        <v>2.3737709917680764E-3</v>
      </c>
      <c r="L305" s="15">
        <f t="shared" si="29"/>
        <v>6.0708710949634939E-3</v>
      </c>
    </row>
    <row r="306" spans="1:12" x14ac:dyDescent="0.3">
      <c r="A306" s="3">
        <v>42821</v>
      </c>
      <c r="B306" s="18">
        <v>35.119999999999997</v>
      </c>
      <c r="C306" s="16">
        <f t="shared" si="24"/>
        <v>-7.0681368391292132E-3</v>
      </c>
      <c r="D306" s="18">
        <v>88.19</v>
      </c>
      <c r="E306" s="16">
        <f t="shared" si="25"/>
        <v>1.2488646684831739E-3</v>
      </c>
      <c r="F306" s="18">
        <v>24.51</v>
      </c>
      <c r="G306" s="16">
        <f t="shared" si="26"/>
        <v>-4.467912266450047E-3</v>
      </c>
      <c r="J306" s="15">
        <f t="shared" si="27"/>
        <v>-7.6230598410241997E-3</v>
      </c>
      <c r="K306" s="15">
        <f t="shared" si="28"/>
        <v>7.762278269368932E-4</v>
      </c>
      <c r="L306" s="15">
        <f t="shared" si="29"/>
        <v>-4.938333076637845E-3</v>
      </c>
    </row>
    <row r="307" spans="1:12" x14ac:dyDescent="0.3">
      <c r="A307" s="3">
        <v>42822</v>
      </c>
      <c r="B307" s="18">
        <v>35.35</v>
      </c>
      <c r="C307" s="16">
        <f t="shared" si="24"/>
        <v>6.5489749430525102E-3</v>
      </c>
      <c r="D307" s="18">
        <v>88.58</v>
      </c>
      <c r="E307" s="16">
        <f t="shared" si="25"/>
        <v>4.4222700986507046E-3</v>
      </c>
      <c r="F307" s="18">
        <v>24.66</v>
      </c>
      <c r="G307" s="16">
        <f t="shared" si="26"/>
        <v>6.1199510403915358E-3</v>
      </c>
      <c r="J307" s="15">
        <f t="shared" si="27"/>
        <v>5.9940519411575237E-3</v>
      </c>
      <c r="K307" s="15">
        <f t="shared" si="28"/>
        <v>3.9496332571044238E-3</v>
      </c>
      <c r="L307" s="15">
        <f t="shared" si="29"/>
        <v>5.6495302302037378E-3</v>
      </c>
    </row>
    <row r="308" spans="1:12" x14ac:dyDescent="0.3">
      <c r="A308" s="3">
        <v>42823</v>
      </c>
      <c r="B308" s="18">
        <v>35.54</v>
      </c>
      <c r="C308" s="16">
        <f t="shared" si="24"/>
        <v>5.3748231966053162E-3</v>
      </c>
      <c r="D308" s="18">
        <v>88.7</v>
      </c>
      <c r="E308" s="16">
        <f t="shared" si="25"/>
        <v>1.3547076089410748E-3</v>
      </c>
      <c r="F308" s="18">
        <v>24.89</v>
      </c>
      <c r="G308" s="16">
        <f t="shared" si="26"/>
        <v>9.326845093268421E-3</v>
      </c>
      <c r="J308" s="15">
        <f t="shared" si="27"/>
        <v>4.8199001947103297E-3</v>
      </c>
      <c r="K308" s="15">
        <f t="shared" si="28"/>
        <v>8.8207076739479408E-4</v>
      </c>
      <c r="L308" s="15">
        <f t="shared" si="29"/>
        <v>8.8564242830806231E-3</v>
      </c>
    </row>
    <row r="309" spans="1:12" x14ac:dyDescent="0.3">
      <c r="A309" s="3">
        <v>42824</v>
      </c>
      <c r="B309" s="18">
        <v>35.64</v>
      </c>
      <c r="C309" s="16">
        <f t="shared" si="24"/>
        <v>2.8137310073157451E-3</v>
      </c>
      <c r="D309" s="18">
        <v>89.3</v>
      </c>
      <c r="E309" s="16">
        <f t="shared" si="25"/>
        <v>6.7643742953775732E-3</v>
      </c>
      <c r="F309" s="18">
        <v>25.05</v>
      </c>
      <c r="G309" s="16">
        <f t="shared" si="26"/>
        <v>6.4282844515870519E-3</v>
      </c>
      <c r="J309" s="15">
        <f t="shared" si="27"/>
        <v>2.2588080054207591E-3</v>
      </c>
      <c r="K309" s="15">
        <f t="shared" si="28"/>
        <v>6.2917374538312924E-3</v>
      </c>
      <c r="L309" s="15">
        <f t="shared" si="29"/>
        <v>5.9578636413992539E-3</v>
      </c>
    </row>
    <row r="310" spans="1:12" x14ac:dyDescent="0.3">
      <c r="A310" s="3">
        <v>42825</v>
      </c>
      <c r="B310" s="18">
        <v>35.61</v>
      </c>
      <c r="C310" s="16">
        <f t="shared" si="24"/>
        <v>-8.4175084175086567E-4</v>
      </c>
      <c r="D310" s="18">
        <v>89.86</v>
      </c>
      <c r="E310" s="16">
        <f t="shared" si="25"/>
        <v>6.2709966405374296E-3</v>
      </c>
      <c r="F310" s="18">
        <v>25.18</v>
      </c>
      <c r="G310" s="16">
        <f t="shared" si="26"/>
        <v>5.189620758482949E-3</v>
      </c>
      <c r="J310" s="15">
        <f t="shared" si="27"/>
        <v>-1.3966738436458517E-3</v>
      </c>
      <c r="K310" s="15">
        <f t="shared" si="28"/>
        <v>5.7983597989911487E-3</v>
      </c>
      <c r="L310" s="15">
        <f t="shared" si="29"/>
        <v>4.719199948295151E-3</v>
      </c>
    </row>
    <row r="311" spans="1:12" x14ac:dyDescent="0.3">
      <c r="A311" s="3">
        <v>42828</v>
      </c>
      <c r="B311" s="18">
        <v>35.78</v>
      </c>
      <c r="C311" s="16">
        <f t="shared" si="24"/>
        <v>4.7739399045212405E-3</v>
      </c>
      <c r="D311" s="18">
        <v>90.07</v>
      </c>
      <c r="E311" s="16">
        <f t="shared" si="25"/>
        <v>2.3369686178498217E-3</v>
      </c>
      <c r="F311" s="18">
        <v>25.55</v>
      </c>
      <c r="G311" s="16">
        <f t="shared" si="26"/>
        <v>1.4694201747418534E-2</v>
      </c>
      <c r="J311" s="15">
        <f t="shared" si="27"/>
        <v>4.219016902626254E-3</v>
      </c>
      <c r="K311" s="15">
        <f t="shared" si="28"/>
        <v>1.8643317763035409E-3</v>
      </c>
      <c r="L311" s="15">
        <f t="shared" si="29"/>
        <v>1.4223780937230736E-2</v>
      </c>
    </row>
    <row r="312" spans="1:12" x14ac:dyDescent="0.3">
      <c r="A312" s="3">
        <v>42830</v>
      </c>
      <c r="B312" s="18">
        <v>35.979999999999997</v>
      </c>
      <c r="C312" s="16">
        <f t="shared" si="24"/>
        <v>5.5897149245387467E-3</v>
      </c>
      <c r="D312" s="18">
        <v>90.84</v>
      </c>
      <c r="E312" s="16">
        <f t="shared" si="25"/>
        <v>8.548906406128598E-3</v>
      </c>
      <c r="F312" s="18">
        <v>25.88</v>
      </c>
      <c r="G312" s="16">
        <f t="shared" si="26"/>
        <v>1.2915851272015555E-2</v>
      </c>
      <c r="J312" s="15">
        <f t="shared" si="27"/>
        <v>5.0347919226437603E-3</v>
      </c>
      <c r="K312" s="15">
        <f t="shared" si="28"/>
        <v>8.0762695645823172E-3</v>
      </c>
      <c r="L312" s="15">
        <f t="shared" si="29"/>
        <v>1.2445430461827757E-2</v>
      </c>
    </row>
    <row r="313" spans="1:12" x14ac:dyDescent="0.3">
      <c r="A313" s="3">
        <v>42831</v>
      </c>
      <c r="B313" s="18">
        <v>35.979999999999997</v>
      </c>
      <c r="C313" s="16">
        <f t="shared" si="24"/>
        <v>0</v>
      </c>
      <c r="D313" s="18">
        <v>90.88</v>
      </c>
      <c r="E313" s="16">
        <f t="shared" si="25"/>
        <v>4.4033465433712671E-4</v>
      </c>
      <c r="F313" s="18">
        <v>25.68</v>
      </c>
      <c r="G313" s="16">
        <f t="shared" si="26"/>
        <v>-7.7279752704790816E-3</v>
      </c>
      <c r="J313" s="15">
        <f t="shared" si="27"/>
        <v>-5.5492300189498604E-4</v>
      </c>
      <c r="K313" s="15">
        <f t="shared" si="28"/>
        <v>-3.2302187209153998E-5</v>
      </c>
      <c r="L313" s="15">
        <f t="shared" si="29"/>
        <v>-8.1983960806668796E-3</v>
      </c>
    </row>
    <row r="314" spans="1:12" x14ac:dyDescent="0.3">
      <c r="A314" s="3">
        <v>42832</v>
      </c>
      <c r="B314" s="18">
        <v>35.85</v>
      </c>
      <c r="C314" s="16">
        <f t="shared" si="24"/>
        <v>-3.6131183991104932E-3</v>
      </c>
      <c r="D314" s="18">
        <v>90.98</v>
      </c>
      <c r="E314" s="16">
        <f t="shared" si="25"/>
        <v>1.1003521126762283E-3</v>
      </c>
      <c r="F314" s="18">
        <v>25.51</v>
      </c>
      <c r="G314" s="16">
        <f t="shared" si="26"/>
        <v>-6.6199376947039257E-3</v>
      </c>
      <c r="J314" s="15">
        <f t="shared" si="27"/>
        <v>-4.1680414010054796E-3</v>
      </c>
      <c r="K314" s="15">
        <f t="shared" si="28"/>
        <v>6.2771527112994764E-4</v>
      </c>
      <c r="L314" s="15">
        <f t="shared" si="29"/>
        <v>-7.0903585048917236E-3</v>
      </c>
    </row>
    <row r="315" spans="1:12" x14ac:dyDescent="0.3">
      <c r="A315" s="3">
        <v>42835</v>
      </c>
      <c r="B315" s="18">
        <v>36</v>
      </c>
      <c r="C315" s="16">
        <f t="shared" si="24"/>
        <v>4.1841004184099972E-3</v>
      </c>
      <c r="D315" s="18">
        <v>91.66</v>
      </c>
      <c r="E315" s="16">
        <f t="shared" si="25"/>
        <v>7.4741701472851307E-3</v>
      </c>
      <c r="F315" s="18">
        <v>25.57</v>
      </c>
      <c r="G315" s="16">
        <f t="shared" si="26"/>
        <v>2.3520188161505473E-3</v>
      </c>
      <c r="J315" s="15">
        <f t="shared" si="27"/>
        <v>3.6291774165150112E-3</v>
      </c>
      <c r="K315" s="15">
        <f t="shared" si="28"/>
        <v>7.0015333057388499E-3</v>
      </c>
      <c r="L315" s="15">
        <f t="shared" si="29"/>
        <v>1.8815980059627496E-3</v>
      </c>
    </row>
    <row r="316" spans="1:12" x14ac:dyDescent="0.3">
      <c r="A316" s="3">
        <v>42836</v>
      </c>
      <c r="B316" s="18">
        <v>36.22</v>
      </c>
      <c r="C316" s="16">
        <f t="shared" si="24"/>
        <v>6.1111111111111782E-3</v>
      </c>
      <c r="D316" s="18">
        <v>92.39</v>
      </c>
      <c r="E316" s="16">
        <f t="shared" si="25"/>
        <v>7.9642155793149261E-3</v>
      </c>
      <c r="F316" s="18">
        <v>25.73</v>
      </c>
      <c r="G316" s="16">
        <f t="shared" si="26"/>
        <v>6.2573328118888938E-3</v>
      </c>
      <c r="J316" s="15">
        <f t="shared" si="27"/>
        <v>5.5561881092161917E-3</v>
      </c>
      <c r="K316" s="15">
        <f t="shared" si="28"/>
        <v>7.4915787377686453E-3</v>
      </c>
      <c r="L316" s="15">
        <f t="shared" si="29"/>
        <v>5.7869120017010958E-3</v>
      </c>
    </row>
    <row r="317" spans="1:12" x14ac:dyDescent="0.3">
      <c r="A317" s="3">
        <v>42837</v>
      </c>
      <c r="B317" s="18">
        <v>36.08</v>
      </c>
      <c r="C317" s="16">
        <f t="shared" si="24"/>
        <v>-3.8652678078410219E-3</v>
      </c>
      <c r="D317" s="18">
        <v>92.1</v>
      </c>
      <c r="E317" s="16">
        <f t="shared" si="25"/>
        <v>-3.1388678428402317E-3</v>
      </c>
      <c r="F317" s="18">
        <v>25.69</v>
      </c>
      <c r="G317" s="16">
        <f t="shared" si="26"/>
        <v>-1.5546055188495611E-3</v>
      </c>
      <c r="J317" s="15">
        <f t="shared" si="27"/>
        <v>-4.4201908097360083E-3</v>
      </c>
      <c r="K317" s="15">
        <f t="shared" si="28"/>
        <v>-3.6115046843865125E-3</v>
      </c>
      <c r="L317" s="15">
        <f t="shared" si="29"/>
        <v>-2.0250263290373586E-3</v>
      </c>
    </row>
    <row r="318" spans="1:12" x14ac:dyDescent="0.3">
      <c r="A318" s="3">
        <v>42838</v>
      </c>
      <c r="B318" s="18">
        <v>35.94</v>
      </c>
      <c r="C318" s="16">
        <f t="shared" si="24"/>
        <v>-3.8802660753880502E-3</v>
      </c>
      <c r="D318" s="18">
        <v>92.31</v>
      </c>
      <c r="E318" s="16">
        <f t="shared" si="25"/>
        <v>2.2801302931596545E-3</v>
      </c>
      <c r="F318" s="18">
        <v>25.6</v>
      </c>
      <c r="G318" s="16">
        <f t="shared" si="26"/>
        <v>-3.5033086804203695E-3</v>
      </c>
      <c r="J318" s="15">
        <f t="shared" si="27"/>
        <v>-4.4351890772830367E-3</v>
      </c>
      <c r="K318" s="15">
        <f t="shared" si="28"/>
        <v>1.8074934516133737E-3</v>
      </c>
      <c r="L318" s="15">
        <f t="shared" si="29"/>
        <v>-3.9737294906081674E-3</v>
      </c>
    </row>
    <row r="319" spans="1:12" x14ac:dyDescent="0.3">
      <c r="A319" s="3">
        <v>42842</v>
      </c>
      <c r="B319" s="18">
        <v>35.79</v>
      </c>
      <c r="C319" s="16">
        <f t="shared" si="24"/>
        <v>-4.1736227045074958E-3</v>
      </c>
      <c r="D319" s="18">
        <v>92.68</v>
      </c>
      <c r="E319" s="16">
        <f t="shared" si="25"/>
        <v>4.0082331275050898E-3</v>
      </c>
      <c r="F319" s="24">
        <v>25.5</v>
      </c>
      <c r="G319" s="16">
        <f t="shared" si="26"/>
        <v>-3.90625E-3</v>
      </c>
      <c r="J319" s="15">
        <f t="shared" si="27"/>
        <v>-4.7285457064024823E-3</v>
      </c>
      <c r="K319" s="15">
        <f t="shared" si="28"/>
        <v>3.5355962859588089E-3</v>
      </c>
      <c r="L319" s="15">
        <f t="shared" si="29"/>
        <v>-4.376670810187798E-3</v>
      </c>
    </row>
    <row r="320" spans="1:12" x14ac:dyDescent="0.3">
      <c r="A320" s="3">
        <v>42843</v>
      </c>
      <c r="B320" s="18">
        <v>35.64</v>
      </c>
      <c r="C320" s="16">
        <f t="shared" si="24"/>
        <v>-4.191114836546439E-3</v>
      </c>
      <c r="D320" s="18">
        <v>91.93</v>
      </c>
      <c r="E320" s="16">
        <f t="shared" si="25"/>
        <v>-8.0923608113940837E-3</v>
      </c>
      <c r="F320" s="18">
        <v>25.5</v>
      </c>
      <c r="G320" s="16">
        <f t="shared" si="26"/>
        <v>0</v>
      </c>
      <c r="J320" s="15">
        <f t="shared" si="27"/>
        <v>-4.7460378384414255E-3</v>
      </c>
      <c r="K320" s="15">
        <f t="shared" si="28"/>
        <v>-8.5649976529403645E-3</v>
      </c>
      <c r="L320" s="15">
        <f t="shared" si="29"/>
        <v>-4.704208101877977E-4</v>
      </c>
    </row>
    <row r="321" spans="1:12" x14ac:dyDescent="0.3">
      <c r="A321" s="3">
        <v>42844</v>
      </c>
      <c r="B321" s="18">
        <v>35.68</v>
      </c>
      <c r="C321" s="16">
        <f t="shared" si="24"/>
        <v>1.1223344556676729E-3</v>
      </c>
      <c r="D321" s="18">
        <v>92.42</v>
      </c>
      <c r="E321" s="16">
        <f t="shared" si="25"/>
        <v>5.3301424997280744E-3</v>
      </c>
      <c r="F321" s="18">
        <v>25.59</v>
      </c>
      <c r="G321" s="16">
        <f t="shared" si="26"/>
        <v>3.529411764705781E-3</v>
      </c>
      <c r="J321" s="15">
        <f t="shared" si="27"/>
        <v>5.6741145377268683E-4</v>
      </c>
      <c r="K321" s="15">
        <f t="shared" si="28"/>
        <v>4.8575056581817936E-3</v>
      </c>
      <c r="L321" s="15">
        <f t="shared" si="29"/>
        <v>3.0589909545179835E-3</v>
      </c>
    </row>
    <row r="322" spans="1:12" x14ac:dyDescent="0.3">
      <c r="A322" s="3">
        <v>42845</v>
      </c>
      <c r="B322" s="18">
        <v>35.74</v>
      </c>
      <c r="C322" s="16">
        <f t="shared" si="24"/>
        <v>1.6816143497757619E-3</v>
      </c>
      <c r="D322" s="18">
        <v>93.11</v>
      </c>
      <c r="E322" s="16">
        <f t="shared" si="25"/>
        <v>7.4659164682968626E-3</v>
      </c>
      <c r="F322" s="18">
        <v>25.72</v>
      </c>
      <c r="G322" s="16">
        <f t="shared" si="26"/>
        <v>5.0801094177412853E-3</v>
      </c>
      <c r="J322" s="15">
        <f t="shared" si="27"/>
        <v>1.1266913478807758E-3</v>
      </c>
      <c r="K322" s="15">
        <f t="shared" si="28"/>
        <v>6.9932796267505818E-3</v>
      </c>
      <c r="L322" s="15">
        <f t="shared" si="29"/>
        <v>4.6096886075534874E-3</v>
      </c>
    </row>
    <row r="323" spans="1:12" x14ac:dyDescent="0.3">
      <c r="A323" s="3">
        <v>42846</v>
      </c>
      <c r="B323" s="18">
        <v>35.590000000000003</v>
      </c>
      <c r="C323" s="16">
        <f t="shared" si="24"/>
        <v>-4.1969781757134061E-3</v>
      </c>
      <c r="D323" s="18">
        <v>93.02</v>
      </c>
      <c r="E323" s="16">
        <f t="shared" si="25"/>
        <v>-9.665986467619625E-4</v>
      </c>
      <c r="F323" s="18">
        <v>25.63</v>
      </c>
      <c r="G323" s="16">
        <f t="shared" si="26"/>
        <v>-3.4992223950233159E-3</v>
      </c>
      <c r="J323" s="15">
        <f t="shared" si="27"/>
        <v>-4.7519011776083926E-3</v>
      </c>
      <c r="K323" s="15">
        <f t="shared" si="28"/>
        <v>-1.4392354883082433E-3</v>
      </c>
      <c r="L323" s="15">
        <f t="shared" si="29"/>
        <v>-3.9696432052111139E-3</v>
      </c>
    </row>
    <row r="324" spans="1:12" x14ac:dyDescent="0.3">
      <c r="A324" s="3">
        <v>42849</v>
      </c>
      <c r="B324" s="18">
        <v>35.880000000000003</v>
      </c>
      <c r="C324" s="16">
        <f t="shared" si="24"/>
        <v>8.1483562798538856E-3</v>
      </c>
      <c r="D324" s="18">
        <v>93.7</v>
      </c>
      <c r="E324" s="16">
        <f t="shared" si="25"/>
        <v>7.3102558589550615E-3</v>
      </c>
      <c r="F324" s="18">
        <v>25.92</v>
      </c>
      <c r="G324" s="16">
        <f t="shared" si="26"/>
        <v>1.1314865392118678E-2</v>
      </c>
      <c r="J324" s="15">
        <f t="shared" si="27"/>
        <v>7.5934332779588991E-3</v>
      </c>
      <c r="K324" s="15">
        <f t="shared" si="28"/>
        <v>6.8376190174087807E-3</v>
      </c>
      <c r="L324" s="15">
        <f t="shared" si="29"/>
        <v>1.084444458193088E-2</v>
      </c>
    </row>
    <row r="325" spans="1:12" x14ac:dyDescent="0.3">
      <c r="A325" s="3">
        <v>42850</v>
      </c>
      <c r="B325" s="18">
        <v>36.24</v>
      </c>
      <c r="C325" s="16">
        <f t="shared" ref="C325:C388" si="30">B325/B324-1</f>
        <v>1.0033444816053505E-2</v>
      </c>
      <c r="D325" s="18">
        <v>93.71</v>
      </c>
      <c r="E325" s="16">
        <f t="shared" ref="E325:E388" si="31">D325/D324-1</f>
        <v>1.0672358591246045E-4</v>
      </c>
      <c r="F325" s="18">
        <v>26.12</v>
      </c>
      <c r="G325" s="16">
        <f t="shared" ref="G325:G388" si="32">F325/F324-1</f>
        <v>7.7160493827159726E-3</v>
      </c>
      <c r="J325" s="15">
        <f t="shared" ref="J325:J388" si="33">C325-$C$1235</f>
        <v>9.4785218141585185E-3</v>
      </c>
      <c r="K325" s="15">
        <f t="shared" ref="K325:K388" si="34">E325-$E$1235</f>
        <v>-3.6591325563382026E-4</v>
      </c>
      <c r="L325" s="15">
        <f t="shared" ref="L325:L388" si="35">G325-$G$1235</f>
        <v>7.2456285725281747E-3</v>
      </c>
    </row>
    <row r="326" spans="1:12" x14ac:dyDescent="0.3">
      <c r="A326" s="3">
        <v>42851</v>
      </c>
      <c r="B326" s="18">
        <v>36.43</v>
      </c>
      <c r="C326" s="16">
        <f t="shared" si="30"/>
        <v>5.2428256070640167E-3</v>
      </c>
      <c r="D326" s="18">
        <v>93.36</v>
      </c>
      <c r="E326" s="16">
        <f t="shared" si="31"/>
        <v>-3.7349269021448306E-3</v>
      </c>
      <c r="F326" s="18">
        <v>26.02</v>
      </c>
      <c r="G326" s="16">
        <f t="shared" si="32"/>
        <v>-3.8284839203676091E-3</v>
      </c>
      <c r="J326" s="15">
        <f t="shared" si="33"/>
        <v>4.6879026051690302E-3</v>
      </c>
      <c r="K326" s="15">
        <f t="shared" si="34"/>
        <v>-4.2075637436911114E-3</v>
      </c>
      <c r="L326" s="15">
        <f t="shared" si="35"/>
        <v>-4.2989047305554071E-3</v>
      </c>
    </row>
    <row r="327" spans="1:12" x14ac:dyDescent="0.3">
      <c r="A327" s="3">
        <v>42852</v>
      </c>
      <c r="B327" s="18">
        <v>36.39</v>
      </c>
      <c r="C327" s="16">
        <f t="shared" si="30"/>
        <v>-1.0979961570134478E-3</v>
      </c>
      <c r="D327" s="18">
        <v>93.11</v>
      </c>
      <c r="E327" s="16">
        <f t="shared" si="31"/>
        <v>-2.6778063410454189E-3</v>
      </c>
      <c r="F327" s="18">
        <v>26</v>
      </c>
      <c r="G327" s="16">
        <f t="shared" si="32"/>
        <v>-7.6863950807071202E-4</v>
      </c>
      <c r="J327" s="15">
        <f t="shared" si="33"/>
        <v>-1.6529191589084338E-3</v>
      </c>
      <c r="K327" s="15">
        <f t="shared" si="34"/>
        <v>-3.1504431825916997E-3</v>
      </c>
      <c r="L327" s="15">
        <f t="shared" si="35"/>
        <v>-1.2390603182585098E-3</v>
      </c>
    </row>
    <row r="328" spans="1:12" x14ac:dyDescent="0.3">
      <c r="A328" s="3">
        <v>42853</v>
      </c>
      <c r="B328" s="18">
        <v>36.4</v>
      </c>
      <c r="C328" s="16">
        <f t="shared" si="30"/>
        <v>2.7480076944219611E-4</v>
      </c>
      <c r="D328" s="18">
        <v>93.47</v>
      </c>
      <c r="E328" s="16">
        <f t="shared" si="31"/>
        <v>3.866394587047628E-3</v>
      </c>
      <c r="F328" s="18">
        <v>26.16</v>
      </c>
      <c r="G328" s="16">
        <f t="shared" si="32"/>
        <v>6.1538461538461764E-3</v>
      </c>
      <c r="J328" s="15">
        <f t="shared" si="33"/>
        <v>-2.8012223245278993E-4</v>
      </c>
      <c r="K328" s="15">
        <f t="shared" si="34"/>
        <v>3.3937577455013471E-3</v>
      </c>
      <c r="L328" s="15">
        <f t="shared" si="35"/>
        <v>5.6834253436583784E-3</v>
      </c>
    </row>
    <row r="329" spans="1:12" x14ac:dyDescent="0.3">
      <c r="A329" s="3">
        <v>42857</v>
      </c>
      <c r="B329" s="18">
        <v>36.299999999999997</v>
      </c>
      <c r="C329" s="16">
        <f t="shared" si="30"/>
        <v>-2.7472527472527375E-3</v>
      </c>
      <c r="D329" s="18">
        <v>93.64</v>
      </c>
      <c r="E329" s="16">
        <f t="shared" si="31"/>
        <v>1.818765379266063E-3</v>
      </c>
      <c r="F329" s="18">
        <v>26.05</v>
      </c>
      <c r="G329" s="16">
        <f t="shared" si="32"/>
        <v>-4.2048929663608403E-3</v>
      </c>
      <c r="J329" s="15">
        <f t="shared" si="33"/>
        <v>-3.3021757491477235E-3</v>
      </c>
      <c r="K329" s="15">
        <f t="shared" si="34"/>
        <v>1.3461285377197822E-3</v>
      </c>
      <c r="L329" s="15">
        <f t="shared" si="35"/>
        <v>-4.6753137765486383E-3</v>
      </c>
    </row>
    <row r="330" spans="1:12" x14ac:dyDescent="0.3">
      <c r="A330" s="3">
        <v>42858</v>
      </c>
      <c r="B330" s="18">
        <v>36.229999999999997</v>
      </c>
      <c r="C330" s="16">
        <f t="shared" si="30"/>
        <v>-1.9283746556474357E-3</v>
      </c>
      <c r="D330" s="18">
        <v>93.65</v>
      </c>
      <c r="E330" s="16">
        <f t="shared" si="31"/>
        <v>1.0679196924390233E-4</v>
      </c>
      <c r="F330" s="18">
        <v>26.03</v>
      </c>
      <c r="G330" s="16">
        <f t="shared" si="32"/>
        <v>-7.6775431861797472E-4</v>
      </c>
      <c r="J330" s="15">
        <f t="shared" si="33"/>
        <v>-2.4832976575424217E-3</v>
      </c>
      <c r="K330" s="15">
        <f t="shared" si="34"/>
        <v>-3.6584487230237838E-4</v>
      </c>
      <c r="L330" s="15">
        <f t="shared" si="35"/>
        <v>-1.2381751288057725E-3</v>
      </c>
    </row>
    <row r="331" spans="1:12" x14ac:dyDescent="0.3">
      <c r="A331" s="3">
        <v>42859</v>
      </c>
      <c r="B331" s="18">
        <v>36.54</v>
      </c>
      <c r="C331" s="16">
        <f t="shared" si="30"/>
        <v>8.5564449351367422E-3</v>
      </c>
      <c r="D331" s="18">
        <v>94.02</v>
      </c>
      <c r="E331" s="16">
        <f t="shared" si="31"/>
        <v>3.9508809396688882E-3</v>
      </c>
      <c r="F331" s="18">
        <v>26.34</v>
      </c>
      <c r="G331" s="16">
        <f t="shared" si="32"/>
        <v>1.1909335382251252E-2</v>
      </c>
      <c r="J331" s="15">
        <f t="shared" si="33"/>
        <v>8.0015219332417557E-3</v>
      </c>
      <c r="K331" s="15">
        <f t="shared" si="34"/>
        <v>3.4782440981226074E-3</v>
      </c>
      <c r="L331" s="15">
        <f t="shared" si="35"/>
        <v>1.1438914572063454E-2</v>
      </c>
    </row>
    <row r="332" spans="1:12" x14ac:dyDescent="0.3">
      <c r="A332" s="3">
        <v>42860</v>
      </c>
      <c r="B332" s="18">
        <v>36.21</v>
      </c>
      <c r="C332" s="16">
        <f t="shared" si="30"/>
        <v>-9.0311986863710336E-3</v>
      </c>
      <c r="D332" s="18">
        <v>93.13</v>
      </c>
      <c r="E332" s="16">
        <f t="shared" si="31"/>
        <v>-9.4660710487129984E-3</v>
      </c>
      <c r="F332" s="18">
        <v>26.13</v>
      </c>
      <c r="G332" s="16">
        <f t="shared" si="32"/>
        <v>-7.9726651480638289E-3</v>
      </c>
      <c r="J332" s="15">
        <f t="shared" si="33"/>
        <v>-9.5861216882660201E-3</v>
      </c>
      <c r="K332" s="15">
        <f t="shared" si="34"/>
        <v>-9.9387078902592792E-3</v>
      </c>
      <c r="L332" s="15">
        <f t="shared" si="35"/>
        <v>-8.4430859582516268E-3</v>
      </c>
    </row>
    <row r="333" spans="1:12" x14ac:dyDescent="0.3">
      <c r="A333" s="3">
        <v>42863</v>
      </c>
      <c r="B333" s="18">
        <v>36.4</v>
      </c>
      <c r="C333" s="16">
        <f t="shared" si="30"/>
        <v>5.2471692902511524E-3</v>
      </c>
      <c r="D333" s="18">
        <v>93.09</v>
      </c>
      <c r="E333" s="16">
        <f t="shared" si="31"/>
        <v>-4.2950714055611794E-4</v>
      </c>
      <c r="F333" s="18">
        <v>26.16</v>
      </c>
      <c r="G333" s="16">
        <f t="shared" si="32"/>
        <v>1.1481056257176547E-3</v>
      </c>
      <c r="J333" s="15">
        <f t="shared" si="33"/>
        <v>4.6922462883561659E-3</v>
      </c>
      <c r="K333" s="15">
        <f t="shared" si="34"/>
        <v>-9.0214398210239864E-4</v>
      </c>
      <c r="L333" s="15">
        <f t="shared" si="35"/>
        <v>6.7768481552985698E-4</v>
      </c>
    </row>
    <row r="334" spans="1:12" x14ac:dyDescent="0.3">
      <c r="A334" s="3">
        <v>42864</v>
      </c>
      <c r="B334" s="18">
        <v>36.42</v>
      </c>
      <c r="C334" s="16">
        <f t="shared" si="30"/>
        <v>5.494505494505475E-4</v>
      </c>
      <c r="D334" s="18">
        <v>93.19</v>
      </c>
      <c r="E334" s="16">
        <f t="shared" si="31"/>
        <v>1.0742292405199194E-3</v>
      </c>
      <c r="F334" s="18">
        <v>26.32</v>
      </c>
      <c r="G334" s="16">
        <f t="shared" si="32"/>
        <v>6.1162079510703737E-3</v>
      </c>
      <c r="J334" s="15">
        <f t="shared" si="33"/>
        <v>-5.4724524444385407E-6</v>
      </c>
      <c r="K334" s="15">
        <f t="shared" si="34"/>
        <v>6.0159239897363871E-4</v>
      </c>
      <c r="L334" s="15">
        <f t="shared" si="35"/>
        <v>5.6457871408825758E-3</v>
      </c>
    </row>
    <row r="335" spans="1:12" x14ac:dyDescent="0.3">
      <c r="A335" s="3">
        <v>42865</v>
      </c>
      <c r="B335" s="18">
        <v>36.71</v>
      </c>
      <c r="C335" s="16">
        <f t="shared" si="30"/>
        <v>7.9626578802856063E-3</v>
      </c>
      <c r="D335" s="18">
        <v>93.75</v>
      </c>
      <c r="E335" s="16">
        <f t="shared" si="31"/>
        <v>6.0092284579891242E-3</v>
      </c>
      <c r="F335" s="18">
        <v>26.54</v>
      </c>
      <c r="G335" s="16">
        <f t="shared" si="32"/>
        <v>8.358662613981771E-3</v>
      </c>
      <c r="J335" s="15">
        <f t="shared" si="33"/>
        <v>7.4077348783906198E-3</v>
      </c>
      <c r="K335" s="15">
        <f t="shared" si="34"/>
        <v>5.5365916164428434E-3</v>
      </c>
      <c r="L335" s="15">
        <f t="shared" si="35"/>
        <v>7.8882418037939731E-3</v>
      </c>
    </row>
    <row r="336" spans="1:12" x14ac:dyDescent="0.3">
      <c r="A336" s="3">
        <v>42866</v>
      </c>
      <c r="B336" s="18">
        <v>36.67</v>
      </c>
      <c r="C336" s="16">
        <f t="shared" si="30"/>
        <v>-1.0896213565785295E-3</v>
      </c>
      <c r="D336" s="18">
        <v>93.98</v>
      </c>
      <c r="E336" s="16">
        <f t="shared" si="31"/>
        <v>2.4533333333334184E-3</v>
      </c>
      <c r="F336" s="18">
        <v>26.47</v>
      </c>
      <c r="G336" s="16">
        <f t="shared" si="32"/>
        <v>-2.6375282592313587E-3</v>
      </c>
      <c r="J336" s="15">
        <f t="shared" si="33"/>
        <v>-1.6445443584735156E-3</v>
      </c>
      <c r="K336" s="15">
        <f t="shared" si="34"/>
        <v>1.9806964917871376E-3</v>
      </c>
      <c r="L336" s="15">
        <f t="shared" si="35"/>
        <v>-3.1079490694191562E-3</v>
      </c>
    </row>
    <row r="337" spans="1:12" x14ac:dyDescent="0.3">
      <c r="A337" s="3">
        <v>42867</v>
      </c>
      <c r="B337" s="18">
        <v>36.61</v>
      </c>
      <c r="C337" s="16">
        <f t="shared" si="30"/>
        <v>-1.636214889555565E-3</v>
      </c>
      <c r="D337" s="18">
        <v>93.58</v>
      </c>
      <c r="E337" s="16">
        <f t="shared" si="31"/>
        <v>-4.256224728665714E-3</v>
      </c>
      <c r="F337" s="18">
        <v>26.37</v>
      </c>
      <c r="G337" s="16">
        <f t="shared" si="32"/>
        <v>-3.7778617302606232E-3</v>
      </c>
      <c r="J337" s="15">
        <f t="shared" si="33"/>
        <v>-2.1911378914505511E-3</v>
      </c>
      <c r="K337" s="15">
        <f t="shared" si="34"/>
        <v>-4.7288615702119948E-3</v>
      </c>
      <c r="L337" s="15">
        <f t="shared" si="35"/>
        <v>-4.2482825404484212E-3</v>
      </c>
    </row>
    <row r="338" spans="1:12" x14ac:dyDescent="0.3">
      <c r="A338" s="3">
        <v>42870</v>
      </c>
      <c r="B338" s="18">
        <v>36.869999999999997</v>
      </c>
      <c r="C338" s="16">
        <f t="shared" si="30"/>
        <v>7.1018847309478605E-3</v>
      </c>
      <c r="D338" s="18">
        <v>94.57</v>
      </c>
      <c r="E338" s="16">
        <f t="shared" si="31"/>
        <v>1.0579183586236329E-2</v>
      </c>
      <c r="F338" s="18">
        <v>26.64</v>
      </c>
      <c r="G338" s="16">
        <f t="shared" si="32"/>
        <v>1.0238907849829282E-2</v>
      </c>
      <c r="J338" s="15">
        <f t="shared" si="33"/>
        <v>6.5469617290528741E-3</v>
      </c>
      <c r="K338" s="15">
        <f t="shared" si="34"/>
        <v>1.0106546744690048E-2</v>
      </c>
      <c r="L338" s="15">
        <f t="shared" si="35"/>
        <v>9.7684870396414838E-3</v>
      </c>
    </row>
    <row r="339" spans="1:12" x14ac:dyDescent="0.3">
      <c r="A339" s="3">
        <v>42871</v>
      </c>
      <c r="B339" s="18">
        <v>37.1</v>
      </c>
      <c r="C339" s="16">
        <f t="shared" si="30"/>
        <v>6.2381339842692007E-3</v>
      </c>
      <c r="D339" s="18">
        <v>95.06</v>
      </c>
      <c r="E339" s="16">
        <f t="shared" si="31"/>
        <v>5.1813471502590858E-3</v>
      </c>
      <c r="F339" s="18">
        <v>26.83</v>
      </c>
      <c r="G339" s="16">
        <f t="shared" si="32"/>
        <v>7.1321321321320408E-3</v>
      </c>
      <c r="J339" s="15">
        <f t="shared" si="33"/>
        <v>5.6832109823742143E-3</v>
      </c>
      <c r="K339" s="15">
        <f t="shared" si="34"/>
        <v>4.708710308712805E-3</v>
      </c>
      <c r="L339" s="15">
        <f t="shared" si="35"/>
        <v>6.6617113219442428E-3</v>
      </c>
    </row>
    <row r="340" spans="1:12" x14ac:dyDescent="0.3">
      <c r="A340" s="3">
        <v>42872</v>
      </c>
      <c r="B340" s="18">
        <v>37.130000000000003</v>
      </c>
      <c r="C340" s="16">
        <f t="shared" si="30"/>
        <v>8.0862533692727112E-4</v>
      </c>
      <c r="D340" s="18">
        <v>94.71</v>
      </c>
      <c r="E340" s="16">
        <f t="shared" si="31"/>
        <v>-3.6818851251841922E-3</v>
      </c>
      <c r="F340" s="18">
        <v>26.83</v>
      </c>
      <c r="G340" s="16">
        <f t="shared" si="32"/>
        <v>0</v>
      </c>
      <c r="J340" s="15">
        <f t="shared" si="33"/>
        <v>2.5370233503228508E-4</v>
      </c>
      <c r="K340" s="15">
        <f t="shared" si="34"/>
        <v>-4.154521966730473E-3</v>
      </c>
      <c r="L340" s="15">
        <f t="shared" si="35"/>
        <v>-4.704208101877977E-4</v>
      </c>
    </row>
    <row r="341" spans="1:12" x14ac:dyDescent="0.3">
      <c r="A341" s="3">
        <v>42873</v>
      </c>
      <c r="B341" s="18">
        <v>36.71</v>
      </c>
      <c r="C341" s="16">
        <f t="shared" si="30"/>
        <v>-1.1311607864260775E-2</v>
      </c>
      <c r="D341" s="18">
        <v>92.84</v>
      </c>
      <c r="E341" s="16">
        <f t="shared" si="31"/>
        <v>-1.9744483159117254E-2</v>
      </c>
      <c r="F341" s="18">
        <v>26.37</v>
      </c>
      <c r="G341" s="16">
        <f t="shared" si="32"/>
        <v>-1.7144986954901076E-2</v>
      </c>
      <c r="J341" s="15">
        <f t="shared" si="33"/>
        <v>-1.1866530866155762E-2</v>
      </c>
      <c r="K341" s="15">
        <f t="shared" si="34"/>
        <v>-2.0217120000663533E-2</v>
      </c>
      <c r="L341" s="15">
        <f t="shared" si="35"/>
        <v>-1.7615407765088874E-2</v>
      </c>
    </row>
    <row r="342" spans="1:12" x14ac:dyDescent="0.3">
      <c r="A342" s="3">
        <v>42874</v>
      </c>
      <c r="B342" s="18">
        <v>36.72</v>
      </c>
      <c r="C342" s="16">
        <f t="shared" si="30"/>
        <v>2.7240533914452136E-4</v>
      </c>
      <c r="D342" s="18">
        <v>92.05</v>
      </c>
      <c r="E342" s="16">
        <f t="shared" si="31"/>
        <v>-8.5092632485997965E-3</v>
      </c>
      <c r="F342" s="18">
        <v>26.25</v>
      </c>
      <c r="G342" s="16">
        <f t="shared" si="32"/>
        <v>-4.550625711035261E-3</v>
      </c>
      <c r="J342" s="15">
        <f t="shared" si="33"/>
        <v>-2.8251766275046468E-4</v>
      </c>
      <c r="K342" s="15">
        <f t="shared" si="34"/>
        <v>-8.9819000901460774E-3</v>
      </c>
      <c r="L342" s="15">
        <f t="shared" si="35"/>
        <v>-5.021046521223059E-3</v>
      </c>
    </row>
    <row r="343" spans="1:12" x14ac:dyDescent="0.3">
      <c r="A343" s="3">
        <v>42877</v>
      </c>
      <c r="B343" s="18">
        <v>36.6</v>
      </c>
      <c r="C343" s="16">
        <f t="shared" si="30"/>
        <v>-3.2679738562090277E-3</v>
      </c>
      <c r="D343" s="18">
        <v>91.22</v>
      </c>
      <c r="E343" s="16">
        <f t="shared" si="31"/>
        <v>-9.0168386746333207E-3</v>
      </c>
      <c r="F343" s="18">
        <v>25.9</v>
      </c>
      <c r="G343" s="16">
        <f t="shared" si="32"/>
        <v>-1.3333333333333419E-2</v>
      </c>
      <c r="J343" s="15">
        <f t="shared" si="33"/>
        <v>-3.8228968581040137E-3</v>
      </c>
      <c r="K343" s="15">
        <f t="shared" si="34"/>
        <v>-9.4894755161796015E-3</v>
      </c>
      <c r="L343" s="15">
        <f t="shared" si="35"/>
        <v>-1.3803754143521217E-2</v>
      </c>
    </row>
    <row r="344" spans="1:12" x14ac:dyDescent="0.3">
      <c r="A344" s="3">
        <v>42878</v>
      </c>
      <c r="B344" s="18">
        <v>36.42</v>
      </c>
      <c r="C344" s="16">
        <f t="shared" si="30"/>
        <v>-4.9180327868851847E-3</v>
      </c>
      <c r="D344" s="18">
        <v>89.87</v>
      </c>
      <c r="E344" s="16">
        <f t="shared" si="31"/>
        <v>-1.4799386099539458E-2</v>
      </c>
      <c r="F344" s="18">
        <v>25.87</v>
      </c>
      <c r="G344" s="16">
        <f t="shared" si="32"/>
        <v>-1.1583011583010672E-3</v>
      </c>
      <c r="J344" s="15">
        <f t="shared" si="33"/>
        <v>-5.4729557887801712E-3</v>
      </c>
      <c r="K344" s="15">
        <f t="shared" si="34"/>
        <v>-1.5272022941085739E-2</v>
      </c>
      <c r="L344" s="15">
        <f t="shared" si="35"/>
        <v>-1.6287219684888649E-3</v>
      </c>
    </row>
    <row r="345" spans="1:12" x14ac:dyDescent="0.3">
      <c r="A345" s="3">
        <v>42879</v>
      </c>
      <c r="B345" s="18">
        <v>36.26</v>
      </c>
      <c r="C345" s="16">
        <f t="shared" si="30"/>
        <v>-4.3931905546403804E-3</v>
      </c>
      <c r="D345" s="18">
        <v>88.69</v>
      </c>
      <c r="E345" s="16">
        <f t="shared" si="31"/>
        <v>-1.3130076777567723E-2</v>
      </c>
      <c r="F345" s="18">
        <v>25.64</v>
      </c>
      <c r="G345" s="16">
        <f t="shared" si="32"/>
        <v>-8.8906068805566507E-3</v>
      </c>
      <c r="J345" s="15">
        <f t="shared" si="33"/>
        <v>-4.9481135565353669E-3</v>
      </c>
      <c r="K345" s="15">
        <f t="shared" si="34"/>
        <v>-1.3602713619114004E-2</v>
      </c>
      <c r="L345" s="15">
        <f t="shared" si="35"/>
        <v>-9.3610276907444487E-3</v>
      </c>
    </row>
    <row r="346" spans="1:12" x14ac:dyDescent="0.3">
      <c r="A346" s="3">
        <v>42880</v>
      </c>
      <c r="B346" s="18">
        <v>36.81</v>
      </c>
      <c r="C346" s="16">
        <f t="shared" si="30"/>
        <v>1.5168229453943916E-2</v>
      </c>
      <c r="D346" s="18">
        <v>89.82</v>
      </c>
      <c r="E346" s="16">
        <f t="shared" si="31"/>
        <v>1.2741008005412002E-2</v>
      </c>
      <c r="F346" s="18">
        <v>25.82</v>
      </c>
      <c r="G346" s="16">
        <f t="shared" si="32"/>
        <v>7.0202808112325155E-3</v>
      </c>
      <c r="J346" s="15">
        <f t="shared" si="33"/>
        <v>1.4613306452048929E-2</v>
      </c>
      <c r="K346" s="15">
        <f t="shared" si="34"/>
        <v>1.2268371163865721E-2</v>
      </c>
      <c r="L346" s="15">
        <f t="shared" si="35"/>
        <v>6.5498600010447175E-3</v>
      </c>
    </row>
    <row r="347" spans="1:12" x14ac:dyDescent="0.3">
      <c r="A347" s="3">
        <v>42881</v>
      </c>
      <c r="B347" s="18">
        <v>37.14</v>
      </c>
      <c r="C347" s="16">
        <f t="shared" si="30"/>
        <v>8.9649551752239987E-3</v>
      </c>
      <c r="D347" s="18">
        <v>91.03</v>
      </c>
      <c r="E347" s="16">
        <f t="shared" si="31"/>
        <v>1.3471387218882303E-2</v>
      </c>
      <c r="F347" s="18">
        <v>26.07</v>
      </c>
      <c r="G347" s="16">
        <f t="shared" si="32"/>
        <v>9.6824167312161702E-3</v>
      </c>
      <c r="J347" s="15">
        <f t="shared" si="33"/>
        <v>8.4100321733290122E-3</v>
      </c>
      <c r="K347" s="15">
        <f t="shared" si="34"/>
        <v>1.2998750377336022E-2</v>
      </c>
      <c r="L347" s="15">
        <f t="shared" si="35"/>
        <v>9.2119959210283722E-3</v>
      </c>
    </row>
    <row r="348" spans="1:12" x14ac:dyDescent="0.3">
      <c r="A348" s="3">
        <v>42884</v>
      </c>
      <c r="B348" s="18">
        <v>36.97</v>
      </c>
      <c r="C348" s="16">
        <f t="shared" si="30"/>
        <v>-4.5772751750134955E-3</v>
      </c>
      <c r="D348" s="18">
        <v>90.34</v>
      </c>
      <c r="E348" s="16">
        <f t="shared" si="31"/>
        <v>-7.5799187081181385E-3</v>
      </c>
      <c r="F348" s="18">
        <v>26</v>
      </c>
      <c r="G348" s="16">
        <f t="shared" si="32"/>
        <v>-2.6850786344457811E-3</v>
      </c>
      <c r="J348" s="15">
        <f t="shared" si="33"/>
        <v>-5.1321981769084819E-3</v>
      </c>
      <c r="K348" s="15">
        <f t="shared" si="34"/>
        <v>-8.0525555496644193E-3</v>
      </c>
      <c r="L348" s="15">
        <f t="shared" si="35"/>
        <v>-3.1554994446335786E-3</v>
      </c>
    </row>
    <row r="349" spans="1:12" x14ac:dyDescent="0.3">
      <c r="A349" s="3">
        <v>42885</v>
      </c>
      <c r="B349" s="18">
        <v>37.14</v>
      </c>
      <c r="C349" s="16">
        <f t="shared" si="30"/>
        <v>4.5983229645658596E-3</v>
      </c>
      <c r="D349" s="18">
        <v>90.93</v>
      </c>
      <c r="E349" s="16">
        <f t="shared" si="31"/>
        <v>6.5308833296435775E-3</v>
      </c>
      <c r="F349" s="18">
        <v>26.18</v>
      </c>
      <c r="G349" s="16">
        <f t="shared" si="32"/>
        <v>6.9230769230768097E-3</v>
      </c>
      <c r="J349" s="15">
        <f t="shared" si="33"/>
        <v>4.0433999626708732E-3</v>
      </c>
      <c r="K349" s="15">
        <f t="shared" si="34"/>
        <v>6.0582464880972967E-3</v>
      </c>
      <c r="L349" s="15">
        <f t="shared" si="35"/>
        <v>6.4526561128890117E-3</v>
      </c>
    </row>
    <row r="350" spans="1:12" x14ac:dyDescent="0.3">
      <c r="A350" s="3">
        <v>42886</v>
      </c>
      <c r="B350" s="18">
        <v>37.270000000000003</v>
      </c>
      <c r="C350" s="16">
        <f t="shared" si="30"/>
        <v>3.5002692514809475E-3</v>
      </c>
      <c r="D350" s="18">
        <v>91.54</v>
      </c>
      <c r="E350" s="16">
        <f t="shared" si="31"/>
        <v>6.7084570548774369E-3</v>
      </c>
      <c r="F350" s="18">
        <v>26.23</v>
      </c>
      <c r="G350" s="16">
        <f t="shared" si="32"/>
        <v>1.9098548510314561E-3</v>
      </c>
      <c r="J350" s="15">
        <f t="shared" si="33"/>
        <v>2.9453462495859614E-3</v>
      </c>
      <c r="K350" s="15">
        <f t="shared" si="34"/>
        <v>6.2358202133311561E-3</v>
      </c>
      <c r="L350" s="15">
        <f t="shared" si="35"/>
        <v>1.4394340408436584E-3</v>
      </c>
    </row>
    <row r="351" spans="1:12" x14ac:dyDescent="0.3">
      <c r="A351" s="3">
        <v>42887</v>
      </c>
      <c r="B351" s="18">
        <v>37.24</v>
      </c>
      <c r="C351" s="16">
        <f t="shared" si="30"/>
        <v>-8.0493694660588311E-4</v>
      </c>
      <c r="D351" s="18">
        <v>92</v>
      </c>
      <c r="E351" s="16">
        <f t="shared" si="31"/>
        <v>5.0251256281406143E-3</v>
      </c>
      <c r="F351" s="18">
        <v>26.28</v>
      </c>
      <c r="G351" s="16">
        <f t="shared" si="32"/>
        <v>1.9062142584826969E-3</v>
      </c>
      <c r="J351" s="15">
        <f t="shared" si="33"/>
        <v>-1.3598599485008691E-3</v>
      </c>
      <c r="K351" s="15">
        <f t="shared" si="34"/>
        <v>4.5524887865943334E-3</v>
      </c>
      <c r="L351" s="15">
        <f t="shared" si="35"/>
        <v>1.4357934482948991E-3</v>
      </c>
    </row>
    <row r="352" spans="1:12" x14ac:dyDescent="0.3">
      <c r="A352" s="3">
        <v>42888</v>
      </c>
      <c r="B352" s="18">
        <v>37.4</v>
      </c>
      <c r="C352" s="16">
        <f t="shared" si="30"/>
        <v>4.2964554242748143E-3</v>
      </c>
      <c r="D352" s="18">
        <v>92.48</v>
      </c>
      <c r="E352" s="16">
        <f t="shared" si="31"/>
        <v>5.2173913043478404E-3</v>
      </c>
      <c r="F352" s="18">
        <v>26.31</v>
      </c>
      <c r="G352" s="16">
        <f t="shared" si="32"/>
        <v>1.1415525114153446E-3</v>
      </c>
      <c r="J352" s="15">
        <f t="shared" si="33"/>
        <v>3.7415324223798283E-3</v>
      </c>
      <c r="K352" s="15">
        <f t="shared" si="34"/>
        <v>4.7447544628015596E-3</v>
      </c>
      <c r="L352" s="15">
        <f t="shared" si="35"/>
        <v>6.7113170122754689E-4</v>
      </c>
    </row>
    <row r="353" spans="1:12" x14ac:dyDescent="0.3">
      <c r="A353" s="3">
        <v>42891</v>
      </c>
      <c r="B353" s="18">
        <v>37.51</v>
      </c>
      <c r="C353" s="16">
        <f t="shared" si="30"/>
        <v>2.9411764705882248E-3</v>
      </c>
      <c r="D353" s="18">
        <v>92.72</v>
      </c>
      <c r="E353" s="16">
        <f t="shared" si="31"/>
        <v>2.5951557093424338E-3</v>
      </c>
      <c r="F353" s="18">
        <v>26.52</v>
      </c>
      <c r="G353" s="16">
        <f t="shared" si="32"/>
        <v>7.9817559863171184E-3</v>
      </c>
      <c r="J353" s="15">
        <f t="shared" si="33"/>
        <v>2.3862534686932388E-3</v>
      </c>
      <c r="K353" s="15">
        <f t="shared" si="34"/>
        <v>2.122518867796153E-3</v>
      </c>
      <c r="L353" s="15">
        <f t="shared" si="35"/>
        <v>7.5113351761293204E-3</v>
      </c>
    </row>
    <row r="354" spans="1:12" x14ac:dyDescent="0.3">
      <c r="A354" s="3">
        <v>42892</v>
      </c>
      <c r="B354" s="18">
        <v>37.31</v>
      </c>
      <c r="C354" s="16">
        <f t="shared" si="30"/>
        <v>-5.3319114902691256E-3</v>
      </c>
      <c r="D354" s="18">
        <v>92.09</v>
      </c>
      <c r="E354" s="16">
        <f t="shared" si="31"/>
        <v>-6.7946505608282859E-3</v>
      </c>
      <c r="F354" s="18">
        <v>26.43</v>
      </c>
      <c r="G354" s="16">
        <f t="shared" si="32"/>
        <v>-3.3936651583710287E-3</v>
      </c>
      <c r="J354" s="15">
        <f t="shared" si="33"/>
        <v>-5.8868344921641121E-3</v>
      </c>
      <c r="K354" s="15">
        <f t="shared" si="34"/>
        <v>-7.2672874023745667E-3</v>
      </c>
      <c r="L354" s="15">
        <f t="shared" si="35"/>
        <v>-3.8640859685588262E-3</v>
      </c>
    </row>
    <row r="355" spans="1:12" x14ac:dyDescent="0.3">
      <c r="A355" s="3">
        <v>42893</v>
      </c>
      <c r="B355" s="18">
        <v>37.479999999999997</v>
      </c>
      <c r="C355" s="16">
        <f t="shared" si="30"/>
        <v>4.556419190565375E-3</v>
      </c>
      <c r="D355" s="18">
        <v>92.15</v>
      </c>
      <c r="E355" s="16">
        <f t="shared" si="31"/>
        <v>6.5153654034100228E-4</v>
      </c>
      <c r="F355" s="18">
        <v>26.52</v>
      </c>
      <c r="G355" s="16">
        <f t="shared" si="32"/>
        <v>3.4052213393871433E-3</v>
      </c>
      <c r="J355" s="15">
        <f t="shared" si="33"/>
        <v>4.0014961886703886E-3</v>
      </c>
      <c r="K355" s="15">
        <f t="shared" si="34"/>
        <v>1.7889969879472157E-4</v>
      </c>
      <c r="L355" s="15">
        <f t="shared" si="35"/>
        <v>2.9348005291993458E-3</v>
      </c>
    </row>
    <row r="356" spans="1:12" x14ac:dyDescent="0.3">
      <c r="A356" s="3">
        <v>42894</v>
      </c>
      <c r="B356" s="18">
        <v>37.520000000000003</v>
      </c>
      <c r="C356" s="16">
        <f t="shared" si="30"/>
        <v>1.0672358591250486E-3</v>
      </c>
      <c r="D356" s="18">
        <v>92.1</v>
      </c>
      <c r="E356" s="16">
        <f t="shared" si="31"/>
        <v>-5.425935973957241E-4</v>
      </c>
      <c r="F356" s="18">
        <v>26.48</v>
      </c>
      <c r="G356" s="16">
        <f t="shared" si="32"/>
        <v>-1.5082956259426794E-3</v>
      </c>
      <c r="J356" s="15">
        <f t="shared" si="33"/>
        <v>5.1231285723006255E-4</v>
      </c>
      <c r="K356" s="15">
        <f t="shared" si="34"/>
        <v>-1.0152304389420049E-3</v>
      </c>
      <c r="L356" s="15">
        <f t="shared" si="35"/>
        <v>-1.9787164361304769E-3</v>
      </c>
    </row>
    <row r="357" spans="1:12" x14ac:dyDescent="0.3">
      <c r="A357" s="3">
        <v>42895</v>
      </c>
      <c r="B357" s="18">
        <v>37.6</v>
      </c>
      <c r="C357" s="16">
        <f t="shared" si="30"/>
        <v>2.132196162046851E-3</v>
      </c>
      <c r="D357" s="18">
        <v>92.33</v>
      </c>
      <c r="E357" s="16">
        <f t="shared" si="31"/>
        <v>2.4972855591749443E-3</v>
      </c>
      <c r="F357" s="18">
        <v>26.63</v>
      </c>
      <c r="G357" s="16">
        <f t="shared" si="32"/>
        <v>5.6646525679757698E-3</v>
      </c>
      <c r="J357" s="15">
        <f t="shared" si="33"/>
        <v>1.577273160151865E-3</v>
      </c>
      <c r="K357" s="15">
        <f t="shared" si="34"/>
        <v>2.0246487176286635E-3</v>
      </c>
      <c r="L357" s="15">
        <f t="shared" si="35"/>
        <v>5.1942317577879718E-3</v>
      </c>
    </row>
    <row r="358" spans="1:12" x14ac:dyDescent="0.3">
      <c r="A358" s="3">
        <v>42898</v>
      </c>
      <c r="B358" s="18">
        <v>37.43</v>
      </c>
      <c r="C358" s="16">
        <f t="shared" si="30"/>
        <v>-4.5212765957447498E-3</v>
      </c>
      <c r="D358" s="18">
        <v>92.25</v>
      </c>
      <c r="E358" s="16">
        <f t="shared" si="31"/>
        <v>-8.6645727282574914E-4</v>
      </c>
      <c r="F358" s="18">
        <v>26.37</v>
      </c>
      <c r="G358" s="16">
        <f t="shared" si="32"/>
        <v>-9.7634247089747328E-3</v>
      </c>
      <c r="J358" s="15">
        <f t="shared" si="33"/>
        <v>-5.0761995976397363E-3</v>
      </c>
      <c r="K358" s="15">
        <f t="shared" si="34"/>
        <v>-1.33909411437203E-3</v>
      </c>
      <c r="L358" s="15">
        <f t="shared" si="35"/>
        <v>-1.0233845519162531E-2</v>
      </c>
    </row>
    <row r="359" spans="1:12" x14ac:dyDescent="0.3">
      <c r="A359" s="3">
        <v>42899</v>
      </c>
      <c r="B359" s="18">
        <v>37.409999999999997</v>
      </c>
      <c r="C359" s="16">
        <f t="shared" si="30"/>
        <v>-5.3433075073483494E-4</v>
      </c>
      <c r="D359" s="18">
        <v>92.44</v>
      </c>
      <c r="E359" s="16">
        <f t="shared" si="31"/>
        <v>2.0596205962060132E-3</v>
      </c>
      <c r="F359" s="18">
        <v>26.29</v>
      </c>
      <c r="G359" s="16">
        <f t="shared" si="32"/>
        <v>-3.0337504740235444E-3</v>
      </c>
      <c r="J359" s="15">
        <f t="shared" si="33"/>
        <v>-1.089253752629821E-3</v>
      </c>
      <c r="K359" s="15">
        <f t="shared" si="34"/>
        <v>1.5869837546597324E-3</v>
      </c>
      <c r="L359" s="15">
        <f t="shared" si="35"/>
        <v>-3.5041712842113419E-3</v>
      </c>
    </row>
    <row r="360" spans="1:12" x14ac:dyDescent="0.3">
      <c r="A360" s="3">
        <v>42900</v>
      </c>
      <c r="B360" s="18">
        <v>37.4</v>
      </c>
      <c r="C360" s="16">
        <f t="shared" si="30"/>
        <v>-2.6730820636189367E-4</v>
      </c>
      <c r="D360" s="18">
        <v>92.88</v>
      </c>
      <c r="E360" s="16">
        <f t="shared" si="31"/>
        <v>4.7598442232799076E-3</v>
      </c>
      <c r="F360" s="18">
        <v>26.33</v>
      </c>
      <c r="G360" s="16">
        <f t="shared" si="32"/>
        <v>1.521491061239999E-3</v>
      </c>
      <c r="J360" s="15">
        <f t="shared" si="33"/>
        <v>-8.2223120825687971E-4</v>
      </c>
      <c r="K360" s="15">
        <f t="shared" si="34"/>
        <v>4.2872073817336268E-3</v>
      </c>
      <c r="L360" s="15">
        <f t="shared" si="35"/>
        <v>1.0510702510522012E-3</v>
      </c>
    </row>
    <row r="361" spans="1:12" x14ac:dyDescent="0.3">
      <c r="A361" s="3">
        <v>42901</v>
      </c>
      <c r="B361" s="18">
        <v>37.28</v>
      </c>
      <c r="C361" s="16">
        <f t="shared" si="30"/>
        <v>-3.2085561497325887E-3</v>
      </c>
      <c r="D361" s="18">
        <v>93.11</v>
      </c>
      <c r="E361" s="16">
        <f t="shared" si="31"/>
        <v>2.4763135228251798E-3</v>
      </c>
      <c r="F361" s="18">
        <v>26.39</v>
      </c>
      <c r="G361" s="16">
        <f t="shared" si="32"/>
        <v>2.2787694644892387E-3</v>
      </c>
      <c r="J361" s="15">
        <f t="shared" si="33"/>
        <v>-3.7634791516275748E-3</v>
      </c>
      <c r="K361" s="15">
        <f t="shared" si="34"/>
        <v>2.003676681278899E-3</v>
      </c>
      <c r="L361" s="15">
        <f t="shared" si="35"/>
        <v>1.8083486543014409E-3</v>
      </c>
    </row>
    <row r="362" spans="1:12" x14ac:dyDescent="0.3">
      <c r="A362" s="3">
        <v>42902</v>
      </c>
      <c r="B362" s="18">
        <v>37.32</v>
      </c>
      <c r="C362" s="16">
        <f t="shared" si="30"/>
        <v>1.0729613733906351E-3</v>
      </c>
      <c r="D362" s="18">
        <v>93.51</v>
      </c>
      <c r="E362" s="16">
        <f t="shared" si="31"/>
        <v>4.2959939856084262E-3</v>
      </c>
      <c r="F362" s="18">
        <v>26.32</v>
      </c>
      <c r="G362" s="16">
        <f t="shared" si="32"/>
        <v>-2.6525198938992522E-3</v>
      </c>
      <c r="J362" s="15">
        <f t="shared" si="33"/>
        <v>5.1803837149564909E-4</v>
      </c>
      <c r="K362" s="15">
        <f t="shared" si="34"/>
        <v>3.8233571440621453E-3</v>
      </c>
      <c r="L362" s="15">
        <f t="shared" si="35"/>
        <v>-3.1229407040870498E-3</v>
      </c>
    </row>
    <row r="363" spans="1:12" x14ac:dyDescent="0.3">
      <c r="A363" s="3">
        <v>42905</v>
      </c>
      <c r="B363" s="18">
        <v>37.6</v>
      </c>
      <c r="C363" s="16">
        <f t="shared" si="30"/>
        <v>7.5026795284030001E-3</v>
      </c>
      <c r="D363" s="18">
        <v>94.35</v>
      </c>
      <c r="E363" s="16">
        <f t="shared" si="31"/>
        <v>8.9829964709655652E-3</v>
      </c>
      <c r="F363" s="18">
        <v>26.44</v>
      </c>
      <c r="G363" s="16">
        <f t="shared" si="32"/>
        <v>4.5592705167174508E-3</v>
      </c>
      <c r="J363" s="15">
        <f t="shared" si="33"/>
        <v>6.9477565265080136E-3</v>
      </c>
      <c r="K363" s="15">
        <f t="shared" si="34"/>
        <v>8.5103596294192844E-3</v>
      </c>
      <c r="L363" s="15">
        <f t="shared" si="35"/>
        <v>4.0888497065296528E-3</v>
      </c>
    </row>
    <row r="364" spans="1:12" x14ac:dyDescent="0.3">
      <c r="A364" s="3">
        <v>42906</v>
      </c>
      <c r="B364" s="18">
        <v>37.659999999999997</v>
      </c>
      <c r="C364" s="16">
        <f t="shared" si="30"/>
        <v>1.5957446808509967E-3</v>
      </c>
      <c r="D364" s="18">
        <v>94.75</v>
      </c>
      <c r="E364" s="16">
        <f t="shared" si="31"/>
        <v>4.2395336512983661E-3</v>
      </c>
      <c r="F364" s="18">
        <v>26.46</v>
      </c>
      <c r="G364" s="16">
        <f t="shared" si="32"/>
        <v>7.5642965204236745E-4</v>
      </c>
      <c r="J364" s="15">
        <f t="shared" si="33"/>
        <v>1.0408216789560107E-3</v>
      </c>
      <c r="K364" s="15">
        <f t="shared" si="34"/>
        <v>3.7668968097520853E-3</v>
      </c>
      <c r="L364" s="15">
        <f t="shared" si="35"/>
        <v>2.8600884185456976E-4</v>
      </c>
    </row>
    <row r="365" spans="1:12" x14ac:dyDescent="0.3">
      <c r="A365" s="3">
        <v>42907</v>
      </c>
      <c r="B365" s="18">
        <v>37.58</v>
      </c>
      <c r="C365" s="16">
        <f t="shared" si="30"/>
        <v>-2.1242697822623224E-3</v>
      </c>
      <c r="D365" s="18">
        <v>94.44</v>
      </c>
      <c r="E365" s="16">
        <f t="shared" si="31"/>
        <v>-3.2717678100263603E-3</v>
      </c>
      <c r="F365" s="18">
        <v>26.5</v>
      </c>
      <c r="G365" s="16">
        <f t="shared" si="32"/>
        <v>1.5117157974300355E-3</v>
      </c>
      <c r="J365" s="15">
        <f t="shared" si="33"/>
        <v>-2.6791927841573085E-3</v>
      </c>
      <c r="K365" s="15">
        <f t="shared" si="34"/>
        <v>-3.7444046515726411E-3</v>
      </c>
      <c r="L365" s="15">
        <f t="shared" si="35"/>
        <v>1.0412949872422377E-3</v>
      </c>
    </row>
    <row r="366" spans="1:12" x14ac:dyDescent="0.3">
      <c r="A366" s="3">
        <v>42908</v>
      </c>
      <c r="B366" s="18">
        <v>37.479999999999997</v>
      </c>
      <c r="C366" s="16">
        <f t="shared" si="30"/>
        <v>-2.6609898882384853E-3</v>
      </c>
      <c r="D366" s="18">
        <v>93.58</v>
      </c>
      <c r="E366" s="16">
        <f t="shared" si="31"/>
        <v>-9.1063108852180719E-3</v>
      </c>
      <c r="F366" s="18">
        <v>26.4</v>
      </c>
      <c r="G366" s="16">
        <f t="shared" si="32"/>
        <v>-3.7735849056603765E-3</v>
      </c>
      <c r="J366" s="15">
        <f t="shared" si="33"/>
        <v>-3.2159128901334713E-3</v>
      </c>
      <c r="K366" s="15">
        <f t="shared" si="34"/>
        <v>-9.5789477267643527E-3</v>
      </c>
      <c r="L366" s="15">
        <f t="shared" si="35"/>
        <v>-4.2440057158481745E-3</v>
      </c>
    </row>
    <row r="367" spans="1:12" x14ac:dyDescent="0.3">
      <c r="A367" s="3">
        <v>42909</v>
      </c>
      <c r="B367" s="18">
        <v>37.22</v>
      </c>
      <c r="C367" s="16">
        <f t="shared" si="30"/>
        <v>-6.9370330843115946E-3</v>
      </c>
      <c r="D367" s="18">
        <v>92.5</v>
      </c>
      <c r="E367" s="16">
        <f t="shared" si="31"/>
        <v>-1.154092754862146E-2</v>
      </c>
      <c r="F367" s="24">
        <v>26.15</v>
      </c>
      <c r="G367" s="16">
        <f t="shared" si="32"/>
        <v>-9.4696969696970168E-3</v>
      </c>
      <c r="J367" s="15">
        <f t="shared" si="33"/>
        <v>-7.4919560862065811E-3</v>
      </c>
      <c r="K367" s="15">
        <f t="shared" si="34"/>
        <v>-1.2013564390167741E-2</v>
      </c>
      <c r="L367" s="15">
        <f t="shared" si="35"/>
        <v>-9.9401177798848148E-3</v>
      </c>
    </row>
    <row r="368" spans="1:12" x14ac:dyDescent="0.3">
      <c r="A368" s="3">
        <v>42913</v>
      </c>
      <c r="B368" s="18">
        <v>36.950000000000003</v>
      </c>
      <c r="C368" s="16">
        <f t="shared" si="30"/>
        <v>-7.2541644277269723E-3</v>
      </c>
      <c r="D368" s="18">
        <v>91.57</v>
      </c>
      <c r="E368" s="16">
        <f t="shared" si="31"/>
        <v>-1.0054054054054129E-2</v>
      </c>
      <c r="F368" s="18">
        <v>26.15</v>
      </c>
      <c r="G368" s="16">
        <f t="shared" si="32"/>
        <v>0</v>
      </c>
      <c r="J368" s="15">
        <f t="shared" si="33"/>
        <v>-7.8090874296219588E-3</v>
      </c>
      <c r="K368" s="15">
        <f t="shared" si="34"/>
        <v>-1.052669089560041E-2</v>
      </c>
      <c r="L368" s="15">
        <f t="shared" si="35"/>
        <v>-4.704208101877977E-4</v>
      </c>
    </row>
    <row r="369" spans="1:12" x14ac:dyDescent="0.3">
      <c r="A369" s="3">
        <v>42914</v>
      </c>
      <c r="B369" s="18">
        <v>37.03</v>
      </c>
      <c r="C369" s="16">
        <f t="shared" si="30"/>
        <v>2.1650879566981196E-3</v>
      </c>
      <c r="D369" s="18">
        <v>91.8</v>
      </c>
      <c r="E369" s="16">
        <f t="shared" si="31"/>
        <v>2.511739652724776E-3</v>
      </c>
      <c r="F369" s="18">
        <v>26.11</v>
      </c>
      <c r="G369" s="16">
        <f t="shared" si="32"/>
        <v>-1.529636711281035E-3</v>
      </c>
      <c r="J369" s="15">
        <f t="shared" si="33"/>
        <v>1.6101649548031336E-3</v>
      </c>
      <c r="K369" s="15">
        <f t="shared" si="34"/>
        <v>2.0391028111784951E-3</v>
      </c>
      <c r="L369" s="15">
        <f t="shared" si="35"/>
        <v>-2.0000575214688325E-3</v>
      </c>
    </row>
    <row r="370" spans="1:12" x14ac:dyDescent="0.3">
      <c r="A370" s="3">
        <v>42915</v>
      </c>
      <c r="B370" s="18">
        <v>37.08</v>
      </c>
      <c r="C370" s="16">
        <f t="shared" si="30"/>
        <v>1.3502565487442109E-3</v>
      </c>
      <c r="D370" s="18">
        <v>92.07</v>
      </c>
      <c r="E370" s="16">
        <f t="shared" si="31"/>
        <v>2.9411764705882248E-3</v>
      </c>
      <c r="F370" s="18">
        <v>26.16</v>
      </c>
      <c r="G370" s="16">
        <f t="shared" si="32"/>
        <v>1.9149751053235686E-3</v>
      </c>
      <c r="J370" s="15">
        <f t="shared" si="33"/>
        <v>7.9533354684922482E-4</v>
      </c>
      <c r="K370" s="15">
        <f t="shared" si="34"/>
        <v>2.468539629041944E-3</v>
      </c>
      <c r="L370" s="15">
        <f t="shared" si="35"/>
        <v>1.4445542951357709E-3</v>
      </c>
    </row>
    <row r="371" spans="1:12" x14ac:dyDescent="0.3">
      <c r="A371" s="3">
        <v>42916</v>
      </c>
      <c r="B371" s="18">
        <v>37.14</v>
      </c>
      <c r="C371" s="16">
        <f t="shared" si="30"/>
        <v>1.6181229773464256E-3</v>
      </c>
      <c r="D371" s="18">
        <v>92.57</v>
      </c>
      <c r="E371" s="16">
        <f t="shared" si="31"/>
        <v>5.430650591940811E-3</v>
      </c>
      <c r="F371" s="18">
        <v>26.28</v>
      </c>
      <c r="G371" s="16">
        <f t="shared" si="32"/>
        <v>4.5871559633028358E-3</v>
      </c>
      <c r="J371" s="15">
        <f t="shared" si="33"/>
        <v>1.0631999754514396E-3</v>
      </c>
      <c r="K371" s="15">
        <f t="shared" si="34"/>
        <v>4.9580137503945302E-3</v>
      </c>
      <c r="L371" s="15">
        <f t="shared" si="35"/>
        <v>4.1167351531150378E-3</v>
      </c>
    </row>
    <row r="372" spans="1:12" x14ac:dyDescent="0.3">
      <c r="A372" s="3">
        <v>42919</v>
      </c>
      <c r="B372" s="18">
        <v>37.4</v>
      </c>
      <c r="C372" s="16">
        <f t="shared" si="30"/>
        <v>7.0005385029616729E-3</v>
      </c>
      <c r="D372" s="18">
        <v>93.3</v>
      </c>
      <c r="E372" s="16">
        <f t="shared" si="31"/>
        <v>7.885924165496494E-3</v>
      </c>
      <c r="F372" s="18">
        <v>26.4</v>
      </c>
      <c r="G372" s="16">
        <f t="shared" si="32"/>
        <v>4.5662100456620447E-3</v>
      </c>
      <c r="J372" s="15">
        <f t="shared" si="33"/>
        <v>6.4456155010666864E-3</v>
      </c>
      <c r="K372" s="15">
        <f t="shared" si="34"/>
        <v>7.4132873239502132E-3</v>
      </c>
      <c r="L372" s="15">
        <f t="shared" si="35"/>
        <v>4.0957892354742467E-3</v>
      </c>
    </row>
    <row r="373" spans="1:12" x14ac:dyDescent="0.3">
      <c r="A373" s="3">
        <v>42920</v>
      </c>
      <c r="B373" s="18">
        <v>37.340000000000003</v>
      </c>
      <c r="C373" s="16">
        <f t="shared" si="30"/>
        <v>-1.6042780748661833E-3</v>
      </c>
      <c r="D373" s="18">
        <v>93.35</v>
      </c>
      <c r="E373" s="16">
        <f t="shared" si="31"/>
        <v>5.3590568060024601E-4</v>
      </c>
      <c r="F373" s="18">
        <v>26.33</v>
      </c>
      <c r="G373" s="16">
        <f t="shared" si="32"/>
        <v>-2.6515151515151825E-3</v>
      </c>
      <c r="J373" s="15">
        <f t="shared" si="33"/>
        <v>-2.1592010767611694E-3</v>
      </c>
      <c r="K373" s="15">
        <f t="shared" si="34"/>
        <v>6.3268839053965309E-5</v>
      </c>
      <c r="L373" s="15">
        <f t="shared" si="35"/>
        <v>-3.12193596170298E-3</v>
      </c>
    </row>
    <row r="374" spans="1:12" x14ac:dyDescent="0.3">
      <c r="A374" s="3">
        <v>42921</v>
      </c>
      <c r="B374" s="18">
        <v>37.450000000000003</v>
      </c>
      <c r="C374" s="16">
        <f t="shared" si="30"/>
        <v>2.9459025174076725E-3</v>
      </c>
      <c r="D374" s="18">
        <v>94.06</v>
      </c>
      <c r="E374" s="16">
        <f t="shared" si="31"/>
        <v>7.6057846813069041E-3</v>
      </c>
      <c r="F374" s="18">
        <v>26.41</v>
      </c>
      <c r="G374" s="16">
        <f t="shared" si="32"/>
        <v>3.0383592859857256E-3</v>
      </c>
      <c r="J374" s="15">
        <f t="shared" si="33"/>
        <v>2.3909795155126865E-3</v>
      </c>
      <c r="K374" s="15">
        <f t="shared" si="34"/>
        <v>7.1331478397606233E-3</v>
      </c>
      <c r="L374" s="15">
        <f t="shared" si="35"/>
        <v>2.567938475797928E-3</v>
      </c>
    </row>
    <row r="375" spans="1:12" x14ac:dyDescent="0.3">
      <c r="A375" s="3">
        <v>42922</v>
      </c>
      <c r="B375" s="18">
        <v>37.64</v>
      </c>
      <c r="C375" s="16">
        <f t="shared" si="30"/>
        <v>5.0734312416553795E-3</v>
      </c>
      <c r="D375" s="18">
        <v>94.19</v>
      </c>
      <c r="E375" s="16">
        <f t="shared" si="31"/>
        <v>1.3820965341271307E-3</v>
      </c>
      <c r="F375" s="18">
        <v>26.53</v>
      </c>
      <c r="G375" s="16">
        <f t="shared" si="32"/>
        <v>4.5437334343052527E-3</v>
      </c>
      <c r="J375" s="15">
        <f t="shared" si="33"/>
        <v>4.518508239760393E-3</v>
      </c>
      <c r="K375" s="15">
        <f t="shared" si="34"/>
        <v>9.0945969258085003E-4</v>
      </c>
      <c r="L375" s="15">
        <f t="shared" si="35"/>
        <v>4.0733126241174547E-3</v>
      </c>
    </row>
    <row r="376" spans="1:12" x14ac:dyDescent="0.3">
      <c r="A376" s="3">
        <v>42923</v>
      </c>
      <c r="B376" s="18">
        <v>37.64</v>
      </c>
      <c r="C376" s="16">
        <f t="shared" si="30"/>
        <v>0</v>
      </c>
      <c r="D376" s="18">
        <v>94.27</v>
      </c>
      <c r="E376" s="16">
        <f t="shared" si="31"/>
        <v>8.4934706444417252E-4</v>
      </c>
      <c r="F376" s="18">
        <v>26.56</v>
      </c>
      <c r="G376" s="16">
        <f t="shared" si="32"/>
        <v>1.1307953260459858E-3</v>
      </c>
      <c r="J376" s="15">
        <f t="shared" si="33"/>
        <v>-5.5492300189498604E-4</v>
      </c>
      <c r="K376" s="15">
        <f t="shared" si="34"/>
        <v>3.7671022289789181E-4</v>
      </c>
      <c r="L376" s="15">
        <f t="shared" si="35"/>
        <v>6.6037451585818801E-4</v>
      </c>
    </row>
    <row r="377" spans="1:12" x14ac:dyDescent="0.3">
      <c r="A377" s="3">
        <v>42926</v>
      </c>
      <c r="B377" s="18">
        <v>38.01</v>
      </c>
      <c r="C377" s="16">
        <f t="shared" si="30"/>
        <v>9.8299681190221477E-3</v>
      </c>
      <c r="D377" s="18">
        <v>94.9</v>
      </c>
      <c r="E377" s="16">
        <f t="shared" si="31"/>
        <v>6.6829320038188644E-3</v>
      </c>
      <c r="F377" s="18">
        <v>26.76</v>
      </c>
      <c r="G377" s="16">
        <f t="shared" si="32"/>
        <v>7.5301204819278045E-3</v>
      </c>
      <c r="J377" s="15">
        <f t="shared" si="33"/>
        <v>9.2750451171271613E-3</v>
      </c>
      <c r="K377" s="15">
        <f t="shared" si="34"/>
        <v>6.2102951622725836E-3</v>
      </c>
      <c r="L377" s="15">
        <f t="shared" si="35"/>
        <v>7.0596996717400065E-3</v>
      </c>
    </row>
    <row r="378" spans="1:12" x14ac:dyDescent="0.3">
      <c r="A378" s="3">
        <v>42927</v>
      </c>
      <c r="B378" s="18">
        <v>37.950000000000003</v>
      </c>
      <c r="C378" s="16">
        <f t="shared" si="30"/>
        <v>-1.5785319652721341E-3</v>
      </c>
      <c r="D378" s="18">
        <v>94.23</v>
      </c>
      <c r="E378" s="16">
        <f t="shared" si="31"/>
        <v>-7.0600632244468553E-3</v>
      </c>
      <c r="F378" s="18">
        <v>26.57</v>
      </c>
      <c r="G378" s="16">
        <f t="shared" si="32"/>
        <v>-7.1001494768311302E-3</v>
      </c>
      <c r="J378" s="15">
        <f t="shared" si="33"/>
        <v>-2.1334549671671202E-3</v>
      </c>
      <c r="K378" s="15">
        <f t="shared" si="34"/>
        <v>-7.5327000659931361E-3</v>
      </c>
      <c r="L378" s="15">
        <f t="shared" si="35"/>
        <v>-7.5705702870189281E-3</v>
      </c>
    </row>
    <row r="379" spans="1:12" x14ac:dyDescent="0.3">
      <c r="A379" s="3">
        <v>42928</v>
      </c>
      <c r="B379" s="18">
        <v>38.19</v>
      </c>
      <c r="C379" s="16">
        <f t="shared" si="30"/>
        <v>6.3241106719367224E-3</v>
      </c>
      <c r="D379" s="18">
        <v>94.88</v>
      </c>
      <c r="E379" s="16">
        <f t="shared" si="31"/>
        <v>6.8980154940039284E-3</v>
      </c>
      <c r="F379" s="18">
        <v>26.88</v>
      </c>
      <c r="G379" s="16">
        <f t="shared" si="32"/>
        <v>1.1667293940534451E-2</v>
      </c>
      <c r="J379" s="15">
        <f t="shared" si="33"/>
        <v>5.7691876700417359E-3</v>
      </c>
      <c r="K379" s="15">
        <f t="shared" si="34"/>
        <v>6.4253786524576476E-3</v>
      </c>
      <c r="L379" s="15">
        <f t="shared" si="35"/>
        <v>1.1196873130346653E-2</v>
      </c>
    </row>
    <row r="380" spans="1:12" x14ac:dyDescent="0.3">
      <c r="A380" s="3">
        <v>42929</v>
      </c>
      <c r="B380" s="18">
        <v>38.56</v>
      </c>
      <c r="C380" s="16">
        <f t="shared" si="30"/>
        <v>9.6884001047394808E-3</v>
      </c>
      <c r="D380" s="18">
        <v>95.25</v>
      </c>
      <c r="E380" s="16">
        <f t="shared" si="31"/>
        <v>3.8996627318719224E-3</v>
      </c>
      <c r="F380" s="18">
        <v>27.03</v>
      </c>
      <c r="G380" s="16">
        <f t="shared" si="32"/>
        <v>5.5803571428572063E-3</v>
      </c>
      <c r="J380" s="15">
        <f t="shared" si="33"/>
        <v>9.1334771028444943E-3</v>
      </c>
      <c r="K380" s="15">
        <f t="shared" si="34"/>
        <v>3.4270258903256415E-3</v>
      </c>
      <c r="L380" s="15">
        <f t="shared" si="35"/>
        <v>5.1099363326694083E-3</v>
      </c>
    </row>
    <row r="381" spans="1:12" x14ac:dyDescent="0.3">
      <c r="A381" s="3">
        <v>42930</v>
      </c>
      <c r="B381" s="18">
        <v>38.61</v>
      </c>
      <c r="C381" s="16">
        <f t="shared" si="30"/>
        <v>1.2966804979253066E-3</v>
      </c>
      <c r="D381" s="18">
        <v>94.66</v>
      </c>
      <c r="E381" s="16">
        <f t="shared" si="31"/>
        <v>-6.1942257217848518E-3</v>
      </c>
      <c r="F381" s="18">
        <v>26.97</v>
      </c>
      <c r="G381" s="16">
        <f t="shared" si="32"/>
        <v>-2.2197558268591822E-3</v>
      </c>
      <c r="J381" s="15">
        <f t="shared" si="33"/>
        <v>7.4175749603032056E-4</v>
      </c>
      <c r="K381" s="15">
        <f t="shared" si="34"/>
        <v>-6.6668625633311326E-3</v>
      </c>
      <c r="L381" s="15">
        <f t="shared" si="35"/>
        <v>-2.6901766370469797E-3</v>
      </c>
    </row>
    <row r="382" spans="1:12" x14ac:dyDescent="0.3">
      <c r="A382" s="3">
        <v>42933</v>
      </c>
      <c r="B382" s="18">
        <v>38.72</v>
      </c>
      <c r="C382" s="16">
        <f t="shared" si="30"/>
        <v>2.8490028490029129E-3</v>
      </c>
      <c r="D382" s="18">
        <v>94.79</v>
      </c>
      <c r="E382" s="16">
        <f t="shared" si="31"/>
        <v>1.3733361504333352E-3</v>
      </c>
      <c r="F382" s="18">
        <v>27.04</v>
      </c>
      <c r="G382" s="16">
        <f t="shared" si="32"/>
        <v>2.5954764553206555E-3</v>
      </c>
      <c r="J382" s="15">
        <f t="shared" si="33"/>
        <v>2.2940798471079269E-3</v>
      </c>
      <c r="K382" s="15">
        <f t="shared" si="34"/>
        <v>9.0069930888705453E-4</v>
      </c>
      <c r="L382" s="15">
        <f t="shared" si="35"/>
        <v>2.125055645132858E-3</v>
      </c>
    </row>
    <row r="383" spans="1:12" x14ac:dyDescent="0.3">
      <c r="A383" s="3">
        <v>42934</v>
      </c>
      <c r="B383" s="18">
        <v>38.479999999999997</v>
      </c>
      <c r="C383" s="16">
        <f t="shared" si="30"/>
        <v>-6.1983471074380514E-3</v>
      </c>
      <c r="D383" s="18">
        <v>94.23</v>
      </c>
      <c r="E383" s="16">
        <f t="shared" si="31"/>
        <v>-5.9077961810317658E-3</v>
      </c>
      <c r="F383" s="18">
        <v>27.11</v>
      </c>
      <c r="G383" s="16">
        <f t="shared" si="32"/>
        <v>2.5887573964498145E-3</v>
      </c>
      <c r="J383" s="15">
        <f t="shared" si="33"/>
        <v>-6.7532701093330379E-3</v>
      </c>
      <c r="K383" s="15">
        <f t="shared" si="34"/>
        <v>-6.3804330225780467E-3</v>
      </c>
      <c r="L383" s="15">
        <f t="shared" si="35"/>
        <v>2.118336586262017E-3</v>
      </c>
    </row>
    <row r="384" spans="1:12" x14ac:dyDescent="0.3">
      <c r="A384" s="3">
        <v>42935</v>
      </c>
      <c r="B384" s="18">
        <v>38.85</v>
      </c>
      <c r="C384" s="16">
        <f t="shared" si="30"/>
        <v>9.6153846153848033E-3</v>
      </c>
      <c r="D384" s="18">
        <v>94.94</v>
      </c>
      <c r="E384" s="16">
        <f t="shared" si="31"/>
        <v>7.5347553857580962E-3</v>
      </c>
      <c r="F384" s="18">
        <v>27.14</v>
      </c>
      <c r="G384" s="16">
        <f t="shared" si="32"/>
        <v>1.1066027296200431E-3</v>
      </c>
      <c r="J384" s="15">
        <f t="shared" si="33"/>
        <v>9.0604616134898168E-3</v>
      </c>
      <c r="K384" s="15">
        <f t="shared" si="34"/>
        <v>7.0621185442118154E-3</v>
      </c>
      <c r="L384" s="15">
        <f t="shared" si="35"/>
        <v>6.3618191943224539E-4</v>
      </c>
    </row>
    <row r="385" spans="1:12" x14ac:dyDescent="0.3">
      <c r="A385" s="3">
        <v>42936</v>
      </c>
      <c r="B385" s="18">
        <v>38.78</v>
      </c>
      <c r="C385" s="16">
        <f t="shared" si="30"/>
        <v>-1.8018018018017834E-3</v>
      </c>
      <c r="D385" s="18">
        <v>95.1</v>
      </c>
      <c r="E385" s="16">
        <f t="shared" si="31"/>
        <v>1.6852749104696585E-3</v>
      </c>
      <c r="F385" s="18">
        <v>27.07</v>
      </c>
      <c r="G385" s="16">
        <f t="shared" si="32"/>
        <v>-2.5792188651436732E-3</v>
      </c>
      <c r="J385" s="15">
        <f t="shared" si="33"/>
        <v>-2.3567248036967694E-3</v>
      </c>
      <c r="K385" s="15">
        <f t="shared" si="34"/>
        <v>1.2126380689233777E-3</v>
      </c>
      <c r="L385" s="15">
        <f t="shared" si="35"/>
        <v>-3.0496396753314707E-3</v>
      </c>
    </row>
    <row r="386" spans="1:12" x14ac:dyDescent="0.3">
      <c r="A386" s="3">
        <v>42937</v>
      </c>
      <c r="B386" s="18">
        <v>38.93</v>
      </c>
      <c r="C386" s="16">
        <f t="shared" si="30"/>
        <v>3.8679731820525642E-3</v>
      </c>
      <c r="D386" s="18">
        <v>95.57</v>
      </c>
      <c r="E386" s="16">
        <f t="shared" si="31"/>
        <v>4.9421661409043693E-3</v>
      </c>
      <c r="F386" s="18">
        <v>27.05</v>
      </c>
      <c r="G386" s="16">
        <f t="shared" si="32"/>
        <v>-7.3882526782409474E-4</v>
      </c>
      <c r="J386" s="15">
        <f t="shared" si="33"/>
        <v>3.3130501801575782E-3</v>
      </c>
      <c r="K386" s="15">
        <f t="shared" si="34"/>
        <v>4.4695292993580885E-3</v>
      </c>
      <c r="L386" s="15">
        <f t="shared" si="35"/>
        <v>-1.2092460780118925E-3</v>
      </c>
    </row>
    <row r="387" spans="1:12" x14ac:dyDescent="0.3">
      <c r="A387" s="3">
        <v>42940</v>
      </c>
      <c r="B387" s="18">
        <v>39.08</v>
      </c>
      <c r="C387" s="16">
        <f t="shared" si="30"/>
        <v>3.8530696121243935E-3</v>
      </c>
      <c r="D387" s="18">
        <v>95.91</v>
      </c>
      <c r="E387" s="16">
        <f t="shared" si="31"/>
        <v>3.5576017578737851E-3</v>
      </c>
      <c r="F387" s="18">
        <v>27.15</v>
      </c>
      <c r="G387" s="16">
        <f t="shared" si="32"/>
        <v>3.696857670979492E-3</v>
      </c>
      <c r="J387" s="15">
        <f t="shared" si="33"/>
        <v>3.2981466102294074E-3</v>
      </c>
      <c r="K387" s="15">
        <f t="shared" si="34"/>
        <v>3.0849649163275043E-3</v>
      </c>
      <c r="L387" s="15">
        <f t="shared" si="35"/>
        <v>3.2264368607916945E-3</v>
      </c>
    </row>
    <row r="388" spans="1:12" x14ac:dyDescent="0.3">
      <c r="A388" s="3">
        <v>42941</v>
      </c>
      <c r="B388" s="18">
        <v>39.06</v>
      </c>
      <c r="C388" s="16">
        <f t="shared" si="30"/>
        <v>-5.1177072671437784E-4</v>
      </c>
      <c r="D388" s="18">
        <v>96.04</v>
      </c>
      <c r="E388" s="16">
        <f t="shared" si="31"/>
        <v>1.3554373892190608E-3</v>
      </c>
      <c r="F388" s="18">
        <v>27.22</v>
      </c>
      <c r="G388" s="16">
        <f t="shared" si="32"/>
        <v>2.5782688766113893E-3</v>
      </c>
      <c r="J388" s="15">
        <f t="shared" si="33"/>
        <v>-1.0666937286093639E-3</v>
      </c>
      <c r="K388" s="15">
        <f t="shared" si="34"/>
        <v>8.8280054767278006E-4</v>
      </c>
      <c r="L388" s="15">
        <f t="shared" si="35"/>
        <v>2.1078480664235917E-3</v>
      </c>
    </row>
    <row r="389" spans="1:12" x14ac:dyDescent="0.3">
      <c r="A389" s="3">
        <v>42942</v>
      </c>
      <c r="B389" s="18">
        <v>39.22</v>
      </c>
      <c r="C389" s="16">
        <f t="shared" ref="C389:C452" si="36">B389/B388-1</f>
        <v>4.0962621607782967E-3</v>
      </c>
      <c r="D389" s="18">
        <v>96.14</v>
      </c>
      <c r="E389" s="16">
        <f t="shared" ref="E389:E452" si="37">D389/D388-1</f>
        <v>1.0412328196585108E-3</v>
      </c>
      <c r="F389" s="18">
        <v>27.35</v>
      </c>
      <c r="G389" s="16">
        <f t="shared" ref="G389:G452" si="38">F389/F388-1</f>
        <v>4.775900073475503E-3</v>
      </c>
      <c r="J389" s="15">
        <f t="shared" ref="J389:J452" si="39">C389-$C$1235</f>
        <v>3.5413391588833107E-3</v>
      </c>
      <c r="K389" s="15">
        <f t="shared" ref="K389:K452" si="40">E389-$E$1235</f>
        <v>5.6859597811223007E-4</v>
      </c>
      <c r="L389" s="15">
        <f t="shared" ref="L389:L452" si="41">G389-$G$1235</f>
        <v>4.3054792632877051E-3</v>
      </c>
    </row>
    <row r="390" spans="1:12" x14ac:dyDescent="0.3">
      <c r="A390" s="3">
        <v>42943</v>
      </c>
      <c r="B390" s="18">
        <v>39.159999999999997</v>
      </c>
      <c r="C390" s="16">
        <f t="shared" si="36"/>
        <v>-1.5298317185110655E-3</v>
      </c>
      <c r="D390" s="18">
        <v>95.65</v>
      </c>
      <c r="E390" s="16">
        <f t="shared" si="37"/>
        <v>-5.0967339296857928E-3</v>
      </c>
      <c r="F390" s="18">
        <v>27.08</v>
      </c>
      <c r="G390" s="16">
        <f t="shared" si="38"/>
        <v>-9.8720292504571594E-3</v>
      </c>
      <c r="J390" s="15">
        <f t="shared" si="39"/>
        <v>-2.0847547204060515E-3</v>
      </c>
      <c r="K390" s="15">
        <f t="shared" si="40"/>
        <v>-5.5693707712320736E-3</v>
      </c>
      <c r="L390" s="15">
        <f t="shared" si="41"/>
        <v>-1.0342450060644957E-2</v>
      </c>
    </row>
    <row r="391" spans="1:12" x14ac:dyDescent="0.3">
      <c r="A391" s="3">
        <v>42944</v>
      </c>
      <c r="B391" s="18">
        <v>39.08</v>
      </c>
      <c r="C391" s="16">
        <f t="shared" si="36"/>
        <v>-2.0429009193053682E-3</v>
      </c>
      <c r="D391" s="18">
        <v>95.87</v>
      </c>
      <c r="E391" s="16">
        <f t="shared" si="37"/>
        <v>2.3000522739153872E-3</v>
      </c>
      <c r="F391" s="18">
        <v>27.03</v>
      </c>
      <c r="G391" s="16">
        <f t="shared" si="38"/>
        <v>-1.8463810930574587E-3</v>
      </c>
      <c r="J391" s="15">
        <f t="shared" si="39"/>
        <v>-2.5978239212003543E-3</v>
      </c>
      <c r="K391" s="15">
        <f t="shared" si="40"/>
        <v>1.8274154323691064E-3</v>
      </c>
      <c r="L391" s="15">
        <f t="shared" si="41"/>
        <v>-2.3168019032452562E-3</v>
      </c>
    </row>
    <row r="392" spans="1:12" x14ac:dyDescent="0.3">
      <c r="A392" s="3">
        <v>42947</v>
      </c>
      <c r="B392" s="18">
        <v>39.380000000000003</v>
      </c>
      <c r="C392" s="16">
        <f t="shared" si="36"/>
        <v>7.6765609007165558E-3</v>
      </c>
      <c r="D392" s="18">
        <v>95.91</v>
      </c>
      <c r="E392" s="16">
        <f t="shared" si="37"/>
        <v>4.1723166788343313E-4</v>
      </c>
      <c r="F392" s="18">
        <v>27.38</v>
      </c>
      <c r="G392" s="16">
        <f t="shared" si="38"/>
        <v>1.2948575656677619E-2</v>
      </c>
      <c r="J392" s="15">
        <f t="shared" si="39"/>
        <v>7.1216378988215694E-3</v>
      </c>
      <c r="K392" s="15">
        <f t="shared" si="40"/>
        <v>-5.5405173662847573E-5</v>
      </c>
      <c r="L392" s="15">
        <f t="shared" si="41"/>
        <v>1.2478154846489821E-2</v>
      </c>
    </row>
    <row r="393" spans="1:12" x14ac:dyDescent="0.3">
      <c r="A393" s="3">
        <v>42948</v>
      </c>
      <c r="B393" s="18">
        <v>39.549999999999997</v>
      </c>
      <c r="C393" s="16">
        <f t="shared" si="36"/>
        <v>4.3169121381410047E-3</v>
      </c>
      <c r="D393" s="18">
        <v>96.31</v>
      </c>
      <c r="E393" s="16">
        <f t="shared" si="37"/>
        <v>4.1705765822126484E-3</v>
      </c>
      <c r="F393" s="18">
        <v>27.29</v>
      </c>
      <c r="G393" s="16">
        <f t="shared" si="38"/>
        <v>-3.2870708546384186E-3</v>
      </c>
      <c r="J393" s="15">
        <f t="shared" si="39"/>
        <v>3.7619891362460187E-3</v>
      </c>
      <c r="K393" s="15">
        <f t="shared" si="40"/>
        <v>3.6979397406663676E-3</v>
      </c>
      <c r="L393" s="15">
        <f t="shared" si="41"/>
        <v>-3.7574916648262162E-3</v>
      </c>
    </row>
    <row r="394" spans="1:12" x14ac:dyDescent="0.3">
      <c r="A394" s="3">
        <v>42949</v>
      </c>
      <c r="B394" s="18">
        <v>39.44</v>
      </c>
      <c r="C394" s="16">
        <f t="shared" si="36"/>
        <v>-2.7812895069532217E-3</v>
      </c>
      <c r="D394" s="18">
        <v>96.11</v>
      </c>
      <c r="E394" s="16">
        <f t="shared" si="37"/>
        <v>-2.0766275568476766E-3</v>
      </c>
      <c r="F394" s="18">
        <v>27.23</v>
      </c>
      <c r="G394" s="16">
        <f t="shared" si="38"/>
        <v>-2.1986075485525003E-3</v>
      </c>
      <c r="J394" s="15">
        <f t="shared" si="39"/>
        <v>-3.3362125088482078E-3</v>
      </c>
      <c r="K394" s="15">
        <f t="shared" si="40"/>
        <v>-2.5492643983939575E-3</v>
      </c>
      <c r="L394" s="15">
        <f t="shared" si="41"/>
        <v>-2.6690283587402978E-3</v>
      </c>
    </row>
    <row r="395" spans="1:12" x14ac:dyDescent="0.3">
      <c r="A395" s="3">
        <v>42950</v>
      </c>
      <c r="B395" s="18">
        <v>39.14</v>
      </c>
      <c r="C395" s="16">
        <f t="shared" si="36"/>
        <v>-7.6064908722108804E-3</v>
      </c>
      <c r="D395" s="18">
        <v>95.27</v>
      </c>
      <c r="E395" s="16">
        <f t="shared" si="37"/>
        <v>-8.7399854333576332E-3</v>
      </c>
      <c r="F395" s="18">
        <v>26.87</v>
      </c>
      <c r="G395" s="16">
        <f t="shared" si="38"/>
        <v>-1.3220712449504179E-2</v>
      </c>
      <c r="J395" s="15">
        <f t="shared" si="39"/>
        <v>-8.1614138741058669E-3</v>
      </c>
      <c r="K395" s="15">
        <f t="shared" si="40"/>
        <v>-9.212622274903914E-3</v>
      </c>
      <c r="L395" s="15">
        <f t="shared" si="41"/>
        <v>-1.3691133259691977E-2</v>
      </c>
    </row>
    <row r="396" spans="1:12" x14ac:dyDescent="0.3">
      <c r="A396" s="3">
        <v>42951</v>
      </c>
      <c r="B396" s="18">
        <v>39.47</v>
      </c>
      <c r="C396" s="16">
        <f t="shared" si="36"/>
        <v>8.4312723556463354E-3</v>
      </c>
      <c r="D396" s="18">
        <v>95.56</v>
      </c>
      <c r="E396" s="16">
        <f t="shared" si="37"/>
        <v>3.0439802666106797E-3</v>
      </c>
      <c r="F396" s="18">
        <v>26.95</v>
      </c>
      <c r="G396" s="16">
        <f t="shared" si="38"/>
        <v>2.9772981019724476E-3</v>
      </c>
      <c r="J396" s="15">
        <f t="shared" si="39"/>
        <v>7.8763493537513489E-3</v>
      </c>
      <c r="K396" s="15">
        <f t="shared" si="40"/>
        <v>2.5713434250643988E-3</v>
      </c>
      <c r="L396" s="15">
        <f t="shared" si="41"/>
        <v>2.5068772917846501E-3</v>
      </c>
    </row>
    <row r="397" spans="1:12" x14ac:dyDescent="0.3">
      <c r="A397" s="3">
        <v>42954</v>
      </c>
      <c r="B397" s="18">
        <v>39.65</v>
      </c>
      <c r="C397" s="16">
        <f t="shared" si="36"/>
        <v>4.5604256397264731E-3</v>
      </c>
      <c r="D397" s="18">
        <v>96.16</v>
      </c>
      <c r="E397" s="16">
        <f t="shared" si="37"/>
        <v>6.2787777312682813E-3</v>
      </c>
      <c r="F397" s="18">
        <v>27.15</v>
      </c>
      <c r="G397" s="16">
        <f t="shared" si="38"/>
        <v>7.4211502782930427E-3</v>
      </c>
      <c r="J397" s="15">
        <f t="shared" si="39"/>
        <v>4.0055026378314866E-3</v>
      </c>
      <c r="K397" s="15">
        <f t="shared" si="40"/>
        <v>5.8061408897220005E-3</v>
      </c>
      <c r="L397" s="15">
        <f t="shared" si="41"/>
        <v>6.9507294681052448E-3</v>
      </c>
    </row>
    <row r="398" spans="1:12" x14ac:dyDescent="0.3">
      <c r="A398" s="3">
        <v>42955</v>
      </c>
      <c r="B398" s="18">
        <v>39.32</v>
      </c>
      <c r="C398" s="16">
        <f t="shared" si="36"/>
        <v>-8.3228247162673297E-3</v>
      </c>
      <c r="D398" s="18">
        <v>95.44</v>
      </c>
      <c r="E398" s="16">
        <f t="shared" si="37"/>
        <v>-7.4875207986688785E-3</v>
      </c>
      <c r="F398" s="18">
        <v>27.02</v>
      </c>
      <c r="G398" s="16">
        <f t="shared" si="38"/>
        <v>-4.7882136279926435E-3</v>
      </c>
      <c r="J398" s="15">
        <f t="shared" si="39"/>
        <v>-8.8777477181623161E-3</v>
      </c>
      <c r="K398" s="15">
        <f t="shared" si="40"/>
        <v>-7.9601576402151594E-3</v>
      </c>
      <c r="L398" s="15">
        <f t="shared" si="41"/>
        <v>-5.2586344381804415E-3</v>
      </c>
    </row>
    <row r="399" spans="1:12" x14ac:dyDescent="0.3">
      <c r="A399" s="3">
        <v>42956</v>
      </c>
      <c r="B399" s="18">
        <v>38.909999999999997</v>
      </c>
      <c r="C399" s="16">
        <f t="shared" si="36"/>
        <v>-1.0427263479145576E-2</v>
      </c>
      <c r="D399" s="18">
        <v>94.14</v>
      </c>
      <c r="E399" s="16">
        <f t="shared" si="37"/>
        <v>-1.3621123218776177E-2</v>
      </c>
      <c r="F399" s="18">
        <v>26.59</v>
      </c>
      <c r="G399" s="16">
        <f t="shared" si="38"/>
        <v>-1.5914137675795748E-2</v>
      </c>
      <c r="J399" s="15">
        <f t="shared" si="39"/>
        <v>-1.0982186481040563E-2</v>
      </c>
      <c r="K399" s="15">
        <f t="shared" si="40"/>
        <v>-1.4093760060322457E-2</v>
      </c>
      <c r="L399" s="15">
        <f t="shared" si="41"/>
        <v>-1.6384558485983546E-2</v>
      </c>
    </row>
    <row r="400" spans="1:12" x14ac:dyDescent="0.3">
      <c r="A400" s="3">
        <v>42957</v>
      </c>
      <c r="B400" s="18">
        <v>38.47</v>
      </c>
      <c r="C400" s="16">
        <f t="shared" si="36"/>
        <v>-1.1308147005910985E-2</v>
      </c>
      <c r="D400" s="18">
        <v>91.91</v>
      </c>
      <c r="E400" s="16">
        <f t="shared" si="37"/>
        <v>-2.3688124070533334E-2</v>
      </c>
      <c r="F400" s="18">
        <v>26.25</v>
      </c>
      <c r="G400" s="16">
        <f t="shared" si="38"/>
        <v>-1.278676194057915E-2</v>
      </c>
      <c r="J400" s="15">
        <f t="shared" si="39"/>
        <v>-1.1863070007805971E-2</v>
      </c>
      <c r="K400" s="15">
        <f t="shared" si="40"/>
        <v>-2.4160760912079613E-2</v>
      </c>
      <c r="L400" s="15">
        <f t="shared" si="41"/>
        <v>-1.3257182750766948E-2</v>
      </c>
    </row>
    <row r="401" spans="1:12" x14ac:dyDescent="0.3">
      <c r="A401" s="3">
        <v>42958</v>
      </c>
      <c r="B401" s="18">
        <v>38.11</v>
      </c>
      <c r="C401" s="16">
        <f t="shared" si="36"/>
        <v>-9.3579412529243289E-3</v>
      </c>
      <c r="D401" s="18">
        <v>91.51</v>
      </c>
      <c r="E401" s="16">
        <f t="shared" si="37"/>
        <v>-4.3520835600042718E-3</v>
      </c>
      <c r="F401" s="18">
        <v>26.09</v>
      </c>
      <c r="G401" s="16">
        <f t="shared" si="38"/>
        <v>-6.0952380952381535E-3</v>
      </c>
      <c r="J401" s="15">
        <f t="shared" si="39"/>
        <v>-9.9128642548193154E-3</v>
      </c>
      <c r="K401" s="15">
        <f t="shared" si="40"/>
        <v>-4.8247204015505526E-3</v>
      </c>
      <c r="L401" s="15">
        <f t="shared" si="41"/>
        <v>-6.5656589054259515E-3</v>
      </c>
    </row>
    <row r="402" spans="1:12" x14ac:dyDescent="0.3">
      <c r="A402" s="3">
        <v>42961</v>
      </c>
      <c r="B402" s="18">
        <v>38.64</v>
      </c>
      <c r="C402" s="16">
        <f t="shared" si="36"/>
        <v>1.3907110994489713E-2</v>
      </c>
      <c r="D402" s="18">
        <v>93.72</v>
      </c>
      <c r="E402" s="16">
        <f t="shared" si="37"/>
        <v>2.4150366080209817E-2</v>
      </c>
      <c r="F402" s="18">
        <v>26.54</v>
      </c>
      <c r="G402" s="16">
        <f t="shared" si="38"/>
        <v>1.7247987734764214E-2</v>
      </c>
      <c r="J402" s="15">
        <f t="shared" si="39"/>
        <v>1.3352187992594727E-2</v>
      </c>
      <c r="K402" s="15">
        <f t="shared" si="40"/>
        <v>2.3677729238663538E-2</v>
      </c>
      <c r="L402" s="15">
        <f t="shared" si="41"/>
        <v>1.6777566924576416E-2</v>
      </c>
    </row>
    <row r="403" spans="1:12" x14ac:dyDescent="0.3">
      <c r="A403" s="3">
        <v>42963</v>
      </c>
      <c r="B403" s="18">
        <v>39.18</v>
      </c>
      <c r="C403" s="16">
        <f t="shared" si="36"/>
        <v>1.3975155279503104E-2</v>
      </c>
      <c r="D403" s="18">
        <v>95.25</v>
      </c>
      <c r="E403" s="16">
        <f t="shared" si="37"/>
        <v>1.6325224071702893E-2</v>
      </c>
      <c r="F403" s="18">
        <v>26.82</v>
      </c>
      <c r="G403" s="16">
        <f t="shared" si="38"/>
        <v>1.0550113036925435E-2</v>
      </c>
      <c r="J403" s="15">
        <f t="shared" si="39"/>
        <v>1.3420232277608118E-2</v>
      </c>
      <c r="K403" s="15">
        <f t="shared" si="40"/>
        <v>1.5852587230156614E-2</v>
      </c>
      <c r="L403" s="15">
        <f t="shared" si="41"/>
        <v>1.0079692226737637E-2</v>
      </c>
    </row>
    <row r="404" spans="1:12" x14ac:dyDescent="0.3">
      <c r="A404" s="3">
        <v>42964</v>
      </c>
      <c r="B404" s="18">
        <v>39.11</v>
      </c>
      <c r="C404" s="16">
        <f t="shared" si="36"/>
        <v>-1.7866258295048398E-3</v>
      </c>
      <c r="D404" s="18">
        <v>95.38</v>
      </c>
      <c r="E404" s="16">
        <f t="shared" si="37"/>
        <v>1.3648293963253177E-3</v>
      </c>
      <c r="F404" s="18">
        <v>26.68</v>
      </c>
      <c r="G404" s="16">
        <f t="shared" si="38"/>
        <v>-5.2199850857569396E-3</v>
      </c>
      <c r="J404" s="15">
        <f t="shared" si="39"/>
        <v>-2.3415488313998259E-3</v>
      </c>
      <c r="K404" s="15">
        <f t="shared" si="40"/>
        <v>8.9219255477903704E-4</v>
      </c>
      <c r="L404" s="15">
        <f t="shared" si="41"/>
        <v>-5.6904058959447376E-3</v>
      </c>
    </row>
    <row r="405" spans="1:12" x14ac:dyDescent="0.3">
      <c r="A405" s="3">
        <v>42965</v>
      </c>
      <c r="B405" s="18">
        <v>38.880000000000003</v>
      </c>
      <c r="C405" s="16">
        <f t="shared" si="36"/>
        <v>-5.8808488877524212E-3</v>
      </c>
      <c r="D405" s="18">
        <v>95.18</v>
      </c>
      <c r="E405" s="16">
        <f t="shared" si="37"/>
        <v>-2.0968756552735002E-3</v>
      </c>
      <c r="F405" s="18">
        <v>26.7</v>
      </c>
      <c r="G405" s="16">
        <f t="shared" si="38"/>
        <v>7.4962518740617767E-4</v>
      </c>
      <c r="J405" s="15">
        <f t="shared" si="39"/>
        <v>-6.4357718896474077E-3</v>
      </c>
      <c r="K405" s="15">
        <f t="shared" si="40"/>
        <v>-2.569512496819781E-3</v>
      </c>
      <c r="L405" s="15">
        <f t="shared" si="41"/>
        <v>2.7920437721837998E-4</v>
      </c>
    </row>
    <row r="406" spans="1:12" x14ac:dyDescent="0.3">
      <c r="A406" s="3">
        <v>42968</v>
      </c>
      <c r="B406" s="18">
        <v>38.5</v>
      </c>
      <c r="C406" s="16">
        <f t="shared" si="36"/>
        <v>-9.7736625514404096E-3</v>
      </c>
      <c r="D406" s="18">
        <v>93.98</v>
      </c>
      <c r="E406" s="16">
        <f t="shared" si="37"/>
        <v>-1.2607690691321727E-2</v>
      </c>
      <c r="F406" s="18">
        <v>26.59</v>
      </c>
      <c r="G406" s="16">
        <f t="shared" si="38"/>
        <v>-4.1198501872659055E-3</v>
      </c>
      <c r="J406" s="15">
        <f t="shared" si="39"/>
        <v>-1.0328585553335396E-2</v>
      </c>
      <c r="K406" s="15">
        <f t="shared" si="40"/>
        <v>-1.3080327532868008E-2</v>
      </c>
      <c r="L406" s="15">
        <f t="shared" si="41"/>
        <v>-4.5902709974537034E-3</v>
      </c>
    </row>
    <row r="407" spans="1:12" x14ac:dyDescent="0.3">
      <c r="A407" s="3">
        <v>42969</v>
      </c>
      <c r="B407" s="18">
        <v>38.56</v>
      </c>
      <c r="C407" s="16">
        <f t="shared" si="36"/>
        <v>1.5584415584415368E-3</v>
      </c>
      <c r="D407" s="18">
        <v>93.77</v>
      </c>
      <c r="E407" s="16">
        <f t="shared" si="37"/>
        <v>-2.2345179825495887E-3</v>
      </c>
      <c r="F407" s="18">
        <v>26.46</v>
      </c>
      <c r="G407" s="16">
        <f t="shared" si="38"/>
        <v>-4.8890560361037894E-3</v>
      </c>
      <c r="J407" s="15">
        <f t="shared" si="39"/>
        <v>1.0035185565465507E-3</v>
      </c>
      <c r="K407" s="15">
        <f t="shared" si="40"/>
        <v>-2.7071548240958695E-3</v>
      </c>
      <c r="L407" s="15">
        <f t="shared" si="41"/>
        <v>-5.3594768462915873E-3</v>
      </c>
    </row>
    <row r="408" spans="1:12" x14ac:dyDescent="0.3">
      <c r="A408" s="3">
        <v>42970</v>
      </c>
      <c r="B408" s="18">
        <v>38.93</v>
      </c>
      <c r="C408" s="16">
        <f t="shared" si="36"/>
        <v>9.5954356846472688E-3</v>
      </c>
      <c r="D408" s="18">
        <v>94.55</v>
      </c>
      <c r="E408" s="16">
        <f t="shared" si="37"/>
        <v>8.3182254452383031E-3</v>
      </c>
      <c r="F408" s="18">
        <v>26.66</v>
      </c>
      <c r="G408" s="16">
        <f t="shared" si="38"/>
        <v>7.5585789871503994E-3</v>
      </c>
      <c r="J408" s="15">
        <f t="shared" si="39"/>
        <v>9.0405126827522823E-3</v>
      </c>
      <c r="K408" s="15">
        <f t="shared" si="40"/>
        <v>7.8455886036920223E-3</v>
      </c>
      <c r="L408" s="15">
        <f t="shared" si="41"/>
        <v>7.0881581769626015E-3</v>
      </c>
    </row>
    <row r="409" spans="1:12" x14ac:dyDescent="0.3">
      <c r="A409" s="3">
        <v>42971</v>
      </c>
      <c r="B409" s="18">
        <v>39.07</v>
      </c>
      <c r="C409" s="16">
        <f t="shared" si="36"/>
        <v>3.5961983046493007E-3</v>
      </c>
      <c r="D409" s="18">
        <v>94.82</v>
      </c>
      <c r="E409" s="16">
        <f t="shared" si="37"/>
        <v>2.8556319407719855E-3</v>
      </c>
      <c r="F409" s="18">
        <v>26.72</v>
      </c>
      <c r="G409" s="16">
        <f t="shared" si="38"/>
        <v>2.2505626406601476E-3</v>
      </c>
      <c r="J409" s="15">
        <f t="shared" si="39"/>
        <v>3.0412753027543146E-3</v>
      </c>
      <c r="K409" s="15">
        <f t="shared" si="40"/>
        <v>2.3829950992257046E-3</v>
      </c>
      <c r="L409" s="15">
        <f t="shared" si="41"/>
        <v>1.7801418304723498E-3</v>
      </c>
    </row>
    <row r="410" spans="1:12" x14ac:dyDescent="0.3">
      <c r="A410" s="3">
        <v>42975</v>
      </c>
      <c r="B410" s="18">
        <v>39.299999999999997</v>
      </c>
      <c r="C410" s="16">
        <f t="shared" si="36"/>
        <v>5.8868697210134879E-3</v>
      </c>
      <c r="D410" s="18">
        <v>95.48</v>
      </c>
      <c r="E410" s="16">
        <f t="shared" si="37"/>
        <v>6.9605568445476607E-3</v>
      </c>
      <c r="F410" s="18">
        <v>26.78</v>
      </c>
      <c r="G410" s="16">
        <f t="shared" si="38"/>
        <v>2.2455089820359042E-3</v>
      </c>
      <c r="J410" s="15">
        <f t="shared" si="39"/>
        <v>5.3319467191185015E-3</v>
      </c>
      <c r="K410" s="15">
        <f t="shared" si="40"/>
        <v>6.4879200030013798E-3</v>
      </c>
      <c r="L410" s="15">
        <f t="shared" si="41"/>
        <v>1.7750881718481065E-3</v>
      </c>
    </row>
    <row r="411" spans="1:12" x14ac:dyDescent="0.3">
      <c r="A411" s="3">
        <v>42976</v>
      </c>
      <c r="B411" s="18">
        <v>38.82</v>
      </c>
      <c r="C411" s="16">
        <f t="shared" si="36"/>
        <v>-1.2213740458015154E-2</v>
      </c>
      <c r="D411" s="18">
        <v>94.35</v>
      </c>
      <c r="E411" s="16">
        <f t="shared" si="37"/>
        <v>-1.1834939254294241E-2</v>
      </c>
      <c r="F411" s="18">
        <v>26.56</v>
      </c>
      <c r="G411" s="16">
        <f t="shared" si="38"/>
        <v>-8.2150858849888708E-3</v>
      </c>
      <c r="J411" s="15">
        <f t="shared" si="39"/>
        <v>-1.2768663459910141E-2</v>
      </c>
      <c r="K411" s="15">
        <f t="shared" si="40"/>
        <v>-1.2307576095840522E-2</v>
      </c>
      <c r="L411" s="15">
        <f t="shared" si="41"/>
        <v>-8.6855066951766688E-3</v>
      </c>
    </row>
    <row r="412" spans="1:12" x14ac:dyDescent="0.3">
      <c r="A412" s="3">
        <v>42977</v>
      </c>
      <c r="B412" s="18">
        <v>39.19</v>
      </c>
      <c r="C412" s="16">
        <f t="shared" si="36"/>
        <v>9.5311695002575636E-3</v>
      </c>
      <c r="D412" s="18">
        <v>95.66</v>
      </c>
      <c r="E412" s="16">
        <f t="shared" si="37"/>
        <v>1.3884472708002082E-2</v>
      </c>
      <c r="F412" s="18">
        <v>26.66</v>
      </c>
      <c r="G412" s="16">
        <f t="shared" si="38"/>
        <v>3.7650602409640133E-3</v>
      </c>
      <c r="J412" s="15">
        <f t="shared" si="39"/>
        <v>8.9762464983625771E-3</v>
      </c>
      <c r="K412" s="15">
        <f t="shared" si="40"/>
        <v>1.3411835866455802E-2</v>
      </c>
      <c r="L412" s="15">
        <f t="shared" si="41"/>
        <v>3.2946394307762157E-3</v>
      </c>
    </row>
    <row r="413" spans="1:12" x14ac:dyDescent="0.3">
      <c r="A413" s="3">
        <v>42978</v>
      </c>
      <c r="B413" s="18">
        <v>39.270000000000003</v>
      </c>
      <c r="C413" s="16">
        <f t="shared" si="36"/>
        <v>2.0413370757847993E-3</v>
      </c>
      <c r="D413" s="18">
        <v>96.09</v>
      </c>
      <c r="E413" s="16">
        <f t="shared" si="37"/>
        <v>4.4950867656283755E-3</v>
      </c>
      <c r="F413" s="18">
        <v>26.72</v>
      </c>
      <c r="G413" s="16">
        <f t="shared" si="38"/>
        <v>2.2505626406601476E-3</v>
      </c>
      <c r="J413" s="15">
        <f t="shared" si="39"/>
        <v>1.4864140738898132E-3</v>
      </c>
      <c r="K413" s="15">
        <f t="shared" si="40"/>
        <v>4.0224499240820947E-3</v>
      </c>
      <c r="L413" s="15">
        <f t="shared" si="41"/>
        <v>1.7801418304723498E-3</v>
      </c>
    </row>
    <row r="414" spans="1:12" x14ac:dyDescent="0.3">
      <c r="A414" s="3">
        <v>42979</v>
      </c>
      <c r="B414" s="18">
        <v>39.5</v>
      </c>
      <c r="C414" s="16">
        <f t="shared" si="36"/>
        <v>5.8568882098293251E-3</v>
      </c>
      <c r="D414" s="18">
        <v>96.95</v>
      </c>
      <c r="E414" s="16">
        <f t="shared" si="37"/>
        <v>8.9499427619939009E-3</v>
      </c>
      <c r="F414" s="18">
        <v>27</v>
      </c>
      <c r="G414" s="16">
        <f t="shared" si="38"/>
        <v>1.0479041916167775E-2</v>
      </c>
      <c r="J414" s="15">
        <f t="shared" si="39"/>
        <v>5.3019652079343386E-3</v>
      </c>
      <c r="K414" s="15">
        <f t="shared" si="40"/>
        <v>8.4773059204476201E-3</v>
      </c>
      <c r="L414" s="15">
        <f t="shared" si="41"/>
        <v>1.0008621105979977E-2</v>
      </c>
    </row>
    <row r="415" spans="1:12" x14ac:dyDescent="0.3">
      <c r="A415" s="3">
        <v>42982</v>
      </c>
      <c r="B415" s="18">
        <v>39.22</v>
      </c>
      <c r="C415" s="16">
        <f t="shared" si="36"/>
        <v>-7.088607594936791E-3</v>
      </c>
      <c r="D415" s="18">
        <v>96.09</v>
      </c>
      <c r="E415" s="16">
        <f t="shared" si="37"/>
        <v>-8.8705518308406228E-3</v>
      </c>
      <c r="F415" s="18">
        <v>26.76</v>
      </c>
      <c r="G415" s="16">
        <f t="shared" si="38"/>
        <v>-8.8888888888888351E-3</v>
      </c>
      <c r="J415" s="15">
        <f t="shared" si="39"/>
        <v>-7.6435305968317775E-3</v>
      </c>
      <c r="K415" s="15">
        <f t="shared" si="40"/>
        <v>-9.3431886723869036E-3</v>
      </c>
      <c r="L415" s="15">
        <f t="shared" si="41"/>
        <v>-9.3593096990766331E-3</v>
      </c>
    </row>
    <row r="416" spans="1:12" x14ac:dyDescent="0.3">
      <c r="A416" s="3">
        <v>42983</v>
      </c>
      <c r="B416" s="18">
        <v>39.33</v>
      </c>
      <c r="C416" s="16">
        <f t="shared" si="36"/>
        <v>2.8046914839368053E-3</v>
      </c>
      <c r="D416" s="18">
        <v>96.96</v>
      </c>
      <c r="E416" s="16">
        <f t="shared" si="37"/>
        <v>9.0540118638775535E-3</v>
      </c>
      <c r="F416" s="18">
        <v>26.77</v>
      </c>
      <c r="G416" s="16">
        <f t="shared" si="38"/>
        <v>3.7369207772797175E-4</v>
      </c>
      <c r="J416" s="15">
        <f t="shared" si="39"/>
        <v>2.2497684820418193E-3</v>
      </c>
      <c r="K416" s="15">
        <f t="shared" si="40"/>
        <v>8.5813750223312727E-3</v>
      </c>
      <c r="L416" s="15">
        <f t="shared" si="41"/>
        <v>-9.6728732459825946E-5</v>
      </c>
    </row>
    <row r="417" spans="1:12" x14ac:dyDescent="0.3">
      <c r="A417" s="3">
        <v>42984</v>
      </c>
      <c r="B417" s="18">
        <v>39.25</v>
      </c>
      <c r="C417" s="16">
        <f t="shared" si="36"/>
        <v>-2.0340706839562239E-3</v>
      </c>
      <c r="D417" s="18">
        <v>97.33</v>
      </c>
      <c r="E417" s="16">
        <f t="shared" si="37"/>
        <v>3.8160066006600601E-3</v>
      </c>
      <c r="F417" s="18">
        <v>26.77</v>
      </c>
      <c r="G417" s="16">
        <f t="shared" si="38"/>
        <v>0</v>
      </c>
      <c r="J417" s="15">
        <f t="shared" si="39"/>
        <v>-2.58899368585121E-3</v>
      </c>
      <c r="K417" s="15">
        <f t="shared" si="40"/>
        <v>3.3433697591137793E-3</v>
      </c>
      <c r="L417" s="15">
        <f t="shared" si="41"/>
        <v>-4.704208101877977E-4</v>
      </c>
    </row>
    <row r="418" spans="1:12" x14ac:dyDescent="0.3">
      <c r="A418" s="3">
        <v>42985</v>
      </c>
      <c r="B418" s="18">
        <v>39.380000000000003</v>
      </c>
      <c r="C418" s="16">
        <f t="shared" si="36"/>
        <v>3.3121019108279803E-3</v>
      </c>
      <c r="D418" s="18">
        <v>97.78</v>
      </c>
      <c r="E418" s="16">
        <f t="shared" si="37"/>
        <v>4.6234460084249029E-3</v>
      </c>
      <c r="F418" s="18">
        <v>26.85</v>
      </c>
      <c r="G418" s="16">
        <f t="shared" si="38"/>
        <v>2.988419872992143E-3</v>
      </c>
      <c r="J418" s="15">
        <f t="shared" si="39"/>
        <v>2.7571789089329943E-3</v>
      </c>
      <c r="K418" s="15">
        <f t="shared" si="40"/>
        <v>4.1508091668786221E-3</v>
      </c>
      <c r="L418" s="15">
        <f t="shared" si="41"/>
        <v>2.5179990628043454E-3</v>
      </c>
    </row>
    <row r="419" spans="1:12" x14ac:dyDescent="0.3">
      <c r="A419" s="3">
        <v>42986</v>
      </c>
      <c r="B419" s="18">
        <v>39.380000000000003</v>
      </c>
      <c r="C419" s="16">
        <f t="shared" si="36"/>
        <v>0</v>
      </c>
      <c r="D419" s="18">
        <v>98</v>
      </c>
      <c r="E419" s="16">
        <f t="shared" si="37"/>
        <v>2.2499488647984567E-3</v>
      </c>
      <c r="F419" s="18">
        <v>26.86</v>
      </c>
      <c r="G419" s="16">
        <f t="shared" si="38"/>
        <v>3.7243947858467408E-4</v>
      </c>
      <c r="J419" s="15">
        <f t="shared" si="39"/>
        <v>-5.5492300189498604E-4</v>
      </c>
      <c r="K419" s="15">
        <f t="shared" si="40"/>
        <v>1.7773120232521759E-3</v>
      </c>
      <c r="L419" s="15">
        <f t="shared" si="41"/>
        <v>-9.7981331603123618E-5</v>
      </c>
    </row>
    <row r="420" spans="1:12" x14ac:dyDescent="0.3">
      <c r="A420" s="3">
        <v>42989</v>
      </c>
      <c r="B420" s="18">
        <v>39.78</v>
      </c>
      <c r="C420" s="16">
        <f t="shared" si="36"/>
        <v>1.0157440325037959E-2</v>
      </c>
      <c r="D420" s="18">
        <v>99.15</v>
      </c>
      <c r="E420" s="16">
        <f t="shared" si="37"/>
        <v>1.1734693877551106E-2</v>
      </c>
      <c r="F420" s="18">
        <v>26.92</v>
      </c>
      <c r="G420" s="16">
        <f t="shared" si="38"/>
        <v>2.2338049143708627E-3</v>
      </c>
      <c r="J420" s="15">
        <f t="shared" si="39"/>
        <v>9.6025173231429721E-3</v>
      </c>
      <c r="K420" s="15">
        <f t="shared" si="40"/>
        <v>1.1262057036004825E-2</v>
      </c>
      <c r="L420" s="15">
        <f t="shared" si="41"/>
        <v>1.763384104183065E-3</v>
      </c>
    </row>
    <row r="421" spans="1:12" x14ac:dyDescent="0.3">
      <c r="A421" s="3">
        <v>42990</v>
      </c>
      <c r="B421" s="18">
        <v>40.03</v>
      </c>
      <c r="C421" s="16">
        <f t="shared" si="36"/>
        <v>6.2845651080944975E-3</v>
      </c>
      <c r="D421" s="18">
        <v>100.26</v>
      </c>
      <c r="E421" s="16">
        <f t="shared" si="37"/>
        <v>1.1195158850226816E-2</v>
      </c>
      <c r="F421" s="18">
        <v>27.2</v>
      </c>
      <c r="G421" s="16">
        <f t="shared" si="38"/>
        <v>1.0401188707280795E-2</v>
      </c>
      <c r="J421" s="15">
        <f t="shared" si="39"/>
        <v>5.7296421061995111E-3</v>
      </c>
      <c r="K421" s="15">
        <f t="shared" si="40"/>
        <v>1.0722522008680535E-2</v>
      </c>
      <c r="L421" s="15">
        <f t="shared" si="41"/>
        <v>9.9307678970929972E-3</v>
      </c>
    </row>
    <row r="422" spans="1:12" x14ac:dyDescent="0.3">
      <c r="A422" s="3">
        <v>42991</v>
      </c>
      <c r="B422" s="18">
        <v>39.93</v>
      </c>
      <c r="C422" s="16">
        <f t="shared" si="36"/>
        <v>-2.4981264051960883E-3</v>
      </c>
      <c r="D422" s="18">
        <v>99.51</v>
      </c>
      <c r="E422" s="16">
        <f t="shared" si="37"/>
        <v>-7.4805505685218154E-3</v>
      </c>
      <c r="F422" s="18">
        <v>27.12</v>
      </c>
      <c r="G422" s="16">
        <f t="shared" si="38"/>
        <v>-2.9411764705882248E-3</v>
      </c>
      <c r="J422" s="15">
        <f t="shared" si="39"/>
        <v>-3.0530494070910743E-3</v>
      </c>
      <c r="K422" s="15">
        <f t="shared" si="40"/>
        <v>-7.9531874100680962E-3</v>
      </c>
      <c r="L422" s="15">
        <f t="shared" si="41"/>
        <v>-3.4115972807760224E-3</v>
      </c>
    </row>
    <row r="423" spans="1:12" x14ac:dyDescent="0.3">
      <c r="A423" s="3">
        <v>42992</v>
      </c>
      <c r="B423" s="18">
        <v>40</v>
      </c>
      <c r="C423" s="16">
        <f t="shared" si="36"/>
        <v>1.753067868770275E-3</v>
      </c>
      <c r="D423" s="18">
        <v>99.7</v>
      </c>
      <c r="E423" s="16">
        <f t="shared" si="37"/>
        <v>1.9093558436338309E-3</v>
      </c>
      <c r="F423" s="18">
        <v>27.26</v>
      </c>
      <c r="G423" s="16">
        <f t="shared" si="38"/>
        <v>5.1622418879055942E-3</v>
      </c>
      <c r="J423" s="15">
        <f t="shared" si="39"/>
        <v>1.1981448668752889E-3</v>
      </c>
      <c r="K423" s="15">
        <f t="shared" si="40"/>
        <v>1.4367190020875501E-3</v>
      </c>
      <c r="L423" s="15">
        <f t="shared" si="41"/>
        <v>4.6918210777177963E-3</v>
      </c>
    </row>
    <row r="424" spans="1:12" x14ac:dyDescent="0.3">
      <c r="A424" s="3">
        <v>42993</v>
      </c>
      <c r="B424" s="18">
        <v>39.979999999999997</v>
      </c>
      <c r="C424" s="16">
        <f t="shared" si="36"/>
        <v>-5.0000000000005596E-4</v>
      </c>
      <c r="D424" s="18">
        <v>99.6</v>
      </c>
      <c r="E424" s="16">
        <f t="shared" si="37"/>
        <v>-1.0030090270812808E-3</v>
      </c>
      <c r="F424" s="18">
        <v>27.32</v>
      </c>
      <c r="G424" s="16">
        <f t="shared" si="38"/>
        <v>2.2010271460013442E-3</v>
      </c>
      <c r="J424" s="15">
        <f t="shared" si="39"/>
        <v>-1.054923001895042E-3</v>
      </c>
      <c r="K424" s="15">
        <f t="shared" si="40"/>
        <v>-1.4756458686275616E-3</v>
      </c>
      <c r="L424" s="15">
        <f t="shared" si="41"/>
        <v>1.7306063358135464E-3</v>
      </c>
    </row>
    <row r="425" spans="1:12" x14ac:dyDescent="0.3">
      <c r="A425" s="3">
        <v>42996</v>
      </c>
      <c r="B425" s="18">
        <v>40.17</v>
      </c>
      <c r="C425" s="16">
        <f t="shared" si="36"/>
        <v>4.7523761880940985E-3</v>
      </c>
      <c r="D425" s="18">
        <v>100.08</v>
      </c>
      <c r="E425" s="16">
        <f t="shared" si="37"/>
        <v>4.8192771084338837E-3</v>
      </c>
      <c r="F425" s="18">
        <v>27.37</v>
      </c>
      <c r="G425" s="16">
        <f t="shared" si="38"/>
        <v>1.8301610541728852E-3</v>
      </c>
      <c r="J425" s="15">
        <f t="shared" si="39"/>
        <v>4.197453186199112E-3</v>
      </c>
      <c r="K425" s="15">
        <f t="shared" si="40"/>
        <v>4.3466402668876029E-3</v>
      </c>
      <c r="L425" s="15">
        <f t="shared" si="41"/>
        <v>1.3597402439850875E-3</v>
      </c>
    </row>
    <row r="426" spans="1:12" x14ac:dyDescent="0.3">
      <c r="A426" s="3">
        <v>42997</v>
      </c>
      <c r="B426" s="18">
        <v>40.21</v>
      </c>
      <c r="C426" s="16">
        <f t="shared" si="36"/>
        <v>9.9576798605927053E-4</v>
      </c>
      <c r="D426" s="18">
        <v>100.58</v>
      </c>
      <c r="E426" s="16">
        <f t="shared" si="37"/>
        <v>4.9960031974420893E-3</v>
      </c>
      <c r="F426" s="18">
        <v>27.45</v>
      </c>
      <c r="G426" s="16">
        <f t="shared" si="38"/>
        <v>2.9229082937523021E-3</v>
      </c>
      <c r="J426" s="15">
        <f t="shared" si="39"/>
        <v>4.4084498416428449E-4</v>
      </c>
      <c r="K426" s="15">
        <f t="shared" si="40"/>
        <v>4.5233663558958085E-3</v>
      </c>
      <c r="L426" s="15">
        <f t="shared" si="41"/>
        <v>2.4524874835645046E-3</v>
      </c>
    </row>
    <row r="427" spans="1:12" x14ac:dyDescent="0.3">
      <c r="A427" s="3">
        <v>42998</v>
      </c>
      <c r="B427" s="18">
        <v>40.15</v>
      </c>
      <c r="C427" s="16">
        <f t="shared" si="36"/>
        <v>-1.4921661278289866E-3</v>
      </c>
      <c r="D427" s="18">
        <v>100.44</v>
      </c>
      <c r="E427" s="16">
        <f t="shared" si="37"/>
        <v>-1.3919268244183547E-3</v>
      </c>
      <c r="F427" s="18">
        <v>27.42</v>
      </c>
      <c r="G427" s="16">
        <f t="shared" si="38"/>
        <v>-1.0928961748633004E-3</v>
      </c>
      <c r="J427" s="15">
        <f t="shared" si="39"/>
        <v>-2.0470891297239726E-3</v>
      </c>
      <c r="K427" s="15">
        <f t="shared" si="40"/>
        <v>-1.8645636659646355E-3</v>
      </c>
      <c r="L427" s="15">
        <f t="shared" si="41"/>
        <v>-1.5633169850510981E-3</v>
      </c>
    </row>
    <row r="428" spans="1:12" x14ac:dyDescent="0.3">
      <c r="A428" s="3">
        <v>42999</v>
      </c>
      <c r="B428" s="18">
        <v>40.01</v>
      </c>
      <c r="C428" s="16">
        <f t="shared" si="36"/>
        <v>-3.4869240348692765E-3</v>
      </c>
      <c r="D428" s="18">
        <v>100.24</v>
      </c>
      <c r="E428" s="16">
        <f t="shared" si="37"/>
        <v>-1.9912385503784158E-3</v>
      </c>
      <c r="F428" s="18">
        <v>27.5</v>
      </c>
      <c r="G428" s="16">
        <f t="shared" si="38"/>
        <v>2.9175784099197966E-3</v>
      </c>
      <c r="J428" s="15">
        <f t="shared" si="39"/>
        <v>-4.041847036764263E-3</v>
      </c>
      <c r="K428" s="15">
        <f t="shared" si="40"/>
        <v>-2.4638753919246966E-3</v>
      </c>
      <c r="L428" s="15">
        <f t="shared" si="41"/>
        <v>2.447157599731999E-3</v>
      </c>
    </row>
    <row r="429" spans="1:12" x14ac:dyDescent="0.3">
      <c r="A429" s="3">
        <v>43000</v>
      </c>
      <c r="B429" s="18">
        <v>39.340000000000003</v>
      </c>
      <c r="C429" s="16">
        <f t="shared" si="36"/>
        <v>-1.6745813546613197E-2</v>
      </c>
      <c r="D429" s="18">
        <v>97.72</v>
      </c>
      <c r="E429" s="16">
        <f t="shared" si="37"/>
        <v>-2.5139664804469275E-2</v>
      </c>
      <c r="F429" s="18">
        <v>26.91</v>
      </c>
      <c r="G429" s="16">
        <f t="shared" si="38"/>
        <v>-2.1454545454545504E-2</v>
      </c>
      <c r="J429" s="15">
        <f t="shared" si="39"/>
        <v>-1.7300736548508184E-2</v>
      </c>
      <c r="K429" s="15">
        <f t="shared" si="40"/>
        <v>-2.5612301646015554E-2</v>
      </c>
      <c r="L429" s="15">
        <f t="shared" si="41"/>
        <v>-2.1924966264733302E-2</v>
      </c>
    </row>
    <row r="430" spans="1:12" x14ac:dyDescent="0.3">
      <c r="A430" s="3">
        <v>43003</v>
      </c>
      <c r="B430" s="18">
        <v>38.950000000000003</v>
      </c>
      <c r="C430" s="16">
        <f t="shared" si="36"/>
        <v>-9.9135739705135117E-3</v>
      </c>
      <c r="D430" s="18">
        <v>96.63</v>
      </c>
      <c r="E430" s="16">
        <f t="shared" si="37"/>
        <v>-1.1154318460908752E-2</v>
      </c>
      <c r="F430" s="18">
        <v>26.57</v>
      </c>
      <c r="G430" s="16">
        <f t="shared" si="38"/>
        <v>-1.2634708286882179E-2</v>
      </c>
      <c r="J430" s="15">
        <f t="shared" si="39"/>
        <v>-1.0468496972408498E-2</v>
      </c>
      <c r="K430" s="15">
        <f t="shared" si="40"/>
        <v>-1.1626955302455033E-2</v>
      </c>
      <c r="L430" s="15">
        <f t="shared" si="41"/>
        <v>-1.3105129097069977E-2</v>
      </c>
    </row>
    <row r="431" spans="1:12" x14ac:dyDescent="0.3">
      <c r="A431" s="3">
        <v>43004</v>
      </c>
      <c r="B431" s="18">
        <v>39.11</v>
      </c>
      <c r="C431" s="16">
        <f t="shared" si="36"/>
        <v>4.1078305519897107E-3</v>
      </c>
      <c r="D431" s="18">
        <v>97.33</v>
      </c>
      <c r="E431" s="16">
        <f t="shared" si="37"/>
        <v>7.2441270826866244E-3</v>
      </c>
      <c r="F431" s="18">
        <v>26.75</v>
      </c>
      <c r="G431" s="16">
        <f t="shared" si="38"/>
        <v>6.7745577719231509E-3</v>
      </c>
      <c r="J431" s="15">
        <f t="shared" si="39"/>
        <v>3.5529075500947247E-3</v>
      </c>
      <c r="K431" s="15">
        <f t="shared" si="40"/>
        <v>6.7714902411403436E-3</v>
      </c>
      <c r="L431" s="15">
        <f t="shared" si="41"/>
        <v>6.3041369617353529E-3</v>
      </c>
    </row>
    <row r="432" spans="1:12" x14ac:dyDescent="0.3">
      <c r="A432" s="3">
        <v>43005</v>
      </c>
      <c r="B432" s="18">
        <v>38.58</v>
      </c>
      <c r="C432" s="16">
        <f t="shared" si="36"/>
        <v>-1.3551521350038342E-2</v>
      </c>
      <c r="D432" s="18">
        <v>95.86</v>
      </c>
      <c r="E432" s="16">
        <f t="shared" si="37"/>
        <v>-1.5103256960854794E-2</v>
      </c>
      <c r="F432" s="18">
        <v>26.48</v>
      </c>
      <c r="G432" s="16">
        <f t="shared" si="38"/>
        <v>-1.0093457943925244E-2</v>
      </c>
      <c r="J432" s="15">
        <f t="shared" si="39"/>
        <v>-1.4106444351933329E-2</v>
      </c>
      <c r="K432" s="15">
        <f t="shared" si="40"/>
        <v>-1.5575893802401075E-2</v>
      </c>
      <c r="L432" s="15">
        <f t="shared" si="41"/>
        <v>-1.0563878754113042E-2</v>
      </c>
    </row>
    <row r="433" spans="1:12" x14ac:dyDescent="0.3">
      <c r="A433" s="3">
        <v>43006</v>
      </c>
      <c r="B433" s="18">
        <v>38.83</v>
      </c>
      <c r="C433" s="16">
        <f t="shared" si="36"/>
        <v>6.4800414722654409E-3</v>
      </c>
      <c r="D433" s="18">
        <v>96.14</v>
      </c>
      <c r="E433" s="16">
        <f t="shared" si="37"/>
        <v>2.9209263509284433E-3</v>
      </c>
      <c r="F433" s="18">
        <v>26.57</v>
      </c>
      <c r="G433" s="16">
        <f t="shared" si="38"/>
        <v>3.3987915407855951E-3</v>
      </c>
      <c r="J433" s="15">
        <f t="shared" si="39"/>
        <v>5.9251184703704544E-3</v>
      </c>
      <c r="K433" s="15">
        <f t="shared" si="40"/>
        <v>2.4482895093821625E-3</v>
      </c>
      <c r="L433" s="15">
        <f t="shared" si="41"/>
        <v>2.9283707305977976E-3</v>
      </c>
    </row>
    <row r="434" spans="1:12" x14ac:dyDescent="0.3">
      <c r="A434" s="3">
        <v>43007</v>
      </c>
      <c r="B434" s="18">
        <v>39.06</v>
      </c>
      <c r="C434" s="16">
        <f t="shared" si="36"/>
        <v>5.923255215040113E-3</v>
      </c>
      <c r="D434" s="18">
        <v>96.93</v>
      </c>
      <c r="E434" s="16">
        <f t="shared" si="37"/>
        <v>8.2171832743915818E-3</v>
      </c>
      <c r="F434" s="18">
        <v>26.65</v>
      </c>
      <c r="G434" s="16">
        <f t="shared" si="38"/>
        <v>3.0109145652992275E-3</v>
      </c>
      <c r="J434" s="15">
        <f t="shared" si="39"/>
        <v>5.3683322131451265E-3</v>
      </c>
      <c r="K434" s="15">
        <f t="shared" si="40"/>
        <v>7.744546432845301E-3</v>
      </c>
      <c r="L434" s="15">
        <f t="shared" si="41"/>
        <v>2.54049375511143E-3</v>
      </c>
    </row>
    <row r="435" spans="1:12" x14ac:dyDescent="0.3">
      <c r="A435" s="3">
        <v>43011</v>
      </c>
      <c r="B435" s="18">
        <v>39.229999999999997</v>
      </c>
      <c r="C435" s="16">
        <f t="shared" si="36"/>
        <v>4.3522785458267599E-3</v>
      </c>
      <c r="D435" s="18">
        <v>97.42</v>
      </c>
      <c r="E435" s="16">
        <f t="shared" si="37"/>
        <v>5.0551944702361684E-3</v>
      </c>
      <c r="F435" s="18">
        <v>26.79</v>
      </c>
      <c r="G435" s="16">
        <f t="shared" si="38"/>
        <v>5.2532833020637604E-3</v>
      </c>
      <c r="J435" s="15">
        <f t="shared" si="39"/>
        <v>3.7973555439317738E-3</v>
      </c>
      <c r="K435" s="15">
        <f t="shared" si="40"/>
        <v>4.5825576286898876E-3</v>
      </c>
      <c r="L435" s="15">
        <f t="shared" si="41"/>
        <v>4.7828624918759624E-3</v>
      </c>
    </row>
    <row r="436" spans="1:12" x14ac:dyDescent="0.3">
      <c r="A436" s="3">
        <v>43012</v>
      </c>
      <c r="B436" s="18">
        <v>39.31</v>
      </c>
      <c r="C436" s="16">
        <f t="shared" si="36"/>
        <v>2.0392556716799515E-3</v>
      </c>
      <c r="D436" s="18">
        <v>98.05</v>
      </c>
      <c r="E436" s="16">
        <f t="shared" si="37"/>
        <v>6.4668445904332295E-3</v>
      </c>
      <c r="F436" s="18">
        <v>26.96</v>
      </c>
      <c r="G436" s="16">
        <f t="shared" si="38"/>
        <v>6.3456513624486899E-3</v>
      </c>
      <c r="J436" s="15">
        <f t="shared" si="39"/>
        <v>1.4843326697849654E-3</v>
      </c>
      <c r="K436" s="15">
        <f t="shared" si="40"/>
        <v>5.9942077488869486E-3</v>
      </c>
      <c r="L436" s="15">
        <f t="shared" si="41"/>
        <v>5.8752305522608919E-3</v>
      </c>
    </row>
    <row r="437" spans="1:12" x14ac:dyDescent="0.3">
      <c r="A437" s="3">
        <v>43013</v>
      </c>
      <c r="B437" s="18">
        <v>39.21</v>
      </c>
      <c r="C437" s="16">
        <f t="shared" si="36"/>
        <v>-2.5438819638768928E-3</v>
      </c>
      <c r="D437" s="18">
        <v>98.81</v>
      </c>
      <c r="E437" s="16">
        <f t="shared" si="37"/>
        <v>7.7511473737890135E-3</v>
      </c>
      <c r="F437" s="18">
        <v>27.04</v>
      </c>
      <c r="G437" s="16">
        <f t="shared" si="38"/>
        <v>2.9673590504450953E-3</v>
      </c>
      <c r="J437" s="15">
        <f t="shared" si="39"/>
        <v>-3.0988049657718788E-3</v>
      </c>
      <c r="K437" s="15">
        <f t="shared" si="40"/>
        <v>7.2785105322427327E-3</v>
      </c>
      <c r="L437" s="15">
        <f t="shared" si="41"/>
        <v>2.4969382402572978E-3</v>
      </c>
    </row>
    <row r="438" spans="1:12" x14ac:dyDescent="0.3">
      <c r="A438" s="3">
        <v>43014</v>
      </c>
      <c r="B438" s="18">
        <v>39.630000000000003</v>
      </c>
      <c r="C438" s="16">
        <f t="shared" si="36"/>
        <v>1.0711553175210442E-2</v>
      </c>
      <c r="D438" s="18">
        <v>100.08</v>
      </c>
      <c r="E438" s="16">
        <f t="shared" si="37"/>
        <v>1.2852950106264416E-2</v>
      </c>
      <c r="F438" s="18">
        <v>27.24</v>
      </c>
      <c r="G438" s="16">
        <f t="shared" si="38"/>
        <v>7.3964497041418831E-3</v>
      </c>
      <c r="J438" s="15">
        <f t="shared" si="39"/>
        <v>1.0156630173315456E-2</v>
      </c>
      <c r="K438" s="15">
        <f t="shared" si="40"/>
        <v>1.2380313264718135E-2</v>
      </c>
      <c r="L438" s="15">
        <f t="shared" si="41"/>
        <v>6.9260288939540851E-3</v>
      </c>
    </row>
    <row r="439" spans="1:12" x14ac:dyDescent="0.3">
      <c r="A439" s="3">
        <v>43017</v>
      </c>
      <c r="B439" s="18">
        <v>39.630000000000003</v>
      </c>
      <c r="C439" s="16">
        <f t="shared" si="36"/>
        <v>0</v>
      </c>
      <c r="D439" s="18">
        <v>100.04</v>
      </c>
      <c r="E439" s="16">
        <f t="shared" si="37"/>
        <v>-3.9968025579528721E-4</v>
      </c>
      <c r="F439" s="18">
        <v>27.36</v>
      </c>
      <c r="G439" s="16">
        <f t="shared" si="38"/>
        <v>4.405286343612369E-3</v>
      </c>
      <c r="J439" s="15">
        <f t="shared" si="39"/>
        <v>-5.5492300189498604E-4</v>
      </c>
      <c r="K439" s="15">
        <f t="shared" si="40"/>
        <v>-8.7231709734156792E-4</v>
      </c>
      <c r="L439" s="15">
        <f t="shared" si="41"/>
        <v>3.9348655334245711E-3</v>
      </c>
    </row>
    <row r="440" spans="1:12" x14ac:dyDescent="0.3">
      <c r="A440" s="3">
        <v>43018</v>
      </c>
      <c r="B440" s="18">
        <v>39.83</v>
      </c>
      <c r="C440" s="16">
        <f t="shared" si="36"/>
        <v>5.0466818067120833E-3</v>
      </c>
      <c r="D440" s="18">
        <v>100.74</v>
      </c>
      <c r="E440" s="16">
        <f t="shared" si="37"/>
        <v>6.9972011195520434E-3</v>
      </c>
      <c r="F440" s="18">
        <v>27.22</v>
      </c>
      <c r="G440" s="16">
        <f t="shared" si="38"/>
        <v>-5.1169590643275198E-3</v>
      </c>
      <c r="J440" s="15">
        <f t="shared" si="39"/>
        <v>4.4917588048170969E-3</v>
      </c>
      <c r="K440" s="15">
        <f t="shared" si="40"/>
        <v>6.5245642780057626E-3</v>
      </c>
      <c r="L440" s="15">
        <f t="shared" si="41"/>
        <v>-5.5873798745153178E-3</v>
      </c>
    </row>
    <row r="441" spans="1:12" x14ac:dyDescent="0.3">
      <c r="A441" s="3">
        <v>43019</v>
      </c>
      <c r="B441" s="18">
        <v>39.72</v>
      </c>
      <c r="C441" s="16">
        <f t="shared" si="36"/>
        <v>-2.761737383881524E-3</v>
      </c>
      <c r="D441" s="18">
        <v>100.34</v>
      </c>
      <c r="E441" s="16">
        <f t="shared" si="37"/>
        <v>-3.9706174310104592E-3</v>
      </c>
      <c r="F441" s="18">
        <v>27.03</v>
      </c>
      <c r="G441" s="16">
        <f t="shared" si="38"/>
        <v>-6.9801616458485816E-3</v>
      </c>
      <c r="J441" s="15">
        <f t="shared" si="39"/>
        <v>-3.31666038577651E-3</v>
      </c>
      <c r="K441" s="15">
        <f t="shared" si="40"/>
        <v>-4.44325427255674E-3</v>
      </c>
      <c r="L441" s="15">
        <f t="shared" si="41"/>
        <v>-7.4505824560363795E-3</v>
      </c>
    </row>
    <row r="442" spans="1:12" x14ac:dyDescent="0.3">
      <c r="A442" s="3">
        <v>43020</v>
      </c>
      <c r="B442" s="18">
        <v>40.159999999999997</v>
      </c>
      <c r="C442" s="16">
        <f t="shared" si="36"/>
        <v>1.1077542799597051E-2</v>
      </c>
      <c r="D442" s="18">
        <v>101.18</v>
      </c>
      <c r="E442" s="16">
        <f t="shared" si="37"/>
        <v>8.3715367749650493E-3</v>
      </c>
      <c r="F442" s="18">
        <v>27.15</v>
      </c>
      <c r="G442" s="16">
        <f t="shared" si="38"/>
        <v>4.4395116537179202E-3</v>
      </c>
      <c r="J442" s="15">
        <f t="shared" si="39"/>
        <v>1.0522619797702065E-2</v>
      </c>
      <c r="K442" s="15">
        <f t="shared" si="40"/>
        <v>7.8988999334187685E-3</v>
      </c>
      <c r="L442" s="15">
        <f t="shared" si="41"/>
        <v>3.9690908435301223E-3</v>
      </c>
    </row>
    <row r="443" spans="1:12" x14ac:dyDescent="0.3">
      <c r="A443" s="3">
        <v>43021</v>
      </c>
      <c r="B443" s="18">
        <v>40.36</v>
      </c>
      <c r="C443" s="16">
        <f t="shared" si="36"/>
        <v>4.980079681274896E-3</v>
      </c>
      <c r="D443" s="18">
        <v>101.17</v>
      </c>
      <c r="E443" s="16">
        <f t="shared" si="37"/>
        <v>-9.883376161301527E-5</v>
      </c>
      <c r="F443" s="18">
        <v>27.26</v>
      </c>
      <c r="G443" s="16">
        <f t="shared" si="38"/>
        <v>4.0515653775323734E-3</v>
      </c>
      <c r="J443" s="15">
        <f t="shared" si="39"/>
        <v>4.4251566793799095E-3</v>
      </c>
      <c r="K443" s="15">
        <f t="shared" si="40"/>
        <v>-5.7147060315929598E-4</v>
      </c>
      <c r="L443" s="15">
        <f t="shared" si="41"/>
        <v>3.5811445673445759E-3</v>
      </c>
    </row>
    <row r="444" spans="1:12" x14ac:dyDescent="0.3">
      <c r="A444" s="3">
        <v>43024</v>
      </c>
      <c r="B444" s="18">
        <v>40.51</v>
      </c>
      <c r="C444" s="16">
        <f t="shared" si="36"/>
        <v>3.7165510406342861E-3</v>
      </c>
      <c r="D444" s="18">
        <v>101.23</v>
      </c>
      <c r="E444" s="16">
        <f t="shared" si="37"/>
        <v>5.930611841455935E-4</v>
      </c>
      <c r="F444" s="18">
        <v>27.5</v>
      </c>
      <c r="G444" s="16">
        <f t="shared" si="38"/>
        <v>8.8041085840058209E-3</v>
      </c>
      <c r="J444" s="15">
        <f t="shared" si="39"/>
        <v>3.1616280387393001E-3</v>
      </c>
      <c r="K444" s="15">
        <f t="shared" si="40"/>
        <v>1.2042434259931279E-4</v>
      </c>
      <c r="L444" s="15">
        <f t="shared" si="41"/>
        <v>8.3336877738180229E-3</v>
      </c>
    </row>
    <row r="445" spans="1:12" x14ac:dyDescent="0.3">
      <c r="A445" s="3">
        <v>43025</v>
      </c>
      <c r="B445" s="18">
        <v>40.520000000000003</v>
      </c>
      <c r="C445" s="16">
        <f t="shared" si="36"/>
        <v>2.4685262898072047E-4</v>
      </c>
      <c r="D445" s="18">
        <v>101.51</v>
      </c>
      <c r="E445" s="16">
        <f t="shared" si="37"/>
        <v>2.765978464881913E-3</v>
      </c>
      <c r="F445" s="18">
        <v>27.82</v>
      </c>
      <c r="G445" s="16">
        <f t="shared" si="38"/>
        <v>1.1636363636363667E-2</v>
      </c>
      <c r="J445" s="15">
        <f t="shared" si="39"/>
        <v>-3.0807037291426557E-4</v>
      </c>
      <c r="K445" s="15">
        <f t="shared" si="40"/>
        <v>2.2933416233356322E-3</v>
      </c>
      <c r="L445" s="15">
        <f t="shared" si="41"/>
        <v>1.1165942826175869E-2</v>
      </c>
    </row>
    <row r="446" spans="1:12" x14ac:dyDescent="0.3">
      <c r="A446" s="3">
        <v>43026</v>
      </c>
      <c r="B446" s="18">
        <v>40.270000000000003</v>
      </c>
      <c r="C446" s="16">
        <f t="shared" si="36"/>
        <v>-6.1697926949654258E-3</v>
      </c>
      <c r="D446" s="18">
        <v>101.12</v>
      </c>
      <c r="E446" s="16">
        <f t="shared" si="37"/>
        <v>-3.8419860112304249E-3</v>
      </c>
      <c r="F446" s="18">
        <v>27.59</v>
      </c>
      <c r="G446" s="16">
        <f t="shared" si="38"/>
        <v>-8.2674335010783917E-3</v>
      </c>
      <c r="J446" s="15">
        <f t="shared" si="39"/>
        <v>-6.7247156968604123E-3</v>
      </c>
      <c r="K446" s="15">
        <f t="shared" si="40"/>
        <v>-4.3146228527767057E-3</v>
      </c>
      <c r="L446" s="15">
        <f t="shared" si="41"/>
        <v>-8.7378543112661897E-3</v>
      </c>
    </row>
    <row r="447" spans="1:12" x14ac:dyDescent="0.3">
      <c r="A447" s="3">
        <v>43031</v>
      </c>
      <c r="B447" s="18">
        <v>40.15</v>
      </c>
      <c r="C447" s="16">
        <f t="shared" si="36"/>
        <v>-2.9798857710455762E-3</v>
      </c>
      <c r="D447" s="18">
        <v>101.27</v>
      </c>
      <c r="E447" s="16">
        <f t="shared" si="37"/>
        <v>1.4833860759493334E-3</v>
      </c>
      <c r="F447" s="18">
        <v>27.67</v>
      </c>
      <c r="G447" s="16">
        <f t="shared" si="38"/>
        <v>2.8996013048205871E-3</v>
      </c>
      <c r="J447" s="15">
        <f t="shared" si="39"/>
        <v>-3.5348087729405622E-3</v>
      </c>
      <c r="K447" s="15">
        <f t="shared" si="40"/>
        <v>1.0107492344030525E-3</v>
      </c>
      <c r="L447" s="15">
        <f t="shared" si="41"/>
        <v>2.4291804946327896E-3</v>
      </c>
    </row>
    <row r="448" spans="1:12" x14ac:dyDescent="0.3">
      <c r="A448" s="3">
        <v>43032</v>
      </c>
      <c r="B448" s="18">
        <v>40.26</v>
      </c>
      <c r="C448" s="16">
        <f t="shared" si="36"/>
        <v>2.739726027397138E-3</v>
      </c>
      <c r="D448" s="18">
        <v>101.62</v>
      </c>
      <c r="E448" s="16">
        <f t="shared" si="37"/>
        <v>3.4561074355683452E-3</v>
      </c>
      <c r="F448" s="18">
        <v>28.16</v>
      </c>
      <c r="G448" s="16">
        <f t="shared" si="38"/>
        <v>1.7708709794000743E-2</v>
      </c>
      <c r="J448" s="15">
        <f t="shared" si="39"/>
        <v>2.184803025502152E-3</v>
      </c>
      <c r="K448" s="15">
        <f t="shared" si="40"/>
        <v>2.9834705940220644E-3</v>
      </c>
      <c r="L448" s="15">
        <f t="shared" si="41"/>
        <v>1.7238288983812945E-2</v>
      </c>
    </row>
    <row r="449" spans="1:12" x14ac:dyDescent="0.3">
      <c r="A449" s="3">
        <v>43033</v>
      </c>
      <c r="B449" s="18">
        <v>41.04</v>
      </c>
      <c r="C449" s="16">
        <f t="shared" si="36"/>
        <v>1.9374068554396384E-2</v>
      </c>
      <c r="D449" s="18">
        <v>102.45</v>
      </c>
      <c r="E449" s="16">
        <f t="shared" si="37"/>
        <v>8.1676835268646997E-3</v>
      </c>
      <c r="F449" s="18">
        <v>29.31</v>
      </c>
      <c r="G449" s="16">
        <f t="shared" si="38"/>
        <v>4.0838068181818121E-2</v>
      </c>
      <c r="J449" s="15">
        <f t="shared" si="39"/>
        <v>1.8819145552501398E-2</v>
      </c>
      <c r="K449" s="15">
        <f t="shared" si="40"/>
        <v>7.6950466853184189E-3</v>
      </c>
      <c r="L449" s="15">
        <f t="shared" si="41"/>
        <v>4.0367647371630323E-2</v>
      </c>
    </row>
    <row r="450" spans="1:12" x14ac:dyDescent="0.3">
      <c r="A450" s="3">
        <v>43034</v>
      </c>
      <c r="B450" s="18">
        <v>41.21</v>
      </c>
      <c r="C450" s="16">
        <f t="shared" si="36"/>
        <v>4.1423001949318916E-3</v>
      </c>
      <c r="D450" s="18">
        <v>103.36</v>
      </c>
      <c r="E450" s="16">
        <f t="shared" si="37"/>
        <v>8.8823816495851027E-3</v>
      </c>
      <c r="F450" s="18">
        <v>29.57</v>
      </c>
      <c r="G450" s="16">
        <f t="shared" si="38"/>
        <v>8.8706925963835115E-3</v>
      </c>
      <c r="J450" s="15">
        <f t="shared" si="39"/>
        <v>3.5873771930369056E-3</v>
      </c>
      <c r="K450" s="15">
        <f t="shared" si="40"/>
        <v>8.4097448080388219E-3</v>
      </c>
      <c r="L450" s="15">
        <f t="shared" si="41"/>
        <v>8.4002717861957135E-3</v>
      </c>
    </row>
    <row r="451" spans="1:12" x14ac:dyDescent="0.3">
      <c r="A451" s="3">
        <v>43035</v>
      </c>
      <c r="B451" s="18">
        <v>41.18</v>
      </c>
      <c r="C451" s="16">
        <f t="shared" si="36"/>
        <v>-7.2797864595974815E-4</v>
      </c>
      <c r="D451" s="18">
        <v>103.67</v>
      </c>
      <c r="E451" s="16">
        <f t="shared" si="37"/>
        <v>2.9992260061919573E-3</v>
      </c>
      <c r="F451" s="18">
        <v>29.68</v>
      </c>
      <c r="G451" s="16">
        <f t="shared" si="38"/>
        <v>3.7199864727763821E-3</v>
      </c>
      <c r="J451" s="15">
        <f t="shared" si="39"/>
        <v>-1.2829016478547342E-3</v>
      </c>
      <c r="K451" s="15">
        <f t="shared" si="40"/>
        <v>2.5265891646456765E-3</v>
      </c>
      <c r="L451" s="15">
        <f t="shared" si="41"/>
        <v>3.2495656625885845E-3</v>
      </c>
    </row>
    <row r="452" spans="1:12" x14ac:dyDescent="0.3">
      <c r="A452" s="3">
        <v>43038</v>
      </c>
      <c r="B452" s="18">
        <v>41.4</v>
      </c>
      <c r="C452" s="16">
        <f t="shared" si="36"/>
        <v>5.3423992229237882E-3</v>
      </c>
      <c r="D452" s="18">
        <v>104.59</v>
      </c>
      <c r="E452" s="16">
        <f t="shared" si="37"/>
        <v>8.8743127230634933E-3</v>
      </c>
      <c r="F452" s="18">
        <v>29.58</v>
      </c>
      <c r="G452" s="16">
        <f t="shared" si="38"/>
        <v>-3.369272237196852E-3</v>
      </c>
      <c r="J452" s="15">
        <f t="shared" si="39"/>
        <v>4.7874762210288017E-3</v>
      </c>
      <c r="K452" s="15">
        <f t="shared" si="40"/>
        <v>8.4016758815172125E-3</v>
      </c>
      <c r="L452" s="15">
        <f t="shared" si="41"/>
        <v>-3.8396930473846495E-3</v>
      </c>
    </row>
    <row r="453" spans="1:12" x14ac:dyDescent="0.3">
      <c r="A453" s="3">
        <v>43039</v>
      </c>
      <c r="B453" s="18">
        <v>41.4</v>
      </c>
      <c r="C453" s="16">
        <f t="shared" ref="C453:C516" si="42">B453/B452-1</f>
        <v>0</v>
      </c>
      <c r="D453" s="18">
        <v>104.94</v>
      </c>
      <c r="E453" s="16">
        <f t="shared" ref="E453:E516" si="43">D453/D452-1</f>
        <v>3.3464002294674167E-3</v>
      </c>
      <c r="F453" s="18">
        <v>29.72</v>
      </c>
      <c r="G453" s="16">
        <f t="shared" ref="G453:G516" si="44">F453/F452-1</f>
        <v>4.7329276538201626E-3</v>
      </c>
      <c r="J453" s="15">
        <f t="shared" ref="J453:J516" si="45">C453-$C$1235</f>
        <v>-5.5492300189498604E-4</v>
      </c>
      <c r="K453" s="15">
        <f t="shared" ref="K453:K516" si="46">E453-$E$1235</f>
        <v>2.8737633879211359E-3</v>
      </c>
      <c r="L453" s="15">
        <f t="shared" ref="L453:L516" si="47">G453-$G$1235</f>
        <v>4.2625068436323646E-3</v>
      </c>
    </row>
    <row r="454" spans="1:12" x14ac:dyDescent="0.3">
      <c r="A454" s="3">
        <v>43040</v>
      </c>
      <c r="B454" s="18">
        <v>41.9</v>
      </c>
      <c r="C454" s="16">
        <f t="shared" si="42"/>
        <v>1.2077294685990392E-2</v>
      </c>
      <c r="D454" s="18">
        <v>105.56</v>
      </c>
      <c r="E454" s="16">
        <f t="shared" si="43"/>
        <v>5.9081379836096737E-3</v>
      </c>
      <c r="F454" s="18">
        <v>29.93</v>
      </c>
      <c r="G454" s="16">
        <f t="shared" si="44"/>
        <v>7.0659488559892125E-3</v>
      </c>
      <c r="J454" s="15">
        <f t="shared" si="45"/>
        <v>1.1522371684095405E-2</v>
      </c>
      <c r="K454" s="15">
        <f t="shared" si="46"/>
        <v>5.4355011420633929E-3</v>
      </c>
      <c r="L454" s="15">
        <f t="shared" si="47"/>
        <v>6.5955280458014146E-3</v>
      </c>
    </row>
    <row r="455" spans="1:12" x14ac:dyDescent="0.3">
      <c r="A455" s="3">
        <v>43041</v>
      </c>
      <c r="B455" s="18">
        <v>41.8</v>
      </c>
      <c r="C455" s="16">
        <f t="shared" si="42"/>
        <v>-2.3866348448687846E-3</v>
      </c>
      <c r="D455" s="18">
        <v>105.54</v>
      </c>
      <c r="E455" s="16">
        <f t="shared" si="43"/>
        <v>-1.8946570670708152E-4</v>
      </c>
      <c r="F455" s="18">
        <v>30.25</v>
      </c>
      <c r="G455" s="16">
        <f t="shared" si="44"/>
        <v>1.069161376545269E-2</v>
      </c>
      <c r="J455" s="15">
        <f t="shared" si="45"/>
        <v>-2.9415578467637707E-3</v>
      </c>
      <c r="K455" s="15">
        <f t="shared" si="46"/>
        <v>-6.6210254825336222E-4</v>
      </c>
      <c r="L455" s="15">
        <f t="shared" si="47"/>
        <v>1.0221192955264892E-2</v>
      </c>
    </row>
    <row r="456" spans="1:12" x14ac:dyDescent="0.3">
      <c r="A456" s="3">
        <v>43042</v>
      </c>
      <c r="B456" s="18">
        <v>41.95</v>
      </c>
      <c r="C456" s="16">
        <f t="shared" si="42"/>
        <v>3.5885167464115852E-3</v>
      </c>
      <c r="D456" s="18">
        <v>105.8</v>
      </c>
      <c r="E456" s="16">
        <f t="shared" si="43"/>
        <v>2.4635209399279656E-3</v>
      </c>
      <c r="F456" s="18">
        <v>30.34</v>
      </c>
      <c r="G456" s="16">
        <f t="shared" si="44"/>
        <v>2.9752066115702469E-3</v>
      </c>
      <c r="J456" s="15">
        <f t="shared" si="45"/>
        <v>3.0335937445165992E-3</v>
      </c>
      <c r="K456" s="15">
        <f t="shared" si="46"/>
        <v>1.9908840983816848E-3</v>
      </c>
      <c r="L456" s="15">
        <f t="shared" si="47"/>
        <v>2.5047858013824494E-3</v>
      </c>
    </row>
    <row r="457" spans="1:12" x14ac:dyDescent="0.3">
      <c r="A457" s="3">
        <v>43045</v>
      </c>
      <c r="B457" s="18">
        <v>42.01</v>
      </c>
      <c r="C457" s="16">
        <f t="shared" si="42"/>
        <v>1.4302741358758198E-3</v>
      </c>
      <c r="D457" s="18">
        <v>106</v>
      </c>
      <c r="E457" s="16">
        <f t="shared" si="43"/>
        <v>1.890359168241984E-3</v>
      </c>
      <c r="F457" s="18">
        <v>30.41</v>
      </c>
      <c r="G457" s="16">
        <f t="shared" si="44"/>
        <v>2.3071852340144083E-3</v>
      </c>
      <c r="J457" s="15">
        <f t="shared" si="45"/>
        <v>8.7535113398083371E-4</v>
      </c>
      <c r="K457" s="15">
        <f t="shared" si="46"/>
        <v>1.4177223266957032E-3</v>
      </c>
      <c r="L457" s="15">
        <f t="shared" si="47"/>
        <v>1.8367644238266106E-3</v>
      </c>
    </row>
    <row r="458" spans="1:12" x14ac:dyDescent="0.3">
      <c r="A458" s="3">
        <v>43046</v>
      </c>
      <c r="B458" s="18">
        <v>41.49</v>
      </c>
      <c r="C458" s="16">
        <f t="shared" si="42"/>
        <v>-1.2378005236848288E-2</v>
      </c>
      <c r="D458" s="18">
        <v>104.92</v>
      </c>
      <c r="E458" s="16">
        <f t="shared" si="43"/>
        <v>-1.0188679245282994E-2</v>
      </c>
      <c r="F458" s="18">
        <v>29.94</v>
      </c>
      <c r="G458" s="16">
        <f t="shared" si="44"/>
        <v>-1.5455442288720755E-2</v>
      </c>
      <c r="J458" s="15">
        <f t="shared" si="45"/>
        <v>-1.2932928238743275E-2</v>
      </c>
      <c r="K458" s="15">
        <f t="shared" si="46"/>
        <v>-1.0661316086829275E-2</v>
      </c>
      <c r="L458" s="15">
        <f t="shared" si="47"/>
        <v>-1.5925863098908553E-2</v>
      </c>
    </row>
    <row r="459" spans="1:12" x14ac:dyDescent="0.3">
      <c r="A459" s="3">
        <v>43047</v>
      </c>
      <c r="B459" s="18">
        <v>41.33</v>
      </c>
      <c r="C459" s="16">
        <f t="shared" si="42"/>
        <v>-3.8563509279345709E-3</v>
      </c>
      <c r="D459" s="18">
        <v>103.96</v>
      </c>
      <c r="E459" s="16">
        <f t="shared" si="43"/>
        <v>-9.1498284407167674E-3</v>
      </c>
      <c r="F459" s="18">
        <v>29.81</v>
      </c>
      <c r="G459" s="16">
        <f t="shared" si="44"/>
        <v>-4.3420173680696061E-3</v>
      </c>
      <c r="J459" s="15">
        <f t="shared" si="45"/>
        <v>-4.4112739298295574E-3</v>
      </c>
      <c r="K459" s="15">
        <f t="shared" si="46"/>
        <v>-9.6224652822630482E-3</v>
      </c>
      <c r="L459" s="15">
        <f t="shared" si="47"/>
        <v>-4.8124381782574041E-3</v>
      </c>
    </row>
    <row r="460" spans="1:12" x14ac:dyDescent="0.3">
      <c r="A460" s="3">
        <v>43048</v>
      </c>
      <c r="B460" s="18">
        <v>41.39</v>
      </c>
      <c r="C460" s="16">
        <f t="shared" si="42"/>
        <v>1.451729978224181E-3</v>
      </c>
      <c r="D460" s="18">
        <v>104.81</v>
      </c>
      <c r="E460" s="16">
        <f t="shared" si="43"/>
        <v>8.1762216237015739E-3</v>
      </c>
      <c r="F460" s="18">
        <v>29.93</v>
      </c>
      <c r="G460" s="16">
        <f t="shared" si="44"/>
        <v>4.0254948004025959E-3</v>
      </c>
      <c r="J460" s="15">
        <f t="shared" si="45"/>
        <v>8.96806976329195E-4</v>
      </c>
      <c r="K460" s="15">
        <f t="shared" si="46"/>
        <v>7.7035847821552931E-3</v>
      </c>
      <c r="L460" s="15">
        <f t="shared" si="47"/>
        <v>3.5550739902147984E-3</v>
      </c>
    </row>
    <row r="461" spans="1:12" x14ac:dyDescent="0.3">
      <c r="A461" s="3">
        <v>43049</v>
      </c>
      <c r="B461" s="18">
        <v>41.56</v>
      </c>
      <c r="C461" s="16">
        <f t="shared" si="42"/>
        <v>4.1072722879922363E-3</v>
      </c>
      <c r="D461" s="18">
        <v>104.55</v>
      </c>
      <c r="E461" s="16">
        <f t="shared" si="43"/>
        <v>-2.48067932449203E-3</v>
      </c>
      <c r="F461" s="18">
        <v>30.03</v>
      </c>
      <c r="G461" s="16">
        <f t="shared" si="44"/>
        <v>3.3411293017040489E-3</v>
      </c>
      <c r="J461" s="15">
        <f t="shared" si="45"/>
        <v>3.5523492860972503E-3</v>
      </c>
      <c r="K461" s="15">
        <f t="shared" si="46"/>
        <v>-2.9533161660383108E-3</v>
      </c>
      <c r="L461" s="15">
        <f t="shared" si="47"/>
        <v>2.8707084915162513E-3</v>
      </c>
    </row>
    <row r="462" spans="1:12" x14ac:dyDescent="0.3">
      <c r="A462" s="3">
        <v>43052</v>
      </c>
      <c r="B462" s="18">
        <v>41.22</v>
      </c>
      <c r="C462" s="16">
        <f t="shared" si="42"/>
        <v>-8.180943214629588E-3</v>
      </c>
      <c r="D462" s="18">
        <v>103.99</v>
      </c>
      <c r="E462" s="16">
        <f t="shared" si="43"/>
        <v>-5.3562888570062306E-3</v>
      </c>
      <c r="F462" s="18">
        <v>29.74</v>
      </c>
      <c r="G462" s="16">
        <f t="shared" si="44"/>
        <v>-9.6570096570097741E-3</v>
      </c>
      <c r="J462" s="15">
        <f t="shared" si="45"/>
        <v>-8.7358662165245744E-3</v>
      </c>
      <c r="K462" s="15">
        <f t="shared" si="46"/>
        <v>-5.8289256985525114E-3</v>
      </c>
      <c r="L462" s="15">
        <f t="shared" si="47"/>
        <v>-1.0127430467197572E-2</v>
      </c>
    </row>
    <row r="463" spans="1:12" x14ac:dyDescent="0.3">
      <c r="A463" s="3">
        <v>43053</v>
      </c>
      <c r="B463" s="18">
        <v>41.04</v>
      </c>
      <c r="C463" s="16">
        <f t="shared" si="42"/>
        <v>-4.366812227074246E-3</v>
      </c>
      <c r="D463" s="18">
        <v>103.55</v>
      </c>
      <c r="E463" s="16">
        <f t="shared" si="43"/>
        <v>-4.2311760746225335E-3</v>
      </c>
      <c r="F463" s="18">
        <v>29.53</v>
      </c>
      <c r="G463" s="16">
        <f t="shared" si="44"/>
        <v>-7.0611970410221492E-3</v>
      </c>
      <c r="J463" s="15">
        <f t="shared" si="45"/>
        <v>-4.9217352289692325E-3</v>
      </c>
      <c r="K463" s="15">
        <f t="shared" si="46"/>
        <v>-4.7038129161688143E-3</v>
      </c>
      <c r="L463" s="15">
        <f t="shared" si="47"/>
        <v>-7.5316178512099471E-3</v>
      </c>
    </row>
    <row r="464" spans="1:12" x14ac:dyDescent="0.3">
      <c r="A464" s="3">
        <v>43054</v>
      </c>
      <c r="B464" s="18">
        <v>40.72</v>
      </c>
      <c r="C464" s="16">
        <f t="shared" si="42"/>
        <v>-7.7972709551656916E-3</v>
      </c>
      <c r="D464" s="18">
        <v>102.53</v>
      </c>
      <c r="E464" s="16">
        <f t="shared" si="43"/>
        <v>-9.8503138580395833E-3</v>
      </c>
      <c r="F464" s="18">
        <v>29.15</v>
      </c>
      <c r="G464" s="16">
        <f t="shared" si="44"/>
        <v>-1.2868269556383427E-2</v>
      </c>
      <c r="J464" s="15">
        <f t="shared" si="45"/>
        <v>-8.352193957060678E-3</v>
      </c>
      <c r="K464" s="15">
        <f t="shared" si="46"/>
        <v>-1.0322950699585864E-2</v>
      </c>
      <c r="L464" s="15">
        <f t="shared" si="47"/>
        <v>-1.3338690366571225E-2</v>
      </c>
    </row>
    <row r="465" spans="1:12" x14ac:dyDescent="0.3">
      <c r="A465" s="3">
        <v>43055</v>
      </c>
      <c r="B465" s="18">
        <v>41.13</v>
      </c>
      <c r="C465" s="16">
        <f t="shared" si="42"/>
        <v>1.0068762278978571E-2</v>
      </c>
      <c r="D465" s="18">
        <v>102.83</v>
      </c>
      <c r="E465" s="16">
        <f t="shared" si="43"/>
        <v>2.9259728859845069E-3</v>
      </c>
      <c r="F465" s="18">
        <v>29.49</v>
      </c>
      <c r="G465" s="16">
        <f t="shared" si="44"/>
        <v>1.1663807890222921E-2</v>
      </c>
      <c r="J465" s="15">
        <f t="shared" si="45"/>
        <v>9.5138392770835849E-3</v>
      </c>
      <c r="K465" s="15">
        <f t="shared" si="46"/>
        <v>2.4533360444382261E-3</v>
      </c>
      <c r="L465" s="15">
        <f t="shared" si="47"/>
        <v>1.1193387080035123E-2</v>
      </c>
    </row>
    <row r="466" spans="1:12" x14ac:dyDescent="0.3">
      <c r="A466" s="3">
        <v>43056</v>
      </c>
      <c r="B466" s="18">
        <v>41.46</v>
      </c>
      <c r="C466" s="16">
        <f t="shared" si="42"/>
        <v>8.023340627279385E-3</v>
      </c>
      <c r="D466" s="18">
        <v>103.62</v>
      </c>
      <c r="E466" s="16">
        <f t="shared" si="43"/>
        <v>7.6825829038218441E-3</v>
      </c>
      <c r="F466" s="18">
        <v>29.8</v>
      </c>
      <c r="G466" s="16">
        <f t="shared" si="44"/>
        <v>1.0512037978976041E-2</v>
      </c>
      <c r="J466" s="15">
        <f t="shared" si="45"/>
        <v>7.4684176253843985E-3</v>
      </c>
      <c r="K466" s="15">
        <f t="shared" si="46"/>
        <v>7.2099460622755632E-3</v>
      </c>
      <c r="L466" s="15">
        <f t="shared" si="47"/>
        <v>1.0041617168788243E-2</v>
      </c>
    </row>
    <row r="467" spans="1:12" x14ac:dyDescent="0.3">
      <c r="A467" s="3">
        <v>43059</v>
      </c>
      <c r="B467" s="18">
        <v>41.5</v>
      </c>
      <c r="C467" s="16">
        <f t="shared" si="42"/>
        <v>9.6478533526278554E-4</v>
      </c>
      <c r="D467" s="18">
        <v>104.15</v>
      </c>
      <c r="E467" s="16">
        <f t="shared" si="43"/>
        <v>5.1148426944604974E-3</v>
      </c>
      <c r="F467" s="18">
        <v>29.82</v>
      </c>
      <c r="G467" s="16">
        <f t="shared" si="44"/>
        <v>6.7114093959719234E-4</v>
      </c>
      <c r="J467" s="15">
        <f t="shared" si="45"/>
        <v>4.098623333677995E-4</v>
      </c>
      <c r="K467" s="15">
        <f t="shared" si="46"/>
        <v>4.6422058529142166E-3</v>
      </c>
      <c r="L467" s="15">
        <f t="shared" si="47"/>
        <v>2.0072012940939465E-4</v>
      </c>
    </row>
    <row r="468" spans="1:12" x14ac:dyDescent="0.3">
      <c r="A468" s="3">
        <v>43060</v>
      </c>
      <c r="B468" s="18">
        <v>41.65</v>
      </c>
      <c r="C468" s="16">
        <f t="shared" si="42"/>
        <v>3.6144578313253017E-3</v>
      </c>
      <c r="D468" s="18">
        <v>104.47</v>
      </c>
      <c r="E468" s="16">
        <f t="shared" si="43"/>
        <v>3.0724915986557466E-3</v>
      </c>
      <c r="F468" s="18">
        <v>29.88</v>
      </c>
      <c r="G468" s="16">
        <f t="shared" si="44"/>
        <v>2.012072434607548E-3</v>
      </c>
      <c r="J468" s="15">
        <f t="shared" si="45"/>
        <v>3.0595348294303157E-3</v>
      </c>
      <c r="K468" s="15">
        <f t="shared" si="46"/>
        <v>2.5998547571094658E-3</v>
      </c>
      <c r="L468" s="15">
        <f t="shared" si="47"/>
        <v>1.5416516244197503E-3</v>
      </c>
    </row>
    <row r="469" spans="1:12" x14ac:dyDescent="0.3">
      <c r="A469" s="3">
        <v>43061</v>
      </c>
      <c r="B469" s="18">
        <v>41.64</v>
      </c>
      <c r="C469" s="16">
        <f t="shared" si="42"/>
        <v>-2.4009603841534943E-4</v>
      </c>
      <c r="D469" s="18">
        <v>104.67</v>
      </c>
      <c r="E469" s="16">
        <f t="shared" si="43"/>
        <v>1.9144251938356671E-3</v>
      </c>
      <c r="F469" s="18">
        <v>29.98</v>
      </c>
      <c r="G469" s="16">
        <f t="shared" si="44"/>
        <v>3.3467202141901353E-3</v>
      </c>
      <c r="J469" s="15">
        <f t="shared" si="45"/>
        <v>-7.9501904031033547E-4</v>
      </c>
      <c r="K469" s="15">
        <f t="shared" si="46"/>
        <v>1.4417883522893863E-3</v>
      </c>
      <c r="L469" s="15">
        <f t="shared" si="47"/>
        <v>2.8762994040023378E-3</v>
      </c>
    </row>
    <row r="470" spans="1:12" x14ac:dyDescent="0.3">
      <c r="A470" s="3">
        <v>43062</v>
      </c>
      <c r="B470" s="18">
        <v>41.67</v>
      </c>
      <c r="C470" s="16">
        <f t="shared" si="42"/>
        <v>7.2046109510082168E-4</v>
      </c>
      <c r="D470" s="18">
        <v>105.47</v>
      </c>
      <c r="E470" s="16">
        <f t="shared" si="43"/>
        <v>7.6430686920798685E-3</v>
      </c>
      <c r="F470" s="18">
        <v>30</v>
      </c>
      <c r="G470" s="16">
        <f t="shared" si="44"/>
        <v>6.6711140760511434E-4</v>
      </c>
      <c r="J470" s="15">
        <f t="shared" si="45"/>
        <v>1.6553809320583564E-4</v>
      </c>
      <c r="K470" s="15">
        <f t="shared" si="46"/>
        <v>7.1704318505335877E-3</v>
      </c>
      <c r="L470" s="15">
        <f t="shared" si="47"/>
        <v>1.9669059741731664E-4</v>
      </c>
    </row>
    <row r="471" spans="1:12" x14ac:dyDescent="0.3">
      <c r="A471" s="3">
        <v>43063</v>
      </c>
      <c r="B471" s="18">
        <v>41.81</v>
      </c>
      <c r="C471" s="16">
        <f t="shared" si="42"/>
        <v>3.3597312215023489E-3</v>
      </c>
      <c r="D471" s="18">
        <v>106.41</v>
      </c>
      <c r="E471" s="16">
        <f t="shared" si="43"/>
        <v>8.9124869631174164E-3</v>
      </c>
      <c r="F471" s="18">
        <v>30.15</v>
      </c>
      <c r="G471" s="16">
        <f t="shared" si="44"/>
        <v>4.9999999999998934E-3</v>
      </c>
      <c r="J471" s="15">
        <f t="shared" si="45"/>
        <v>2.8048082196073629E-3</v>
      </c>
      <c r="K471" s="15">
        <f t="shared" si="46"/>
        <v>8.4398501215711356E-3</v>
      </c>
      <c r="L471" s="15">
        <f t="shared" si="47"/>
        <v>4.5295791898120955E-3</v>
      </c>
    </row>
    <row r="472" spans="1:12" x14ac:dyDescent="0.3">
      <c r="A472" s="3">
        <v>43066</v>
      </c>
      <c r="B472" s="18">
        <v>41.97</v>
      </c>
      <c r="C472" s="16">
        <f t="shared" si="42"/>
        <v>3.8268356852426688E-3</v>
      </c>
      <c r="D472" s="18">
        <v>106.71</v>
      </c>
      <c r="E472" s="16">
        <f t="shared" si="43"/>
        <v>2.8192839018887916E-3</v>
      </c>
      <c r="F472" s="18">
        <v>30.26</v>
      </c>
      <c r="G472" s="16">
        <f t="shared" si="44"/>
        <v>3.648424543946982E-3</v>
      </c>
      <c r="J472" s="15">
        <f t="shared" si="45"/>
        <v>3.2719126833476828E-3</v>
      </c>
      <c r="K472" s="15">
        <f t="shared" si="46"/>
        <v>2.3466470603425108E-3</v>
      </c>
      <c r="L472" s="15">
        <f t="shared" si="47"/>
        <v>3.1780037337591845E-3</v>
      </c>
    </row>
    <row r="473" spans="1:12" x14ac:dyDescent="0.3">
      <c r="A473" s="3">
        <v>43067</v>
      </c>
      <c r="B473" s="18">
        <v>41.84</v>
      </c>
      <c r="C473" s="16">
        <f t="shared" si="42"/>
        <v>-3.0974505599236091E-3</v>
      </c>
      <c r="D473" s="18">
        <v>106.93</v>
      </c>
      <c r="E473" s="16">
        <f t="shared" si="43"/>
        <v>2.0616624496299085E-3</v>
      </c>
      <c r="F473" s="18">
        <v>30.18</v>
      </c>
      <c r="G473" s="16">
        <f t="shared" si="44"/>
        <v>-2.6437541308659274E-3</v>
      </c>
      <c r="J473" s="15">
        <f t="shared" si="45"/>
        <v>-3.6523735618185951E-3</v>
      </c>
      <c r="K473" s="15">
        <f t="shared" si="46"/>
        <v>1.5890256080836277E-3</v>
      </c>
      <c r="L473" s="15">
        <f t="shared" si="47"/>
        <v>-3.1141749410537249E-3</v>
      </c>
    </row>
    <row r="474" spans="1:12" x14ac:dyDescent="0.3">
      <c r="A474" s="3">
        <v>43068</v>
      </c>
      <c r="B474" s="18">
        <v>41.82</v>
      </c>
      <c r="C474" s="16">
        <f t="shared" si="42"/>
        <v>-4.7801147227544138E-4</v>
      </c>
      <c r="D474" s="18">
        <v>107.24</v>
      </c>
      <c r="E474" s="16">
        <f t="shared" si="43"/>
        <v>2.8990928644907488E-3</v>
      </c>
      <c r="F474" s="18">
        <v>30.18</v>
      </c>
      <c r="G474" s="16">
        <f t="shared" si="44"/>
        <v>0</v>
      </c>
      <c r="J474" s="15">
        <f t="shared" si="45"/>
        <v>-1.0329344741704274E-3</v>
      </c>
      <c r="K474" s="15">
        <f t="shared" si="46"/>
        <v>2.426456022944468E-3</v>
      </c>
      <c r="L474" s="15">
        <f t="shared" si="47"/>
        <v>-4.704208101877977E-4</v>
      </c>
    </row>
    <row r="475" spans="1:12" x14ac:dyDescent="0.3">
      <c r="A475" s="3">
        <v>43069</v>
      </c>
      <c r="B475" s="18">
        <v>41.32</v>
      </c>
      <c r="C475" s="16">
        <f t="shared" si="42"/>
        <v>-1.1956001912960312E-2</v>
      </c>
      <c r="D475" s="18">
        <v>106.82</v>
      </c>
      <c r="E475" s="16">
        <f t="shared" si="43"/>
        <v>-3.916449086161844E-3</v>
      </c>
      <c r="F475" s="18">
        <v>29.99</v>
      </c>
      <c r="G475" s="16">
        <f t="shared" si="44"/>
        <v>-6.2955599734924039E-3</v>
      </c>
      <c r="J475" s="15">
        <f t="shared" si="45"/>
        <v>-1.2510924914855299E-2</v>
      </c>
      <c r="K475" s="15">
        <f t="shared" si="46"/>
        <v>-4.3890859277081248E-3</v>
      </c>
      <c r="L475" s="15">
        <f t="shared" si="47"/>
        <v>-6.7659807836802019E-3</v>
      </c>
    </row>
    <row r="476" spans="1:12" x14ac:dyDescent="0.3">
      <c r="A476" s="3">
        <v>43070</v>
      </c>
      <c r="B476" s="18">
        <v>40.9</v>
      </c>
      <c r="C476" s="16">
        <f t="shared" si="42"/>
        <v>-1.0164569215876162E-2</v>
      </c>
      <c r="D476" s="18">
        <v>105.28</v>
      </c>
      <c r="E476" s="16">
        <f t="shared" si="43"/>
        <v>-1.4416775884665722E-2</v>
      </c>
      <c r="F476" s="18">
        <v>29.6</v>
      </c>
      <c r="G476" s="16">
        <f t="shared" si="44"/>
        <v>-1.3004334778259352E-2</v>
      </c>
      <c r="J476" s="15">
        <f t="shared" si="45"/>
        <v>-1.0719492217771149E-2</v>
      </c>
      <c r="K476" s="15">
        <f t="shared" si="46"/>
        <v>-1.4889412726212003E-2</v>
      </c>
      <c r="L476" s="15">
        <f t="shared" si="47"/>
        <v>-1.347475558844715E-2</v>
      </c>
    </row>
    <row r="477" spans="1:12" x14ac:dyDescent="0.3">
      <c r="A477" s="3">
        <v>43073</v>
      </c>
      <c r="B477" s="18">
        <v>41.01</v>
      </c>
      <c r="C477" s="16">
        <f t="shared" si="42"/>
        <v>2.6894865525672884E-3</v>
      </c>
      <c r="D477" s="18">
        <v>105.26</v>
      </c>
      <c r="E477" s="16">
        <f t="shared" si="43"/>
        <v>-1.899696048631716E-4</v>
      </c>
      <c r="F477" s="18">
        <v>29.56</v>
      </c>
      <c r="G477" s="16">
        <f t="shared" si="44"/>
        <v>-1.3513513513514486E-3</v>
      </c>
      <c r="J477" s="15">
        <f t="shared" si="45"/>
        <v>2.1345635506723024E-3</v>
      </c>
      <c r="K477" s="15">
        <f t="shared" si="46"/>
        <v>-6.6260644640945231E-4</v>
      </c>
      <c r="L477" s="15">
        <f t="shared" si="47"/>
        <v>-1.8217721615392463E-3</v>
      </c>
    </row>
    <row r="478" spans="1:12" x14ac:dyDescent="0.3">
      <c r="A478" s="3">
        <v>43074</v>
      </c>
      <c r="B478" s="18">
        <v>40.94</v>
      </c>
      <c r="C478" s="16">
        <f t="shared" si="42"/>
        <v>-1.7069007559131766E-3</v>
      </c>
      <c r="D478" s="18">
        <v>105.71</v>
      </c>
      <c r="E478" s="16">
        <f t="shared" si="43"/>
        <v>4.275128253847571E-3</v>
      </c>
      <c r="F478" s="18">
        <v>29.72</v>
      </c>
      <c r="G478" s="16">
        <f t="shared" si="44"/>
        <v>5.412719891745521E-3</v>
      </c>
      <c r="J478" s="15">
        <f t="shared" si="45"/>
        <v>-2.2618237578081626E-3</v>
      </c>
      <c r="K478" s="15">
        <f t="shared" si="46"/>
        <v>3.8024914123012902E-3</v>
      </c>
      <c r="L478" s="15">
        <f t="shared" si="47"/>
        <v>4.9422990815577231E-3</v>
      </c>
    </row>
    <row r="479" spans="1:12" x14ac:dyDescent="0.3">
      <c r="A479" s="3">
        <v>43075</v>
      </c>
      <c r="B479" s="18">
        <v>40.619999999999997</v>
      </c>
      <c r="C479" s="16">
        <f t="shared" si="42"/>
        <v>-7.816316560820713E-3</v>
      </c>
      <c r="D479" s="18">
        <v>104.74</v>
      </c>
      <c r="E479" s="16">
        <f t="shared" si="43"/>
        <v>-9.1760476776084898E-3</v>
      </c>
      <c r="F479" s="18">
        <v>29.53</v>
      </c>
      <c r="G479" s="16">
        <f t="shared" si="44"/>
        <v>-6.3930013458949331E-3</v>
      </c>
      <c r="J479" s="15">
        <f t="shared" si="45"/>
        <v>-8.3712395627156995E-3</v>
      </c>
      <c r="K479" s="15">
        <f t="shared" si="46"/>
        <v>-9.6486845191547706E-3</v>
      </c>
      <c r="L479" s="15">
        <f t="shared" si="47"/>
        <v>-6.863422156082731E-3</v>
      </c>
    </row>
    <row r="480" spans="1:12" x14ac:dyDescent="0.3">
      <c r="A480" s="3">
        <v>43076</v>
      </c>
      <c r="B480" s="18">
        <v>41.32</v>
      </c>
      <c r="C480" s="16">
        <f t="shared" si="42"/>
        <v>1.7232890201871021E-2</v>
      </c>
      <c r="D480" s="18">
        <v>106</v>
      </c>
      <c r="E480" s="16">
        <f t="shared" si="43"/>
        <v>1.2029788046591605E-2</v>
      </c>
      <c r="F480" s="18">
        <v>29.71</v>
      </c>
      <c r="G480" s="16">
        <f t="shared" si="44"/>
        <v>6.0954961056551848E-3</v>
      </c>
      <c r="J480" s="15">
        <f t="shared" si="45"/>
        <v>1.6677967199976034E-2</v>
      </c>
      <c r="K480" s="15">
        <f t="shared" si="46"/>
        <v>1.1557151205045324E-2</v>
      </c>
      <c r="L480" s="15">
        <f t="shared" si="47"/>
        <v>5.6250752954673869E-3</v>
      </c>
    </row>
    <row r="481" spans="1:12" x14ac:dyDescent="0.3">
      <c r="A481" s="3">
        <v>43077</v>
      </c>
      <c r="B481" s="18">
        <v>41.74</v>
      </c>
      <c r="C481" s="16">
        <f t="shared" si="42"/>
        <v>1.0164569215876051E-2</v>
      </c>
      <c r="D481" s="18">
        <v>106.62</v>
      </c>
      <c r="E481" s="16">
        <f t="shared" si="43"/>
        <v>5.8490566037736613E-3</v>
      </c>
      <c r="F481" s="18">
        <v>29.85</v>
      </c>
      <c r="G481" s="16">
        <f t="shared" si="44"/>
        <v>4.7122181083809611E-3</v>
      </c>
      <c r="J481" s="15">
        <f t="shared" si="45"/>
        <v>9.609646213981065E-3</v>
      </c>
      <c r="K481" s="15">
        <f t="shared" si="46"/>
        <v>5.3764197622273805E-3</v>
      </c>
      <c r="L481" s="15">
        <f t="shared" si="47"/>
        <v>4.2417972981931631E-3</v>
      </c>
    </row>
    <row r="482" spans="1:12" x14ac:dyDescent="0.3">
      <c r="A482" s="3">
        <v>43080</v>
      </c>
      <c r="B482" s="18">
        <v>41.94</v>
      </c>
      <c r="C482" s="16">
        <f t="shared" si="42"/>
        <v>4.7915668423572644E-3</v>
      </c>
      <c r="D482" s="18">
        <v>106.92</v>
      </c>
      <c r="E482" s="16">
        <f t="shared" si="43"/>
        <v>2.8137310073157451E-3</v>
      </c>
      <c r="F482" s="18">
        <v>30.09</v>
      </c>
      <c r="G482" s="16">
        <f t="shared" si="44"/>
        <v>8.040201005025116E-3</v>
      </c>
      <c r="J482" s="15">
        <f t="shared" si="45"/>
        <v>4.2366438404622779E-3</v>
      </c>
      <c r="K482" s="15">
        <f t="shared" si="46"/>
        <v>2.3410941657694643E-3</v>
      </c>
      <c r="L482" s="15">
        <f t="shared" si="47"/>
        <v>7.5697801948373181E-3</v>
      </c>
    </row>
    <row r="483" spans="1:12" x14ac:dyDescent="0.3">
      <c r="A483" s="3">
        <v>43081</v>
      </c>
      <c r="B483" s="18">
        <v>41.64</v>
      </c>
      <c r="C483" s="16">
        <f t="shared" si="42"/>
        <v>-7.1530758226036051E-3</v>
      </c>
      <c r="D483" s="18">
        <v>106.09</v>
      </c>
      <c r="E483" s="16">
        <f t="shared" si="43"/>
        <v>-7.7628133183688108E-3</v>
      </c>
      <c r="F483" s="18">
        <v>29.9</v>
      </c>
      <c r="G483" s="16">
        <f t="shared" si="44"/>
        <v>-6.3143901628448518E-3</v>
      </c>
      <c r="J483" s="15">
        <f t="shared" si="45"/>
        <v>-7.7079988244985916E-3</v>
      </c>
      <c r="K483" s="15">
        <f t="shared" si="46"/>
        <v>-8.2354501599150916E-3</v>
      </c>
      <c r="L483" s="15">
        <f t="shared" si="47"/>
        <v>-6.7848109730326497E-3</v>
      </c>
    </row>
    <row r="484" spans="1:12" x14ac:dyDescent="0.3">
      <c r="A484" s="3">
        <v>43082</v>
      </c>
      <c r="B484" s="18">
        <v>41.33</v>
      </c>
      <c r="C484" s="16">
        <f t="shared" si="42"/>
        <v>-7.4447646493756015E-3</v>
      </c>
      <c r="D484" s="18">
        <v>105.34</v>
      </c>
      <c r="E484" s="16">
        <f t="shared" si="43"/>
        <v>-7.0694693185031632E-3</v>
      </c>
      <c r="F484" s="18">
        <v>29.67</v>
      </c>
      <c r="G484" s="16">
        <f t="shared" si="44"/>
        <v>-7.692307692307554E-3</v>
      </c>
      <c r="J484" s="15">
        <f t="shared" si="45"/>
        <v>-7.9996876512705879E-3</v>
      </c>
      <c r="K484" s="15">
        <f t="shared" si="46"/>
        <v>-7.542106160049444E-3</v>
      </c>
      <c r="L484" s="15">
        <f t="shared" si="47"/>
        <v>-8.1627285024953519E-3</v>
      </c>
    </row>
    <row r="485" spans="1:12" x14ac:dyDescent="0.3">
      <c r="A485" s="3">
        <v>43083</v>
      </c>
      <c r="B485" s="18">
        <v>41.55</v>
      </c>
      <c r="C485" s="16">
        <f t="shared" si="42"/>
        <v>5.3230099201548864E-3</v>
      </c>
      <c r="D485" s="18">
        <v>105.38</v>
      </c>
      <c r="E485" s="16">
        <f t="shared" si="43"/>
        <v>3.7972280235409883E-4</v>
      </c>
      <c r="F485" s="18">
        <v>29.92</v>
      </c>
      <c r="G485" s="16">
        <f t="shared" si="44"/>
        <v>8.4260195483654154E-3</v>
      </c>
      <c r="J485" s="15">
        <f t="shared" si="45"/>
        <v>4.7680869182598999E-3</v>
      </c>
      <c r="K485" s="15">
        <f t="shared" si="46"/>
        <v>-9.2914039192181874E-5</v>
      </c>
      <c r="L485" s="15">
        <f t="shared" si="47"/>
        <v>7.9555987381776175E-3</v>
      </c>
    </row>
    <row r="486" spans="1:12" x14ac:dyDescent="0.3">
      <c r="A486" s="3">
        <v>43084</v>
      </c>
      <c r="B486" s="18">
        <v>41.77</v>
      </c>
      <c r="C486" s="16">
        <f t="shared" si="42"/>
        <v>5.2948255114322329E-3</v>
      </c>
      <c r="D486" s="18">
        <v>106.38</v>
      </c>
      <c r="E486" s="16">
        <f t="shared" si="43"/>
        <v>9.4894666919718151E-3</v>
      </c>
      <c r="F486" s="18">
        <v>29.88</v>
      </c>
      <c r="G486" s="16">
        <f t="shared" si="44"/>
        <v>-1.3368983957220415E-3</v>
      </c>
      <c r="J486" s="15">
        <f t="shared" si="45"/>
        <v>4.7399025095372464E-3</v>
      </c>
      <c r="K486" s="15">
        <f t="shared" si="46"/>
        <v>9.0168298504255343E-3</v>
      </c>
      <c r="L486" s="15">
        <f t="shared" si="47"/>
        <v>-1.8073192059098392E-3</v>
      </c>
    </row>
    <row r="487" spans="1:12" x14ac:dyDescent="0.3">
      <c r="A487" s="3">
        <v>43087</v>
      </c>
      <c r="B487" s="18">
        <v>42.06</v>
      </c>
      <c r="C487" s="16">
        <f t="shared" si="42"/>
        <v>6.9427819008858194E-3</v>
      </c>
      <c r="D487" s="18">
        <v>107.28</v>
      </c>
      <c r="E487" s="16">
        <f t="shared" si="43"/>
        <v>8.4602368866328881E-3</v>
      </c>
      <c r="F487" s="18">
        <v>30</v>
      </c>
      <c r="G487" s="16">
        <f t="shared" si="44"/>
        <v>4.0160642570281624E-3</v>
      </c>
      <c r="J487" s="15">
        <f t="shared" si="45"/>
        <v>6.3878588989908329E-3</v>
      </c>
      <c r="K487" s="15">
        <f t="shared" si="46"/>
        <v>7.9876000450866073E-3</v>
      </c>
      <c r="L487" s="15">
        <f t="shared" si="47"/>
        <v>3.5456434468403649E-3</v>
      </c>
    </row>
    <row r="488" spans="1:12" x14ac:dyDescent="0.3">
      <c r="A488" s="3">
        <v>43088</v>
      </c>
      <c r="B488" s="18">
        <v>42.48</v>
      </c>
      <c r="C488" s="16">
        <f t="shared" si="42"/>
        <v>9.9857346647644896E-3</v>
      </c>
      <c r="D488" s="18">
        <v>108.61</v>
      </c>
      <c r="E488" s="16">
        <f t="shared" si="43"/>
        <v>1.2397464578672635E-2</v>
      </c>
      <c r="F488" s="18">
        <v>30.39</v>
      </c>
      <c r="G488" s="16">
        <f t="shared" si="44"/>
        <v>1.3000000000000123E-2</v>
      </c>
      <c r="J488" s="15">
        <f t="shared" si="45"/>
        <v>9.4308116628695031E-3</v>
      </c>
      <c r="K488" s="15">
        <f t="shared" si="46"/>
        <v>1.1924827737126354E-2</v>
      </c>
      <c r="L488" s="15">
        <f t="shared" si="47"/>
        <v>1.2529579189812325E-2</v>
      </c>
    </row>
    <row r="489" spans="1:12" x14ac:dyDescent="0.3">
      <c r="A489" s="3">
        <v>43089</v>
      </c>
      <c r="B489" s="18">
        <v>42.4</v>
      </c>
      <c r="C489" s="16">
        <f t="shared" si="42"/>
        <v>-1.8832391713746732E-3</v>
      </c>
      <c r="D489" s="18">
        <v>109.14</v>
      </c>
      <c r="E489" s="16">
        <f t="shared" si="43"/>
        <v>4.8798453181106982E-3</v>
      </c>
      <c r="F489" s="18">
        <v>30.68</v>
      </c>
      <c r="G489" s="16">
        <f t="shared" si="44"/>
        <v>9.5426127015465489E-3</v>
      </c>
      <c r="J489" s="15">
        <f t="shared" si="45"/>
        <v>-2.4381621732696593E-3</v>
      </c>
      <c r="K489" s="15">
        <f t="shared" si="46"/>
        <v>4.4072084765644174E-3</v>
      </c>
      <c r="L489" s="15">
        <f t="shared" si="47"/>
        <v>9.072191891358751E-3</v>
      </c>
    </row>
    <row r="490" spans="1:12" x14ac:dyDescent="0.3">
      <c r="A490" s="3">
        <v>43090</v>
      </c>
      <c r="B490" s="18">
        <v>42.44</v>
      </c>
      <c r="C490" s="16">
        <f t="shared" si="42"/>
        <v>9.4339622641514964E-4</v>
      </c>
      <c r="D490" s="18">
        <v>110.11</v>
      </c>
      <c r="E490" s="16">
        <f t="shared" si="43"/>
        <v>8.8876672164193149E-3</v>
      </c>
      <c r="F490" s="18">
        <v>31.04</v>
      </c>
      <c r="G490" s="16">
        <f t="shared" si="44"/>
        <v>1.1734028683181297E-2</v>
      </c>
      <c r="J490" s="15">
        <f t="shared" si="45"/>
        <v>3.884732245201636E-4</v>
      </c>
      <c r="K490" s="15">
        <f t="shared" si="46"/>
        <v>8.4150303748730341E-3</v>
      </c>
      <c r="L490" s="15">
        <f t="shared" si="47"/>
        <v>1.1263607872993499E-2</v>
      </c>
    </row>
    <row r="491" spans="1:12" x14ac:dyDescent="0.3">
      <c r="A491" s="3">
        <v>43091</v>
      </c>
      <c r="B491" s="18">
        <v>42.66</v>
      </c>
      <c r="C491" s="16">
        <f t="shared" si="42"/>
        <v>5.1837888784165287E-3</v>
      </c>
      <c r="D491" s="18">
        <v>110.68</v>
      </c>
      <c r="E491" s="16">
        <f t="shared" si="43"/>
        <v>5.1766415402780819E-3</v>
      </c>
      <c r="F491" s="18">
        <v>31.17</v>
      </c>
      <c r="G491" s="16">
        <f t="shared" si="44"/>
        <v>4.1881443298970034E-3</v>
      </c>
      <c r="J491" s="15">
        <f t="shared" si="45"/>
        <v>4.6288658765215422E-3</v>
      </c>
      <c r="K491" s="15">
        <f t="shared" si="46"/>
        <v>4.7040046987318011E-3</v>
      </c>
      <c r="L491" s="15">
        <f t="shared" si="47"/>
        <v>3.7177235197092058E-3</v>
      </c>
    </row>
    <row r="492" spans="1:12" x14ac:dyDescent="0.3">
      <c r="A492" s="3">
        <v>43095</v>
      </c>
      <c r="B492" s="18">
        <v>42.79</v>
      </c>
      <c r="C492" s="16">
        <f t="shared" si="42"/>
        <v>3.0473511486170946E-3</v>
      </c>
      <c r="D492" s="18">
        <v>110.92</v>
      </c>
      <c r="E492" s="16">
        <f t="shared" si="43"/>
        <v>2.1684134441632974E-3</v>
      </c>
      <c r="F492" s="24">
        <v>31.21</v>
      </c>
      <c r="G492" s="16">
        <f t="shared" si="44"/>
        <v>1.2832852101378744E-3</v>
      </c>
      <c r="J492" s="15">
        <f t="shared" si="45"/>
        <v>2.4924281467221085E-3</v>
      </c>
      <c r="K492" s="15">
        <f t="shared" si="46"/>
        <v>1.6957766026170166E-3</v>
      </c>
      <c r="L492" s="15">
        <f t="shared" si="47"/>
        <v>8.1286439995007669E-4</v>
      </c>
    </row>
    <row r="493" spans="1:12" x14ac:dyDescent="0.3">
      <c r="A493" s="3">
        <v>43096</v>
      </c>
      <c r="B493" s="18">
        <v>42.59</v>
      </c>
      <c r="C493" s="16">
        <f t="shared" si="42"/>
        <v>-4.6739892498246505E-3</v>
      </c>
      <c r="D493" s="18">
        <v>110.94</v>
      </c>
      <c r="E493" s="16">
        <f t="shared" si="43"/>
        <v>1.8031013342945101E-4</v>
      </c>
      <c r="F493" s="18">
        <v>31.21</v>
      </c>
      <c r="G493" s="16">
        <f t="shared" si="44"/>
        <v>0</v>
      </c>
      <c r="J493" s="15">
        <f t="shared" si="45"/>
        <v>-5.2289122517196369E-3</v>
      </c>
      <c r="K493" s="15">
        <f t="shared" si="46"/>
        <v>-2.9232670811682969E-4</v>
      </c>
      <c r="L493" s="15">
        <f t="shared" si="47"/>
        <v>-4.704208101877977E-4</v>
      </c>
    </row>
    <row r="494" spans="1:12" x14ac:dyDescent="0.3">
      <c r="A494" s="3">
        <v>43097</v>
      </c>
      <c r="B494" s="18">
        <v>42.5</v>
      </c>
      <c r="C494" s="16">
        <f t="shared" si="42"/>
        <v>-2.1131721061282693E-3</v>
      </c>
      <c r="D494" s="18">
        <v>111</v>
      </c>
      <c r="E494" s="16">
        <f t="shared" si="43"/>
        <v>5.4083288263928608E-4</v>
      </c>
      <c r="F494" s="18">
        <v>31.09</v>
      </c>
      <c r="G494" s="16">
        <f t="shared" si="44"/>
        <v>-3.844921499519427E-3</v>
      </c>
      <c r="J494" s="15">
        <f t="shared" si="45"/>
        <v>-2.6680951080232554E-3</v>
      </c>
      <c r="K494" s="15">
        <f t="shared" si="46"/>
        <v>6.8196041093005377E-5</v>
      </c>
      <c r="L494" s="15">
        <f t="shared" si="47"/>
        <v>-4.3153423097072249E-3</v>
      </c>
    </row>
    <row r="495" spans="1:12" x14ac:dyDescent="0.3">
      <c r="A495" s="3">
        <v>43098</v>
      </c>
      <c r="B495" s="18">
        <v>42.68</v>
      </c>
      <c r="C495" s="16">
        <f t="shared" si="42"/>
        <v>4.2352941176471148E-3</v>
      </c>
      <c r="D495" s="18">
        <v>111.44</v>
      </c>
      <c r="E495" s="16">
        <f t="shared" si="43"/>
        <v>3.9639639639639235E-3</v>
      </c>
      <c r="F495" s="18">
        <v>31.09</v>
      </c>
      <c r="G495" s="16">
        <f t="shared" si="44"/>
        <v>0</v>
      </c>
      <c r="J495" s="15">
        <f t="shared" si="45"/>
        <v>3.6803711157521288E-3</v>
      </c>
      <c r="K495" s="15">
        <f t="shared" si="46"/>
        <v>3.4913271224176427E-3</v>
      </c>
      <c r="L495" s="15">
        <f t="shared" si="47"/>
        <v>-4.704208101877977E-4</v>
      </c>
    </row>
    <row r="496" spans="1:12" x14ac:dyDescent="0.3">
      <c r="A496" s="3">
        <v>43101</v>
      </c>
      <c r="B496" s="18">
        <v>42.44</v>
      </c>
      <c r="C496" s="16">
        <f t="shared" si="42"/>
        <v>-5.623242736644829E-3</v>
      </c>
      <c r="D496" s="18">
        <v>111.45</v>
      </c>
      <c r="E496" s="16">
        <f t="shared" si="43"/>
        <v>8.9734386216733242E-5</v>
      </c>
      <c r="F496" s="24">
        <v>30.9</v>
      </c>
      <c r="G496" s="16">
        <f t="shared" si="44"/>
        <v>-6.1112898037954944E-3</v>
      </c>
      <c r="J496" s="15">
        <f t="shared" si="45"/>
        <v>-6.1781657385398155E-3</v>
      </c>
      <c r="K496" s="15">
        <f t="shared" si="46"/>
        <v>-3.8290245532954746E-4</v>
      </c>
      <c r="L496" s="15">
        <f t="shared" si="47"/>
        <v>-6.5817106139832923E-3</v>
      </c>
    </row>
    <row r="497" spans="1:12" x14ac:dyDescent="0.3">
      <c r="A497" s="3">
        <v>43102</v>
      </c>
      <c r="B497" s="18">
        <v>42.4</v>
      </c>
      <c r="C497" s="16">
        <f t="shared" si="42"/>
        <v>-9.4250706880294466E-4</v>
      </c>
      <c r="D497" s="18">
        <v>110.97</v>
      </c>
      <c r="E497" s="16">
        <f t="shared" si="43"/>
        <v>-4.306864064603011E-3</v>
      </c>
      <c r="F497" s="18">
        <v>30.9</v>
      </c>
      <c r="G497" s="16">
        <f t="shared" si="44"/>
        <v>0</v>
      </c>
      <c r="J497" s="15">
        <f t="shared" si="45"/>
        <v>-1.4974300706979307E-3</v>
      </c>
      <c r="K497" s="15">
        <f t="shared" si="46"/>
        <v>-4.7795009061492918E-3</v>
      </c>
      <c r="L497" s="15">
        <f t="shared" si="47"/>
        <v>-4.704208101877977E-4</v>
      </c>
    </row>
    <row r="498" spans="1:12" x14ac:dyDescent="0.3">
      <c r="A498" s="3">
        <v>43103</v>
      </c>
      <c r="B498" s="18">
        <v>42.4</v>
      </c>
      <c r="C498" s="16">
        <f t="shared" si="42"/>
        <v>0</v>
      </c>
      <c r="D498" s="18">
        <v>112.01</v>
      </c>
      <c r="E498" s="16">
        <f t="shared" si="43"/>
        <v>9.3719023159413162E-3</v>
      </c>
      <c r="F498" s="18">
        <v>31.05</v>
      </c>
      <c r="G498" s="16">
        <f t="shared" si="44"/>
        <v>4.8543689320388328E-3</v>
      </c>
      <c r="J498" s="15">
        <f t="shared" si="45"/>
        <v>-5.5492300189498604E-4</v>
      </c>
      <c r="K498" s="15">
        <f t="shared" si="46"/>
        <v>8.8992654743950354E-3</v>
      </c>
      <c r="L498" s="15">
        <f t="shared" si="47"/>
        <v>4.3839481218510348E-3</v>
      </c>
    </row>
    <row r="499" spans="1:12" x14ac:dyDescent="0.3">
      <c r="A499" s="3">
        <v>43104</v>
      </c>
      <c r="B499" s="18">
        <v>42.63</v>
      </c>
      <c r="C499" s="16">
        <f t="shared" si="42"/>
        <v>5.4245283018867774E-3</v>
      </c>
      <c r="D499" s="18">
        <v>112.91</v>
      </c>
      <c r="E499" s="16">
        <f t="shared" si="43"/>
        <v>8.0349968752788659E-3</v>
      </c>
      <c r="F499" s="18">
        <v>31.41</v>
      </c>
      <c r="G499" s="16">
        <f t="shared" si="44"/>
        <v>1.1594202898550732E-2</v>
      </c>
      <c r="J499" s="15">
        <f t="shared" si="45"/>
        <v>4.8696052999917909E-3</v>
      </c>
      <c r="K499" s="15">
        <f t="shared" si="46"/>
        <v>7.562360033732585E-3</v>
      </c>
      <c r="L499" s="15">
        <f t="shared" si="47"/>
        <v>1.1123782088362934E-2</v>
      </c>
    </row>
    <row r="500" spans="1:12" x14ac:dyDescent="0.3">
      <c r="A500" s="3">
        <v>43105</v>
      </c>
      <c r="B500" s="18">
        <v>42.85</v>
      </c>
      <c r="C500" s="16">
        <f t="shared" si="42"/>
        <v>5.1606849636405272E-3</v>
      </c>
      <c r="D500" s="18">
        <v>114.14</v>
      </c>
      <c r="E500" s="16">
        <f t="shared" si="43"/>
        <v>1.0893632096359962E-2</v>
      </c>
      <c r="F500" s="18">
        <v>31.45</v>
      </c>
      <c r="G500" s="16">
        <f t="shared" si="44"/>
        <v>1.2734797835083356E-3</v>
      </c>
      <c r="J500" s="15">
        <f t="shared" si="45"/>
        <v>4.6057619617455407E-3</v>
      </c>
      <c r="K500" s="15">
        <f t="shared" si="46"/>
        <v>1.0420995254813681E-2</v>
      </c>
      <c r="L500" s="15">
        <f t="shared" si="47"/>
        <v>8.0305897332053782E-4</v>
      </c>
    </row>
    <row r="501" spans="1:12" x14ac:dyDescent="0.3">
      <c r="A501" s="3">
        <v>43108</v>
      </c>
      <c r="B501" s="18">
        <v>43.02</v>
      </c>
      <c r="C501" s="16">
        <f t="shared" si="42"/>
        <v>3.9673278879812646E-3</v>
      </c>
      <c r="D501" s="18">
        <v>115.08</v>
      </c>
      <c r="E501" s="16">
        <f t="shared" si="43"/>
        <v>8.2355002628351492E-3</v>
      </c>
      <c r="F501" s="18">
        <v>31.46</v>
      </c>
      <c r="G501" s="16">
        <f t="shared" si="44"/>
        <v>3.1796502384739966E-4</v>
      </c>
      <c r="J501" s="15">
        <f t="shared" si="45"/>
        <v>3.4124048860862785E-3</v>
      </c>
      <c r="K501" s="15">
        <f t="shared" si="46"/>
        <v>7.7628634212888684E-3</v>
      </c>
      <c r="L501" s="15">
        <f t="shared" si="47"/>
        <v>-1.5245578634039803E-4</v>
      </c>
    </row>
    <row r="502" spans="1:12" x14ac:dyDescent="0.3">
      <c r="A502" s="3">
        <v>43109</v>
      </c>
      <c r="B502" s="18">
        <v>42.97</v>
      </c>
      <c r="C502" s="16">
        <f t="shared" si="42"/>
        <v>-1.1622501162250609E-3</v>
      </c>
      <c r="D502" s="18">
        <v>114.61</v>
      </c>
      <c r="E502" s="16">
        <f t="shared" si="43"/>
        <v>-4.0841153979840339E-3</v>
      </c>
      <c r="F502" s="18">
        <v>31.34</v>
      </c>
      <c r="G502" s="16">
        <f t="shared" si="44"/>
        <v>-3.8143674507311598E-3</v>
      </c>
      <c r="J502" s="15">
        <f t="shared" si="45"/>
        <v>-1.717173118120047E-3</v>
      </c>
      <c r="K502" s="15">
        <f t="shared" si="46"/>
        <v>-4.5567522395303147E-3</v>
      </c>
      <c r="L502" s="15">
        <f t="shared" si="47"/>
        <v>-4.2847882609189578E-3</v>
      </c>
    </row>
    <row r="503" spans="1:12" x14ac:dyDescent="0.3">
      <c r="A503" s="3">
        <v>43110</v>
      </c>
      <c r="B503" s="18">
        <v>42.91</v>
      </c>
      <c r="C503" s="16">
        <f t="shared" si="42"/>
        <v>-1.3963230160577433E-3</v>
      </c>
      <c r="D503" s="18">
        <v>114.39</v>
      </c>
      <c r="E503" s="16">
        <f t="shared" si="43"/>
        <v>-1.9195532676031801E-3</v>
      </c>
      <c r="F503" s="18">
        <v>31.29</v>
      </c>
      <c r="G503" s="16">
        <f t="shared" si="44"/>
        <v>-1.5954052329292256E-3</v>
      </c>
      <c r="J503" s="15">
        <f t="shared" si="45"/>
        <v>-1.9512460179527294E-3</v>
      </c>
      <c r="K503" s="15">
        <f t="shared" si="46"/>
        <v>-2.3921901091494609E-3</v>
      </c>
      <c r="L503" s="15">
        <f t="shared" si="47"/>
        <v>-2.0658260431170232E-3</v>
      </c>
    </row>
    <row r="504" spans="1:12" x14ac:dyDescent="0.3">
      <c r="A504" s="3">
        <v>43111</v>
      </c>
      <c r="B504" s="18">
        <v>42.96</v>
      </c>
      <c r="C504" s="16">
        <f t="shared" si="42"/>
        <v>1.1652295502215804E-3</v>
      </c>
      <c r="D504" s="18">
        <v>114.18</v>
      </c>
      <c r="E504" s="16">
        <f t="shared" si="43"/>
        <v>-1.8358248098609975E-3</v>
      </c>
      <c r="F504" s="18">
        <v>31.3</v>
      </c>
      <c r="G504" s="16">
        <f t="shared" si="44"/>
        <v>3.1959092361777408E-4</v>
      </c>
      <c r="J504" s="15">
        <f t="shared" si="45"/>
        <v>6.1030654832659433E-4</v>
      </c>
      <c r="K504" s="15">
        <f t="shared" si="46"/>
        <v>-2.3084616514072783E-3</v>
      </c>
      <c r="L504" s="15">
        <f t="shared" si="47"/>
        <v>-1.5082988657002361E-4</v>
      </c>
    </row>
    <row r="505" spans="1:12" x14ac:dyDescent="0.3">
      <c r="A505" s="3">
        <v>43112</v>
      </c>
      <c r="B505" s="18">
        <v>43.05</v>
      </c>
      <c r="C505" s="16">
        <f t="shared" si="42"/>
        <v>2.0949720670391248E-3</v>
      </c>
      <c r="D505" s="18">
        <v>114.32</v>
      </c>
      <c r="E505" s="16">
        <f t="shared" si="43"/>
        <v>1.2261341741108822E-3</v>
      </c>
      <c r="F505" s="18">
        <v>31.37</v>
      </c>
      <c r="G505" s="16">
        <f t="shared" si="44"/>
        <v>2.2364217252395235E-3</v>
      </c>
      <c r="J505" s="15">
        <f t="shared" si="45"/>
        <v>1.5400490651441387E-3</v>
      </c>
      <c r="K505" s="15">
        <f t="shared" si="46"/>
        <v>7.5349733256460151E-4</v>
      </c>
      <c r="L505" s="15">
        <f t="shared" si="47"/>
        <v>1.7660009150517258E-3</v>
      </c>
    </row>
    <row r="506" spans="1:12" x14ac:dyDescent="0.3">
      <c r="A506" s="3">
        <v>43115</v>
      </c>
      <c r="B506" s="18">
        <v>43.13</v>
      </c>
      <c r="C506" s="16">
        <f t="shared" si="42"/>
        <v>1.8583042973288055E-3</v>
      </c>
      <c r="D506" s="18">
        <v>114.37</v>
      </c>
      <c r="E506" s="16">
        <f t="shared" si="43"/>
        <v>4.3736878936329049E-4</v>
      </c>
      <c r="F506" s="18">
        <v>31.55</v>
      </c>
      <c r="G506" s="16">
        <f t="shared" si="44"/>
        <v>5.7379662097545303E-3</v>
      </c>
      <c r="J506" s="15">
        <f t="shared" si="45"/>
        <v>1.3033812954338195E-3</v>
      </c>
      <c r="K506" s="15">
        <f t="shared" si="46"/>
        <v>-3.5268052182990217E-5</v>
      </c>
      <c r="L506" s="15">
        <f t="shared" si="47"/>
        <v>5.2675453995667323E-3</v>
      </c>
    </row>
    <row r="507" spans="1:12" x14ac:dyDescent="0.3">
      <c r="A507" s="3">
        <v>43116</v>
      </c>
      <c r="B507" s="18">
        <v>42.92</v>
      </c>
      <c r="C507" s="16">
        <f t="shared" si="42"/>
        <v>-4.8690006955715015E-3</v>
      </c>
      <c r="D507" s="18">
        <v>112.31</v>
      </c>
      <c r="E507" s="16">
        <f t="shared" si="43"/>
        <v>-1.8011716359185082E-2</v>
      </c>
      <c r="F507" s="18">
        <v>31.26</v>
      </c>
      <c r="G507" s="16">
        <f t="shared" si="44"/>
        <v>-9.1917591125197928E-3</v>
      </c>
      <c r="J507" s="15">
        <f t="shared" si="45"/>
        <v>-5.423923697466488E-3</v>
      </c>
      <c r="K507" s="15">
        <f t="shared" si="46"/>
        <v>-1.8484353200731361E-2</v>
      </c>
      <c r="L507" s="15">
        <f t="shared" si="47"/>
        <v>-9.6621799227075908E-3</v>
      </c>
    </row>
    <row r="508" spans="1:12" x14ac:dyDescent="0.3">
      <c r="A508" s="3">
        <v>43117</v>
      </c>
      <c r="B508" s="18">
        <v>43.33</v>
      </c>
      <c r="C508" s="16">
        <f t="shared" si="42"/>
        <v>9.5526561043801639E-3</v>
      </c>
      <c r="D508" s="18">
        <v>112.71</v>
      </c>
      <c r="E508" s="16">
        <f t="shared" si="43"/>
        <v>3.5615706526577195E-3</v>
      </c>
      <c r="F508" s="18">
        <v>31.58</v>
      </c>
      <c r="G508" s="16">
        <f t="shared" si="44"/>
        <v>1.0236724248240403E-2</v>
      </c>
      <c r="J508" s="15">
        <f t="shared" si="45"/>
        <v>8.9977331024851774E-3</v>
      </c>
      <c r="K508" s="15">
        <f t="shared" si="46"/>
        <v>3.0889338111114387E-3</v>
      </c>
      <c r="L508" s="15">
        <f t="shared" si="47"/>
        <v>9.7663034380526051E-3</v>
      </c>
    </row>
    <row r="509" spans="1:12" x14ac:dyDescent="0.3">
      <c r="A509" s="3">
        <v>43118</v>
      </c>
      <c r="B509" s="18">
        <v>43.27</v>
      </c>
      <c r="C509" s="16">
        <f t="shared" si="42"/>
        <v>-1.3847219016845935E-3</v>
      </c>
      <c r="D509" s="18">
        <v>110.71</v>
      </c>
      <c r="E509" s="16">
        <f t="shared" si="43"/>
        <v>-1.7744654422855111E-2</v>
      </c>
      <c r="F509" s="18">
        <v>31.32</v>
      </c>
      <c r="G509" s="16">
        <f t="shared" si="44"/>
        <v>-8.2330588980367159E-3</v>
      </c>
      <c r="J509" s="15">
        <f t="shared" si="45"/>
        <v>-1.9396449035795796E-3</v>
      </c>
      <c r="K509" s="15">
        <f t="shared" si="46"/>
        <v>-1.821729126440139E-2</v>
      </c>
      <c r="L509" s="15">
        <f t="shared" si="47"/>
        <v>-8.7034797082245138E-3</v>
      </c>
    </row>
    <row r="510" spans="1:12" x14ac:dyDescent="0.3">
      <c r="A510" s="3">
        <v>43119</v>
      </c>
      <c r="B510" s="18">
        <v>43.55</v>
      </c>
      <c r="C510" s="16">
        <f t="shared" si="42"/>
        <v>6.4709960711808456E-3</v>
      </c>
      <c r="D510" s="18">
        <v>111.18</v>
      </c>
      <c r="E510" s="16">
        <f t="shared" si="43"/>
        <v>4.2453256255081673E-3</v>
      </c>
      <c r="F510" s="18">
        <v>31.46</v>
      </c>
      <c r="G510" s="16">
        <f t="shared" si="44"/>
        <v>4.46998722860803E-3</v>
      </c>
      <c r="J510" s="15">
        <f t="shared" si="45"/>
        <v>5.9160730692858592E-3</v>
      </c>
      <c r="K510" s="15">
        <f t="shared" si="46"/>
        <v>3.7726887839618865E-3</v>
      </c>
      <c r="L510" s="15">
        <f t="shared" si="47"/>
        <v>3.999566418420232E-3</v>
      </c>
    </row>
    <row r="511" spans="1:12" x14ac:dyDescent="0.3">
      <c r="A511" s="3">
        <v>43122</v>
      </c>
      <c r="B511" s="18">
        <v>43.67</v>
      </c>
      <c r="C511" s="16">
        <f t="shared" si="42"/>
        <v>2.7554535017222381E-3</v>
      </c>
      <c r="D511" s="18">
        <v>111.95</v>
      </c>
      <c r="E511" s="16">
        <f t="shared" si="43"/>
        <v>6.9257060622414102E-3</v>
      </c>
      <c r="F511" s="18">
        <v>31.54</v>
      </c>
      <c r="G511" s="16">
        <f t="shared" si="44"/>
        <v>2.5429116338206992E-3</v>
      </c>
      <c r="J511" s="15">
        <f t="shared" si="45"/>
        <v>2.2005304998272521E-3</v>
      </c>
      <c r="K511" s="15">
        <f t="shared" si="46"/>
        <v>6.4530692206951294E-3</v>
      </c>
      <c r="L511" s="15">
        <f t="shared" si="47"/>
        <v>2.0724908236329016E-3</v>
      </c>
    </row>
    <row r="512" spans="1:12" x14ac:dyDescent="0.3">
      <c r="A512" s="3">
        <v>43123</v>
      </c>
      <c r="B512" s="18">
        <v>44.22</v>
      </c>
      <c r="C512" s="16">
        <f t="shared" si="42"/>
        <v>1.2594458438287104E-2</v>
      </c>
      <c r="D512" s="18">
        <v>112.39</v>
      </c>
      <c r="E512" s="16">
        <f t="shared" si="43"/>
        <v>3.9303260384100369E-3</v>
      </c>
      <c r="F512" s="18">
        <v>31.84</v>
      </c>
      <c r="G512" s="16">
        <f t="shared" si="44"/>
        <v>9.5117311350665368E-3</v>
      </c>
      <c r="J512" s="15">
        <f t="shared" si="45"/>
        <v>1.2039535436392117E-2</v>
      </c>
      <c r="K512" s="15">
        <f t="shared" si="46"/>
        <v>3.4576891968637561E-3</v>
      </c>
      <c r="L512" s="15">
        <f t="shared" si="47"/>
        <v>9.0413103248787388E-3</v>
      </c>
    </row>
    <row r="513" spans="1:12" x14ac:dyDescent="0.3">
      <c r="A513" s="3">
        <v>43124</v>
      </c>
      <c r="B513" s="18">
        <v>44.14</v>
      </c>
      <c r="C513" s="16">
        <f t="shared" si="42"/>
        <v>-1.8091361374943382E-3</v>
      </c>
      <c r="D513" s="18">
        <v>111.63</v>
      </c>
      <c r="E513" s="16">
        <f t="shared" si="43"/>
        <v>-6.7621674526203712E-3</v>
      </c>
      <c r="F513" s="18">
        <v>31.85</v>
      </c>
      <c r="G513" s="16">
        <f t="shared" si="44"/>
        <v>3.1407035175878839E-4</v>
      </c>
      <c r="J513" s="15">
        <f t="shared" si="45"/>
        <v>-2.3640591393893243E-3</v>
      </c>
      <c r="K513" s="15">
        <f t="shared" si="46"/>
        <v>-7.234804294166652E-3</v>
      </c>
      <c r="L513" s="15">
        <f t="shared" si="47"/>
        <v>-1.563504584290093E-4</v>
      </c>
    </row>
    <row r="514" spans="1:12" x14ac:dyDescent="0.3">
      <c r="A514" s="3">
        <v>43125</v>
      </c>
      <c r="B514" s="18">
        <v>43.97</v>
      </c>
      <c r="C514" s="16">
        <f t="shared" si="42"/>
        <v>-3.8513819664703908E-3</v>
      </c>
      <c r="D514" s="18">
        <v>110.9</v>
      </c>
      <c r="E514" s="16">
        <f t="shared" si="43"/>
        <v>-6.5394607184448006E-3</v>
      </c>
      <c r="F514" s="18">
        <v>31.64</v>
      </c>
      <c r="G514" s="16">
        <f t="shared" si="44"/>
        <v>-6.59340659340657E-3</v>
      </c>
      <c r="J514" s="15">
        <f t="shared" si="45"/>
        <v>-4.4063049683653772E-3</v>
      </c>
      <c r="K514" s="15">
        <f t="shared" si="46"/>
        <v>-7.0120975599910814E-3</v>
      </c>
      <c r="L514" s="15">
        <f t="shared" si="47"/>
        <v>-7.0638274035943679E-3</v>
      </c>
    </row>
    <row r="515" spans="1:12" x14ac:dyDescent="0.3">
      <c r="A515" s="3">
        <v>43129</v>
      </c>
      <c r="B515" s="18">
        <v>44.04</v>
      </c>
      <c r="C515" s="16">
        <f t="shared" si="42"/>
        <v>1.5919945417330883E-3</v>
      </c>
      <c r="D515" s="18">
        <v>110.07</v>
      </c>
      <c r="E515" s="16">
        <f t="shared" si="43"/>
        <v>-7.4842200180343932E-3</v>
      </c>
      <c r="F515" s="18">
        <v>31.47</v>
      </c>
      <c r="G515" s="16">
        <f t="shared" si="44"/>
        <v>-5.3729456384323804E-3</v>
      </c>
      <c r="J515" s="15">
        <f t="shared" si="45"/>
        <v>1.0370715398381023E-3</v>
      </c>
      <c r="K515" s="15">
        <f t="shared" si="46"/>
        <v>-7.956856859580674E-3</v>
      </c>
      <c r="L515" s="15">
        <f t="shared" si="47"/>
        <v>-5.8433664486201783E-3</v>
      </c>
    </row>
    <row r="516" spans="1:12" x14ac:dyDescent="0.3">
      <c r="A516" s="3">
        <v>43130</v>
      </c>
      <c r="B516" s="18">
        <v>43.8</v>
      </c>
      <c r="C516" s="16">
        <f t="shared" si="42"/>
        <v>-5.4495912806540314E-3</v>
      </c>
      <c r="D516" s="18">
        <v>109.67</v>
      </c>
      <c r="E516" s="16">
        <f t="shared" si="43"/>
        <v>-3.634051058417298E-3</v>
      </c>
      <c r="F516" s="18">
        <v>31.38</v>
      </c>
      <c r="G516" s="16">
        <f t="shared" si="44"/>
        <v>-2.8598665395614953E-3</v>
      </c>
      <c r="J516" s="15">
        <f t="shared" si="45"/>
        <v>-6.0045142825490179E-3</v>
      </c>
      <c r="K516" s="15">
        <f t="shared" si="46"/>
        <v>-4.1066878999635788E-3</v>
      </c>
      <c r="L516" s="15">
        <f t="shared" si="47"/>
        <v>-3.3302873497492928E-3</v>
      </c>
    </row>
    <row r="517" spans="1:12" x14ac:dyDescent="0.3">
      <c r="A517" s="3">
        <v>43131</v>
      </c>
      <c r="B517" s="18">
        <v>43.68</v>
      </c>
      <c r="C517" s="16">
        <f t="shared" ref="C517:C580" si="48">B517/B516-1</f>
        <v>-2.739726027397249E-3</v>
      </c>
      <c r="D517" s="18">
        <v>108.87</v>
      </c>
      <c r="E517" s="16">
        <f t="shared" ref="E517:E580" si="49">D517/D516-1</f>
        <v>-7.2946111060453456E-3</v>
      </c>
      <c r="F517" s="18">
        <v>31.18</v>
      </c>
      <c r="G517" s="16">
        <f t="shared" ref="G517:G580" si="50">F517/F516-1</f>
        <v>-6.3734862970044048E-3</v>
      </c>
      <c r="J517" s="15">
        <f t="shared" ref="J517:J580" si="51">C517-$C$1235</f>
        <v>-3.2946490292922351E-3</v>
      </c>
      <c r="K517" s="15">
        <f t="shared" ref="K517:K580" si="52">E517-$E$1235</f>
        <v>-7.7672479475916264E-3</v>
      </c>
      <c r="L517" s="15">
        <f t="shared" ref="L517:L580" si="53">G517-$G$1235</f>
        <v>-6.8439071071922028E-3</v>
      </c>
    </row>
    <row r="518" spans="1:12" x14ac:dyDescent="0.3">
      <c r="A518" s="3">
        <v>43132</v>
      </c>
      <c r="B518" s="18">
        <v>43.58</v>
      </c>
      <c r="C518" s="16">
        <f t="shared" si="48"/>
        <v>-2.2893772893772812E-3</v>
      </c>
      <c r="D518" s="18">
        <v>108.88</v>
      </c>
      <c r="E518" s="16">
        <f t="shared" si="49"/>
        <v>9.1852668320013819E-5</v>
      </c>
      <c r="F518" s="18">
        <v>31.14</v>
      </c>
      <c r="G518" s="16">
        <f t="shared" si="50"/>
        <v>-1.2828736369466798E-3</v>
      </c>
      <c r="J518" s="15">
        <f t="shared" si="51"/>
        <v>-2.8443002912722673E-3</v>
      </c>
      <c r="K518" s="15">
        <f t="shared" si="52"/>
        <v>-3.8078417322626689E-4</v>
      </c>
      <c r="L518" s="15">
        <f t="shared" si="53"/>
        <v>-1.7532944471344775E-3</v>
      </c>
    </row>
    <row r="519" spans="1:12" x14ac:dyDescent="0.3">
      <c r="A519" s="3">
        <v>43133</v>
      </c>
      <c r="B519" s="18">
        <v>42.56</v>
      </c>
      <c r="C519" s="16">
        <f t="shared" si="48"/>
        <v>-2.340523175768694E-2</v>
      </c>
      <c r="D519" s="18">
        <v>105.29</v>
      </c>
      <c r="E519" s="16">
        <f t="shared" si="49"/>
        <v>-3.2972079353416506E-2</v>
      </c>
      <c r="F519" s="18">
        <v>30.34</v>
      </c>
      <c r="G519" s="16">
        <f t="shared" si="50"/>
        <v>-2.5690430314707746E-2</v>
      </c>
      <c r="J519" s="15">
        <f t="shared" si="51"/>
        <v>-2.3960154759581926E-2</v>
      </c>
      <c r="K519" s="15">
        <f t="shared" si="52"/>
        <v>-3.3444716194962788E-2</v>
      </c>
      <c r="L519" s="15">
        <f t="shared" si="53"/>
        <v>-2.6160851124895544E-2</v>
      </c>
    </row>
    <row r="520" spans="1:12" x14ac:dyDescent="0.3">
      <c r="A520" s="3">
        <v>43136</v>
      </c>
      <c r="B520" s="18">
        <v>42.4</v>
      </c>
      <c r="C520" s="16">
        <f t="shared" si="48"/>
        <v>-3.7593984962407401E-3</v>
      </c>
      <c r="D520" s="18">
        <v>105</v>
      </c>
      <c r="E520" s="16">
        <f t="shared" si="49"/>
        <v>-2.7542976540982922E-3</v>
      </c>
      <c r="F520" s="18">
        <v>30.03</v>
      </c>
      <c r="G520" s="16">
        <f t="shared" si="50"/>
        <v>-1.0217534607778522E-2</v>
      </c>
      <c r="J520" s="15">
        <f t="shared" si="51"/>
        <v>-4.3143214981357265E-3</v>
      </c>
      <c r="K520" s="15">
        <f t="shared" si="52"/>
        <v>-3.226934495644573E-3</v>
      </c>
      <c r="L520" s="15">
        <f t="shared" si="53"/>
        <v>-1.068795541796632E-2</v>
      </c>
    </row>
    <row r="521" spans="1:12" x14ac:dyDescent="0.3">
      <c r="A521" s="3">
        <v>43137</v>
      </c>
      <c r="B521" s="18">
        <v>41.84</v>
      </c>
      <c r="C521" s="16">
        <f t="shared" si="48"/>
        <v>-1.3207547169811207E-2</v>
      </c>
      <c r="D521" s="18">
        <v>103.7</v>
      </c>
      <c r="E521" s="16">
        <f t="shared" si="49"/>
        <v>-1.2380952380952381E-2</v>
      </c>
      <c r="F521" s="18">
        <v>29.78</v>
      </c>
      <c r="G521" s="16">
        <f t="shared" si="50"/>
        <v>-8.3250083250083762E-3</v>
      </c>
      <c r="J521" s="15">
        <f t="shared" si="51"/>
        <v>-1.3762470171706193E-2</v>
      </c>
      <c r="K521" s="15">
        <f t="shared" si="52"/>
        <v>-1.2853589222498662E-2</v>
      </c>
      <c r="L521" s="15">
        <f t="shared" si="53"/>
        <v>-8.7954291351961741E-3</v>
      </c>
    </row>
    <row r="522" spans="1:12" x14ac:dyDescent="0.3">
      <c r="A522" s="3">
        <v>43138</v>
      </c>
      <c r="B522" s="18">
        <v>41.91</v>
      </c>
      <c r="C522" s="16">
        <f t="shared" si="48"/>
        <v>1.6730401529634342E-3</v>
      </c>
      <c r="D522" s="18">
        <v>105.41</v>
      </c>
      <c r="E522" s="16">
        <f t="shared" si="49"/>
        <v>1.648987463837992E-2</v>
      </c>
      <c r="F522" s="18">
        <v>29.94</v>
      </c>
      <c r="G522" s="16">
        <f t="shared" si="50"/>
        <v>5.3727333781061759E-3</v>
      </c>
      <c r="J522" s="15">
        <f t="shared" si="51"/>
        <v>1.1181171510684482E-3</v>
      </c>
      <c r="K522" s="15">
        <f t="shared" si="52"/>
        <v>1.6017237796833641E-2</v>
      </c>
      <c r="L522" s="15">
        <f t="shared" si="53"/>
        <v>4.9023125679183779E-3</v>
      </c>
    </row>
    <row r="523" spans="1:12" x14ac:dyDescent="0.3">
      <c r="A523" s="3">
        <v>43139</v>
      </c>
      <c r="B523" s="18">
        <v>42.41</v>
      </c>
      <c r="C523" s="16">
        <f t="shared" si="48"/>
        <v>1.1930326890956744E-2</v>
      </c>
      <c r="D523" s="18">
        <v>107.79</v>
      </c>
      <c r="E523" s="16">
        <f t="shared" si="49"/>
        <v>2.2578502988331417E-2</v>
      </c>
      <c r="F523" s="18">
        <v>30.52</v>
      </c>
      <c r="G523" s="16">
        <f t="shared" si="50"/>
        <v>1.9372077488309936E-2</v>
      </c>
      <c r="J523" s="15">
        <f t="shared" si="51"/>
        <v>1.1375403889061757E-2</v>
      </c>
      <c r="K523" s="15">
        <f t="shared" si="52"/>
        <v>2.2105866146785138E-2</v>
      </c>
      <c r="L523" s="15">
        <f t="shared" si="53"/>
        <v>1.8901656678122138E-2</v>
      </c>
    </row>
    <row r="524" spans="1:12" x14ac:dyDescent="0.3">
      <c r="A524" s="3">
        <v>43140</v>
      </c>
      <c r="B524" s="18">
        <v>42</v>
      </c>
      <c r="C524" s="16">
        <f t="shared" si="48"/>
        <v>-9.6675312426314219E-3</v>
      </c>
      <c r="D524" s="18">
        <v>108.25</v>
      </c>
      <c r="E524" s="16">
        <f t="shared" si="49"/>
        <v>4.2675572873178691E-3</v>
      </c>
      <c r="F524" s="18">
        <v>30.42</v>
      </c>
      <c r="G524" s="16">
        <f t="shared" si="50"/>
        <v>-3.2765399737876288E-3</v>
      </c>
      <c r="J524" s="15">
        <f t="shared" si="51"/>
        <v>-1.0222454244526408E-2</v>
      </c>
      <c r="K524" s="15">
        <f t="shared" si="52"/>
        <v>3.7949204457715883E-3</v>
      </c>
      <c r="L524" s="15">
        <f t="shared" si="53"/>
        <v>-3.7469607839754264E-3</v>
      </c>
    </row>
    <row r="525" spans="1:12" x14ac:dyDescent="0.3">
      <c r="A525" s="3">
        <v>43143</v>
      </c>
      <c r="B525" s="18">
        <v>42.33</v>
      </c>
      <c r="C525" s="16">
        <f t="shared" si="48"/>
        <v>7.8571428571427848E-3</v>
      </c>
      <c r="D525" s="18">
        <v>109.09</v>
      </c>
      <c r="E525" s="16">
        <f t="shared" si="49"/>
        <v>7.7598152424942501E-3</v>
      </c>
      <c r="F525" s="18">
        <v>30.59</v>
      </c>
      <c r="G525" s="16">
        <f t="shared" si="50"/>
        <v>5.5884286653515858E-3</v>
      </c>
      <c r="J525" s="15">
        <f t="shared" si="51"/>
        <v>7.3022198552477983E-3</v>
      </c>
      <c r="K525" s="15">
        <f t="shared" si="52"/>
        <v>7.2871784009479693E-3</v>
      </c>
      <c r="L525" s="15">
        <f t="shared" si="53"/>
        <v>5.1180078551637878E-3</v>
      </c>
    </row>
    <row r="526" spans="1:12" x14ac:dyDescent="0.3">
      <c r="A526" s="3">
        <v>43145</v>
      </c>
      <c r="B526" s="18">
        <v>42.09</v>
      </c>
      <c r="C526" s="16">
        <f t="shared" si="48"/>
        <v>-5.6697377746277589E-3</v>
      </c>
      <c r="D526" s="18">
        <v>109.04</v>
      </c>
      <c r="E526" s="16">
        <f t="shared" si="49"/>
        <v>-4.5833715280962917E-4</v>
      </c>
      <c r="F526" s="18">
        <v>30.43</v>
      </c>
      <c r="G526" s="16">
        <f t="shared" si="50"/>
        <v>-5.2304674730303535E-3</v>
      </c>
      <c r="J526" s="15">
        <f t="shared" si="51"/>
        <v>-6.2246607765227453E-3</v>
      </c>
      <c r="K526" s="15">
        <f t="shared" si="52"/>
        <v>-9.3097399435590987E-4</v>
      </c>
      <c r="L526" s="15">
        <f t="shared" si="53"/>
        <v>-5.7008882832181515E-3</v>
      </c>
    </row>
    <row r="527" spans="1:12" x14ac:dyDescent="0.3">
      <c r="A527" s="3">
        <v>43146</v>
      </c>
      <c r="B527" s="18">
        <v>42.15</v>
      </c>
      <c r="C527" s="16">
        <f t="shared" si="48"/>
        <v>1.4255167498216093E-3</v>
      </c>
      <c r="D527" s="18">
        <v>107.66</v>
      </c>
      <c r="E527" s="16">
        <f t="shared" si="49"/>
        <v>-1.2655906089508506E-2</v>
      </c>
      <c r="F527" s="18">
        <v>30.23</v>
      </c>
      <c r="G527" s="16">
        <f t="shared" si="50"/>
        <v>-6.5724613867893522E-3</v>
      </c>
      <c r="J527" s="15">
        <f t="shared" si="51"/>
        <v>8.7059374792662321E-4</v>
      </c>
      <c r="K527" s="15">
        <f t="shared" si="52"/>
        <v>-1.3128542931054787E-2</v>
      </c>
      <c r="L527" s="15">
        <f t="shared" si="53"/>
        <v>-7.0428821969771502E-3</v>
      </c>
    </row>
    <row r="528" spans="1:12" x14ac:dyDescent="0.3">
      <c r="A528" s="3">
        <v>43147</v>
      </c>
      <c r="B528" s="18">
        <v>41.7</v>
      </c>
      <c r="C528" s="16">
        <f t="shared" si="48"/>
        <v>-1.0676156583629748E-2</v>
      </c>
      <c r="D528" s="18">
        <v>106.49</v>
      </c>
      <c r="E528" s="16">
        <f t="shared" si="49"/>
        <v>-1.0867545978079152E-2</v>
      </c>
      <c r="F528" s="18">
        <v>30.06</v>
      </c>
      <c r="G528" s="16">
        <f t="shared" si="50"/>
        <v>-5.6235527621568693E-3</v>
      </c>
      <c r="J528" s="15">
        <f t="shared" si="51"/>
        <v>-1.1231079585524734E-2</v>
      </c>
      <c r="K528" s="15">
        <f t="shared" si="52"/>
        <v>-1.1340182819625432E-2</v>
      </c>
      <c r="L528" s="15">
        <f t="shared" si="53"/>
        <v>-6.0939735723446672E-3</v>
      </c>
    </row>
    <row r="529" spans="1:12" x14ac:dyDescent="0.3">
      <c r="A529" s="3">
        <v>43150</v>
      </c>
      <c r="B529" s="18">
        <v>41.34</v>
      </c>
      <c r="C529" s="16">
        <f t="shared" si="48"/>
        <v>-8.6330935251798246E-3</v>
      </c>
      <c r="D529" s="18">
        <v>105.79</v>
      </c>
      <c r="E529" s="16">
        <f t="shared" si="49"/>
        <v>-6.5733871725043302E-3</v>
      </c>
      <c r="F529" s="18">
        <v>29.8</v>
      </c>
      <c r="G529" s="16">
        <f t="shared" si="50"/>
        <v>-8.649367930804952E-3</v>
      </c>
      <c r="J529" s="15">
        <f t="shared" si="51"/>
        <v>-9.1880165270748111E-3</v>
      </c>
      <c r="K529" s="15">
        <f t="shared" si="52"/>
        <v>-7.0460240140506111E-3</v>
      </c>
      <c r="L529" s="15">
        <f t="shared" si="53"/>
        <v>-9.11978874099275E-3</v>
      </c>
    </row>
    <row r="530" spans="1:12" x14ac:dyDescent="0.3">
      <c r="A530" s="3">
        <v>43151</v>
      </c>
      <c r="B530" s="18">
        <v>41.26</v>
      </c>
      <c r="C530" s="16">
        <f t="shared" si="48"/>
        <v>-1.9351717464926033E-3</v>
      </c>
      <c r="D530" s="18">
        <v>105.93</v>
      </c>
      <c r="E530" s="16">
        <f t="shared" si="49"/>
        <v>1.323376500614426E-3</v>
      </c>
      <c r="F530" s="18">
        <v>29.8</v>
      </c>
      <c r="G530" s="16">
        <f t="shared" si="50"/>
        <v>0</v>
      </c>
      <c r="J530" s="15">
        <f t="shared" si="51"/>
        <v>-2.4900947483875893E-3</v>
      </c>
      <c r="K530" s="15">
        <f t="shared" si="52"/>
        <v>8.5073965906814532E-4</v>
      </c>
      <c r="L530" s="15">
        <f t="shared" si="53"/>
        <v>-4.704208101877977E-4</v>
      </c>
    </row>
    <row r="531" spans="1:12" x14ac:dyDescent="0.3">
      <c r="A531" s="3">
        <v>43152</v>
      </c>
      <c r="B531" s="18">
        <v>41.31</v>
      </c>
      <c r="C531" s="16">
        <f t="shared" si="48"/>
        <v>1.211827435773305E-3</v>
      </c>
      <c r="D531" s="18">
        <v>105.74</v>
      </c>
      <c r="E531" s="16">
        <f t="shared" si="49"/>
        <v>-1.7936373076561374E-3</v>
      </c>
      <c r="F531" s="18">
        <v>29.76</v>
      </c>
      <c r="G531" s="16">
        <f t="shared" si="50"/>
        <v>-1.3422818791946067E-3</v>
      </c>
      <c r="J531" s="15">
        <f t="shared" si="51"/>
        <v>6.5690443387831894E-4</v>
      </c>
      <c r="K531" s="15">
        <f t="shared" si="52"/>
        <v>-2.2662741492024182E-3</v>
      </c>
      <c r="L531" s="15">
        <f t="shared" si="53"/>
        <v>-1.8127026893824045E-3</v>
      </c>
    </row>
    <row r="532" spans="1:12" x14ac:dyDescent="0.3">
      <c r="A532" s="3">
        <v>43153</v>
      </c>
      <c r="B532" s="18">
        <v>41.19</v>
      </c>
      <c r="C532" s="16">
        <f t="shared" si="48"/>
        <v>-2.9048656499638392E-3</v>
      </c>
      <c r="D532" s="18">
        <v>104.85</v>
      </c>
      <c r="E532" s="16">
        <f t="shared" si="49"/>
        <v>-8.4168715717798381E-3</v>
      </c>
      <c r="F532" s="18">
        <v>29.66</v>
      </c>
      <c r="G532" s="16">
        <f t="shared" si="50"/>
        <v>-3.3602150537634934E-3</v>
      </c>
      <c r="J532" s="15">
        <f t="shared" si="51"/>
        <v>-3.4597886518588253E-3</v>
      </c>
      <c r="K532" s="15">
        <f t="shared" si="52"/>
        <v>-8.8895084133261189E-3</v>
      </c>
      <c r="L532" s="15">
        <f t="shared" si="53"/>
        <v>-3.8306358639512909E-3</v>
      </c>
    </row>
    <row r="533" spans="1:12" x14ac:dyDescent="0.3">
      <c r="A533" s="3">
        <v>43154</v>
      </c>
      <c r="B533" s="18">
        <v>41.77</v>
      </c>
      <c r="C533" s="16">
        <f t="shared" si="48"/>
        <v>1.4081087642631829E-2</v>
      </c>
      <c r="D533" s="18">
        <v>106.63</v>
      </c>
      <c r="E533" s="16">
        <f t="shared" si="49"/>
        <v>1.6976633285646248E-2</v>
      </c>
      <c r="F533" s="18">
        <v>29.93</v>
      </c>
      <c r="G533" s="16">
        <f t="shared" si="50"/>
        <v>9.103169251517107E-3</v>
      </c>
      <c r="J533" s="15">
        <f t="shared" si="51"/>
        <v>1.3526164640736842E-2</v>
      </c>
      <c r="K533" s="15">
        <f t="shared" si="52"/>
        <v>1.6503996444099969E-2</v>
      </c>
      <c r="L533" s="15">
        <f t="shared" si="53"/>
        <v>8.632748441329309E-3</v>
      </c>
    </row>
    <row r="534" spans="1:12" x14ac:dyDescent="0.3">
      <c r="A534" s="3">
        <v>43157</v>
      </c>
      <c r="B534" s="18">
        <v>42.15</v>
      </c>
      <c r="C534" s="16">
        <f t="shared" si="48"/>
        <v>9.0974383528847902E-3</v>
      </c>
      <c r="D534" s="18">
        <v>107.5</v>
      </c>
      <c r="E534" s="16">
        <f t="shared" si="49"/>
        <v>8.1590546750445192E-3</v>
      </c>
      <c r="F534" s="18">
        <v>30.26</v>
      </c>
      <c r="G534" s="16">
        <f t="shared" si="50"/>
        <v>1.1025726695623073E-2</v>
      </c>
      <c r="J534" s="15">
        <f t="shared" si="51"/>
        <v>8.5425153509898037E-3</v>
      </c>
      <c r="K534" s="15">
        <f t="shared" si="52"/>
        <v>7.6864178334982384E-3</v>
      </c>
      <c r="L534" s="15">
        <f t="shared" si="53"/>
        <v>1.0555305885435275E-2</v>
      </c>
    </row>
    <row r="535" spans="1:12" x14ac:dyDescent="0.3">
      <c r="A535" s="3">
        <v>43158</v>
      </c>
      <c r="B535" s="18">
        <v>42</v>
      </c>
      <c r="C535" s="16">
        <f t="shared" si="48"/>
        <v>-3.558718861209953E-3</v>
      </c>
      <c r="D535" s="18">
        <v>107.32</v>
      </c>
      <c r="E535" s="16">
        <f t="shared" si="49"/>
        <v>-1.6744186046512288E-3</v>
      </c>
      <c r="F535" s="18">
        <v>30.16</v>
      </c>
      <c r="G535" s="16">
        <f t="shared" si="50"/>
        <v>-3.3046926635823537E-3</v>
      </c>
      <c r="J535" s="15">
        <f t="shared" si="51"/>
        <v>-4.1136418631049394E-3</v>
      </c>
      <c r="K535" s="15">
        <f t="shared" si="52"/>
        <v>-2.1470554461975096E-3</v>
      </c>
      <c r="L535" s="15">
        <f t="shared" si="53"/>
        <v>-3.7751134737701512E-3</v>
      </c>
    </row>
    <row r="536" spans="1:12" x14ac:dyDescent="0.3">
      <c r="A536" s="3">
        <v>43159</v>
      </c>
      <c r="B536" s="18">
        <v>41.82</v>
      </c>
      <c r="C536" s="16">
        <f t="shared" si="48"/>
        <v>-4.2857142857142261E-3</v>
      </c>
      <c r="D536" s="18">
        <v>107.43</v>
      </c>
      <c r="E536" s="16">
        <f t="shared" si="49"/>
        <v>1.0249720462169876E-3</v>
      </c>
      <c r="F536" s="18">
        <v>30.01</v>
      </c>
      <c r="G536" s="16">
        <f t="shared" si="50"/>
        <v>-4.9734748010609175E-3</v>
      </c>
      <c r="J536" s="15">
        <f t="shared" si="51"/>
        <v>-4.8406372876092126E-3</v>
      </c>
      <c r="K536" s="15">
        <f t="shared" si="52"/>
        <v>5.5233520467070686E-4</v>
      </c>
      <c r="L536" s="15">
        <f t="shared" si="53"/>
        <v>-5.4438956112487155E-3</v>
      </c>
    </row>
    <row r="537" spans="1:12" x14ac:dyDescent="0.3">
      <c r="A537" s="3">
        <v>43160</v>
      </c>
      <c r="B537" s="18">
        <v>41.55</v>
      </c>
      <c r="C537" s="16">
        <f t="shared" si="48"/>
        <v>-6.4562410329986886E-3</v>
      </c>
      <c r="D537" s="18">
        <v>106.96</v>
      </c>
      <c r="E537" s="16">
        <f t="shared" si="49"/>
        <v>-4.3749418225822456E-3</v>
      </c>
      <c r="F537" s="18">
        <v>29.85</v>
      </c>
      <c r="G537" s="16">
        <f t="shared" si="50"/>
        <v>-5.3315561479506668E-3</v>
      </c>
      <c r="J537" s="15">
        <f t="shared" si="51"/>
        <v>-7.011164034893675E-3</v>
      </c>
      <c r="K537" s="15">
        <f t="shared" si="52"/>
        <v>-4.8475786641285264E-3</v>
      </c>
      <c r="L537" s="15">
        <f t="shared" si="53"/>
        <v>-5.8019769581384648E-3</v>
      </c>
    </row>
    <row r="538" spans="1:12" x14ac:dyDescent="0.3">
      <c r="A538" s="3">
        <v>43164</v>
      </c>
      <c r="B538" s="18">
        <v>41.2</v>
      </c>
      <c r="C538" s="16">
        <f t="shared" si="48"/>
        <v>-8.4235860409144214E-3</v>
      </c>
      <c r="D538" s="18">
        <v>105.88</v>
      </c>
      <c r="E538" s="16">
        <f t="shared" si="49"/>
        <v>-1.0097232610321583E-2</v>
      </c>
      <c r="F538" s="18">
        <v>29.53</v>
      </c>
      <c r="G538" s="16">
        <f t="shared" si="50"/>
        <v>-1.0720268006700229E-2</v>
      </c>
      <c r="J538" s="15">
        <f t="shared" si="51"/>
        <v>-8.9785090428094079E-3</v>
      </c>
      <c r="K538" s="15">
        <f t="shared" si="52"/>
        <v>-1.0569869451867863E-2</v>
      </c>
      <c r="L538" s="15">
        <f t="shared" si="53"/>
        <v>-1.1190688816888027E-2</v>
      </c>
    </row>
    <row r="539" spans="1:12" x14ac:dyDescent="0.3">
      <c r="A539" s="3">
        <v>43165</v>
      </c>
      <c r="B539" s="18">
        <v>40.75</v>
      </c>
      <c r="C539" s="16">
        <f t="shared" si="48"/>
        <v>-1.0922330097087429E-2</v>
      </c>
      <c r="D539" s="18">
        <v>105.05</v>
      </c>
      <c r="E539" s="16">
        <f t="shared" si="49"/>
        <v>-7.8390630902909209E-3</v>
      </c>
      <c r="F539" s="18">
        <v>29.22</v>
      </c>
      <c r="G539" s="16">
        <f t="shared" si="50"/>
        <v>-1.0497798848628559E-2</v>
      </c>
      <c r="J539" s="15">
        <f t="shared" si="51"/>
        <v>-1.1477253098982416E-2</v>
      </c>
      <c r="K539" s="15">
        <f t="shared" si="52"/>
        <v>-8.3116999318372017E-3</v>
      </c>
      <c r="L539" s="15">
        <f t="shared" si="53"/>
        <v>-1.0968219658816357E-2</v>
      </c>
    </row>
    <row r="540" spans="1:12" x14ac:dyDescent="0.3">
      <c r="A540" s="3">
        <v>43166</v>
      </c>
      <c r="B540" s="18">
        <v>40.380000000000003</v>
      </c>
      <c r="C540" s="16">
        <f t="shared" si="48"/>
        <v>-9.079754601226897E-3</v>
      </c>
      <c r="D540" s="18">
        <v>103.51</v>
      </c>
      <c r="E540" s="16">
        <f t="shared" si="49"/>
        <v>-1.4659685863874228E-2</v>
      </c>
      <c r="F540" s="18">
        <v>28.89</v>
      </c>
      <c r="G540" s="16">
        <f t="shared" si="50"/>
        <v>-1.1293634496919891E-2</v>
      </c>
      <c r="J540" s="15">
        <f t="shared" si="51"/>
        <v>-9.6346776031218835E-3</v>
      </c>
      <c r="K540" s="15">
        <f t="shared" si="52"/>
        <v>-1.5132322705420509E-2</v>
      </c>
      <c r="L540" s="15">
        <f t="shared" si="53"/>
        <v>-1.1764055307107689E-2</v>
      </c>
    </row>
    <row r="541" spans="1:12" x14ac:dyDescent="0.3">
      <c r="A541" s="3">
        <v>43167</v>
      </c>
      <c r="B541" s="18">
        <v>40.74</v>
      </c>
      <c r="C541" s="16">
        <f t="shared" si="48"/>
        <v>8.9153046062406816E-3</v>
      </c>
      <c r="D541" s="18">
        <v>103.8</v>
      </c>
      <c r="E541" s="16">
        <f t="shared" si="49"/>
        <v>2.8016616752004619E-3</v>
      </c>
      <c r="F541" s="18">
        <v>29.05</v>
      </c>
      <c r="G541" s="16">
        <f t="shared" si="50"/>
        <v>5.5382485289028338E-3</v>
      </c>
      <c r="J541" s="15">
        <f t="shared" si="51"/>
        <v>8.3603816043456951E-3</v>
      </c>
      <c r="K541" s="15">
        <f t="shared" si="52"/>
        <v>2.3290248336541811E-3</v>
      </c>
      <c r="L541" s="15">
        <f t="shared" si="53"/>
        <v>5.0678277187150358E-3</v>
      </c>
    </row>
    <row r="542" spans="1:12" x14ac:dyDescent="0.3">
      <c r="A542" s="3">
        <v>43168</v>
      </c>
      <c r="B542" s="18">
        <v>40.630000000000003</v>
      </c>
      <c r="C542" s="16">
        <f t="shared" si="48"/>
        <v>-2.7000490918016595E-3</v>
      </c>
      <c r="D542" s="18">
        <v>103.68</v>
      </c>
      <c r="E542" s="16">
        <f t="shared" si="49"/>
        <v>-1.1560693641617936E-3</v>
      </c>
      <c r="F542" s="18">
        <v>28.98</v>
      </c>
      <c r="G542" s="16">
        <f t="shared" si="50"/>
        <v>-2.4096385542168308E-3</v>
      </c>
      <c r="J542" s="15">
        <f t="shared" si="51"/>
        <v>-3.2549720936966456E-3</v>
      </c>
      <c r="K542" s="15">
        <f t="shared" si="52"/>
        <v>-1.6287062057080744E-3</v>
      </c>
      <c r="L542" s="15">
        <f t="shared" si="53"/>
        <v>-2.8800593644046284E-3</v>
      </c>
    </row>
    <row r="543" spans="1:12" x14ac:dyDescent="0.3">
      <c r="A543" s="3">
        <v>43171</v>
      </c>
      <c r="B543" s="18">
        <v>41.34</v>
      </c>
      <c r="C543" s="16">
        <f t="shared" si="48"/>
        <v>1.7474772335712485E-2</v>
      </c>
      <c r="D543" s="18">
        <v>104.08</v>
      </c>
      <c r="E543" s="16">
        <f t="shared" si="49"/>
        <v>3.8580246913579863E-3</v>
      </c>
      <c r="F543" s="18">
        <v>29.29</v>
      </c>
      <c r="G543" s="16">
        <f t="shared" si="50"/>
        <v>1.0697032436162823E-2</v>
      </c>
      <c r="J543" s="15">
        <f t="shared" si="51"/>
        <v>1.6919849333817499E-2</v>
      </c>
      <c r="K543" s="15">
        <f t="shared" si="52"/>
        <v>3.3853878498117055E-3</v>
      </c>
      <c r="L543" s="15">
        <f t="shared" si="53"/>
        <v>1.0226611625975025E-2</v>
      </c>
    </row>
    <row r="544" spans="1:12" x14ac:dyDescent="0.3">
      <c r="A544" s="3">
        <v>43172</v>
      </c>
      <c r="B544" s="18">
        <v>41.53</v>
      </c>
      <c r="C544" s="16">
        <f t="shared" si="48"/>
        <v>4.5960328979195442E-3</v>
      </c>
      <c r="D544" s="18">
        <v>105.11</v>
      </c>
      <c r="E544" s="16">
        <f t="shared" si="49"/>
        <v>9.8962336664105699E-3</v>
      </c>
      <c r="F544" s="18">
        <v>29.48</v>
      </c>
      <c r="G544" s="16">
        <f t="shared" si="50"/>
        <v>6.4868555821100404E-3</v>
      </c>
      <c r="J544" s="15">
        <f t="shared" si="51"/>
        <v>4.0411098960245577E-3</v>
      </c>
      <c r="K544" s="15">
        <f t="shared" si="52"/>
        <v>9.4235968248642891E-3</v>
      </c>
      <c r="L544" s="15">
        <f t="shared" si="53"/>
        <v>6.0164347719222425E-3</v>
      </c>
    </row>
    <row r="545" spans="1:12" x14ac:dyDescent="0.3">
      <c r="A545" s="3">
        <v>43173</v>
      </c>
      <c r="B545" s="18">
        <v>41.53</v>
      </c>
      <c r="C545" s="16">
        <f t="shared" si="48"/>
        <v>0</v>
      </c>
      <c r="D545" s="18">
        <v>105.03</v>
      </c>
      <c r="E545" s="16">
        <f t="shared" si="49"/>
        <v>-7.6110741128343484E-4</v>
      </c>
      <c r="F545" s="18">
        <v>29.4</v>
      </c>
      <c r="G545" s="16">
        <f t="shared" si="50"/>
        <v>-2.7137042062416183E-3</v>
      </c>
      <c r="J545" s="15">
        <f t="shared" si="51"/>
        <v>-5.5492300189498604E-4</v>
      </c>
      <c r="K545" s="15">
        <f t="shared" si="52"/>
        <v>-1.2337442528297157E-3</v>
      </c>
      <c r="L545" s="15">
        <f t="shared" si="53"/>
        <v>-3.1841250164294159E-3</v>
      </c>
    </row>
    <row r="546" spans="1:12" x14ac:dyDescent="0.3">
      <c r="A546" s="3">
        <v>43174</v>
      </c>
      <c r="B546" s="18">
        <v>41.29</v>
      </c>
      <c r="C546" s="16">
        <f t="shared" si="48"/>
        <v>-5.7789549723091804E-3</v>
      </c>
      <c r="D546" s="18">
        <v>105.09</v>
      </c>
      <c r="E546" s="16">
        <f t="shared" si="49"/>
        <v>5.7126535275631163E-4</v>
      </c>
      <c r="F546" s="18">
        <v>29.27</v>
      </c>
      <c r="G546" s="16">
        <f t="shared" si="50"/>
        <v>-4.4217687074830092E-3</v>
      </c>
      <c r="J546" s="15">
        <f t="shared" si="51"/>
        <v>-6.3338779742041669E-3</v>
      </c>
      <c r="K546" s="15">
        <f t="shared" si="52"/>
        <v>9.8628511210030923E-5</v>
      </c>
      <c r="L546" s="15">
        <f t="shared" si="53"/>
        <v>-4.8921895176708072E-3</v>
      </c>
    </row>
    <row r="547" spans="1:12" x14ac:dyDescent="0.3">
      <c r="A547" s="3">
        <v>43175</v>
      </c>
      <c r="B547" s="18">
        <v>40.72</v>
      </c>
      <c r="C547" s="16">
        <f t="shared" si="48"/>
        <v>-1.3804795349963705E-2</v>
      </c>
      <c r="D547" s="18">
        <v>103.88</v>
      </c>
      <c r="E547" s="16">
        <f t="shared" si="49"/>
        <v>-1.1513940432010705E-2</v>
      </c>
      <c r="F547" s="18">
        <v>28.95</v>
      </c>
      <c r="G547" s="16">
        <f t="shared" si="50"/>
        <v>-1.0932695592757113E-2</v>
      </c>
      <c r="J547" s="15">
        <f t="shared" si="51"/>
        <v>-1.4359718351858692E-2</v>
      </c>
      <c r="K547" s="15">
        <f t="shared" si="52"/>
        <v>-1.1986577273556986E-2</v>
      </c>
      <c r="L547" s="15">
        <f t="shared" si="53"/>
        <v>-1.1403116402944911E-2</v>
      </c>
    </row>
    <row r="548" spans="1:12" x14ac:dyDescent="0.3">
      <c r="A548" s="3">
        <v>43178</v>
      </c>
      <c r="B548" s="18">
        <v>40.28</v>
      </c>
      <c r="C548" s="16">
        <f t="shared" si="48"/>
        <v>-1.080550098231825E-2</v>
      </c>
      <c r="D548" s="18">
        <v>102.56</v>
      </c>
      <c r="E548" s="16">
        <f t="shared" si="49"/>
        <v>-1.2706969580284833E-2</v>
      </c>
      <c r="F548" s="18">
        <v>28.64</v>
      </c>
      <c r="G548" s="16">
        <f t="shared" si="50"/>
        <v>-1.0708117443868681E-2</v>
      </c>
      <c r="J548" s="15">
        <f t="shared" si="51"/>
        <v>-1.1360423984213237E-2</v>
      </c>
      <c r="K548" s="15">
        <f t="shared" si="52"/>
        <v>-1.3179606421831113E-2</v>
      </c>
      <c r="L548" s="15">
        <f t="shared" si="53"/>
        <v>-1.1178538254056479E-2</v>
      </c>
    </row>
    <row r="549" spans="1:12" x14ac:dyDescent="0.3">
      <c r="A549" s="3">
        <v>43179</v>
      </c>
      <c r="B549" s="18">
        <v>40.43</v>
      </c>
      <c r="C549" s="16">
        <f t="shared" si="48"/>
        <v>3.7239324726912049E-3</v>
      </c>
      <c r="D549" s="18">
        <v>102.43</v>
      </c>
      <c r="E549" s="16">
        <f t="shared" si="49"/>
        <v>-1.2675507020279975E-3</v>
      </c>
      <c r="F549" s="18">
        <v>28.53</v>
      </c>
      <c r="G549" s="16">
        <f t="shared" si="50"/>
        <v>-3.840782122905062E-3</v>
      </c>
      <c r="J549" s="15">
        <f t="shared" si="51"/>
        <v>3.1690094707962188E-3</v>
      </c>
      <c r="K549" s="15">
        <f t="shared" si="52"/>
        <v>-1.7401875435742783E-3</v>
      </c>
      <c r="L549" s="15">
        <f t="shared" si="53"/>
        <v>-4.31120293309286E-3</v>
      </c>
    </row>
    <row r="550" spans="1:12" x14ac:dyDescent="0.3">
      <c r="A550" s="3">
        <v>43180</v>
      </c>
      <c r="B550" s="18">
        <v>40.56</v>
      </c>
      <c r="C550" s="16">
        <f t="shared" si="48"/>
        <v>3.215434083601254E-3</v>
      </c>
      <c r="D550" s="18">
        <v>102.64</v>
      </c>
      <c r="E550" s="16">
        <f t="shared" si="49"/>
        <v>2.0501806111490328E-3</v>
      </c>
      <c r="F550" s="18">
        <v>28.59</v>
      </c>
      <c r="G550" s="16">
        <f t="shared" si="50"/>
        <v>2.103049421661396E-3</v>
      </c>
      <c r="J550" s="15">
        <f t="shared" si="51"/>
        <v>2.660511081706268E-3</v>
      </c>
      <c r="K550" s="15">
        <f t="shared" si="52"/>
        <v>1.577543769602752E-3</v>
      </c>
      <c r="L550" s="15">
        <f t="shared" si="53"/>
        <v>1.6326286114735982E-3</v>
      </c>
    </row>
    <row r="551" spans="1:12" x14ac:dyDescent="0.3">
      <c r="A551" s="3">
        <v>43181</v>
      </c>
      <c r="B551" s="18">
        <v>40.35</v>
      </c>
      <c r="C551" s="16">
        <f t="shared" si="48"/>
        <v>-5.177514792899407E-3</v>
      </c>
      <c r="D551" s="18">
        <v>102.29</v>
      </c>
      <c r="E551" s="16">
        <f t="shared" si="49"/>
        <v>-3.4099766173031343E-3</v>
      </c>
      <c r="F551" s="18">
        <v>28.38</v>
      </c>
      <c r="G551" s="16">
        <f t="shared" si="50"/>
        <v>-7.3452256033578189E-3</v>
      </c>
      <c r="J551" s="15">
        <f t="shared" si="51"/>
        <v>-5.7324377947943934E-3</v>
      </c>
      <c r="K551" s="15">
        <f t="shared" si="52"/>
        <v>-3.8826134588494151E-3</v>
      </c>
      <c r="L551" s="15">
        <f t="shared" si="53"/>
        <v>-7.8156464135456169E-3</v>
      </c>
    </row>
    <row r="552" spans="1:12" x14ac:dyDescent="0.3">
      <c r="A552" s="3">
        <v>43182</v>
      </c>
      <c r="B552" s="18">
        <v>39.950000000000003</v>
      </c>
      <c r="C552" s="16">
        <f t="shared" si="48"/>
        <v>-9.9132589838909491E-3</v>
      </c>
      <c r="D552" s="18">
        <v>101.22</v>
      </c>
      <c r="E552" s="16">
        <f t="shared" si="49"/>
        <v>-1.046045556750419E-2</v>
      </c>
      <c r="F552" s="18">
        <v>28.21</v>
      </c>
      <c r="G552" s="16">
        <f t="shared" si="50"/>
        <v>-5.9901338971105611E-3</v>
      </c>
      <c r="J552" s="15">
        <f t="shared" si="51"/>
        <v>-1.0468181985785936E-2</v>
      </c>
      <c r="K552" s="15">
        <f t="shared" si="52"/>
        <v>-1.0933092409050471E-2</v>
      </c>
      <c r="L552" s="15">
        <f t="shared" si="53"/>
        <v>-6.4605547072983591E-3</v>
      </c>
    </row>
    <row r="553" spans="1:12" x14ac:dyDescent="0.3">
      <c r="A553" s="3">
        <v>43185</v>
      </c>
      <c r="B553" s="18">
        <v>40.43</v>
      </c>
      <c r="C553" s="16">
        <f t="shared" si="48"/>
        <v>1.2015018773466668E-2</v>
      </c>
      <c r="D553" s="18">
        <v>102.45</v>
      </c>
      <c r="E553" s="16">
        <f t="shared" si="49"/>
        <v>1.2151748666271445E-2</v>
      </c>
      <c r="F553" s="18">
        <v>28.39</v>
      </c>
      <c r="G553" s="16">
        <f t="shared" si="50"/>
        <v>6.3807160581355049E-3</v>
      </c>
      <c r="J553" s="15">
        <f t="shared" si="51"/>
        <v>1.1460095771571682E-2</v>
      </c>
      <c r="K553" s="15">
        <f t="shared" si="52"/>
        <v>1.1679111824725164E-2</v>
      </c>
      <c r="L553" s="15">
        <f t="shared" si="53"/>
        <v>5.9102952479477069E-3</v>
      </c>
    </row>
    <row r="554" spans="1:12" x14ac:dyDescent="0.3">
      <c r="A554" s="3">
        <v>43186</v>
      </c>
      <c r="B554" s="18">
        <v>40.770000000000003</v>
      </c>
      <c r="C554" s="16">
        <f t="shared" si="48"/>
        <v>8.4095968340343052E-3</v>
      </c>
      <c r="D554" s="18">
        <v>103.79</v>
      </c>
      <c r="E554" s="16">
        <f t="shared" si="49"/>
        <v>1.3079551000487966E-2</v>
      </c>
      <c r="F554" s="18">
        <v>28.64</v>
      </c>
      <c r="G554" s="16">
        <f t="shared" si="50"/>
        <v>8.8059175766115327E-3</v>
      </c>
      <c r="J554" s="15">
        <f t="shared" si="51"/>
        <v>7.8546738321393188E-3</v>
      </c>
      <c r="K554" s="15">
        <f t="shared" si="52"/>
        <v>1.2606914158941685E-2</v>
      </c>
      <c r="L554" s="15">
        <f t="shared" si="53"/>
        <v>8.3354967664237348E-3</v>
      </c>
    </row>
    <row r="555" spans="1:12" x14ac:dyDescent="0.3">
      <c r="A555" s="3">
        <v>43187</v>
      </c>
      <c r="B555" s="18">
        <v>40.479999999999997</v>
      </c>
      <c r="C555" s="16">
        <f t="shared" si="48"/>
        <v>-7.1130733382390732E-3</v>
      </c>
      <c r="D555" s="18">
        <v>103.12</v>
      </c>
      <c r="E555" s="16">
        <f t="shared" si="49"/>
        <v>-6.4553425185470692E-3</v>
      </c>
      <c r="F555" s="18">
        <v>28.6</v>
      </c>
      <c r="G555" s="16">
        <f t="shared" si="50"/>
        <v>-1.3966480446927498E-3</v>
      </c>
      <c r="J555" s="15">
        <f t="shared" si="51"/>
        <v>-7.6679963401340596E-3</v>
      </c>
      <c r="K555" s="15">
        <f t="shared" si="52"/>
        <v>-6.92797936009335E-3</v>
      </c>
      <c r="L555" s="15">
        <f t="shared" si="53"/>
        <v>-1.8670688548805476E-3</v>
      </c>
    </row>
    <row r="556" spans="1:12" x14ac:dyDescent="0.3">
      <c r="A556" s="3">
        <v>43192</v>
      </c>
      <c r="B556" s="18">
        <v>40.74</v>
      </c>
      <c r="C556" s="16">
        <f t="shared" si="48"/>
        <v>6.4229249011857892E-3</v>
      </c>
      <c r="D556" s="18">
        <v>105.1</v>
      </c>
      <c r="E556" s="16">
        <f t="shared" si="49"/>
        <v>1.9200930954228035E-2</v>
      </c>
      <c r="F556" s="24">
        <v>28.82</v>
      </c>
      <c r="G556" s="16">
        <f t="shared" si="50"/>
        <v>7.692307692307665E-3</v>
      </c>
      <c r="J556" s="15">
        <f t="shared" si="51"/>
        <v>5.8680018992908027E-3</v>
      </c>
      <c r="K556" s="15">
        <f t="shared" si="52"/>
        <v>1.8728294112681756E-2</v>
      </c>
      <c r="L556" s="15">
        <f t="shared" si="53"/>
        <v>7.221886882119867E-3</v>
      </c>
    </row>
    <row r="557" spans="1:12" x14ac:dyDescent="0.3">
      <c r="A557" s="3">
        <v>43193</v>
      </c>
      <c r="B557" s="18">
        <v>40.94</v>
      </c>
      <c r="C557" s="16">
        <f t="shared" si="48"/>
        <v>4.9091801669121082E-3</v>
      </c>
      <c r="D557" s="18">
        <v>105.96</v>
      </c>
      <c r="E557" s="16">
        <f t="shared" si="49"/>
        <v>8.1826831588962534E-3</v>
      </c>
      <c r="F557" s="18">
        <v>28.82</v>
      </c>
      <c r="G557" s="16">
        <f t="shared" si="50"/>
        <v>0</v>
      </c>
      <c r="J557" s="15">
        <f t="shared" si="51"/>
        <v>4.3542571650171218E-3</v>
      </c>
      <c r="K557" s="15">
        <f t="shared" si="52"/>
        <v>7.7100463173499726E-3</v>
      </c>
      <c r="L557" s="15">
        <f t="shared" si="53"/>
        <v>-4.704208101877977E-4</v>
      </c>
    </row>
    <row r="558" spans="1:12" x14ac:dyDescent="0.3">
      <c r="A558" s="3">
        <v>43194</v>
      </c>
      <c r="B558" s="18">
        <v>40.47</v>
      </c>
      <c r="C558" s="16">
        <f t="shared" si="48"/>
        <v>-1.1480214948705436E-2</v>
      </c>
      <c r="D558" s="18">
        <v>104.93</v>
      </c>
      <c r="E558" s="16">
        <f t="shared" si="49"/>
        <v>-9.7206493016230855E-3</v>
      </c>
      <c r="F558" s="18">
        <v>28.67</v>
      </c>
      <c r="G558" s="16">
        <f t="shared" si="50"/>
        <v>-5.2047189451769338E-3</v>
      </c>
      <c r="J558" s="15">
        <f t="shared" si="51"/>
        <v>-1.2035137950600423E-2</v>
      </c>
      <c r="K558" s="15">
        <f t="shared" si="52"/>
        <v>-1.0193286143169366E-2</v>
      </c>
      <c r="L558" s="15">
        <f t="shared" si="53"/>
        <v>-5.6751397553647318E-3</v>
      </c>
    </row>
    <row r="559" spans="1:12" x14ac:dyDescent="0.3">
      <c r="A559" s="3">
        <v>43195</v>
      </c>
      <c r="B559" s="18">
        <v>41.25</v>
      </c>
      <c r="C559" s="16">
        <f t="shared" si="48"/>
        <v>1.9273535952557541E-2</v>
      </c>
      <c r="D559" s="18">
        <v>106.6</v>
      </c>
      <c r="E559" s="16">
        <f t="shared" si="49"/>
        <v>1.591537215286376E-2</v>
      </c>
      <c r="F559" s="18">
        <v>29.02</v>
      </c>
      <c r="G559" s="16">
        <f t="shared" si="50"/>
        <v>1.2207882804325054E-2</v>
      </c>
      <c r="J559" s="15">
        <f t="shared" si="51"/>
        <v>1.8718612950662555E-2</v>
      </c>
      <c r="K559" s="15">
        <f t="shared" si="52"/>
        <v>1.544273531131748E-2</v>
      </c>
      <c r="L559" s="15">
        <f t="shared" si="53"/>
        <v>1.1737461994137256E-2</v>
      </c>
    </row>
    <row r="560" spans="1:12" x14ac:dyDescent="0.3">
      <c r="A560" s="3">
        <v>43196</v>
      </c>
      <c r="B560" s="18">
        <v>41.33</v>
      </c>
      <c r="C560" s="16">
        <f t="shared" si="48"/>
        <v>1.9393939393939075E-3</v>
      </c>
      <c r="D560" s="18">
        <v>107.16</v>
      </c>
      <c r="E560" s="16">
        <f t="shared" si="49"/>
        <v>5.2532833020637604E-3</v>
      </c>
      <c r="F560" s="18">
        <v>29.22</v>
      </c>
      <c r="G560" s="16">
        <f t="shared" si="50"/>
        <v>6.8917987594760977E-3</v>
      </c>
      <c r="J560" s="15">
        <f t="shared" si="51"/>
        <v>1.3844709374989214E-3</v>
      </c>
      <c r="K560" s="15">
        <f t="shared" si="52"/>
        <v>4.7806464605174796E-3</v>
      </c>
      <c r="L560" s="15">
        <f t="shared" si="53"/>
        <v>6.4213779492882997E-3</v>
      </c>
    </row>
    <row r="561" spans="1:12" x14ac:dyDescent="0.3">
      <c r="A561" s="3">
        <v>43199</v>
      </c>
      <c r="B561" s="18">
        <v>41.54</v>
      </c>
      <c r="C561" s="16">
        <f t="shared" si="48"/>
        <v>5.0810549237843006E-3</v>
      </c>
      <c r="D561" s="18">
        <v>107.43</v>
      </c>
      <c r="E561" s="16">
        <f t="shared" si="49"/>
        <v>2.5195968645017608E-3</v>
      </c>
      <c r="F561" s="18">
        <v>29.27</v>
      </c>
      <c r="G561" s="16">
        <f t="shared" si="50"/>
        <v>1.7111567419576534E-3</v>
      </c>
      <c r="J561" s="15">
        <f t="shared" si="51"/>
        <v>4.5261319218893141E-3</v>
      </c>
      <c r="K561" s="15">
        <f t="shared" si="52"/>
        <v>2.04696002295548E-3</v>
      </c>
      <c r="L561" s="15">
        <f t="shared" si="53"/>
        <v>1.2407359317698557E-3</v>
      </c>
    </row>
    <row r="562" spans="1:12" x14ac:dyDescent="0.3">
      <c r="A562" s="3">
        <v>43200</v>
      </c>
      <c r="B562" s="18">
        <v>41.73</v>
      </c>
      <c r="C562" s="16">
        <f t="shared" si="48"/>
        <v>4.5739046701973596E-3</v>
      </c>
      <c r="D562" s="18">
        <v>107.45</v>
      </c>
      <c r="E562" s="16">
        <f t="shared" si="49"/>
        <v>1.8616773713109325E-4</v>
      </c>
      <c r="F562" s="18">
        <v>29.43</v>
      </c>
      <c r="G562" s="16">
        <f t="shared" si="50"/>
        <v>5.4663477963785567E-3</v>
      </c>
      <c r="J562" s="15">
        <f t="shared" si="51"/>
        <v>4.0189816683023731E-3</v>
      </c>
      <c r="K562" s="15">
        <f t="shared" si="52"/>
        <v>-2.8646910441518746E-4</v>
      </c>
      <c r="L562" s="15">
        <f t="shared" si="53"/>
        <v>4.9959269861907588E-3</v>
      </c>
    </row>
    <row r="563" spans="1:12" x14ac:dyDescent="0.3">
      <c r="A563" s="3">
        <v>43201</v>
      </c>
      <c r="B563" s="18">
        <v>41.7</v>
      </c>
      <c r="C563" s="16">
        <f t="shared" si="48"/>
        <v>-7.1890726096324187E-4</v>
      </c>
      <c r="D563" s="18">
        <v>107.48</v>
      </c>
      <c r="E563" s="16">
        <f t="shared" si="49"/>
        <v>2.7919962773381712E-4</v>
      </c>
      <c r="F563" s="18">
        <v>29.35</v>
      </c>
      <c r="G563" s="16">
        <f t="shared" si="50"/>
        <v>-2.7183146449201168E-3</v>
      </c>
      <c r="J563" s="15">
        <f t="shared" si="51"/>
        <v>-1.2738302628582279E-3</v>
      </c>
      <c r="K563" s="15">
        <f t="shared" si="52"/>
        <v>-1.9343721381246358E-4</v>
      </c>
      <c r="L563" s="15">
        <f t="shared" si="53"/>
        <v>-3.1887354551079143E-3</v>
      </c>
    </row>
    <row r="564" spans="1:12" x14ac:dyDescent="0.3">
      <c r="A564" s="3">
        <v>43202</v>
      </c>
      <c r="B564" s="18">
        <v>41.82</v>
      </c>
      <c r="C564" s="16">
        <f t="shared" si="48"/>
        <v>2.8776978417266452E-3</v>
      </c>
      <c r="D564" s="18">
        <v>107.71</v>
      </c>
      <c r="E564" s="16">
        <f t="shared" si="49"/>
        <v>2.1399330107925163E-3</v>
      </c>
      <c r="F564" s="18">
        <v>29.29</v>
      </c>
      <c r="G564" s="16">
        <f t="shared" si="50"/>
        <v>-2.0442930153322658E-3</v>
      </c>
      <c r="J564" s="15">
        <f t="shared" si="51"/>
        <v>2.3227748398316592E-3</v>
      </c>
      <c r="K564" s="15">
        <f t="shared" si="52"/>
        <v>1.6672961692462355E-3</v>
      </c>
      <c r="L564" s="15">
        <f t="shared" si="53"/>
        <v>-2.5147138255200633E-3</v>
      </c>
    </row>
    <row r="565" spans="1:12" x14ac:dyDescent="0.3">
      <c r="A565" s="3">
        <v>43203</v>
      </c>
      <c r="B565" s="18">
        <v>41.87</v>
      </c>
      <c r="C565" s="16">
        <f t="shared" si="48"/>
        <v>1.1956001912960534E-3</v>
      </c>
      <c r="D565" s="18">
        <v>107.59</v>
      </c>
      <c r="E565" s="16">
        <f t="shared" si="49"/>
        <v>-1.1141026831305023E-3</v>
      </c>
      <c r="F565" s="18">
        <v>29.19</v>
      </c>
      <c r="G565" s="16">
        <f t="shared" si="50"/>
        <v>-3.4141345168998694E-3</v>
      </c>
      <c r="J565" s="15">
        <f t="shared" si="51"/>
        <v>6.406771894010674E-4</v>
      </c>
      <c r="K565" s="15">
        <f t="shared" si="52"/>
        <v>-1.5867395246767831E-3</v>
      </c>
      <c r="L565" s="15">
        <f t="shared" si="53"/>
        <v>-3.8845553270876669E-3</v>
      </c>
    </row>
    <row r="566" spans="1:12" x14ac:dyDescent="0.3">
      <c r="A566" s="3">
        <v>43206</v>
      </c>
      <c r="B566" s="18">
        <v>42.07</v>
      </c>
      <c r="C566" s="16">
        <f t="shared" si="48"/>
        <v>4.7766897540004738E-3</v>
      </c>
      <c r="D566" s="18">
        <v>107.74</v>
      </c>
      <c r="E566" s="16">
        <f t="shared" si="49"/>
        <v>1.3941816153917319E-3</v>
      </c>
      <c r="F566" s="18">
        <v>29.38</v>
      </c>
      <c r="G566" s="16">
        <f t="shared" si="50"/>
        <v>6.5090784515244859E-3</v>
      </c>
      <c r="J566" s="15">
        <f t="shared" si="51"/>
        <v>4.2217667521054873E-3</v>
      </c>
      <c r="K566" s="15">
        <f t="shared" si="52"/>
        <v>9.215447738454512E-4</v>
      </c>
      <c r="L566" s="15">
        <f t="shared" si="53"/>
        <v>6.038657641336688E-3</v>
      </c>
    </row>
    <row r="567" spans="1:12" x14ac:dyDescent="0.3">
      <c r="A567" s="3">
        <v>43207</v>
      </c>
      <c r="B567" s="18">
        <v>42.2</v>
      </c>
      <c r="C567" s="16">
        <f t="shared" si="48"/>
        <v>3.0900879486570609E-3</v>
      </c>
      <c r="D567" s="18">
        <v>108.05</v>
      </c>
      <c r="E567" s="16">
        <f t="shared" si="49"/>
        <v>2.8772971969557304E-3</v>
      </c>
      <c r="F567" s="18">
        <v>29.43</v>
      </c>
      <c r="G567" s="16">
        <f t="shared" si="50"/>
        <v>1.7018379850237686E-3</v>
      </c>
      <c r="J567" s="15">
        <f t="shared" si="51"/>
        <v>2.5351649467620749E-3</v>
      </c>
      <c r="K567" s="15">
        <f t="shared" si="52"/>
        <v>2.4046603554094496E-3</v>
      </c>
      <c r="L567" s="15">
        <f t="shared" si="53"/>
        <v>1.2314171748359708E-3</v>
      </c>
    </row>
    <row r="568" spans="1:12" x14ac:dyDescent="0.3">
      <c r="A568" s="3">
        <v>43208</v>
      </c>
      <c r="B568" s="18">
        <v>42.13</v>
      </c>
      <c r="C568" s="16">
        <f t="shared" si="48"/>
        <v>-1.6587677725118377E-3</v>
      </c>
      <c r="D568" s="18">
        <v>107.83</v>
      </c>
      <c r="E568" s="16">
        <f t="shared" si="49"/>
        <v>-2.0360944007403736E-3</v>
      </c>
      <c r="F568" s="18">
        <v>29.49</v>
      </c>
      <c r="G568" s="16">
        <f t="shared" si="50"/>
        <v>2.0387359836899765E-3</v>
      </c>
      <c r="J568" s="15">
        <f t="shared" si="51"/>
        <v>-2.2136907744068238E-3</v>
      </c>
      <c r="K568" s="15">
        <f t="shared" si="52"/>
        <v>-2.5087312422866544E-3</v>
      </c>
      <c r="L568" s="15">
        <f t="shared" si="53"/>
        <v>1.5683151735021788E-3</v>
      </c>
    </row>
    <row r="569" spans="1:12" x14ac:dyDescent="0.3">
      <c r="A569" s="3">
        <v>43209</v>
      </c>
      <c r="B569" s="18">
        <v>42.38</v>
      </c>
      <c r="C569" s="16">
        <f t="shared" si="48"/>
        <v>5.9340137669119386E-3</v>
      </c>
      <c r="D569" s="18">
        <v>108.3</v>
      </c>
      <c r="E569" s="16">
        <f t="shared" si="49"/>
        <v>4.3587127886488553E-3</v>
      </c>
      <c r="F569" s="18">
        <v>29.6</v>
      </c>
      <c r="G569" s="16">
        <f t="shared" si="50"/>
        <v>3.7300779925399929E-3</v>
      </c>
      <c r="J569" s="15">
        <f t="shared" si="51"/>
        <v>5.3790907650169521E-3</v>
      </c>
      <c r="K569" s="15">
        <f t="shared" si="52"/>
        <v>3.8860759471025744E-3</v>
      </c>
      <c r="L569" s="15">
        <f t="shared" si="53"/>
        <v>3.2596571823521954E-3</v>
      </c>
    </row>
    <row r="570" spans="1:12" x14ac:dyDescent="0.3">
      <c r="A570" s="3">
        <v>43210</v>
      </c>
      <c r="B570" s="18">
        <v>42.3</v>
      </c>
      <c r="C570" s="16">
        <f t="shared" si="48"/>
        <v>-1.8876828692780956E-3</v>
      </c>
      <c r="D570" s="18">
        <v>107.69</v>
      </c>
      <c r="E570" s="16">
        <f t="shared" si="49"/>
        <v>-5.6325023084026205E-3</v>
      </c>
      <c r="F570" s="18">
        <v>29.46</v>
      </c>
      <c r="G570" s="16">
        <f t="shared" si="50"/>
        <v>-4.7297297297297369E-3</v>
      </c>
      <c r="J570" s="15">
        <f t="shared" si="51"/>
        <v>-2.4426058711730816E-3</v>
      </c>
      <c r="K570" s="15">
        <f t="shared" si="52"/>
        <v>-6.1051391499489013E-3</v>
      </c>
      <c r="L570" s="15">
        <f t="shared" si="53"/>
        <v>-5.2001505399175349E-3</v>
      </c>
    </row>
    <row r="571" spans="1:12" x14ac:dyDescent="0.3">
      <c r="A571" s="3">
        <v>43213</v>
      </c>
      <c r="B571" s="18">
        <v>42.31</v>
      </c>
      <c r="C571" s="16">
        <f t="shared" si="48"/>
        <v>2.3640661938539864E-4</v>
      </c>
      <c r="D571" s="18">
        <v>108.65</v>
      </c>
      <c r="E571" s="16">
        <f t="shared" si="49"/>
        <v>8.9144767387874246E-3</v>
      </c>
      <c r="F571" s="18">
        <v>29.43</v>
      </c>
      <c r="G571" s="16">
        <f t="shared" si="50"/>
        <v>-1.0183299389002753E-3</v>
      </c>
      <c r="J571" s="15">
        <f t="shared" si="51"/>
        <v>-3.185163825095874E-4</v>
      </c>
      <c r="K571" s="15">
        <f t="shared" si="52"/>
        <v>8.4418398972411438E-3</v>
      </c>
      <c r="L571" s="15">
        <f t="shared" si="53"/>
        <v>-1.4887507490880731E-3</v>
      </c>
    </row>
    <row r="572" spans="1:12" x14ac:dyDescent="0.3">
      <c r="A572" s="3">
        <v>43214</v>
      </c>
      <c r="B572" s="18">
        <v>42.3</v>
      </c>
      <c r="C572" s="16">
        <f t="shared" si="48"/>
        <v>-2.3635074450500948E-4</v>
      </c>
      <c r="D572" s="18">
        <v>108.71</v>
      </c>
      <c r="E572" s="16">
        <f t="shared" si="49"/>
        <v>5.5223193741360532E-4</v>
      </c>
      <c r="F572" s="18">
        <v>29.64</v>
      </c>
      <c r="G572" s="16">
        <f t="shared" si="50"/>
        <v>7.135575942915473E-3</v>
      </c>
      <c r="J572" s="15">
        <f t="shared" si="51"/>
        <v>-7.9127374639999552E-4</v>
      </c>
      <c r="K572" s="15">
        <f t="shared" si="52"/>
        <v>7.9595095867324617E-5</v>
      </c>
      <c r="L572" s="15">
        <f t="shared" si="53"/>
        <v>6.6651551327276751E-3</v>
      </c>
    </row>
    <row r="573" spans="1:12" x14ac:dyDescent="0.3">
      <c r="A573" s="3">
        <v>43215</v>
      </c>
      <c r="B573" s="18">
        <v>42.06</v>
      </c>
      <c r="C573" s="16">
        <f t="shared" si="48"/>
        <v>-5.6737588652481241E-3</v>
      </c>
      <c r="D573" s="18">
        <v>108.03</v>
      </c>
      <c r="E573" s="16">
        <f t="shared" si="49"/>
        <v>-6.2551743169900753E-3</v>
      </c>
      <c r="F573" s="18">
        <v>29.46</v>
      </c>
      <c r="G573" s="16">
        <f t="shared" si="50"/>
        <v>-6.0728744939271273E-3</v>
      </c>
      <c r="J573" s="15">
        <f t="shared" si="51"/>
        <v>-6.2286818671431106E-3</v>
      </c>
      <c r="K573" s="15">
        <f t="shared" si="52"/>
        <v>-6.7278111585363561E-3</v>
      </c>
      <c r="L573" s="15">
        <f t="shared" si="53"/>
        <v>-6.5432953041149253E-3</v>
      </c>
    </row>
    <row r="574" spans="1:12" x14ac:dyDescent="0.3">
      <c r="A574" s="3">
        <v>43216</v>
      </c>
      <c r="B574" s="18">
        <v>42.06</v>
      </c>
      <c r="C574" s="16">
        <f t="shared" si="48"/>
        <v>0</v>
      </c>
      <c r="D574" s="18">
        <v>108.16</v>
      </c>
      <c r="E574" s="16">
        <f t="shared" si="49"/>
        <v>1.2033694344162349E-3</v>
      </c>
      <c r="F574" s="18">
        <v>29.43</v>
      </c>
      <c r="G574" s="16">
        <f t="shared" si="50"/>
        <v>-1.0183299389002753E-3</v>
      </c>
      <c r="J574" s="15">
        <f t="shared" si="51"/>
        <v>-5.5492300189498604E-4</v>
      </c>
      <c r="K574" s="15">
        <f t="shared" si="52"/>
        <v>7.3073259286995419E-4</v>
      </c>
      <c r="L574" s="15">
        <f t="shared" si="53"/>
        <v>-1.4887507490880731E-3</v>
      </c>
    </row>
    <row r="575" spans="1:12" x14ac:dyDescent="0.3">
      <c r="A575" s="3">
        <v>43217</v>
      </c>
      <c r="B575" s="18">
        <v>42.42</v>
      </c>
      <c r="C575" s="16">
        <f t="shared" si="48"/>
        <v>8.5592011412267688E-3</v>
      </c>
      <c r="D575" s="18">
        <v>108.7</v>
      </c>
      <c r="E575" s="16">
        <f t="shared" si="49"/>
        <v>4.9926035502958488E-3</v>
      </c>
      <c r="F575" s="18">
        <v>29.85</v>
      </c>
      <c r="G575" s="16">
        <f t="shared" si="50"/>
        <v>1.4271151885830946E-2</v>
      </c>
      <c r="J575" s="15">
        <f t="shared" si="51"/>
        <v>8.0042781393317823E-3</v>
      </c>
      <c r="K575" s="15">
        <f t="shared" si="52"/>
        <v>4.519966708749568E-3</v>
      </c>
      <c r="L575" s="15">
        <f t="shared" si="53"/>
        <v>1.3800731075643148E-2</v>
      </c>
    </row>
    <row r="576" spans="1:12" x14ac:dyDescent="0.3">
      <c r="A576" s="3">
        <v>43220</v>
      </c>
      <c r="B576" s="18">
        <v>42.53</v>
      </c>
      <c r="C576" s="16">
        <f t="shared" si="48"/>
        <v>2.5931164545025531E-3</v>
      </c>
      <c r="D576" s="18">
        <v>109.28</v>
      </c>
      <c r="E576" s="16">
        <f t="shared" si="49"/>
        <v>5.3357865685372818E-3</v>
      </c>
      <c r="F576" s="18">
        <v>29.92</v>
      </c>
      <c r="G576" s="16">
        <f t="shared" si="50"/>
        <v>2.3450586264657236E-3</v>
      </c>
      <c r="J576" s="15">
        <f t="shared" si="51"/>
        <v>2.0381934526075671E-3</v>
      </c>
      <c r="K576" s="15">
        <f t="shared" si="52"/>
        <v>4.863149726991001E-3</v>
      </c>
      <c r="L576" s="15">
        <f t="shared" si="53"/>
        <v>1.8746378162779259E-3</v>
      </c>
    </row>
    <row r="577" spans="1:12" x14ac:dyDescent="0.3">
      <c r="A577" s="3">
        <v>43222</v>
      </c>
      <c r="B577" s="18">
        <v>42.24</v>
      </c>
      <c r="C577" s="16">
        <f t="shared" si="48"/>
        <v>-6.8187162003291446E-3</v>
      </c>
      <c r="D577" s="18">
        <v>108.63</v>
      </c>
      <c r="E577" s="16">
        <f t="shared" si="49"/>
        <v>-5.9480234260615994E-3</v>
      </c>
      <c r="F577" s="18">
        <v>29.64</v>
      </c>
      <c r="G577" s="16">
        <f t="shared" si="50"/>
        <v>-9.3582887700535133E-3</v>
      </c>
      <c r="J577" s="15">
        <f t="shared" si="51"/>
        <v>-7.3736392022241311E-3</v>
      </c>
      <c r="K577" s="15">
        <f t="shared" si="52"/>
        <v>-6.4206602676078802E-3</v>
      </c>
      <c r="L577" s="15">
        <f t="shared" si="53"/>
        <v>-9.8287095802413113E-3</v>
      </c>
    </row>
    <row r="578" spans="1:12" x14ac:dyDescent="0.3">
      <c r="A578" s="3">
        <v>43223</v>
      </c>
      <c r="B578" s="18">
        <v>42.06</v>
      </c>
      <c r="C578" s="16">
        <f t="shared" si="48"/>
        <v>-4.2613636363636465E-3</v>
      </c>
      <c r="D578" s="18">
        <v>107.71</v>
      </c>
      <c r="E578" s="16">
        <f t="shared" si="49"/>
        <v>-8.4691153456688539E-3</v>
      </c>
      <c r="F578" s="18">
        <v>29.55</v>
      </c>
      <c r="G578" s="16">
        <f t="shared" si="50"/>
        <v>-3.0364372469635637E-3</v>
      </c>
      <c r="J578" s="15">
        <f t="shared" si="51"/>
        <v>-4.8162866382586329E-3</v>
      </c>
      <c r="K578" s="15">
        <f t="shared" si="52"/>
        <v>-8.9417521872151347E-3</v>
      </c>
      <c r="L578" s="15">
        <f t="shared" si="53"/>
        <v>-3.5068580571513612E-3</v>
      </c>
    </row>
    <row r="579" spans="1:12" x14ac:dyDescent="0.3">
      <c r="A579" s="3">
        <v>43224</v>
      </c>
      <c r="B579" s="18">
        <v>41.78</v>
      </c>
      <c r="C579" s="16">
        <f t="shared" si="48"/>
        <v>-6.6571564431764374E-3</v>
      </c>
      <c r="D579" s="18">
        <v>107.38</v>
      </c>
      <c r="E579" s="16">
        <f t="shared" si="49"/>
        <v>-3.0637823786091589E-3</v>
      </c>
      <c r="F579" s="18">
        <v>29.42</v>
      </c>
      <c r="G579" s="16">
        <f t="shared" si="50"/>
        <v>-4.3993231810490752E-3</v>
      </c>
      <c r="J579" s="15">
        <f t="shared" si="51"/>
        <v>-7.2120794450714239E-3</v>
      </c>
      <c r="K579" s="15">
        <f t="shared" si="52"/>
        <v>-3.5364192201554397E-3</v>
      </c>
      <c r="L579" s="15">
        <f t="shared" si="53"/>
        <v>-4.8697439912368731E-3</v>
      </c>
    </row>
    <row r="580" spans="1:12" x14ac:dyDescent="0.3">
      <c r="A580" s="3">
        <v>43227</v>
      </c>
      <c r="B580" s="18">
        <v>42.21</v>
      </c>
      <c r="C580" s="16">
        <f t="shared" si="48"/>
        <v>1.0292005744375388E-2</v>
      </c>
      <c r="D580" s="18">
        <v>108.36</v>
      </c>
      <c r="E580" s="16">
        <f t="shared" si="49"/>
        <v>9.1264667535855271E-3</v>
      </c>
      <c r="F580" s="18">
        <v>29.63</v>
      </c>
      <c r="G580" s="16">
        <f t="shared" si="50"/>
        <v>7.1380013596191727E-3</v>
      </c>
      <c r="J580" s="15">
        <f t="shared" si="51"/>
        <v>9.7370827424804011E-3</v>
      </c>
      <c r="K580" s="15">
        <f t="shared" si="52"/>
        <v>8.6538299120392462E-3</v>
      </c>
      <c r="L580" s="15">
        <f t="shared" si="53"/>
        <v>6.6675805494313747E-3</v>
      </c>
    </row>
    <row r="581" spans="1:12" x14ac:dyDescent="0.3">
      <c r="A581" s="3">
        <v>43228</v>
      </c>
      <c r="B581" s="18">
        <v>42.39</v>
      </c>
      <c r="C581" s="16">
        <f t="shared" ref="C581:C644" si="54">B581/B580-1</f>
        <v>4.2643923240937021E-3</v>
      </c>
      <c r="D581" s="18">
        <v>108.32</v>
      </c>
      <c r="E581" s="16">
        <f t="shared" ref="E581:E644" si="55">D581/D580-1</f>
        <v>-3.6913990402365204E-4</v>
      </c>
      <c r="F581" s="18">
        <v>29.73</v>
      </c>
      <c r="G581" s="16">
        <f t="shared" ref="G581:G644" si="56">F581/F580-1</f>
        <v>3.3749578130273239E-3</v>
      </c>
      <c r="J581" s="15">
        <f t="shared" ref="J581:J644" si="57">C581-$C$1235</f>
        <v>3.709469322198716E-3</v>
      </c>
      <c r="K581" s="15">
        <f t="shared" ref="K581:K644" si="58">E581-$E$1235</f>
        <v>-8.4177674556993275E-4</v>
      </c>
      <c r="L581" s="15">
        <f t="shared" ref="L581:L644" si="59">G581-$G$1235</f>
        <v>2.9045370028395264E-3</v>
      </c>
    </row>
    <row r="582" spans="1:12" x14ac:dyDescent="0.3">
      <c r="A582" s="3">
        <v>43229</v>
      </c>
      <c r="B582" s="18">
        <v>42.34</v>
      </c>
      <c r="C582" s="16">
        <f t="shared" si="54"/>
        <v>-1.1795234725170411E-3</v>
      </c>
      <c r="D582" s="18">
        <v>107.76</v>
      </c>
      <c r="E582" s="16">
        <f t="shared" si="55"/>
        <v>-5.1698670605612174E-3</v>
      </c>
      <c r="F582" s="18">
        <v>29.66</v>
      </c>
      <c r="G582" s="16">
        <f t="shared" si="56"/>
        <v>-2.3545240497814257E-3</v>
      </c>
      <c r="J582" s="15">
        <f t="shared" si="57"/>
        <v>-1.7344464744120272E-3</v>
      </c>
      <c r="K582" s="15">
        <f t="shared" si="58"/>
        <v>-5.6425039021074982E-3</v>
      </c>
      <c r="L582" s="15">
        <f t="shared" si="59"/>
        <v>-2.8249448599692232E-3</v>
      </c>
    </row>
    <row r="583" spans="1:12" x14ac:dyDescent="0.3">
      <c r="A583" s="3">
        <v>43230</v>
      </c>
      <c r="B583" s="18">
        <v>42.24</v>
      </c>
      <c r="C583" s="16">
        <f t="shared" si="54"/>
        <v>-2.3618327822390039E-3</v>
      </c>
      <c r="D583" s="18">
        <v>107.02</v>
      </c>
      <c r="E583" s="16">
        <f t="shared" si="55"/>
        <v>-6.8671121009652447E-3</v>
      </c>
      <c r="F583" s="18">
        <v>29.44</v>
      </c>
      <c r="G583" s="16">
        <f t="shared" si="56"/>
        <v>-7.417397167902906E-3</v>
      </c>
      <c r="J583" s="15">
        <f t="shared" si="57"/>
        <v>-2.91675578413399E-3</v>
      </c>
      <c r="K583" s="15">
        <f t="shared" si="58"/>
        <v>-7.3397489425115255E-3</v>
      </c>
      <c r="L583" s="15">
        <f t="shared" si="59"/>
        <v>-7.887817978090704E-3</v>
      </c>
    </row>
    <row r="584" spans="1:12" x14ac:dyDescent="0.3">
      <c r="A584" s="3">
        <v>43231</v>
      </c>
      <c r="B584" s="18">
        <v>42.46</v>
      </c>
      <c r="C584" s="16">
        <f t="shared" si="54"/>
        <v>5.2083333333332593E-3</v>
      </c>
      <c r="D584" s="18">
        <v>107.53</v>
      </c>
      <c r="E584" s="16">
        <f t="shared" si="55"/>
        <v>4.7654643991776879E-3</v>
      </c>
      <c r="F584" s="18">
        <v>29.47</v>
      </c>
      <c r="G584" s="16">
        <f t="shared" si="56"/>
        <v>1.0190217391303769E-3</v>
      </c>
      <c r="J584" s="15">
        <f t="shared" si="57"/>
        <v>4.6534103314382728E-3</v>
      </c>
      <c r="K584" s="15">
        <f t="shared" si="58"/>
        <v>4.2928275576314071E-3</v>
      </c>
      <c r="L584" s="15">
        <f t="shared" si="59"/>
        <v>5.4860092894257911E-4</v>
      </c>
    </row>
    <row r="585" spans="1:12" x14ac:dyDescent="0.3">
      <c r="A585" s="3">
        <v>43234</v>
      </c>
      <c r="B585" s="18">
        <v>42.51</v>
      </c>
      <c r="C585" s="16">
        <f t="shared" si="54"/>
        <v>1.1775788977861357E-3</v>
      </c>
      <c r="D585" s="18">
        <v>107.02</v>
      </c>
      <c r="E585" s="16">
        <f t="shared" si="55"/>
        <v>-4.74286245698885E-3</v>
      </c>
      <c r="F585" s="18">
        <v>29.31</v>
      </c>
      <c r="G585" s="16">
        <f t="shared" si="56"/>
        <v>-5.4292500848320824E-3</v>
      </c>
      <c r="J585" s="15">
        <f t="shared" si="57"/>
        <v>6.2265589589114963E-4</v>
      </c>
      <c r="K585" s="15">
        <f t="shared" si="58"/>
        <v>-5.2154992985351308E-3</v>
      </c>
      <c r="L585" s="15">
        <f t="shared" si="59"/>
        <v>-5.8996708950198803E-3</v>
      </c>
    </row>
    <row r="586" spans="1:12" x14ac:dyDescent="0.3">
      <c r="A586" s="3">
        <v>43235</v>
      </c>
      <c r="B586" s="18">
        <v>42.46</v>
      </c>
      <c r="C586" s="16">
        <f t="shared" si="54"/>
        <v>-1.176193836744277E-3</v>
      </c>
      <c r="D586" s="18">
        <v>106.25</v>
      </c>
      <c r="E586" s="16">
        <f t="shared" si="55"/>
        <v>-7.1949168379741302E-3</v>
      </c>
      <c r="F586" s="18">
        <v>29.13</v>
      </c>
      <c r="G586" s="16">
        <f t="shared" si="56"/>
        <v>-6.1412487205732003E-3</v>
      </c>
      <c r="J586" s="15">
        <f t="shared" si="57"/>
        <v>-1.7311168386392631E-3</v>
      </c>
      <c r="K586" s="15">
        <f t="shared" si="58"/>
        <v>-7.667553679520411E-3</v>
      </c>
      <c r="L586" s="15">
        <f t="shared" si="59"/>
        <v>-6.6116695307609982E-3</v>
      </c>
    </row>
    <row r="587" spans="1:12" x14ac:dyDescent="0.3">
      <c r="A587" s="3">
        <v>43236</v>
      </c>
      <c r="B587" s="18">
        <v>42.14</v>
      </c>
      <c r="C587" s="16">
        <f t="shared" si="54"/>
        <v>-7.5365049458313571E-3</v>
      </c>
      <c r="D587" s="18">
        <v>105.5</v>
      </c>
      <c r="E587" s="16">
        <f t="shared" si="55"/>
        <v>-7.058823529411784E-3</v>
      </c>
      <c r="F587" s="18">
        <v>28.92</v>
      </c>
      <c r="G587" s="16">
        <f t="shared" si="56"/>
        <v>-7.2090628218330899E-3</v>
      </c>
      <c r="J587" s="15">
        <f t="shared" si="57"/>
        <v>-8.0914279477263436E-3</v>
      </c>
      <c r="K587" s="15">
        <f t="shared" si="58"/>
        <v>-7.5314603709580649E-3</v>
      </c>
      <c r="L587" s="15">
        <f t="shared" si="59"/>
        <v>-7.6794836320208879E-3</v>
      </c>
    </row>
    <row r="588" spans="1:12" x14ac:dyDescent="0.3">
      <c r="A588" s="3">
        <v>43237</v>
      </c>
      <c r="B588" s="18">
        <v>41.93</v>
      </c>
      <c r="C588" s="16">
        <f t="shared" si="54"/>
        <v>-4.983388704318914E-3</v>
      </c>
      <c r="D588" s="18">
        <v>106.09</v>
      </c>
      <c r="E588" s="16">
        <f t="shared" si="55"/>
        <v>5.5924170616115099E-3</v>
      </c>
      <c r="F588" s="18">
        <v>28.84</v>
      </c>
      <c r="G588" s="16">
        <f t="shared" si="56"/>
        <v>-2.7662517289074318E-3</v>
      </c>
      <c r="J588" s="15">
        <f t="shared" si="57"/>
        <v>-5.5383117062139005E-3</v>
      </c>
      <c r="K588" s="15">
        <f t="shared" si="58"/>
        <v>5.1197802200652291E-3</v>
      </c>
      <c r="L588" s="15">
        <f t="shared" si="59"/>
        <v>-3.2366725390952293E-3</v>
      </c>
    </row>
    <row r="589" spans="1:12" x14ac:dyDescent="0.3">
      <c r="A589" s="3">
        <v>43238</v>
      </c>
      <c r="B589" s="18">
        <v>41.5</v>
      </c>
      <c r="C589" s="16">
        <f t="shared" si="54"/>
        <v>-1.0255187216789863E-2</v>
      </c>
      <c r="D589" s="18">
        <v>105.07</v>
      </c>
      <c r="E589" s="16">
        <f t="shared" si="55"/>
        <v>-9.6144782731644174E-3</v>
      </c>
      <c r="F589" s="18">
        <v>28.5</v>
      </c>
      <c r="G589" s="16">
        <f t="shared" si="56"/>
        <v>-1.1789181692094308E-2</v>
      </c>
      <c r="J589" s="15">
        <f t="shared" si="57"/>
        <v>-1.0810110218684849E-2</v>
      </c>
      <c r="K589" s="15">
        <f t="shared" si="58"/>
        <v>-1.0087115114710698E-2</v>
      </c>
      <c r="L589" s="15">
        <f t="shared" si="59"/>
        <v>-1.2259602502282106E-2</v>
      </c>
    </row>
    <row r="590" spans="1:12" x14ac:dyDescent="0.3">
      <c r="A590" s="3">
        <v>43241</v>
      </c>
      <c r="B590" s="18">
        <v>41.28</v>
      </c>
      <c r="C590" s="16">
        <f t="shared" si="54"/>
        <v>-5.3012048192770944E-3</v>
      </c>
      <c r="D590" s="18">
        <v>103.87</v>
      </c>
      <c r="E590" s="16">
        <f t="shared" si="55"/>
        <v>-1.1420957456933389E-2</v>
      </c>
      <c r="F590" s="24">
        <v>28.27</v>
      </c>
      <c r="G590" s="16">
        <f t="shared" si="56"/>
        <v>-8.0701754385965607E-3</v>
      </c>
      <c r="J590" s="15">
        <f t="shared" si="57"/>
        <v>-5.8561278211720809E-3</v>
      </c>
      <c r="K590" s="15">
        <f t="shared" si="58"/>
        <v>-1.189359429847967E-2</v>
      </c>
      <c r="L590" s="15">
        <f t="shared" si="59"/>
        <v>-8.5405962487843587E-3</v>
      </c>
    </row>
    <row r="591" spans="1:12" x14ac:dyDescent="0.3">
      <c r="A591" s="3">
        <v>43242</v>
      </c>
      <c r="B591" s="18">
        <v>41.55</v>
      </c>
      <c r="C591" s="16">
        <f t="shared" si="54"/>
        <v>6.5406976744184497E-3</v>
      </c>
      <c r="D591" s="18">
        <v>104.1</v>
      </c>
      <c r="E591" s="16">
        <f t="shared" si="55"/>
        <v>2.2143063444688416E-3</v>
      </c>
      <c r="F591" s="18">
        <v>28.27</v>
      </c>
      <c r="G591" s="16">
        <f t="shared" si="56"/>
        <v>0</v>
      </c>
      <c r="J591" s="15">
        <f t="shared" si="57"/>
        <v>5.9857746725234633E-3</v>
      </c>
      <c r="K591" s="15">
        <f t="shared" si="58"/>
        <v>1.7416695029225607E-3</v>
      </c>
      <c r="L591" s="15">
        <f t="shared" si="59"/>
        <v>-4.704208101877977E-4</v>
      </c>
    </row>
    <row r="592" spans="1:12" x14ac:dyDescent="0.3">
      <c r="A592" s="3">
        <v>43243</v>
      </c>
      <c r="B592" s="18">
        <v>41.22</v>
      </c>
      <c r="C592" s="16">
        <f t="shared" si="54"/>
        <v>-7.9422382671480163E-3</v>
      </c>
      <c r="D592" s="18">
        <v>103.77</v>
      </c>
      <c r="E592" s="16">
        <f t="shared" si="55"/>
        <v>-3.1700288184437486E-3</v>
      </c>
      <c r="F592" s="18">
        <v>28.23</v>
      </c>
      <c r="G592" s="16">
        <f t="shared" si="56"/>
        <v>-1.4149274849664106E-3</v>
      </c>
      <c r="J592" s="15">
        <f t="shared" si="57"/>
        <v>-8.4971612690430028E-3</v>
      </c>
      <c r="K592" s="15">
        <f t="shared" si="58"/>
        <v>-3.6426656599900294E-3</v>
      </c>
      <c r="L592" s="15">
        <f t="shared" si="59"/>
        <v>-1.8853482951542084E-3</v>
      </c>
    </row>
    <row r="593" spans="1:12" x14ac:dyDescent="0.3">
      <c r="A593" s="3">
        <v>43244</v>
      </c>
      <c r="B593" s="18">
        <v>41.43</v>
      </c>
      <c r="C593" s="16">
        <f t="shared" si="54"/>
        <v>5.0946142649199722E-3</v>
      </c>
      <c r="D593" s="18">
        <v>103.61</v>
      </c>
      <c r="E593" s="16">
        <f t="shared" si="55"/>
        <v>-1.5418714464681127E-3</v>
      </c>
      <c r="F593" s="18">
        <v>28.25</v>
      </c>
      <c r="G593" s="16">
        <f t="shared" si="56"/>
        <v>7.0846617074038498E-4</v>
      </c>
      <c r="J593" s="15">
        <f t="shared" si="57"/>
        <v>4.5396912630249857E-3</v>
      </c>
      <c r="K593" s="15">
        <f t="shared" si="58"/>
        <v>-2.0145082880143935E-3</v>
      </c>
      <c r="L593" s="15">
        <f t="shared" si="59"/>
        <v>2.3804536055258729E-4</v>
      </c>
    </row>
    <row r="594" spans="1:12" x14ac:dyDescent="0.3">
      <c r="A594" s="3">
        <v>43245</v>
      </c>
      <c r="B594" s="18">
        <v>42</v>
      </c>
      <c r="C594" s="16">
        <f t="shared" si="54"/>
        <v>1.3758146270818283E-2</v>
      </c>
      <c r="D594" s="18">
        <v>104.8</v>
      </c>
      <c r="E594" s="16">
        <f t="shared" si="55"/>
        <v>1.1485377859280055E-2</v>
      </c>
      <c r="F594" s="18">
        <v>28.23</v>
      </c>
      <c r="G594" s="16">
        <f t="shared" si="56"/>
        <v>-7.0796460176991705E-4</v>
      </c>
      <c r="J594" s="15">
        <f t="shared" si="57"/>
        <v>1.3203223268923297E-2</v>
      </c>
      <c r="K594" s="15">
        <f t="shared" si="58"/>
        <v>1.1012741017733774E-2</v>
      </c>
      <c r="L594" s="15">
        <f t="shared" si="59"/>
        <v>-1.1783854119577148E-3</v>
      </c>
    </row>
    <row r="595" spans="1:12" x14ac:dyDescent="0.3">
      <c r="A595" s="3">
        <v>43248</v>
      </c>
      <c r="B595" s="18">
        <v>42.36</v>
      </c>
      <c r="C595" s="16">
        <f t="shared" si="54"/>
        <v>8.5714285714284522E-3</v>
      </c>
      <c r="D595" s="18">
        <v>105.91</v>
      </c>
      <c r="E595" s="16">
        <f t="shared" si="55"/>
        <v>1.0591603053435206E-2</v>
      </c>
      <c r="F595" s="18">
        <v>28.37</v>
      </c>
      <c r="G595" s="16">
        <f t="shared" si="56"/>
        <v>4.9592631951824728E-3</v>
      </c>
      <c r="J595" s="15">
        <f t="shared" si="57"/>
        <v>8.0165055695334657E-3</v>
      </c>
      <c r="K595" s="15">
        <f t="shared" si="58"/>
        <v>1.0118966211888925E-2</v>
      </c>
      <c r="L595" s="15">
        <f t="shared" si="59"/>
        <v>4.4888423849946749E-3</v>
      </c>
    </row>
    <row r="596" spans="1:12" x14ac:dyDescent="0.3">
      <c r="A596" s="3">
        <v>43249</v>
      </c>
      <c r="B596" s="18">
        <v>42.17</v>
      </c>
      <c r="C596" s="16">
        <f t="shared" si="54"/>
        <v>-4.4853635505193168E-3</v>
      </c>
      <c r="D596" s="18">
        <v>105.12</v>
      </c>
      <c r="E596" s="16">
        <f t="shared" si="55"/>
        <v>-7.4591634406571128E-3</v>
      </c>
      <c r="F596" s="18">
        <v>28.23</v>
      </c>
      <c r="G596" s="16">
        <f t="shared" si="56"/>
        <v>-4.934790271413525E-3</v>
      </c>
      <c r="J596" s="15">
        <f t="shared" si="57"/>
        <v>-5.0402865524143033E-3</v>
      </c>
      <c r="K596" s="15">
        <f t="shared" si="58"/>
        <v>-7.9318002822033936E-3</v>
      </c>
      <c r="L596" s="15">
        <f t="shared" si="59"/>
        <v>-5.405211081601323E-3</v>
      </c>
    </row>
    <row r="597" spans="1:12" x14ac:dyDescent="0.3">
      <c r="A597" s="3">
        <v>43250</v>
      </c>
      <c r="B597" s="18">
        <v>42.02</v>
      </c>
      <c r="C597" s="16">
        <f t="shared" si="54"/>
        <v>-3.5570310647379255E-3</v>
      </c>
      <c r="D597" s="18">
        <v>104.91</v>
      </c>
      <c r="E597" s="16">
        <f t="shared" si="55"/>
        <v>-1.9977168949772972E-3</v>
      </c>
      <c r="F597" s="18">
        <v>28.15</v>
      </c>
      <c r="G597" s="16">
        <f t="shared" si="56"/>
        <v>-2.8338646829614289E-3</v>
      </c>
      <c r="J597" s="15">
        <f t="shared" si="57"/>
        <v>-4.111954066632912E-3</v>
      </c>
      <c r="K597" s="15">
        <f t="shared" si="58"/>
        <v>-2.470353736523578E-3</v>
      </c>
      <c r="L597" s="15">
        <f t="shared" si="59"/>
        <v>-3.3042854931492264E-3</v>
      </c>
    </row>
    <row r="598" spans="1:12" x14ac:dyDescent="0.3">
      <c r="A598" s="3">
        <v>43251</v>
      </c>
      <c r="B598" s="18">
        <v>42.35</v>
      </c>
      <c r="C598" s="16">
        <f t="shared" si="54"/>
        <v>7.8534031413612926E-3</v>
      </c>
      <c r="D598" s="18">
        <v>104.79</v>
      </c>
      <c r="E598" s="16">
        <f t="shared" si="55"/>
        <v>-1.1438375750641994E-3</v>
      </c>
      <c r="F598" s="18">
        <v>28.1</v>
      </c>
      <c r="G598" s="16">
        <f t="shared" si="56"/>
        <v>-1.7761989342804929E-3</v>
      </c>
      <c r="J598" s="15">
        <f t="shared" si="57"/>
        <v>7.2984801394663061E-3</v>
      </c>
      <c r="K598" s="15">
        <f t="shared" si="58"/>
        <v>-1.6164744166104802E-3</v>
      </c>
      <c r="L598" s="15">
        <f t="shared" si="59"/>
        <v>-2.2466197444682904E-3</v>
      </c>
    </row>
    <row r="599" spans="1:12" x14ac:dyDescent="0.3">
      <c r="A599" s="3">
        <v>43252</v>
      </c>
      <c r="B599" s="18">
        <v>42.1</v>
      </c>
      <c r="C599" s="16">
        <f t="shared" si="54"/>
        <v>-5.9031877213695516E-3</v>
      </c>
      <c r="D599" s="18">
        <v>103.45</v>
      </c>
      <c r="E599" s="16">
        <f t="shared" si="55"/>
        <v>-1.2787479721347528E-2</v>
      </c>
      <c r="F599" s="18">
        <v>27.64</v>
      </c>
      <c r="G599" s="16">
        <f t="shared" si="56"/>
        <v>-1.6370106761565917E-2</v>
      </c>
      <c r="J599" s="15">
        <f t="shared" si="57"/>
        <v>-6.4581107232645381E-3</v>
      </c>
      <c r="K599" s="15">
        <f t="shared" si="58"/>
        <v>-1.3260116562893809E-2</v>
      </c>
      <c r="L599" s="15">
        <f t="shared" si="59"/>
        <v>-1.6840527571753715E-2</v>
      </c>
    </row>
    <row r="600" spans="1:12" x14ac:dyDescent="0.3">
      <c r="A600" s="3">
        <v>43255</v>
      </c>
      <c r="B600" s="18">
        <v>41.75</v>
      </c>
      <c r="C600" s="16">
        <f t="shared" si="54"/>
        <v>-8.3135391923990776E-3</v>
      </c>
      <c r="D600" s="18">
        <v>102.32</v>
      </c>
      <c r="E600" s="16">
        <f t="shared" si="55"/>
        <v>-1.0923151280812116E-2</v>
      </c>
      <c r="F600" s="18">
        <v>27.02</v>
      </c>
      <c r="G600" s="16">
        <f t="shared" si="56"/>
        <v>-2.2431259044862539E-2</v>
      </c>
      <c r="J600" s="15">
        <f t="shared" si="57"/>
        <v>-8.868462194294064E-3</v>
      </c>
      <c r="K600" s="15">
        <f t="shared" si="58"/>
        <v>-1.1395788122358396E-2</v>
      </c>
      <c r="L600" s="15">
        <f t="shared" si="59"/>
        <v>-2.2901679855050337E-2</v>
      </c>
    </row>
    <row r="601" spans="1:12" x14ac:dyDescent="0.3">
      <c r="A601" s="3">
        <v>43256</v>
      </c>
      <c r="B601" s="18">
        <v>41.63</v>
      </c>
      <c r="C601" s="16">
        <f t="shared" si="54"/>
        <v>-2.8742514970059307E-3</v>
      </c>
      <c r="D601" s="18">
        <v>101.11</v>
      </c>
      <c r="E601" s="16">
        <f t="shared" si="55"/>
        <v>-1.1825645035183685E-2</v>
      </c>
      <c r="F601" s="18">
        <v>26.51</v>
      </c>
      <c r="G601" s="16">
        <f t="shared" si="56"/>
        <v>-1.887490747594367E-2</v>
      </c>
      <c r="J601" s="15">
        <f t="shared" si="57"/>
        <v>-3.4291744989009168E-3</v>
      </c>
      <c r="K601" s="15">
        <f t="shared" si="58"/>
        <v>-1.2298281876729966E-2</v>
      </c>
      <c r="L601" s="15">
        <f t="shared" si="59"/>
        <v>-1.9345328286131468E-2</v>
      </c>
    </row>
    <row r="602" spans="1:12" x14ac:dyDescent="0.3">
      <c r="A602" s="3">
        <v>43257</v>
      </c>
      <c r="B602" s="18">
        <v>42</v>
      </c>
      <c r="C602" s="16">
        <f t="shared" si="54"/>
        <v>8.8878212827288028E-3</v>
      </c>
      <c r="D602" s="18">
        <v>101.98</v>
      </c>
      <c r="E602" s="16">
        <f t="shared" si="55"/>
        <v>8.6044901592325918E-3</v>
      </c>
      <c r="F602" s="18">
        <v>26.68</v>
      </c>
      <c r="G602" s="16">
        <f t="shared" si="56"/>
        <v>6.4126744624668497E-3</v>
      </c>
      <c r="J602" s="15">
        <f t="shared" si="57"/>
        <v>8.3328982808338163E-3</v>
      </c>
      <c r="K602" s="15">
        <f t="shared" si="58"/>
        <v>8.1318533176863109E-3</v>
      </c>
      <c r="L602" s="15">
        <f t="shared" si="59"/>
        <v>5.9422536522790517E-3</v>
      </c>
    </row>
    <row r="603" spans="1:12" x14ac:dyDescent="0.3">
      <c r="A603" s="3">
        <v>43258</v>
      </c>
      <c r="B603" s="18">
        <v>42.35</v>
      </c>
      <c r="C603" s="16">
        <f t="shared" si="54"/>
        <v>8.3333333333333037E-3</v>
      </c>
      <c r="D603" s="18">
        <v>103.49</v>
      </c>
      <c r="E603" s="16">
        <f t="shared" si="55"/>
        <v>1.4806824867620971E-2</v>
      </c>
      <c r="F603" s="18">
        <v>27.21</v>
      </c>
      <c r="G603" s="16">
        <f t="shared" si="56"/>
        <v>1.9865067466266817E-2</v>
      </c>
      <c r="J603" s="15">
        <f t="shared" si="57"/>
        <v>7.7784103314383173E-3</v>
      </c>
      <c r="K603" s="15">
        <f t="shared" si="58"/>
        <v>1.433418802607469E-2</v>
      </c>
      <c r="L603" s="15">
        <f t="shared" si="59"/>
        <v>1.9394646656079019E-2</v>
      </c>
    </row>
    <row r="604" spans="1:12" x14ac:dyDescent="0.3">
      <c r="A604" s="3">
        <v>43259</v>
      </c>
      <c r="B604" s="18">
        <v>42.38</v>
      </c>
      <c r="C604" s="16">
        <f t="shared" si="54"/>
        <v>7.0838252656435508E-4</v>
      </c>
      <c r="D604" s="18">
        <v>103.92</v>
      </c>
      <c r="E604" s="16">
        <f t="shared" si="55"/>
        <v>4.1549908203690755E-3</v>
      </c>
      <c r="F604" s="18">
        <v>27.37</v>
      </c>
      <c r="G604" s="16">
        <f t="shared" si="56"/>
        <v>5.8801911062109635E-3</v>
      </c>
      <c r="J604" s="15">
        <f t="shared" si="57"/>
        <v>1.5345952466936904E-4</v>
      </c>
      <c r="K604" s="15">
        <f t="shared" si="58"/>
        <v>3.6823539788227947E-3</v>
      </c>
      <c r="L604" s="15">
        <f t="shared" si="59"/>
        <v>5.4097702960231656E-3</v>
      </c>
    </row>
    <row r="605" spans="1:12" x14ac:dyDescent="0.3">
      <c r="A605" s="3">
        <v>43262</v>
      </c>
      <c r="B605" s="18">
        <v>42.45</v>
      </c>
      <c r="C605" s="16">
        <f t="shared" si="54"/>
        <v>1.651722510618292E-3</v>
      </c>
      <c r="D605" s="18">
        <v>103.56</v>
      </c>
      <c r="E605" s="16">
        <f t="shared" si="55"/>
        <v>-3.4642032332563577E-3</v>
      </c>
      <c r="F605" s="18">
        <v>27.51</v>
      </c>
      <c r="G605" s="16">
        <f t="shared" si="56"/>
        <v>5.1150895140665842E-3</v>
      </c>
      <c r="J605" s="15">
        <f t="shared" si="57"/>
        <v>1.096799508723306E-3</v>
      </c>
      <c r="K605" s="15">
        <f t="shared" si="58"/>
        <v>-3.9368400748026385E-3</v>
      </c>
      <c r="L605" s="15">
        <f t="shared" si="59"/>
        <v>4.6446687038787862E-3</v>
      </c>
    </row>
    <row r="606" spans="1:12" x14ac:dyDescent="0.3">
      <c r="A606" s="3">
        <v>43263</v>
      </c>
      <c r="B606" s="18">
        <v>42.56</v>
      </c>
      <c r="C606" s="16">
        <f t="shared" si="54"/>
        <v>2.5912838633685986E-3</v>
      </c>
      <c r="D606" s="18">
        <v>103.91</v>
      </c>
      <c r="E606" s="16">
        <f t="shared" si="55"/>
        <v>3.3796832753958395E-3</v>
      </c>
      <c r="F606" s="18">
        <v>27.72</v>
      </c>
      <c r="G606" s="16">
        <f t="shared" si="56"/>
        <v>7.6335877862594437E-3</v>
      </c>
      <c r="J606" s="15">
        <f t="shared" si="57"/>
        <v>2.0363608614736126E-3</v>
      </c>
      <c r="K606" s="15">
        <f t="shared" si="58"/>
        <v>2.9070464338495586E-3</v>
      </c>
      <c r="L606" s="15">
        <f t="shared" si="59"/>
        <v>7.1631669760716457E-3</v>
      </c>
    </row>
    <row r="607" spans="1:12" x14ac:dyDescent="0.3">
      <c r="A607" s="3">
        <v>43264</v>
      </c>
      <c r="B607" s="18">
        <v>42.61</v>
      </c>
      <c r="C607" s="16">
        <f t="shared" si="54"/>
        <v>1.1748120300751896E-3</v>
      </c>
      <c r="D607" s="18">
        <v>103.65</v>
      </c>
      <c r="E607" s="16">
        <f t="shared" si="55"/>
        <v>-2.5021653353862749E-3</v>
      </c>
      <c r="F607" s="18">
        <v>27.72</v>
      </c>
      <c r="G607" s="16">
        <f t="shared" si="56"/>
        <v>0</v>
      </c>
      <c r="J607" s="15">
        <f t="shared" si="57"/>
        <v>6.198890281802036E-4</v>
      </c>
      <c r="K607" s="15">
        <f t="shared" si="58"/>
        <v>-2.9748021769325558E-3</v>
      </c>
      <c r="L607" s="15">
        <f t="shared" si="59"/>
        <v>-4.704208101877977E-4</v>
      </c>
    </row>
    <row r="608" spans="1:12" x14ac:dyDescent="0.3">
      <c r="A608" s="3">
        <v>43265</v>
      </c>
      <c r="B608" s="18">
        <v>42.44</v>
      </c>
      <c r="C608" s="16">
        <f t="shared" si="54"/>
        <v>-3.989673785496417E-3</v>
      </c>
      <c r="D608" s="18">
        <v>103.36</v>
      </c>
      <c r="E608" s="16">
        <f t="shared" si="55"/>
        <v>-2.7978774722624555E-3</v>
      </c>
      <c r="F608" s="18">
        <v>27.6</v>
      </c>
      <c r="G608" s="16">
        <f t="shared" si="56"/>
        <v>-4.3290043290041824E-3</v>
      </c>
      <c r="J608" s="15">
        <f t="shared" si="57"/>
        <v>-4.5445967873914035E-3</v>
      </c>
      <c r="K608" s="15">
        <f t="shared" si="58"/>
        <v>-3.2705143138087363E-3</v>
      </c>
      <c r="L608" s="15">
        <f t="shared" si="59"/>
        <v>-4.7994251391919804E-3</v>
      </c>
    </row>
    <row r="609" spans="1:12" x14ac:dyDescent="0.3">
      <c r="A609" s="3">
        <v>43266</v>
      </c>
      <c r="B609" s="18">
        <v>42.31</v>
      </c>
      <c r="C609" s="16">
        <f t="shared" si="54"/>
        <v>-3.0631479736097367E-3</v>
      </c>
      <c r="D609" s="18">
        <v>102.75</v>
      </c>
      <c r="E609" s="16">
        <f t="shared" si="55"/>
        <v>-5.9017027863776939E-3</v>
      </c>
      <c r="F609" s="18">
        <v>27.42</v>
      </c>
      <c r="G609" s="16">
        <f t="shared" si="56"/>
        <v>-6.521739130434745E-3</v>
      </c>
      <c r="J609" s="15">
        <f t="shared" si="57"/>
        <v>-3.6180709755047227E-3</v>
      </c>
      <c r="K609" s="15">
        <f t="shared" si="58"/>
        <v>-6.3743396279239747E-3</v>
      </c>
      <c r="L609" s="15">
        <f t="shared" si="59"/>
        <v>-6.9921599406225429E-3</v>
      </c>
    </row>
    <row r="610" spans="1:12" x14ac:dyDescent="0.3">
      <c r="A610" s="3">
        <v>43269</v>
      </c>
      <c r="B610" s="18">
        <v>42.26</v>
      </c>
      <c r="C610" s="16">
        <f t="shared" si="54"/>
        <v>-1.1817537225243813E-3</v>
      </c>
      <c r="D610" s="18">
        <v>102.31</v>
      </c>
      <c r="E610" s="16">
        <f t="shared" si="55"/>
        <v>-4.2822384428223836E-3</v>
      </c>
      <c r="F610" s="18">
        <v>27.14</v>
      </c>
      <c r="G610" s="16">
        <f t="shared" si="56"/>
        <v>-1.0211524434719177E-2</v>
      </c>
      <c r="J610" s="15">
        <f t="shared" si="57"/>
        <v>-1.7366767244193673E-3</v>
      </c>
      <c r="K610" s="15">
        <f t="shared" si="58"/>
        <v>-4.7548752843686645E-3</v>
      </c>
      <c r="L610" s="15">
        <f t="shared" si="59"/>
        <v>-1.0681945244906975E-2</v>
      </c>
    </row>
    <row r="611" spans="1:12" x14ac:dyDescent="0.3">
      <c r="A611" s="3">
        <v>43270</v>
      </c>
      <c r="B611" s="18">
        <v>41.97</v>
      </c>
      <c r="C611" s="16">
        <f t="shared" si="54"/>
        <v>-6.8622811168953524E-3</v>
      </c>
      <c r="D611" s="18">
        <v>101.48</v>
      </c>
      <c r="E611" s="16">
        <f t="shared" si="55"/>
        <v>-8.1125989639331264E-3</v>
      </c>
      <c r="F611" s="18">
        <v>26.82</v>
      </c>
      <c r="G611" s="16">
        <f t="shared" si="56"/>
        <v>-1.179071481208549E-2</v>
      </c>
      <c r="J611" s="15">
        <f t="shared" si="57"/>
        <v>-7.4172041187903388E-3</v>
      </c>
      <c r="K611" s="15">
        <f t="shared" si="58"/>
        <v>-8.5852358054794072E-3</v>
      </c>
      <c r="L611" s="15">
        <f t="shared" si="59"/>
        <v>-1.2261135622273288E-2</v>
      </c>
    </row>
    <row r="612" spans="1:12" x14ac:dyDescent="0.3">
      <c r="A612" s="3">
        <v>43271</v>
      </c>
      <c r="B612" s="18">
        <v>42.04</v>
      </c>
      <c r="C612" s="16">
        <f t="shared" si="54"/>
        <v>1.6678579938051996E-3</v>
      </c>
      <c r="D612" s="18">
        <v>101.54</v>
      </c>
      <c r="E612" s="16">
        <f t="shared" si="55"/>
        <v>5.9124950729216863E-4</v>
      </c>
      <c r="F612" s="18">
        <v>26.57</v>
      </c>
      <c r="G612" s="16">
        <f t="shared" si="56"/>
        <v>-9.321401938851559E-3</v>
      </c>
      <c r="J612" s="15">
        <f t="shared" si="57"/>
        <v>1.1129349919102136E-3</v>
      </c>
      <c r="K612" s="15">
        <f t="shared" si="58"/>
        <v>1.1861266574588792E-4</v>
      </c>
      <c r="L612" s="15">
        <f t="shared" si="59"/>
        <v>-9.791822749039357E-3</v>
      </c>
    </row>
    <row r="613" spans="1:12" x14ac:dyDescent="0.3">
      <c r="A613" s="3">
        <v>43272</v>
      </c>
      <c r="B613" s="18">
        <v>41.88</v>
      </c>
      <c r="C613" s="16">
        <f t="shared" si="54"/>
        <v>-3.8058991436725753E-3</v>
      </c>
      <c r="D613" s="18">
        <v>101.12</v>
      </c>
      <c r="E613" s="16">
        <f t="shared" si="55"/>
        <v>-4.136300965136952E-3</v>
      </c>
      <c r="F613" s="18">
        <v>26.42</v>
      </c>
      <c r="G613" s="16">
        <f t="shared" si="56"/>
        <v>-5.6454648099359961E-3</v>
      </c>
      <c r="J613" s="15">
        <f t="shared" si="57"/>
        <v>-4.3608221455675618E-3</v>
      </c>
      <c r="K613" s="15">
        <f t="shared" si="58"/>
        <v>-4.6089378066832328E-3</v>
      </c>
      <c r="L613" s="15">
        <f t="shared" si="59"/>
        <v>-6.1158856201237941E-3</v>
      </c>
    </row>
    <row r="614" spans="1:12" x14ac:dyDescent="0.3">
      <c r="A614" s="3">
        <v>43273</v>
      </c>
      <c r="B614" s="18">
        <v>42.18</v>
      </c>
      <c r="C614" s="16">
        <f t="shared" si="54"/>
        <v>7.1633237822348317E-3</v>
      </c>
      <c r="D614" s="18">
        <v>101.11</v>
      </c>
      <c r="E614" s="16">
        <f t="shared" si="55"/>
        <v>-9.88924050633333E-5</v>
      </c>
      <c r="F614" s="18">
        <v>26.43</v>
      </c>
      <c r="G614" s="16">
        <f t="shared" si="56"/>
        <v>3.7850113550330633E-4</v>
      </c>
      <c r="J614" s="15">
        <f t="shared" si="57"/>
        <v>6.6084007803398452E-3</v>
      </c>
      <c r="K614" s="15">
        <f t="shared" si="58"/>
        <v>-5.7152924660961401E-4</v>
      </c>
      <c r="L614" s="15">
        <f t="shared" si="59"/>
        <v>-9.1919674684491366E-5</v>
      </c>
    </row>
    <row r="615" spans="1:12" x14ac:dyDescent="0.3">
      <c r="A615" s="3">
        <v>43276</v>
      </c>
      <c r="B615" s="18">
        <v>41.83</v>
      </c>
      <c r="C615" s="16">
        <f t="shared" si="54"/>
        <v>-8.2977714556662363E-3</v>
      </c>
      <c r="D615" s="18">
        <v>100.37</v>
      </c>
      <c r="E615" s="16">
        <f t="shared" si="55"/>
        <v>-7.3187617446345277E-3</v>
      </c>
      <c r="F615" s="18">
        <v>26.2</v>
      </c>
      <c r="G615" s="16">
        <f t="shared" si="56"/>
        <v>-8.702232311766922E-3</v>
      </c>
      <c r="J615" s="15">
        <f t="shared" si="57"/>
        <v>-8.8526944575612228E-3</v>
      </c>
      <c r="K615" s="15">
        <f t="shared" si="58"/>
        <v>-7.7913985861808085E-3</v>
      </c>
      <c r="L615" s="15">
        <f t="shared" si="59"/>
        <v>-9.17265312195472E-3</v>
      </c>
    </row>
    <row r="616" spans="1:12" x14ac:dyDescent="0.3">
      <c r="A616" s="3">
        <v>43277</v>
      </c>
      <c r="B616" s="18">
        <v>41.84</v>
      </c>
      <c r="C616" s="16">
        <f t="shared" si="54"/>
        <v>2.3906287353581135E-4</v>
      </c>
      <c r="D616" s="18">
        <v>100</v>
      </c>
      <c r="E616" s="16">
        <f t="shared" si="55"/>
        <v>-3.6863604662747962E-3</v>
      </c>
      <c r="F616" s="18">
        <v>26.04</v>
      </c>
      <c r="G616" s="16">
        <f t="shared" si="56"/>
        <v>-6.1068702290076882E-3</v>
      </c>
      <c r="J616" s="15">
        <f t="shared" si="57"/>
        <v>-3.1586012835917469E-4</v>
      </c>
      <c r="K616" s="15">
        <f t="shared" si="58"/>
        <v>-4.158997307821077E-3</v>
      </c>
      <c r="L616" s="15">
        <f t="shared" si="59"/>
        <v>-6.5772910391954861E-3</v>
      </c>
    </row>
    <row r="617" spans="1:12" x14ac:dyDescent="0.3">
      <c r="A617" s="3">
        <v>43278</v>
      </c>
      <c r="B617" s="18">
        <v>41.36</v>
      </c>
      <c r="C617" s="16">
        <f t="shared" si="54"/>
        <v>-1.1472275334608151E-2</v>
      </c>
      <c r="D617" s="18">
        <v>98.74</v>
      </c>
      <c r="E617" s="16">
        <f t="shared" si="55"/>
        <v>-1.2600000000000056E-2</v>
      </c>
      <c r="F617" s="18">
        <v>25.64</v>
      </c>
      <c r="G617" s="16">
        <f t="shared" si="56"/>
        <v>-1.5360983102918557E-2</v>
      </c>
      <c r="J617" s="15">
        <f t="shared" si="57"/>
        <v>-1.2027198336503137E-2</v>
      </c>
      <c r="K617" s="15">
        <f t="shared" si="58"/>
        <v>-1.3072636841546336E-2</v>
      </c>
      <c r="L617" s="15">
        <f t="shared" si="59"/>
        <v>-1.5831403913106355E-2</v>
      </c>
    </row>
    <row r="618" spans="1:12" x14ac:dyDescent="0.3">
      <c r="A618" s="3">
        <v>43279</v>
      </c>
      <c r="B618" s="18">
        <v>41.06</v>
      </c>
      <c r="C618" s="16">
        <f t="shared" si="54"/>
        <v>-7.2533849129593486E-3</v>
      </c>
      <c r="D618" s="18">
        <v>97.76</v>
      </c>
      <c r="E618" s="16">
        <f t="shared" si="55"/>
        <v>-9.9250557018430996E-3</v>
      </c>
      <c r="F618" s="18">
        <v>25.42</v>
      </c>
      <c r="G618" s="16">
        <f t="shared" si="56"/>
        <v>-8.5803432137284696E-3</v>
      </c>
      <c r="J618" s="15">
        <f t="shared" si="57"/>
        <v>-7.8083079148543351E-3</v>
      </c>
      <c r="K618" s="15">
        <f t="shared" si="58"/>
        <v>-1.039769254338938E-2</v>
      </c>
      <c r="L618" s="15">
        <f t="shared" si="59"/>
        <v>-9.0507640239162676E-3</v>
      </c>
    </row>
    <row r="619" spans="1:12" x14ac:dyDescent="0.3">
      <c r="A619" s="3">
        <v>43280</v>
      </c>
      <c r="B619" s="18">
        <v>41.61</v>
      </c>
      <c r="C619" s="16">
        <f t="shared" si="54"/>
        <v>1.339503166098388E-2</v>
      </c>
      <c r="D619" s="18">
        <v>99.27</v>
      </c>
      <c r="E619" s="16">
        <f t="shared" si="55"/>
        <v>1.5445990180032565E-2</v>
      </c>
      <c r="F619" s="18">
        <v>25.72</v>
      </c>
      <c r="G619" s="16">
        <f t="shared" si="56"/>
        <v>1.1801730920534936E-2</v>
      </c>
      <c r="J619" s="15">
        <f t="shared" si="57"/>
        <v>1.2840108659088894E-2</v>
      </c>
      <c r="K619" s="15">
        <f t="shared" si="58"/>
        <v>1.4973353338486284E-2</v>
      </c>
      <c r="L619" s="15">
        <f t="shared" si="59"/>
        <v>1.1331310110347138E-2</v>
      </c>
    </row>
    <row r="620" spans="1:12" x14ac:dyDescent="0.3">
      <c r="A620" s="3">
        <v>43283</v>
      </c>
      <c r="B620" s="18">
        <v>41.4</v>
      </c>
      <c r="C620" s="16">
        <f t="shared" si="54"/>
        <v>-5.0468637346792189E-3</v>
      </c>
      <c r="D620" s="18">
        <v>98.83</v>
      </c>
      <c r="E620" s="16">
        <f t="shared" si="55"/>
        <v>-4.4323562002619443E-3</v>
      </c>
      <c r="F620" s="18">
        <v>25.76</v>
      </c>
      <c r="G620" s="16">
        <f t="shared" si="56"/>
        <v>1.5552099533437946E-3</v>
      </c>
      <c r="J620" s="15">
        <f t="shared" si="57"/>
        <v>-5.6017867365742054E-3</v>
      </c>
      <c r="K620" s="15">
        <f t="shared" si="58"/>
        <v>-4.9049930418082251E-3</v>
      </c>
      <c r="L620" s="15">
        <f t="shared" si="59"/>
        <v>1.0847891431559969E-3</v>
      </c>
    </row>
    <row r="621" spans="1:12" x14ac:dyDescent="0.3">
      <c r="A621" s="3">
        <v>43284</v>
      </c>
      <c r="B621" s="18">
        <v>41.6</v>
      </c>
      <c r="C621" s="16">
        <f t="shared" si="54"/>
        <v>4.8309178743961567E-3</v>
      </c>
      <c r="D621" s="18">
        <v>99.6</v>
      </c>
      <c r="E621" s="16">
        <f t="shared" si="55"/>
        <v>7.7911565314174869E-3</v>
      </c>
      <c r="F621" s="18">
        <v>25.78</v>
      </c>
      <c r="G621" s="16">
        <f t="shared" si="56"/>
        <v>7.763975155279379E-4</v>
      </c>
      <c r="J621" s="15">
        <f t="shared" si="57"/>
        <v>4.2759948725011702E-3</v>
      </c>
      <c r="K621" s="15">
        <f t="shared" si="58"/>
        <v>7.3185196898712061E-3</v>
      </c>
      <c r="L621" s="15">
        <f t="shared" si="59"/>
        <v>3.059767053401402E-4</v>
      </c>
    </row>
    <row r="622" spans="1:12" x14ac:dyDescent="0.3">
      <c r="A622" s="3">
        <v>43285</v>
      </c>
      <c r="B622" s="18">
        <v>41.74</v>
      </c>
      <c r="C622" s="16">
        <f t="shared" si="54"/>
        <v>3.3653846153847145E-3</v>
      </c>
      <c r="D622" s="18">
        <v>99.8</v>
      </c>
      <c r="E622" s="16">
        <f t="shared" si="55"/>
        <v>2.0080321285140812E-3</v>
      </c>
      <c r="F622" s="18">
        <v>25.81</v>
      </c>
      <c r="G622" s="16">
        <f t="shared" si="56"/>
        <v>1.1636927851046419E-3</v>
      </c>
      <c r="J622" s="15">
        <f t="shared" si="57"/>
        <v>2.8104616134897284E-3</v>
      </c>
      <c r="K622" s="15">
        <f t="shared" si="58"/>
        <v>1.5353952869678004E-3</v>
      </c>
      <c r="L622" s="15">
        <f t="shared" si="59"/>
        <v>6.9327197491684416E-4</v>
      </c>
    </row>
    <row r="623" spans="1:12" x14ac:dyDescent="0.3">
      <c r="A623" s="3">
        <v>43286</v>
      </c>
      <c r="B623" s="18">
        <v>41.54</v>
      </c>
      <c r="C623" s="16">
        <f t="shared" si="54"/>
        <v>-4.7915668423574864E-3</v>
      </c>
      <c r="D623" s="18">
        <v>99.26</v>
      </c>
      <c r="E623" s="16">
        <f t="shared" si="55"/>
        <v>-5.4108216432865452E-3</v>
      </c>
      <c r="F623" s="18">
        <v>25.74</v>
      </c>
      <c r="G623" s="16">
        <f t="shared" si="56"/>
        <v>-2.7121270825262167E-3</v>
      </c>
      <c r="J623" s="15">
        <f t="shared" si="57"/>
        <v>-5.3464898442524729E-3</v>
      </c>
      <c r="K623" s="15">
        <f t="shared" si="58"/>
        <v>-5.8834584848328261E-3</v>
      </c>
      <c r="L623" s="15">
        <f t="shared" si="59"/>
        <v>-3.1825478927140142E-3</v>
      </c>
    </row>
    <row r="624" spans="1:12" x14ac:dyDescent="0.3">
      <c r="A624" s="3">
        <v>43287</v>
      </c>
      <c r="B624" s="18">
        <v>41.54</v>
      </c>
      <c r="C624" s="16">
        <f t="shared" si="54"/>
        <v>0</v>
      </c>
      <c r="D624" s="18">
        <v>99.58</v>
      </c>
      <c r="E624" s="16">
        <f t="shared" si="55"/>
        <v>3.2238565383839735E-3</v>
      </c>
      <c r="F624" s="18">
        <v>25.79</v>
      </c>
      <c r="G624" s="16">
        <f t="shared" si="56"/>
        <v>1.9425019425018952E-3</v>
      </c>
      <c r="J624" s="15">
        <f t="shared" si="57"/>
        <v>-5.5492300189498604E-4</v>
      </c>
      <c r="K624" s="15">
        <f t="shared" si="58"/>
        <v>2.7512196968376926E-3</v>
      </c>
      <c r="L624" s="15">
        <f t="shared" si="59"/>
        <v>1.4720811323140975E-3</v>
      </c>
    </row>
    <row r="625" spans="1:12" x14ac:dyDescent="0.3">
      <c r="A625" s="3">
        <v>43290</v>
      </c>
      <c r="B625" s="18">
        <v>41.95</v>
      </c>
      <c r="C625" s="16">
        <f t="shared" si="54"/>
        <v>9.8700048146365127E-3</v>
      </c>
      <c r="D625" s="18">
        <v>100.7</v>
      </c>
      <c r="E625" s="16">
        <f t="shared" si="55"/>
        <v>1.1247238401285387E-2</v>
      </c>
      <c r="F625" s="18">
        <v>26.25</v>
      </c>
      <c r="G625" s="16">
        <f t="shared" si="56"/>
        <v>1.7836370686312497E-2</v>
      </c>
      <c r="J625" s="15">
        <f t="shared" si="57"/>
        <v>9.3150818127415262E-3</v>
      </c>
      <c r="K625" s="15">
        <f t="shared" si="58"/>
        <v>1.0774601559739106E-2</v>
      </c>
      <c r="L625" s="15">
        <f t="shared" si="59"/>
        <v>1.7365949876124699E-2</v>
      </c>
    </row>
    <row r="626" spans="1:12" x14ac:dyDescent="0.3">
      <c r="A626" s="3">
        <v>43291</v>
      </c>
      <c r="B626" s="18">
        <v>42.33</v>
      </c>
      <c r="C626" s="16">
        <f t="shared" si="54"/>
        <v>9.0584028605482647E-3</v>
      </c>
      <c r="D626" s="18">
        <v>101.49</v>
      </c>
      <c r="E626" s="16">
        <f t="shared" si="55"/>
        <v>7.845084409136005E-3</v>
      </c>
      <c r="F626" s="18">
        <v>26.41</v>
      </c>
      <c r="G626" s="16">
        <f t="shared" si="56"/>
        <v>6.0952380952381535E-3</v>
      </c>
      <c r="J626" s="15">
        <f t="shared" si="57"/>
        <v>8.5034798586532782E-3</v>
      </c>
      <c r="K626" s="15">
        <f t="shared" si="58"/>
        <v>7.3724475675897242E-3</v>
      </c>
      <c r="L626" s="15">
        <f t="shared" si="59"/>
        <v>5.6248172850503556E-3</v>
      </c>
    </row>
    <row r="627" spans="1:12" x14ac:dyDescent="0.3">
      <c r="A627" s="3">
        <v>43292</v>
      </c>
      <c r="B627" s="18">
        <v>42</v>
      </c>
      <c r="C627" s="16">
        <f t="shared" si="54"/>
        <v>-7.795889440113335E-3</v>
      </c>
      <c r="D627" s="18">
        <v>100.97</v>
      </c>
      <c r="E627" s="16">
        <f t="shared" si="55"/>
        <v>-5.1236575032022058E-3</v>
      </c>
      <c r="F627" s="18">
        <v>26.34</v>
      </c>
      <c r="G627" s="16">
        <f t="shared" si="56"/>
        <v>-2.6505111700113604E-3</v>
      </c>
      <c r="J627" s="15">
        <f t="shared" si="57"/>
        <v>-8.3508124420083214E-3</v>
      </c>
      <c r="K627" s="15">
        <f t="shared" si="58"/>
        <v>-5.5962943447484866E-3</v>
      </c>
      <c r="L627" s="15">
        <f t="shared" si="59"/>
        <v>-3.1209319801991579E-3</v>
      </c>
    </row>
    <row r="628" spans="1:12" x14ac:dyDescent="0.3">
      <c r="A628" s="3">
        <v>43293</v>
      </c>
      <c r="B628" s="18">
        <v>42.14</v>
      </c>
      <c r="C628" s="16">
        <f t="shared" si="54"/>
        <v>3.3333333333334103E-3</v>
      </c>
      <c r="D628" s="18">
        <v>101.05</v>
      </c>
      <c r="E628" s="16">
        <f t="shared" si="55"/>
        <v>7.9231454887596087E-4</v>
      </c>
      <c r="F628" s="18">
        <v>26.28</v>
      </c>
      <c r="G628" s="16">
        <f t="shared" si="56"/>
        <v>-2.277904328018221E-3</v>
      </c>
      <c r="J628" s="15">
        <f t="shared" si="57"/>
        <v>2.7784103314384243E-3</v>
      </c>
      <c r="K628" s="15">
        <f t="shared" si="58"/>
        <v>3.1967770732968016E-4</v>
      </c>
      <c r="L628" s="15">
        <f t="shared" si="59"/>
        <v>-2.7483251382060185E-3</v>
      </c>
    </row>
    <row r="629" spans="1:12" x14ac:dyDescent="0.3">
      <c r="A629" s="3">
        <v>43294</v>
      </c>
      <c r="B629" s="18">
        <v>41.91</v>
      </c>
      <c r="C629" s="16">
        <f t="shared" si="54"/>
        <v>-5.4579971523494031E-3</v>
      </c>
      <c r="D629" s="18">
        <v>100.18</v>
      </c>
      <c r="E629" s="16">
        <f t="shared" si="55"/>
        <v>-8.6095992083126127E-3</v>
      </c>
      <c r="F629" s="18">
        <v>25.92</v>
      </c>
      <c r="G629" s="16">
        <f t="shared" si="56"/>
        <v>-1.3698630136986245E-2</v>
      </c>
      <c r="J629" s="15">
        <f t="shared" si="57"/>
        <v>-6.0129201542443896E-3</v>
      </c>
      <c r="K629" s="15">
        <f t="shared" si="58"/>
        <v>-9.0822360498588935E-3</v>
      </c>
      <c r="L629" s="15">
        <f t="shared" si="59"/>
        <v>-1.4169050947174043E-2</v>
      </c>
    </row>
    <row r="630" spans="1:12" x14ac:dyDescent="0.3">
      <c r="A630" s="3">
        <v>43297</v>
      </c>
      <c r="B630" s="18">
        <v>41.51</v>
      </c>
      <c r="C630" s="16">
        <f t="shared" si="54"/>
        <v>-9.5442615127654395E-3</v>
      </c>
      <c r="D630" s="18">
        <v>98.46</v>
      </c>
      <c r="E630" s="16">
        <f t="shared" si="55"/>
        <v>-1.7169095627869946E-2</v>
      </c>
      <c r="F630" s="18">
        <v>25.38</v>
      </c>
      <c r="G630" s="16">
        <f t="shared" si="56"/>
        <v>-2.0833333333333481E-2</v>
      </c>
      <c r="J630" s="15">
        <f t="shared" si="57"/>
        <v>-1.0099184514660426E-2</v>
      </c>
      <c r="K630" s="15">
        <f t="shared" si="58"/>
        <v>-1.7641732469416225E-2</v>
      </c>
      <c r="L630" s="15">
        <f t="shared" si="59"/>
        <v>-2.1303754143521279E-2</v>
      </c>
    </row>
    <row r="631" spans="1:12" x14ac:dyDescent="0.3">
      <c r="A631" s="3">
        <v>43298</v>
      </c>
      <c r="B631" s="18">
        <v>41.95</v>
      </c>
      <c r="C631" s="16">
        <f t="shared" si="54"/>
        <v>1.0599855456516538E-2</v>
      </c>
      <c r="D631" s="18">
        <v>99.89</v>
      </c>
      <c r="E631" s="16">
        <f t="shared" si="55"/>
        <v>1.4523664432256833E-2</v>
      </c>
      <c r="F631" s="18">
        <v>25.51</v>
      </c>
      <c r="G631" s="16">
        <f t="shared" si="56"/>
        <v>5.1221434200159344E-3</v>
      </c>
      <c r="J631" s="15">
        <f t="shared" si="57"/>
        <v>1.0044932454621552E-2</v>
      </c>
      <c r="K631" s="15">
        <f t="shared" si="58"/>
        <v>1.4051027590710552E-2</v>
      </c>
      <c r="L631" s="15">
        <f t="shared" si="59"/>
        <v>4.6517226098281364E-3</v>
      </c>
    </row>
    <row r="632" spans="1:12" x14ac:dyDescent="0.3">
      <c r="A632" s="3">
        <v>43299</v>
      </c>
      <c r="B632" s="18">
        <v>41.74</v>
      </c>
      <c r="C632" s="16">
        <f t="shared" si="54"/>
        <v>-5.0059594755661463E-3</v>
      </c>
      <c r="D632" s="18">
        <v>99.02</v>
      </c>
      <c r="E632" s="16">
        <f t="shared" si="55"/>
        <v>-8.7095805385924985E-3</v>
      </c>
      <c r="F632" s="18">
        <v>25.28</v>
      </c>
      <c r="G632" s="16">
        <f t="shared" si="56"/>
        <v>-9.016072128577024E-3</v>
      </c>
      <c r="J632" s="15">
        <f t="shared" si="57"/>
        <v>-5.5608824774611328E-3</v>
      </c>
      <c r="K632" s="15">
        <f t="shared" si="58"/>
        <v>-9.1822173801387793E-3</v>
      </c>
      <c r="L632" s="15">
        <f t="shared" si="59"/>
        <v>-9.486492938764822E-3</v>
      </c>
    </row>
    <row r="633" spans="1:12" x14ac:dyDescent="0.3">
      <c r="A633" s="3">
        <v>43300</v>
      </c>
      <c r="B633" s="18">
        <v>41.61</v>
      </c>
      <c r="C633" s="16">
        <f t="shared" si="54"/>
        <v>-3.1145184475324106E-3</v>
      </c>
      <c r="D633" s="18">
        <v>98.53</v>
      </c>
      <c r="E633" s="16">
        <f t="shared" si="55"/>
        <v>-4.9484952534840643E-3</v>
      </c>
      <c r="F633" s="18">
        <v>25.13</v>
      </c>
      <c r="G633" s="16">
        <f t="shared" si="56"/>
        <v>-5.9335443037975555E-3</v>
      </c>
      <c r="J633" s="15">
        <f t="shared" si="57"/>
        <v>-3.6694414494273966E-3</v>
      </c>
      <c r="K633" s="15">
        <f t="shared" si="58"/>
        <v>-5.4211320950303451E-3</v>
      </c>
      <c r="L633" s="15">
        <f t="shared" si="59"/>
        <v>-6.4039651139853535E-3</v>
      </c>
    </row>
    <row r="634" spans="1:12" x14ac:dyDescent="0.3">
      <c r="A634" s="3">
        <v>43301</v>
      </c>
      <c r="B634" s="18">
        <v>41.9</v>
      </c>
      <c r="C634" s="16">
        <f t="shared" si="54"/>
        <v>6.9694784907474716E-3</v>
      </c>
      <c r="D634" s="18">
        <v>98.7</v>
      </c>
      <c r="E634" s="16">
        <f t="shared" si="55"/>
        <v>1.7253628336546534E-3</v>
      </c>
      <c r="F634" s="18">
        <v>25.02</v>
      </c>
      <c r="G634" s="16">
        <f t="shared" si="56"/>
        <v>-4.3772383605252818E-3</v>
      </c>
      <c r="J634" s="15">
        <f t="shared" si="57"/>
        <v>6.4145554888524851E-3</v>
      </c>
      <c r="K634" s="15">
        <f t="shared" si="58"/>
        <v>1.2527259921083726E-3</v>
      </c>
      <c r="L634" s="15">
        <f t="shared" si="59"/>
        <v>-4.8476591707130798E-3</v>
      </c>
    </row>
    <row r="635" spans="1:12" x14ac:dyDescent="0.3">
      <c r="A635" s="3">
        <v>43304</v>
      </c>
      <c r="B635" s="18">
        <v>42.35</v>
      </c>
      <c r="C635" s="16">
        <f t="shared" si="54"/>
        <v>1.0739856801909475E-2</v>
      </c>
      <c r="D635" s="18">
        <v>99.09</v>
      </c>
      <c r="E635" s="16">
        <f t="shared" si="55"/>
        <v>3.951367781155124E-3</v>
      </c>
      <c r="F635" s="18">
        <v>25.19</v>
      </c>
      <c r="G635" s="16">
        <f t="shared" si="56"/>
        <v>6.7945643485212148E-3</v>
      </c>
      <c r="J635" s="15">
        <f t="shared" si="57"/>
        <v>1.0184933800014489E-2</v>
      </c>
      <c r="K635" s="15">
        <f t="shared" si="58"/>
        <v>3.4787309396088432E-3</v>
      </c>
      <c r="L635" s="15">
        <f t="shared" si="59"/>
        <v>6.3241435383334169E-3</v>
      </c>
    </row>
    <row r="636" spans="1:12" x14ac:dyDescent="0.3">
      <c r="A636" s="3">
        <v>43305</v>
      </c>
      <c r="B636" s="18">
        <v>42.68</v>
      </c>
      <c r="C636" s="16">
        <f t="shared" si="54"/>
        <v>7.7922077922076838E-3</v>
      </c>
      <c r="D636" s="18">
        <v>100.31</v>
      </c>
      <c r="E636" s="16">
        <f t="shared" si="55"/>
        <v>1.2312039559996046E-2</v>
      </c>
      <c r="F636" s="18">
        <v>25.72</v>
      </c>
      <c r="G636" s="16">
        <f t="shared" si="56"/>
        <v>2.1040095275903115E-2</v>
      </c>
      <c r="J636" s="15">
        <f t="shared" si="57"/>
        <v>7.2372847903126973E-3</v>
      </c>
      <c r="K636" s="15">
        <f t="shared" si="58"/>
        <v>1.1839402718449766E-2</v>
      </c>
      <c r="L636" s="15">
        <f t="shared" si="59"/>
        <v>2.0569674465715317E-2</v>
      </c>
    </row>
    <row r="637" spans="1:12" x14ac:dyDescent="0.3">
      <c r="A637" s="3">
        <v>43306</v>
      </c>
      <c r="B637" s="18">
        <v>42.52</v>
      </c>
      <c r="C637" s="16">
        <f t="shared" si="54"/>
        <v>-3.7488284910964786E-3</v>
      </c>
      <c r="D637" s="18">
        <v>100.6</v>
      </c>
      <c r="E637" s="16">
        <f t="shared" si="55"/>
        <v>2.8910377828730294E-3</v>
      </c>
      <c r="F637" s="18">
        <v>25.73</v>
      </c>
      <c r="G637" s="16">
        <f t="shared" si="56"/>
        <v>3.8880248833605968E-4</v>
      </c>
      <c r="J637" s="15">
        <f t="shared" si="57"/>
        <v>-4.3037514929914651E-3</v>
      </c>
      <c r="K637" s="15">
        <f t="shared" si="58"/>
        <v>2.4184009413267486E-3</v>
      </c>
      <c r="L637" s="15">
        <f t="shared" si="59"/>
        <v>-8.1618321851738014E-5</v>
      </c>
    </row>
    <row r="638" spans="1:12" x14ac:dyDescent="0.3">
      <c r="A638" s="3">
        <v>43307</v>
      </c>
      <c r="B638" s="18">
        <v>42.93</v>
      </c>
      <c r="C638" s="16">
        <f t="shared" si="54"/>
        <v>9.6425211665098765E-3</v>
      </c>
      <c r="D638" s="18">
        <v>101.06</v>
      </c>
      <c r="E638" s="16">
        <f t="shared" si="55"/>
        <v>4.5725646123260244E-3</v>
      </c>
      <c r="F638" s="18">
        <v>26.09</v>
      </c>
      <c r="G638" s="16">
        <f t="shared" si="56"/>
        <v>1.3991449669646272E-2</v>
      </c>
      <c r="J638" s="15">
        <f t="shared" si="57"/>
        <v>9.08759816461489E-3</v>
      </c>
      <c r="K638" s="15">
        <f t="shared" si="58"/>
        <v>4.0999277707797436E-3</v>
      </c>
      <c r="L638" s="15">
        <f t="shared" si="59"/>
        <v>1.3521028859458474E-2</v>
      </c>
    </row>
    <row r="639" spans="1:12" x14ac:dyDescent="0.3">
      <c r="A639" s="3">
        <v>43308</v>
      </c>
      <c r="B639" s="18">
        <v>43.41</v>
      </c>
      <c r="C639" s="16">
        <f t="shared" si="54"/>
        <v>1.1180992313067684E-2</v>
      </c>
      <c r="D639" s="18">
        <v>102.02</v>
      </c>
      <c r="E639" s="16">
        <f t="shared" si="55"/>
        <v>9.499307342172969E-3</v>
      </c>
      <c r="F639" s="18">
        <v>26.24</v>
      </c>
      <c r="G639" s="16">
        <f t="shared" si="56"/>
        <v>5.7493292449213307E-3</v>
      </c>
      <c r="J639" s="15">
        <f t="shared" si="57"/>
        <v>1.0626069311172697E-2</v>
      </c>
      <c r="K639" s="15">
        <f t="shared" si="58"/>
        <v>9.0266705006266882E-3</v>
      </c>
      <c r="L639" s="15">
        <f t="shared" si="59"/>
        <v>5.2789084347335327E-3</v>
      </c>
    </row>
    <row r="640" spans="1:12" x14ac:dyDescent="0.3">
      <c r="A640" s="3">
        <v>43311</v>
      </c>
      <c r="B640" s="18">
        <v>43.81</v>
      </c>
      <c r="C640" s="16">
        <f t="shared" si="54"/>
        <v>9.2144667127391777E-3</v>
      </c>
      <c r="D640" s="18">
        <v>102.52</v>
      </c>
      <c r="E640" s="16">
        <f t="shared" si="55"/>
        <v>4.9009998039599711E-3</v>
      </c>
      <c r="F640" s="18">
        <v>26.58</v>
      </c>
      <c r="G640" s="16">
        <f t="shared" si="56"/>
        <v>1.2957317073170715E-2</v>
      </c>
      <c r="J640" s="15">
        <f t="shared" si="57"/>
        <v>8.6595437108441912E-3</v>
      </c>
      <c r="K640" s="15">
        <f t="shared" si="58"/>
        <v>4.4283629624136903E-3</v>
      </c>
      <c r="L640" s="15">
        <f t="shared" si="59"/>
        <v>1.2486896262982917E-2</v>
      </c>
    </row>
    <row r="641" spans="1:12" x14ac:dyDescent="0.3">
      <c r="A641" s="3">
        <v>43312</v>
      </c>
      <c r="B641" s="18">
        <v>43.82</v>
      </c>
      <c r="C641" s="16">
        <f t="shared" si="54"/>
        <v>2.282583884958278E-4</v>
      </c>
      <c r="D641" s="18">
        <v>103.07</v>
      </c>
      <c r="E641" s="16">
        <f t="shared" si="55"/>
        <v>5.3648068669527316E-3</v>
      </c>
      <c r="F641" s="18">
        <v>26.56</v>
      </c>
      <c r="G641" s="16">
        <f t="shared" si="56"/>
        <v>-7.5244544770503019E-4</v>
      </c>
      <c r="J641" s="15">
        <f t="shared" si="57"/>
        <v>-3.2666461339915824E-4</v>
      </c>
      <c r="K641" s="15">
        <f t="shared" si="58"/>
        <v>4.8921700254064508E-3</v>
      </c>
      <c r="L641" s="15">
        <f t="shared" si="59"/>
        <v>-1.2228662578928279E-3</v>
      </c>
    </row>
    <row r="642" spans="1:12" x14ac:dyDescent="0.3">
      <c r="A642" s="3">
        <v>43313</v>
      </c>
      <c r="B642" s="18">
        <v>43.64</v>
      </c>
      <c r="C642" s="16">
        <f t="shared" si="54"/>
        <v>-4.1077133728890658E-3</v>
      </c>
      <c r="D642" s="18">
        <v>102.74</v>
      </c>
      <c r="E642" s="16">
        <f t="shared" si="55"/>
        <v>-3.2017075773745907E-3</v>
      </c>
      <c r="F642" s="18">
        <v>26.47</v>
      </c>
      <c r="G642" s="16">
        <f t="shared" si="56"/>
        <v>-3.3885542168674565E-3</v>
      </c>
      <c r="J642" s="15">
        <f t="shared" si="57"/>
        <v>-4.6626363747840523E-3</v>
      </c>
      <c r="K642" s="15">
        <f t="shared" si="58"/>
        <v>-3.6743444189208715E-3</v>
      </c>
      <c r="L642" s="15">
        <f t="shared" si="59"/>
        <v>-3.858975027055254E-3</v>
      </c>
    </row>
    <row r="643" spans="1:12" x14ac:dyDescent="0.3">
      <c r="A643" s="3">
        <v>43314</v>
      </c>
      <c r="B643" s="18">
        <v>43.35</v>
      </c>
      <c r="C643" s="16">
        <f t="shared" si="54"/>
        <v>-6.6452795600366876E-3</v>
      </c>
      <c r="D643" s="18">
        <v>102.89</v>
      </c>
      <c r="E643" s="16">
        <f t="shared" si="55"/>
        <v>1.4599961066770195E-3</v>
      </c>
      <c r="F643" s="18">
        <v>26.39</v>
      </c>
      <c r="G643" s="16">
        <f t="shared" si="56"/>
        <v>-3.0222893842084542E-3</v>
      </c>
      <c r="J643" s="15">
        <f t="shared" si="57"/>
        <v>-7.2002025619316741E-3</v>
      </c>
      <c r="K643" s="15">
        <f t="shared" si="58"/>
        <v>9.873592651307387E-4</v>
      </c>
      <c r="L643" s="15">
        <f t="shared" si="59"/>
        <v>-3.4927101943962517E-3</v>
      </c>
    </row>
    <row r="644" spans="1:12" x14ac:dyDescent="0.3">
      <c r="A644" s="3">
        <v>43315</v>
      </c>
      <c r="B644" s="18">
        <v>43.8</v>
      </c>
      <c r="C644" s="16">
        <f t="shared" si="54"/>
        <v>1.0380622837370179E-2</v>
      </c>
      <c r="D644" s="18">
        <v>103.62</v>
      </c>
      <c r="E644" s="16">
        <f t="shared" si="55"/>
        <v>7.0949557780153327E-3</v>
      </c>
      <c r="F644" s="18">
        <v>26.65</v>
      </c>
      <c r="G644" s="16">
        <f t="shared" si="56"/>
        <v>9.8522167487684609E-3</v>
      </c>
      <c r="J644" s="15">
        <f t="shared" si="57"/>
        <v>9.8256998354751927E-3</v>
      </c>
      <c r="K644" s="15">
        <f t="shared" si="58"/>
        <v>6.6223189364690519E-3</v>
      </c>
      <c r="L644" s="15">
        <f t="shared" si="59"/>
        <v>9.3817959385806629E-3</v>
      </c>
    </row>
    <row r="645" spans="1:12" x14ac:dyDescent="0.3">
      <c r="A645" s="3">
        <v>43318</v>
      </c>
      <c r="B645" s="18">
        <v>44.16</v>
      </c>
      <c r="C645" s="16">
        <f t="shared" ref="C645:C708" si="60">B645/B644-1</f>
        <v>8.2191780821918581E-3</v>
      </c>
      <c r="D645" s="18">
        <v>103.74</v>
      </c>
      <c r="E645" s="16">
        <f t="shared" ref="E645:E708" si="61">D645/D644-1</f>
        <v>1.1580775911985697E-3</v>
      </c>
      <c r="F645" s="18">
        <v>26.79</v>
      </c>
      <c r="G645" s="16">
        <f t="shared" ref="G645:G708" si="62">F645/F644-1</f>
        <v>5.2532833020637604E-3</v>
      </c>
      <c r="J645" s="15">
        <f t="shared" ref="J645:J708" si="63">C645-$C$1235</f>
        <v>7.6642550802968716E-3</v>
      </c>
      <c r="K645" s="15">
        <f t="shared" ref="K645:K708" si="64">E645-$E$1235</f>
        <v>6.8544074965228897E-4</v>
      </c>
      <c r="L645" s="15">
        <f t="shared" ref="L645:L708" si="65">G645-$G$1235</f>
        <v>4.7828624918759624E-3</v>
      </c>
    </row>
    <row r="646" spans="1:12" x14ac:dyDescent="0.3">
      <c r="A646" s="3">
        <v>43319</v>
      </c>
      <c r="B646" s="18">
        <v>44.12</v>
      </c>
      <c r="C646" s="16">
        <f t="shared" si="60"/>
        <v>-9.0579710144922387E-4</v>
      </c>
      <c r="D646" s="18">
        <v>103.14</v>
      </c>
      <c r="E646" s="16">
        <f t="shared" si="61"/>
        <v>-5.7836899942163011E-3</v>
      </c>
      <c r="F646" s="18">
        <v>26.78</v>
      </c>
      <c r="G646" s="16">
        <f t="shared" si="62"/>
        <v>-3.7327360955574651E-4</v>
      </c>
      <c r="J646" s="15">
        <f t="shared" si="63"/>
        <v>-1.4607201033442099E-3</v>
      </c>
      <c r="K646" s="15">
        <f t="shared" si="64"/>
        <v>-6.256326835762582E-3</v>
      </c>
      <c r="L646" s="15">
        <f t="shared" si="65"/>
        <v>-8.4369441974354426E-4</v>
      </c>
    </row>
    <row r="647" spans="1:12" x14ac:dyDescent="0.3">
      <c r="A647" s="3">
        <v>43320</v>
      </c>
      <c r="B647" s="18">
        <v>44.27</v>
      </c>
      <c r="C647" s="16">
        <f t="shared" si="60"/>
        <v>3.3998186763373184E-3</v>
      </c>
      <c r="D647" s="18">
        <v>103.31</v>
      </c>
      <c r="E647" s="16">
        <f t="shared" si="61"/>
        <v>1.6482451037425072E-3</v>
      </c>
      <c r="F647" s="18">
        <v>26.83</v>
      </c>
      <c r="G647" s="16">
        <f t="shared" si="62"/>
        <v>1.8670649738610212E-3</v>
      </c>
      <c r="J647" s="15">
        <f t="shared" si="63"/>
        <v>2.8448956744423323E-3</v>
      </c>
      <c r="K647" s="15">
        <f t="shared" si="64"/>
        <v>1.1756082621962264E-3</v>
      </c>
      <c r="L647" s="15">
        <f t="shared" si="65"/>
        <v>1.3966441636732235E-3</v>
      </c>
    </row>
    <row r="648" spans="1:12" x14ac:dyDescent="0.3">
      <c r="A648" s="3">
        <v>43321</v>
      </c>
      <c r="B648" s="18">
        <v>44.52</v>
      </c>
      <c r="C648" s="16">
        <f t="shared" si="60"/>
        <v>5.6471651231082554E-3</v>
      </c>
      <c r="D648" s="18">
        <v>103.69</v>
      </c>
      <c r="E648" s="16">
        <f t="shared" si="61"/>
        <v>3.6782499274028435E-3</v>
      </c>
      <c r="F648" s="18">
        <v>26.9</v>
      </c>
      <c r="G648" s="16">
        <f t="shared" si="62"/>
        <v>2.6090197540067361E-3</v>
      </c>
      <c r="J648" s="15">
        <f t="shared" si="63"/>
        <v>5.0922421212132689E-3</v>
      </c>
      <c r="K648" s="15">
        <f t="shared" si="64"/>
        <v>3.2056130858565627E-3</v>
      </c>
      <c r="L648" s="15">
        <f t="shared" si="65"/>
        <v>2.1385989438189386E-3</v>
      </c>
    </row>
    <row r="649" spans="1:12" x14ac:dyDescent="0.3">
      <c r="A649" s="3">
        <v>43322</v>
      </c>
      <c r="B649" s="18">
        <v>44.23</v>
      </c>
      <c r="C649" s="16">
        <f t="shared" si="60"/>
        <v>-6.5139263252471657E-3</v>
      </c>
      <c r="D649" s="18">
        <v>103.05</v>
      </c>
      <c r="E649" s="16">
        <f t="shared" si="61"/>
        <v>-6.1722441894107583E-3</v>
      </c>
      <c r="F649" s="18">
        <v>26.64</v>
      </c>
      <c r="G649" s="16">
        <f t="shared" si="62"/>
        <v>-9.665427509293556E-3</v>
      </c>
      <c r="J649" s="15">
        <f t="shared" si="63"/>
        <v>-7.0688493271421522E-3</v>
      </c>
      <c r="K649" s="15">
        <f t="shared" si="64"/>
        <v>-6.6448810309570391E-3</v>
      </c>
      <c r="L649" s="15">
        <f t="shared" si="65"/>
        <v>-1.0135848319481354E-2</v>
      </c>
    </row>
    <row r="650" spans="1:12" x14ac:dyDescent="0.3">
      <c r="A650" s="3">
        <v>43325</v>
      </c>
      <c r="B650" s="18">
        <v>43.83</v>
      </c>
      <c r="C650" s="16">
        <f t="shared" si="60"/>
        <v>-9.0436355414876823E-3</v>
      </c>
      <c r="D650" s="18">
        <v>102.72</v>
      </c>
      <c r="E650" s="16">
        <f t="shared" si="61"/>
        <v>-3.2023289665210619E-3</v>
      </c>
      <c r="F650" s="18">
        <v>26.47</v>
      </c>
      <c r="G650" s="16">
        <f t="shared" si="62"/>
        <v>-6.3813813813814457E-3</v>
      </c>
      <c r="J650" s="15">
        <f t="shared" si="63"/>
        <v>-9.5985585433826688E-3</v>
      </c>
      <c r="K650" s="15">
        <f t="shared" si="64"/>
        <v>-3.6749658080673427E-3</v>
      </c>
      <c r="L650" s="15">
        <f t="shared" si="65"/>
        <v>-6.8518021915692437E-3</v>
      </c>
    </row>
    <row r="651" spans="1:12" x14ac:dyDescent="0.3">
      <c r="A651" s="3">
        <v>43326</v>
      </c>
      <c r="B651" s="18">
        <v>44.14</v>
      </c>
      <c r="C651" s="16">
        <f t="shared" si="60"/>
        <v>7.0727812000912493E-3</v>
      </c>
      <c r="D651" s="18">
        <v>103.16</v>
      </c>
      <c r="E651" s="16">
        <f t="shared" si="61"/>
        <v>4.2834890965732786E-3</v>
      </c>
      <c r="F651" s="18">
        <v>26.56</v>
      </c>
      <c r="G651" s="16">
        <f t="shared" si="62"/>
        <v>3.4000755572345387E-3</v>
      </c>
      <c r="J651" s="15">
        <f t="shared" si="63"/>
        <v>6.5178581981962629E-3</v>
      </c>
      <c r="K651" s="15">
        <f t="shared" si="64"/>
        <v>3.8108522550269978E-3</v>
      </c>
      <c r="L651" s="15">
        <f t="shared" si="65"/>
        <v>2.9296547470467412E-3</v>
      </c>
    </row>
    <row r="652" spans="1:12" x14ac:dyDescent="0.3">
      <c r="A652" s="3">
        <v>43328</v>
      </c>
      <c r="B652" s="18">
        <v>44.06</v>
      </c>
      <c r="C652" s="16">
        <f t="shared" si="60"/>
        <v>-1.8124150430448571E-3</v>
      </c>
      <c r="D652" s="18">
        <v>102.64</v>
      </c>
      <c r="E652" s="16">
        <f t="shared" si="61"/>
        <v>-5.0407134548273724E-3</v>
      </c>
      <c r="F652" s="18">
        <v>26.43</v>
      </c>
      <c r="G652" s="16">
        <f t="shared" si="62"/>
        <v>-4.8945783132530174E-3</v>
      </c>
      <c r="J652" s="15">
        <f t="shared" si="63"/>
        <v>-2.3673380449398432E-3</v>
      </c>
      <c r="K652" s="15">
        <f t="shared" si="64"/>
        <v>-5.5133502963736532E-3</v>
      </c>
      <c r="L652" s="15">
        <f t="shared" si="65"/>
        <v>-5.3649991234408154E-3</v>
      </c>
    </row>
    <row r="653" spans="1:12" x14ac:dyDescent="0.3">
      <c r="A653" s="3">
        <v>43329</v>
      </c>
      <c r="B653" s="18">
        <v>44.4</v>
      </c>
      <c r="C653" s="16">
        <f t="shared" si="60"/>
        <v>7.7167498865182704E-3</v>
      </c>
      <c r="D653" s="18">
        <v>103.33</v>
      </c>
      <c r="E653" s="16">
        <f t="shared" si="61"/>
        <v>6.7225253312548361E-3</v>
      </c>
      <c r="F653" s="18">
        <v>26.7</v>
      </c>
      <c r="G653" s="16">
        <f t="shared" si="62"/>
        <v>1.0215664018161208E-2</v>
      </c>
      <c r="J653" s="15">
        <f t="shared" si="63"/>
        <v>7.161826884623284E-3</v>
      </c>
      <c r="K653" s="15">
        <f t="shared" si="64"/>
        <v>6.2498884897085553E-3</v>
      </c>
      <c r="L653" s="15">
        <f t="shared" si="65"/>
        <v>9.74524320797341E-3</v>
      </c>
    </row>
    <row r="654" spans="1:12" x14ac:dyDescent="0.3">
      <c r="A654" s="3">
        <v>43332</v>
      </c>
      <c r="B654" s="18">
        <v>44.71</v>
      </c>
      <c r="C654" s="16">
        <f t="shared" si="60"/>
        <v>6.9819819819820772E-3</v>
      </c>
      <c r="D654" s="18">
        <v>103.6</v>
      </c>
      <c r="E654" s="16">
        <f t="shared" si="61"/>
        <v>2.6129875157263616E-3</v>
      </c>
      <c r="F654" s="18">
        <v>26.82</v>
      </c>
      <c r="G654" s="16">
        <f t="shared" si="62"/>
        <v>4.4943820224718767E-3</v>
      </c>
      <c r="J654" s="15">
        <f t="shared" si="63"/>
        <v>6.4270589800870907E-3</v>
      </c>
      <c r="K654" s="15">
        <f t="shared" si="64"/>
        <v>2.1403506741800808E-3</v>
      </c>
      <c r="L654" s="15">
        <f t="shared" si="65"/>
        <v>4.0239612122840787E-3</v>
      </c>
    </row>
    <row r="655" spans="1:12" x14ac:dyDescent="0.3">
      <c r="A655" s="3">
        <v>43333</v>
      </c>
      <c r="B655" s="18">
        <v>44.86</v>
      </c>
      <c r="C655" s="16">
        <f t="shared" si="60"/>
        <v>3.3549541489599211E-3</v>
      </c>
      <c r="D655" s="18">
        <v>104.21</v>
      </c>
      <c r="E655" s="16">
        <f t="shared" si="61"/>
        <v>5.8880308880309151E-3</v>
      </c>
      <c r="F655" s="18">
        <v>26.86</v>
      </c>
      <c r="G655" s="16">
        <f t="shared" si="62"/>
        <v>1.491424310216205E-3</v>
      </c>
      <c r="J655" s="15">
        <f t="shared" si="63"/>
        <v>2.800031147064935E-3</v>
      </c>
      <c r="K655" s="15">
        <f t="shared" si="64"/>
        <v>5.4153940464846343E-3</v>
      </c>
      <c r="L655" s="15">
        <f t="shared" si="65"/>
        <v>1.0210035000284073E-3</v>
      </c>
    </row>
    <row r="656" spans="1:12" x14ac:dyDescent="0.3">
      <c r="A656" s="3">
        <v>43335</v>
      </c>
      <c r="B656" s="18">
        <v>44.84</v>
      </c>
      <c r="C656" s="16">
        <f t="shared" si="60"/>
        <v>-4.4583147570209647E-4</v>
      </c>
      <c r="D656" s="18">
        <v>104.19</v>
      </c>
      <c r="E656" s="16">
        <f t="shared" si="61"/>
        <v>-1.9192016121294397E-4</v>
      </c>
      <c r="F656" s="18">
        <v>26.87</v>
      </c>
      <c r="G656" s="16">
        <f t="shared" si="62"/>
        <v>3.7230081906192147E-4</v>
      </c>
      <c r="J656" s="15">
        <f t="shared" si="63"/>
        <v>-1.0007544775970825E-3</v>
      </c>
      <c r="K656" s="15">
        <f t="shared" si="64"/>
        <v>-6.6455700275922468E-4</v>
      </c>
      <c r="L656" s="15">
        <f t="shared" si="65"/>
        <v>-9.8119991125876222E-5</v>
      </c>
    </row>
    <row r="657" spans="1:12" x14ac:dyDescent="0.3">
      <c r="A657" s="3">
        <v>43336</v>
      </c>
      <c r="B657" s="18">
        <v>44.76</v>
      </c>
      <c r="C657" s="16">
        <f t="shared" si="60"/>
        <v>-1.784121320249854E-3</v>
      </c>
      <c r="D657" s="18">
        <v>103.8</v>
      </c>
      <c r="E657" s="16">
        <f t="shared" si="61"/>
        <v>-3.7431615318168632E-3</v>
      </c>
      <c r="F657" s="18">
        <v>26.92</v>
      </c>
      <c r="G657" s="16">
        <f t="shared" si="62"/>
        <v>1.8608113137328353E-3</v>
      </c>
      <c r="J657" s="15">
        <f t="shared" si="63"/>
        <v>-2.3390443221448401E-3</v>
      </c>
      <c r="K657" s="15">
        <f t="shared" si="64"/>
        <v>-4.215798373363144E-3</v>
      </c>
      <c r="L657" s="15">
        <f t="shared" si="65"/>
        <v>1.3903905035450375E-3</v>
      </c>
    </row>
    <row r="658" spans="1:12" x14ac:dyDescent="0.3">
      <c r="A658" s="3">
        <v>43339</v>
      </c>
      <c r="B658" s="18">
        <v>45.36</v>
      </c>
      <c r="C658" s="16">
        <f t="shared" si="60"/>
        <v>1.3404825737265424E-2</v>
      </c>
      <c r="D658" s="18">
        <v>104.19</v>
      </c>
      <c r="E658" s="16">
        <f t="shared" si="61"/>
        <v>3.7572254335260791E-3</v>
      </c>
      <c r="F658" s="18">
        <v>26.87</v>
      </c>
      <c r="G658" s="16">
        <f t="shared" si="62"/>
        <v>-1.857355126300142E-3</v>
      </c>
      <c r="J658" s="15">
        <f t="shared" si="63"/>
        <v>1.2849902735370438E-2</v>
      </c>
      <c r="K658" s="15">
        <f t="shared" si="64"/>
        <v>3.2845885919797983E-3</v>
      </c>
      <c r="L658" s="15">
        <f t="shared" si="65"/>
        <v>-2.3277759364879395E-3</v>
      </c>
    </row>
    <row r="659" spans="1:12" x14ac:dyDescent="0.3">
      <c r="A659" s="3">
        <v>43340</v>
      </c>
      <c r="B659" s="18">
        <v>45.45</v>
      </c>
      <c r="C659" s="16">
        <f t="shared" si="60"/>
        <v>1.9841269841269771E-3</v>
      </c>
      <c r="D659" s="18">
        <v>103.87</v>
      </c>
      <c r="E659" s="16">
        <f t="shared" si="61"/>
        <v>-3.07131202610611E-3</v>
      </c>
      <c r="F659" s="18">
        <v>26.82</v>
      </c>
      <c r="G659" s="16">
        <f t="shared" si="62"/>
        <v>-1.8608113137328353E-3</v>
      </c>
      <c r="J659" s="15">
        <f t="shared" si="63"/>
        <v>1.429203982231991E-3</v>
      </c>
      <c r="K659" s="15">
        <f t="shared" si="64"/>
        <v>-3.5439488676523908E-3</v>
      </c>
      <c r="L659" s="15">
        <f t="shared" si="65"/>
        <v>-2.3312321239206328E-3</v>
      </c>
    </row>
    <row r="660" spans="1:12" x14ac:dyDescent="0.3">
      <c r="A660" s="3">
        <v>43341</v>
      </c>
      <c r="B660" s="18">
        <v>45.35</v>
      </c>
      <c r="C660" s="16">
        <f t="shared" si="60"/>
        <v>-2.2002200220022639E-3</v>
      </c>
      <c r="D660" s="18">
        <v>103.75</v>
      </c>
      <c r="E660" s="16">
        <f t="shared" si="61"/>
        <v>-1.1552902666795983E-3</v>
      </c>
      <c r="F660" s="18">
        <v>26.86</v>
      </c>
      <c r="G660" s="16">
        <f t="shared" si="62"/>
        <v>1.491424310216205E-3</v>
      </c>
      <c r="J660" s="15">
        <f t="shared" si="63"/>
        <v>-2.7551430238972499E-3</v>
      </c>
      <c r="K660" s="15">
        <f t="shared" si="64"/>
        <v>-1.6279271082258791E-3</v>
      </c>
      <c r="L660" s="15">
        <f t="shared" si="65"/>
        <v>1.0210035000284073E-3</v>
      </c>
    </row>
    <row r="661" spans="1:12" x14ac:dyDescent="0.3">
      <c r="A661" s="3">
        <v>43342</v>
      </c>
      <c r="B661" s="18">
        <v>45.47</v>
      </c>
      <c r="C661" s="16">
        <f t="shared" si="60"/>
        <v>2.6460859977948115E-3</v>
      </c>
      <c r="D661" s="18">
        <v>104.53</v>
      </c>
      <c r="E661" s="16">
        <f t="shared" si="61"/>
        <v>7.5180722891565743E-3</v>
      </c>
      <c r="F661" s="18">
        <v>27.02</v>
      </c>
      <c r="G661" s="16">
        <f t="shared" si="62"/>
        <v>5.9568131049887452E-3</v>
      </c>
      <c r="J661" s="15">
        <f t="shared" si="63"/>
        <v>2.0911629958998254E-3</v>
      </c>
      <c r="K661" s="15">
        <f t="shared" si="64"/>
        <v>7.0454354476102935E-3</v>
      </c>
      <c r="L661" s="15">
        <f t="shared" si="65"/>
        <v>5.4863922948009472E-3</v>
      </c>
    </row>
    <row r="662" spans="1:12" x14ac:dyDescent="0.3">
      <c r="A662" s="3">
        <v>43343</v>
      </c>
      <c r="B662" s="18">
        <v>45.63</v>
      </c>
      <c r="C662" s="16">
        <f t="shared" si="60"/>
        <v>3.5188036067737016E-3</v>
      </c>
      <c r="D662" s="18">
        <v>104.66</v>
      </c>
      <c r="E662" s="16">
        <f t="shared" si="61"/>
        <v>1.2436621065723408E-3</v>
      </c>
      <c r="F662" s="18">
        <v>27.18</v>
      </c>
      <c r="G662" s="16">
        <f t="shared" si="62"/>
        <v>5.9215396002960663E-3</v>
      </c>
      <c r="J662" s="15">
        <f t="shared" si="63"/>
        <v>2.9638806048787156E-3</v>
      </c>
      <c r="K662" s="15">
        <f t="shared" si="64"/>
        <v>7.7102526502606007E-4</v>
      </c>
      <c r="L662" s="15">
        <f t="shared" si="65"/>
        <v>5.4511187901082683E-3</v>
      </c>
    </row>
    <row r="663" spans="1:12" x14ac:dyDescent="0.3">
      <c r="A663" s="3">
        <v>43346</v>
      </c>
      <c r="B663" s="18">
        <v>45.29</v>
      </c>
      <c r="C663" s="16">
        <f t="shared" si="60"/>
        <v>-7.4512382204691141E-3</v>
      </c>
      <c r="D663" s="18">
        <v>104.65</v>
      </c>
      <c r="E663" s="16">
        <f t="shared" si="61"/>
        <v>-9.5547487101055317E-5</v>
      </c>
      <c r="F663" s="18">
        <v>27.11</v>
      </c>
      <c r="G663" s="16">
        <f t="shared" si="62"/>
        <v>-2.5754231052244059E-3</v>
      </c>
      <c r="J663" s="15">
        <f t="shared" si="63"/>
        <v>-8.0061612223641006E-3</v>
      </c>
      <c r="K663" s="15">
        <f t="shared" si="64"/>
        <v>-5.6818432864733602E-4</v>
      </c>
      <c r="L663" s="15">
        <f t="shared" si="65"/>
        <v>-3.0458439154122034E-3</v>
      </c>
    </row>
    <row r="664" spans="1:12" x14ac:dyDescent="0.3">
      <c r="A664" s="3">
        <v>43347</v>
      </c>
      <c r="B664" s="18">
        <v>44.8</v>
      </c>
      <c r="C664" s="16">
        <f t="shared" si="60"/>
        <v>-1.0819165378670781E-2</v>
      </c>
      <c r="D664" s="18">
        <v>102.7</v>
      </c>
      <c r="E664" s="16">
        <f t="shared" si="61"/>
        <v>-1.8633540372670843E-2</v>
      </c>
      <c r="F664" s="18">
        <v>26.67</v>
      </c>
      <c r="G664" s="16">
        <f t="shared" si="62"/>
        <v>-1.6230173367760892E-2</v>
      </c>
      <c r="J664" s="15">
        <f t="shared" si="63"/>
        <v>-1.1374088380565767E-2</v>
      </c>
      <c r="K664" s="15">
        <f t="shared" si="64"/>
        <v>-1.9106177214217122E-2</v>
      </c>
      <c r="L664" s="15">
        <f t="shared" si="65"/>
        <v>-1.670059417794869E-2</v>
      </c>
    </row>
    <row r="665" spans="1:12" x14ac:dyDescent="0.3">
      <c r="A665" s="3">
        <v>43348</v>
      </c>
      <c r="B665" s="18">
        <v>44.8</v>
      </c>
      <c r="C665" s="16">
        <f t="shared" si="60"/>
        <v>0</v>
      </c>
      <c r="D665" s="18">
        <v>102.49</v>
      </c>
      <c r="E665" s="16">
        <f t="shared" si="61"/>
        <v>-2.0447906523857196E-3</v>
      </c>
      <c r="F665" s="18">
        <v>26.62</v>
      </c>
      <c r="G665" s="16">
        <f t="shared" si="62"/>
        <v>-1.8747656542932312E-3</v>
      </c>
      <c r="J665" s="15">
        <f t="shared" si="63"/>
        <v>-5.5492300189498604E-4</v>
      </c>
      <c r="K665" s="15">
        <f t="shared" si="64"/>
        <v>-2.5174274939320004E-3</v>
      </c>
      <c r="L665" s="15">
        <f t="shared" si="65"/>
        <v>-2.3451864644810287E-3</v>
      </c>
    </row>
    <row r="666" spans="1:12" x14ac:dyDescent="0.3">
      <c r="A666" s="3">
        <v>43349</v>
      </c>
      <c r="B666" s="18">
        <v>44.92</v>
      </c>
      <c r="C666" s="16">
        <f t="shared" si="60"/>
        <v>2.6785714285715301E-3</v>
      </c>
      <c r="D666" s="18">
        <v>102.78</v>
      </c>
      <c r="E666" s="16">
        <f t="shared" si="61"/>
        <v>2.8295443457899694E-3</v>
      </c>
      <c r="F666" s="18">
        <v>26.66</v>
      </c>
      <c r="G666" s="16">
        <f t="shared" si="62"/>
        <v>1.5026296018030294E-3</v>
      </c>
      <c r="J666" s="15">
        <f t="shared" si="63"/>
        <v>2.123648426676544E-3</v>
      </c>
      <c r="K666" s="15">
        <f t="shared" si="64"/>
        <v>2.3569075042436886E-3</v>
      </c>
      <c r="L666" s="15">
        <f t="shared" si="65"/>
        <v>1.0322087916152317E-3</v>
      </c>
    </row>
    <row r="667" spans="1:12" x14ac:dyDescent="0.3">
      <c r="A667" s="3">
        <v>43350</v>
      </c>
      <c r="B667" s="18">
        <v>45.22</v>
      </c>
      <c r="C667" s="16">
        <f t="shared" si="60"/>
        <v>6.6785396260016228E-3</v>
      </c>
      <c r="D667" s="18">
        <v>103.61</v>
      </c>
      <c r="E667" s="16">
        <f t="shared" si="61"/>
        <v>8.0755010702471264E-3</v>
      </c>
      <c r="F667" s="18">
        <v>26.68</v>
      </c>
      <c r="G667" s="16">
        <f t="shared" si="62"/>
        <v>7.5018754688671585E-4</v>
      </c>
      <c r="J667" s="15">
        <f t="shared" si="63"/>
        <v>6.1236166241066363E-3</v>
      </c>
      <c r="K667" s="15">
        <f t="shared" si="64"/>
        <v>7.6028642287008456E-3</v>
      </c>
      <c r="L667" s="15">
        <f t="shared" si="65"/>
        <v>2.7976673669891815E-4</v>
      </c>
    </row>
    <row r="668" spans="1:12" x14ac:dyDescent="0.3">
      <c r="A668" s="3">
        <v>43353</v>
      </c>
      <c r="B668" s="18">
        <v>44.75</v>
      </c>
      <c r="C668" s="16">
        <f t="shared" si="60"/>
        <v>-1.0393631136665138E-2</v>
      </c>
      <c r="D668" s="18">
        <v>102.54</v>
      </c>
      <c r="E668" s="16">
        <f t="shared" si="61"/>
        <v>-1.0327188495318884E-2</v>
      </c>
      <c r="F668" s="18">
        <v>26.32</v>
      </c>
      <c r="G668" s="16">
        <f t="shared" si="62"/>
        <v>-1.3493253373313308E-2</v>
      </c>
      <c r="J668" s="15">
        <f t="shared" si="63"/>
        <v>-1.0948554138560124E-2</v>
      </c>
      <c r="K668" s="15">
        <f t="shared" si="64"/>
        <v>-1.0799825336865165E-2</v>
      </c>
      <c r="L668" s="15">
        <f t="shared" si="65"/>
        <v>-1.3963674183501106E-2</v>
      </c>
    </row>
    <row r="669" spans="1:12" x14ac:dyDescent="0.3">
      <c r="A669" s="3">
        <v>43354</v>
      </c>
      <c r="B669" s="18">
        <v>44.21</v>
      </c>
      <c r="C669" s="16">
        <f t="shared" si="60"/>
        <v>-1.2067039106145261E-2</v>
      </c>
      <c r="D669" s="18">
        <v>101.4</v>
      </c>
      <c r="E669" s="16">
        <f t="shared" si="61"/>
        <v>-1.1117612638970154E-2</v>
      </c>
      <c r="F669" s="18">
        <v>25.95</v>
      </c>
      <c r="G669" s="16">
        <f t="shared" si="62"/>
        <v>-1.4057750759878473E-2</v>
      </c>
      <c r="J669" s="15">
        <f t="shared" si="63"/>
        <v>-1.2621962108040247E-2</v>
      </c>
      <c r="K669" s="15">
        <f t="shared" si="64"/>
        <v>-1.1590249480516434E-2</v>
      </c>
      <c r="L669" s="15">
        <f t="shared" si="65"/>
        <v>-1.4528171570066271E-2</v>
      </c>
    </row>
    <row r="670" spans="1:12" x14ac:dyDescent="0.3">
      <c r="A670" s="3">
        <v>43355</v>
      </c>
      <c r="B670" s="18">
        <v>44.43</v>
      </c>
      <c r="C670" s="16">
        <f t="shared" si="60"/>
        <v>4.9762497172585185E-3</v>
      </c>
      <c r="D670" s="18">
        <v>101.55</v>
      </c>
      <c r="E670" s="16">
        <f t="shared" si="61"/>
        <v>1.4792899408282434E-3</v>
      </c>
      <c r="F670" s="18">
        <v>25.84</v>
      </c>
      <c r="G670" s="16">
        <f t="shared" si="62"/>
        <v>-4.2389210019267987E-3</v>
      </c>
      <c r="J670" s="15">
        <f t="shared" si="63"/>
        <v>4.421326715363532E-3</v>
      </c>
      <c r="K670" s="15">
        <f t="shared" si="64"/>
        <v>1.0066530992819626E-3</v>
      </c>
      <c r="L670" s="15">
        <f t="shared" si="65"/>
        <v>-4.7093418121145966E-3</v>
      </c>
    </row>
    <row r="671" spans="1:12" x14ac:dyDescent="0.3">
      <c r="A671" s="3">
        <v>43357</v>
      </c>
      <c r="B671" s="18">
        <v>45.07</v>
      </c>
      <c r="C671" s="16">
        <f t="shared" si="60"/>
        <v>1.4404681521494433E-2</v>
      </c>
      <c r="D671" s="18">
        <v>102.81</v>
      </c>
      <c r="E671" s="16">
        <f t="shared" si="61"/>
        <v>1.2407680945347277E-2</v>
      </c>
      <c r="F671" s="18">
        <v>26.19</v>
      </c>
      <c r="G671" s="16">
        <f t="shared" si="62"/>
        <v>1.3544891640866918E-2</v>
      </c>
      <c r="J671" s="15">
        <f t="shared" si="63"/>
        <v>1.3849758519599447E-2</v>
      </c>
      <c r="K671" s="15">
        <f t="shared" si="64"/>
        <v>1.1935044103800996E-2</v>
      </c>
      <c r="L671" s="15">
        <f t="shared" si="65"/>
        <v>1.307447083067912E-2</v>
      </c>
    </row>
    <row r="672" spans="1:12" x14ac:dyDescent="0.3">
      <c r="A672" s="3">
        <v>43360</v>
      </c>
      <c r="B672" s="18">
        <v>44.69</v>
      </c>
      <c r="C672" s="16">
        <f t="shared" si="60"/>
        <v>-8.431329043709801E-3</v>
      </c>
      <c r="D672" s="18">
        <v>102.41</v>
      </c>
      <c r="E672" s="16">
        <f t="shared" si="61"/>
        <v>-3.8906721136077183E-3</v>
      </c>
      <c r="F672" s="18">
        <v>26.08</v>
      </c>
      <c r="G672" s="16">
        <f t="shared" si="62"/>
        <v>-4.2000763650249517E-3</v>
      </c>
      <c r="J672" s="15">
        <f t="shared" si="63"/>
        <v>-8.9862520456047874E-3</v>
      </c>
      <c r="K672" s="15">
        <f t="shared" si="64"/>
        <v>-4.3633089551539991E-3</v>
      </c>
      <c r="L672" s="15">
        <f t="shared" si="65"/>
        <v>-4.6704971752127497E-3</v>
      </c>
    </row>
    <row r="673" spans="1:12" x14ac:dyDescent="0.3">
      <c r="A673" s="3">
        <v>43361</v>
      </c>
      <c r="B673" s="18">
        <v>44.13</v>
      </c>
      <c r="C673" s="16">
        <f t="shared" si="60"/>
        <v>-1.2530767509509877E-2</v>
      </c>
      <c r="D673" s="18">
        <v>101.13</v>
      </c>
      <c r="E673" s="16">
        <f t="shared" si="61"/>
        <v>-1.2498779416072692E-2</v>
      </c>
      <c r="F673" s="18">
        <v>25.68</v>
      </c>
      <c r="G673" s="16">
        <f t="shared" si="62"/>
        <v>-1.5337423312883347E-2</v>
      </c>
      <c r="J673" s="15">
        <f t="shared" si="63"/>
        <v>-1.3085690511404863E-2</v>
      </c>
      <c r="K673" s="15">
        <f t="shared" si="64"/>
        <v>-1.2971416257618973E-2</v>
      </c>
      <c r="L673" s="15">
        <f t="shared" si="65"/>
        <v>-1.5807844123071145E-2</v>
      </c>
    </row>
    <row r="674" spans="1:12" x14ac:dyDescent="0.3">
      <c r="A674" s="3">
        <v>43362</v>
      </c>
      <c r="B674" s="18">
        <v>44.08</v>
      </c>
      <c r="C674" s="16">
        <f t="shared" si="60"/>
        <v>-1.1330160888285423E-3</v>
      </c>
      <c r="D674" s="18">
        <v>100.93</v>
      </c>
      <c r="E674" s="16">
        <f t="shared" si="61"/>
        <v>-1.9776525264509903E-3</v>
      </c>
      <c r="F674" s="18">
        <v>25.47</v>
      </c>
      <c r="G674" s="16">
        <f t="shared" si="62"/>
        <v>-8.1775700934579865E-3</v>
      </c>
      <c r="J674" s="15">
        <f t="shared" si="63"/>
        <v>-1.6879390907235284E-3</v>
      </c>
      <c r="K674" s="15">
        <f t="shared" si="64"/>
        <v>-2.4502893679972711E-3</v>
      </c>
      <c r="L674" s="15">
        <f t="shared" si="65"/>
        <v>-8.6479909036457844E-3</v>
      </c>
    </row>
    <row r="675" spans="1:12" x14ac:dyDescent="0.3">
      <c r="A675" s="3">
        <v>43364</v>
      </c>
      <c r="B675" s="18">
        <v>43.87</v>
      </c>
      <c r="C675" s="16">
        <f t="shared" si="60"/>
        <v>-4.7640653357532425E-3</v>
      </c>
      <c r="D675" s="18">
        <v>99.58</v>
      </c>
      <c r="E675" s="16">
        <f t="shared" si="61"/>
        <v>-1.3375606856237066E-2</v>
      </c>
      <c r="F675" s="18">
        <v>24.97</v>
      </c>
      <c r="G675" s="16">
        <f t="shared" si="62"/>
        <v>-1.9630938358853545E-2</v>
      </c>
      <c r="J675" s="15">
        <f t="shared" si="63"/>
        <v>-5.318988337648229E-3</v>
      </c>
      <c r="K675" s="15">
        <f t="shared" si="64"/>
        <v>-1.3848243697783346E-2</v>
      </c>
      <c r="L675" s="15">
        <f t="shared" si="65"/>
        <v>-2.0101359169041343E-2</v>
      </c>
    </row>
    <row r="676" spans="1:12" x14ac:dyDescent="0.3">
      <c r="A676" s="3">
        <v>43367</v>
      </c>
      <c r="B676" s="18">
        <v>43.02</v>
      </c>
      <c r="C676" s="16">
        <f t="shared" si="60"/>
        <v>-1.9375427399133671E-2</v>
      </c>
      <c r="D676" s="18">
        <v>98.1</v>
      </c>
      <c r="E676" s="16">
        <f t="shared" si="61"/>
        <v>-1.4862422173127166E-2</v>
      </c>
      <c r="F676" s="18">
        <v>24.45</v>
      </c>
      <c r="G676" s="16">
        <f t="shared" si="62"/>
        <v>-2.0824989987985543E-2</v>
      </c>
      <c r="J676" s="15">
        <f t="shared" si="63"/>
        <v>-1.9930350401028658E-2</v>
      </c>
      <c r="K676" s="15">
        <f t="shared" si="64"/>
        <v>-1.5335059014673446E-2</v>
      </c>
      <c r="L676" s="15">
        <f t="shared" si="65"/>
        <v>-2.1295410798173341E-2</v>
      </c>
    </row>
    <row r="677" spans="1:12" x14ac:dyDescent="0.3">
      <c r="A677" s="3">
        <v>43368</v>
      </c>
      <c r="B677" s="18">
        <v>43.51</v>
      </c>
      <c r="C677" s="16">
        <f t="shared" si="60"/>
        <v>1.1390051139005042E-2</v>
      </c>
      <c r="D677" s="18">
        <v>98.08</v>
      </c>
      <c r="E677" s="16">
        <f t="shared" si="61"/>
        <v>-2.0387359836893104E-4</v>
      </c>
      <c r="F677" s="18">
        <v>24.4</v>
      </c>
      <c r="G677" s="16">
        <f t="shared" si="62"/>
        <v>-2.044989775051187E-3</v>
      </c>
      <c r="J677" s="15">
        <f t="shared" si="63"/>
        <v>1.0835128137110055E-2</v>
      </c>
      <c r="K677" s="15">
        <f t="shared" si="64"/>
        <v>-6.7651043991521175E-4</v>
      </c>
      <c r="L677" s="15">
        <f t="shared" si="65"/>
        <v>-2.5154105852389845E-3</v>
      </c>
    </row>
    <row r="678" spans="1:12" x14ac:dyDescent="0.3">
      <c r="A678" s="3">
        <v>43369</v>
      </c>
      <c r="B678" s="18">
        <v>43.37</v>
      </c>
      <c r="C678" s="16">
        <f t="shared" si="60"/>
        <v>-3.217651114686304E-3</v>
      </c>
      <c r="D678" s="18">
        <v>98.55</v>
      </c>
      <c r="E678" s="16">
        <f t="shared" si="61"/>
        <v>4.7920065252855526E-3</v>
      </c>
      <c r="F678" s="18">
        <v>24.28</v>
      </c>
      <c r="G678" s="16">
        <f t="shared" si="62"/>
        <v>-4.9180327868851847E-3</v>
      </c>
      <c r="J678" s="15">
        <f t="shared" si="63"/>
        <v>-3.7725741165812901E-3</v>
      </c>
      <c r="K678" s="15">
        <f t="shared" si="64"/>
        <v>4.3193696837392718E-3</v>
      </c>
      <c r="L678" s="15">
        <f t="shared" si="65"/>
        <v>-5.3884535970729827E-3</v>
      </c>
    </row>
    <row r="679" spans="1:12" x14ac:dyDescent="0.3">
      <c r="A679" s="3">
        <v>43370</v>
      </c>
      <c r="B679" s="18">
        <v>43.03</v>
      </c>
      <c r="C679" s="16">
        <f t="shared" si="60"/>
        <v>-7.839520405810374E-3</v>
      </c>
      <c r="D679" s="18">
        <v>97.08</v>
      </c>
      <c r="E679" s="16">
        <f t="shared" si="61"/>
        <v>-1.491628614916285E-2</v>
      </c>
      <c r="F679" s="18">
        <v>24.01</v>
      </c>
      <c r="G679" s="16">
        <f t="shared" si="62"/>
        <v>-1.1120263591433255E-2</v>
      </c>
      <c r="J679" s="15">
        <f t="shared" si="63"/>
        <v>-8.3944434077053605E-3</v>
      </c>
      <c r="K679" s="15">
        <f t="shared" si="64"/>
        <v>-1.538892299070913E-2</v>
      </c>
      <c r="L679" s="15">
        <f t="shared" si="65"/>
        <v>-1.1590684401621053E-2</v>
      </c>
    </row>
    <row r="680" spans="1:12" x14ac:dyDescent="0.3">
      <c r="A680" s="3">
        <v>43371</v>
      </c>
      <c r="B680" s="18">
        <v>42.65</v>
      </c>
      <c r="C680" s="16">
        <f t="shared" si="60"/>
        <v>-8.8310481059726831E-3</v>
      </c>
      <c r="D680" s="18">
        <v>96</v>
      </c>
      <c r="E680" s="16">
        <f t="shared" si="61"/>
        <v>-1.1124845488257096E-2</v>
      </c>
      <c r="F680" s="18">
        <v>23.45</v>
      </c>
      <c r="G680" s="16">
        <f t="shared" si="62"/>
        <v>-2.3323615160349975E-2</v>
      </c>
      <c r="J680" s="15">
        <f t="shared" si="63"/>
        <v>-9.3859711078676696E-3</v>
      </c>
      <c r="K680" s="15">
        <f t="shared" si="64"/>
        <v>-1.1597482329803377E-2</v>
      </c>
      <c r="L680" s="15">
        <f t="shared" si="65"/>
        <v>-2.3794035970537773E-2</v>
      </c>
    </row>
    <row r="681" spans="1:12" x14ac:dyDescent="0.3">
      <c r="A681" s="3">
        <v>43374</v>
      </c>
      <c r="B681" s="18">
        <v>42.95</v>
      </c>
      <c r="C681" s="16">
        <f t="shared" si="60"/>
        <v>7.0339976553341899E-3</v>
      </c>
      <c r="D681" s="18">
        <v>95.8</v>
      </c>
      <c r="E681" s="16">
        <f t="shared" si="61"/>
        <v>-2.0833333333333259E-3</v>
      </c>
      <c r="F681" s="18">
        <v>23.41</v>
      </c>
      <c r="G681" s="16">
        <f t="shared" si="62"/>
        <v>-1.7057569296374808E-3</v>
      </c>
      <c r="J681" s="15">
        <f t="shared" si="63"/>
        <v>6.4790746534392034E-3</v>
      </c>
      <c r="K681" s="15">
        <f t="shared" si="64"/>
        <v>-2.5559701748796067E-3</v>
      </c>
      <c r="L681" s="15">
        <f t="shared" si="65"/>
        <v>-2.1761777398252784E-3</v>
      </c>
    </row>
    <row r="682" spans="1:12" x14ac:dyDescent="0.3">
      <c r="A682" s="3">
        <v>43376</v>
      </c>
      <c r="B682" s="18">
        <v>42.44</v>
      </c>
      <c r="C682" s="16">
        <f t="shared" si="60"/>
        <v>-1.1874272409778897E-2</v>
      </c>
      <c r="D682" s="18">
        <v>95.22</v>
      </c>
      <c r="E682" s="16">
        <f t="shared" si="61"/>
        <v>-6.0542797494780309E-3</v>
      </c>
      <c r="F682" s="18">
        <v>23.56</v>
      </c>
      <c r="G682" s="16">
        <f t="shared" si="62"/>
        <v>6.4075181546348059E-3</v>
      </c>
      <c r="J682" s="15">
        <f t="shared" si="63"/>
        <v>-1.2429195411673883E-2</v>
      </c>
      <c r="K682" s="15">
        <f t="shared" si="64"/>
        <v>-6.5269165910243118E-3</v>
      </c>
      <c r="L682" s="15">
        <f t="shared" si="65"/>
        <v>5.9370973444470079E-3</v>
      </c>
    </row>
    <row r="683" spans="1:12" x14ac:dyDescent="0.3">
      <c r="A683" s="3">
        <v>43377</v>
      </c>
      <c r="B683" s="18">
        <v>41.87</v>
      </c>
      <c r="C683" s="16">
        <f t="shared" si="60"/>
        <v>-1.3430725730443016E-2</v>
      </c>
      <c r="D683" s="18">
        <v>93.75</v>
      </c>
      <c r="E683" s="16">
        <f t="shared" si="61"/>
        <v>-1.5437933207309351E-2</v>
      </c>
      <c r="F683" s="18">
        <v>23.23</v>
      </c>
      <c r="G683" s="16">
        <f t="shared" si="62"/>
        <v>-1.4006791171476962E-2</v>
      </c>
      <c r="J683" s="15">
        <f t="shared" si="63"/>
        <v>-1.3985648732338003E-2</v>
      </c>
      <c r="K683" s="15">
        <f t="shared" si="64"/>
        <v>-1.591057004885563E-2</v>
      </c>
      <c r="L683" s="15">
        <f t="shared" si="65"/>
        <v>-1.447721198166476E-2</v>
      </c>
    </row>
    <row r="684" spans="1:12" x14ac:dyDescent="0.3">
      <c r="A684" s="3">
        <v>43378</v>
      </c>
      <c r="B684" s="18">
        <v>40.65</v>
      </c>
      <c r="C684" s="16">
        <f t="shared" si="60"/>
        <v>-2.9137807499402868E-2</v>
      </c>
      <c r="D684" s="18">
        <v>91.86</v>
      </c>
      <c r="E684" s="16">
        <f t="shared" si="61"/>
        <v>-2.0159999999999956E-2</v>
      </c>
      <c r="F684" s="18">
        <v>22.89</v>
      </c>
      <c r="G684" s="16">
        <f t="shared" si="62"/>
        <v>-1.4636246233318939E-2</v>
      </c>
      <c r="J684" s="15">
        <f t="shared" si="63"/>
        <v>-2.9692730501297854E-2</v>
      </c>
      <c r="K684" s="15">
        <f t="shared" si="64"/>
        <v>-2.0632636841546235E-2</v>
      </c>
      <c r="L684" s="15">
        <f t="shared" si="65"/>
        <v>-1.5106667043506737E-2</v>
      </c>
    </row>
    <row r="685" spans="1:12" x14ac:dyDescent="0.3">
      <c r="A685" s="3">
        <v>43381</v>
      </c>
      <c r="B685" s="18">
        <v>40.409999999999997</v>
      </c>
      <c r="C685" s="16">
        <f t="shared" si="60"/>
        <v>-5.904059040590437E-3</v>
      </c>
      <c r="D685" s="18">
        <v>90.58</v>
      </c>
      <c r="E685" s="16">
        <f t="shared" si="61"/>
        <v>-1.3934247768343178E-2</v>
      </c>
      <c r="F685" s="18">
        <v>22.45</v>
      </c>
      <c r="G685" s="16">
        <f t="shared" si="62"/>
        <v>-1.9222367846221111E-2</v>
      </c>
      <c r="J685" s="15">
        <f t="shared" si="63"/>
        <v>-6.4589820424854234E-3</v>
      </c>
      <c r="K685" s="15">
        <f t="shared" si="64"/>
        <v>-1.4406884609889458E-2</v>
      </c>
      <c r="L685" s="15">
        <f t="shared" si="65"/>
        <v>-1.9692788656408909E-2</v>
      </c>
    </row>
    <row r="686" spans="1:12" x14ac:dyDescent="0.3">
      <c r="A686" s="3">
        <v>43382</v>
      </c>
      <c r="B686" s="18">
        <v>40.15</v>
      </c>
      <c r="C686" s="16">
        <f t="shared" si="60"/>
        <v>-6.434050977480732E-3</v>
      </c>
      <c r="D686" s="18">
        <v>89.92</v>
      </c>
      <c r="E686" s="16">
        <f t="shared" si="61"/>
        <v>-7.2863766835945531E-3</v>
      </c>
      <c r="F686" s="18">
        <v>22.26</v>
      </c>
      <c r="G686" s="16">
        <f t="shared" si="62"/>
        <v>-8.4632516703785354E-3</v>
      </c>
      <c r="J686" s="15">
        <f t="shared" si="63"/>
        <v>-6.9889739793757184E-3</v>
      </c>
      <c r="K686" s="15">
        <f t="shared" si="64"/>
        <v>-7.759013525140834E-3</v>
      </c>
      <c r="L686" s="15">
        <f t="shared" si="65"/>
        <v>-8.9336724805663334E-3</v>
      </c>
    </row>
    <row r="687" spans="1:12" x14ac:dyDescent="0.3">
      <c r="A687" s="3">
        <v>43383</v>
      </c>
      <c r="B687" s="18">
        <v>40.96</v>
      </c>
      <c r="C687" s="16">
        <f t="shared" si="60"/>
        <v>2.0174346201743409E-2</v>
      </c>
      <c r="D687" s="18">
        <v>92.66</v>
      </c>
      <c r="E687" s="16">
        <f t="shared" si="61"/>
        <v>3.0471530249110312E-2</v>
      </c>
      <c r="F687" s="18">
        <v>22.88</v>
      </c>
      <c r="G687" s="16">
        <f t="shared" si="62"/>
        <v>2.7852650494159858E-2</v>
      </c>
      <c r="J687" s="15">
        <f t="shared" si="63"/>
        <v>1.9619423199848423E-2</v>
      </c>
      <c r="K687" s="15">
        <f t="shared" si="64"/>
        <v>2.9998893407564033E-2</v>
      </c>
      <c r="L687" s="15">
        <f t="shared" si="65"/>
        <v>2.7382229683972061E-2</v>
      </c>
    </row>
    <row r="688" spans="1:12" x14ac:dyDescent="0.3">
      <c r="A688" s="3">
        <v>43384</v>
      </c>
      <c r="B688" s="18">
        <v>40.159999999999997</v>
      </c>
      <c r="C688" s="16">
        <f t="shared" si="60"/>
        <v>-1.9531250000000111E-2</v>
      </c>
      <c r="D688" s="18">
        <v>91.58</v>
      </c>
      <c r="E688" s="16">
        <f t="shared" si="61"/>
        <v>-1.1655514785236298E-2</v>
      </c>
      <c r="F688" s="18">
        <v>22.63</v>
      </c>
      <c r="G688" s="16">
        <f t="shared" si="62"/>
        <v>-1.0926573426573438E-2</v>
      </c>
      <c r="J688" s="15">
        <f t="shared" si="63"/>
        <v>-2.0086173001895097E-2</v>
      </c>
      <c r="K688" s="15">
        <f t="shared" si="64"/>
        <v>-1.2128151626782579E-2</v>
      </c>
      <c r="L688" s="15">
        <f t="shared" si="65"/>
        <v>-1.1396994236761236E-2</v>
      </c>
    </row>
    <row r="689" spans="1:12" x14ac:dyDescent="0.3">
      <c r="A689" s="3">
        <v>43385</v>
      </c>
      <c r="B689" s="18">
        <v>41</v>
      </c>
      <c r="C689" s="16">
        <f t="shared" si="60"/>
        <v>2.0916334661354563E-2</v>
      </c>
      <c r="D689" s="18">
        <v>93.79</v>
      </c>
      <c r="E689" s="16">
        <f t="shared" si="61"/>
        <v>2.413190652981001E-2</v>
      </c>
      <c r="F689" s="18">
        <v>23.06</v>
      </c>
      <c r="G689" s="16">
        <f t="shared" si="62"/>
        <v>1.9001325673884129E-2</v>
      </c>
      <c r="J689" s="15">
        <f t="shared" si="63"/>
        <v>2.0361411659459577E-2</v>
      </c>
      <c r="K689" s="15">
        <f t="shared" si="64"/>
        <v>2.3659269688263731E-2</v>
      </c>
      <c r="L689" s="15">
        <f t="shared" si="65"/>
        <v>1.8530904863696331E-2</v>
      </c>
    </row>
    <row r="690" spans="1:12" x14ac:dyDescent="0.3">
      <c r="A690" s="3">
        <v>43388</v>
      </c>
      <c r="B690" s="18">
        <v>41.17</v>
      </c>
      <c r="C690" s="16">
        <f t="shared" si="60"/>
        <v>4.1463414634146378E-3</v>
      </c>
      <c r="D690" s="18">
        <v>94.96</v>
      </c>
      <c r="E690" s="16">
        <f t="shared" si="61"/>
        <v>1.2474677470945661E-2</v>
      </c>
      <c r="F690" s="18">
        <v>23.36</v>
      </c>
      <c r="G690" s="16">
        <f t="shared" si="62"/>
        <v>1.3009540329575131E-2</v>
      </c>
      <c r="J690" s="15">
        <f t="shared" si="63"/>
        <v>3.5914184615196518E-3</v>
      </c>
      <c r="K690" s="15">
        <f t="shared" si="64"/>
        <v>1.200204062939938E-2</v>
      </c>
      <c r="L690" s="15">
        <f t="shared" si="65"/>
        <v>1.2539119519387333E-2</v>
      </c>
    </row>
    <row r="691" spans="1:12" x14ac:dyDescent="0.3">
      <c r="A691" s="3">
        <v>43389</v>
      </c>
      <c r="B691" s="18">
        <v>41.49</v>
      </c>
      <c r="C691" s="16">
        <f t="shared" si="60"/>
        <v>7.7726499878552069E-3</v>
      </c>
      <c r="D691" s="18">
        <v>95.68</v>
      </c>
      <c r="E691" s="16">
        <f t="shared" si="61"/>
        <v>7.5821398483573166E-3</v>
      </c>
      <c r="F691" s="18">
        <v>23.63</v>
      </c>
      <c r="G691" s="16">
        <f t="shared" si="62"/>
        <v>1.1558219178082085E-2</v>
      </c>
      <c r="J691" s="15">
        <f t="shared" si="63"/>
        <v>7.2177269859602204E-3</v>
      </c>
      <c r="K691" s="15">
        <f t="shared" si="64"/>
        <v>7.1095030068110358E-3</v>
      </c>
      <c r="L691" s="15">
        <f t="shared" si="65"/>
        <v>1.1087798367894287E-2</v>
      </c>
    </row>
    <row r="692" spans="1:12" x14ac:dyDescent="0.3">
      <c r="A692" s="3">
        <v>43390</v>
      </c>
      <c r="B692" s="18">
        <v>41.05</v>
      </c>
      <c r="C692" s="16">
        <f t="shared" si="60"/>
        <v>-1.0604965051819848E-2</v>
      </c>
      <c r="D692" s="18">
        <v>94.52</v>
      </c>
      <c r="E692" s="16">
        <f t="shared" si="61"/>
        <v>-1.2123745819398124E-2</v>
      </c>
      <c r="F692" s="18">
        <v>23.32</v>
      </c>
      <c r="G692" s="16">
        <f t="shared" si="62"/>
        <v>-1.3118916631400745E-2</v>
      </c>
      <c r="J692" s="15">
        <f t="shared" si="63"/>
        <v>-1.1159888053714834E-2</v>
      </c>
      <c r="K692" s="15">
        <f t="shared" si="64"/>
        <v>-1.2596382660944405E-2</v>
      </c>
      <c r="L692" s="15">
        <f t="shared" si="65"/>
        <v>-1.3589337441588543E-2</v>
      </c>
    </row>
    <row r="693" spans="1:12" x14ac:dyDescent="0.3">
      <c r="A693" s="3">
        <v>43392</v>
      </c>
      <c r="B693" s="18">
        <v>40.71</v>
      </c>
      <c r="C693" s="16">
        <f t="shared" si="60"/>
        <v>-8.2825822168086649E-3</v>
      </c>
      <c r="D693" s="18">
        <v>93.31</v>
      </c>
      <c r="E693" s="16">
        <f t="shared" si="61"/>
        <v>-1.2801523487092625E-2</v>
      </c>
      <c r="F693" s="18">
        <v>23.16</v>
      </c>
      <c r="G693" s="16">
        <f t="shared" si="62"/>
        <v>-6.8610634648370583E-3</v>
      </c>
      <c r="J693" s="15">
        <f t="shared" si="63"/>
        <v>-8.8375052187036514E-3</v>
      </c>
      <c r="K693" s="15">
        <f t="shared" si="64"/>
        <v>-1.3274160328638906E-2</v>
      </c>
      <c r="L693" s="15">
        <f t="shared" si="65"/>
        <v>-7.3314842750248563E-3</v>
      </c>
    </row>
    <row r="694" spans="1:12" x14ac:dyDescent="0.3">
      <c r="A694" s="3">
        <v>43395</v>
      </c>
      <c r="B694" s="18">
        <v>40.69</v>
      </c>
      <c r="C694" s="16">
        <f t="shared" si="60"/>
        <v>-4.9127978383700643E-4</v>
      </c>
      <c r="D694" s="18">
        <v>92.73</v>
      </c>
      <c r="E694" s="16">
        <f t="shared" si="61"/>
        <v>-6.2158396742042488E-3</v>
      </c>
      <c r="F694" s="18">
        <v>22.85</v>
      </c>
      <c r="G694" s="16">
        <f t="shared" si="62"/>
        <v>-1.3385146804835824E-2</v>
      </c>
      <c r="J694" s="15">
        <f t="shared" si="63"/>
        <v>-1.0462027857319925E-3</v>
      </c>
      <c r="K694" s="15">
        <f t="shared" si="64"/>
        <v>-6.6884765157505296E-3</v>
      </c>
      <c r="L694" s="15">
        <f t="shared" si="65"/>
        <v>-1.3855567615023621E-2</v>
      </c>
    </row>
    <row r="695" spans="1:12" x14ac:dyDescent="0.3">
      <c r="A695" s="3">
        <v>43396</v>
      </c>
      <c r="B695" s="18">
        <v>40.35</v>
      </c>
      <c r="C695" s="16">
        <f t="shared" si="60"/>
        <v>-8.3558613910050816E-3</v>
      </c>
      <c r="D695" s="18">
        <v>91.77</v>
      </c>
      <c r="E695" s="16">
        <f t="shared" si="61"/>
        <v>-1.0352636687156358E-2</v>
      </c>
      <c r="F695" s="18">
        <v>22.6</v>
      </c>
      <c r="G695" s="16">
        <f t="shared" si="62"/>
        <v>-1.0940919037199071E-2</v>
      </c>
      <c r="J695" s="15">
        <f t="shared" si="63"/>
        <v>-8.9107843929000681E-3</v>
      </c>
      <c r="K695" s="15">
        <f t="shared" si="64"/>
        <v>-1.0825273528702639E-2</v>
      </c>
      <c r="L695" s="15">
        <f t="shared" si="65"/>
        <v>-1.1411339847386869E-2</v>
      </c>
    </row>
    <row r="696" spans="1:12" x14ac:dyDescent="0.3">
      <c r="A696" s="3">
        <v>43397</v>
      </c>
      <c r="B696" s="18">
        <v>40.700000000000003</v>
      </c>
      <c r="C696" s="16">
        <f t="shared" si="60"/>
        <v>8.6741016109046498E-3</v>
      </c>
      <c r="D696" s="18">
        <v>92.27</v>
      </c>
      <c r="E696" s="16">
        <f t="shared" si="61"/>
        <v>5.4484036177400164E-3</v>
      </c>
      <c r="F696" s="18">
        <v>22.66</v>
      </c>
      <c r="G696" s="16">
        <f t="shared" si="62"/>
        <v>2.6548672566371057E-3</v>
      </c>
      <c r="J696" s="15">
        <f t="shared" si="63"/>
        <v>8.1191786090096633E-3</v>
      </c>
      <c r="K696" s="15">
        <f t="shared" si="64"/>
        <v>4.9757667761937355E-3</v>
      </c>
      <c r="L696" s="15">
        <f t="shared" si="65"/>
        <v>2.1844464464493081E-3</v>
      </c>
    </row>
    <row r="697" spans="1:12" x14ac:dyDescent="0.3">
      <c r="A697" s="3">
        <v>43398</v>
      </c>
      <c r="B697" s="18">
        <v>40.22</v>
      </c>
      <c r="C697" s="16">
        <f t="shared" si="60"/>
        <v>-1.1793611793611936E-2</v>
      </c>
      <c r="D697" s="18">
        <v>91.77</v>
      </c>
      <c r="E697" s="16">
        <f t="shared" si="61"/>
        <v>-5.4188793757451448E-3</v>
      </c>
      <c r="F697" s="18">
        <v>22.44</v>
      </c>
      <c r="G697" s="16">
        <f t="shared" si="62"/>
        <v>-9.7087378640776656E-3</v>
      </c>
      <c r="J697" s="15">
        <f t="shared" si="63"/>
        <v>-1.2348534795506922E-2</v>
      </c>
      <c r="K697" s="15">
        <f t="shared" si="64"/>
        <v>-5.8915162172914256E-3</v>
      </c>
      <c r="L697" s="15">
        <f t="shared" si="65"/>
        <v>-1.0179158674265464E-2</v>
      </c>
    </row>
    <row r="698" spans="1:12" x14ac:dyDescent="0.3">
      <c r="A698" s="3">
        <v>43399</v>
      </c>
      <c r="B698" s="18">
        <v>39.89</v>
      </c>
      <c r="C698" s="16">
        <f t="shared" si="60"/>
        <v>-8.204873197414142E-3</v>
      </c>
      <c r="D698" s="18">
        <v>91.76</v>
      </c>
      <c r="E698" s="16">
        <f t="shared" si="61"/>
        <v>-1.0896807235472039E-4</v>
      </c>
      <c r="F698" s="18">
        <v>22.43</v>
      </c>
      <c r="G698" s="16">
        <f t="shared" si="62"/>
        <v>-4.4563279857401383E-4</v>
      </c>
      <c r="J698" s="15">
        <f t="shared" si="63"/>
        <v>-8.7597961993091285E-3</v>
      </c>
      <c r="K698" s="15">
        <f t="shared" si="64"/>
        <v>-5.816049139010011E-4</v>
      </c>
      <c r="L698" s="15">
        <f t="shared" si="65"/>
        <v>-9.1605360876181158E-4</v>
      </c>
    </row>
    <row r="699" spans="1:12" x14ac:dyDescent="0.3">
      <c r="A699" s="3">
        <v>43402</v>
      </c>
      <c r="B699" s="18">
        <v>40.83</v>
      </c>
      <c r="C699" s="16">
        <f t="shared" si="60"/>
        <v>2.3564803208824259E-2</v>
      </c>
      <c r="D699" s="18">
        <v>93.29</v>
      </c>
      <c r="E699" s="16">
        <f t="shared" si="61"/>
        <v>1.667393199651257E-2</v>
      </c>
      <c r="F699" s="18">
        <v>22.81</v>
      </c>
      <c r="G699" s="16">
        <f t="shared" si="62"/>
        <v>1.6941596076682996E-2</v>
      </c>
      <c r="J699" s="15">
        <f t="shared" si="63"/>
        <v>2.3009880206929272E-2</v>
      </c>
      <c r="K699" s="15">
        <f t="shared" si="64"/>
        <v>1.6201295154966291E-2</v>
      </c>
      <c r="L699" s="15">
        <f t="shared" si="65"/>
        <v>1.6471175266495199E-2</v>
      </c>
    </row>
    <row r="700" spans="1:12" x14ac:dyDescent="0.3">
      <c r="A700" s="3">
        <v>43403</v>
      </c>
      <c r="B700" s="18">
        <v>40.76</v>
      </c>
      <c r="C700" s="16">
        <f t="shared" si="60"/>
        <v>-1.7144256674014313E-3</v>
      </c>
      <c r="D700" s="18">
        <v>93.94</v>
      </c>
      <c r="E700" s="16">
        <f t="shared" si="61"/>
        <v>6.967520634580282E-3</v>
      </c>
      <c r="F700" s="18">
        <v>22.92</v>
      </c>
      <c r="G700" s="16">
        <f t="shared" si="62"/>
        <v>4.8224462954846725E-3</v>
      </c>
      <c r="J700" s="15">
        <f t="shared" si="63"/>
        <v>-2.2693486692964174E-3</v>
      </c>
      <c r="K700" s="15">
        <f t="shared" si="64"/>
        <v>6.4948837930340012E-3</v>
      </c>
      <c r="L700" s="15">
        <f t="shared" si="65"/>
        <v>4.3520254852968746E-3</v>
      </c>
    </row>
    <row r="701" spans="1:12" x14ac:dyDescent="0.3">
      <c r="A701" s="3">
        <v>43404</v>
      </c>
      <c r="B701" s="18">
        <v>41.39</v>
      </c>
      <c r="C701" s="16">
        <f t="shared" si="60"/>
        <v>1.5456329735034302E-2</v>
      </c>
      <c r="D701" s="18">
        <v>95.33</v>
      </c>
      <c r="E701" s="16">
        <f t="shared" si="61"/>
        <v>1.4796678731104906E-2</v>
      </c>
      <c r="F701" s="18">
        <v>23.18</v>
      </c>
      <c r="G701" s="16">
        <f t="shared" si="62"/>
        <v>1.1343804537521818E-2</v>
      </c>
      <c r="J701" s="15">
        <f t="shared" si="63"/>
        <v>1.4901406733139316E-2</v>
      </c>
      <c r="K701" s="15">
        <f t="shared" si="64"/>
        <v>1.4324041889558626E-2</v>
      </c>
      <c r="L701" s="15">
        <f t="shared" si="65"/>
        <v>1.087338372733402E-2</v>
      </c>
    </row>
    <row r="702" spans="1:12" x14ac:dyDescent="0.3">
      <c r="A702" s="3">
        <v>43405</v>
      </c>
      <c r="B702" s="18">
        <v>41.39</v>
      </c>
      <c r="C702" s="16">
        <f t="shared" si="60"/>
        <v>0</v>
      </c>
      <c r="D702" s="18">
        <v>95.82</v>
      </c>
      <c r="E702" s="16">
        <f t="shared" si="61"/>
        <v>5.1400398615335519E-3</v>
      </c>
      <c r="F702" s="18">
        <v>23.45</v>
      </c>
      <c r="G702" s="16">
        <f t="shared" si="62"/>
        <v>1.1647972389991379E-2</v>
      </c>
      <c r="J702" s="15">
        <f t="shared" si="63"/>
        <v>-5.5492300189498604E-4</v>
      </c>
      <c r="K702" s="15">
        <f t="shared" si="64"/>
        <v>4.667403019987271E-3</v>
      </c>
      <c r="L702" s="15">
        <f t="shared" si="65"/>
        <v>1.1177551579803581E-2</v>
      </c>
    </row>
    <row r="703" spans="1:12" x14ac:dyDescent="0.3">
      <c r="A703" s="3">
        <v>43406</v>
      </c>
      <c r="B703" s="18">
        <v>42.08</v>
      </c>
      <c r="C703" s="16">
        <f t="shared" si="60"/>
        <v>1.6670693404203796E-2</v>
      </c>
      <c r="D703" s="18">
        <v>96.64</v>
      </c>
      <c r="E703" s="16">
        <f t="shared" si="61"/>
        <v>8.5577123773743491E-3</v>
      </c>
      <c r="F703" s="18">
        <v>23.59</v>
      </c>
      <c r="G703" s="16">
        <f t="shared" si="62"/>
        <v>5.9701492537314049E-3</v>
      </c>
      <c r="J703" s="15">
        <f t="shared" si="63"/>
        <v>1.6115770402308809E-2</v>
      </c>
      <c r="K703" s="15">
        <f t="shared" si="64"/>
        <v>8.0850755358280683E-3</v>
      </c>
      <c r="L703" s="15">
        <f t="shared" si="65"/>
        <v>5.499728443543607E-3</v>
      </c>
    </row>
    <row r="704" spans="1:12" x14ac:dyDescent="0.3">
      <c r="A704" s="3">
        <v>43409</v>
      </c>
      <c r="B704" s="18">
        <v>41.97</v>
      </c>
      <c r="C704" s="16">
        <f t="shared" si="60"/>
        <v>-2.6140684410645987E-3</v>
      </c>
      <c r="D704" s="18">
        <v>96.32</v>
      </c>
      <c r="E704" s="16">
        <f t="shared" si="61"/>
        <v>-3.3112582781458233E-3</v>
      </c>
      <c r="F704" s="18">
        <v>23.62</v>
      </c>
      <c r="G704" s="16">
        <f t="shared" si="62"/>
        <v>1.2717253073337709E-3</v>
      </c>
      <c r="J704" s="15">
        <f t="shared" si="63"/>
        <v>-3.1689914429595847E-3</v>
      </c>
      <c r="K704" s="15">
        <f t="shared" si="64"/>
        <v>-3.7838951196921041E-3</v>
      </c>
      <c r="L704" s="15">
        <f t="shared" si="65"/>
        <v>8.0130449714597312E-4</v>
      </c>
    </row>
    <row r="705" spans="1:12" x14ac:dyDescent="0.3">
      <c r="A705" s="3">
        <v>43410</v>
      </c>
      <c r="B705" s="18">
        <v>41.86</v>
      </c>
      <c r="C705" s="16">
        <f t="shared" si="60"/>
        <v>-2.6209197045508059E-3</v>
      </c>
      <c r="D705" s="18">
        <v>96.35</v>
      </c>
      <c r="E705" s="16">
        <f t="shared" si="61"/>
        <v>3.1146179401986274E-4</v>
      </c>
      <c r="F705" s="18">
        <v>23.57</v>
      </c>
      <c r="G705" s="16">
        <f t="shared" si="62"/>
        <v>-2.1168501270110163E-3</v>
      </c>
      <c r="J705" s="15">
        <f t="shared" si="63"/>
        <v>-3.175842706445792E-3</v>
      </c>
      <c r="K705" s="15">
        <f t="shared" si="64"/>
        <v>-1.6117504752641797E-4</v>
      </c>
      <c r="L705" s="15">
        <f t="shared" si="65"/>
        <v>-2.5872709371988138E-3</v>
      </c>
    </row>
    <row r="706" spans="1:12" x14ac:dyDescent="0.3">
      <c r="A706" s="3">
        <v>43413</v>
      </c>
      <c r="B706" s="18">
        <v>42.01</v>
      </c>
      <c r="C706" s="16">
        <f t="shared" si="60"/>
        <v>3.5833731485905851E-3</v>
      </c>
      <c r="D706" s="18">
        <v>98.05</v>
      </c>
      <c r="E706" s="16">
        <f t="shared" si="61"/>
        <v>1.7644006227296449E-2</v>
      </c>
      <c r="F706" s="18">
        <v>23.93</v>
      </c>
      <c r="G706" s="16">
        <f t="shared" si="62"/>
        <v>1.5273652948663452E-2</v>
      </c>
      <c r="J706" s="15">
        <f t="shared" si="63"/>
        <v>3.028450146695599E-3</v>
      </c>
      <c r="K706" s="15">
        <f t="shared" si="64"/>
        <v>1.717136938575017E-2</v>
      </c>
      <c r="L706" s="15">
        <f t="shared" si="65"/>
        <v>1.4803232138475654E-2</v>
      </c>
    </row>
    <row r="707" spans="1:12" x14ac:dyDescent="0.3">
      <c r="A707" s="3">
        <v>43416</v>
      </c>
      <c r="B707" s="18">
        <v>41.52</v>
      </c>
      <c r="C707" s="16">
        <f t="shared" si="60"/>
        <v>-1.1663889550106998E-2</v>
      </c>
      <c r="D707" s="18">
        <v>97.02</v>
      </c>
      <c r="E707" s="16">
        <f t="shared" si="61"/>
        <v>-1.0504844467108643E-2</v>
      </c>
      <c r="F707" s="18">
        <v>23.73</v>
      </c>
      <c r="G707" s="16">
        <f t="shared" si="62"/>
        <v>-8.3577099874634353E-3</v>
      </c>
      <c r="J707" s="15">
        <f t="shared" si="63"/>
        <v>-1.2218812552001985E-2</v>
      </c>
      <c r="K707" s="15">
        <f t="shared" si="64"/>
        <v>-1.0977481308654924E-2</v>
      </c>
      <c r="L707" s="15">
        <f t="shared" si="65"/>
        <v>-8.8281307976512333E-3</v>
      </c>
    </row>
    <row r="708" spans="1:12" x14ac:dyDescent="0.3">
      <c r="A708" s="3">
        <v>43417</v>
      </c>
      <c r="B708" s="18">
        <v>41.92</v>
      </c>
      <c r="C708" s="16">
        <f t="shared" si="60"/>
        <v>9.6339113680152799E-3</v>
      </c>
      <c r="D708" s="18">
        <v>97.08</v>
      </c>
      <c r="E708" s="16">
        <f t="shared" si="61"/>
        <v>6.1842918985788309E-4</v>
      </c>
      <c r="F708" s="18">
        <v>23.82</v>
      </c>
      <c r="G708" s="16">
        <f t="shared" si="62"/>
        <v>3.7926675094817064E-3</v>
      </c>
      <c r="J708" s="15">
        <f t="shared" si="63"/>
        <v>9.0789883661202934E-3</v>
      </c>
      <c r="K708" s="15">
        <f t="shared" si="64"/>
        <v>1.4579234831160238E-4</v>
      </c>
      <c r="L708" s="15">
        <f t="shared" si="65"/>
        <v>3.3222466992939089E-3</v>
      </c>
    </row>
    <row r="709" spans="1:12" x14ac:dyDescent="0.3">
      <c r="A709" s="3">
        <v>43418</v>
      </c>
      <c r="B709" s="18">
        <v>41.94</v>
      </c>
      <c r="C709" s="16">
        <f t="shared" ref="C709:C772" si="66">B709/B708-1</f>
        <v>4.7709923664118747E-4</v>
      </c>
      <c r="D709" s="18">
        <v>96.97</v>
      </c>
      <c r="E709" s="16">
        <f t="shared" ref="E709:E772" si="67">D709/D708-1</f>
        <v>-1.1330861145446569E-3</v>
      </c>
      <c r="F709" s="18">
        <v>23.8</v>
      </c>
      <c r="G709" s="16">
        <f t="shared" ref="G709:G772" si="68">F709/F708-1</f>
        <v>-8.3963056255242918E-4</v>
      </c>
      <c r="J709" s="15">
        <f t="shared" ref="J709:J772" si="69">C709-$C$1235</f>
        <v>-7.7823765253798565E-5</v>
      </c>
      <c r="K709" s="15">
        <f t="shared" ref="K709:K772" si="70">E709-$E$1235</f>
        <v>-1.6057229560909377E-3</v>
      </c>
      <c r="L709" s="15">
        <f t="shared" ref="L709:L772" si="71">G709-$G$1235</f>
        <v>-1.3100513727402269E-3</v>
      </c>
    </row>
    <row r="710" spans="1:12" x14ac:dyDescent="0.3">
      <c r="A710" s="3">
        <v>43419</v>
      </c>
      <c r="B710" s="18">
        <v>42.02</v>
      </c>
      <c r="C710" s="16">
        <f t="shared" si="66"/>
        <v>1.9074868860278205E-3</v>
      </c>
      <c r="D710" s="18">
        <v>97.28</v>
      </c>
      <c r="E710" s="16">
        <f t="shared" si="67"/>
        <v>3.1968650097968787E-3</v>
      </c>
      <c r="F710" s="18">
        <v>23.8</v>
      </c>
      <c r="G710" s="16">
        <f t="shared" si="68"/>
        <v>0</v>
      </c>
      <c r="J710" s="15">
        <f t="shared" si="69"/>
        <v>1.3525638841328344E-3</v>
      </c>
      <c r="K710" s="15">
        <f t="shared" si="70"/>
        <v>2.7242281682505979E-3</v>
      </c>
      <c r="L710" s="15">
        <f t="shared" si="71"/>
        <v>-4.704208101877977E-4</v>
      </c>
    </row>
    <row r="711" spans="1:12" x14ac:dyDescent="0.3">
      <c r="A711" s="3">
        <v>43420</v>
      </c>
      <c r="B711" s="18">
        <v>42.35</v>
      </c>
      <c r="C711" s="16">
        <f t="shared" si="66"/>
        <v>7.8534031413612926E-3</v>
      </c>
      <c r="D711" s="18">
        <v>97.22</v>
      </c>
      <c r="E711" s="16">
        <f t="shared" si="67"/>
        <v>-6.1677631578949121E-4</v>
      </c>
      <c r="F711" s="18">
        <v>23.82</v>
      </c>
      <c r="G711" s="16">
        <f t="shared" si="68"/>
        <v>8.4033613445377853E-4</v>
      </c>
      <c r="J711" s="15">
        <f t="shared" si="69"/>
        <v>7.2984801394663061E-3</v>
      </c>
      <c r="K711" s="15">
        <f t="shared" si="70"/>
        <v>-1.089413157335772E-3</v>
      </c>
      <c r="L711" s="15">
        <f t="shared" si="71"/>
        <v>3.6991532426598083E-4</v>
      </c>
    </row>
    <row r="712" spans="1:12" x14ac:dyDescent="0.3">
      <c r="A712" s="3">
        <v>43423</v>
      </c>
      <c r="B712" s="18">
        <v>42.54</v>
      </c>
      <c r="C712" s="16">
        <f t="shared" si="66"/>
        <v>4.4864226682408415E-3</v>
      </c>
      <c r="D712" s="18">
        <v>97.61</v>
      </c>
      <c r="E712" s="16">
        <f t="shared" si="67"/>
        <v>4.0115202633204117E-3</v>
      </c>
      <c r="F712" s="18">
        <v>24.09</v>
      </c>
      <c r="G712" s="16">
        <f t="shared" si="68"/>
        <v>1.133501259445846E-2</v>
      </c>
      <c r="J712" s="15">
        <f t="shared" si="69"/>
        <v>3.931499666345855E-3</v>
      </c>
      <c r="K712" s="15">
        <f t="shared" si="70"/>
        <v>3.5388834217741309E-3</v>
      </c>
      <c r="L712" s="15">
        <f t="shared" si="71"/>
        <v>1.0864591784270662E-2</v>
      </c>
    </row>
    <row r="713" spans="1:12" x14ac:dyDescent="0.3">
      <c r="A713" s="3">
        <v>43424</v>
      </c>
      <c r="B713" s="18">
        <v>42.01</v>
      </c>
      <c r="C713" s="16">
        <f t="shared" si="66"/>
        <v>-1.2458862247296643E-2</v>
      </c>
      <c r="D713" s="18">
        <v>96.59</v>
      </c>
      <c r="E713" s="16">
        <f t="shared" si="67"/>
        <v>-1.044974900112694E-2</v>
      </c>
      <c r="F713" s="18">
        <v>23.82</v>
      </c>
      <c r="G713" s="16">
        <f t="shared" si="68"/>
        <v>-1.1207970112079635E-2</v>
      </c>
      <c r="J713" s="15">
        <f t="shared" si="69"/>
        <v>-1.3013785249191629E-2</v>
      </c>
      <c r="K713" s="15">
        <f t="shared" si="70"/>
        <v>-1.0922385842673221E-2</v>
      </c>
      <c r="L713" s="15">
        <f t="shared" si="71"/>
        <v>-1.1678390922267433E-2</v>
      </c>
    </row>
    <row r="714" spans="1:12" x14ac:dyDescent="0.3">
      <c r="A714" s="3">
        <v>43425</v>
      </c>
      <c r="B714" s="18">
        <v>41.95</v>
      </c>
      <c r="C714" s="16">
        <f t="shared" si="66"/>
        <v>-1.4282313734823582E-3</v>
      </c>
      <c r="D714" s="18">
        <v>96.85</v>
      </c>
      <c r="E714" s="16">
        <f t="shared" si="67"/>
        <v>2.6917900403766737E-3</v>
      </c>
      <c r="F714" s="18">
        <v>23.83</v>
      </c>
      <c r="G714" s="16">
        <f t="shared" si="68"/>
        <v>4.1981528127621459E-4</v>
      </c>
      <c r="J714" s="15">
        <f t="shared" si="69"/>
        <v>-1.9831543753773442E-3</v>
      </c>
      <c r="K714" s="15">
        <f t="shared" si="70"/>
        <v>2.2191531988303929E-3</v>
      </c>
      <c r="L714" s="15">
        <f t="shared" si="71"/>
        <v>-5.0605528911583104E-5</v>
      </c>
    </row>
    <row r="715" spans="1:12" x14ac:dyDescent="0.3">
      <c r="A715" s="3">
        <v>43426</v>
      </c>
      <c r="B715" s="18">
        <v>41.67</v>
      </c>
      <c r="C715" s="16">
        <f t="shared" si="66"/>
        <v>-6.6746126340881951E-3</v>
      </c>
      <c r="D715" s="18">
        <v>96.59</v>
      </c>
      <c r="E715" s="16">
        <f t="shared" si="67"/>
        <v>-2.6845637583892135E-3</v>
      </c>
      <c r="F715" s="18">
        <v>23.83</v>
      </c>
      <c r="G715" s="16">
        <f t="shared" si="68"/>
        <v>0</v>
      </c>
      <c r="J715" s="15">
        <f t="shared" si="69"/>
        <v>-7.2295356359831815E-3</v>
      </c>
      <c r="K715" s="15">
        <f t="shared" si="70"/>
        <v>-3.1572005999354943E-3</v>
      </c>
      <c r="L715" s="15">
        <f t="shared" si="71"/>
        <v>-4.704208101877977E-4</v>
      </c>
    </row>
    <row r="716" spans="1:12" x14ac:dyDescent="0.3">
      <c r="A716" s="3">
        <v>43430</v>
      </c>
      <c r="B716" s="18">
        <v>41.88</v>
      </c>
      <c r="C716" s="16">
        <f t="shared" si="66"/>
        <v>5.0395968322534124E-3</v>
      </c>
      <c r="D716" s="18">
        <v>96.9</v>
      </c>
      <c r="E716" s="16">
        <f t="shared" si="67"/>
        <v>3.2094419712185296E-3</v>
      </c>
      <c r="F716" s="18">
        <v>23.71</v>
      </c>
      <c r="G716" s="16">
        <f t="shared" si="68"/>
        <v>-5.0356693243809314E-3</v>
      </c>
      <c r="J716" s="15">
        <f t="shared" si="69"/>
        <v>4.4846738303584259E-3</v>
      </c>
      <c r="K716" s="15">
        <f t="shared" si="70"/>
        <v>2.7368051296722488E-3</v>
      </c>
      <c r="L716" s="15">
        <f t="shared" si="71"/>
        <v>-5.5060901345687294E-3</v>
      </c>
    </row>
    <row r="717" spans="1:12" x14ac:dyDescent="0.3">
      <c r="A717" s="3">
        <v>43431</v>
      </c>
      <c r="B717" s="18">
        <v>42.03</v>
      </c>
      <c r="C717" s="16">
        <f t="shared" si="66"/>
        <v>3.5816618911175269E-3</v>
      </c>
      <c r="D717" s="18">
        <v>97.3</v>
      </c>
      <c r="E717" s="16">
        <f t="shared" si="67"/>
        <v>4.1279669762641635E-3</v>
      </c>
      <c r="F717" s="18">
        <v>23.74</v>
      </c>
      <c r="G717" s="16">
        <f t="shared" si="68"/>
        <v>1.265288907633888E-3</v>
      </c>
      <c r="J717" s="15">
        <f t="shared" si="69"/>
        <v>3.0267388892225408E-3</v>
      </c>
      <c r="K717" s="15">
        <f t="shared" si="70"/>
        <v>3.6553301347178827E-3</v>
      </c>
      <c r="L717" s="15">
        <f t="shared" si="71"/>
        <v>7.9486809744609027E-4</v>
      </c>
    </row>
    <row r="718" spans="1:12" x14ac:dyDescent="0.3">
      <c r="A718" s="3">
        <v>43432</v>
      </c>
      <c r="B718" s="18">
        <v>41.85</v>
      </c>
      <c r="C718" s="16">
        <f t="shared" si="66"/>
        <v>-4.282655246252709E-3</v>
      </c>
      <c r="D718" s="18">
        <v>97.13</v>
      </c>
      <c r="E718" s="16">
        <f t="shared" si="67"/>
        <v>-1.747173689619741E-3</v>
      </c>
      <c r="F718" s="18">
        <v>23.69</v>
      </c>
      <c r="G718" s="16">
        <f t="shared" si="68"/>
        <v>-2.106149957876835E-3</v>
      </c>
      <c r="J718" s="15">
        <f t="shared" si="69"/>
        <v>-4.8375782481476955E-3</v>
      </c>
      <c r="K718" s="15">
        <f t="shared" si="70"/>
        <v>-2.2198105311660218E-3</v>
      </c>
      <c r="L718" s="15">
        <f t="shared" si="71"/>
        <v>-2.5765707680646325E-3</v>
      </c>
    </row>
    <row r="719" spans="1:12" x14ac:dyDescent="0.3">
      <c r="A719" s="3">
        <v>43433</v>
      </c>
      <c r="B719" s="18">
        <v>42.16</v>
      </c>
      <c r="C719" s="16">
        <f t="shared" si="66"/>
        <v>7.4074074074073071E-3</v>
      </c>
      <c r="D719" s="18">
        <v>97.78</v>
      </c>
      <c r="E719" s="16">
        <f t="shared" si="67"/>
        <v>6.6920621847008643E-3</v>
      </c>
      <c r="F719" s="18">
        <v>23.67</v>
      </c>
      <c r="G719" s="16">
        <f t="shared" si="68"/>
        <v>-8.4423807513711591E-4</v>
      </c>
      <c r="J719" s="15">
        <f t="shared" si="69"/>
        <v>6.8524844055123206E-3</v>
      </c>
      <c r="K719" s="15">
        <f t="shared" si="70"/>
        <v>6.2194253431545835E-3</v>
      </c>
      <c r="L719" s="15">
        <f t="shared" si="71"/>
        <v>-1.3146588853249137E-3</v>
      </c>
    </row>
    <row r="720" spans="1:12" x14ac:dyDescent="0.3">
      <c r="A720" s="3">
        <v>43434</v>
      </c>
      <c r="B720" s="18">
        <v>42.2</v>
      </c>
      <c r="C720" s="16">
        <f t="shared" si="66"/>
        <v>9.487666034158071E-4</v>
      </c>
      <c r="D720" s="18">
        <v>98.44</v>
      </c>
      <c r="E720" s="16">
        <f t="shared" si="67"/>
        <v>6.7498465943955921E-3</v>
      </c>
      <c r="F720" s="18">
        <v>23.77</v>
      </c>
      <c r="G720" s="16">
        <f t="shared" si="68"/>
        <v>4.2247570764679665E-3</v>
      </c>
      <c r="J720" s="15">
        <f t="shared" si="69"/>
        <v>3.9384360152082106E-4</v>
      </c>
      <c r="K720" s="15">
        <f t="shared" si="70"/>
        <v>6.2772097528493113E-3</v>
      </c>
      <c r="L720" s="15">
        <f t="shared" si="71"/>
        <v>3.754336266280169E-3</v>
      </c>
    </row>
    <row r="721" spans="1:12" x14ac:dyDescent="0.3">
      <c r="A721" s="3">
        <v>43437</v>
      </c>
      <c r="B721" s="18">
        <v>42.43</v>
      </c>
      <c r="C721" s="16">
        <f t="shared" si="66"/>
        <v>5.450236966824562E-3</v>
      </c>
      <c r="D721" s="18">
        <v>98.46</v>
      </c>
      <c r="E721" s="16">
        <f t="shared" si="67"/>
        <v>2.0316944331577602E-4</v>
      </c>
      <c r="F721" s="18">
        <v>23.78</v>
      </c>
      <c r="G721" s="16">
        <f t="shared" si="68"/>
        <v>4.2069835927649457E-4</v>
      </c>
      <c r="J721" s="15">
        <f t="shared" si="69"/>
        <v>4.8953139649295756E-3</v>
      </c>
      <c r="K721" s="15">
        <f t="shared" si="70"/>
        <v>-2.6946739823050468E-4</v>
      </c>
      <c r="L721" s="15">
        <f t="shared" si="71"/>
        <v>-4.9722450911303124E-5</v>
      </c>
    </row>
    <row r="722" spans="1:12" x14ac:dyDescent="0.3">
      <c r="A722" s="3">
        <v>43438</v>
      </c>
      <c r="B722" s="18">
        <v>42.5</v>
      </c>
      <c r="C722" s="16">
        <f t="shared" si="66"/>
        <v>1.649776101814826E-3</v>
      </c>
      <c r="D722" s="18">
        <v>98.49</v>
      </c>
      <c r="E722" s="16">
        <f t="shared" si="67"/>
        <v>3.0469226081653034E-4</v>
      </c>
      <c r="F722" s="18">
        <v>23.77</v>
      </c>
      <c r="G722" s="16">
        <f t="shared" si="68"/>
        <v>-4.2052144659388002E-4</v>
      </c>
      <c r="J722" s="15">
        <f t="shared" si="69"/>
        <v>1.09485309991984E-3</v>
      </c>
      <c r="K722" s="15">
        <f t="shared" si="70"/>
        <v>-1.6794458072975037E-4</v>
      </c>
      <c r="L722" s="15">
        <f t="shared" si="71"/>
        <v>-8.9094225678167777E-4</v>
      </c>
    </row>
    <row r="723" spans="1:12" x14ac:dyDescent="0.3">
      <c r="A723" s="3">
        <v>43439</v>
      </c>
      <c r="B723" s="18">
        <v>41.96</v>
      </c>
      <c r="C723" s="16">
        <f t="shared" si="66"/>
        <v>-1.2705882352941122E-2</v>
      </c>
      <c r="D723" s="18">
        <v>96.96</v>
      </c>
      <c r="E723" s="16">
        <f t="shared" si="67"/>
        <v>-1.5534572037770311E-2</v>
      </c>
      <c r="F723" s="18">
        <v>23.49</v>
      </c>
      <c r="G723" s="16">
        <f t="shared" si="68"/>
        <v>-1.1779554059739183E-2</v>
      </c>
      <c r="J723" s="15">
        <f t="shared" si="69"/>
        <v>-1.3260805354836109E-2</v>
      </c>
      <c r="K723" s="15">
        <f t="shared" si="70"/>
        <v>-1.600720887931659E-2</v>
      </c>
      <c r="L723" s="15">
        <f t="shared" si="71"/>
        <v>-1.2249974869926981E-2</v>
      </c>
    </row>
    <row r="724" spans="1:12" x14ac:dyDescent="0.3">
      <c r="A724" s="3">
        <v>43440</v>
      </c>
      <c r="B724" s="18">
        <v>41.25</v>
      </c>
      <c r="C724" s="16">
        <f t="shared" si="66"/>
        <v>-1.6920877025738856E-2</v>
      </c>
      <c r="D724" s="18">
        <v>95.98</v>
      </c>
      <c r="E724" s="16">
        <f t="shared" si="67"/>
        <v>-1.0107260726072487E-2</v>
      </c>
      <c r="F724" s="18">
        <v>23.23</v>
      </c>
      <c r="G724" s="16">
        <f t="shared" si="68"/>
        <v>-1.1068539804171884E-2</v>
      </c>
      <c r="J724" s="15">
        <f t="shared" si="69"/>
        <v>-1.7475800027633843E-2</v>
      </c>
      <c r="K724" s="15">
        <f t="shared" si="70"/>
        <v>-1.0579897567618768E-2</v>
      </c>
      <c r="L724" s="15">
        <f t="shared" si="71"/>
        <v>-1.1538960614359682E-2</v>
      </c>
    </row>
    <row r="725" spans="1:12" x14ac:dyDescent="0.3">
      <c r="A725" s="3">
        <v>43441</v>
      </c>
      <c r="B725" s="18">
        <v>41.43</v>
      </c>
      <c r="C725" s="16">
        <f t="shared" si="66"/>
        <v>4.3636363636363473E-3</v>
      </c>
      <c r="D725" s="18">
        <v>96.09</v>
      </c>
      <c r="E725" s="16">
        <f t="shared" si="67"/>
        <v>1.1460720983538231E-3</v>
      </c>
      <c r="F725" s="18">
        <v>23.24</v>
      </c>
      <c r="G725" s="16">
        <f t="shared" si="68"/>
        <v>4.3047783039162901E-4</v>
      </c>
      <c r="J725" s="15">
        <f t="shared" si="69"/>
        <v>3.8087133617413613E-3</v>
      </c>
      <c r="K725" s="15">
        <f t="shared" si="70"/>
        <v>6.7343525680754236E-4</v>
      </c>
      <c r="L725" s="15">
        <f t="shared" si="71"/>
        <v>-3.9942979796168683E-5</v>
      </c>
    </row>
    <row r="726" spans="1:12" x14ac:dyDescent="0.3">
      <c r="A726" s="3">
        <v>43444</v>
      </c>
      <c r="B726" s="18">
        <v>40.9</v>
      </c>
      <c r="C726" s="16">
        <f t="shared" si="66"/>
        <v>-1.2792662321988946E-2</v>
      </c>
      <c r="D726" s="18">
        <v>94.72</v>
      </c>
      <c r="E726" s="16">
        <f t="shared" si="67"/>
        <v>-1.4257466958060183E-2</v>
      </c>
      <c r="F726" s="18">
        <v>22.94</v>
      </c>
      <c r="G726" s="16">
        <f t="shared" si="68"/>
        <v>-1.2908777969018792E-2</v>
      </c>
      <c r="J726" s="15">
        <f t="shared" si="69"/>
        <v>-1.3347585323883932E-2</v>
      </c>
      <c r="K726" s="15">
        <f t="shared" si="70"/>
        <v>-1.4730103799606464E-2</v>
      </c>
      <c r="L726" s="15">
        <f t="shared" si="71"/>
        <v>-1.337919877920659E-2</v>
      </c>
    </row>
    <row r="727" spans="1:12" x14ac:dyDescent="0.3">
      <c r="A727" s="3">
        <v>43445</v>
      </c>
      <c r="B727" s="18">
        <v>41.09</v>
      </c>
      <c r="C727" s="16">
        <f t="shared" si="66"/>
        <v>4.645476772616286E-3</v>
      </c>
      <c r="D727" s="18">
        <v>96.49</v>
      </c>
      <c r="E727" s="16">
        <f t="shared" si="67"/>
        <v>1.8686655405405261E-2</v>
      </c>
      <c r="F727" s="18">
        <v>23.07</v>
      </c>
      <c r="G727" s="16">
        <f t="shared" si="68"/>
        <v>5.6669572798604406E-3</v>
      </c>
      <c r="J727" s="15">
        <f t="shared" si="69"/>
        <v>4.0905537707212995E-3</v>
      </c>
      <c r="K727" s="15">
        <f t="shared" si="70"/>
        <v>1.8214018563858982E-2</v>
      </c>
      <c r="L727" s="15">
        <f t="shared" si="71"/>
        <v>5.1965364696726427E-3</v>
      </c>
    </row>
    <row r="728" spans="1:12" x14ac:dyDescent="0.3">
      <c r="A728" s="3">
        <v>43446</v>
      </c>
      <c r="B728" s="18">
        <v>41.93</v>
      </c>
      <c r="C728" s="16">
        <f t="shared" si="66"/>
        <v>2.0442930153321992E-2</v>
      </c>
      <c r="D728" s="18">
        <v>99.03</v>
      </c>
      <c r="E728" s="16">
        <f t="shared" si="67"/>
        <v>2.6323971395999735E-2</v>
      </c>
      <c r="F728" s="18">
        <v>23.57</v>
      </c>
      <c r="G728" s="16">
        <f t="shared" si="68"/>
        <v>2.167316861725177E-2</v>
      </c>
      <c r="J728" s="15">
        <f t="shared" si="69"/>
        <v>1.9888007151427006E-2</v>
      </c>
      <c r="K728" s="15">
        <f t="shared" si="70"/>
        <v>2.5851334554453455E-2</v>
      </c>
      <c r="L728" s="15">
        <f t="shared" si="71"/>
        <v>2.1202747807063972E-2</v>
      </c>
    </row>
    <row r="729" spans="1:12" x14ac:dyDescent="0.3">
      <c r="A729" s="3">
        <v>43447</v>
      </c>
      <c r="B729" s="18">
        <v>42.17</v>
      </c>
      <c r="C729" s="16">
        <f t="shared" si="66"/>
        <v>5.7238254233247243E-3</v>
      </c>
      <c r="D729" s="18">
        <v>99.57</v>
      </c>
      <c r="E729" s="16">
        <f t="shared" si="67"/>
        <v>5.4528930627082417E-3</v>
      </c>
      <c r="F729" s="18">
        <v>23.72</v>
      </c>
      <c r="G729" s="16">
        <f t="shared" si="68"/>
        <v>6.3640220619431975E-3</v>
      </c>
      <c r="J729" s="15">
        <f t="shared" si="69"/>
        <v>5.1689024214297379E-3</v>
      </c>
      <c r="K729" s="15">
        <f t="shared" si="70"/>
        <v>4.9802562211619609E-3</v>
      </c>
      <c r="L729" s="15">
        <f t="shared" si="71"/>
        <v>5.8936012517553996E-3</v>
      </c>
    </row>
    <row r="730" spans="1:12" x14ac:dyDescent="0.3">
      <c r="A730" s="3">
        <v>43448</v>
      </c>
      <c r="B730" s="18">
        <v>42.41</v>
      </c>
      <c r="C730" s="16">
        <f t="shared" si="66"/>
        <v>5.691249703580592E-3</v>
      </c>
      <c r="D730" s="18">
        <v>99.34</v>
      </c>
      <c r="E730" s="16">
        <f t="shared" si="67"/>
        <v>-2.3099327106557155E-3</v>
      </c>
      <c r="F730" s="18">
        <v>23.65</v>
      </c>
      <c r="G730" s="16">
        <f t="shared" si="68"/>
        <v>-2.9510961214165299E-3</v>
      </c>
      <c r="J730" s="15">
        <f t="shared" si="69"/>
        <v>5.1363267016856055E-3</v>
      </c>
      <c r="K730" s="15">
        <f t="shared" si="70"/>
        <v>-2.7825695522019963E-3</v>
      </c>
      <c r="L730" s="15">
        <f t="shared" si="71"/>
        <v>-3.4215169316043274E-3</v>
      </c>
    </row>
    <row r="731" spans="1:12" x14ac:dyDescent="0.3">
      <c r="A731" s="3">
        <v>43451</v>
      </c>
      <c r="B731" s="18">
        <v>42.75</v>
      </c>
      <c r="C731" s="16">
        <f t="shared" si="66"/>
        <v>8.0169771280358404E-3</v>
      </c>
      <c r="D731" s="18">
        <v>99.4</v>
      </c>
      <c r="E731" s="16">
        <f t="shared" si="67"/>
        <v>6.0398630964364486E-4</v>
      </c>
      <c r="F731" s="18">
        <v>23.78</v>
      </c>
      <c r="G731" s="16">
        <f t="shared" si="68"/>
        <v>5.4968287526429016E-3</v>
      </c>
      <c r="J731" s="15">
        <f t="shared" si="69"/>
        <v>7.4620541261408539E-3</v>
      </c>
      <c r="K731" s="15">
        <f t="shared" si="70"/>
        <v>1.3134946809736415E-4</v>
      </c>
      <c r="L731" s="15">
        <f t="shared" si="71"/>
        <v>5.0264079424551036E-3</v>
      </c>
    </row>
    <row r="732" spans="1:12" x14ac:dyDescent="0.3">
      <c r="A732" s="3">
        <v>43452</v>
      </c>
      <c r="B732" s="18">
        <v>42.9</v>
      </c>
      <c r="C732" s="16">
        <f t="shared" si="66"/>
        <v>3.5087719298245723E-3</v>
      </c>
      <c r="D732" s="18">
        <v>99.45</v>
      </c>
      <c r="E732" s="16">
        <f t="shared" si="67"/>
        <v>5.030181086518315E-4</v>
      </c>
      <c r="F732" s="18">
        <v>23.83</v>
      </c>
      <c r="G732" s="16">
        <f t="shared" si="68"/>
        <v>2.102607232968845E-3</v>
      </c>
      <c r="J732" s="15">
        <f t="shared" si="69"/>
        <v>2.9538489279295863E-3</v>
      </c>
      <c r="K732" s="15">
        <f t="shared" si="70"/>
        <v>3.0381267105550791E-5</v>
      </c>
      <c r="L732" s="15">
        <f t="shared" si="71"/>
        <v>1.6321864227810472E-3</v>
      </c>
    </row>
    <row r="733" spans="1:12" x14ac:dyDescent="0.3">
      <c r="A733" s="3">
        <v>43453</v>
      </c>
      <c r="B733" s="18">
        <v>43.23</v>
      </c>
      <c r="C733" s="16">
        <f t="shared" si="66"/>
        <v>7.692307692307665E-3</v>
      </c>
      <c r="D733" s="18">
        <v>100.53</v>
      </c>
      <c r="E733" s="16">
        <f t="shared" si="67"/>
        <v>1.0859728506787292E-2</v>
      </c>
      <c r="F733" s="18">
        <v>24.17</v>
      </c>
      <c r="G733" s="16">
        <f t="shared" si="68"/>
        <v>1.4267729752412972E-2</v>
      </c>
      <c r="J733" s="15">
        <f t="shared" si="69"/>
        <v>7.1373846904126785E-3</v>
      </c>
      <c r="K733" s="15">
        <f t="shared" si="70"/>
        <v>1.0387091665241011E-2</v>
      </c>
      <c r="L733" s="15">
        <f t="shared" si="71"/>
        <v>1.3797308942225174E-2</v>
      </c>
    </row>
    <row r="734" spans="1:12" x14ac:dyDescent="0.3">
      <c r="A734" s="3">
        <v>43454</v>
      </c>
      <c r="B734" s="18">
        <v>43.06</v>
      </c>
      <c r="C734" s="16">
        <f t="shared" si="66"/>
        <v>-3.9324543141335822E-3</v>
      </c>
      <c r="D734" s="18">
        <v>100.65</v>
      </c>
      <c r="E734" s="16">
        <f t="shared" si="67"/>
        <v>1.1936735302895407E-3</v>
      </c>
      <c r="F734" s="18">
        <v>24.21</v>
      </c>
      <c r="G734" s="16">
        <f t="shared" si="68"/>
        <v>1.6549441456350511E-3</v>
      </c>
      <c r="J734" s="15">
        <f t="shared" si="69"/>
        <v>-4.4873773160285686E-3</v>
      </c>
      <c r="K734" s="15">
        <f t="shared" si="70"/>
        <v>7.2103668874326E-4</v>
      </c>
      <c r="L734" s="15">
        <f t="shared" si="71"/>
        <v>1.1845233354472534E-3</v>
      </c>
    </row>
    <row r="735" spans="1:12" x14ac:dyDescent="0.3">
      <c r="A735" s="3">
        <v>43455</v>
      </c>
      <c r="B735" s="18">
        <v>42.48</v>
      </c>
      <c r="C735" s="16">
        <f t="shared" si="66"/>
        <v>-1.3469577333952709E-2</v>
      </c>
      <c r="D735" s="18">
        <v>99.41</v>
      </c>
      <c r="E735" s="16">
        <f t="shared" si="67"/>
        <v>-1.231992051664188E-2</v>
      </c>
      <c r="F735" s="18">
        <v>24.02</v>
      </c>
      <c r="G735" s="16">
        <f t="shared" si="68"/>
        <v>-7.8479966955803393E-3</v>
      </c>
      <c r="J735" s="15">
        <f t="shared" si="69"/>
        <v>-1.4024500335847696E-2</v>
      </c>
      <c r="K735" s="15">
        <f t="shared" si="70"/>
        <v>-1.2792557358188161E-2</v>
      </c>
      <c r="L735" s="15">
        <f t="shared" si="71"/>
        <v>-8.3184175057681373E-3</v>
      </c>
    </row>
    <row r="736" spans="1:12" x14ac:dyDescent="0.3">
      <c r="A736" s="3">
        <v>43458</v>
      </c>
      <c r="B736" s="18">
        <v>41.99</v>
      </c>
      <c r="C736" s="16">
        <f t="shared" si="66"/>
        <v>-1.1534839924670304E-2</v>
      </c>
      <c r="D736" s="18">
        <v>99.03</v>
      </c>
      <c r="E736" s="16">
        <f t="shared" si="67"/>
        <v>-3.8225530630721094E-3</v>
      </c>
      <c r="F736" s="18">
        <v>23.87</v>
      </c>
      <c r="G736" s="16">
        <f t="shared" si="68"/>
        <v>-6.2447960033304994E-3</v>
      </c>
      <c r="J736" s="15">
        <f t="shared" si="69"/>
        <v>-1.208976292656529E-2</v>
      </c>
      <c r="K736" s="15">
        <f t="shared" si="70"/>
        <v>-4.2951899046183902E-3</v>
      </c>
      <c r="L736" s="15">
        <f t="shared" si="71"/>
        <v>-6.7152168135182974E-3</v>
      </c>
    </row>
    <row r="737" spans="1:12" x14ac:dyDescent="0.3">
      <c r="A737" s="3">
        <v>43460</v>
      </c>
      <c r="B737" s="18">
        <v>42.22</v>
      </c>
      <c r="C737" s="16">
        <f t="shared" si="66"/>
        <v>5.4774946415812042E-3</v>
      </c>
      <c r="D737" s="18">
        <v>99.12</v>
      </c>
      <c r="E737" s="16">
        <f t="shared" si="67"/>
        <v>9.0881551045152165E-4</v>
      </c>
      <c r="F737" s="18">
        <v>23.96</v>
      </c>
      <c r="G737" s="16">
        <f t="shared" si="68"/>
        <v>3.7704231252617681E-3</v>
      </c>
      <c r="J737" s="15">
        <f t="shared" si="69"/>
        <v>4.9225716396862178E-3</v>
      </c>
      <c r="K737" s="15">
        <f t="shared" si="70"/>
        <v>4.3617866890524094E-4</v>
      </c>
      <c r="L737" s="15">
        <f t="shared" si="71"/>
        <v>3.3000023150739706E-3</v>
      </c>
    </row>
    <row r="738" spans="1:12" x14ac:dyDescent="0.3">
      <c r="A738" s="3">
        <v>43461</v>
      </c>
      <c r="B738" s="18">
        <v>42.34</v>
      </c>
      <c r="C738" s="16">
        <f t="shared" si="66"/>
        <v>2.842254855518922E-3</v>
      </c>
      <c r="D738" s="18">
        <v>99.41</v>
      </c>
      <c r="E738" s="16">
        <f t="shared" si="67"/>
        <v>2.9257465698142582E-3</v>
      </c>
      <c r="F738" s="18">
        <v>24.07</v>
      </c>
      <c r="G738" s="16">
        <f t="shared" si="68"/>
        <v>4.5909849749581344E-3</v>
      </c>
      <c r="J738" s="15">
        <f t="shared" si="69"/>
        <v>2.2873318536239359E-3</v>
      </c>
      <c r="K738" s="15">
        <f t="shared" si="70"/>
        <v>2.4531097282679774E-3</v>
      </c>
      <c r="L738" s="15">
        <f t="shared" si="71"/>
        <v>4.1205641647703364E-3</v>
      </c>
    </row>
    <row r="739" spans="1:12" x14ac:dyDescent="0.3">
      <c r="A739" s="3">
        <v>43462</v>
      </c>
      <c r="B739" s="18">
        <v>42.73</v>
      </c>
      <c r="C739" s="16">
        <f t="shared" si="66"/>
        <v>9.21114785073196E-3</v>
      </c>
      <c r="D739" s="18">
        <v>100.1</v>
      </c>
      <c r="E739" s="16">
        <f t="shared" si="67"/>
        <v>6.9409516145255701E-3</v>
      </c>
      <c r="F739" s="18">
        <v>24.17</v>
      </c>
      <c r="G739" s="16">
        <f t="shared" si="68"/>
        <v>4.1545492314083443E-3</v>
      </c>
      <c r="J739" s="15">
        <f t="shared" si="69"/>
        <v>8.6562248488369735E-3</v>
      </c>
      <c r="K739" s="15">
        <f t="shared" si="70"/>
        <v>6.4683147729792893E-3</v>
      </c>
      <c r="L739" s="15">
        <f t="shared" si="71"/>
        <v>3.6841284212205468E-3</v>
      </c>
    </row>
    <row r="740" spans="1:12" x14ac:dyDescent="0.3">
      <c r="A740" s="3">
        <v>43465</v>
      </c>
      <c r="B740" s="18">
        <v>42.77</v>
      </c>
      <c r="C740" s="16">
        <f t="shared" si="66"/>
        <v>9.3611046103458939E-4</v>
      </c>
      <c r="D740" s="18">
        <v>100.57</v>
      </c>
      <c r="E740" s="16">
        <f t="shared" si="67"/>
        <v>4.6953046953046584E-3</v>
      </c>
      <c r="F740" s="18">
        <v>24.31</v>
      </c>
      <c r="G740" s="16">
        <f t="shared" si="68"/>
        <v>5.7923045097225678E-3</v>
      </c>
      <c r="J740" s="15">
        <f t="shared" si="69"/>
        <v>3.8118745913960335E-4</v>
      </c>
      <c r="K740" s="15">
        <f t="shared" si="70"/>
        <v>4.2226678537583776E-3</v>
      </c>
      <c r="L740" s="15">
        <f t="shared" si="71"/>
        <v>5.3218836995347699E-3</v>
      </c>
    </row>
    <row r="741" spans="1:12" x14ac:dyDescent="0.3">
      <c r="A741" s="3">
        <v>43466</v>
      </c>
      <c r="B741" s="18">
        <v>42.92</v>
      </c>
      <c r="C741" s="16">
        <f t="shared" si="66"/>
        <v>3.507131166705646E-3</v>
      </c>
      <c r="D741" s="18">
        <v>100.47</v>
      </c>
      <c r="E741" s="16">
        <f t="shared" si="67"/>
        <v>-9.9433230585654897E-4</v>
      </c>
      <c r="F741" s="18">
        <v>24.38</v>
      </c>
      <c r="G741" s="16">
        <f t="shared" si="68"/>
        <v>2.8794734677086709E-3</v>
      </c>
      <c r="J741" s="15">
        <f t="shared" si="69"/>
        <v>2.9522081648106599E-3</v>
      </c>
      <c r="K741" s="15">
        <f t="shared" si="70"/>
        <v>-1.4669691474028298E-3</v>
      </c>
      <c r="L741" s="15">
        <f t="shared" si="71"/>
        <v>2.4090526575208733E-3</v>
      </c>
    </row>
    <row r="742" spans="1:12" x14ac:dyDescent="0.3">
      <c r="A742" s="3">
        <v>43467</v>
      </c>
      <c r="B742" s="18">
        <v>42.34</v>
      </c>
      <c r="C742" s="16">
        <f t="shared" si="66"/>
        <v>-1.3513513513513487E-2</v>
      </c>
      <c r="D742" s="18">
        <v>99.54</v>
      </c>
      <c r="E742" s="16">
        <f t="shared" si="67"/>
        <v>-9.2564944759628842E-3</v>
      </c>
      <c r="F742" s="18">
        <v>24.26</v>
      </c>
      <c r="G742" s="16">
        <f t="shared" si="68"/>
        <v>-4.9220672682526168E-3</v>
      </c>
      <c r="J742" s="15">
        <f t="shared" si="69"/>
        <v>-1.4068436515408473E-2</v>
      </c>
      <c r="K742" s="15">
        <f t="shared" si="70"/>
        <v>-9.729131317509165E-3</v>
      </c>
      <c r="L742" s="15">
        <f t="shared" si="71"/>
        <v>-5.3924880784404147E-3</v>
      </c>
    </row>
    <row r="743" spans="1:12" x14ac:dyDescent="0.3">
      <c r="A743" s="3">
        <v>43468</v>
      </c>
      <c r="B743" s="18">
        <v>41.86</v>
      </c>
      <c r="C743" s="16">
        <f t="shared" si="66"/>
        <v>-1.1336797354747352E-2</v>
      </c>
      <c r="D743" s="18">
        <v>99</v>
      </c>
      <c r="E743" s="16">
        <f t="shared" si="67"/>
        <v>-5.4249547920434127E-3</v>
      </c>
      <c r="F743" s="18">
        <v>24.14</v>
      </c>
      <c r="G743" s="16">
        <f t="shared" si="68"/>
        <v>-4.9464138499588639E-3</v>
      </c>
      <c r="J743" s="15">
        <f t="shared" si="69"/>
        <v>-1.1891720356642339E-2</v>
      </c>
      <c r="K743" s="15">
        <f t="shared" si="70"/>
        <v>-5.8975916335896935E-3</v>
      </c>
      <c r="L743" s="15">
        <f t="shared" si="71"/>
        <v>-5.4168346601466619E-3</v>
      </c>
    </row>
    <row r="744" spans="1:12" x14ac:dyDescent="0.3">
      <c r="A744" s="3">
        <v>43469</v>
      </c>
      <c r="B744" s="18">
        <v>42.13</v>
      </c>
      <c r="C744" s="16">
        <f t="shared" si="66"/>
        <v>6.450071667463142E-3</v>
      </c>
      <c r="D744" s="18">
        <v>99.37</v>
      </c>
      <c r="E744" s="16">
        <f t="shared" si="67"/>
        <v>3.737373737373817E-3</v>
      </c>
      <c r="F744" s="18">
        <v>24.12</v>
      </c>
      <c r="G744" s="16">
        <f t="shared" si="68"/>
        <v>-8.2850041425019949E-4</v>
      </c>
      <c r="J744" s="15">
        <f t="shared" si="69"/>
        <v>5.8951486655681555E-3</v>
      </c>
      <c r="K744" s="15">
        <f t="shared" si="70"/>
        <v>3.2647368958275361E-3</v>
      </c>
      <c r="L744" s="15">
        <f t="shared" si="71"/>
        <v>-1.2989212244379972E-3</v>
      </c>
    </row>
    <row r="745" spans="1:12" x14ac:dyDescent="0.3">
      <c r="A745" s="3">
        <v>43472</v>
      </c>
      <c r="B745" s="18">
        <v>42.3</v>
      </c>
      <c r="C745" s="16">
        <f t="shared" si="66"/>
        <v>4.0351293614999673E-3</v>
      </c>
      <c r="D745" s="18">
        <v>99.61</v>
      </c>
      <c r="E745" s="16">
        <f t="shared" si="67"/>
        <v>2.4152158599173301E-3</v>
      </c>
      <c r="F745" s="18">
        <v>24.05</v>
      </c>
      <c r="G745" s="16">
        <f t="shared" si="68"/>
        <v>-2.9021558872305286E-3</v>
      </c>
      <c r="J745" s="15">
        <f t="shared" si="69"/>
        <v>3.4802063596049812E-3</v>
      </c>
      <c r="K745" s="15">
        <f t="shared" si="70"/>
        <v>1.9425790183710493E-3</v>
      </c>
      <c r="L745" s="15">
        <f t="shared" si="71"/>
        <v>-3.3725766974183262E-3</v>
      </c>
    </row>
    <row r="746" spans="1:12" x14ac:dyDescent="0.3">
      <c r="A746" s="3">
        <v>43473</v>
      </c>
      <c r="B746" s="18">
        <v>42.48</v>
      </c>
      <c r="C746" s="16">
        <f t="shared" si="66"/>
        <v>4.2553191489360653E-3</v>
      </c>
      <c r="D746" s="18">
        <v>99.25</v>
      </c>
      <c r="E746" s="16">
        <f t="shared" si="67"/>
        <v>-3.6140949703844516E-3</v>
      </c>
      <c r="F746" s="18">
        <v>23.98</v>
      </c>
      <c r="G746" s="16">
        <f t="shared" si="68"/>
        <v>-2.9106029106029663E-3</v>
      </c>
      <c r="J746" s="15">
        <f t="shared" si="69"/>
        <v>3.7003961470410793E-3</v>
      </c>
      <c r="K746" s="15">
        <f t="shared" si="70"/>
        <v>-4.0867318119307324E-3</v>
      </c>
      <c r="L746" s="15">
        <f t="shared" si="71"/>
        <v>-3.3810237207907638E-3</v>
      </c>
    </row>
    <row r="747" spans="1:12" x14ac:dyDescent="0.3">
      <c r="A747" s="3">
        <v>43474</v>
      </c>
      <c r="B747" s="18">
        <v>42.7</v>
      </c>
      <c r="C747" s="16">
        <f t="shared" si="66"/>
        <v>5.1789077212807122E-3</v>
      </c>
      <c r="D747" s="18">
        <v>99.32</v>
      </c>
      <c r="E747" s="16">
        <f t="shared" si="67"/>
        <v>7.0528967254390729E-4</v>
      </c>
      <c r="F747" s="18">
        <v>23.99</v>
      </c>
      <c r="G747" s="16">
        <f t="shared" si="68"/>
        <v>4.170141784820558E-4</v>
      </c>
      <c r="J747" s="15">
        <f t="shared" si="69"/>
        <v>4.6239847193857257E-3</v>
      </c>
      <c r="K747" s="15">
        <f t="shared" si="70"/>
        <v>2.3265283099762658E-4</v>
      </c>
      <c r="L747" s="15">
        <f t="shared" si="71"/>
        <v>-5.3406631705741898E-5</v>
      </c>
    </row>
    <row r="748" spans="1:12" x14ac:dyDescent="0.3">
      <c r="A748" s="3">
        <v>43475</v>
      </c>
      <c r="B748" s="18">
        <v>42.61</v>
      </c>
      <c r="C748" s="16">
        <f t="shared" si="66"/>
        <v>-2.1077283372366029E-3</v>
      </c>
      <c r="D748" s="18">
        <v>99.55</v>
      </c>
      <c r="E748" s="16">
        <f t="shared" si="67"/>
        <v>2.3157470801449254E-3</v>
      </c>
      <c r="F748" s="18">
        <v>24.02</v>
      </c>
      <c r="G748" s="16">
        <f t="shared" si="68"/>
        <v>1.2505210504376585E-3</v>
      </c>
      <c r="J748" s="15">
        <f t="shared" si="69"/>
        <v>-2.662651339131589E-3</v>
      </c>
      <c r="K748" s="15">
        <f t="shared" si="70"/>
        <v>1.8431102385986445E-3</v>
      </c>
      <c r="L748" s="15">
        <f t="shared" si="71"/>
        <v>7.8010024024986074E-4</v>
      </c>
    </row>
    <row r="749" spans="1:12" x14ac:dyDescent="0.3">
      <c r="A749" s="3">
        <v>43476</v>
      </c>
      <c r="B749" s="18">
        <v>42.61</v>
      </c>
      <c r="C749" s="16">
        <f t="shared" si="66"/>
        <v>0</v>
      </c>
      <c r="D749" s="18">
        <v>99</v>
      </c>
      <c r="E749" s="16">
        <f t="shared" si="67"/>
        <v>-5.5248618784530246E-3</v>
      </c>
      <c r="F749" s="18">
        <v>23.9</v>
      </c>
      <c r="G749" s="16">
        <f t="shared" si="68"/>
        <v>-4.9958368026644662E-3</v>
      </c>
      <c r="J749" s="15">
        <f t="shared" si="69"/>
        <v>-5.5492300189498604E-4</v>
      </c>
      <c r="K749" s="15">
        <f t="shared" si="70"/>
        <v>-5.9974987199993054E-3</v>
      </c>
      <c r="L749" s="15">
        <f t="shared" si="71"/>
        <v>-5.4662576128522641E-3</v>
      </c>
    </row>
    <row r="750" spans="1:12" x14ac:dyDescent="0.3">
      <c r="A750" s="3">
        <v>43479</v>
      </c>
      <c r="B750" s="18">
        <v>42.34</v>
      </c>
      <c r="C750" s="16">
        <f t="shared" si="66"/>
        <v>-6.3365407181411593E-3</v>
      </c>
      <c r="D750" s="18">
        <v>98.34</v>
      </c>
      <c r="E750" s="16">
        <f t="shared" si="67"/>
        <v>-6.6666666666665986E-3</v>
      </c>
      <c r="F750" s="18">
        <v>23.85</v>
      </c>
      <c r="G750" s="16">
        <f t="shared" si="68"/>
        <v>-2.0920502092048876E-3</v>
      </c>
      <c r="J750" s="15">
        <f t="shared" si="69"/>
        <v>-6.8914637200361457E-3</v>
      </c>
      <c r="K750" s="15">
        <f t="shared" si="70"/>
        <v>-7.1393035082128794E-3</v>
      </c>
      <c r="L750" s="15">
        <f t="shared" si="71"/>
        <v>-2.5624710193926851E-3</v>
      </c>
    </row>
    <row r="751" spans="1:12" x14ac:dyDescent="0.3">
      <c r="A751" s="3">
        <v>43480</v>
      </c>
      <c r="B751" s="18">
        <v>42.76</v>
      </c>
      <c r="C751" s="16">
        <f t="shared" si="66"/>
        <v>9.9196976854036834E-3</v>
      </c>
      <c r="D751" s="18">
        <v>99.17</v>
      </c>
      <c r="E751" s="16">
        <f t="shared" si="67"/>
        <v>8.4401057555418824E-3</v>
      </c>
      <c r="F751" s="18">
        <v>24.07</v>
      </c>
      <c r="G751" s="16">
        <f t="shared" si="68"/>
        <v>9.2243186582807724E-3</v>
      </c>
      <c r="J751" s="15">
        <f t="shared" si="69"/>
        <v>9.3647746835086969E-3</v>
      </c>
      <c r="K751" s="15">
        <f t="shared" si="70"/>
        <v>7.9674689139956015E-3</v>
      </c>
      <c r="L751" s="15">
        <f t="shared" si="71"/>
        <v>8.7538978480929744E-3</v>
      </c>
    </row>
    <row r="752" spans="1:12" x14ac:dyDescent="0.3">
      <c r="A752" s="3">
        <v>43481</v>
      </c>
      <c r="B752" s="18">
        <v>42.8</v>
      </c>
      <c r="C752" s="16">
        <f t="shared" si="66"/>
        <v>9.3545369504210996E-4</v>
      </c>
      <c r="D752" s="18">
        <v>99.11</v>
      </c>
      <c r="E752" s="16">
        <f t="shared" si="67"/>
        <v>-6.050216799435848E-4</v>
      </c>
      <c r="F752" s="18">
        <v>24.21</v>
      </c>
      <c r="G752" s="16">
        <f t="shared" si="68"/>
        <v>5.8163689239718597E-3</v>
      </c>
      <c r="J752" s="15">
        <f t="shared" si="69"/>
        <v>3.8053069314712392E-4</v>
      </c>
      <c r="K752" s="15">
        <f t="shared" si="70"/>
        <v>-1.0776585214898656E-3</v>
      </c>
      <c r="L752" s="15">
        <f t="shared" si="71"/>
        <v>5.3459481137840617E-3</v>
      </c>
    </row>
    <row r="753" spans="1:12" x14ac:dyDescent="0.3">
      <c r="A753" s="3">
        <v>43482</v>
      </c>
      <c r="B753" s="18">
        <v>42.77</v>
      </c>
      <c r="C753" s="16">
        <f t="shared" si="66"/>
        <v>-7.0093457943909421E-4</v>
      </c>
      <c r="D753" s="18">
        <v>98.86</v>
      </c>
      <c r="E753" s="16">
        <f t="shared" si="67"/>
        <v>-2.522449803248894E-3</v>
      </c>
      <c r="F753" s="18">
        <v>24.12</v>
      </c>
      <c r="G753" s="16">
        <f t="shared" si="68"/>
        <v>-3.7174721189591198E-3</v>
      </c>
      <c r="J753" s="15">
        <f t="shared" si="69"/>
        <v>-1.2558575813340802E-3</v>
      </c>
      <c r="K753" s="15">
        <f t="shared" si="70"/>
        <v>-2.9950866447951748E-3</v>
      </c>
      <c r="L753" s="15">
        <f t="shared" si="71"/>
        <v>-4.1878929291469177E-3</v>
      </c>
    </row>
    <row r="754" spans="1:12" x14ac:dyDescent="0.3">
      <c r="A754" s="3">
        <v>43483</v>
      </c>
      <c r="B754" s="18">
        <v>42.53</v>
      </c>
      <c r="C754" s="16">
        <f t="shared" si="66"/>
        <v>-5.6114098667290335E-3</v>
      </c>
      <c r="D754" s="18">
        <v>98.6</v>
      </c>
      <c r="E754" s="16">
        <f t="shared" si="67"/>
        <v>-2.6299817924337887E-3</v>
      </c>
      <c r="F754" s="18">
        <v>23.99</v>
      </c>
      <c r="G754" s="16">
        <f t="shared" si="68"/>
        <v>-5.3897180762852992E-3</v>
      </c>
      <c r="J754" s="15">
        <f t="shared" si="69"/>
        <v>-6.16633286862402E-3</v>
      </c>
      <c r="K754" s="15">
        <f t="shared" si="70"/>
        <v>-3.1026186339800695E-3</v>
      </c>
      <c r="L754" s="15">
        <f t="shared" si="71"/>
        <v>-5.8601388864730972E-3</v>
      </c>
    </row>
    <row r="755" spans="1:12" x14ac:dyDescent="0.3">
      <c r="A755" s="3">
        <v>43486</v>
      </c>
      <c r="B755" s="18">
        <v>42.57</v>
      </c>
      <c r="C755" s="16">
        <f t="shared" si="66"/>
        <v>9.4051257935579002E-4</v>
      </c>
      <c r="D755" s="18">
        <v>97.83</v>
      </c>
      <c r="E755" s="16">
        <f t="shared" si="67"/>
        <v>-7.8093306288031794E-3</v>
      </c>
      <c r="F755" s="18">
        <v>23.78</v>
      </c>
      <c r="G755" s="16">
        <f t="shared" si="68"/>
        <v>-8.7536473530636094E-3</v>
      </c>
      <c r="J755" s="15">
        <f t="shared" si="69"/>
        <v>3.8558957746080398E-4</v>
      </c>
      <c r="K755" s="15">
        <f t="shared" si="70"/>
        <v>-8.2819674703494602E-3</v>
      </c>
      <c r="L755" s="15">
        <f t="shared" si="71"/>
        <v>-9.2240681632514074E-3</v>
      </c>
    </row>
    <row r="756" spans="1:12" x14ac:dyDescent="0.3">
      <c r="A756" s="3">
        <v>43487</v>
      </c>
      <c r="B756" s="18">
        <v>42.42</v>
      </c>
      <c r="C756" s="16">
        <f t="shared" si="66"/>
        <v>-3.5236081747709314E-3</v>
      </c>
      <c r="D756" s="18">
        <v>97.69</v>
      </c>
      <c r="E756" s="16">
        <f t="shared" si="67"/>
        <v>-1.4310538689563668E-3</v>
      </c>
      <c r="F756" s="18">
        <v>23.6</v>
      </c>
      <c r="G756" s="16">
        <f t="shared" si="68"/>
        <v>-7.569386038687953E-3</v>
      </c>
      <c r="J756" s="15">
        <f t="shared" si="69"/>
        <v>-4.0785311766659178E-3</v>
      </c>
      <c r="K756" s="15">
        <f t="shared" si="70"/>
        <v>-1.9036907105026476E-3</v>
      </c>
      <c r="L756" s="15">
        <f t="shared" si="71"/>
        <v>-8.039806848875751E-3</v>
      </c>
    </row>
    <row r="757" spans="1:12" x14ac:dyDescent="0.3">
      <c r="A757" s="3">
        <v>43488</v>
      </c>
      <c r="B757" s="18">
        <v>42.1</v>
      </c>
      <c r="C757" s="16">
        <f t="shared" si="66"/>
        <v>-7.543611504007508E-3</v>
      </c>
      <c r="D757" s="18">
        <v>97.37</v>
      </c>
      <c r="E757" s="16">
        <f t="shared" si="67"/>
        <v>-3.2756679291635615E-3</v>
      </c>
      <c r="F757" s="18">
        <v>23.59</v>
      </c>
      <c r="G757" s="16">
        <f t="shared" si="68"/>
        <v>-4.2372881355934311E-4</v>
      </c>
      <c r="J757" s="15">
        <f t="shared" si="69"/>
        <v>-8.0985345059024945E-3</v>
      </c>
      <c r="K757" s="15">
        <f t="shared" si="70"/>
        <v>-3.7483047707098423E-3</v>
      </c>
      <c r="L757" s="15">
        <f t="shared" si="71"/>
        <v>-8.9414962374714086E-4</v>
      </c>
    </row>
    <row r="758" spans="1:12" x14ac:dyDescent="0.3">
      <c r="A758" s="3">
        <v>43489</v>
      </c>
      <c r="B758" s="18">
        <v>42.06</v>
      </c>
      <c r="C758" s="16">
        <f t="shared" si="66"/>
        <v>-9.5011876484563107E-4</v>
      </c>
      <c r="D758" s="18">
        <v>96.84</v>
      </c>
      <c r="E758" s="16">
        <f t="shared" si="67"/>
        <v>-5.4431549758652276E-3</v>
      </c>
      <c r="F758" s="18">
        <v>23.52</v>
      </c>
      <c r="G758" s="16">
        <f t="shared" si="68"/>
        <v>-2.9673590504450953E-3</v>
      </c>
      <c r="J758" s="15">
        <f t="shared" si="69"/>
        <v>-1.5050417667406171E-3</v>
      </c>
      <c r="K758" s="15">
        <f t="shared" si="70"/>
        <v>-5.9157918174115084E-3</v>
      </c>
      <c r="L758" s="15">
        <f t="shared" si="71"/>
        <v>-3.4377798606328928E-3</v>
      </c>
    </row>
    <row r="759" spans="1:12" x14ac:dyDescent="0.3">
      <c r="A759" s="3">
        <v>43490</v>
      </c>
      <c r="B759" s="18">
        <v>41.75</v>
      </c>
      <c r="C759" s="16">
        <f t="shared" si="66"/>
        <v>-7.3704232049454088E-3</v>
      </c>
      <c r="D759" s="18">
        <v>95.78</v>
      </c>
      <c r="E759" s="16">
        <f t="shared" si="67"/>
        <v>-1.0945890128046254E-2</v>
      </c>
      <c r="F759" s="18">
        <v>23.32</v>
      </c>
      <c r="G759" s="16">
        <f t="shared" si="68"/>
        <v>-8.5034013605441716E-3</v>
      </c>
      <c r="J759" s="15">
        <f t="shared" si="69"/>
        <v>-7.9253462068403953E-3</v>
      </c>
      <c r="K759" s="15">
        <f t="shared" si="70"/>
        <v>-1.1418526969592535E-2</v>
      </c>
      <c r="L759" s="15">
        <f t="shared" si="71"/>
        <v>-8.9738221707319696E-3</v>
      </c>
    </row>
    <row r="760" spans="1:12" x14ac:dyDescent="0.3">
      <c r="A760" s="3">
        <v>43493</v>
      </c>
      <c r="B760" s="18">
        <v>41.28</v>
      </c>
      <c r="C760" s="16">
        <f t="shared" si="66"/>
        <v>-1.1257485029940062E-2</v>
      </c>
      <c r="D760" s="18">
        <v>94.37</v>
      </c>
      <c r="E760" s="16">
        <f t="shared" si="67"/>
        <v>-1.4721236166214235E-2</v>
      </c>
      <c r="F760" s="18">
        <v>22.94</v>
      </c>
      <c r="G760" s="16">
        <f t="shared" si="68"/>
        <v>-1.6295025728988E-2</v>
      </c>
      <c r="J760" s="15">
        <f t="shared" si="69"/>
        <v>-1.1812408031835048E-2</v>
      </c>
      <c r="K760" s="15">
        <f t="shared" si="70"/>
        <v>-1.5193873007760516E-2</v>
      </c>
      <c r="L760" s="15">
        <f t="shared" si="71"/>
        <v>-1.6765446539175798E-2</v>
      </c>
    </row>
    <row r="761" spans="1:12" x14ac:dyDescent="0.3">
      <c r="A761" s="3">
        <v>43494</v>
      </c>
      <c r="B761" s="18">
        <v>41.25</v>
      </c>
      <c r="C761" s="16">
        <f t="shared" si="66"/>
        <v>-7.2674418604656843E-4</v>
      </c>
      <c r="D761" s="18">
        <v>94.43</v>
      </c>
      <c r="E761" s="16">
        <f t="shared" si="67"/>
        <v>6.3579527392176871E-4</v>
      </c>
      <c r="F761" s="18">
        <v>23</v>
      </c>
      <c r="G761" s="16">
        <f t="shared" si="68"/>
        <v>2.6155187445509043E-3</v>
      </c>
      <c r="J761" s="15">
        <f t="shared" si="69"/>
        <v>-1.2816671879415545E-3</v>
      </c>
      <c r="K761" s="15">
        <f t="shared" si="70"/>
        <v>1.6315843237548801E-4</v>
      </c>
      <c r="L761" s="15">
        <f t="shared" si="71"/>
        <v>2.1450979343631067E-3</v>
      </c>
    </row>
    <row r="762" spans="1:12" x14ac:dyDescent="0.3">
      <c r="A762" s="3">
        <v>43495</v>
      </c>
      <c r="B762" s="18">
        <v>41.41</v>
      </c>
      <c r="C762" s="16">
        <f t="shared" si="66"/>
        <v>3.8787878787878149E-3</v>
      </c>
      <c r="D762" s="18">
        <v>94.93</v>
      </c>
      <c r="E762" s="16">
        <f t="shared" si="67"/>
        <v>5.2949274594937812E-3</v>
      </c>
      <c r="F762" s="18">
        <v>23.09</v>
      </c>
      <c r="G762" s="16">
        <f t="shared" si="68"/>
        <v>3.9130434782608248E-3</v>
      </c>
      <c r="J762" s="15">
        <f t="shared" si="69"/>
        <v>3.3238648768928289E-3</v>
      </c>
      <c r="K762" s="15">
        <f t="shared" si="70"/>
        <v>4.8222906179475004E-3</v>
      </c>
      <c r="L762" s="15">
        <f t="shared" si="71"/>
        <v>3.4426226680730272E-3</v>
      </c>
    </row>
    <row r="763" spans="1:12" x14ac:dyDescent="0.3">
      <c r="A763" s="3">
        <v>43496</v>
      </c>
      <c r="B763" s="18">
        <v>41.97</v>
      </c>
      <c r="C763" s="16">
        <f t="shared" si="66"/>
        <v>1.3523303549867194E-2</v>
      </c>
      <c r="D763" s="18">
        <v>95.56</v>
      </c>
      <c r="E763" s="16">
        <f t="shared" si="67"/>
        <v>6.6364689771409857E-3</v>
      </c>
      <c r="F763" s="18">
        <v>23.26</v>
      </c>
      <c r="G763" s="16">
        <f t="shared" si="68"/>
        <v>7.362494586401036E-3</v>
      </c>
      <c r="J763" s="15">
        <f t="shared" si="69"/>
        <v>1.2968380547972207E-2</v>
      </c>
      <c r="K763" s="15">
        <f t="shared" si="70"/>
        <v>6.1638321355947049E-3</v>
      </c>
      <c r="L763" s="15">
        <f t="shared" si="71"/>
        <v>6.8920737762132381E-3</v>
      </c>
    </row>
    <row r="764" spans="1:12" x14ac:dyDescent="0.3">
      <c r="A764" s="3">
        <v>43497</v>
      </c>
      <c r="B764" s="18">
        <v>42.03</v>
      </c>
      <c r="C764" s="16">
        <f t="shared" si="66"/>
        <v>1.4295925661187425E-3</v>
      </c>
      <c r="D764" s="18">
        <v>95.72</v>
      </c>
      <c r="E764" s="16">
        <f t="shared" si="67"/>
        <v>1.6743407283381639E-3</v>
      </c>
      <c r="F764" s="18">
        <v>23.34</v>
      </c>
      <c r="G764" s="16">
        <f t="shared" si="68"/>
        <v>3.4393809114359186E-3</v>
      </c>
      <c r="J764" s="15">
        <f t="shared" si="69"/>
        <v>8.7466956422375649E-4</v>
      </c>
      <c r="K764" s="15">
        <f t="shared" si="70"/>
        <v>1.2017038867918831E-3</v>
      </c>
      <c r="L764" s="15">
        <f t="shared" si="71"/>
        <v>2.9689601012481211E-3</v>
      </c>
    </row>
    <row r="765" spans="1:12" x14ac:dyDescent="0.3">
      <c r="A765" s="3">
        <v>43500</v>
      </c>
      <c r="B765" s="18">
        <v>41.92</v>
      </c>
      <c r="C765" s="16">
        <f t="shared" si="66"/>
        <v>-2.6171782060432358E-3</v>
      </c>
      <c r="D765" s="18">
        <v>95.01</v>
      </c>
      <c r="E765" s="16">
        <f t="shared" si="67"/>
        <v>-7.4174676138737405E-3</v>
      </c>
      <c r="F765" s="18">
        <v>23.17</v>
      </c>
      <c r="G765" s="16">
        <f t="shared" si="68"/>
        <v>-7.2836332476434729E-3</v>
      </c>
      <c r="J765" s="15">
        <f t="shared" si="69"/>
        <v>-3.1721012079382219E-3</v>
      </c>
      <c r="K765" s="15">
        <f t="shared" si="70"/>
        <v>-7.8901044554200214E-3</v>
      </c>
      <c r="L765" s="15">
        <f t="shared" si="71"/>
        <v>-7.7540540578312708E-3</v>
      </c>
    </row>
    <row r="766" spans="1:12" x14ac:dyDescent="0.3">
      <c r="A766" s="3">
        <v>43501</v>
      </c>
      <c r="B766" s="18">
        <v>41.89</v>
      </c>
      <c r="C766" s="16">
        <f t="shared" si="66"/>
        <v>-7.1564885496189223E-4</v>
      </c>
      <c r="D766" s="18">
        <v>94.59</v>
      </c>
      <c r="E766" s="16">
        <f t="shared" si="67"/>
        <v>-4.4205873065993329E-3</v>
      </c>
      <c r="F766" s="18">
        <v>23.02</v>
      </c>
      <c r="G766" s="16">
        <f t="shared" si="68"/>
        <v>-6.4738886491153558E-3</v>
      </c>
      <c r="J766" s="15">
        <f t="shared" si="69"/>
        <v>-1.2705718568568783E-3</v>
      </c>
      <c r="K766" s="15">
        <f t="shared" si="70"/>
        <v>-4.8932241481456137E-3</v>
      </c>
      <c r="L766" s="15">
        <f t="shared" si="71"/>
        <v>-6.9443094593031537E-3</v>
      </c>
    </row>
    <row r="767" spans="1:12" x14ac:dyDescent="0.3">
      <c r="A767" s="3">
        <v>43502</v>
      </c>
      <c r="B767" s="18">
        <v>42.4</v>
      </c>
      <c r="C767" s="16">
        <f t="shared" si="66"/>
        <v>1.217474337550728E-2</v>
      </c>
      <c r="D767" s="18">
        <v>94.46</v>
      </c>
      <c r="E767" s="16">
        <f t="shared" si="67"/>
        <v>-1.3743524685485564E-3</v>
      </c>
      <c r="F767" s="18">
        <v>23</v>
      </c>
      <c r="G767" s="16">
        <f t="shared" si="68"/>
        <v>-8.6880973066894018E-4</v>
      </c>
      <c r="J767" s="15">
        <f t="shared" si="69"/>
        <v>1.1619820373612293E-2</v>
      </c>
      <c r="K767" s="15">
        <f t="shared" si="70"/>
        <v>-1.8469893100948372E-3</v>
      </c>
      <c r="L767" s="15">
        <f t="shared" si="71"/>
        <v>-1.3392305408567379E-3</v>
      </c>
    </row>
    <row r="768" spans="1:12" x14ac:dyDescent="0.3">
      <c r="A768" s="3">
        <v>43503</v>
      </c>
      <c r="B768" s="18">
        <v>42.52</v>
      </c>
      <c r="C768" s="16">
        <f t="shared" si="66"/>
        <v>2.8301886792454489E-3</v>
      </c>
      <c r="D768" s="18">
        <v>94.99</v>
      </c>
      <c r="E768" s="16">
        <f t="shared" si="67"/>
        <v>5.6108405674359929E-3</v>
      </c>
      <c r="F768" s="18">
        <v>23.09</v>
      </c>
      <c r="G768" s="16">
        <f t="shared" si="68"/>
        <v>3.9130434782608248E-3</v>
      </c>
      <c r="J768" s="15">
        <f t="shared" si="69"/>
        <v>2.2752656773504629E-3</v>
      </c>
      <c r="K768" s="15">
        <f t="shared" si="70"/>
        <v>5.1382037258897121E-3</v>
      </c>
      <c r="L768" s="15">
        <f t="shared" si="71"/>
        <v>3.4426226680730272E-3</v>
      </c>
    </row>
    <row r="769" spans="1:12" x14ac:dyDescent="0.3">
      <c r="A769" s="3">
        <v>43504</v>
      </c>
      <c r="B769" s="18">
        <v>41.96</v>
      </c>
      <c r="C769" s="16">
        <f t="shared" si="66"/>
        <v>-1.3170272812794037E-2</v>
      </c>
      <c r="D769" s="18">
        <v>94.02</v>
      </c>
      <c r="E769" s="16">
        <f t="shared" si="67"/>
        <v>-1.0211601221181144E-2</v>
      </c>
      <c r="F769" s="18">
        <v>22.9</v>
      </c>
      <c r="G769" s="16">
        <f t="shared" si="68"/>
        <v>-8.2286704200953409E-3</v>
      </c>
      <c r="J769" s="15">
        <f t="shared" si="69"/>
        <v>-1.3725195814689024E-2</v>
      </c>
      <c r="K769" s="15">
        <f t="shared" si="70"/>
        <v>-1.0684238062727424E-2</v>
      </c>
      <c r="L769" s="15">
        <f t="shared" si="71"/>
        <v>-8.6990912302831389E-3</v>
      </c>
    </row>
    <row r="770" spans="1:12" x14ac:dyDescent="0.3">
      <c r="A770" s="3">
        <v>43507</v>
      </c>
      <c r="B770" s="18">
        <v>41.7</v>
      </c>
      <c r="C770" s="16">
        <f t="shared" si="66"/>
        <v>-6.1963775023832213E-3</v>
      </c>
      <c r="D770" s="18">
        <v>92.45</v>
      </c>
      <c r="E770" s="16">
        <f t="shared" si="67"/>
        <v>-1.6698574771325192E-2</v>
      </c>
      <c r="F770" s="18">
        <v>22.67</v>
      </c>
      <c r="G770" s="16">
        <f t="shared" si="68"/>
        <v>-1.0043668122270644E-2</v>
      </c>
      <c r="J770" s="15">
        <f t="shared" si="69"/>
        <v>-6.7513005042782077E-3</v>
      </c>
      <c r="K770" s="15">
        <f t="shared" si="70"/>
        <v>-1.7171211612871471E-2</v>
      </c>
      <c r="L770" s="15">
        <f t="shared" si="71"/>
        <v>-1.0514088932458442E-2</v>
      </c>
    </row>
    <row r="771" spans="1:12" x14ac:dyDescent="0.3">
      <c r="A771" s="3">
        <v>43508</v>
      </c>
      <c r="B771" s="18">
        <v>41.5</v>
      </c>
      <c r="C771" s="16">
        <f t="shared" si="66"/>
        <v>-4.7961630695444457E-3</v>
      </c>
      <c r="D771" s="18">
        <v>92.39</v>
      </c>
      <c r="E771" s="16">
        <f t="shared" si="67"/>
        <v>-6.4899945916718771E-4</v>
      </c>
      <c r="F771" s="18">
        <v>22.45</v>
      </c>
      <c r="G771" s="16">
        <f t="shared" si="68"/>
        <v>-9.7044552271725593E-3</v>
      </c>
      <c r="J771" s="15">
        <f t="shared" si="69"/>
        <v>-5.3510860714394322E-3</v>
      </c>
      <c r="K771" s="15">
        <f t="shared" si="70"/>
        <v>-1.1216363007134685E-3</v>
      </c>
      <c r="L771" s="15">
        <f t="shared" si="71"/>
        <v>-1.0174876037360357E-2</v>
      </c>
    </row>
    <row r="772" spans="1:12" x14ac:dyDescent="0.3">
      <c r="A772" s="3">
        <v>43509</v>
      </c>
      <c r="B772" s="18">
        <v>41.24</v>
      </c>
      <c r="C772" s="16">
        <f t="shared" si="66"/>
        <v>-6.2650602409638489E-3</v>
      </c>
      <c r="D772" s="18">
        <v>92.47</v>
      </c>
      <c r="E772" s="16">
        <f t="shared" si="67"/>
        <v>8.6589457733521336E-4</v>
      </c>
      <c r="F772" s="18">
        <v>22.39</v>
      </c>
      <c r="G772" s="16">
        <f t="shared" si="68"/>
        <v>-2.6726057906458767E-3</v>
      </c>
      <c r="J772" s="15">
        <f t="shared" si="69"/>
        <v>-6.8199832428588354E-3</v>
      </c>
      <c r="K772" s="15">
        <f t="shared" si="70"/>
        <v>3.9325773578893265E-4</v>
      </c>
      <c r="L772" s="15">
        <f t="shared" si="71"/>
        <v>-3.1430266008336742E-3</v>
      </c>
    </row>
    <row r="773" spans="1:12" x14ac:dyDescent="0.3">
      <c r="A773" s="3">
        <v>43510</v>
      </c>
      <c r="B773" s="18">
        <v>41.03</v>
      </c>
      <c r="C773" s="16">
        <f t="shared" ref="C773:C836" si="72">B773/B772-1</f>
        <v>-5.0921435499515777E-3</v>
      </c>
      <c r="D773" s="18">
        <v>92.56</v>
      </c>
      <c r="E773" s="16">
        <f t="shared" ref="E773:E836" si="73">D773/D772-1</f>
        <v>9.7328863415158118E-4</v>
      </c>
      <c r="F773" s="18">
        <v>22.4</v>
      </c>
      <c r="G773" s="16">
        <f t="shared" ref="G773:G836" si="74">F773/F772-1</f>
        <v>4.4662795891015072E-4</v>
      </c>
      <c r="J773" s="15">
        <f t="shared" ref="J773:J836" si="75">C773-$C$1235</f>
        <v>-5.6470665518465642E-3</v>
      </c>
      <c r="K773" s="15">
        <f t="shared" ref="K773:K836" si="76">E773-$E$1235</f>
        <v>5.0065179260530047E-4</v>
      </c>
      <c r="L773" s="15">
        <f t="shared" ref="L773:L836" si="77">G773-$G$1235</f>
        <v>-2.3792851277646971E-5</v>
      </c>
    </row>
    <row r="774" spans="1:12" x14ac:dyDescent="0.3">
      <c r="A774" s="3">
        <v>43511</v>
      </c>
      <c r="B774" s="18">
        <v>40.89</v>
      </c>
      <c r="C774" s="16">
        <f t="shared" si="72"/>
        <v>-3.4121374603948151E-3</v>
      </c>
      <c r="D774" s="18">
        <v>92.07</v>
      </c>
      <c r="E774" s="16">
        <f t="shared" si="73"/>
        <v>-5.2938634399309903E-3</v>
      </c>
      <c r="F774" s="18">
        <v>22.26</v>
      </c>
      <c r="G774" s="16">
        <f t="shared" si="74"/>
        <v>-6.2499999999998668E-3</v>
      </c>
      <c r="J774" s="15">
        <f t="shared" si="75"/>
        <v>-3.9670604622898016E-3</v>
      </c>
      <c r="K774" s="15">
        <f t="shared" si="76"/>
        <v>-5.7665002814772711E-3</v>
      </c>
      <c r="L774" s="15">
        <f t="shared" si="77"/>
        <v>-6.7204208101876647E-3</v>
      </c>
    </row>
    <row r="775" spans="1:12" x14ac:dyDescent="0.3">
      <c r="A775" s="3">
        <v>43514</v>
      </c>
      <c r="B775" s="18">
        <v>40.700000000000003</v>
      </c>
      <c r="C775" s="16">
        <f t="shared" si="72"/>
        <v>-4.6466128637808746E-3</v>
      </c>
      <c r="D775" s="18">
        <v>91.26</v>
      </c>
      <c r="E775" s="16">
        <f t="shared" si="73"/>
        <v>-8.7976539589441627E-3</v>
      </c>
      <c r="F775" s="18">
        <v>22.17</v>
      </c>
      <c r="G775" s="16">
        <f t="shared" si="74"/>
        <v>-4.0431266846361336E-3</v>
      </c>
      <c r="J775" s="15">
        <f t="shared" si="75"/>
        <v>-5.201535865675861E-3</v>
      </c>
      <c r="K775" s="15">
        <f t="shared" si="76"/>
        <v>-9.2702908004904435E-3</v>
      </c>
      <c r="L775" s="15">
        <f t="shared" si="77"/>
        <v>-4.5135474948239315E-3</v>
      </c>
    </row>
    <row r="776" spans="1:12" x14ac:dyDescent="0.3">
      <c r="A776" s="3">
        <v>43515</v>
      </c>
      <c r="B776" s="18">
        <v>40.72</v>
      </c>
      <c r="C776" s="16">
        <f t="shared" si="72"/>
        <v>4.9140049140028452E-4</v>
      </c>
      <c r="D776" s="18">
        <v>91.66</v>
      </c>
      <c r="E776" s="16">
        <f t="shared" si="73"/>
        <v>4.3830813061580542E-3</v>
      </c>
      <c r="F776" s="18">
        <v>22.21</v>
      </c>
      <c r="G776" s="16">
        <f t="shared" si="74"/>
        <v>1.8042399639150997E-3</v>
      </c>
      <c r="J776" s="15">
        <f t="shared" si="75"/>
        <v>-6.3522510494701517E-5</v>
      </c>
      <c r="K776" s="15">
        <f t="shared" si="76"/>
        <v>3.9104444646117734E-3</v>
      </c>
      <c r="L776" s="15">
        <f t="shared" si="77"/>
        <v>1.3338191537273019E-3</v>
      </c>
    </row>
    <row r="777" spans="1:12" x14ac:dyDescent="0.3">
      <c r="A777" s="3">
        <v>43516</v>
      </c>
      <c r="B777" s="18">
        <v>41.27</v>
      </c>
      <c r="C777" s="16">
        <f t="shared" si="72"/>
        <v>1.3506876227898035E-2</v>
      </c>
      <c r="D777" s="18">
        <v>92.21</v>
      </c>
      <c r="E777" s="16">
        <f t="shared" si="73"/>
        <v>6.0004363953742867E-3</v>
      </c>
      <c r="F777" s="18">
        <v>22.35</v>
      </c>
      <c r="G777" s="16">
        <f t="shared" si="74"/>
        <v>6.303466906798727E-3</v>
      </c>
      <c r="J777" s="15">
        <f t="shared" si="75"/>
        <v>1.2951953226003048E-2</v>
      </c>
      <c r="K777" s="15">
        <f t="shared" si="76"/>
        <v>5.5277995538280059E-3</v>
      </c>
      <c r="L777" s="15">
        <f t="shared" si="77"/>
        <v>5.833046096610929E-3</v>
      </c>
    </row>
    <row r="778" spans="1:12" x14ac:dyDescent="0.3">
      <c r="A778" s="3">
        <v>43517</v>
      </c>
      <c r="B778" s="18">
        <v>41.45</v>
      </c>
      <c r="C778" s="16">
        <f t="shared" si="72"/>
        <v>4.3615216864549833E-3</v>
      </c>
      <c r="D778" s="18">
        <v>92.89</v>
      </c>
      <c r="E778" s="16">
        <f t="shared" si="73"/>
        <v>7.3744713154755281E-3</v>
      </c>
      <c r="F778" s="18">
        <v>22.38</v>
      </c>
      <c r="G778" s="16">
        <f t="shared" si="74"/>
        <v>1.3422818791946067E-3</v>
      </c>
      <c r="J778" s="15">
        <f t="shared" si="75"/>
        <v>3.8065986845599972E-3</v>
      </c>
      <c r="K778" s="15">
        <f t="shared" si="76"/>
        <v>6.9018344739292473E-3</v>
      </c>
      <c r="L778" s="15">
        <f t="shared" si="77"/>
        <v>8.7186106900680898E-4</v>
      </c>
    </row>
    <row r="779" spans="1:12" x14ac:dyDescent="0.3">
      <c r="A779" s="3">
        <v>43518</v>
      </c>
      <c r="B779" s="18">
        <v>41.68</v>
      </c>
      <c r="C779" s="16">
        <f t="shared" si="72"/>
        <v>5.5488540410131293E-3</v>
      </c>
      <c r="D779" s="18">
        <v>93.28</v>
      </c>
      <c r="E779" s="16">
        <f t="shared" si="73"/>
        <v>4.1985143718377138E-3</v>
      </c>
      <c r="F779" s="18">
        <v>22.49</v>
      </c>
      <c r="G779" s="16">
        <f t="shared" si="74"/>
        <v>4.9151027703306926E-3</v>
      </c>
      <c r="J779" s="15">
        <f t="shared" si="75"/>
        <v>4.9939310391181428E-3</v>
      </c>
      <c r="K779" s="15">
        <f t="shared" si="76"/>
        <v>3.725877530291433E-3</v>
      </c>
      <c r="L779" s="15">
        <f t="shared" si="77"/>
        <v>4.4446819601428947E-3</v>
      </c>
    </row>
    <row r="780" spans="1:12" x14ac:dyDescent="0.3">
      <c r="A780" s="3">
        <v>43521</v>
      </c>
      <c r="B780" s="18">
        <v>42.04</v>
      </c>
      <c r="C780" s="16">
        <f t="shared" si="72"/>
        <v>8.6372360844528817E-3</v>
      </c>
      <c r="D780" s="18">
        <v>93.6</v>
      </c>
      <c r="E780" s="16">
        <f t="shared" si="73"/>
        <v>3.4305317324183626E-3</v>
      </c>
      <c r="F780" s="18">
        <v>22.63</v>
      </c>
      <c r="G780" s="16">
        <f t="shared" si="74"/>
        <v>6.2249888839485124E-3</v>
      </c>
      <c r="J780" s="15">
        <f t="shared" si="75"/>
        <v>8.0823130825578952E-3</v>
      </c>
      <c r="K780" s="15">
        <f t="shared" si="76"/>
        <v>2.9578948908720818E-3</v>
      </c>
      <c r="L780" s="15">
        <f t="shared" si="77"/>
        <v>5.7545680737607144E-3</v>
      </c>
    </row>
    <row r="781" spans="1:12" x14ac:dyDescent="0.3">
      <c r="A781" s="3">
        <v>43522</v>
      </c>
      <c r="B781" s="18">
        <v>41.86</v>
      </c>
      <c r="C781" s="16">
        <f t="shared" si="72"/>
        <v>-4.2816365366318276E-3</v>
      </c>
      <c r="D781" s="18">
        <v>93.38</v>
      </c>
      <c r="E781" s="16">
        <f t="shared" si="73"/>
        <v>-2.3504273504273421E-3</v>
      </c>
      <c r="F781" s="18">
        <v>22.59</v>
      </c>
      <c r="G781" s="16">
        <f t="shared" si="74"/>
        <v>-1.7675651789659241E-3</v>
      </c>
      <c r="J781" s="15">
        <f t="shared" si="75"/>
        <v>-4.8365595385268141E-3</v>
      </c>
      <c r="K781" s="15">
        <f t="shared" si="76"/>
        <v>-2.8230641919736229E-3</v>
      </c>
      <c r="L781" s="15">
        <f t="shared" si="77"/>
        <v>-2.2379859891537217E-3</v>
      </c>
    </row>
    <row r="782" spans="1:12" x14ac:dyDescent="0.3">
      <c r="A782" s="3">
        <v>43523</v>
      </c>
      <c r="B782" s="18">
        <v>41.76</v>
      </c>
      <c r="C782" s="16">
        <f t="shared" si="72"/>
        <v>-2.3889154323937234E-3</v>
      </c>
      <c r="D782" s="18">
        <v>93.46</v>
      </c>
      <c r="E782" s="16">
        <f t="shared" si="73"/>
        <v>8.5671449989299653E-4</v>
      </c>
      <c r="F782" s="18">
        <v>22.58</v>
      </c>
      <c r="G782" s="16">
        <f t="shared" si="74"/>
        <v>-4.4267374944673143E-4</v>
      </c>
      <c r="J782" s="15">
        <f t="shared" si="75"/>
        <v>-2.9438384342887094E-3</v>
      </c>
      <c r="K782" s="15">
        <f t="shared" si="76"/>
        <v>3.8407765834671582E-4</v>
      </c>
      <c r="L782" s="15">
        <f t="shared" si="77"/>
        <v>-9.1309455963452918E-4</v>
      </c>
    </row>
    <row r="783" spans="1:12" x14ac:dyDescent="0.3">
      <c r="A783" s="3">
        <v>43524</v>
      </c>
      <c r="B783" s="18">
        <v>41.97</v>
      </c>
      <c r="C783" s="16">
        <f t="shared" si="72"/>
        <v>5.0287356321838672E-3</v>
      </c>
      <c r="D783" s="18">
        <v>93.91</v>
      </c>
      <c r="E783" s="16">
        <f t="shared" si="73"/>
        <v>4.8148940723304889E-3</v>
      </c>
      <c r="F783" s="18">
        <v>22.74</v>
      </c>
      <c r="G783" s="16">
        <f t="shared" si="74"/>
        <v>7.0859167404782042E-3</v>
      </c>
      <c r="J783" s="15">
        <f t="shared" si="75"/>
        <v>4.4738126302888807E-3</v>
      </c>
      <c r="K783" s="15">
        <f t="shared" si="76"/>
        <v>4.3422572307842081E-3</v>
      </c>
      <c r="L783" s="15">
        <f t="shared" si="77"/>
        <v>6.6154959302904062E-3</v>
      </c>
    </row>
    <row r="784" spans="1:12" x14ac:dyDescent="0.3">
      <c r="A784" s="3">
        <v>43525</v>
      </c>
      <c r="B784" s="18">
        <v>42.21</v>
      </c>
      <c r="C784" s="16">
        <f t="shared" si="72"/>
        <v>5.7183702644747481E-3</v>
      </c>
      <c r="D784" s="18">
        <v>95.16</v>
      </c>
      <c r="E784" s="16">
        <f t="shared" si="73"/>
        <v>1.3310616547758558E-2</v>
      </c>
      <c r="F784" s="18">
        <v>23.11</v>
      </c>
      <c r="G784" s="16">
        <f t="shared" si="74"/>
        <v>1.6270888302550635E-2</v>
      </c>
      <c r="J784" s="15">
        <f t="shared" si="75"/>
        <v>5.1634472625797616E-3</v>
      </c>
      <c r="K784" s="15">
        <f t="shared" si="76"/>
        <v>1.2837979706212277E-2</v>
      </c>
      <c r="L784" s="15">
        <f t="shared" si="77"/>
        <v>1.5800467492362837E-2</v>
      </c>
    </row>
    <row r="785" spans="1:12" x14ac:dyDescent="0.3">
      <c r="A785" s="3">
        <v>43529</v>
      </c>
      <c r="B785" s="18">
        <v>42.8</v>
      </c>
      <c r="C785" s="16">
        <f t="shared" si="72"/>
        <v>1.3977730395640764E-2</v>
      </c>
      <c r="D785" s="18">
        <v>97.13</v>
      </c>
      <c r="E785" s="16">
        <f t="shared" si="73"/>
        <v>2.0701975620008417E-2</v>
      </c>
      <c r="F785" s="18">
        <v>23.88</v>
      </c>
      <c r="G785" s="16">
        <f t="shared" si="74"/>
        <v>3.3318909562959798E-2</v>
      </c>
      <c r="J785" s="15">
        <f t="shared" si="75"/>
        <v>1.3422807393745777E-2</v>
      </c>
      <c r="K785" s="15">
        <f t="shared" si="76"/>
        <v>2.0229338778462138E-2</v>
      </c>
      <c r="L785" s="15">
        <f t="shared" si="77"/>
        <v>3.2848488752772E-2</v>
      </c>
    </row>
    <row r="786" spans="1:12" x14ac:dyDescent="0.3">
      <c r="A786" s="3">
        <v>43530</v>
      </c>
      <c r="B786" s="18">
        <v>43.06</v>
      </c>
      <c r="C786" s="16">
        <f t="shared" si="72"/>
        <v>6.0747663551403708E-3</v>
      </c>
      <c r="D786" s="18">
        <v>97.98</v>
      </c>
      <c r="E786" s="16">
        <f t="shared" si="73"/>
        <v>8.7511582415320532E-3</v>
      </c>
      <c r="F786" s="18">
        <v>24.28</v>
      </c>
      <c r="G786" s="16">
        <f t="shared" si="74"/>
        <v>1.675041876046901E-2</v>
      </c>
      <c r="J786" s="15">
        <f t="shared" si="75"/>
        <v>5.5198433532453843E-3</v>
      </c>
      <c r="K786" s="15">
        <f t="shared" si="76"/>
        <v>8.2785213999857724E-3</v>
      </c>
      <c r="L786" s="15">
        <f t="shared" si="77"/>
        <v>1.6279997950281212E-2</v>
      </c>
    </row>
    <row r="787" spans="1:12" x14ac:dyDescent="0.3">
      <c r="A787" s="3">
        <v>43531</v>
      </c>
      <c r="B787" s="18">
        <v>42.92</v>
      </c>
      <c r="C787" s="16">
        <f t="shared" si="72"/>
        <v>-3.2512772875058493E-3</v>
      </c>
      <c r="D787" s="18">
        <v>97.95</v>
      </c>
      <c r="E787" s="16">
        <f t="shared" si="73"/>
        <v>-3.0618493570122585E-4</v>
      </c>
      <c r="F787" s="18">
        <v>24.44</v>
      </c>
      <c r="G787" s="16">
        <f t="shared" si="74"/>
        <v>6.5897858319605707E-3</v>
      </c>
      <c r="J787" s="15">
        <f t="shared" si="75"/>
        <v>-3.8062002894008354E-3</v>
      </c>
      <c r="K787" s="15">
        <f t="shared" si="76"/>
        <v>-7.7882177724750655E-4</v>
      </c>
      <c r="L787" s="15">
        <f t="shared" si="77"/>
        <v>6.1193650217727727E-3</v>
      </c>
    </row>
    <row r="788" spans="1:12" x14ac:dyDescent="0.3">
      <c r="A788" s="3">
        <v>43532</v>
      </c>
      <c r="B788" s="18">
        <v>42.86</v>
      </c>
      <c r="C788" s="16">
        <f t="shared" si="72"/>
        <v>-1.3979496738117936E-3</v>
      </c>
      <c r="D788" s="18">
        <v>97.96</v>
      </c>
      <c r="E788" s="16">
        <f t="shared" si="73"/>
        <v>1.0209290454299413E-4</v>
      </c>
      <c r="F788" s="18">
        <v>24.58</v>
      </c>
      <c r="G788" s="16">
        <f t="shared" si="74"/>
        <v>5.72831423895237E-3</v>
      </c>
      <c r="J788" s="15">
        <f t="shared" si="75"/>
        <v>-1.9528726757067796E-3</v>
      </c>
      <c r="K788" s="15">
        <f t="shared" si="76"/>
        <v>-3.7054393700328657E-4</v>
      </c>
      <c r="L788" s="15">
        <f t="shared" si="77"/>
        <v>5.2578934287645721E-3</v>
      </c>
    </row>
    <row r="789" spans="1:12" x14ac:dyDescent="0.3">
      <c r="A789" s="3">
        <v>43535</v>
      </c>
      <c r="B789" s="18">
        <v>43.56</v>
      </c>
      <c r="C789" s="16">
        <f t="shared" si="72"/>
        <v>1.6332244517032191E-2</v>
      </c>
      <c r="D789" s="18">
        <v>99.64</v>
      </c>
      <c r="E789" s="16">
        <f t="shared" si="73"/>
        <v>1.7149857084524323E-2</v>
      </c>
      <c r="F789" s="18">
        <v>25.06</v>
      </c>
      <c r="G789" s="16">
        <f t="shared" si="74"/>
        <v>1.9528071602929131E-2</v>
      </c>
      <c r="J789" s="15">
        <f t="shared" si="75"/>
        <v>1.5777321515137204E-2</v>
      </c>
      <c r="K789" s="15">
        <f t="shared" si="76"/>
        <v>1.6677220242978043E-2</v>
      </c>
      <c r="L789" s="15">
        <f t="shared" si="77"/>
        <v>1.9057650792741333E-2</v>
      </c>
    </row>
    <row r="790" spans="1:12" x14ac:dyDescent="0.3">
      <c r="A790" s="3">
        <v>43536</v>
      </c>
      <c r="B790" s="18">
        <v>43.93</v>
      </c>
      <c r="C790" s="16">
        <f t="shared" si="72"/>
        <v>8.4940312213039881E-3</v>
      </c>
      <c r="D790" s="18">
        <v>100.66</v>
      </c>
      <c r="E790" s="16">
        <f t="shared" si="73"/>
        <v>1.0236852669610608E-2</v>
      </c>
      <c r="F790" s="18">
        <v>25.66</v>
      </c>
      <c r="G790" s="16">
        <f t="shared" si="74"/>
        <v>2.3942537909018347E-2</v>
      </c>
      <c r="J790" s="15">
        <f t="shared" si="75"/>
        <v>7.9391082194090017E-3</v>
      </c>
      <c r="K790" s="15">
        <f t="shared" si="76"/>
        <v>9.7642158280643269E-3</v>
      </c>
      <c r="L790" s="15">
        <f t="shared" si="77"/>
        <v>2.3472117098830549E-2</v>
      </c>
    </row>
    <row r="791" spans="1:12" x14ac:dyDescent="0.3">
      <c r="A791" s="3">
        <v>43537</v>
      </c>
      <c r="B791" s="18">
        <v>43.82</v>
      </c>
      <c r="C791" s="16">
        <f t="shared" si="72"/>
        <v>-2.5039836102890289E-3</v>
      </c>
      <c r="D791" s="18">
        <v>100.46</v>
      </c>
      <c r="E791" s="16">
        <f t="shared" si="73"/>
        <v>-1.9868865487780996E-3</v>
      </c>
      <c r="F791" s="18">
        <v>25.48</v>
      </c>
      <c r="G791" s="16">
        <f t="shared" si="74"/>
        <v>-7.0148090413094666E-3</v>
      </c>
      <c r="J791" s="15">
        <f t="shared" si="75"/>
        <v>-3.058906612184015E-3</v>
      </c>
      <c r="K791" s="15">
        <f t="shared" si="76"/>
        <v>-2.4595233903243804E-3</v>
      </c>
      <c r="L791" s="15">
        <f t="shared" si="77"/>
        <v>-7.4852298514972646E-3</v>
      </c>
    </row>
    <row r="792" spans="1:12" x14ac:dyDescent="0.3">
      <c r="A792" s="3">
        <v>43538</v>
      </c>
      <c r="B792" s="18">
        <v>43.86</v>
      </c>
      <c r="C792" s="16">
        <f t="shared" si="72"/>
        <v>9.128251939753973E-4</v>
      </c>
      <c r="D792" s="18">
        <v>99.98</v>
      </c>
      <c r="E792" s="16">
        <f t="shared" si="73"/>
        <v>-4.7780211029264663E-3</v>
      </c>
      <c r="F792" s="18">
        <v>25.51</v>
      </c>
      <c r="G792" s="16">
        <f t="shared" si="74"/>
        <v>1.1773940345369827E-3</v>
      </c>
      <c r="J792" s="15">
        <f t="shared" si="75"/>
        <v>3.5790219208041126E-4</v>
      </c>
      <c r="K792" s="15">
        <f t="shared" si="76"/>
        <v>-5.2506579444727471E-3</v>
      </c>
      <c r="L792" s="15">
        <f t="shared" si="77"/>
        <v>7.0697322434918491E-4</v>
      </c>
    </row>
    <row r="793" spans="1:12" x14ac:dyDescent="0.3">
      <c r="A793" s="3">
        <v>43539</v>
      </c>
      <c r="B793" s="18">
        <v>44.18</v>
      </c>
      <c r="C793" s="16">
        <f t="shared" si="72"/>
        <v>7.2959416324669402E-3</v>
      </c>
      <c r="D793" s="18">
        <v>100.11</v>
      </c>
      <c r="E793" s="16">
        <f t="shared" si="73"/>
        <v>1.300260052010449E-3</v>
      </c>
      <c r="F793" s="18">
        <v>25.34</v>
      </c>
      <c r="G793" s="16">
        <f t="shared" si="74"/>
        <v>-6.6640533124265877E-3</v>
      </c>
      <c r="J793" s="15">
        <f t="shared" si="75"/>
        <v>6.7410186305719537E-3</v>
      </c>
      <c r="K793" s="15">
        <f t="shared" si="76"/>
        <v>8.2762321046416832E-4</v>
      </c>
      <c r="L793" s="15">
        <f t="shared" si="77"/>
        <v>-7.1344741226143857E-3</v>
      </c>
    </row>
    <row r="794" spans="1:12" x14ac:dyDescent="0.3">
      <c r="A794" s="3">
        <v>43542</v>
      </c>
      <c r="B794" s="18">
        <v>44.21</v>
      </c>
      <c r="C794" s="16">
        <f t="shared" si="72"/>
        <v>6.7904028972387565E-4</v>
      </c>
      <c r="D794" s="18">
        <v>100.09</v>
      </c>
      <c r="E794" s="16">
        <f t="shared" si="73"/>
        <v>-1.9978024173405995E-4</v>
      </c>
      <c r="F794" s="18">
        <v>25.34</v>
      </c>
      <c r="G794" s="16">
        <f t="shared" si="74"/>
        <v>0</v>
      </c>
      <c r="J794" s="15">
        <f t="shared" si="75"/>
        <v>1.2411728782888961E-4</v>
      </c>
      <c r="K794" s="15">
        <f t="shared" si="76"/>
        <v>-6.7241708328034065E-4</v>
      </c>
      <c r="L794" s="15">
        <f t="shared" si="77"/>
        <v>-4.704208101877977E-4</v>
      </c>
    </row>
    <row r="795" spans="1:12" x14ac:dyDescent="0.3">
      <c r="A795" s="3">
        <v>43543</v>
      </c>
      <c r="B795" s="18">
        <v>44.42</v>
      </c>
      <c r="C795" s="16">
        <f t="shared" si="72"/>
        <v>4.7500565482923029E-3</v>
      </c>
      <c r="D795" s="18">
        <v>100.6</v>
      </c>
      <c r="E795" s="16">
        <f t="shared" si="73"/>
        <v>5.0954141272854248E-3</v>
      </c>
      <c r="F795" s="18">
        <v>25.54</v>
      </c>
      <c r="G795" s="16">
        <f t="shared" si="74"/>
        <v>7.8926598263615588E-3</v>
      </c>
      <c r="J795" s="15">
        <f t="shared" si="75"/>
        <v>4.1951335463973165E-3</v>
      </c>
      <c r="K795" s="15">
        <f t="shared" si="76"/>
        <v>4.6227772857391439E-3</v>
      </c>
      <c r="L795" s="15">
        <f t="shared" si="77"/>
        <v>7.4222390161737609E-3</v>
      </c>
    </row>
    <row r="796" spans="1:12" x14ac:dyDescent="0.3">
      <c r="A796" s="3">
        <v>43544</v>
      </c>
      <c r="B796" s="18">
        <v>44.25</v>
      </c>
      <c r="C796" s="16">
        <f t="shared" si="72"/>
        <v>-3.8271049076992192E-3</v>
      </c>
      <c r="D796" s="18">
        <v>100.39</v>
      </c>
      <c r="E796" s="16">
        <f t="shared" si="73"/>
        <v>-2.0874751491053445E-3</v>
      </c>
      <c r="F796" s="18">
        <v>25.61</v>
      </c>
      <c r="G796" s="16">
        <f t="shared" si="74"/>
        <v>2.7407987470633444E-3</v>
      </c>
      <c r="J796" s="15">
        <f t="shared" si="75"/>
        <v>-4.3820279095942057E-3</v>
      </c>
      <c r="K796" s="15">
        <f t="shared" si="76"/>
        <v>-2.5601119906516253E-3</v>
      </c>
      <c r="L796" s="15">
        <f t="shared" si="77"/>
        <v>2.2703779368755468E-3</v>
      </c>
    </row>
    <row r="797" spans="1:12" x14ac:dyDescent="0.3">
      <c r="A797" s="3">
        <v>43546</v>
      </c>
      <c r="B797" s="18">
        <v>44.1</v>
      </c>
      <c r="C797" s="16">
        <f t="shared" si="72"/>
        <v>-3.3898305084745228E-3</v>
      </c>
      <c r="D797" s="18">
        <v>100.03</v>
      </c>
      <c r="E797" s="16">
        <f t="shared" si="73"/>
        <v>-3.586014543281224E-3</v>
      </c>
      <c r="F797" s="18">
        <v>25.52</v>
      </c>
      <c r="G797" s="16">
        <f t="shared" si="74"/>
        <v>-3.5142522452167313E-3</v>
      </c>
      <c r="J797" s="15">
        <f t="shared" si="75"/>
        <v>-3.9447535103695093E-3</v>
      </c>
      <c r="K797" s="15">
        <f t="shared" si="76"/>
        <v>-4.0586513848275049E-3</v>
      </c>
      <c r="L797" s="15">
        <f t="shared" si="77"/>
        <v>-3.9846730554045293E-3</v>
      </c>
    </row>
    <row r="798" spans="1:12" x14ac:dyDescent="0.3">
      <c r="A798" s="3">
        <v>43549</v>
      </c>
      <c r="B798" s="18">
        <v>43.84</v>
      </c>
      <c r="C798" s="16">
        <f t="shared" si="72"/>
        <v>-5.8956916099772716E-3</v>
      </c>
      <c r="D798" s="18">
        <v>99.18</v>
      </c>
      <c r="E798" s="16">
        <f t="shared" si="73"/>
        <v>-8.4974507647704867E-3</v>
      </c>
      <c r="F798" s="18">
        <v>25.15</v>
      </c>
      <c r="G798" s="16">
        <f t="shared" si="74"/>
        <v>-1.4498432601880884E-2</v>
      </c>
      <c r="J798" s="15">
        <f t="shared" si="75"/>
        <v>-6.4506146118722581E-3</v>
      </c>
      <c r="K798" s="15">
        <f t="shared" si="76"/>
        <v>-8.9700876063167675E-3</v>
      </c>
      <c r="L798" s="15">
        <f t="shared" si="77"/>
        <v>-1.4968853412068682E-2</v>
      </c>
    </row>
    <row r="799" spans="1:12" x14ac:dyDescent="0.3">
      <c r="A799" s="3">
        <v>43550</v>
      </c>
      <c r="B799" s="18">
        <v>44.23</v>
      </c>
      <c r="C799" s="16">
        <f t="shared" si="72"/>
        <v>8.8959854014596385E-3</v>
      </c>
      <c r="D799" s="18">
        <v>100.12</v>
      </c>
      <c r="E799" s="16">
        <f t="shared" si="73"/>
        <v>9.4777172817099853E-3</v>
      </c>
      <c r="F799" s="18">
        <v>25.28</v>
      </c>
      <c r="G799" s="16">
        <f t="shared" si="74"/>
        <v>5.1689860834991386E-3</v>
      </c>
      <c r="J799" s="15">
        <f t="shared" si="75"/>
        <v>8.341062399564652E-3</v>
      </c>
      <c r="K799" s="15">
        <f t="shared" si="76"/>
        <v>9.0050804401637045E-3</v>
      </c>
      <c r="L799" s="15">
        <f t="shared" si="77"/>
        <v>4.6985652733113406E-3</v>
      </c>
    </row>
    <row r="800" spans="1:12" x14ac:dyDescent="0.3">
      <c r="A800" s="3">
        <v>43551</v>
      </c>
      <c r="B800" s="18">
        <v>44.04</v>
      </c>
      <c r="C800" s="16">
        <f t="shared" si="72"/>
        <v>-4.2957268822065853E-3</v>
      </c>
      <c r="D800" s="18">
        <v>100.8</v>
      </c>
      <c r="E800" s="16">
        <f t="shared" si="73"/>
        <v>6.7918497802637035E-3</v>
      </c>
      <c r="F800" s="18">
        <v>25.36</v>
      </c>
      <c r="G800" s="16">
        <f t="shared" si="74"/>
        <v>3.1645569620253333E-3</v>
      </c>
      <c r="J800" s="15">
        <f t="shared" si="75"/>
        <v>-4.8506498841015717E-3</v>
      </c>
      <c r="K800" s="15">
        <f t="shared" si="76"/>
        <v>6.3192129387174226E-3</v>
      </c>
      <c r="L800" s="15">
        <f t="shared" si="77"/>
        <v>2.6941361518375358E-3</v>
      </c>
    </row>
    <row r="801" spans="1:12" x14ac:dyDescent="0.3">
      <c r="A801" s="3">
        <v>43552</v>
      </c>
      <c r="B801" s="18">
        <v>44.41</v>
      </c>
      <c r="C801" s="16">
        <f t="shared" si="72"/>
        <v>8.401453224341493E-3</v>
      </c>
      <c r="D801" s="18">
        <v>101.49</v>
      </c>
      <c r="E801" s="16">
        <f t="shared" si="73"/>
        <v>6.8452380952381819E-3</v>
      </c>
      <c r="F801" s="18">
        <v>25.58</v>
      </c>
      <c r="G801" s="16">
        <f t="shared" si="74"/>
        <v>8.6750788643532584E-3</v>
      </c>
      <c r="J801" s="15">
        <f t="shared" si="75"/>
        <v>7.8465302224465065E-3</v>
      </c>
      <c r="K801" s="15">
        <f t="shared" si="76"/>
        <v>6.3726012536919011E-3</v>
      </c>
      <c r="L801" s="15">
        <f t="shared" si="77"/>
        <v>8.2046580541654604E-3</v>
      </c>
    </row>
    <row r="802" spans="1:12" x14ac:dyDescent="0.3">
      <c r="A802" s="3">
        <v>43553</v>
      </c>
      <c r="B802" s="18">
        <v>44.62</v>
      </c>
      <c r="C802" s="16">
        <f t="shared" si="72"/>
        <v>4.7286647151543182E-3</v>
      </c>
      <c r="D802" s="18">
        <v>102.22</v>
      </c>
      <c r="E802" s="16">
        <f t="shared" si="73"/>
        <v>7.1928268794956285E-3</v>
      </c>
      <c r="F802" s="18">
        <v>25.81</v>
      </c>
      <c r="G802" s="16">
        <f t="shared" si="74"/>
        <v>8.9913995308834593E-3</v>
      </c>
      <c r="J802" s="15">
        <f t="shared" si="75"/>
        <v>4.1737417132593317E-3</v>
      </c>
      <c r="K802" s="15">
        <f t="shared" si="76"/>
        <v>6.7201900379493477E-3</v>
      </c>
      <c r="L802" s="15">
        <f t="shared" si="77"/>
        <v>8.5209787206956614E-3</v>
      </c>
    </row>
    <row r="803" spans="1:12" x14ac:dyDescent="0.3">
      <c r="A803" s="3">
        <v>43556</v>
      </c>
      <c r="B803" s="18">
        <v>44.84</v>
      </c>
      <c r="C803" s="16">
        <f t="shared" si="72"/>
        <v>4.93052442850761E-3</v>
      </c>
      <c r="D803" s="18">
        <v>102.6</v>
      </c>
      <c r="E803" s="16">
        <f t="shared" si="73"/>
        <v>3.7174721189590088E-3</v>
      </c>
      <c r="F803" s="18">
        <v>26.1</v>
      </c>
      <c r="G803" s="16">
        <f t="shared" si="74"/>
        <v>1.1235955056179803E-2</v>
      </c>
      <c r="J803" s="15">
        <f t="shared" si="75"/>
        <v>4.3756014266126235E-3</v>
      </c>
      <c r="K803" s="15">
        <f t="shared" si="76"/>
        <v>3.2448352774127279E-3</v>
      </c>
      <c r="L803" s="15">
        <f t="shared" si="77"/>
        <v>1.0765534245992005E-2</v>
      </c>
    </row>
    <row r="804" spans="1:12" x14ac:dyDescent="0.3">
      <c r="A804" s="3">
        <v>43557</v>
      </c>
      <c r="B804" s="18">
        <v>44.97</v>
      </c>
      <c r="C804" s="16">
        <f t="shared" si="72"/>
        <v>2.899197145405763E-3</v>
      </c>
      <c r="D804" s="18">
        <v>102.61</v>
      </c>
      <c r="E804" s="16">
        <f t="shared" si="73"/>
        <v>9.7465886939707147E-5</v>
      </c>
      <c r="F804" s="18">
        <v>26.01</v>
      </c>
      <c r="G804" s="16">
        <f t="shared" si="74"/>
        <v>-3.4482758620689724E-3</v>
      </c>
      <c r="J804" s="15">
        <f t="shared" si="75"/>
        <v>2.344274143510777E-3</v>
      </c>
      <c r="K804" s="15">
        <f t="shared" si="76"/>
        <v>-3.7517095460657356E-4</v>
      </c>
      <c r="L804" s="15">
        <f t="shared" si="77"/>
        <v>-3.9186966722567704E-3</v>
      </c>
    </row>
    <row r="805" spans="1:12" x14ac:dyDescent="0.3">
      <c r="A805" s="3">
        <v>43558</v>
      </c>
      <c r="B805" s="18">
        <v>44.63</v>
      </c>
      <c r="C805" s="16">
        <f t="shared" si="72"/>
        <v>-7.5605959528574074E-3</v>
      </c>
      <c r="D805" s="18">
        <v>101.61</v>
      </c>
      <c r="E805" s="16">
        <f t="shared" si="73"/>
        <v>-9.7456388266250471E-3</v>
      </c>
      <c r="F805" s="18">
        <v>25.72</v>
      </c>
      <c r="G805" s="16">
        <f t="shared" si="74"/>
        <v>-1.1149557862360715E-2</v>
      </c>
      <c r="J805" s="15">
        <f t="shared" si="75"/>
        <v>-8.1155189547523938E-3</v>
      </c>
      <c r="K805" s="15">
        <f t="shared" si="76"/>
        <v>-1.0218275668171328E-2</v>
      </c>
      <c r="L805" s="15">
        <f t="shared" si="77"/>
        <v>-1.1619978672548513E-2</v>
      </c>
    </row>
    <row r="806" spans="1:12" x14ac:dyDescent="0.3">
      <c r="A806" s="3">
        <v>43559</v>
      </c>
      <c r="B806" s="18">
        <v>44.59</v>
      </c>
      <c r="C806" s="16">
        <f t="shared" si="72"/>
        <v>-8.9625812233917745E-4</v>
      </c>
      <c r="D806" s="18">
        <v>101.47</v>
      </c>
      <c r="E806" s="16">
        <f t="shared" si="73"/>
        <v>-1.3778171439818854E-3</v>
      </c>
      <c r="F806" s="18">
        <v>25.64</v>
      </c>
      <c r="G806" s="16">
        <f t="shared" si="74"/>
        <v>-3.1104199066873672E-3</v>
      </c>
      <c r="J806" s="15">
        <f t="shared" si="75"/>
        <v>-1.4511811242341635E-3</v>
      </c>
      <c r="K806" s="15">
        <f t="shared" si="76"/>
        <v>-1.8504539855281662E-3</v>
      </c>
      <c r="L806" s="15">
        <f t="shared" si="77"/>
        <v>-3.5808407168751648E-3</v>
      </c>
    </row>
    <row r="807" spans="1:12" x14ac:dyDescent="0.3">
      <c r="A807" s="3">
        <v>43560</v>
      </c>
      <c r="B807" s="18">
        <v>44.84</v>
      </c>
      <c r="C807" s="16">
        <f t="shared" si="72"/>
        <v>5.6066382596995368E-3</v>
      </c>
      <c r="D807" s="18">
        <v>102.29</v>
      </c>
      <c r="E807" s="16">
        <f t="shared" si="73"/>
        <v>8.0812062678625729E-3</v>
      </c>
      <c r="F807" s="18">
        <v>25.88</v>
      </c>
      <c r="G807" s="16">
        <f t="shared" si="74"/>
        <v>9.3603744149766133E-3</v>
      </c>
      <c r="J807" s="15">
        <f t="shared" si="75"/>
        <v>5.0517152578045503E-3</v>
      </c>
      <c r="K807" s="15">
        <f t="shared" si="76"/>
        <v>7.6085694263162921E-3</v>
      </c>
      <c r="L807" s="15">
        <f t="shared" si="77"/>
        <v>8.8899536047888153E-3</v>
      </c>
    </row>
    <row r="808" spans="1:12" x14ac:dyDescent="0.3">
      <c r="A808" s="3">
        <v>43563</v>
      </c>
      <c r="B808" s="18">
        <v>44.67</v>
      </c>
      <c r="C808" s="16">
        <f t="shared" si="72"/>
        <v>-3.7912578055308011E-3</v>
      </c>
      <c r="D808" s="18">
        <v>101.77</v>
      </c>
      <c r="E808" s="16">
        <f t="shared" si="73"/>
        <v>-5.0835858832731784E-3</v>
      </c>
      <c r="F808" s="18">
        <v>25.91</v>
      </c>
      <c r="G808" s="16">
        <f t="shared" si="74"/>
        <v>1.1591962905719289E-3</v>
      </c>
      <c r="J808" s="15">
        <f t="shared" si="75"/>
        <v>-4.3461808074257875E-3</v>
      </c>
      <c r="K808" s="15">
        <f t="shared" si="76"/>
        <v>-5.5562227248194592E-3</v>
      </c>
      <c r="L808" s="15">
        <f t="shared" si="77"/>
        <v>6.8877548038413111E-4</v>
      </c>
    </row>
    <row r="809" spans="1:12" x14ac:dyDescent="0.3">
      <c r="A809" s="3">
        <v>43564</v>
      </c>
      <c r="B809" s="18">
        <v>44.89</v>
      </c>
      <c r="C809" s="16">
        <f t="shared" si="72"/>
        <v>4.9250055965972539E-3</v>
      </c>
      <c r="D809" s="18">
        <v>101.71</v>
      </c>
      <c r="E809" s="16">
        <f t="shared" si="73"/>
        <v>-5.8956470472637523E-4</v>
      </c>
      <c r="F809" s="18">
        <v>25.84</v>
      </c>
      <c r="G809" s="16">
        <f t="shared" si="74"/>
        <v>-2.7016595908915253E-3</v>
      </c>
      <c r="J809" s="15">
        <f t="shared" si="75"/>
        <v>4.3700825947022674E-3</v>
      </c>
      <c r="K809" s="15">
        <f t="shared" si="76"/>
        <v>-1.062201546272656E-3</v>
      </c>
      <c r="L809" s="15">
        <f t="shared" si="77"/>
        <v>-3.1720804010793228E-3</v>
      </c>
    </row>
    <row r="810" spans="1:12" x14ac:dyDescent="0.3">
      <c r="A810" s="3">
        <v>43565</v>
      </c>
      <c r="B810" s="18">
        <v>44.57</v>
      </c>
      <c r="C810" s="16">
        <f t="shared" si="72"/>
        <v>-7.1285364223657721E-3</v>
      </c>
      <c r="D810" s="18">
        <v>101.94</v>
      </c>
      <c r="E810" s="16">
        <f t="shared" si="73"/>
        <v>2.2613312358668036E-3</v>
      </c>
      <c r="F810" s="18">
        <v>25.91</v>
      </c>
      <c r="G810" s="16">
        <f t="shared" si="74"/>
        <v>2.7089783281732949E-3</v>
      </c>
      <c r="J810" s="15">
        <f t="shared" si="75"/>
        <v>-7.6834594242607586E-3</v>
      </c>
      <c r="K810" s="15">
        <f t="shared" si="76"/>
        <v>1.7886943943205228E-3</v>
      </c>
      <c r="L810" s="15">
        <f t="shared" si="77"/>
        <v>2.2385575179854973E-3</v>
      </c>
    </row>
    <row r="811" spans="1:12" x14ac:dyDescent="0.3">
      <c r="A811" s="3">
        <v>43566</v>
      </c>
      <c r="B811" s="18">
        <v>44.58</v>
      </c>
      <c r="C811" s="16">
        <f t="shared" si="72"/>
        <v>2.2436616558207945E-4</v>
      </c>
      <c r="D811" s="18">
        <v>101.96</v>
      </c>
      <c r="E811" s="16">
        <f t="shared" si="73"/>
        <v>1.961938395134144E-4</v>
      </c>
      <c r="F811" s="18">
        <v>25.88</v>
      </c>
      <c r="G811" s="16">
        <f t="shared" si="74"/>
        <v>-1.1578541103821616E-3</v>
      </c>
      <c r="J811" s="15">
        <f t="shared" si="75"/>
        <v>-3.3055683631290659E-4</v>
      </c>
      <c r="K811" s="15">
        <f t="shared" si="76"/>
        <v>-2.764430020328663E-4</v>
      </c>
      <c r="L811" s="15">
        <f t="shared" si="77"/>
        <v>-1.6282749205699593E-3</v>
      </c>
    </row>
    <row r="812" spans="1:12" x14ac:dyDescent="0.3">
      <c r="A812" s="3">
        <v>43567</v>
      </c>
      <c r="B812" s="18">
        <v>44.78</v>
      </c>
      <c r="C812" s="16">
        <f t="shared" si="72"/>
        <v>4.4863167339614929E-3</v>
      </c>
      <c r="D812" s="18">
        <v>102.31</v>
      </c>
      <c r="E812" s="16">
        <f t="shared" si="73"/>
        <v>3.4327187132210391E-3</v>
      </c>
      <c r="F812" s="18">
        <v>26.01</v>
      </c>
      <c r="G812" s="16">
        <f t="shared" si="74"/>
        <v>5.0231839258114697E-3</v>
      </c>
      <c r="J812" s="15">
        <f t="shared" si="75"/>
        <v>3.9313937320665064E-3</v>
      </c>
      <c r="K812" s="15">
        <f t="shared" si="76"/>
        <v>2.9600818716747582E-3</v>
      </c>
      <c r="L812" s="15">
        <f t="shared" si="77"/>
        <v>4.5527631156236717E-3</v>
      </c>
    </row>
    <row r="813" spans="1:12" x14ac:dyDescent="0.3">
      <c r="A813" s="3">
        <v>43570</v>
      </c>
      <c r="B813" s="18">
        <v>44.93</v>
      </c>
      <c r="C813" s="16">
        <f t="shared" si="72"/>
        <v>3.3497096918266855E-3</v>
      </c>
      <c r="D813" s="18">
        <v>102.97</v>
      </c>
      <c r="E813" s="16">
        <f t="shared" si="73"/>
        <v>6.4509823086698059E-3</v>
      </c>
      <c r="F813" s="18">
        <v>26.09</v>
      </c>
      <c r="G813" s="16">
        <f t="shared" si="74"/>
        <v>3.075740099961477E-3</v>
      </c>
      <c r="J813" s="15">
        <f t="shared" si="75"/>
        <v>2.7947866899316995E-3</v>
      </c>
      <c r="K813" s="15">
        <f t="shared" si="76"/>
        <v>5.9783454671235251E-3</v>
      </c>
      <c r="L813" s="15">
        <f t="shared" si="77"/>
        <v>2.6053192897736795E-3</v>
      </c>
    </row>
    <row r="814" spans="1:12" x14ac:dyDescent="0.3">
      <c r="A814" s="3">
        <v>43571</v>
      </c>
      <c r="B814" s="18">
        <v>45.28</v>
      </c>
      <c r="C814" s="16">
        <f t="shared" si="72"/>
        <v>7.789895392833257E-3</v>
      </c>
      <c r="D814" s="18">
        <v>103.05</v>
      </c>
      <c r="E814" s="16">
        <f t="shared" si="73"/>
        <v>7.769253180538449E-4</v>
      </c>
      <c r="F814" s="18">
        <v>26.14</v>
      </c>
      <c r="G814" s="16">
        <f t="shared" si="74"/>
        <v>1.9164430816405176E-3</v>
      </c>
      <c r="J814" s="15">
        <f t="shared" si="75"/>
        <v>7.2349723909382706E-3</v>
      </c>
      <c r="K814" s="15">
        <f t="shared" si="76"/>
        <v>3.042884765075642E-4</v>
      </c>
      <c r="L814" s="15">
        <f t="shared" si="77"/>
        <v>1.4460222714527198E-3</v>
      </c>
    </row>
    <row r="815" spans="1:12" x14ac:dyDescent="0.3">
      <c r="A815" s="3">
        <v>43573</v>
      </c>
      <c r="B815" s="18">
        <v>45.03</v>
      </c>
      <c r="C815" s="16">
        <f t="shared" si="72"/>
        <v>-5.5212014134276011E-3</v>
      </c>
      <c r="D815" s="18">
        <v>102.37</v>
      </c>
      <c r="E815" s="16">
        <f t="shared" si="73"/>
        <v>-6.598738476467636E-3</v>
      </c>
      <c r="F815" s="18">
        <v>25.94</v>
      </c>
      <c r="G815" s="16">
        <f t="shared" si="74"/>
        <v>-7.6511094108645539E-3</v>
      </c>
      <c r="J815" s="15">
        <f t="shared" si="75"/>
        <v>-6.0761244153225875E-3</v>
      </c>
      <c r="K815" s="15">
        <f t="shared" si="76"/>
        <v>-7.0713753180139168E-3</v>
      </c>
      <c r="L815" s="15">
        <f t="shared" si="77"/>
        <v>-8.1215302210523518E-3</v>
      </c>
    </row>
    <row r="816" spans="1:12" x14ac:dyDescent="0.3">
      <c r="A816" s="3">
        <v>43577</v>
      </c>
      <c r="B816" s="18">
        <v>44.55</v>
      </c>
      <c r="C816" s="16">
        <f t="shared" si="72"/>
        <v>-1.0659560293137971E-2</v>
      </c>
      <c r="D816" s="18">
        <v>101.05</v>
      </c>
      <c r="E816" s="16">
        <f t="shared" si="73"/>
        <v>-1.2894402657028459E-2</v>
      </c>
      <c r="F816" s="18">
        <v>25.7</v>
      </c>
      <c r="G816" s="16">
        <f t="shared" si="74"/>
        <v>-9.2521202775637246E-3</v>
      </c>
      <c r="J816" s="15">
        <f t="shared" si="75"/>
        <v>-1.1214483295032957E-2</v>
      </c>
      <c r="K816" s="15">
        <f t="shared" si="76"/>
        <v>-1.3367039498574739E-2</v>
      </c>
      <c r="L816" s="15">
        <f t="shared" si="77"/>
        <v>-9.7225410877515225E-3</v>
      </c>
    </row>
    <row r="817" spans="1:12" x14ac:dyDescent="0.3">
      <c r="A817" s="3">
        <v>43578</v>
      </c>
      <c r="B817" s="18">
        <v>44.43</v>
      </c>
      <c r="C817" s="16">
        <f t="shared" si="72"/>
        <v>-2.6936026936026369E-3</v>
      </c>
      <c r="D817" s="18">
        <v>101.25</v>
      </c>
      <c r="E817" s="16">
        <f t="shared" si="73"/>
        <v>1.9792182088076427E-3</v>
      </c>
      <c r="F817" s="18">
        <v>25.72</v>
      </c>
      <c r="G817" s="16">
        <f t="shared" si="74"/>
        <v>7.7821011673151474E-4</v>
      </c>
      <c r="J817" s="15">
        <f t="shared" si="75"/>
        <v>-3.248525695497623E-3</v>
      </c>
      <c r="K817" s="15">
        <f t="shared" si="76"/>
        <v>1.5065813672613618E-3</v>
      </c>
      <c r="L817" s="15">
        <f t="shared" si="77"/>
        <v>3.0778930654371705E-4</v>
      </c>
    </row>
    <row r="818" spans="1:12" x14ac:dyDescent="0.3">
      <c r="A818" s="3">
        <v>43579</v>
      </c>
      <c r="B818" s="18">
        <v>44.91</v>
      </c>
      <c r="C818" s="16">
        <f t="shared" si="72"/>
        <v>1.0803511141120881E-2</v>
      </c>
      <c r="D818" s="18">
        <v>101.41</v>
      </c>
      <c r="E818" s="16">
        <f t="shared" si="73"/>
        <v>1.5802469135801633E-3</v>
      </c>
      <c r="F818" s="18">
        <v>25.76</v>
      </c>
      <c r="G818" s="16">
        <f t="shared" si="74"/>
        <v>1.5552099533437946E-3</v>
      </c>
      <c r="J818" s="15">
        <f t="shared" si="75"/>
        <v>1.0248588139225894E-2</v>
      </c>
      <c r="K818" s="15">
        <f t="shared" si="76"/>
        <v>1.1076100720338825E-3</v>
      </c>
      <c r="L818" s="15">
        <f t="shared" si="77"/>
        <v>1.0847891431559969E-3</v>
      </c>
    </row>
    <row r="819" spans="1:12" x14ac:dyDescent="0.3">
      <c r="A819" s="3">
        <v>43580</v>
      </c>
      <c r="B819" s="18">
        <v>44.67</v>
      </c>
      <c r="C819" s="16">
        <f t="shared" si="72"/>
        <v>-5.3440213760853617E-3</v>
      </c>
      <c r="D819" s="18">
        <v>101.44</v>
      </c>
      <c r="E819" s="16">
        <f t="shared" si="73"/>
        <v>2.9582881372647307E-4</v>
      </c>
      <c r="F819" s="18">
        <v>25.78</v>
      </c>
      <c r="G819" s="16">
        <f t="shared" si="74"/>
        <v>7.763975155279379E-4</v>
      </c>
      <c r="J819" s="15">
        <f t="shared" si="75"/>
        <v>-5.8989443779803481E-3</v>
      </c>
      <c r="K819" s="15">
        <f t="shared" si="76"/>
        <v>-1.7680802781980763E-4</v>
      </c>
      <c r="L819" s="15">
        <f t="shared" si="77"/>
        <v>3.059767053401402E-4</v>
      </c>
    </row>
    <row r="820" spans="1:12" x14ac:dyDescent="0.3">
      <c r="A820" s="3">
        <v>43581</v>
      </c>
      <c r="B820" s="18">
        <v>44.98</v>
      </c>
      <c r="C820" s="16">
        <f t="shared" si="72"/>
        <v>6.9397806133868478E-3</v>
      </c>
      <c r="D820" s="18">
        <v>101.65</v>
      </c>
      <c r="E820" s="16">
        <f t="shared" si="73"/>
        <v>2.0701892744481309E-3</v>
      </c>
      <c r="F820" s="18">
        <v>25.78</v>
      </c>
      <c r="G820" s="16">
        <f t="shared" si="74"/>
        <v>0</v>
      </c>
      <c r="J820" s="15">
        <f t="shared" si="75"/>
        <v>6.3848576114918613E-3</v>
      </c>
      <c r="K820" s="15">
        <f t="shared" si="76"/>
        <v>1.5975524329018501E-3</v>
      </c>
      <c r="L820" s="15">
        <f t="shared" si="77"/>
        <v>-4.704208101877977E-4</v>
      </c>
    </row>
    <row r="821" spans="1:12" x14ac:dyDescent="0.3">
      <c r="A821" s="3">
        <v>43585</v>
      </c>
      <c r="B821" s="18">
        <v>45.07</v>
      </c>
      <c r="C821" s="16">
        <f t="shared" si="72"/>
        <v>2.0008892841263393E-3</v>
      </c>
      <c r="D821" s="18">
        <v>100.86</v>
      </c>
      <c r="E821" s="16">
        <f t="shared" si="73"/>
        <v>-7.7717658632563413E-3</v>
      </c>
      <c r="F821" s="18">
        <v>25.53</v>
      </c>
      <c r="G821" s="16">
        <f t="shared" si="74"/>
        <v>-9.6974398758727931E-3</v>
      </c>
      <c r="J821" s="15">
        <f t="shared" si="75"/>
        <v>1.4459662822313532E-3</v>
      </c>
      <c r="K821" s="15">
        <f t="shared" si="76"/>
        <v>-8.2444027048026221E-3</v>
      </c>
      <c r="L821" s="15">
        <f t="shared" si="77"/>
        <v>-1.0167860686060591E-2</v>
      </c>
    </row>
    <row r="822" spans="1:12" x14ac:dyDescent="0.3">
      <c r="A822" s="3">
        <v>43587</v>
      </c>
      <c r="B822" s="18">
        <v>44.88</v>
      </c>
      <c r="C822" s="16">
        <f t="shared" si="72"/>
        <v>-4.215664521854845E-3</v>
      </c>
      <c r="D822" s="18">
        <v>100.38</v>
      </c>
      <c r="E822" s="16">
        <f t="shared" si="73"/>
        <v>-4.7590719809637028E-3</v>
      </c>
      <c r="F822" s="18">
        <v>25.58</v>
      </c>
      <c r="G822" s="16">
        <f t="shared" si="74"/>
        <v>1.9584802193497453E-3</v>
      </c>
      <c r="J822" s="15">
        <f t="shared" si="75"/>
        <v>-4.7705875237498314E-3</v>
      </c>
      <c r="K822" s="15">
        <f t="shared" si="76"/>
        <v>-5.2317088225099836E-3</v>
      </c>
      <c r="L822" s="15">
        <f t="shared" si="77"/>
        <v>1.4880594091619475E-3</v>
      </c>
    </row>
    <row r="823" spans="1:12" x14ac:dyDescent="0.3">
      <c r="A823" s="3">
        <v>43588</v>
      </c>
      <c r="B823" s="18">
        <v>44.98</v>
      </c>
      <c r="C823" s="16">
        <f t="shared" si="72"/>
        <v>2.2281639928698471E-3</v>
      </c>
      <c r="D823" s="18">
        <v>100.26</v>
      </c>
      <c r="E823" s="16">
        <f t="shared" si="73"/>
        <v>-1.1954572624027771E-3</v>
      </c>
      <c r="F823" s="18">
        <v>25.57</v>
      </c>
      <c r="G823" s="16">
        <f t="shared" si="74"/>
        <v>-3.9093041438620357E-4</v>
      </c>
      <c r="J823" s="15">
        <f t="shared" si="75"/>
        <v>1.6732409909748611E-3</v>
      </c>
      <c r="K823" s="15">
        <f t="shared" si="76"/>
        <v>-1.6680941039490579E-3</v>
      </c>
      <c r="L823" s="15">
        <f t="shared" si="77"/>
        <v>-8.6135122457400132E-4</v>
      </c>
    </row>
    <row r="824" spans="1:12" x14ac:dyDescent="0.3">
      <c r="A824" s="3">
        <v>43591</v>
      </c>
      <c r="B824" s="18">
        <v>44.6</v>
      </c>
      <c r="C824" s="16">
        <f t="shared" si="72"/>
        <v>-8.4481991996442352E-3</v>
      </c>
      <c r="D824" s="18">
        <v>99.94</v>
      </c>
      <c r="E824" s="16">
        <f t="shared" si="73"/>
        <v>-3.1917015759027612E-3</v>
      </c>
      <c r="F824" s="18">
        <v>25.35</v>
      </c>
      <c r="G824" s="16">
        <f t="shared" si="74"/>
        <v>-8.603832616347229E-3</v>
      </c>
      <c r="J824" s="15">
        <f t="shared" si="75"/>
        <v>-9.0031222015392216E-3</v>
      </c>
      <c r="K824" s="15">
        <f t="shared" si="76"/>
        <v>-3.664338417449042E-3</v>
      </c>
      <c r="L824" s="15">
        <f t="shared" si="77"/>
        <v>-9.0742534265350269E-3</v>
      </c>
    </row>
    <row r="825" spans="1:12" x14ac:dyDescent="0.3">
      <c r="A825" s="3">
        <v>43592</v>
      </c>
      <c r="B825" s="18">
        <v>44.29</v>
      </c>
      <c r="C825" s="16">
        <f t="shared" si="72"/>
        <v>-6.9506726457400081E-3</v>
      </c>
      <c r="D825" s="18">
        <v>99.18</v>
      </c>
      <c r="E825" s="16">
        <f t="shared" si="73"/>
        <v>-7.6045627376425395E-3</v>
      </c>
      <c r="F825" s="18">
        <v>25.37</v>
      </c>
      <c r="G825" s="16">
        <f t="shared" si="74"/>
        <v>7.889546351085297E-4</v>
      </c>
      <c r="J825" s="15">
        <f t="shared" si="75"/>
        <v>-7.5055956476349946E-3</v>
      </c>
      <c r="K825" s="15">
        <f t="shared" si="76"/>
        <v>-8.0771995791888204E-3</v>
      </c>
      <c r="L825" s="15">
        <f t="shared" si="77"/>
        <v>3.1853382492073201E-4</v>
      </c>
    </row>
    <row r="826" spans="1:12" x14ac:dyDescent="0.3">
      <c r="A826" s="3">
        <v>43593</v>
      </c>
      <c r="B826" s="18">
        <v>43.86</v>
      </c>
      <c r="C826" s="16">
        <f t="shared" si="72"/>
        <v>-9.7087378640776656E-3</v>
      </c>
      <c r="D826" s="18">
        <v>98.04</v>
      </c>
      <c r="E826" s="16">
        <f t="shared" si="73"/>
        <v>-1.1494252873563204E-2</v>
      </c>
      <c r="F826" s="18">
        <v>25.17</v>
      </c>
      <c r="G826" s="16">
        <f t="shared" si="74"/>
        <v>-7.8833267638943605E-3</v>
      </c>
      <c r="J826" s="15">
        <f t="shared" si="75"/>
        <v>-1.0263660865972652E-2</v>
      </c>
      <c r="K826" s="15">
        <f t="shared" si="76"/>
        <v>-1.1966889715109485E-2</v>
      </c>
      <c r="L826" s="15">
        <f t="shared" si="77"/>
        <v>-8.3537475740821585E-3</v>
      </c>
    </row>
    <row r="827" spans="1:12" x14ac:dyDescent="0.3">
      <c r="A827" s="3">
        <v>43594</v>
      </c>
      <c r="B827" s="18">
        <v>43.61</v>
      </c>
      <c r="C827" s="16">
        <f t="shared" si="72"/>
        <v>-5.6999544003647484E-3</v>
      </c>
      <c r="D827" s="18">
        <v>97.87</v>
      </c>
      <c r="E827" s="16">
        <f t="shared" si="73"/>
        <v>-1.7339861281110425E-3</v>
      </c>
      <c r="F827" s="18">
        <v>25.16</v>
      </c>
      <c r="G827" s="16">
        <f t="shared" si="74"/>
        <v>-3.9729837107671528E-4</v>
      </c>
      <c r="J827" s="15">
        <f t="shared" si="75"/>
        <v>-6.2548774022597349E-3</v>
      </c>
      <c r="K827" s="15">
        <f t="shared" si="76"/>
        <v>-2.2066229696573233E-3</v>
      </c>
      <c r="L827" s="15">
        <f t="shared" si="77"/>
        <v>-8.6771918126451303E-4</v>
      </c>
    </row>
    <row r="828" spans="1:12" x14ac:dyDescent="0.3">
      <c r="A828" s="3">
        <v>43595</v>
      </c>
      <c r="B828" s="18">
        <v>43.54</v>
      </c>
      <c r="C828" s="16">
        <f t="shared" si="72"/>
        <v>-1.6051364365970988E-3</v>
      </c>
      <c r="D828" s="18">
        <v>98.03</v>
      </c>
      <c r="E828" s="16">
        <f t="shared" si="73"/>
        <v>1.634821702258149E-3</v>
      </c>
      <c r="F828" s="18">
        <v>25.19</v>
      </c>
      <c r="G828" s="16">
        <f t="shared" si="74"/>
        <v>1.1923688394277487E-3</v>
      </c>
      <c r="J828" s="15">
        <f t="shared" si="75"/>
        <v>-2.1600594384920849E-3</v>
      </c>
      <c r="K828" s="15">
        <f t="shared" si="76"/>
        <v>1.1621848607118682E-3</v>
      </c>
      <c r="L828" s="15">
        <f t="shared" si="77"/>
        <v>7.2194802923995099E-4</v>
      </c>
    </row>
    <row r="829" spans="1:12" x14ac:dyDescent="0.3">
      <c r="A829" s="3">
        <v>43598</v>
      </c>
      <c r="B829" s="18">
        <v>42.97</v>
      </c>
      <c r="C829" s="16">
        <f t="shared" si="72"/>
        <v>-1.3091410197519582E-2</v>
      </c>
      <c r="D829" s="18">
        <v>96.47</v>
      </c>
      <c r="E829" s="16">
        <f t="shared" si="73"/>
        <v>-1.5913495868611682E-2</v>
      </c>
      <c r="F829" s="18">
        <v>24.75</v>
      </c>
      <c r="G829" s="16">
        <f t="shared" si="74"/>
        <v>-1.7467248908296984E-2</v>
      </c>
      <c r="J829" s="15">
        <f t="shared" si="75"/>
        <v>-1.3646333199414568E-2</v>
      </c>
      <c r="K829" s="15">
        <f t="shared" si="76"/>
        <v>-1.6386132710157961E-2</v>
      </c>
      <c r="L829" s="15">
        <f t="shared" si="77"/>
        <v>-1.7937669718484782E-2</v>
      </c>
    </row>
    <row r="830" spans="1:12" x14ac:dyDescent="0.3">
      <c r="A830" s="3">
        <v>43599</v>
      </c>
      <c r="B830" s="18">
        <v>43.28</v>
      </c>
      <c r="C830" s="16">
        <f t="shared" si="72"/>
        <v>7.2143355829648037E-3</v>
      </c>
      <c r="D830" s="18">
        <v>96.83</v>
      </c>
      <c r="E830" s="16">
        <f t="shared" si="73"/>
        <v>3.7317300715247192E-3</v>
      </c>
      <c r="F830" s="18">
        <v>24.91</v>
      </c>
      <c r="G830" s="16">
        <f t="shared" si="74"/>
        <v>6.4646464646465063E-3</v>
      </c>
      <c r="J830" s="15">
        <f t="shared" si="75"/>
        <v>6.6594125810698172E-3</v>
      </c>
      <c r="K830" s="15">
        <f t="shared" si="76"/>
        <v>3.2590932299784384E-3</v>
      </c>
      <c r="L830" s="15">
        <f t="shared" si="77"/>
        <v>5.9942256544587083E-3</v>
      </c>
    </row>
    <row r="831" spans="1:12" x14ac:dyDescent="0.3">
      <c r="A831" s="3">
        <v>43600</v>
      </c>
      <c r="B831" s="18">
        <v>43.08</v>
      </c>
      <c r="C831" s="16">
        <f t="shared" si="72"/>
        <v>-4.6210720887246426E-3</v>
      </c>
      <c r="D831" s="18">
        <v>96.47</v>
      </c>
      <c r="E831" s="16">
        <f t="shared" si="73"/>
        <v>-3.7178560363523294E-3</v>
      </c>
      <c r="F831" s="18">
        <v>24.85</v>
      </c>
      <c r="G831" s="16">
        <f t="shared" si="74"/>
        <v>-2.4086712163788881E-3</v>
      </c>
      <c r="J831" s="15">
        <f t="shared" si="75"/>
        <v>-5.1759950906196291E-3</v>
      </c>
      <c r="K831" s="15">
        <f t="shared" si="76"/>
        <v>-4.1904928778986102E-3</v>
      </c>
      <c r="L831" s="15">
        <f t="shared" si="77"/>
        <v>-2.8790920265666857E-3</v>
      </c>
    </row>
    <row r="832" spans="1:12" x14ac:dyDescent="0.3">
      <c r="A832" s="3">
        <v>43601</v>
      </c>
      <c r="B832" s="18">
        <v>43.37</v>
      </c>
      <c r="C832" s="16">
        <f t="shared" si="72"/>
        <v>6.7316620241411051E-3</v>
      </c>
      <c r="D832" s="18">
        <v>96.89</v>
      </c>
      <c r="E832" s="16">
        <f t="shared" si="73"/>
        <v>4.3536850834455798E-3</v>
      </c>
      <c r="F832" s="18">
        <v>24.88</v>
      </c>
      <c r="G832" s="16">
        <f t="shared" si="74"/>
        <v>1.2072434607643956E-3</v>
      </c>
      <c r="J832" s="15">
        <f t="shared" si="75"/>
        <v>6.1767390222461187E-3</v>
      </c>
      <c r="K832" s="15">
        <f t="shared" si="76"/>
        <v>3.881048241899299E-3</v>
      </c>
      <c r="L832" s="15">
        <f t="shared" si="77"/>
        <v>7.3682265057659784E-4</v>
      </c>
    </row>
    <row r="833" spans="1:12" x14ac:dyDescent="0.3">
      <c r="A833" s="3">
        <v>43602</v>
      </c>
      <c r="B833" s="18">
        <v>43.75</v>
      </c>
      <c r="C833" s="16">
        <f t="shared" si="72"/>
        <v>8.7618169241412414E-3</v>
      </c>
      <c r="D833" s="18">
        <v>97.64</v>
      </c>
      <c r="E833" s="16">
        <f t="shared" si="73"/>
        <v>7.7407369181545782E-3</v>
      </c>
      <c r="F833" s="18">
        <v>24.99</v>
      </c>
      <c r="G833" s="16">
        <f t="shared" si="74"/>
        <v>4.4212218649517521E-3</v>
      </c>
      <c r="J833" s="15">
        <f t="shared" si="75"/>
        <v>8.2068939222462549E-3</v>
      </c>
      <c r="K833" s="15">
        <f t="shared" si="76"/>
        <v>7.2681000766082974E-3</v>
      </c>
      <c r="L833" s="15">
        <f t="shared" si="77"/>
        <v>3.9508010547639541E-3</v>
      </c>
    </row>
    <row r="834" spans="1:12" x14ac:dyDescent="0.3">
      <c r="A834" s="3">
        <v>43605</v>
      </c>
      <c r="B834" s="18">
        <v>45.26</v>
      </c>
      <c r="C834" s="16">
        <f t="shared" si="72"/>
        <v>3.451428571428572E-2</v>
      </c>
      <c r="D834" s="18">
        <v>100.08</v>
      </c>
      <c r="E834" s="16">
        <f t="shared" si="73"/>
        <v>2.4989758295780318E-2</v>
      </c>
      <c r="F834" s="18">
        <v>25.77</v>
      </c>
      <c r="G834" s="16">
        <f t="shared" si="74"/>
        <v>3.1212484993997647E-2</v>
      </c>
      <c r="J834" s="15">
        <f t="shared" si="75"/>
        <v>3.3959362712390737E-2</v>
      </c>
      <c r="K834" s="15">
        <f t="shared" si="76"/>
        <v>2.4517121454234039E-2</v>
      </c>
      <c r="L834" s="15">
        <f t="shared" si="77"/>
        <v>3.0742064183809849E-2</v>
      </c>
    </row>
    <row r="835" spans="1:12" x14ac:dyDescent="0.3">
      <c r="A835" s="3">
        <v>43606</v>
      </c>
      <c r="B835" s="18">
        <v>44.77</v>
      </c>
      <c r="C835" s="16">
        <f t="shared" si="72"/>
        <v>-1.0826336721166507E-2</v>
      </c>
      <c r="D835" s="18">
        <v>99.5</v>
      </c>
      <c r="E835" s="16">
        <f t="shared" si="73"/>
        <v>-5.7953637090327748E-3</v>
      </c>
      <c r="F835" s="18">
        <v>25.76</v>
      </c>
      <c r="G835" s="16">
        <f t="shared" si="74"/>
        <v>-3.8804811796655514E-4</v>
      </c>
      <c r="J835" s="15">
        <f t="shared" si="75"/>
        <v>-1.1381259723061494E-2</v>
      </c>
      <c r="K835" s="15">
        <f t="shared" si="76"/>
        <v>-6.2680005505790556E-3</v>
      </c>
      <c r="L835" s="15">
        <f t="shared" si="77"/>
        <v>-8.5846892815435289E-4</v>
      </c>
    </row>
    <row r="836" spans="1:12" x14ac:dyDescent="0.3">
      <c r="A836" s="3">
        <v>43607</v>
      </c>
      <c r="B836" s="18">
        <v>44.92</v>
      </c>
      <c r="C836" s="16">
        <f t="shared" si="72"/>
        <v>3.3504578959124842E-3</v>
      </c>
      <c r="D836" s="18">
        <v>99.75</v>
      </c>
      <c r="E836" s="16">
        <f t="shared" si="73"/>
        <v>2.5125628140703071E-3</v>
      </c>
      <c r="F836" s="18">
        <v>25.88</v>
      </c>
      <c r="G836" s="16">
        <f t="shared" si="74"/>
        <v>4.6583850931676274E-3</v>
      </c>
      <c r="J836" s="15">
        <f t="shared" si="75"/>
        <v>2.7955348940174982E-3</v>
      </c>
      <c r="K836" s="15">
        <f t="shared" si="76"/>
        <v>2.0399259725240263E-3</v>
      </c>
      <c r="L836" s="15">
        <f t="shared" si="77"/>
        <v>4.1879642829798294E-3</v>
      </c>
    </row>
    <row r="837" spans="1:12" x14ac:dyDescent="0.3">
      <c r="A837" s="3">
        <v>43608</v>
      </c>
      <c r="B837" s="18">
        <v>44.64</v>
      </c>
      <c r="C837" s="16">
        <f t="shared" ref="C837:C900" si="78">B837/B836-1</f>
        <v>-6.2333036509349959E-3</v>
      </c>
      <c r="D837" s="18">
        <v>99.59</v>
      </c>
      <c r="E837" s="16">
        <f t="shared" ref="E837:E900" si="79">D837/D836-1</f>
        <v>-1.6040100250626077E-3</v>
      </c>
      <c r="F837" s="18">
        <v>25.94</v>
      </c>
      <c r="G837" s="16">
        <f t="shared" ref="G837:G900" si="80">F837/F836-1</f>
        <v>2.3183925811438577E-3</v>
      </c>
      <c r="J837" s="15">
        <f t="shared" ref="J837:J900" si="81">C837-$C$1235</f>
        <v>-6.7882266528299824E-3</v>
      </c>
      <c r="K837" s="15">
        <f t="shared" ref="K837:K900" si="82">E837-$E$1235</f>
        <v>-2.0766468666088885E-3</v>
      </c>
      <c r="L837" s="15">
        <f t="shared" ref="L837:L900" si="83">G837-$G$1235</f>
        <v>1.84797177095606E-3</v>
      </c>
    </row>
    <row r="838" spans="1:12" x14ac:dyDescent="0.3">
      <c r="A838" s="3">
        <v>43609</v>
      </c>
      <c r="B838" s="18">
        <v>45.47</v>
      </c>
      <c r="C838" s="16">
        <f t="shared" si="78"/>
        <v>1.8593189964157597E-2</v>
      </c>
      <c r="D838" s="18">
        <v>101.98</v>
      </c>
      <c r="E838" s="16">
        <f t="shared" si="79"/>
        <v>2.3998393412993257E-2</v>
      </c>
      <c r="F838" s="18">
        <v>26.69</v>
      </c>
      <c r="G838" s="16">
        <f t="shared" si="80"/>
        <v>2.8912875867386223E-2</v>
      </c>
      <c r="J838" s="15">
        <f t="shared" si="81"/>
        <v>1.8038266962262611E-2</v>
      </c>
      <c r="K838" s="15">
        <f t="shared" si="82"/>
        <v>2.3525756571446978E-2</v>
      </c>
      <c r="L838" s="15">
        <f t="shared" si="83"/>
        <v>2.8442455057198425E-2</v>
      </c>
    </row>
    <row r="839" spans="1:12" x14ac:dyDescent="0.3">
      <c r="A839" s="3">
        <v>43612</v>
      </c>
      <c r="B839" s="18">
        <v>45.92</v>
      </c>
      <c r="C839" s="16">
        <f t="shared" si="78"/>
        <v>9.8966351440510358E-3</v>
      </c>
      <c r="D839" s="18">
        <v>103.56</v>
      </c>
      <c r="E839" s="16">
        <f t="shared" si="79"/>
        <v>1.5493233967444509E-2</v>
      </c>
      <c r="F839" s="18">
        <v>27.29</v>
      </c>
      <c r="G839" s="16">
        <f t="shared" si="80"/>
        <v>2.2480329711502378E-2</v>
      </c>
      <c r="J839" s="15">
        <f t="shared" si="81"/>
        <v>9.3417121421560494E-3</v>
      </c>
      <c r="K839" s="15">
        <f t="shared" si="82"/>
        <v>1.5020597125898228E-2</v>
      </c>
      <c r="L839" s="15">
        <f t="shared" si="83"/>
        <v>2.200990890131458E-2</v>
      </c>
    </row>
    <row r="840" spans="1:12" x14ac:dyDescent="0.3">
      <c r="A840" s="3">
        <v>43613</v>
      </c>
      <c r="B840" s="18">
        <v>46.01</v>
      </c>
      <c r="C840" s="16">
        <f t="shared" si="78"/>
        <v>1.9599303135888757E-3</v>
      </c>
      <c r="D840" s="18">
        <v>103.45</v>
      </c>
      <c r="E840" s="16">
        <f t="shared" si="79"/>
        <v>-1.0621861722672765E-3</v>
      </c>
      <c r="F840" s="18">
        <v>27.42</v>
      </c>
      <c r="G840" s="16">
        <f t="shared" si="80"/>
        <v>4.7636496885306023E-3</v>
      </c>
      <c r="J840" s="15">
        <f t="shared" si="81"/>
        <v>1.4050073116938897E-3</v>
      </c>
      <c r="K840" s="15">
        <f t="shared" si="82"/>
        <v>-1.5348230138135573E-3</v>
      </c>
      <c r="L840" s="15">
        <f t="shared" si="83"/>
        <v>4.2932288783428044E-3</v>
      </c>
    </row>
    <row r="841" spans="1:12" x14ac:dyDescent="0.3">
      <c r="A841" s="3">
        <v>43614</v>
      </c>
      <c r="B841" s="18">
        <v>45.58</v>
      </c>
      <c r="C841" s="16">
        <f t="shared" si="78"/>
        <v>-9.3457943925233655E-3</v>
      </c>
      <c r="D841" s="18">
        <v>102.49</v>
      </c>
      <c r="E841" s="16">
        <f t="shared" si="79"/>
        <v>-9.2798453359111965E-3</v>
      </c>
      <c r="F841" s="18">
        <v>27.27</v>
      </c>
      <c r="G841" s="16">
        <f t="shared" si="80"/>
        <v>-5.4704595185995908E-3</v>
      </c>
      <c r="J841" s="15">
        <f t="shared" si="81"/>
        <v>-9.900717394418352E-3</v>
      </c>
      <c r="K841" s="15">
        <f t="shared" si="82"/>
        <v>-9.7524821774574773E-3</v>
      </c>
      <c r="L841" s="15">
        <f t="shared" si="83"/>
        <v>-5.9408803287873888E-3</v>
      </c>
    </row>
    <row r="842" spans="1:12" x14ac:dyDescent="0.3">
      <c r="A842" s="3">
        <v>43615</v>
      </c>
      <c r="B842" s="18">
        <v>45.82</v>
      </c>
      <c r="C842" s="16">
        <f t="shared" si="78"/>
        <v>5.2654673102239258E-3</v>
      </c>
      <c r="D842" s="18">
        <v>103.2</v>
      </c>
      <c r="E842" s="16">
        <f t="shared" si="79"/>
        <v>6.9275051224511053E-3</v>
      </c>
      <c r="F842" s="18">
        <v>27.32</v>
      </c>
      <c r="G842" s="16">
        <f t="shared" si="80"/>
        <v>1.833516685001868E-3</v>
      </c>
      <c r="J842" s="15">
        <f t="shared" si="81"/>
        <v>4.7105443083289393E-3</v>
      </c>
      <c r="K842" s="15">
        <f t="shared" si="82"/>
        <v>6.4548682809048245E-3</v>
      </c>
      <c r="L842" s="15">
        <f t="shared" si="83"/>
        <v>1.3630958748140703E-3</v>
      </c>
    </row>
    <row r="843" spans="1:12" x14ac:dyDescent="0.3">
      <c r="A843" s="3">
        <v>43616</v>
      </c>
      <c r="B843" s="18">
        <v>45.78</v>
      </c>
      <c r="C843" s="16">
        <f t="shared" si="78"/>
        <v>-8.7298123090351343E-4</v>
      </c>
      <c r="D843" s="18">
        <v>103.49</v>
      </c>
      <c r="E843" s="16">
        <f t="shared" si="79"/>
        <v>2.8100775193797833E-3</v>
      </c>
      <c r="F843" s="18">
        <v>27.3</v>
      </c>
      <c r="G843" s="16">
        <f t="shared" si="80"/>
        <v>-7.3206442166906527E-4</v>
      </c>
      <c r="J843" s="15">
        <f t="shared" si="81"/>
        <v>-1.4279042327984995E-3</v>
      </c>
      <c r="K843" s="15">
        <f t="shared" si="82"/>
        <v>2.3374406778335025E-3</v>
      </c>
      <c r="L843" s="15">
        <f t="shared" si="83"/>
        <v>-1.202485231856863E-3</v>
      </c>
    </row>
    <row r="844" spans="1:12" x14ac:dyDescent="0.3">
      <c r="A844" s="3">
        <v>43619</v>
      </c>
      <c r="B844" s="18">
        <v>46.22</v>
      </c>
      <c r="C844" s="16">
        <f t="shared" si="78"/>
        <v>9.6111839231105556E-3</v>
      </c>
      <c r="D844" s="18">
        <v>103.88</v>
      </c>
      <c r="E844" s="16">
        <f t="shared" si="79"/>
        <v>3.7684800463813062E-3</v>
      </c>
      <c r="F844" s="18">
        <v>27.41</v>
      </c>
      <c r="G844" s="16">
        <f t="shared" si="80"/>
        <v>4.029304029304015E-3</v>
      </c>
      <c r="J844" s="15">
        <f t="shared" si="81"/>
        <v>9.0562609212155691E-3</v>
      </c>
      <c r="K844" s="15">
        <f t="shared" si="82"/>
        <v>3.2958432048350254E-3</v>
      </c>
      <c r="L844" s="15">
        <f t="shared" si="83"/>
        <v>3.5588832191162175E-3</v>
      </c>
    </row>
    <row r="845" spans="1:12" x14ac:dyDescent="0.3">
      <c r="A845" s="3">
        <v>43620</v>
      </c>
      <c r="B845" s="18">
        <v>46.07</v>
      </c>
      <c r="C845" s="16">
        <f t="shared" si="78"/>
        <v>-3.245348334054543E-3</v>
      </c>
      <c r="D845" s="18">
        <v>103.63</v>
      </c>
      <c r="E845" s="16">
        <f t="shared" si="79"/>
        <v>-2.4066230265691324E-3</v>
      </c>
      <c r="F845" s="18">
        <v>27.42</v>
      </c>
      <c r="G845" s="16">
        <f t="shared" si="80"/>
        <v>3.6483035388545915E-4</v>
      </c>
      <c r="J845" s="15">
        <f t="shared" si="81"/>
        <v>-3.8002713359495291E-3</v>
      </c>
      <c r="K845" s="15">
        <f t="shared" si="82"/>
        <v>-2.8792598681154132E-3</v>
      </c>
      <c r="L845" s="15">
        <f t="shared" si="83"/>
        <v>-1.0559045630233855E-4</v>
      </c>
    </row>
    <row r="846" spans="1:12" x14ac:dyDescent="0.3">
      <c r="A846" s="3">
        <v>43622</v>
      </c>
      <c r="B846" s="18">
        <v>45.54</v>
      </c>
      <c r="C846" s="16">
        <f t="shared" si="78"/>
        <v>-1.1504232689385718E-2</v>
      </c>
      <c r="D846" s="18">
        <v>102.11</v>
      </c>
      <c r="E846" s="16">
        <f t="shared" si="79"/>
        <v>-1.466756730676444E-2</v>
      </c>
      <c r="F846" s="18">
        <v>27.16</v>
      </c>
      <c r="G846" s="16">
        <f t="shared" si="80"/>
        <v>-9.4821298322392833E-3</v>
      </c>
      <c r="J846" s="15">
        <f t="shared" si="81"/>
        <v>-1.2059155691280705E-2</v>
      </c>
      <c r="K846" s="15">
        <f t="shared" si="82"/>
        <v>-1.514020414831072E-2</v>
      </c>
      <c r="L846" s="15">
        <f t="shared" si="83"/>
        <v>-9.9525506424270813E-3</v>
      </c>
    </row>
    <row r="847" spans="1:12" x14ac:dyDescent="0.3">
      <c r="A847" s="3">
        <v>43623</v>
      </c>
      <c r="B847" s="18">
        <v>45.61</v>
      </c>
      <c r="C847" s="16">
        <f t="shared" si="78"/>
        <v>1.5371102327623731E-3</v>
      </c>
      <c r="D847" s="18">
        <v>101.96</v>
      </c>
      <c r="E847" s="16">
        <f t="shared" si="79"/>
        <v>-1.4690040152777195E-3</v>
      </c>
      <c r="F847" s="18">
        <v>27.15</v>
      </c>
      <c r="G847" s="16">
        <f t="shared" si="80"/>
        <v>-3.6818851251851914E-4</v>
      </c>
      <c r="J847" s="15">
        <f t="shared" si="81"/>
        <v>9.8218723086738709E-4</v>
      </c>
      <c r="K847" s="15">
        <f t="shared" si="82"/>
        <v>-1.9416408568240003E-3</v>
      </c>
      <c r="L847" s="15">
        <f t="shared" si="83"/>
        <v>-8.3860932270631689E-4</v>
      </c>
    </row>
    <row r="848" spans="1:12" x14ac:dyDescent="0.3">
      <c r="A848" s="3">
        <v>43626</v>
      </c>
      <c r="B848" s="18">
        <v>45.82</v>
      </c>
      <c r="C848" s="16">
        <f t="shared" si="78"/>
        <v>4.6042534531900436E-3</v>
      </c>
      <c r="D848" s="18">
        <v>101.41</v>
      </c>
      <c r="E848" s="16">
        <f t="shared" si="79"/>
        <v>-5.39427226363276E-3</v>
      </c>
      <c r="F848" s="18">
        <v>26.96</v>
      </c>
      <c r="G848" s="16">
        <f t="shared" si="80"/>
        <v>-6.9981583793737867E-3</v>
      </c>
      <c r="J848" s="15">
        <f t="shared" si="81"/>
        <v>4.0493304512950572E-3</v>
      </c>
      <c r="K848" s="15">
        <f t="shared" si="82"/>
        <v>-5.8669091051790408E-3</v>
      </c>
      <c r="L848" s="15">
        <f t="shared" si="83"/>
        <v>-7.4685791895615847E-3</v>
      </c>
    </row>
    <row r="849" spans="1:12" x14ac:dyDescent="0.3">
      <c r="A849" s="3">
        <v>43627</v>
      </c>
      <c r="B849" s="18">
        <v>45.98</v>
      </c>
      <c r="C849" s="16">
        <f t="shared" si="78"/>
        <v>3.4919249236140537E-3</v>
      </c>
      <c r="D849" s="18">
        <v>101.8</v>
      </c>
      <c r="E849" s="16">
        <f t="shared" si="79"/>
        <v>3.8457745784439279E-3</v>
      </c>
      <c r="F849" s="18">
        <v>26.91</v>
      </c>
      <c r="G849" s="16">
        <f t="shared" si="80"/>
        <v>-1.8545994065282123E-3</v>
      </c>
      <c r="J849" s="15">
        <f t="shared" si="81"/>
        <v>2.9370019217190677E-3</v>
      </c>
      <c r="K849" s="15">
        <f t="shared" si="82"/>
        <v>3.3731377368976471E-3</v>
      </c>
      <c r="L849" s="15">
        <f t="shared" si="83"/>
        <v>-2.3250202167160098E-3</v>
      </c>
    </row>
    <row r="850" spans="1:12" x14ac:dyDescent="0.3">
      <c r="A850" s="3">
        <v>43628</v>
      </c>
      <c r="B850" s="18">
        <v>45.83</v>
      </c>
      <c r="C850" s="16">
        <f t="shared" si="78"/>
        <v>-3.2622879512831382E-3</v>
      </c>
      <c r="D850" s="18">
        <v>101.11</v>
      </c>
      <c r="E850" s="16">
        <f t="shared" si="79"/>
        <v>-6.7779960707269327E-3</v>
      </c>
      <c r="F850" s="18">
        <v>26.86</v>
      </c>
      <c r="G850" s="16">
        <f t="shared" si="80"/>
        <v>-1.85804533630618E-3</v>
      </c>
      <c r="J850" s="15">
        <f t="shared" si="81"/>
        <v>-3.8172109531781242E-3</v>
      </c>
      <c r="K850" s="15">
        <f t="shared" si="82"/>
        <v>-7.2506329122732135E-3</v>
      </c>
      <c r="L850" s="15">
        <f t="shared" si="83"/>
        <v>-2.3284661464939775E-3</v>
      </c>
    </row>
    <row r="851" spans="1:12" x14ac:dyDescent="0.3">
      <c r="A851" s="3">
        <v>43629</v>
      </c>
      <c r="B851" s="18">
        <v>45.94</v>
      </c>
      <c r="C851" s="16">
        <f t="shared" si="78"/>
        <v>2.4001745581496703E-3</v>
      </c>
      <c r="D851" s="18">
        <v>100.81</v>
      </c>
      <c r="E851" s="16">
        <f t="shared" si="79"/>
        <v>-2.9670655721490968E-3</v>
      </c>
      <c r="F851" s="18">
        <v>26.8</v>
      </c>
      <c r="G851" s="16">
        <f t="shared" si="80"/>
        <v>-2.2338049143707517E-3</v>
      </c>
      <c r="J851" s="15">
        <f t="shared" si="81"/>
        <v>1.8452515562546843E-3</v>
      </c>
      <c r="K851" s="15">
        <f t="shared" si="82"/>
        <v>-3.4397024136953776E-3</v>
      </c>
      <c r="L851" s="15">
        <f t="shared" si="83"/>
        <v>-2.7042257245585492E-3</v>
      </c>
    </row>
    <row r="852" spans="1:12" x14ac:dyDescent="0.3">
      <c r="A852" s="3">
        <v>43630</v>
      </c>
      <c r="B852" s="18">
        <v>45.58</v>
      </c>
      <c r="C852" s="16">
        <f t="shared" si="78"/>
        <v>-7.8363082281236451E-3</v>
      </c>
      <c r="D852" s="18">
        <v>100.29</v>
      </c>
      <c r="E852" s="16">
        <f t="shared" si="79"/>
        <v>-5.1582184307111811E-3</v>
      </c>
      <c r="F852" s="18">
        <v>26.66</v>
      </c>
      <c r="G852" s="16">
        <f t="shared" si="80"/>
        <v>-5.2238805970149516E-3</v>
      </c>
      <c r="J852" s="15">
        <f t="shared" si="81"/>
        <v>-8.3912312300186316E-3</v>
      </c>
      <c r="K852" s="15">
        <f t="shared" si="82"/>
        <v>-5.6308552722574619E-3</v>
      </c>
      <c r="L852" s="15">
        <f t="shared" si="83"/>
        <v>-5.6943014072027495E-3</v>
      </c>
    </row>
    <row r="853" spans="1:12" x14ac:dyDescent="0.3">
      <c r="A853" s="3">
        <v>43633</v>
      </c>
      <c r="B853" s="18">
        <v>45.03</v>
      </c>
      <c r="C853" s="16">
        <f t="shared" si="78"/>
        <v>-1.2066695919262793E-2</v>
      </c>
      <c r="D853" s="18">
        <v>99.34</v>
      </c>
      <c r="E853" s="16">
        <f t="shared" si="79"/>
        <v>-9.4725296639744938E-3</v>
      </c>
      <c r="F853" s="18">
        <v>26.39</v>
      </c>
      <c r="G853" s="16">
        <f t="shared" si="80"/>
        <v>-1.0127531882970775E-2</v>
      </c>
      <c r="J853" s="15">
        <f t="shared" si="81"/>
        <v>-1.262161892115778E-2</v>
      </c>
      <c r="K853" s="15">
        <f t="shared" si="82"/>
        <v>-9.9451665055207746E-3</v>
      </c>
      <c r="L853" s="15">
        <f t="shared" si="83"/>
        <v>-1.0597952693158573E-2</v>
      </c>
    </row>
    <row r="854" spans="1:12" x14ac:dyDescent="0.3">
      <c r="A854" s="3">
        <v>43634</v>
      </c>
      <c r="B854" s="18">
        <v>45.16</v>
      </c>
      <c r="C854" s="16">
        <f t="shared" si="78"/>
        <v>2.8869642460580547E-3</v>
      </c>
      <c r="D854" s="18">
        <v>99.23</v>
      </c>
      <c r="E854" s="16">
        <f t="shared" si="79"/>
        <v>-1.1073082343466822E-3</v>
      </c>
      <c r="F854" s="18">
        <v>26.29</v>
      </c>
      <c r="G854" s="16">
        <f t="shared" si="80"/>
        <v>-3.7893141341417413E-3</v>
      </c>
      <c r="J854" s="15">
        <f t="shared" si="81"/>
        <v>2.3320412441630686E-3</v>
      </c>
      <c r="K854" s="15">
        <f t="shared" si="82"/>
        <v>-1.5799450758929631E-3</v>
      </c>
      <c r="L854" s="15">
        <f t="shared" si="83"/>
        <v>-4.2597349443295393E-3</v>
      </c>
    </row>
    <row r="855" spans="1:12" x14ac:dyDescent="0.3">
      <c r="A855" s="3">
        <v>43635</v>
      </c>
      <c r="B855" s="18">
        <v>45.12</v>
      </c>
      <c r="C855" s="16">
        <f t="shared" si="78"/>
        <v>-8.8573959255977552E-4</v>
      </c>
      <c r="D855" s="18">
        <v>98.42</v>
      </c>
      <c r="E855" s="16">
        <f t="shared" si="79"/>
        <v>-8.1628539756122276E-3</v>
      </c>
      <c r="F855" s="18">
        <v>26.07</v>
      </c>
      <c r="G855" s="16">
        <f t="shared" si="80"/>
        <v>-8.3682008368199945E-3</v>
      </c>
      <c r="J855" s="15">
        <f t="shared" si="81"/>
        <v>-1.4406625944547616E-3</v>
      </c>
      <c r="K855" s="15">
        <f t="shared" si="82"/>
        <v>-8.6354908171585084E-3</v>
      </c>
      <c r="L855" s="15">
        <f t="shared" si="83"/>
        <v>-8.8386216470077925E-3</v>
      </c>
    </row>
    <row r="856" spans="1:12" x14ac:dyDescent="0.3">
      <c r="A856" s="3">
        <v>43636</v>
      </c>
      <c r="B856" s="18">
        <v>45.67</v>
      </c>
      <c r="C856" s="16">
        <f t="shared" si="78"/>
        <v>1.2189716312056786E-2</v>
      </c>
      <c r="D856" s="18">
        <v>99.6</v>
      </c>
      <c r="E856" s="16">
        <f t="shared" si="79"/>
        <v>1.1989433042064457E-2</v>
      </c>
      <c r="F856" s="18">
        <v>26.26</v>
      </c>
      <c r="G856" s="16">
        <f t="shared" si="80"/>
        <v>7.2880705792097711E-3</v>
      </c>
      <c r="J856" s="15">
        <f t="shared" si="81"/>
        <v>1.16347933101618E-2</v>
      </c>
      <c r="K856" s="15">
        <f t="shared" si="82"/>
        <v>1.1516796200518176E-2</v>
      </c>
      <c r="L856" s="15">
        <f t="shared" si="83"/>
        <v>6.8176497690219731E-3</v>
      </c>
    </row>
    <row r="857" spans="1:12" x14ac:dyDescent="0.3">
      <c r="A857" s="3">
        <v>43637</v>
      </c>
      <c r="B857" s="18">
        <v>45.41</v>
      </c>
      <c r="C857" s="16">
        <f t="shared" si="78"/>
        <v>-5.6930151083863789E-3</v>
      </c>
      <c r="D857" s="18">
        <v>99.9</v>
      </c>
      <c r="E857" s="16">
        <f t="shared" si="79"/>
        <v>3.0120481927711218E-3</v>
      </c>
      <c r="F857" s="18">
        <v>26.31</v>
      </c>
      <c r="G857" s="16">
        <f t="shared" si="80"/>
        <v>1.9040365575018203E-3</v>
      </c>
      <c r="J857" s="15">
        <f t="shared" si="81"/>
        <v>-6.2479381102813654E-3</v>
      </c>
      <c r="K857" s="15">
        <f t="shared" si="82"/>
        <v>2.539411351224841E-3</v>
      </c>
      <c r="L857" s="15">
        <f t="shared" si="83"/>
        <v>1.4336157473140226E-3</v>
      </c>
    </row>
    <row r="858" spans="1:12" x14ac:dyDescent="0.3">
      <c r="A858" s="3">
        <v>43640</v>
      </c>
      <c r="B858" s="18">
        <v>45.28</v>
      </c>
      <c r="C858" s="16">
        <f t="shared" si="78"/>
        <v>-2.8628055494382965E-3</v>
      </c>
      <c r="D858" s="18">
        <v>99.76</v>
      </c>
      <c r="E858" s="16">
        <f t="shared" si="79"/>
        <v>-1.4014014014014364E-3</v>
      </c>
      <c r="F858" s="18">
        <v>26.26</v>
      </c>
      <c r="G858" s="16">
        <f t="shared" si="80"/>
        <v>-1.9004180919801605E-3</v>
      </c>
      <c r="J858" s="15">
        <f t="shared" si="81"/>
        <v>-3.4177285513332825E-3</v>
      </c>
      <c r="K858" s="15">
        <f t="shared" si="82"/>
        <v>-1.8740382429477172E-3</v>
      </c>
      <c r="L858" s="15">
        <f t="shared" si="83"/>
        <v>-2.3708389021679581E-3</v>
      </c>
    </row>
    <row r="859" spans="1:12" x14ac:dyDescent="0.3">
      <c r="A859" s="3">
        <v>43641</v>
      </c>
      <c r="B859" s="18">
        <v>45.5</v>
      </c>
      <c r="C859" s="16">
        <f t="shared" si="78"/>
        <v>4.8586572438162889E-3</v>
      </c>
      <c r="D859" s="18">
        <v>100.52</v>
      </c>
      <c r="E859" s="16">
        <f t="shared" si="79"/>
        <v>7.6182838813150244E-3</v>
      </c>
      <c r="F859" s="18">
        <v>26.27</v>
      </c>
      <c r="G859" s="16">
        <f t="shared" si="80"/>
        <v>3.8080731150036407E-4</v>
      </c>
      <c r="J859" s="15">
        <f t="shared" si="81"/>
        <v>4.3037342419213025E-3</v>
      </c>
      <c r="K859" s="15">
        <f t="shared" si="82"/>
        <v>7.1456470397687436E-3</v>
      </c>
      <c r="L859" s="15">
        <f t="shared" si="83"/>
        <v>-8.961349868743363E-5</v>
      </c>
    </row>
    <row r="860" spans="1:12" x14ac:dyDescent="0.3">
      <c r="A860" s="3">
        <v>43642</v>
      </c>
      <c r="B860" s="18">
        <v>45.81</v>
      </c>
      <c r="C860" s="16">
        <f t="shared" si="78"/>
        <v>6.8131868131868778E-3</v>
      </c>
      <c r="D860" s="18">
        <v>101.08</v>
      </c>
      <c r="E860" s="16">
        <f t="shared" si="79"/>
        <v>5.5710306406684396E-3</v>
      </c>
      <c r="F860" s="18">
        <v>26.32</v>
      </c>
      <c r="G860" s="16">
        <f t="shared" si="80"/>
        <v>1.9033117624667195E-3</v>
      </c>
      <c r="J860" s="15">
        <f t="shared" si="81"/>
        <v>6.2582638112918913E-3</v>
      </c>
      <c r="K860" s="15">
        <f t="shared" si="82"/>
        <v>5.0983937991221587E-3</v>
      </c>
      <c r="L860" s="15">
        <f t="shared" si="83"/>
        <v>1.4328909522789218E-3</v>
      </c>
    </row>
    <row r="861" spans="1:12" x14ac:dyDescent="0.3">
      <c r="A861" s="3">
        <v>43643</v>
      </c>
      <c r="B861" s="18">
        <v>45.84</v>
      </c>
      <c r="C861" s="16">
        <f t="shared" si="78"/>
        <v>6.5487884741322056E-4</v>
      </c>
      <c r="D861" s="18">
        <v>101.35</v>
      </c>
      <c r="E861" s="16">
        <f t="shared" si="79"/>
        <v>2.671151563118368E-3</v>
      </c>
      <c r="F861" s="18">
        <v>26.4</v>
      </c>
      <c r="G861" s="16">
        <f t="shared" si="80"/>
        <v>3.0395136778114118E-3</v>
      </c>
      <c r="J861" s="15">
        <f t="shared" si="81"/>
        <v>9.9955845518234516E-5</v>
      </c>
      <c r="K861" s="15">
        <f t="shared" si="82"/>
        <v>2.1985147215720872E-3</v>
      </c>
      <c r="L861" s="15">
        <f t="shared" si="83"/>
        <v>2.5690928676236143E-3</v>
      </c>
    </row>
    <row r="862" spans="1:12" x14ac:dyDescent="0.3">
      <c r="A862" s="3">
        <v>43644</v>
      </c>
      <c r="B862" s="18">
        <v>45.75</v>
      </c>
      <c r="C862" s="16">
        <f t="shared" si="78"/>
        <v>-1.9633507853403787E-3</v>
      </c>
      <c r="D862" s="18">
        <v>101.29</v>
      </c>
      <c r="E862" s="16">
        <f t="shared" si="79"/>
        <v>-5.9200789343849536E-4</v>
      </c>
      <c r="F862" s="18">
        <v>26.48</v>
      </c>
      <c r="G862" s="16">
        <f t="shared" si="80"/>
        <v>3.0303030303031608E-3</v>
      </c>
      <c r="J862" s="15">
        <f t="shared" si="81"/>
        <v>-2.5182737872353647E-3</v>
      </c>
      <c r="K862" s="15">
        <f t="shared" si="82"/>
        <v>-1.0646447349847762E-3</v>
      </c>
      <c r="L862" s="15">
        <f t="shared" si="83"/>
        <v>2.5598822201153633E-3</v>
      </c>
    </row>
    <row r="863" spans="1:12" x14ac:dyDescent="0.3">
      <c r="A863" s="3">
        <v>43647</v>
      </c>
      <c r="B863" s="18">
        <v>45.98</v>
      </c>
      <c r="C863" s="16">
        <f t="shared" si="78"/>
        <v>5.027322404371537E-3</v>
      </c>
      <c r="D863" s="18">
        <v>101.55</v>
      </c>
      <c r="E863" s="16">
        <f t="shared" si="79"/>
        <v>2.5668871556914219E-3</v>
      </c>
      <c r="F863" s="18">
        <v>26.53</v>
      </c>
      <c r="G863" s="16">
        <f t="shared" si="80"/>
        <v>1.8882175226586639E-3</v>
      </c>
      <c r="J863" s="15">
        <f t="shared" si="81"/>
        <v>4.4723994024765505E-3</v>
      </c>
      <c r="K863" s="15">
        <f t="shared" si="82"/>
        <v>2.0942503141451411E-3</v>
      </c>
      <c r="L863" s="15">
        <f t="shared" si="83"/>
        <v>1.4177967124708662E-3</v>
      </c>
    </row>
    <row r="864" spans="1:12" x14ac:dyDescent="0.3">
      <c r="A864" s="3">
        <v>43648</v>
      </c>
      <c r="B864" s="18">
        <v>46.18</v>
      </c>
      <c r="C864" s="16">
        <f t="shared" si="78"/>
        <v>4.3497172683775176E-3</v>
      </c>
      <c r="D864" s="18">
        <v>101.68</v>
      </c>
      <c r="E864" s="16">
        <f t="shared" si="79"/>
        <v>1.2801575578533786E-3</v>
      </c>
      <c r="F864" s="18">
        <v>26.55</v>
      </c>
      <c r="G864" s="16">
        <f t="shared" si="80"/>
        <v>7.5386355069739786E-4</v>
      </c>
      <c r="J864" s="15">
        <f t="shared" si="81"/>
        <v>3.7947942664825316E-3</v>
      </c>
      <c r="K864" s="15">
        <f t="shared" si="82"/>
        <v>8.0752071630709789E-4</v>
      </c>
      <c r="L864" s="15">
        <f t="shared" si="83"/>
        <v>2.8344274050960016E-4</v>
      </c>
    </row>
    <row r="865" spans="1:12" x14ac:dyDescent="0.3">
      <c r="A865" s="3">
        <v>43649</v>
      </c>
      <c r="B865" s="18">
        <v>46.21</v>
      </c>
      <c r="C865" s="16">
        <f t="shared" si="78"/>
        <v>6.4963187527067312E-4</v>
      </c>
      <c r="D865" s="18">
        <v>101.73</v>
      </c>
      <c r="E865" s="16">
        <f t="shared" si="79"/>
        <v>4.9173878835562235E-4</v>
      </c>
      <c r="F865" s="18">
        <v>26.57</v>
      </c>
      <c r="G865" s="16">
        <f t="shared" si="80"/>
        <v>7.5329566854986929E-4</v>
      </c>
      <c r="J865" s="15">
        <f t="shared" si="81"/>
        <v>9.4708873375687081E-5</v>
      </c>
      <c r="K865" s="15">
        <f t="shared" si="82"/>
        <v>1.9101946809341641E-5</v>
      </c>
      <c r="L865" s="15">
        <f t="shared" si="83"/>
        <v>2.828748583620716E-4</v>
      </c>
    </row>
    <row r="866" spans="1:12" x14ac:dyDescent="0.3">
      <c r="A866" s="3">
        <v>43650</v>
      </c>
      <c r="B866" s="18">
        <v>46.31</v>
      </c>
      <c r="C866" s="16">
        <f t="shared" si="78"/>
        <v>2.1640337589265979E-3</v>
      </c>
      <c r="D866" s="18">
        <v>101.4</v>
      </c>
      <c r="E866" s="16">
        <f t="shared" si="79"/>
        <v>-3.2438808611029435E-3</v>
      </c>
      <c r="F866" s="18">
        <v>26.61</v>
      </c>
      <c r="G866" s="16">
        <f t="shared" si="80"/>
        <v>1.5054572826496138E-3</v>
      </c>
      <c r="J866" s="15">
        <f t="shared" si="81"/>
        <v>1.6091107570316118E-3</v>
      </c>
      <c r="K866" s="15">
        <f t="shared" si="82"/>
        <v>-3.7165177026492243E-3</v>
      </c>
      <c r="L866" s="15">
        <f t="shared" si="83"/>
        <v>1.035036472461816E-3</v>
      </c>
    </row>
    <row r="867" spans="1:12" x14ac:dyDescent="0.3">
      <c r="A867" s="3">
        <v>43651</v>
      </c>
      <c r="B867" s="18">
        <v>45.73</v>
      </c>
      <c r="C867" s="16">
        <f t="shared" si="78"/>
        <v>-1.2524292809328541E-2</v>
      </c>
      <c r="D867" s="18">
        <v>100.14</v>
      </c>
      <c r="E867" s="16">
        <f t="shared" si="79"/>
        <v>-1.2426035502958621E-2</v>
      </c>
      <c r="F867" s="18">
        <v>26.45</v>
      </c>
      <c r="G867" s="16">
        <f t="shared" si="80"/>
        <v>-6.0127771514468797E-3</v>
      </c>
      <c r="J867" s="15">
        <f t="shared" si="81"/>
        <v>-1.3079215811223528E-2</v>
      </c>
      <c r="K867" s="15">
        <f t="shared" si="82"/>
        <v>-1.2898672344504902E-2</v>
      </c>
      <c r="L867" s="15">
        <f t="shared" si="83"/>
        <v>-6.4831979616346777E-3</v>
      </c>
    </row>
    <row r="868" spans="1:12" x14ac:dyDescent="0.3">
      <c r="A868" s="3">
        <v>43654</v>
      </c>
      <c r="B868" s="18">
        <v>44.74</v>
      </c>
      <c r="C868" s="16">
        <f t="shared" si="78"/>
        <v>-2.1648808222173521E-2</v>
      </c>
      <c r="D868" s="18">
        <v>98.21</v>
      </c>
      <c r="E868" s="16">
        <f t="shared" si="79"/>
        <v>-1.927301777511492E-2</v>
      </c>
      <c r="F868" s="18">
        <v>26.16</v>
      </c>
      <c r="G868" s="16">
        <f t="shared" si="80"/>
        <v>-1.096408317580333E-2</v>
      </c>
      <c r="J868" s="15">
        <f t="shared" si="81"/>
        <v>-2.2203731224068508E-2</v>
      </c>
      <c r="K868" s="15">
        <f t="shared" si="82"/>
        <v>-1.9745654616661199E-2</v>
      </c>
      <c r="L868" s="15">
        <f t="shared" si="83"/>
        <v>-1.1434503985991128E-2</v>
      </c>
    </row>
    <row r="869" spans="1:12" x14ac:dyDescent="0.3">
      <c r="A869" s="3">
        <v>43655</v>
      </c>
      <c r="B869" s="18">
        <v>44.77</v>
      </c>
      <c r="C869" s="16">
        <f t="shared" si="78"/>
        <v>6.7054090299500935E-4</v>
      </c>
      <c r="D869" s="18">
        <v>98.61</v>
      </c>
      <c r="E869" s="16">
        <f t="shared" si="79"/>
        <v>4.0729049994909783E-3</v>
      </c>
      <c r="F869" s="18">
        <v>26.21</v>
      </c>
      <c r="G869" s="16">
        <f t="shared" si="80"/>
        <v>1.9113149847094224E-3</v>
      </c>
      <c r="J869" s="15">
        <f t="shared" si="81"/>
        <v>1.1561790110002331E-4</v>
      </c>
      <c r="K869" s="15">
        <f t="shared" si="82"/>
        <v>3.6002681579446975E-3</v>
      </c>
      <c r="L869" s="15">
        <f t="shared" si="83"/>
        <v>1.4408941745216247E-3</v>
      </c>
    </row>
    <row r="870" spans="1:12" x14ac:dyDescent="0.3">
      <c r="A870" s="3">
        <v>43656</v>
      </c>
      <c r="B870" s="18">
        <v>44.49</v>
      </c>
      <c r="C870" s="16">
        <f t="shared" si="78"/>
        <v>-6.2541880723698817E-3</v>
      </c>
      <c r="D870" s="18">
        <v>98.06</v>
      </c>
      <c r="E870" s="16">
        <f t="shared" si="79"/>
        <v>-5.5775276341141211E-3</v>
      </c>
      <c r="F870" s="18">
        <v>26.13</v>
      </c>
      <c r="G870" s="16">
        <f t="shared" si="80"/>
        <v>-3.0522701259062535E-3</v>
      </c>
      <c r="J870" s="15">
        <f t="shared" si="81"/>
        <v>-6.8091110742648682E-3</v>
      </c>
      <c r="K870" s="15">
        <f t="shared" si="82"/>
        <v>-6.0501644756604019E-3</v>
      </c>
      <c r="L870" s="15">
        <f t="shared" si="83"/>
        <v>-3.522690936094051E-3</v>
      </c>
    </row>
    <row r="871" spans="1:12" x14ac:dyDescent="0.3">
      <c r="A871" s="3">
        <v>43657</v>
      </c>
      <c r="B871" s="18">
        <v>44.75</v>
      </c>
      <c r="C871" s="16">
        <f t="shared" si="78"/>
        <v>5.8440098898628889E-3</v>
      </c>
      <c r="D871" s="18">
        <v>98.6</v>
      </c>
      <c r="E871" s="16">
        <f t="shared" si="79"/>
        <v>5.5068325514990857E-3</v>
      </c>
      <c r="F871" s="18">
        <v>26.2</v>
      </c>
      <c r="G871" s="16">
        <f t="shared" si="80"/>
        <v>2.6789131266742316E-3</v>
      </c>
      <c r="J871" s="15">
        <f t="shared" si="81"/>
        <v>5.2890868879679025E-3</v>
      </c>
      <c r="K871" s="15">
        <f t="shared" si="82"/>
        <v>5.0341957099528049E-3</v>
      </c>
      <c r="L871" s="15">
        <f t="shared" si="83"/>
        <v>2.2084923164864341E-3</v>
      </c>
    </row>
    <row r="872" spans="1:12" x14ac:dyDescent="0.3">
      <c r="A872" s="3">
        <v>43658</v>
      </c>
      <c r="B872" s="18">
        <v>44.72</v>
      </c>
      <c r="C872" s="16">
        <f t="shared" si="78"/>
        <v>-6.7039106145250216E-4</v>
      </c>
      <c r="D872" s="18">
        <v>98.95</v>
      </c>
      <c r="E872" s="16">
        <f t="shared" si="79"/>
        <v>3.5496957403651219E-3</v>
      </c>
      <c r="F872" s="18">
        <v>26.19</v>
      </c>
      <c r="G872" s="16">
        <f t="shared" si="80"/>
        <v>-3.8167938931288337E-4</v>
      </c>
      <c r="J872" s="15">
        <f t="shared" si="81"/>
        <v>-1.2253140633474882E-3</v>
      </c>
      <c r="K872" s="15">
        <f t="shared" si="82"/>
        <v>3.0770588988188411E-3</v>
      </c>
      <c r="L872" s="15">
        <f t="shared" si="83"/>
        <v>-8.5210019950068112E-4</v>
      </c>
    </row>
    <row r="873" spans="1:12" x14ac:dyDescent="0.3">
      <c r="A873" s="3">
        <v>43661</v>
      </c>
      <c r="B873" s="18">
        <v>44.82</v>
      </c>
      <c r="C873" s="16">
        <f t="shared" si="78"/>
        <v>2.2361359570661765E-3</v>
      </c>
      <c r="D873" s="18">
        <v>98.61</v>
      </c>
      <c r="E873" s="16">
        <f t="shared" si="79"/>
        <v>-3.4360788276908139E-3</v>
      </c>
      <c r="F873" s="18">
        <v>26.07</v>
      </c>
      <c r="G873" s="16">
        <f t="shared" si="80"/>
        <v>-4.5819014891179677E-3</v>
      </c>
      <c r="J873" s="15">
        <f t="shared" si="81"/>
        <v>1.6812129551711905E-3</v>
      </c>
      <c r="K873" s="15">
        <f t="shared" si="82"/>
        <v>-3.9087156692370947E-3</v>
      </c>
      <c r="L873" s="15">
        <f t="shared" si="83"/>
        <v>-5.0523222993057657E-3</v>
      </c>
    </row>
    <row r="874" spans="1:12" x14ac:dyDescent="0.3">
      <c r="A874" s="3">
        <v>43662</v>
      </c>
      <c r="B874" s="18">
        <v>45.05</v>
      </c>
      <c r="C874" s="16">
        <f t="shared" si="78"/>
        <v>5.1316376617580595E-3</v>
      </c>
      <c r="D874" s="18">
        <v>99.26</v>
      </c>
      <c r="E874" s="16">
        <f t="shared" si="79"/>
        <v>6.5916235675895773E-3</v>
      </c>
      <c r="F874" s="18">
        <v>26.08</v>
      </c>
      <c r="G874" s="16">
        <f t="shared" si="80"/>
        <v>3.8358266206350855E-4</v>
      </c>
      <c r="J874" s="15">
        <f t="shared" si="81"/>
        <v>4.576714659863073E-3</v>
      </c>
      <c r="K874" s="15">
        <f t="shared" si="82"/>
        <v>6.1189867260432965E-3</v>
      </c>
      <c r="L874" s="15">
        <f t="shared" si="83"/>
        <v>-8.6838148124289145E-5</v>
      </c>
    </row>
    <row r="875" spans="1:12" x14ac:dyDescent="0.3">
      <c r="A875" s="3">
        <v>43663</v>
      </c>
      <c r="B875" s="18">
        <v>45.11</v>
      </c>
      <c r="C875" s="16">
        <f t="shared" si="78"/>
        <v>1.3318534961155315E-3</v>
      </c>
      <c r="D875" s="18">
        <v>99.39</v>
      </c>
      <c r="E875" s="16">
        <f t="shared" si="79"/>
        <v>1.3096917187185309E-3</v>
      </c>
      <c r="F875" s="18">
        <v>26.11</v>
      </c>
      <c r="G875" s="16">
        <f t="shared" si="80"/>
        <v>1.1503067484663898E-3</v>
      </c>
      <c r="J875" s="15">
        <f t="shared" si="81"/>
        <v>7.7693049422054546E-4</v>
      </c>
      <c r="K875" s="15">
        <f t="shared" si="82"/>
        <v>8.3705487717225014E-4</v>
      </c>
      <c r="L875" s="15">
        <f t="shared" si="83"/>
        <v>6.7988593827859206E-4</v>
      </c>
    </row>
    <row r="876" spans="1:12" x14ac:dyDescent="0.3">
      <c r="A876" s="3">
        <v>43664</v>
      </c>
      <c r="B876" s="18">
        <v>44.71</v>
      </c>
      <c r="C876" s="16">
        <f t="shared" si="78"/>
        <v>-8.8672134781644374E-3</v>
      </c>
      <c r="D876" s="18">
        <v>98.33</v>
      </c>
      <c r="E876" s="16">
        <f t="shared" si="79"/>
        <v>-1.0665056846765331E-2</v>
      </c>
      <c r="F876" s="18">
        <v>25.98</v>
      </c>
      <c r="G876" s="16">
        <f t="shared" si="80"/>
        <v>-4.9789352738414117E-3</v>
      </c>
      <c r="J876" s="15">
        <f t="shared" si="81"/>
        <v>-9.4221364800594239E-3</v>
      </c>
      <c r="K876" s="15">
        <f t="shared" si="82"/>
        <v>-1.1137693688311611E-2</v>
      </c>
      <c r="L876" s="15">
        <f t="shared" si="83"/>
        <v>-5.4493560840292096E-3</v>
      </c>
    </row>
    <row r="877" spans="1:12" x14ac:dyDescent="0.3">
      <c r="A877" s="3">
        <v>43665</v>
      </c>
      <c r="B877" s="18">
        <v>44.13</v>
      </c>
      <c r="C877" s="16">
        <f t="shared" si="78"/>
        <v>-1.2972489375978502E-2</v>
      </c>
      <c r="D877" s="18">
        <v>96.81</v>
      </c>
      <c r="E877" s="16">
        <f t="shared" si="79"/>
        <v>-1.5458151123766917E-2</v>
      </c>
      <c r="F877" s="18">
        <v>25.57</v>
      </c>
      <c r="G877" s="16">
        <f t="shared" si="80"/>
        <v>-1.5781370284834506E-2</v>
      </c>
      <c r="J877" s="15">
        <f t="shared" si="81"/>
        <v>-1.3527412377873489E-2</v>
      </c>
      <c r="K877" s="15">
        <f t="shared" si="82"/>
        <v>-1.5930787965313196E-2</v>
      </c>
      <c r="L877" s="15">
        <f t="shared" si="83"/>
        <v>-1.6251791095022304E-2</v>
      </c>
    </row>
    <row r="878" spans="1:12" x14ac:dyDescent="0.3">
      <c r="A878" s="3">
        <v>43668</v>
      </c>
      <c r="B878" s="18">
        <v>44.01</v>
      </c>
      <c r="C878" s="16">
        <f t="shared" si="78"/>
        <v>-2.7192386131884572E-3</v>
      </c>
      <c r="D878" s="18">
        <v>96.91</v>
      </c>
      <c r="E878" s="16">
        <f t="shared" si="79"/>
        <v>1.0329511414108872E-3</v>
      </c>
      <c r="F878" s="18">
        <v>25.37</v>
      </c>
      <c r="G878" s="16">
        <f t="shared" si="80"/>
        <v>-7.8216660148611172E-3</v>
      </c>
      <c r="J878" s="15">
        <f t="shared" si="81"/>
        <v>-3.2741616150834432E-3</v>
      </c>
      <c r="K878" s="15">
        <f t="shared" si="82"/>
        <v>5.6031429986460647E-4</v>
      </c>
      <c r="L878" s="15">
        <f t="shared" si="83"/>
        <v>-8.2920868250489152E-3</v>
      </c>
    </row>
    <row r="879" spans="1:12" x14ac:dyDescent="0.3">
      <c r="A879" s="3">
        <v>43669</v>
      </c>
      <c r="B879" s="18">
        <v>44.03</v>
      </c>
      <c r="C879" s="16">
        <f t="shared" si="78"/>
        <v>4.5444217223367112E-4</v>
      </c>
      <c r="D879" s="18">
        <v>96.73</v>
      </c>
      <c r="E879" s="16">
        <f t="shared" si="79"/>
        <v>-1.8573934578474116E-3</v>
      </c>
      <c r="F879" s="18">
        <v>25.62</v>
      </c>
      <c r="G879" s="16">
        <f t="shared" si="80"/>
        <v>9.8541584548679229E-3</v>
      </c>
      <c r="J879" s="15">
        <f t="shared" si="81"/>
        <v>-1.0048082966131492E-4</v>
      </c>
      <c r="K879" s="15">
        <f t="shared" si="82"/>
        <v>-2.3300302993936924E-3</v>
      </c>
      <c r="L879" s="15">
        <f t="shared" si="83"/>
        <v>9.3837376446801249E-3</v>
      </c>
    </row>
    <row r="880" spans="1:12" x14ac:dyDescent="0.3">
      <c r="A880" s="3">
        <v>43670</v>
      </c>
      <c r="B880" s="18">
        <v>43.79</v>
      </c>
      <c r="C880" s="16">
        <f t="shared" si="78"/>
        <v>-5.4508289802407406E-3</v>
      </c>
      <c r="D880" s="18">
        <v>95.53</v>
      </c>
      <c r="E880" s="16">
        <f t="shared" si="79"/>
        <v>-1.240566525379927E-2</v>
      </c>
      <c r="F880" s="18">
        <v>25.39</v>
      </c>
      <c r="G880" s="16">
        <f t="shared" si="80"/>
        <v>-8.9773614363778398E-3</v>
      </c>
      <c r="J880" s="15">
        <f t="shared" si="81"/>
        <v>-6.0057519821357271E-3</v>
      </c>
      <c r="K880" s="15">
        <f t="shared" si="82"/>
        <v>-1.287830209534555E-2</v>
      </c>
      <c r="L880" s="15">
        <f t="shared" si="83"/>
        <v>-9.4477822465656378E-3</v>
      </c>
    </row>
    <row r="881" spans="1:12" x14ac:dyDescent="0.3">
      <c r="A881" s="3">
        <v>43671</v>
      </c>
      <c r="B881" s="18">
        <v>43.87</v>
      </c>
      <c r="C881" s="16">
        <f t="shared" si="78"/>
        <v>1.8269011189768758E-3</v>
      </c>
      <c r="D881" s="18">
        <v>95.7</v>
      </c>
      <c r="E881" s="16">
        <f t="shared" si="79"/>
        <v>1.7795456924527553E-3</v>
      </c>
      <c r="F881" s="18">
        <v>25.39</v>
      </c>
      <c r="G881" s="16">
        <f t="shared" si="80"/>
        <v>0</v>
      </c>
      <c r="J881" s="15">
        <f t="shared" si="81"/>
        <v>1.2719781170818898E-3</v>
      </c>
      <c r="K881" s="15">
        <f t="shared" si="82"/>
        <v>1.3069088509064745E-3</v>
      </c>
      <c r="L881" s="15">
        <f t="shared" si="83"/>
        <v>-4.704208101877977E-4</v>
      </c>
    </row>
    <row r="882" spans="1:12" x14ac:dyDescent="0.3">
      <c r="A882" s="3">
        <v>43672</v>
      </c>
      <c r="B882" s="18">
        <v>43.88</v>
      </c>
      <c r="C882" s="16">
        <f t="shared" si="78"/>
        <v>2.2794620469590576E-4</v>
      </c>
      <c r="D882" s="18">
        <v>95.9</v>
      </c>
      <c r="E882" s="16">
        <f t="shared" si="79"/>
        <v>2.089864158829613E-3</v>
      </c>
      <c r="F882" s="18">
        <v>25.38</v>
      </c>
      <c r="G882" s="16">
        <f t="shared" si="80"/>
        <v>-3.9385584875939461E-4</v>
      </c>
      <c r="J882" s="15">
        <f t="shared" si="81"/>
        <v>-3.2697679719908028E-4</v>
      </c>
      <c r="K882" s="15">
        <f t="shared" si="82"/>
        <v>1.6172273172833321E-3</v>
      </c>
      <c r="L882" s="15">
        <f t="shared" si="83"/>
        <v>-8.6427665894719236E-4</v>
      </c>
    </row>
    <row r="883" spans="1:12" x14ac:dyDescent="0.3">
      <c r="A883" s="3">
        <v>43675</v>
      </c>
      <c r="B883" s="18">
        <v>43.46</v>
      </c>
      <c r="C883" s="16">
        <f t="shared" si="78"/>
        <v>-9.571558796718338E-3</v>
      </c>
      <c r="D883" s="18">
        <v>94.88</v>
      </c>
      <c r="E883" s="16">
        <f t="shared" si="79"/>
        <v>-1.0636079249218056E-2</v>
      </c>
      <c r="F883" s="18">
        <v>25.13</v>
      </c>
      <c r="G883" s="16">
        <f t="shared" si="80"/>
        <v>-9.8502758077225749E-3</v>
      </c>
      <c r="J883" s="15">
        <f t="shared" si="81"/>
        <v>-1.0126481798613324E-2</v>
      </c>
      <c r="K883" s="15">
        <f t="shared" si="82"/>
        <v>-1.1108716090764336E-2</v>
      </c>
      <c r="L883" s="15">
        <f t="shared" si="83"/>
        <v>-1.0320696617910373E-2</v>
      </c>
    </row>
    <row r="884" spans="1:12" x14ac:dyDescent="0.3">
      <c r="A884" s="3">
        <v>43676</v>
      </c>
      <c r="B884" s="18">
        <v>43.16</v>
      </c>
      <c r="C884" s="16">
        <f t="shared" si="78"/>
        <v>-6.9028992176715098E-3</v>
      </c>
      <c r="D884" s="18">
        <v>93.87</v>
      </c>
      <c r="E884" s="16">
        <f t="shared" si="79"/>
        <v>-1.0645025295109467E-2</v>
      </c>
      <c r="F884" s="18">
        <v>24.66</v>
      </c>
      <c r="G884" s="16">
        <f t="shared" si="80"/>
        <v>-1.8702745722244285E-2</v>
      </c>
      <c r="J884" s="15">
        <f t="shared" si="81"/>
        <v>-7.4578222195664963E-3</v>
      </c>
      <c r="K884" s="15">
        <f t="shared" si="82"/>
        <v>-1.1117662136655748E-2</v>
      </c>
      <c r="L884" s="15">
        <f t="shared" si="83"/>
        <v>-1.9173166532432083E-2</v>
      </c>
    </row>
    <row r="885" spans="1:12" x14ac:dyDescent="0.3">
      <c r="A885" s="3">
        <v>43677</v>
      </c>
      <c r="B885" s="18">
        <v>43.24</v>
      </c>
      <c r="C885" s="16">
        <f t="shared" si="78"/>
        <v>1.853568118628468E-3</v>
      </c>
      <c r="D885" s="18">
        <v>94.85</v>
      </c>
      <c r="E885" s="16">
        <f t="shared" si="79"/>
        <v>1.0439970171513657E-2</v>
      </c>
      <c r="F885" s="18">
        <v>24.66</v>
      </c>
      <c r="G885" s="16">
        <f t="shared" si="80"/>
        <v>0</v>
      </c>
      <c r="J885" s="15">
        <f t="shared" si="81"/>
        <v>1.298645116733482E-3</v>
      </c>
      <c r="K885" s="15">
        <f t="shared" si="82"/>
        <v>9.9673333299673764E-3</v>
      </c>
      <c r="L885" s="15">
        <f t="shared" si="83"/>
        <v>-4.704208101877977E-4</v>
      </c>
    </row>
    <row r="886" spans="1:12" x14ac:dyDescent="0.3">
      <c r="A886" s="3">
        <v>43678</v>
      </c>
      <c r="B886" s="18">
        <v>42.61</v>
      </c>
      <c r="C886" s="16">
        <f t="shared" si="78"/>
        <v>-1.4569842738205385E-2</v>
      </c>
      <c r="D886" s="18">
        <v>93.86</v>
      </c>
      <c r="E886" s="16">
        <f t="shared" si="79"/>
        <v>-1.0437532946757977E-2</v>
      </c>
      <c r="F886" s="18">
        <v>24.4</v>
      </c>
      <c r="G886" s="16">
        <f t="shared" si="80"/>
        <v>-1.0543390105433925E-2</v>
      </c>
      <c r="J886" s="15">
        <f t="shared" si="81"/>
        <v>-1.5124765740100372E-2</v>
      </c>
      <c r="K886" s="15">
        <f t="shared" si="82"/>
        <v>-1.0910169788304258E-2</v>
      </c>
      <c r="L886" s="15">
        <f t="shared" si="83"/>
        <v>-1.1013810915621723E-2</v>
      </c>
    </row>
    <row r="887" spans="1:12" x14ac:dyDescent="0.3">
      <c r="A887" s="3">
        <v>43679</v>
      </c>
      <c r="B887" s="18">
        <v>42.68</v>
      </c>
      <c r="C887" s="16">
        <f t="shared" si="78"/>
        <v>1.6428068528513418E-3</v>
      </c>
      <c r="D887" s="18">
        <v>93.45</v>
      </c>
      <c r="E887" s="16">
        <f t="shared" si="79"/>
        <v>-4.3682079693159181E-3</v>
      </c>
      <c r="F887" s="18">
        <v>24.41</v>
      </c>
      <c r="G887" s="16">
        <f t="shared" si="80"/>
        <v>4.098360655737654E-4</v>
      </c>
      <c r="J887" s="15">
        <f t="shared" si="81"/>
        <v>1.0878838509563557E-3</v>
      </c>
      <c r="K887" s="15">
        <f t="shared" si="82"/>
        <v>-4.840844810862199E-3</v>
      </c>
      <c r="L887" s="15">
        <f t="shared" si="83"/>
        <v>-6.05847446140323E-5</v>
      </c>
    </row>
    <row r="888" spans="1:12" x14ac:dyDescent="0.3">
      <c r="A888" s="3">
        <v>43682</v>
      </c>
      <c r="B888" s="18">
        <v>42.27</v>
      </c>
      <c r="C888" s="16">
        <f t="shared" si="78"/>
        <v>-9.6063730084348098E-3</v>
      </c>
      <c r="D888" s="18">
        <v>92.42</v>
      </c>
      <c r="E888" s="16">
        <f t="shared" si="79"/>
        <v>-1.1021936864633486E-2</v>
      </c>
      <c r="F888" s="18">
        <v>24.09</v>
      </c>
      <c r="G888" s="16">
        <f t="shared" si="80"/>
        <v>-1.3109381401065101E-2</v>
      </c>
      <c r="J888" s="15">
        <f t="shared" si="81"/>
        <v>-1.0161296010329796E-2</v>
      </c>
      <c r="K888" s="15">
        <f t="shared" si="82"/>
        <v>-1.1494573706179767E-2</v>
      </c>
      <c r="L888" s="15">
        <f t="shared" si="83"/>
        <v>-1.3579802211252899E-2</v>
      </c>
    </row>
    <row r="889" spans="1:12" x14ac:dyDescent="0.3">
      <c r="A889" s="3">
        <v>43683</v>
      </c>
      <c r="B889" s="18">
        <v>42.63</v>
      </c>
      <c r="C889" s="16">
        <f t="shared" si="78"/>
        <v>8.5166784953867314E-3</v>
      </c>
      <c r="D889" s="18">
        <v>93.86</v>
      </c>
      <c r="E889" s="16">
        <f t="shared" si="79"/>
        <v>1.5581043064271771E-2</v>
      </c>
      <c r="F889" s="18">
        <v>24.38</v>
      </c>
      <c r="G889" s="16">
        <f t="shared" si="80"/>
        <v>1.2038190120381875E-2</v>
      </c>
      <c r="J889" s="15">
        <f t="shared" si="81"/>
        <v>7.9617554934917449E-3</v>
      </c>
      <c r="K889" s="15">
        <f t="shared" si="82"/>
        <v>1.510840622272549E-2</v>
      </c>
      <c r="L889" s="15">
        <f t="shared" si="83"/>
        <v>1.1567769310194077E-2</v>
      </c>
    </row>
    <row r="890" spans="1:12" x14ac:dyDescent="0.3">
      <c r="A890" s="3">
        <v>43684</v>
      </c>
      <c r="B890" s="18">
        <v>42.28</v>
      </c>
      <c r="C890" s="16">
        <f t="shared" si="78"/>
        <v>-8.2101806239737174E-3</v>
      </c>
      <c r="D890" s="18">
        <v>93.43</v>
      </c>
      <c r="E890" s="16">
        <f t="shared" si="79"/>
        <v>-4.5812912848922638E-3</v>
      </c>
      <c r="F890" s="18">
        <v>24.49</v>
      </c>
      <c r="G890" s="16">
        <f t="shared" si="80"/>
        <v>4.5118949958982135E-3</v>
      </c>
      <c r="J890" s="15">
        <f t="shared" si="81"/>
        <v>-8.7651036258687039E-3</v>
      </c>
      <c r="K890" s="15">
        <f t="shared" si="82"/>
        <v>-5.0539281264385446E-3</v>
      </c>
      <c r="L890" s="15">
        <f t="shared" si="83"/>
        <v>4.0414741857104156E-3</v>
      </c>
    </row>
    <row r="891" spans="1:12" x14ac:dyDescent="0.3">
      <c r="A891" s="3">
        <v>43685</v>
      </c>
      <c r="B891" s="18">
        <v>42.86</v>
      </c>
      <c r="C891" s="16">
        <f t="shared" si="78"/>
        <v>1.3718070009460792E-2</v>
      </c>
      <c r="D891" s="18">
        <v>94.01</v>
      </c>
      <c r="E891" s="16">
        <f t="shared" si="79"/>
        <v>6.2078561489884443E-3</v>
      </c>
      <c r="F891" s="18">
        <v>24.64</v>
      </c>
      <c r="G891" s="16">
        <f t="shared" si="80"/>
        <v>6.1249489587587025E-3</v>
      </c>
      <c r="J891" s="15">
        <f t="shared" si="81"/>
        <v>1.3163147007565806E-2</v>
      </c>
      <c r="K891" s="15">
        <f t="shared" si="82"/>
        <v>5.7352193074421635E-3</v>
      </c>
      <c r="L891" s="15">
        <f t="shared" si="83"/>
        <v>5.6545281485709045E-3</v>
      </c>
    </row>
    <row r="892" spans="1:12" x14ac:dyDescent="0.3">
      <c r="A892" s="3">
        <v>43686</v>
      </c>
      <c r="B892" s="18">
        <v>43.11</v>
      </c>
      <c r="C892" s="16">
        <f t="shared" si="78"/>
        <v>5.8329444703686395E-3</v>
      </c>
      <c r="D892" s="18">
        <v>94.67</v>
      </c>
      <c r="E892" s="16">
        <f t="shared" si="79"/>
        <v>7.0205297308796322E-3</v>
      </c>
      <c r="F892" s="18">
        <v>24.86</v>
      </c>
      <c r="G892" s="16">
        <f t="shared" si="80"/>
        <v>8.9285714285713969E-3</v>
      </c>
      <c r="J892" s="15">
        <f t="shared" si="81"/>
        <v>5.278021468473653E-3</v>
      </c>
      <c r="K892" s="15">
        <f t="shared" si="82"/>
        <v>6.5478928893333514E-3</v>
      </c>
      <c r="L892" s="15">
        <f t="shared" si="83"/>
        <v>8.4581506183835989E-3</v>
      </c>
    </row>
    <row r="893" spans="1:12" x14ac:dyDescent="0.3">
      <c r="A893" s="3">
        <v>43690</v>
      </c>
      <c r="B893" s="18">
        <v>42.1</v>
      </c>
      <c r="C893" s="16">
        <f t="shared" si="78"/>
        <v>-2.3428438877290625E-2</v>
      </c>
      <c r="D893" s="18">
        <v>92.86</v>
      </c>
      <c r="E893" s="16">
        <f t="shared" si="79"/>
        <v>-1.9119045104045607E-2</v>
      </c>
      <c r="F893" s="18">
        <v>24.39</v>
      </c>
      <c r="G893" s="16">
        <f t="shared" si="80"/>
        <v>-1.8905872888173691E-2</v>
      </c>
      <c r="J893" s="15">
        <f t="shared" si="81"/>
        <v>-2.3983361879185611E-2</v>
      </c>
      <c r="K893" s="15">
        <f t="shared" si="82"/>
        <v>-1.9591681945591886E-2</v>
      </c>
      <c r="L893" s="15">
        <f t="shared" si="83"/>
        <v>-1.9376293698361489E-2</v>
      </c>
    </row>
    <row r="894" spans="1:12" x14ac:dyDescent="0.3">
      <c r="A894" s="3">
        <v>43691</v>
      </c>
      <c r="B894" s="18">
        <v>42.68</v>
      </c>
      <c r="C894" s="16">
        <f t="shared" si="78"/>
        <v>1.3776722090261151E-2</v>
      </c>
      <c r="D894" s="18">
        <v>93.64</v>
      </c>
      <c r="E894" s="16">
        <f t="shared" si="79"/>
        <v>8.3997415464138747E-3</v>
      </c>
      <c r="F894" s="18">
        <v>24.48</v>
      </c>
      <c r="G894" s="16">
        <f t="shared" si="80"/>
        <v>3.6900369003689537E-3</v>
      </c>
      <c r="J894" s="15">
        <f t="shared" si="81"/>
        <v>1.3221799088366164E-2</v>
      </c>
      <c r="K894" s="15">
        <f t="shared" si="82"/>
        <v>7.9271047048675939E-3</v>
      </c>
      <c r="L894" s="15">
        <f t="shared" si="83"/>
        <v>3.2196160901811562E-3</v>
      </c>
    </row>
    <row r="895" spans="1:12" x14ac:dyDescent="0.3">
      <c r="A895" s="3">
        <v>43693</v>
      </c>
      <c r="B895" s="18">
        <v>42.8</v>
      </c>
      <c r="C895" s="16">
        <f t="shared" si="78"/>
        <v>2.811621368322248E-3</v>
      </c>
      <c r="D895" s="18">
        <v>93.63</v>
      </c>
      <c r="E895" s="16">
        <f t="shared" si="79"/>
        <v>-1.0679196924401335E-4</v>
      </c>
      <c r="F895" s="18">
        <v>24.47</v>
      </c>
      <c r="G895" s="16">
        <f t="shared" si="80"/>
        <v>-4.0849673202625336E-4</v>
      </c>
      <c r="J895" s="15">
        <f t="shared" si="81"/>
        <v>2.2566983664272619E-3</v>
      </c>
      <c r="K895" s="15">
        <f t="shared" si="82"/>
        <v>-5.7942881079029406E-4</v>
      </c>
      <c r="L895" s="15">
        <f t="shared" si="83"/>
        <v>-8.7891754221405111E-4</v>
      </c>
    </row>
    <row r="896" spans="1:12" x14ac:dyDescent="0.3">
      <c r="A896" s="3">
        <v>43696</v>
      </c>
      <c r="B896" s="18">
        <v>42.86</v>
      </c>
      <c r="C896" s="16">
        <f t="shared" si="78"/>
        <v>1.4018691588786325E-3</v>
      </c>
      <c r="D896" s="18">
        <v>93.69</v>
      </c>
      <c r="E896" s="16">
        <f t="shared" si="79"/>
        <v>6.4082024991996001E-4</v>
      </c>
      <c r="F896" s="18">
        <v>24.66</v>
      </c>
      <c r="G896" s="16">
        <f t="shared" si="80"/>
        <v>7.764609726195415E-3</v>
      </c>
      <c r="J896" s="15">
        <f t="shared" si="81"/>
        <v>8.4694615698364646E-4</v>
      </c>
      <c r="K896" s="15">
        <f t="shared" si="82"/>
        <v>1.681834083736793E-4</v>
      </c>
      <c r="L896" s="15">
        <f t="shared" si="83"/>
        <v>7.294188916007617E-3</v>
      </c>
    </row>
    <row r="897" spans="1:12" x14ac:dyDescent="0.3">
      <c r="A897" s="3">
        <v>43697</v>
      </c>
      <c r="B897" s="18">
        <v>42.71</v>
      </c>
      <c r="C897" s="16">
        <f t="shared" si="78"/>
        <v>-3.4997666822211837E-3</v>
      </c>
      <c r="D897" s="18">
        <v>93.07</v>
      </c>
      <c r="E897" s="16">
        <f t="shared" si="79"/>
        <v>-6.6175685772228432E-3</v>
      </c>
      <c r="F897" s="18">
        <v>24.5</v>
      </c>
      <c r="G897" s="16">
        <f t="shared" si="80"/>
        <v>-6.4882400648823557E-3</v>
      </c>
      <c r="J897" s="15">
        <f t="shared" si="81"/>
        <v>-4.0546896841161702E-3</v>
      </c>
      <c r="K897" s="15">
        <f t="shared" si="82"/>
        <v>-7.090205418769124E-3</v>
      </c>
      <c r="L897" s="15">
        <f t="shared" si="83"/>
        <v>-6.9586608750701537E-3</v>
      </c>
    </row>
    <row r="898" spans="1:12" x14ac:dyDescent="0.3">
      <c r="A898" s="3">
        <v>43698</v>
      </c>
      <c r="B898" s="18">
        <v>42.35</v>
      </c>
      <c r="C898" s="16">
        <f t="shared" si="78"/>
        <v>-8.4289393584640049E-3</v>
      </c>
      <c r="D898" s="18">
        <v>91.62</v>
      </c>
      <c r="E898" s="16">
        <f t="shared" si="79"/>
        <v>-1.5579671215214197E-2</v>
      </c>
      <c r="F898" s="18">
        <v>24.22</v>
      </c>
      <c r="G898" s="16">
        <f t="shared" si="80"/>
        <v>-1.1428571428571455E-2</v>
      </c>
      <c r="J898" s="15">
        <f t="shared" si="81"/>
        <v>-8.9838623603589914E-3</v>
      </c>
      <c r="K898" s="15">
        <f t="shared" si="82"/>
        <v>-1.6052308056760476E-2</v>
      </c>
      <c r="L898" s="15">
        <f t="shared" si="83"/>
        <v>-1.1898992238759253E-2</v>
      </c>
    </row>
    <row r="899" spans="1:12" x14ac:dyDescent="0.3">
      <c r="A899" s="3">
        <v>43699</v>
      </c>
      <c r="B899" s="18">
        <v>41.74</v>
      </c>
      <c r="C899" s="16">
        <f t="shared" si="78"/>
        <v>-1.4403778040141701E-2</v>
      </c>
      <c r="D899" s="18">
        <v>89.91</v>
      </c>
      <c r="E899" s="16">
        <f t="shared" si="79"/>
        <v>-1.8664047151277119E-2</v>
      </c>
      <c r="F899" s="18">
        <v>23.83</v>
      </c>
      <c r="G899" s="16">
        <f t="shared" si="80"/>
        <v>-1.6102394715111545E-2</v>
      </c>
      <c r="J899" s="15">
        <f t="shared" si="81"/>
        <v>-1.4958701042036688E-2</v>
      </c>
      <c r="K899" s="15">
        <f t="shared" si="82"/>
        <v>-1.9136683992823398E-2</v>
      </c>
      <c r="L899" s="15">
        <f t="shared" si="83"/>
        <v>-1.6572815525299343E-2</v>
      </c>
    </row>
    <row r="900" spans="1:12" x14ac:dyDescent="0.3">
      <c r="A900" s="3">
        <v>43700</v>
      </c>
      <c r="B900" s="18">
        <v>42.1</v>
      </c>
      <c r="C900" s="16">
        <f t="shared" si="78"/>
        <v>8.6248203162433423E-3</v>
      </c>
      <c r="D900" s="18">
        <v>91.12</v>
      </c>
      <c r="E900" s="16">
        <f t="shared" si="79"/>
        <v>1.3457902346791339E-2</v>
      </c>
      <c r="F900" s="18">
        <v>23.81</v>
      </c>
      <c r="G900" s="16">
        <f t="shared" si="80"/>
        <v>-8.3927822073015523E-4</v>
      </c>
      <c r="J900" s="15">
        <f t="shared" si="81"/>
        <v>8.0698973143483559E-3</v>
      </c>
      <c r="K900" s="15">
        <f t="shared" si="82"/>
        <v>1.2985265505245059E-2</v>
      </c>
      <c r="L900" s="15">
        <f t="shared" si="83"/>
        <v>-1.309699030917953E-3</v>
      </c>
    </row>
    <row r="901" spans="1:12" x14ac:dyDescent="0.3">
      <c r="A901" s="3">
        <v>43703</v>
      </c>
      <c r="B901" s="18">
        <v>42.85</v>
      </c>
      <c r="C901" s="16">
        <f t="shared" ref="C901:C964" si="84">B901/B900-1</f>
        <v>1.7814726840855055E-2</v>
      </c>
      <c r="D901" s="18">
        <v>92.05</v>
      </c>
      <c r="E901" s="16">
        <f t="shared" ref="E901:E964" si="85">D901/D900-1</f>
        <v>1.0206321334503832E-2</v>
      </c>
      <c r="F901" s="18">
        <v>24.26</v>
      </c>
      <c r="G901" s="16">
        <f t="shared" ref="G901:G964" si="86">F901/F900-1</f>
        <v>1.8899622007559902E-2</v>
      </c>
      <c r="J901" s="15">
        <f t="shared" ref="J901:J964" si="87">C901-$C$1235</f>
        <v>1.7259803838960069E-2</v>
      </c>
      <c r="K901" s="15">
        <f t="shared" ref="K901:K964" si="88">E901-$E$1235</f>
        <v>9.7336844929575509E-3</v>
      </c>
      <c r="L901" s="15">
        <f t="shared" ref="L901:L964" si="89">G901-$G$1235</f>
        <v>1.8429201197372104E-2</v>
      </c>
    </row>
    <row r="902" spans="1:12" x14ac:dyDescent="0.3">
      <c r="A902" s="3">
        <v>43704</v>
      </c>
      <c r="B902" s="18">
        <v>43.03</v>
      </c>
      <c r="C902" s="16">
        <f t="shared" si="84"/>
        <v>4.2007001166861624E-3</v>
      </c>
      <c r="D902" s="18">
        <v>92.66</v>
      </c>
      <c r="E902" s="16">
        <f t="shared" si="85"/>
        <v>6.6268332428027765E-3</v>
      </c>
      <c r="F902" s="18">
        <v>24.63</v>
      </c>
      <c r="G902" s="16">
        <f t="shared" si="86"/>
        <v>1.5251442704039553E-2</v>
      </c>
      <c r="J902" s="15">
        <f t="shared" si="87"/>
        <v>3.6457771147911763E-3</v>
      </c>
      <c r="K902" s="15">
        <f t="shared" si="88"/>
        <v>6.1541964012564957E-3</v>
      </c>
      <c r="L902" s="15">
        <f t="shared" si="89"/>
        <v>1.4781021893851755E-2</v>
      </c>
    </row>
    <row r="903" spans="1:12" x14ac:dyDescent="0.3">
      <c r="A903" s="3">
        <v>43705</v>
      </c>
      <c r="B903" s="18">
        <v>42.74</v>
      </c>
      <c r="C903" s="16">
        <f t="shared" si="84"/>
        <v>-6.7394840808737699E-3</v>
      </c>
      <c r="D903" s="18">
        <v>91.99</v>
      </c>
      <c r="E903" s="16">
        <f t="shared" si="85"/>
        <v>-7.2307360241744556E-3</v>
      </c>
      <c r="F903" s="18">
        <v>24.55</v>
      </c>
      <c r="G903" s="16">
        <f t="shared" si="86"/>
        <v>-3.2480714575719993E-3</v>
      </c>
      <c r="J903" s="15">
        <f t="shared" si="87"/>
        <v>-7.2944070827687564E-3</v>
      </c>
      <c r="K903" s="15">
        <f t="shared" si="88"/>
        <v>-7.7033728657207364E-3</v>
      </c>
      <c r="L903" s="15">
        <f t="shared" si="89"/>
        <v>-3.7184922677597969E-3</v>
      </c>
    </row>
    <row r="904" spans="1:12" x14ac:dyDescent="0.3">
      <c r="A904" s="3">
        <v>43706</v>
      </c>
      <c r="B904" s="18">
        <v>42.56</v>
      </c>
      <c r="C904" s="16">
        <f t="shared" si="84"/>
        <v>-4.2115114646701368E-3</v>
      </c>
      <c r="D904" s="18">
        <v>91.55</v>
      </c>
      <c r="E904" s="16">
        <f t="shared" si="85"/>
        <v>-4.7831286009348828E-3</v>
      </c>
      <c r="F904" s="18">
        <v>24.36</v>
      </c>
      <c r="G904" s="16">
        <f t="shared" si="86"/>
        <v>-7.7393075356415597E-3</v>
      </c>
      <c r="J904" s="15">
        <f t="shared" si="87"/>
        <v>-4.7664344665651233E-3</v>
      </c>
      <c r="K904" s="15">
        <f t="shared" si="88"/>
        <v>-5.2557654424811636E-3</v>
      </c>
      <c r="L904" s="15">
        <f t="shared" si="89"/>
        <v>-8.2097283458293577E-3</v>
      </c>
    </row>
    <row r="905" spans="1:12" x14ac:dyDescent="0.3">
      <c r="A905" s="3">
        <v>43707</v>
      </c>
      <c r="B905" s="18">
        <v>42.79</v>
      </c>
      <c r="C905" s="16">
        <f t="shared" si="84"/>
        <v>5.4041353383458279E-3</v>
      </c>
      <c r="D905" s="18">
        <v>92.51</v>
      </c>
      <c r="E905" s="16">
        <f t="shared" si="85"/>
        <v>1.0486073184052591E-2</v>
      </c>
      <c r="F905" s="18">
        <v>24.61</v>
      </c>
      <c r="G905" s="16">
        <f t="shared" si="86"/>
        <v>1.026272577996723E-2</v>
      </c>
      <c r="J905" s="15">
        <f t="shared" si="87"/>
        <v>4.8492123364508415E-3</v>
      </c>
      <c r="K905" s="15">
        <f t="shared" si="88"/>
        <v>1.001343634250631E-2</v>
      </c>
      <c r="L905" s="15">
        <f t="shared" si="89"/>
        <v>9.792304969779432E-3</v>
      </c>
    </row>
    <row r="906" spans="1:12" x14ac:dyDescent="0.3">
      <c r="A906" s="3">
        <v>43711</v>
      </c>
      <c r="B906" s="18">
        <v>41.92</v>
      </c>
      <c r="C906" s="16">
        <f t="shared" si="84"/>
        <v>-2.0331853236737474E-2</v>
      </c>
      <c r="D906" s="18">
        <v>91.15</v>
      </c>
      <c r="E906" s="16">
        <f t="shared" si="85"/>
        <v>-1.4701113393146725E-2</v>
      </c>
      <c r="F906" s="18">
        <v>24.24</v>
      </c>
      <c r="G906" s="16">
        <f t="shared" si="86"/>
        <v>-1.5034538805363762E-2</v>
      </c>
      <c r="J906" s="15">
        <f t="shared" si="87"/>
        <v>-2.088677623863246E-2</v>
      </c>
      <c r="K906" s="15">
        <f t="shared" si="88"/>
        <v>-1.5173750234693006E-2</v>
      </c>
      <c r="L906" s="15">
        <f t="shared" si="89"/>
        <v>-1.550495961555156E-2</v>
      </c>
    </row>
    <row r="907" spans="1:12" x14ac:dyDescent="0.3">
      <c r="A907" s="3">
        <v>43712</v>
      </c>
      <c r="B907" s="18">
        <v>42.23</v>
      </c>
      <c r="C907" s="16">
        <f t="shared" si="84"/>
        <v>7.3950381679388499E-3</v>
      </c>
      <c r="D907" s="18">
        <v>91.46</v>
      </c>
      <c r="E907" s="16">
        <f t="shared" si="85"/>
        <v>3.4009873834337512E-3</v>
      </c>
      <c r="F907" s="18">
        <v>24.3</v>
      </c>
      <c r="G907" s="16">
        <f t="shared" si="86"/>
        <v>2.4752475247524774E-3</v>
      </c>
      <c r="J907" s="15">
        <f t="shared" si="87"/>
        <v>6.8401151660438635E-3</v>
      </c>
      <c r="K907" s="15">
        <f t="shared" si="88"/>
        <v>2.9283505418874704E-3</v>
      </c>
      <c r="L907" s="15">
        <f t="shared" si="89"/>
        <v>2.0048267145646799E-3</v>
      </c>
    </row>
    <row r="908" spans="1:12" x14ac:dyDescent="0.3">
      <c r="A908" s="3">
        <v>43713</v>
      </c>
      <c r="B908" s="18">
        <v>42.4</v>
      </c>
      <c r="C908" s="16">
        <f t="shared" si="84"/>
        <v>4.0255742363248803E-3</v>
      </c>
      <c r="D908" s="18">
        <v>91.85</v>
      </c>
      <c r="E908" s="16">
        <f t="shared" si="85"/>
        <v>4.2641591952765623E-3</v>
      </c>
      <c r="F908" s="18">
        <v>24.37</v>
      </c>
      <c r="G908" s="16">
        <f t="shared" si="86"/>
        <v>2.8806584362139898E-3</v>
      </c>
      <c r="J908" s="15">
        <f t="shared" si="87"/>
        <v>3.4706512344298943E-3</v>
      </c>
      <c r="K908" s="15">
        <f t="shared" si="88"/>
        <v>3.7915223537302815E-3</v>
      </c>
      <c r="L908" s="15">
        <f t="shared" si="89"/>
        <v>2.4102376260261922E-3</v>
      </c>
    </row>
    <row r="909" spans="1:12" x14ac:dyDescent="0.3">
      <c r="A909" s="3">
        <v>43714</v>
      </c>
      <c r="B909" s="18">
        <v>42.82</v>
      </c>
      <c r="C909" s="16">
        <f t="shared" si="84"/>
        <v>9.9056603773586271E-3</v>
      </c>
      <c r="D909" s="18">
        <v>92.61</v>
      </c>
      <c r="E909" s="16">
        <f t="shared" si="85"/>
        <v>8.2743603701687096E-3</v>
      </c>
      <c r="F909" s="18">
        <v>24.75</v>
      </c>
      <c r="G909" s="16">
        <f t="shared" si="86"/>
        <v>1.5592942141977817E-2</v>
      </c>
      <c r="J909" s="15">
        <f t="shared" si="87"/>
        <v>9.3507373754636407E-3</v>
      </c>
      <c r="K909" s="15">
        <f t="shared" si="88"/>
        <v>7.8017235286224288E-3</v>
      </c>
      <c r="L909" s="15">
        <f t="shared" si="89"/>
        <v>1.5122521331790019E-2</v>
      </c>
    </row>
    <row r="910" spans="1:12" x14ac:dyDescent="0.3">
      <c r="A910" s="3">
        <v>43717</v>
      </c>
      <c r="B910" s="18">
        <v>42.96</v>
      </c>
      <c r="C910" s="16">
        <f t="shared" si="84"/>
        <v>3.2695002335356715E-3</v>
      </c>
      <c r="D910" s="18">
        <v>93.34</v>
      </c>
      <c r="E910" s="16">
        <f t="shared" si="85"/>
        <v>7.8825180865997879E-3</v>
      </c>
      <c r="F910" s="18">
        <v>24.79</v>
      </c>
      <c r="G910" s="16">
        <f t="shared" si="86"/>
        <v>1.6161616161616266E-3</v>
      </c>
      <c r="J910" s="15">
        <f t="shared" si="87"/>
        <v>2.7145772316406855E-3</v>
      </c>
      <c r="K910" s="15">
        <f t="shared" si="88"/>
        <v>7.4098812450535071E-3</v>
      </c>
      <c r="L910" s="15">
        <f t="shared" si="89"/>
        <v>1.1457408059738288E-3</v>
      </c>
    </row>
    <row r="911" spans="1:12" x14ac:dyDescent="0.3">
      <c r="A911" s="3">
        <v>43719</v>
      </c>
      <c r="B911" s="18">
        <v>43.06</v>
      </c>
      <c r="C911" s="16">
        <f t="shared" si="84"/>
        <v>2.3277467411546571E-3</v>
      </c>
      <c r="D911" s="18">
        <v>94.37</v>
      </c>
      <c r="E911" s="16">
        <f t="shared" si="85"/>
        <v>1.1034926076708862E-2</v>
      </c>
      <c r="F911" s="18">
        <v>24.91</v>
      </c>
      <c r="G911" s="16">
        <f t="shared" si="86"/>
        <v>4.8406615570795175E-3</v>
      </c>
      <c r="J911" s="15">
        <f t="shared" si="87"/>
        <v>1.772823739259671E-3</v>
      </c>
      <c r="K911" s="15">
        <f t="shared" si="88"/>
        <v>1.0562289235162581E-2</v>
      </c>
      <c r="L911" s="15">
        <f t="shared" si="89"/>
        <v>4.3702407468917195E-3</v>
      </c>
    </row>
    <row r="912" spans="1:12" x14ac:dyDescent="0.3">
      <c r="A912" s="3">
        <v>43720</v>
      </c>
      <c r="B912" s="18">
        <v>42.9</v>
      </c>
      <c r="C912" s="16">
        <f t="shared" si="84"/>
        <v>-3.7157454714352722E-3</v>
      </c>
      <c r="D912" s="18">
        <v>94.31</v>
      </c>
      <c r="E912" s="16">
        <f t="shared" si="85"/>
        <v>-6.3579527392176871E-4</v>
      </c>
      <c r="F912" s="18">
        <v>24.99</v>
      </c>
      <c r="G912" s="16">
        <f t="shared" si="86"/>
        <v>3.2115616218384435E-3</v>
      </c>
      <c r="J912" s="15">
        <f t="shared" si="87"/>
        <v>-4.2706684733302587E-3</v>
      </c>
      <c r="K912" s="15">
        <f t="shared" si="88"/>
        <v>-1.1084321154680495E-3</v>
      </c>
      <c r="L912" s="15">
        <f t="shared" si="89"/>
        <v>2.741140811650646E-3</v>
      </c>
    </row>
    <row r="913" spans="1:12" x14ac:dyDescent="0.3">
      <c r="A913" s="3">
        <v>43721</v>
      </c>
      <c r="B913" s="18">
        <v>43.29</v>
      </c>
      <c r="C913" s="16">
        <f t="shared" si="84"/>
        <v>9.0909090909090384E-3</v>
      </c>
      <c r="D913" s="18">
        <v>94.83</v>
      </c>
      <c r="E913" s="16">
        <f t="shared" si="85"/>
        <v>5.5137313116317976E-3</v>
      </c>
      <c r="F913" s="18">
        <v>25.03</v>
      </c>
      <c r="G913" s="16">
        <f t="shared" si="86"/>
        <v>1.6006402561026256E-3</v>
      </c>
      <c r="J913" s="15">
        <f t="shared" si="87"/>
        <v>8.535986089014052E-3</v>
      </c>
      <c r="K913" s="15">
        <f t="shared" si="88"/>
        <v>5.0410944700855168E-3</v>
      </c>
      <c r="L913" s="15">
        <f t="shared" si="89"/>
        <v>1.1302194459148279E-3</v>
      </c>
    </row>
    <row r="914" spans="1:12" x14ac:dyDescent="0.3">
      <c r="A914" s="3">
        <v>43724</v>
      </c>
      <c r="B914" s="18">
        <v>43.09</v>
      </c>
      <c r="C914" s="16">
        <f t="shared" si="84"/>
        <v>-4.6200046200045586E-3</v>
      </c>
      <c r="D914" s="18">
        <v>94.57</v>
      </c>
      <c r="E914" s="16">
        <f t="shared" si="85"/>
        <v>-2.7417483918591445E-3</v>
      </c>
      <c r="F914" s="18">
        <v>25.11</v>
      </c>
      <c r="G914" s="16">
        <f t="shared" si="86"/>
        <v>3.1961646024769585E-3</v>
      </c>
      <c r="J914" s="15">
        <f t="shared" si="87"/>
        <v>-5.1749276218995451E-3</v>
      </c>
      <c r="K914" s="15">
        <f t="shared" si="88"/>
        <v>-3.2143852334054254E-3</v>
      </c>
      <c r="L914" s="15">
        <f t="shared" si="89"/>
        <v>2.725743792289161E-3</v>
      </c>
    </row>
    <row r="915" spans="1:12" x14ac:dyDescent="0.3">
      <c r="A915" s="3">
        <v>43725</v>
      </c>
      <c r="B915" s="18">
        <v>42.47</v>
      </c>
      <c r="C915" s="16">
        <f t="shared" si="84"/>
        <v>-1.4388489208633226E-2</v>
      </c>
      <c r="D915" s="18">
        <v>93.18</v>
      </c>
      <c r="E915" s="16">
        <f t="shared" si="85"/>
        <v>-1.4698107222163359E-2</v>
      </c>
      <c r="F915" s="18">
        <v>24.75</v>
      </c>
      <c r="G915" s="16">
        <f t="shared" si="86"/>
        <v>-1.4336917562724039E-2</v>
      </c>
      <c r="J915" s="15">
        <f t="shared" si="87"/>
        <v>-1.4943412210528213E-2</v>
      </c>
      <c r="K915" s="15">
        <f t="shared" si="88"/>
        <v>-1.517074406370964E-2</v>
      </c>
      <c r="L915" s="15">
        <f t="shared" si="89"/>
        <v>-1.4807338372911837E-2</v>
      </c>
    </row>
    <row r="916" spans="1:12" x14ac:dyDescent="0.3">
      <c r="A916" s="3">
        <v>43726</v>
      </c>
      <c r="B916" s="18">
        <v>42.51</v>
      </c>
      <c r="C916" s="16">
        <f t="shared" si="84"/>
        <v>9.4184129974106412E-4</v>
      </c>
      <c r="D916" s="18">
        <v>93.59</v>
      </c>
      <c r="E916" s="16">
        <f t="shared" si="85"/>
        <v>4.4000858553336908E-3</v>
      </c>
      <c r="F916" s="18">
        <v>24.84</v>
      </c>
      <c r="G916" s="16">
        <f t="shared" si="86"/>
        <v>3.6363636363636598E-3</v>
      </c>
      <c r="J916" s="15">
        <f t="shared" si="87"/>
        <v>3.8691829784607808E-4</v>
      </c>
      <c r="K916" s="15">
        <f t="shared" si="88"/>
        <v>3.92744901378741E-3</v>
      </c>
      <c r="L916" s="15">
        <f t="shared" si="89"/>
        <v>3.1659428261758622E-3</v>
      </c>
    </row>
    <row r="917" spans="1:12" x14ac:dyDescent="0.3">
      <c r="A917" s="3">
        <v>43727</v>
      </c>
      <c r="B917" s="18">
        <v>42.14</v>
      </c>
      <c r="C917" s="16">
        <f t="shared" si="84"/>
        <v>-8.7038343919076944E-3</v>
      </c>
      <c r="D917" s="18">
        <v>92.62</v>
      </c>
      <c r="E917" s="16">
        <f t="shared" si="85"/>
        <v>-1.0364355166150196E-2</v>
      </c>
      <c r="F917" s="18">
        <v>24.54</v>
      </c>
      <c r="G917" s="16">
        <f t="shared" si="86"/>
        <v>-1.2077294685990392E-2</v>
      </c>
      <c r="J917" s="15">
        <f t="shared" si="87"/>
        <v>-9.2587573938026808E-3</v>
      </c>
      <c r="K917" s="15">
        <f t="shared" si="88"/>
        <v>-1.0836992007696477E-2</v>
      </c>
      <c r="L917" s="15">
        <f t="shared" si="89"/>
        <v>-1.254771549617819E-2</v>
      </c>
    </row>
    <row r="918" spans="1:12" x14ac:dyDescent="0.3">
      <c r="A918" s="3">
        <v>43728</v>
      </c>
      <c r="B918" s="18">
        <v>44.14</v>
      </c>
      <c r="C918" s="16">
        <f t="shared" si="84"/>
        <v>4.7460844803037583E-2</v>
      </c>
      <c r="D918" s="18">
        <v>97.38</v>
      </c>
      <c r="E918" s="16">
        <f t="shared" si="85"/>
        <v>5.1392787734830359E-2</v>
      </c>
      <c r="F918" s="18">
        <v>25.39</v>
      </c>
      <c r="G918" s="16">
        <f t="shared" si="86"/>
        <v>3.4637326813365954E-2</v>
      </c>
      <c r="J918" s="15">
        <f t="shared" si="87"/>
        <v>4.69059218011426E-2</v>
      </c>
      <c r="K918" s="15">
        <f t="shared" si="88"/>
        <v>5.0920150893284076E-2</v>
      </c>
      <c r="L918" s="15">
        <f t="shared" si="89"/>
        <v>3.4166906003178156E-2</v>
      </c>
    </row>
    <row r="919" spans="1:12" x14ac:dyDescent="0.3">
      <c r="A919" s="3">
        <v>43731</v>
      </c>
      <c r="B919" s="18">
        <v>45.15</v>
      </c>
      <c r="C919" s="16">
        <f t="shared" si="84"/>
        <v>2.2881739918441335E-2</v>
      </c>
      <c r="D919" s="18">
        <v>100.17</v>
      </c>
      <c r="E919" s="16">
        <f t="shared" si="85"/>
        <v>2.8650646950092451E-2</v>
      </c>
      <c r="F919" s="18">
        <v>26.2</v>
      </c>
      <c r="G919" s="16">
        <f t="shared" si="86"/>
        <v>3.1902323749507522E-2</v>
      </c>
      <c r="J919" s="15">
        <f t="shared" si="87"/>
        <v>2.2326816916546349E-2</v>
      </c>
      <c r="K919" s="15">
        <f t="shared" si="88"/>
        <v>2.8178010108546172E-2</v>
      </c>
      <c r="L919" s="15">
        <f t="shared" si="89"/>
        <v>3.1431902939319724E-2</v>
      </c>
    </row>
    <row r="920" spans="1:12" x14ac:dyDescent="0.3">
      <c r="A920" s="3">
        <v>43732</v>
      </c>
      <c r="B920" s="18">
        <v>45.03</v>
      </c>
      <c r="C920" s="16">
        <f t="shared" si="84"/>
        <v>-2.6578073089700283E-3</v>
      </c>
      <c r="D920" s="18">
        <v>99.57</v>
      </c>
      <c r="E920" s="16">
        <f t="shared" si="85"/>
        <v>-5.989817310572132E-3</v>
      </c>
      <c r="F920" s="18">
        <v>26.11</v>
      </c>
      <c r="G920" s="16">
        <f t="shared" si="86"/>
        <v>-3.4351145038168385E-3</v>
      </c>
      <c r="J920" s="15">
        <f t="shared" si="87"/>
        <v>-3.2127303108650143E-3</v>
      </c>
      <c r="K920" s="15">
        <f t="shared" si="88"/>
        <v>-6.4624541521184128E-3</v>
      </c>
      <c r="L920" s="15">
        <f t="shared" si="89"/>
        <v>-3.905535314004636E-3</v>
      </c>
    </row>
    <row r="921" spans="1:12" x14ac:dyDescent="0.3">
      <c r="A921" s="3">
        <v>43733</v>
      </c>
      <c r="B921" s="18">
        <v>44.41</v>
      </c>
      <c r="C921" s="16">
        <f t="shared" si="84"/>
        <v>-1.3768598711969893E-2</v>
      </c>
      <c r="D921" s="18">
        <v>97.73</v>
      </c>
      <c r="E921" s="16">
        <f t="shared" si="85"/>
        <v>-1.8479461685246501E-2</v>
      </c>
      <c r="F921" s="18">
        <v>25.78</v>
      </c>
      <c r="G921" s="16">
        <f t="shared" si="86"/>
        <v>-1.2638835695135908E-2</v>
      </c>
      <c r="J921" s="15">
        <f t="shared" si="87"/>
        <v>-1.4323521713864879E-2</v>
      </c>
      <c r="K921" s="15">
        <f t="shared" si="88"/>
        <v>-1.895209852679278E-2</v>
      </c>
      <c r="L921" s="15">
        <f t="shared" si="89"/>
        <v>-1.3109256505323706E-2</v>
      </c>
    </row>
    <row r="922" spans="1:12" x14ac:dyDescent="0.3">
      <c r="A922" s="3">
        <v>43734</v>
      </c>
      <c r="B922" s="18">
        <v>45.03</v>
      </c>
      <c r="C922" s="16">
        <f t="shared" si="84"/>
        <v>1.3960819635217447E-2</v>
      </c>
      <c r="D922" s="18">
        <v>98.6</v>
      </c>
      <c r="E922" s="16">
        <f t="shared" si="85"/>
        <v>8.9020771513352859E-3</v>
      </c>
      <c r="F922" s="18">
        <v>25.94</v>
      </c>
      <c r="G922" s="16">
        <f t="shared" si="86"/>
        <v>6.2063615205585343E-3</v>
      </c>
      <c r="J922" s="15">
        <f t="shared" si="87"/>
        <v>1.3405896633322461E-2</v>
      </c>
      <c r="K922" s="15">
        <f t="shared" si="88"/>
        <v>8.4294403097890051E-3</v>
      </c>
      <c r="L922" s="15">
        <f t="shared" si="89"/>
        <v>5.7359407103707363E-3</v>
      </c>
    </row>
    <row r="923" spans="1:12" x14ac:dyDescent="0.3">
      <c r="A923" s="3">
        <v>43735</v>
      </c>
      <c r="B923" s="18">
        <v>44.9</v>
      </c>
      <c r="C923" s="16">
        <f t="shared" si="84"/>
        <v>-2.8869642460582767E-3</v>
      </c>
      <c r="D923" s="18">
        <v>98.44</v>
      </c>
      <c r="E923" s="16">
        <f t="shared" si="85"/>
        <v>-1.6227180527382812E-3</v>
      </c>
      <c r="F923" s="18">
        <v>25.83</v>
      </c>
      <c r="G923" s="16">
        <f t="shared" si="86"/>
        <v>-4.2405551272167719E-3</v>
      </c>
      <c r="J923" s="15">
        <f t="shared" si="87"/>
        <v>-3.4418872479532628E-3</v>
      </c>
      <c r="K923" s="15">
        <f t="shared" si="88"/>
        <v>-2.095354894284562E-3</v>
      </c>
      <c r="L923" s="15">
        <f t="shared" si="89"/>
        <v>-4.7109759374045698E-3</v>
      </c>
    </row>
    <row r="924" spans="1:12" x14ac:dyDescent="0.3">
      <c r="A924" s="3">
        <v>43738</v>
      </c>
      <c r="B924" s="18">
        <v>44.88</v>
      </c>
      <c r="C924" s="16">
        <f t="shared" si="84"/>
        <v>-4.4543429844090543E-4</v>
      </c>
      <c r="D924" s="18">
        <v>97.7</v>
      </c>
      <c r="E924" s="16">
        <f t="shared" si="85"/>
        <v>-7.5172694026818254E-3</v>
      </c>
      <c r="F924" s="18">
        <v>25.69</v>
      </c>
      <c r="G924" s="16">
        <f t="shared" si="86"/>
        <v>-5.4200542005419239E-3</v>
      </c>
      <c r="J924" s="15">
        <f t="shared" si="87"/>
        <v>-1.0003573003358915E-3</v>
      </c>
      <c r="K924" s="15">
        <f t="shared" si="88"/>
        <v>-7.9899062442281062E-3</v>
      </c>
      <c r="L924" s="15">
        <f t="shared" si="89"/>
        <v>-5.8904750107297218E-3</v>
      </c>
    </row>
    <row r="925" spans="1:12" x14ac:dyDescent="0.3">
      <c r="A925" s="3">
        <v>43739</v>
      </c>
      <c r="B925" s="18">
        <v>44.47</v>
      </c>
      <c r="C925" s="16">
        <f t="shared" si="84"/>
        <v>-9.1354723707666174E-3</v>
      </c>
      <c r="D925" s="18">
        <v>96.12</v>
      </c>
      <c r="E925" s="16">
        <f t="shared" si="85"/>
        <v>-1.6171954964176005E-2</v>
      </c>
      <c r="F925" s="18">
        <v>25.35</v>
      </c>
      <c r="G925" s="16">
        <f t="shared" si="86"/>
        <v>-1.3234721681588124E-2</v>
      </c>
      <c r="J925" s="15">
        <f t="shared" si="87"/>
        <v>-9.6903953726616039E-3</v>
      </c>
      <c r="K925" s="15">
        <f t="shared" si="88"/>
        <v>-1.6644591805722284E-2</v>
      </c>
      <c r="L925" s="15">
        <f t="shared" si="89"/>
        <v>-1.3705142491775922E-2</v>
      </c>
    </row>
    <row r="926" spans="1:12" x14ac:dyDescent="0.3">
      <c r="A926" s="3">
        <v>43741</v>
      </c>
      <c r="B926" s="18">
        <v>44.17</v>
      </c>
      <c r="C926" s="16">
        <f t="shared" si="84"/>
        <v>-6.7461209804361433E-3</v>
      </c>
      <c r="D926" s="18">
        <v>95.89</v>
      </c>
      <c r="E926" s="16">
        <f t="shared" si="85"/>
        <v>-2.3928422804827543E-3</v>
      </c>
      <c r="F926" s="18">
        <v>25.25</v>
      </c>
      <c r="G926" s="16">
        <f t="shared" si="86"/>
        <v>-3.9447731755424265E-3</v>
      </c>
      <c r="J926" s="15">
        <f t="shared" si="87"/>
        <v>-7.3010439823311298E-3</v>
      </c>
      <c r="K926" s="15">
        <f t="shared" si="88"/>
        <v>-2.8654791220290351E-3</v>
      </c>
      <c r="L926" s="15">
        <f t="shared" si="89"/>
        <v>-4.4151939857302244E-3</v>
      </c>
    </row>
    <row r="927" spans="1:12" x14ac:dyDescent="0.3">
      <c r="A927" s="3">
        <v>43742</v>
      </c>
      <c r="B927" s="18">
        <v>43.63</v>
      </c>
      <c r="C927" s="16">
        <f t="shared" si="84"/>
        <v>-1.2225492415666728E-2</v>
      </c>
      <c r="D927" s="18">
        <v>95.05</v>
      </c>
      <c r="E927" s="16">
        <f t="shared" si="85"/>
        <v>-8.7600375430181288E-3</v>
      </c>
      <c r="F927" s="18">
        <v>25.11</v>
      </c>
      <c r="G927" s="16">
        <f t="shared" si="86"/>
        <v>-5.5445544554455495E-3</v>
      </c>
      <c r="J927" s="15">
        <f t="shared" si="87"/>
        <v>-1.2780415417561714E-2</v>
      </c>
      <c r="K927" s="15">
        <f t="shared" si="88"/>
        <v>-9.2326743845644096E-3</v>
      </c>
      <c r="L927" s="15">
        <f t="shared" si="89"/>
        <v>-6.0149752656333474E-3</v>
      </c>
    </row>
    <row r="928" spans="1:12" x14ac:dyDescent="0.3">
      <c r="A928" s="3">
        <v>43745</v>
      </c>
      <c r="B928" s="18">
        <v>43.48</v>
      </c>
      <c r="C928" s="16">
        <f t="shared" si="84"/>
        <v>-3.4380013752006722E-3</v>
      </c>
      <c r="D928" s="18">
        <v>94.83</v>
      </c>
      <c r="E928" s="16">
        <f t="shared" si="85"/>
        <v>-2.3145712782746131E-3</v>
      </c>
      <c r="F928" s="18">
        <v>24.97</v>
      </c>
      <c r="G928" s="16">
        <f t="shared" si="86"/>
        <v>-5.5754679410593422E-3</v>
      </c>
      <c r="J928" s="15">
        <f t="shared" si="87"/>
        <v>-3.9929243770956586E-3</v>
      </c>
      <c r="K928" s="15">
        <f t="shared" si="88"/>
        <v>-2.7872081198208939E-3</v>
      </c>
      <c r="L928" s="15">
        <f t="shared" si="89"/>
        <v>-6.0458887512471401E-3</v>
      </c>
    </row>
    <row r="929" spans="1:12" x14ac:dyDescent="0.3">
      <c r="A929" s="3">
        <v>43747</v>
      </c>
      <c r="B929" s="18">
        <v>44.16</v>
      </c>
      <c r="C929" s="16">
        <f t="shared" si="84"/>
        <v>1.5639374425022945E-2</v>
      </c>
      <c r="D929" s="18">
        <v>95.88</v>
      </c>
      <c r="E929" s="16">
        <f t="shared" si="85"/>
        <v>1.1072445428661704E-2</v>
      </c>
      <c r="F929" s="18">
        <v>25.23</v>
      </c>
      <c r="G929" s="16">
        <f t="shared" si="86"/>
        <v>1.0412494993992771E-2</v>
      </c>
      <c r="J929" s="15">
        <f t="shared" si="87"/>
        <v>1.5084451423127958E-2</v>
      </c>
      <c r="K929" s="15">
        <f t="shared" si="88"/>
        <v>1.0599808587115423E-2</v>
      </c>
      <c r="L929" s="15">
        <f t="shared" si="89"/>
        <v>9.9420741838049734E-3</v>
      </c>
    </row>
    <row r="930" spans="1:12" x14ac:dyDescent="0.3">
      <c r="A930" s="3">
        <v>43748</v>
      </c>
      <c r="B930" s="18">
        <v>43.87</v>
      </c>
      <c r="C930" s="16">
        <f t="shared" si="84"/>
        <v>-6.5670289855072062E-3</v>
      </c>
      <c r="D930" s="18">
        <v>94.76</v>
      </c>
      <c r="E930" s="16">
        <f t="shared" si="85"/>
        <v>-1.1681268251981569E-2</v>
      </c>
      <c r="F930" s="18">
        <v>25.15</v>
      </c>
      <c r="G930" s="16">
        <f t="shared" si="86"/>
        <v>-3.1708283789140257E-3</v>
      </c>
      <c r="J930" s="15">
        <f t="shared" si="87"/>
        <v>-7.1219519874021926E-3</v>
      </c>
      <c r="K930" s="15">
        <f t="shared" si="88"/>
        <v>-1.215390509352785E-2</v>
      </c>
      <c r="L930" s="15">
        <f t="shared" si="89"/>
        <v>-3.6412491891018232E-3</v>
      </c>
    </row>
    <row r="931" spans="1:12" x14ac:dyDescent="0.3">
      <c r="A931" s="3">
        <v>43749</v>
      </c>
      <c r="B931" s="18">
        <v>44.21</v>
      </c>
      <c r="C931" s="16">
        <f t="shared" si="84"/>
        <v>7.7501709596536905E-3</v>
      </c>
      <c r="D931" s="18">
        <v>95.17</v>
      </c>
      <c r="E931" s="16">
        <f t="shared" si="85"/>
        <v>4.326720135078066E-3</v>
      </c>
      <c r="F931" s="18">
        <v>25.21</v>
      </c>
      <c r="G931" s="16">
        <f t="shared" si="86"/>
        <v>2.3856858846920126E-3</v>
      </c>
      <c r="J931" s="15">
        <f t="shared" si="87"/>
        <v>7.195247957758704E-3</v>
      </c>
      <c r="K931" s="15">
        <f t="shared" si="88"/>
        <v>3.8540832935317852E-3</v>
      </c>
      <c r="L931" s="15">
        <f t="shared" si="89"/>
        <v>1.9152650745042148E-3</v>
      </c>
    </row>
    <row r="932" spans="1:12" x14ac:dyDescent="0.3">
      <c r="A932" s="3">
        <v>43752</v>
      </c>
      <c r="B932" s="18">
        <v>44.36</v>
      </c>
      <c r="C932" s="16">
        <f t="shared" si="84"/>
        <v>3.3928975344943435E-3</v>
      </c>
      <c r="D932" s="18">
        <v>95.01</v>
      </c>
      <c r="E932" s="16">
        <f t="shared" si="85"/>
        <v>-1.6812020594725308E-3</v>
      </c>
      <c r="F932" s="18">
        <v>25.21</v>
      </c>
      <c r="G932" s="16">
        <f t="shared" si="86"/>
        <v>0</v>
      </c>
      <c r="J932" s="15">
        <f t="shared" si="87"/>
        <v>2.8379745325993575E-3</v>
      </c>
      <c r="K932" s="15">
        <f t="shared" si="88"/>
        <v>-2.1538389010188116E-3</v>
      </c>
      <c r="L932" s="15">
        <f t="shared" si="89"/>
        <v>-4.704208101877977E-4</v>
      </c>
    </row>
    <row r="933" spans="1:12" x14ac:dyDescent="0.3">
      <c r="A933" s="3">
        <v>43753</v>
      </c>
      <c r="B933" s="18">
        <v>44.69</v>
      </c>
      <c r="C933" s="16">
        <f t="shared" si="84"/>
        <v>7.439134355274879E-3</v>
      </c>
      <c r="D933" s="18">
        <v>95.07</v>
      </c>
      <c r="E933" s="16">
        <f t="shared" si="85"/>
        <v>6.3151247237125396E-4</v>
      </c>
      <c r="F933" s="18">
        <v>25.17</v>
      </c>
      <c r="G933" s="16">
        <f t="shared" si="86"/>
        <v>-1.5866719555731601E-3</v>
      </c>
      <c r="J933" s="15">
        <f t="shared" si="87"/>
        <v>6.8842113533798925E-3</v>
      </c>
      <c r="K933" s="15">
        <f t="shared" si="88"/>
        <v>1.5887563082497326E-4</v>
      </c>
      <c r="L933" s="15">
        <f t="shared" si="89"/>
        <v>-2.0570927657609576E-3</v>
      </c>
    </row>
    <row r="934" spans="1:12" x14ac:dyDescent="0.3">
      <c r="A934" s="3">
        <v>43754</v>
      </c>
      <c r="B934" s="18">
        <v>44.79</v>
      </c>
      <c r="C934" s="16">
        <f t="shared" si="84"/>
        <v>2.2376370552696923E-3</v>
      </c>
      <c r="D934" s="18">
        <v>95.1</v>
      </c>
      <c r="E934" s="16">
        <f t="shared" si="85"/>
        <v>3.1555695803087147E-4</v>
      </c>
      <c r="F934" s="18">
        <v>25.38</v>
      </c>
      <c r="G934" s="16">
        <f t="shared" si="86"/>
        <v>8.3432657926101328E-3</v>
      </c>
      <c r="J934" s="15">
        <f t="shared" si="87"/>
        <v>1.6827140533747062E-3</v>
      </c>
      <c r="K934" s="15">
        <f t="shared" si="88"/>
        <v>-1.5707988351540924E-4</v>
      </c>
      <c r="L934" s="15">
        <f t="shared" si="89"/>
        <v>7.8728449824223348E-3</v>
      </c>
    </row>
    <row r="935" spans="1:12" x14ac:dyDescent="0.3">
      <c r="A935" s="3">
        <v>43755</v>
      </c>
      <c r="B935" s="18">
        <v>45.29</v>
      </c>
      <c r="C935" s="16">
        <f t="shared" si="84"/>
        <v>1.1163206072784204E-2</v>
      </c>
      <c r="D935" s="18">
        <v>96.15</v>
      </c>
      <c r="E935" s="16">
        <f t="shared" si="85"/>
        <v>1.1041009463722551E-2</v>
      </c>
      <c r="F935" s="18">
        <v>25.64</v>
      </c>
      <c r="G935" s="16">
        <f t="shared" si="86"/>
        <v>1.0244286840031647E-2</v>
      </c>
      <c r="J935" s="15">
        <f t="shared" si="87"/>
        <v>1.0608283070889218E-2</v>
      </c>
      <c r="K935" s="15">
        <f t="shared" si="88"/>
        <v>1.056837262217627E-2</v>
      </c>
      <c r="L935" s="15">
        <f t="shared" si="89"/>
        <v>9.7738660298438487E-3</v>
      </c>
    </row>
    <row r="936" spans="1:12" x14ac:dyDescent="0.3">
      <c r="A936" s="3">
        <v>43756</v>
      </c>
      <c r="B936" s="18">
        <v>45.53</v>
      </c>
      <c r="C936" s="16">
        <f t="shared" si="84"/>
        <v>5.2991830426143416E-3</v>
      </c>
      <c r="D936" s="18">
        <v>97.26</v>
      </c>
      <c r="E936" s="16">
        <f t="shared" si="85"/>
        <v>1.1544461778471238E-2</v>
      </c>
      <c r="F936" s="18">
        <v>26.05</v>
      </c>
      <c r="G936" s="16">
        <f t="shared" si="86"/>
        <v>1.5990639625585112E-2</v>
      </c>
      <c r="J936" s="15">
        <f t="shared" si="87"/>
        <v>4.7442600407193551E-3</v>
      </c>
      <c r="K936" s="15">
        <f t="shared" si="88"/>
        <v>1.1071824936924957E-2</v>
      </c>
      <c r="L936" s="15">
        <f t="shared" si="89"/>
        <v>1.5520218815397314E-2</v>
      </c>
    </row>
    <row r="937" spans="1:12" x14ac:dyDescent="0.3">
      <c r="A937" s="3">
        <v>43760</v>
      </c>
      <c r="B937" s="18">
        <v>45.13</v>
      </c>
      <c r="C937" s="16">
        <f t="shared" si="84"/>
        <v>-8.7854162090929E-3</v>
      </c>
      <c r="D937" s="18">
        <v>97.75</v>
      </c>
      <c r="E937" s="16">
        <f t="shared" si="85"/>
        <v>5.0380423606826152E-3</v>
      </c>
      <c r="F937" s="18">
        <v>26.02</v>
      </c>
      <c r="G937" s="16">
        <f t="shared" si="86"/>
        <v>-1.1516314779270731E-3</v>
      </c>
      <c r="J937" s="15">
        <f t="shared" si="87"/>
        <v>-9.3403392109878865E-3</v>
      </c>
      <c r="K937" s="15">
        <f t="shared" si="88"/>
        <v>4.5654055191363344E-3</v>
      </c>
      <c r="L937" s="15">
        <f t="shared" si="89"/>
        <v>-1.6220522881148708E-3</v>
      </c>
    </row>
    <row r="938" spans="1:12" x14ac:dyDescent="0.3">
      <c r="A938" s="3">
        <v>43761</v>
      </c>
      <c r="B938" s="18">
        <v>45.25</v>
      </c>
      <c r="C938" s="16">
        <f t="shared" si="84"/>
        <v>2.6589851539995379E-3</v>
      </c>
      <c r="D938" s="18">
        <v>98.04</v>
      </c>
      <c r="E938" s="16">
        <f t="shared" si="85"/>
        <v>2.9667519181586499E-3</v>
      </c>
      <c r="F938" s="18">
        <v>25.97</v>
      </c>
      <c r="G938" s="16">
        <f t="shared" si="86"/>
        <v>-1.9215987701768356E-3</v>
      </c>
      <c r="J938" s="15">
        <f t="shared" si="87"/>
        <v>2.1040621521045519E-3</v>
      </c>
      <c r="K938" s="15">
        <f t="shared" si="88"/>
        <v>2.4941150766123691E-3</v>
      </c>
      <c r="L938" s="15">
        <f t="shared" si="89"/>
        <v>-2.3920195803646331E-3</v>
      </c>
    </row>
    <row r="939" spans="1:12" x14ac:dyDescent="0.3">
      <c r="A939" s="3">
        <v>43762</v>
      </c>
      <c r="B939" s="18">
        <v>45.12</v>
      </c>
      <c r="C939" s="16">
        <f t="shared" si="84"/>
        <v>-2.8729281767956305E-3</v>
      </c>
      <c r="D939" s="18">
        <v>97.51</v>
      </c>
      <c r="E939" s="16">
        <f t="shared" si="85"/>
        <v>-5.4059567523460084E-3</v>
      </c>
      <c r="F939" s="18">
        <v>25.79</v>
      </c>
      <c r="G939" s="16">
        <f t="shared" si="86"/>
        <v>-6.9310743165190702E-3</v>
      </c>
      <c r="J939" s="15">
        <f t="shared" si="87"/>
        <v>-3.4278511786906165E-3</v>
      </c>
      <c r="K939" s="15">
        <f t="shared" si="88"/>
        <v>-5.8785935938922892E-3</v>
      </c>
      <c r="L939" s="15">
        <f t="shared" si="89"/>
        <v>-7.4014951267068682E-3</v>
      </c>
    </row>
    <row r="940" spans="1:12" x14ac:dyDescent="0.3">
      <c r="A940" s="3">
        <v>43763</v>
      </c>
      <c r="B940" s="18">
        <v>45.1</v>
      </c>
      <c r="C940" s="16">
        <f t="shared" si="84"/>
        <v>-4.4326241134740041E-4</v>
      </c>
      <c r="D940" s="18">
        <v>97.13</v>
      </c>
      <c r="E940" s="16">
        <f t="shared" si="85"/>
        <v>-3.8970362014153492E-3</v>
      </c>
      <c r="F940" s="18">
        <v>25.72</v>
      </c>
      <c r="G940" s="16">
        <f t="shared" si="86"/>
        <v>-2.7142303218301578E-3</v>
      </c>
      <c r="J940" s="15">
        <f t="shared" si="87"/>
        <v>-9.9818541324238645E-4</v>
      </c>
      <c r="K940" s="15">
        <f t="shared" si="88"/>
        <v>-4.36967304296163E-3</v>
      </c>
      <c r="L940" s="15">
        <f t="shared" si="89"/>
        <v>-3.1846511320179553E-3</v>
      </c>
    </row>
    <row r="941" spans="1:12" x14ac:dyDescent="0.3">
      <c r="A941" s="3">
        <v>43767</v>
      </c>
      <c r="B941" s="18">
        <v>45.82</v>
      </c>
      <c r="C941" s="16">
        <f t="shared" si="84"/>
        <v>1.5964523281596366E-2</v>
      </c>
      <c r="D941" s="18">
        <v>98.98</v>
      </c>
      <c r="E941" s="16">
        <f t="shared" si="85"/>
        <v>1.9046638525687332E-2</v>
      </c>
      <c r="F941" s="18">
        <v>25.97</v>
      </c>
      <c r="G941" s="16">
        <f t="shared" si="86"/>
        <v>9.7200622083981614E-3</v>
      </c>
      <c r="J941" s="15">
        <f t="shared" si="87"/>
        <v>1.5409600279701379E-2</v>
      </c>
      <c r="K941" s="15">
        <f t="shared" si="88"/>
        <v>1.8574001684141053E-2</v>
      </c>
      <c r="L941" s="15">
        <f t="shared" si="89"/>
        <v>9.2496413982103634E-3</v>
      </c>
    </row>
    <row r="942" spans="1:12" x14ac:dyDescent="0.3">
      <c r="A942" s="3">
        <v>43768</v>
      </c>
      <c r="B942" s="18">
        <v>46.06</v>
      </c>
      <c r="C942" s="16">
        <f t="shared" si="84"/>
        <v>5.2378873854213026E-3</v>
      </c>
      <c r="D942" s="18">
        <v>99.39</v>
      </c>
      <c r="E942" s="16">
        <f t="shared" si="85"/>
        <v>4.1422509597899282E-3</v>
      </c>
      <c r="F942" s="18">
        <v>26.07</v>
      </c>
      <c r="G942" s="16">
        <f t="shared" si="86"/>
        <v>3.8505968425106563E-3</v>
      </c>
      <c r="J942" s="15">
        <f t="shared" si="87"/>
        <v>4.6829643835263161E-3</v>
      </c>
      <c r="K942" s="15">
        <f t="shared" si="88"/>
        <v>3.6696141182436474E-3</v>
      </c>
      <c r="L942" s="15">
        <f t="shared" si="89"/>
        <v>3.3801760323228587E-3</v>
      </c>
    </row>
    <row r="943" spans="1:12" x14ac:dyDescent="0.3">
      <c r="A943" s="3">
        <v>43769</v>
      </c>
      <c r="B943" s="18">
        <v>46.08</v>
      </c>
      <c r="C943" s="16">
        <f t="shared" si="84"/>
        <v>4.3421623968731282E-4</v>
      </c>
      <c r="D943" s="18">
        <v>101.02</v>
      </c>
      <c r="E943" s="16">
        <f t="shared" si="85"/>
        <v>1.6400040245497571E-2</v>
      </c>
      <c r="F943" s="18">
        <v>26.27</v>
      </c>
      <c r="G943" s="16">
        <f t="shared" si="86"/>
        <v>7.6716532412735017E-3</v>
      </c>
      <c r="J943" s="15">
        <f t="shared" si="87"/>
        <v>-1.2070676220767322E-4</v>
      </c>
      <c r="K943" s="15">
        <f t="shared" si="88"/>
        <v>1.5927403403951292E-2</v>
      </c>
      <c r="L943" s="15">
        <f t="shared" si="89"/>
        <v>7.2012324310857037E-3</v>
      </c>
    </row>
    <row r="944" spans="1:12" x14ac:dyDescent="0.3">
      <c r="A944" s="3">
        <v>43770</v>
      </c>
      <c r="B944" s="18">
        <v>46.14</v>
      </c>
      <c r="C944" s="16">
        <f t="shared" si="84"/>
        <v>1.3020833333334814E-3</v>
      </c>
      <c r="D944" s="18">
        <v>101.2</v>
      </c>
      <c r="E944" s="16">
        <f t="shared" si="85"/>
        <v>1.7818253811128226E-3</v>
      </c>
      <c r="F944" s="18">
        <v>26.37</v>
      </c>
      <c r="G944" s="16">
        <f t="shared" si="86"/>
        <v>3.806623524933439E-3</v>
      </c>
      <c r="J944" s="15">
        <f t="shared" si="87"/>
        <v>7.4716033143849532E-4</v>
      </c>
      <c r="K944" s="15">
        <f t="shared" si="88"/>
        <v>1.3091885395665418E-3</v>
      </c>
      <c r="L944" s="15">
        <f t="shared" si="89"/>
        <v>3.3362027147456415E-3</v>
      </c>
    </row>
    <row r="945" spans="1:12" x14ac:dyDescent="0.3">
      <c r="A945" s="3">
        <v>43773</v>
      </c>
      <c r="B945" s="18">
        <v>46.36</v>
      </c>
      <c r="C945" s="16">
        <f t="shared" si="84"/>
        <v>4.7680970957952873E-3</v>
      </c>
      <c r="D945" s="18">
        <v>101.12</v>
      </c>
      <c r="E945" s="16">
        <f t="shared" si="85"/>
        <v>-7.905138339920903E-4</v>
      </c>
      <c r="F945" s="18">
        <v>26.46</v>
      </c>
      <c r="G945" s="16">
        <f t="shared" si="86"/>
        <v>3.4129692832765013E-3</v>
      </c>
      <c r="J945" s="15">
        <f t="shared" si="87"/>
        <v>4.2131740939003008E-3</v>
      </c>
      <c r="K945" s="15">
        <f t="shared" si="88"/>
        <v>-1.2631506755383711E-3</v>
      </c>
      <c r="L945" s="15">
        <f t="shared" si="89"/>
        <v>2.9425484730887038E-3</v>
      </c>
    </row>
    <row r="946" spans="1:12" x14ac:dyDescent="0.3">
      <c r="A946" s="3">
        <v>43774</v>
      </c>
      <c r="B946" s="18">
        <v>46.21</v>
      </c>
      <c r="C946" s="16">
        <f t="shared" si="84"/>
        <v>-3.2355478861086917E-3</v>
      </c>
      <c r="D946" s="18">
        <v>100.23</v>
      </c>
      <c r="E946" s="16">
        <f t="shared" si="85"/>
        <v>-8.8014240506328889E-3</v>
      </c>
      <c r="F946" s="18">
        <v>26.26</v>
      </c>
      <c r="G946" s="16">
        <f t="shared" si="86"/>
        <v>-7.5585789871503994E-3</v>
      </c>
      <c r="J946" s="15">
        <f t="shared" si="87"/>
        <v>-3.7904708880036777E-3</v>
      </c>
      <c r="K946" s="15">
        <f t="shared" si="88"/>
        <v>-9.2740608921791697E-3</v>
      </c>
      <c r="L946" s="15">
        <f t="shared" si="89"/>
        <v>-8.0289997973381974E-3</v>
      </c>
    </row>
    <row r="947" spans="1:12" x14ac:dyDescent="0.3">
      <c r="A947" s="3">
        <v>43775</v>
      </c>
      <c r="B947" s="18">
        <v>46.44</v>
      </c>
      <c r="C947" s="16">
        <f t="shared" si="84"/>
        <v>4.9772776455312417E-3</v>
      </c>
      <c r="D947" s="18">
        <v>99.97</v>
      </c>
      <c r="E947" s="16">
        <f t="shared" si="85"/>
        <v>-2.5940337224384935E-3</v>
      </c>
      <c r="F947" s="18">
        <v>26.12</v>
      </c>
      <c r="G947" s="16">
        <f t="shared" si="86"/>
        <v>-5.331302361005319E-3</v>
      </c>
      <c r="J947" s="15">
        <f t="shared" si="87"/>
        <v>4.4223546436362553E-3</v>
      </c>
      <c r="K947" s="15">
        <f t="shared" si="88"/>
        <v>-3.0666705639847743E-3</v>
      </c>
      <c r="L947" s="15">
        <f t="shared" si="89"/>
        <v>-5.8017231711931169E-3</v>
      </c>
    </row>
    <row r="948" spans="1:12" x14ac:dyDescent="0.3">
      <c r="A948" s="3">
        <v>43776</v>
      </c>
      <c r="B948" s="18">
        <v>46.55</v>
      </c>
      <c r="C948" s="16">
        <f t="shared" si="84"/>
        <v>2.3686477174849063E-3</v>
      </c>
      <c r="D948" s="18">
        <v>100.27</v>
      </c>
      <c r="E948" s="16">
        <f t="shared" si="85"/>
        <v>3.0009002700810417E-3</v>
      </c>
      <c r="F948" s="18">
        <v>26.23</v>
      </c>
      <c r="G948" s="16">
        <f t="shared" si="86"/>
        <v>4.2113323124042257E-3</v>
      </c>
      <c r="J948" s="15">
        <f t="shared" si="87"/>
        <v>1.8137247155899203E-3</v>
      </c>
      <c r="K948" s="15">
        <f t="shared" si="88"/>
        <v>2.5282634285347608E-3</v>
      </c>
      <c r="L948" s="15">
        <f t="shared" si="89"/>
        <v>3.7409115022164281E-3</v>
      </c>
    </row>
    <row r="949" spans="1:12" x14ac:dyDescent="0.3">
      <c r="A949" s="3">
        <v>43777</v>
      </c>
      <c r="B949" s="18">
        <v>46.21</v>
      </c>
      <c r="C949" s="16">
        <f t="shared" si="84"/>
        <v>-7.3039742212673842E-3</v>
      </c>
      <c r="D949" s="18">
        <v>99.68</v>
      </c>
      <c r="E949" s="16">
        <f t="shared" si="85"/>
        <v>-5.8841128951828692E-3</v>
      </c>
      <c r="F949" s="18">
        <v>26.16</v>
      </c>
      <c r="G949" s="16">
        <f t="shared" si="86"/>
        <v>-2.6686999618756868E-3</v>
      </c>
      <c r="J949" s="15">
        <f t="shared" si="87"/>
        <v>-7.8588972231623706E-3</v>
      </c>
      <c r="K949" s="15">
        <f t="shared" si="88"/>
        <v>-6.35674973672915E-3</v>
      </c>
      <c r="L949" s="15">
        <f t="shared" si="89"/>
        <v>-3.1391207720634843E-3</v>
      </c>
    </row>
    <row r="950" spans="1:12" x14ac:dyDescent="0.3">
      <c r="A950" s="3">
        <v>43780</v>
      </c>
      <c r="B950" s="18">
        <v>46.25</v>
      </c>
      <c r="C950" s="16">
        <f t="shared" si="84"/>
        <v>8.6561350357072797E-4</v>
      </c>
      <c r="D950" s="18">
        <v>100.07</v>
      </c>
      <c r="E950" s="16">
        <f t="shared" si="85"/>
        <v>3.9125200642053937E-3</v>
      </c>
      <c r="F950" s="18">
        <v>26.23</v>
      </c>
      <c r="G950" s="16">
        <f t="shared" si="86"/>
        <v>2.6758409785931914E-3</v>
      </c>
      <c r="J950" s="15">
        <f t="shared" si="87"/>
        <v>3.1069050167574193E-4</v>
      </c>
      <c r="K950" s="15">
        <f t="shared" si="88"/>
        <v>3.4398832226591129E-3</v>
      </c>
      <c r="L950" s="15">
        <f t="shared" si="89"/>
        <v>2.2054201684053938E-3</v>
      </c>
    </row>
    <row r="951" spans="1:12" x14ac:dyDescent="0.3">
      <c r="A951" s="3">
        <v>43782</v>
      </c>
      <c r="B951" s="18">
        <v>45.9</v>
      </c>
      <c r="C951" s="16">
        <f t="shared" si="84"/>
        <v>-7.5675675675676013E-3</v>
      </c>
      <c r="D951" s="18">
        <v>99.65</v>
      </c>
      <c r="E951" s="16">
        <f t="shared" si="85"/>
        <v>-4.1970620565602301E-3</v>
      </c>
      <c r="F951" s="18">
        <v>26.04</v>
      </c>
      <c r="G951" s="16">
        <f t="shared" si="86"/>
        <v>-7.2436141822341815E-3</v>
      </c>
      <c r="J951" s="15">
        <f t="shared" si="87"/>
        <v>-8.1224905694625878E-3</v>
      </c>
      <c r="K951" s="15">
        <f t="shared" si="88"/>
        <v>-4.6696988981065109E-3</v>
      </c>
      <c r="L951" s="15">
        <f t="shared" si="89"/>
        <v>-7.7140349924219795E-3</v>
      </c>
    </row>
    <row r="952" spans="1:12" x14ac:dyDescent="0.3">
      <c r="A952" s="3">
        <v>43783</v>
      </c>
      <c r="B952" s="18">
        <v>46.05</v>
      </c>
      <c r="C952" s="16">
        <f t="shared" si="84"/>
        <v>3.2679738562091387E-3</v>
      </c>
      <c r="D952" s="18">
        <v>99.87</v>
      </c>
      <c r="E952" s="16">
        <f t="shared" si="85"/>
        <v>2.2077270446563269E-3</v>
      </c>
      <c r="F952" s="18">
        <v>26.07</v>
      </c>
      <c r="G952" s="16">
        <f t="shared" si="86"/>
        <v>1.1520737327188613E-3</v>
      </c>
      <c r="J952" s="15">
        <f t="shared" si="87"/>
        <v>2.7130508543141527E-3</v>
      </c>
      <c r="K952" s="15">
        <f t="shared" si="88"/>
        <v>1.735090203110046E-3</v>
      </c>
      <c r="L952" s="15">
        <f t="shared" si="89"/>
        <v>6.8165292253106352E-4</v>
      </c>
    </row>
    <row r="953" spans="1:12" x14ac:dyDescent="0.3">
      <c r="A953" s="3">
        <v>43784</v>
      </c>
      <c r="B953" s="18">
        <v>46.13</v>
      </c>
      <c r="C953" s="16">
        <f t="shared" si="84"/>
        <v>1.7372421281216521E-3</v>
      </c>
      <c r="D953" s="18">
        <v>99.7</v>
      </c>
      <c r="E953" s="16">
        <f t="shared" si="85"/>
        <v>-1.7022128767397726E-3</v>
      </c>
      <c r="F953" s="18">
        <v>26.06</v>
      </c>
      <c r="G953" s="16">
        <f t="shared" si="86"/>
        <v>-3.835826620637306E-4</v>
      </c>
      <c r="J953" s="15">
        <f t="shared" si="87"/>
        <v>1.1823191262266661E-3</v>
      </c>
      <c r="K953" s="15">
        <f t="shared" si="88"/>
        <v>-2.1748497182860534E-3</v>
      </c>
      <c r="L953" s="15">
        <f t="shared" si="89"/>
        <v>-8.5400347225152834E-4</v>
      </c>
    </row>
    <row r="954" spans="1:12" x14ac:dyDescent="0.3">
      <c r="A954" s="3">
        <v>43787</v>
      </c>
      <c r="B954" s="18">
        <v>46.18</v>
      </c>
      <c r="C954" s="16">
        <f t="shared" si="84"/>
        <v>1.0838933448948929E-3</v>
      </c>
      <c r="D954" s="18">
        <v>100.2</v>
      </c>
      <c r="E954" s="16">
        <f t="shared" si="85"/>
        <v>5.015045135406293E-3</v>
      </c>
      <c r="F954" s="18">
        <v>26.12</v>
      </c>
      <c r="G954" s="16">
        <f t="shared" si="86"/>
        <v>2.3023791250960102E-3</v>
      </c>
      <c r="J954" s="15">
        <f t="shared" si="87"/>
        <v>5.2897034299990682E-4</v>
      </c>
      <c r="K954" s="15">
        <f t="shared" si="88"/>
        <v>4.5424082938600122E-3</v>
      </c>
      <c r="L954" s="15">
        <f t="shared" si="89"/>
        <v>1.8319583149082124E-3</v>
      </c>
    </row>
    <row r="955" spans="1:12" x14ac:dyDescent="0.3">
      <c r="A955" s="3">
        <v>43788</v>
      </c>
      <c r="B955" s="18">
        <v>46.35</v>
      </c>
      <c r="C955" s="16">
        <f t="shared" si="84"/>
        <v>3.681247293200629E-3</v>
      </c>
      <c r="D955" s="18">
        <v>100.66</v>
      </c>
      <c r="E955" s="16">
        <f t="shared" si="85"/>
        <v>4.5908183632734634E-3</v>
      </c>
      <c r="F955" s="18">
        <v>26.14</v>
      </c>
      <c r="G955" s="16">
        <f t="shared" si="86"/>
        <v>7.6569678407345521E-4</v>
      </c>
      <c r="J955" s="15">
        <f t="shared" si="87"/>
        <v>3.126324291305643E-3</v>
      </c>
      <c r="K955" s="15">
        <f t="shared" si="88"/>
        <v>4.1181815217271826E-3</v>
      </c>
      <c r="L955" s="15">
        <f t="shared" si="89"/>
        <v>2.9527597388565751E-4</v>
      </c>
    </row>
    <row r="956" spans="1:12" x14ac:dyDescent="0.3">
      <c r="A956" s="3">
        <v>43789</v>
      </c>
      <c r="B956" s="18">
        <v>46.44</v>
      </c>
      <c r="C956" s="16">
        <f t="shared" si="84"/>
        <v>1.9417475728153999E-3</v>
      </c>
      <c r="D956" s="18">
        <v>100.52</v>
      </c>
      <c r="E956" s="16">
        <f t="shared" si="85"/>
        <v>-1.3908205841446364E-3</v>
      </c>
      <c r="F956" s="18">
        <v>26.13</v>
      </c>
      <c r="G956" s="16">
        <f t="shared" si="86"/>
        <v>-3.8255547054333316E-4</v>
      </c>
      <c r="J956" s="15">
        <f t="shared" si="87"/>
        <v>1.3868245709204139E-3</v>
      </c>
      <c r="K956" s="15">
        <f t="shared" si="88"/>
        <v>-1.8634574256909172E-3</v>
      </c>
      <c r="L956" s="15">
        <f t="shared" si="89"/>
        <v>-8.5297628073113091E-4</v>
      </c>
    </row>
    <row r="957" spans="1:12" x14ac:dyDescent="0.3">
      <c r="A957" s="3">
        <v>43790</v>
      </c>
      <c r="B957" s="18">
        <v>46.17</v>
      </c>
      <c r="C957" s="16">
        <f t="shared" si="84"/>
        <v>-5.8139534883719923E-3</v>
      </c>
      <c r="D957" s="18">
        <v>99.85</v>
      </c>
      <c r="E957" s="16">
        <f t="shared" si="85"/>
        <v>-6.6653402307998988E-3</v>
      </c>
      <c r="F957" s="18">
        <v>26.13</v>
      </c>
      <c r="G957" s="16">
        <f t="shared" si="86"/>
        <v>0</v>
      </c>
      <c r="J957" s="15">
        <f t="shared" si="87"/>
        <v>-6.3688764902669788E-3</v>
      </c>
      <c r="K957" s="15">
        <f t="shared" si="88"/>
        <v>-7.1379770723461796E-3</v>
      </c>
      <c r="L957" s="15">
        <f t="shared" si="89"/>
        <v>-4.704208101877977E-4</v>
      </c>
    </row>
    <row r="958" spans="1:12" x14ac:dyDescent="0.3">
      <c r="A958" s="3">
        <v>43791</v>
      </c>
      <c r="B958" s="18">
        <v>46.06</v>
      </c>
      <c r="C958" s="16">
        <f t="shared" si="84"/>
        <v>-2.3824994585228687E-3</v>
      </c>
      <c r="D958" s="18">
        <v>99.87</v>
      </c>
      <c r="E958" s="16">
        <f t="shared" si="85"/>
        <v>2.0030045067609414E-4</v>
      </c>
      <c r="F958" s="18">
        <v>26.14</v>
      </c>
      <c r="G958" s="16">
        <f t="shared" si="86"/>
        <v>3.8270187523914423E-4</v>
      </c>
      <c r="J958" s="15">
        <f t="shared" si="87"/>
        <v>-2.9374224604178547E-3</v>
      </c>
      <c r="K958" s="15">
        <f t="shared" si="88"/>
        <v>-2.7233639087018656E-4</v>
      </c>
      <c r="L958" s="15">
        <f t="shared" si="89"/>
        <v>-8.7718934948653466E-5</v>
      </c>
    </row>
    <row r="959" spans="1:12" x14ac:dyDescent="0.3">
      <c r="A959" s="3">
        <v>43794</v>
      </c>
      <c r="B959" s="18">
        <v>46.71</v>
      </c>
      <c r="C959" s="16">
        <f t="shared" si="84"/>
        <v>1.4112027789839221E-2</v>
      </c>
      <c r="D959" s="18">
        <v>101.24</v>
      </c>
      <c r="E959" s="16">
        <f t="shared" si="85"/>
        <v>1.3717833183138017E-2</v>
      </c>
      <c r="F959" s="18">
        <v>26.34</v>
      </c>
      <c r="G959" s="16">
        <f t="shared" si="86"/>
        <v>7.6511094108644429E-3</v>
      </c>
      <c r="J959" s="15">
        <f t="shared" si="87"/>
        <v>1.3557104787944235E-2</v>
      </c>
      <c r="K959" s="15">
        <f t="shared" si="88"/>
        <v>1.3245196341591737E-2</v>
      </c>
      <c r="L959" s="15">
        <f t="shared" si="89"/>
        <v>7.1806886006766449E-3</v>
      </c>
    </row>
    <row r="960" spans="1:12" x14ac:dyDescent="0.3">
      <c r="A960" s="3">
        <v>43795</v>
      </c>
      <c r="B960" s="18">
        <v>46.57</v>
      </c>
      <c r="C960" s="16">
        <f t="shared" si="84"/>
        <v>-2.9972168700492796E-3</v>
      </c>
      <c r="D960" s="18">
        <v>100.47</v>
      </c>
      <c r="E960" s="16">
        <f t="shared" si="85"/>
        <v>-7.6056894508099715E-3</v>
      </c>
      <c r="F960" s="18">
        <v>26.29</v>
      </c>
      <c r="G960" s="16">
        <f t="shared" si="86"/>
        <v>-1.8982536066818323E-3</v>
      </c>
      <c r="J960" s="15">
        <f t="shared" si="87"/>
        <v>-3.5521398719442657E-3</v>
      </c>
      <c r="K960" s="15">
        <f t="shared" si="88"/>
        <v>-8.0783262923562523E-3</v>
      </c>
      <c r="L960" s="15">
        <f t="shared" si="89"/>
        <v>-2.3686744168696298E-3</v>
      </c>
    </row>
    <row r="961" spans="1:12" x14ac:dyDescent="0.3">
      <c r="A961" s="3">
        <v>43796</v>
      </c>
      <c r="B961" s="18">
        <v>46.77</v>
      </c>
      <c r="C961" s="16">
        <f t="shared" si="84"/>
        <v>4.2946102641185924E-3</v>
      </c>
      <c r="D961" s="18">
        <v>100.99</v>
      </c>
      <c r="E961" s="16">
        <f t="shared" si="85"/>
        <v>5.1756743306459185E-3</v>
      </c>
      <c r="F961" s="18">
        <v>26.24</v>
      </c>
      <c r="G961" s="16">
        <f t="shared" si="86"/>
        <v>-1.9018638265499987E-3</v>
      </c>
      <c r="J961" s="15">
        <f t="shared" si="87"/>
        <v>3.7396872622236063E-3</v>
      </c>
      <c r="K961" s="15">
        <f t="shared" si="88"/>
        <v>4.7030374890996377E-3</v>
      </c>
      <c r="L961" s="15">
        <f t="shared" si="89"/>
        <v>-2.3722846367377963E-3</v>
      </c>
    </row>
    <row r="962" spans="1:12" x14ac:dyDescent="0.3">
      <c r="A962" s="3">
        <v>43797</v>
      </c>
      <c r="B962" s="18">
        <v>47.02</v>
      </c>
      <c r="C962" s="16">
        <f t="shared" si="84"/>
        <v>5.3453068206115173E-3</v>
      </c>
      <c r="D962" s="18">
        <v>101.89</v>
      </c>
      <c r="E962" s="16">
        <f t="shared" si="85"/>
        <v>8.9117734429151607E-3</v>
      </c>
      <c r="F962" s="18">
        <v>26.38</v>
      </c>
      <c r="G962" s="16">
        <f t="shared" si="86"/>
        <v>5.3353658536585691E-3</v>
      </c>
      <c r="J962" s="15">
        <f t="shared" si="87"/>
        <v>4.7903838187165308E-3</v>
      </c>
      <c r="K962" s="15">
        <f t="shared" si="88"/>
        <v>8.4391366013688799E-3</v>
      </c>
      <c r="L962" s="15">
        <f t="shared" si="89"/>
        <v>4.8649450434707711E-3</v>
      </c>
    </row>
    <row r="963" spans="1:12" x14ac:dyDescent="0.3">
      <c r="A963" s="3">
        <v>43798</v>
      </c>
      <c r="B963" s="18">
        <v>46.7</v>
      </c>
      <c r="C963" s="16">
        <f t="shared" si="84"/>
        <v>-6.8056146320714106E-3</v>
      </c>
      <c r="D963" s="18">
        <v>101.91</v>
      </c>
      <c r="E963" s="16">
        <f t="shared" si="85"/>
        <v>1.962901167926745E-4</v>
      </c>
      <c r="F963" s="18">
        <v>26.57</v>
      </c>
      <c r="G963" s="16">
        <f t="shared" si="86"/>
        <v>7.2024260803640328E-3</v>
      </c>
      <c r="J963" s="15">
        <f t="shared" si="87"/>
        <v>-7.3605376339663971E-3</v>
      </c>
      <c r="K963" s="15">
        <f t="shared" si="88"/>
        <v>-2.7634672475360621E-4</v>
      </c>
      <c r="L963" s="15">
        <f t="shared" si="89"/>
        <v>6.7320052701762348E-3</v>
      </c>
    </row>
    <row r="964" spans="1:12" x14ac:dyDescent="0.3">
      <c r="A964" s="3">
        <v>43801</v>
      </c>
      <c r="B964" s="18">
        <v>46.68</v>
      </c>
      <c r="C964" s="16">
        <f t="shared" si="84"/>
        <v>-4.2826552462538192E-4</v>
      </c>
      <c r="D964" s="18">
        <v>101.38</v>
      </c>
      <c r="E964" s="16">
        <f t="shared" si="85"/>
        <v>-5.2006672554214539E-3</v>
      </c>
      <c r="F964" s="18">
        <v>26.41</v>
      </c>
      <c r="G964" s="16">
        <f t="shared" si="86"/>
        <v>-6.021829130598455E-3</v>
      </c>
      <c r="J964" s="15">
        <f t="shared" si="87"/>
        <v>-9.8318852652036796E-4</v>
      </c>
      <c r="K964" s="15">
        <f t="shared" si="88"/>
        <v>-5.6733040969677347E-3</v>
      </c>
      <c r="L964" s="15">
        <f t="shared" si="89"/>
        <v>-6.492249940786253E-3</v>
      </c>
    </row>
    <row r="965" spans="1:12" x14ac:dyDescent="0.3">
      <c r="A965" s="3">
        <v>43802</v>
      </c>
      <c r="B965" s="18">
        <v>46.44</v>
      </c>
      <c r="C965" s="16">
        <f t="shared" ref="C965:C1028" si="90">B965/B964-1</f>
        <v>-5.1413881748072487E-3</v>
      </c>
      <c r="D965" s="18">
        <v>100.44</v>
      </c>
      <c r="E965" s="16">
        <f t="shared" ref="E965:E1028" si="91">D965/D964-1</f>
        <v>-9.272045768396131E-3</v>
      </c>
      <c r="F965" s="18">
        <v>26.25</v>
      </c>
      <c r="G965" s="16">
        <f t="shared" ref="G965:G1028" si="92">F965/F964-1</f>
        <v>-6.0583112457402999E-3</v>
      </c>
      <c r="J965" s="15">
        <f t="shared" ref="J965:J1028" si="93">C965-$C$1235</f>
        <v>-5.6963111767022352E-3</v>
      </c>
      <c r="K965" s="15">
        <f t="shared" ref="K965:K1028" si="94">E965-$E$1235</f>
        <v>-9.7446826099424119E-3</v>
      </c>
      <c r="L965" s="15">
        <f t="shared" ref="L965:L1028" si="95">G965-$G$1235</f>
        <v>-6.5287320559280979E-3</v>
      </c>
    </row>
    <row r="966" spans="1:12" x14ac:dyDescent="0.3">
      <c r="A966" s="3">
        <v>43803</v>
      </c>
      <c r="B966" s="18">
        <v>46.68</v>
      </c>
      <c r="C966" s="16">
        <f t="shared" si="90"/>
        <v>5.1679586563306845E-3</v>
      </c>
      <c r="D966" s="18">
        <v>100.76</v>
      </c>
      <c r="E966" s="16">
        <f t="shared" si="91"/>
        <v>3.1859816806054653E-3</v>
      </c>
      <c r="F966" s="18">
        <v>26.4</v>
      </c>
      <c r="G966" s="16">
        <f t="shared" si="92"/>
        <v>5.7142857142855608E-3</v>
      </c>
      <c r="J966" s="15">
        <f t="shared" si="93"/>
        <v>4.613035654435698E-3</v>
      </c>
      <c r="K966" s="15">
        <f t="shared" si="94"/>
        <v>2.7133448390591845E-3</v>
      </c>
      <c r="L966" s="15">
        <f t="shared" si="95"/>
        <v>5.2438649040977628E-3</v>
      </c>
    </row>
    <row r="967" spans="1:12" x14ac:dyDescent="0.3">
      <c r="A967" s="3">
        <v>43804</v>
      </c>
      <c r="B967" s="18">
        <v>46.49</v>
      </c>
      <c r="C967" s="16">
        <f t="shared" si="90"/>
        <v>-4.0702656383889702E-3</v>
      </c>
      <c r="D967" s="18">
        <v>100.57</v>
      </c>
      <c r="E967" s="16">
        <f t="shared" si="91"/>
        <v>-1.8856689162367601E-3</v>
      </c>
      <c r="F967" s="18">
        <v>26.43</v>
      </c>
      <c r="G967" s="16">
        <f t="shared" si="92"/>
        <v>1.1363636363637131E-3</v>
      </c>
      <c r="J967" s="15">
        <f t="shared" si="93"/>
        <v>-4.6251886402839566E-3</v>
      </c>
      <c r="K967" s="15">
        <f t="shared" si="94"/>
        <v>-2.358305757783041E-3</v>
      </c>
      <c r="L967" s="15">
        <f t="shared" si="95"/>
        <v>6.6594282617591532E-4</v>
      </c>
    </row>
    <row r="968" spans="1:12" x14ac:dyDescent="0.3">
      <c r="A968" s="3">
        <v>43805</v>
      </c>
      <c r="B968" s="18">
        <v>46.16</v>
      </c>
      <c r="C968" s="16">
        <f t="shared" si="90"/>
        <v>-7.0983007098301965E-3</v>
      </c>
      <c r="D968" s="18">
        <v>99.42</v>
      </c>
      <c r="E968" s="16">
        <f t="shared" si="91"/>
        <v>-1.1434821517350979E-2</v>
      </c>
      <c r="F968" s="18">
        <v>26.25</v>
      </c>
      <c r="G968" s="16">
        <f t="shared" si="92"/>
        <v>-6.8104426787740646E-3</v>
      </c>
      <c r="J968" s="15">
        <f t="shared" si="93"/>
        <v>-7.6532237117251829E-3</v>
      </c>
      <c r="K968" s="15">
        <f t="shared" si="94"/>
        <v>-1.190745835889726E-2</v>
      </c>
      <c r="L968" s="15">
        <f t="shared" si="95"/>
        <v>-7.2808634889618626E-3</v>
      </c>
    </row>
    <row r="969" spans="1:12" x14ac:dyDescent="0.3">
      <c r="A969" s="3">
        <v>43808</v>
      </c>
      <c r="B969" s="18">
        <v>46.19</v>
      </c>
      <c r="C969" s="16">
        <f t="shared" si="90"/>
        <v>6.4991334488739838E-4</v>
      </c>
      <c r="D969" s="18">
        <v>99.24</v>
      </c>
      <c r="E969" s="16">
        <f t="shared" si="91"/>
        <v>-1.8105009052504784E-3</v>
      </c>
      <c r="F969" s="18">
        <v>26.11</v>
      </c>
      <c r="G969" s="16">
        <f t="shared" si="92"/>
        <v>-5.3333333333333011E-3</v>
      </c>
      <c r="J969" s="15">
        <f t="shared" si="93"/>
        <v>9.4990342992412342E-5</v>
      </c>
      <c r="K969" s="15">
        <f t="shared" si="94"/>
        <v>-2.2831377467967592E-3</v>
      </c>
      <c r="L969" s="15">
        <f t="shared" si="95"/>
        <v>-5.803754143521099E-3</v>
      </c>
    </row>
    <row r="970" spans="1:12" x14ac:dyDescent="0.3">
      <c r="A970" s="3">
        <v>43809</v>
      </c>
      <c r="B970" s="18">
        <v>45.95</v>
      </c>
      <c r="C970" s="16">
        <f t="shared" si="90"/>
        <v>-5.1959298549468791E-3</v>
      </c>
      <c r="D970" s="18">
        <v>98.3</v>
      </c>
      <c r="E970" s="16">
        <f t="shared" si="91"/>
        <v>-9.4719871019749435E-3</v>
      </c>
      <c r="F970" s="18">
        <v>25.95</v>
      </c>
      <c r="G970" s="16">
        <f t="shared" si="92"/>
        <v>-6.127920337035575E-3</v>
      </c>
      <c r="J970" s="15">
        <f t="shared" si="93"/>
        <v>-5.7508528568418656E-3</v>
      </c>
      <c r="K970" s="15">
        <f t="shared" si="94"/>
        <v>-9.9446239435212243E-3</v>
      </c>
      <c r="L970" s="15">
        <f t="shared" si="95"/>
        <v>-6.598341147223373E-3</v>
      </c>
    </row>
    <row r="971" spans="1:12" x14ac:dyDescent="0.3">
      <c r="A971" s="3">
        <v>43810</v>
      </c>
      <c r="B971" s="18">
        <v>46.17</v>
      </c>
      <c r="C971" s="16">
        <f t="shared" si="90"/>
        <v>4.7878128400435926E-3</v>
      </c>
      <c r="D971" s="18">
        <v>98.65</v>
      </c>
      <c r="E971" s="16">
        <f t="shared" si="91"/>
        <v>3.560528992879064E-3</v>
      </c>
      <c r="F971" s="18">
        <v>25.93</v>
      </c>
      <c r="G971" s="16">
        <f t="shared" si="92"/>
        <v>-7.7071290944119575E-4</v>
      </c>
      <c r="J971" s="15">
        <f t="shared" si="93"/>
        <v>4.2328898381486062E-3</v>
      </c>
      <c r="K971" s="15">
        <f t="shared" si="94"/>
        <v>3.0878921513327832E-3</v>
      </c>
      <c r="L971" s="15">
        <f t="shared" si="95"/>
        <v>-1.2411337196289935E-3</v>
      </c>
    </row>
    <row r="972" spans="1:12" x14ac:dyDescent="0.3">
      <c r="A972" s="3">
        <v>43811</v>
      </c>
      <c r="B972" s="18">
        <v>46.37</v>
      </c>
      <c r="C972" s="16">
        <f t="shared" si="90"/>
        <v>4.3318171973141251E-3</v>
      </c>
      <c r="D972" s="18">
        <v>99.28</v>
      </c>
      <c r="E972" s="16">
        <f t="shared" si="91"/>
        <v>6.3862138874808405E-3</v>
      </c>
      <c r="F972" s="18">
        <v>26.22</v>
      </c>
      <c r="G972" s="16">
        <f t="shared" si="92"/>
        <v>1.1183956806787521E-2</v>
      </c>
      <c r="J972" s="15">
        <f t="shared" si="93"/>
        <v>3.776894195419139E-3</v>
      </c>
      <c r="K972" s="15">
        <f t="shared" si="94"/>
        <v>5.9135770459345597E-3</v>
      </c>
      <c r="L972" s="15">
        <f t="shared" si="95"/>
        <v>1.0713535996599723E-2</v>
      </c>
    </row>
    <row r="973" spans="1:12" x14ac:dyDescent="0.3">
      <c r="A973" s="3">
        <v>43812</v>
      </c>
      <c r="B973" s="18">
        <v>46.83</v>
      </c>
      <c r="C973" s="16">
        <f t="shared" si="90"/>
        <v>9.9202070304076351E-3</v>
      </c>
      <c r="D973" s="18">
        <v>100.2</v>
      </c>
      <c r="E973" s="16">
        <f t="shared" si="91"/>
        <v>9.266720386784888E-3</v>
      </c>
      <c r="F973" s="18">
        <v>26.39</v>
      </c>
      <c r="G973" s="16">
        <f t="shared" si="92"/>
        <v>6.4836003051107483E-3</v>
      </c>
      <c r="J973" s="15">
        <f t="shared" si="93"/>
        <v>9.3652840285126486E-3</v>
      </c>
      <c r="K973" s="15">
        <f t="shared" si="94"/>
        <v>8.7940835452386071E-3</v>
      </c>
      <c r="L973" s="15">
        <f t="shared" si="95"/>
        <v>6.0131794949229503E-3</v>
      </c>
    </row>
    <row r="974" spans="1:12" x14ac:dyDescent="0.3">
      <c r="A974" s="3">
        <v>43815</v>
      </c>
      <c r="B974" s="18">
        <v>46.65</v>
      </c>
      <c r="C974" s="16">
        <f t="shared" si="90"/>
        <v>-3.8436899423446302E-3</v>
      </c>
      <c r="D974" s="18">
        <v>99.46</v>
      </c>
      <c r="E974" s="16">
        <f t="shared" si="91"/>
        <v>-7.3852295409182478E-3</v>
      </c>
      <c r="F974" s="18">
        <v>26.45</v>
      </c>
      <c r="G974" s="16">
        <f t="shared" si="92"/>
        <v>2.2735884804849782E-3</v>
      </c>
      <c r="J974" s="15">
        <f t="shared" si="93"/>
        <v>-4.3986129442396167E-3</v>
      </c>
      <c r="K974" s="15">
        <f t="shared" si="94"/>
        <v>-7.8578663824645286E-3</v>
      </c>
      <c r="L974" s="15">
        <f t="shared" si="95"/>
        <v>1.8031676702971804E-3</v>
      </c>
    </row>
    <row r="975" spans="1:12" x14ac:dyDescent="0.3">
      <c r="A975" s="3">
        <v>43816</v>
      </c>
      <c r="B975" s="18">
        <v>47.1</v>
      </c>
      <c r="C975" s="16">
        <f t="shared" si="90"/>
        <v>9.6463022508039842E-3</v>
      </c>
      <c r="D975" s="18">
        <v>100.13</v>
      </c>
      <c r="E975" s="16">
        <f t="shared" si="91"/>
        <v>6.7363764327368347E-3</v>
      </c>
      <c r="F975" s="18">
        <v>26.63</v>
      </c>
      <c r="G975" s="16">
        <f t="shared" si="92"/>
        <v>6.8052930056710093E-3</v>
      </c>
      <c r="J975" s="15">
        <f t="shared" si="93"/>
        <v>9.0913792489089977E-3</v>
      </c>
      <c r="K975" s="15">
        <f t="shared" si="94"/>
        <v>6.2637395911905539E-3</v>
      </c>
      <c r="L975" s="15">
        <f t="shared" si="95"/>
        <v>6.3348721954832113E-3</v>
      </c>
    </row>
    <row r="976" spans="1:12" x14ac:dyDescent="0.3">
      <c r="A976" s="3">
        <v>43817</v>
      </c>
      <c r="B976" s="18">
        <v>47.23</v>
      </c>
      <c r="C976" s="16">
        <f t="shared" si="90"/>
        <v>2.7600849256899096E-3</v>
      </c>
      <c r="D976" s="18">
        <v>99.67</v>
      </c>
      <c r="E976" s="16">
        <f t="shared" si="91"/>
        <v>-4.5940277639068272E-3</v>
      </c>
      <c r="F976" s="18">
        <v>26.64</v>
      </c>
      <c r="G976" s="16">
        <f t="shared" si="92"/>
        <v>3.7551633496057946E-4</v>
      </c>
      <c r="J976" s="15">
        <f t="shared" si="93"/>
        <v>2.2051619237949236E-3</v>
      </c>
      <c r="K976" s="15">
        <f t="shared" si="94"/>
        <v>-5.066664605453108E-3</v>
      </c>
      <c r="L976" s="15">
        <f t="shared" si="95"/>
        <v>-9.4904475227218239E-5</v>
      </c>
    </row>
    <row r="977" spans="1:12" x14ac:dyDescent="0.3">
      <c r="A977" s="3">
        <v>43818</v>
      </c>
      <c r="B977" s="18">
        <v>47.35</v>
      </c>
      <c r="C977" s="16">
        <f t="shared" si="90"/>
        <v>2.5407579928011792E-3</v>
      </c>
      <c r="D977" s="18">
        <v>99.74</v>
      </c>
      <c r="E977" s="16">
        <f t="shared" si="91"/>
        <v>7.0231764823902587E-4</v>
      </c>
      <c r="F977" s="18">
        <v>26.58</v>
      </c>
      <c r="G977" s="16">
        <f t="shared" si="92"/>
        <v>-2.2522522522523403E-3</v>
      </c>
      <c r="J977" s="15">
        <f t="shared" si="93"/>
        <v>1.9858349909061932E-3</v>
      </c>
      <c r="K977" s="15">
        <f t="shared" si="94"/>
        <v>2.2968080669274517E-4</v>
      </c>
      <c r="L977" s="15">
        <f t="shared" si="95"/>
        <v>-2.7226730624401378E-3</v>
      </c>
    </row>
    <row r="978" spans="1:12" x14ac:dyDescent="0.3">
      <c r="A978" s="3">
        <v>43819</v>
      </c>
      <c r="B978" s="18">
        <v>47.43</v>
      </c>
      <c r="C978" s="16">
        <f t="shared" si="90"/>
        <v>1.689545934530079E-3</v>
      </c>
      <c r="D978" s="18">
        <v>99.82</v>
      </c>
      <c r="E978" s="16">
        <f t="shared" si="91"/>
        <v>8.02085422097365E-4</v>
      </c>
      <c r="F978" s="18">
        <v>26.56</v>
      </c>
      <c r="G978" s="16">
        <f t="shared" si="92"/>
        <v>-7.5244544770503019E-4</v>
      </c>
      <c r="J978" s="15">
        <f t="shared" si="93"/>
        <v>1.1346229326350929E-3</v>
      </c>
      <c r="K978" s="15">
        <f t="shared" si="94"/>
        <v>3.2944858055108429E-4</v>
      </c>
      <c r="L978" s="15">
        <f t="shared" si="95"/>
        <v>-1.2228662578928279E-3</v>
      </c>
    </row>
    <row r="979" spans="1:12" x14ac:dyDescent="0.3">
      <c r="A979" s="3">
        <v>43822</v>
      </c>
      <c r="B979" s="18">
        <v>47.45</v>
      </c>
      <c r="C979" s="16">
        <f t="shared" si="90"/>
        <v>4.216740459626056E-4</v>
      </c>
      <c r="D979" s="18">
        <v>99.73</v>
      </c>
      <c r="E979" s="16">
        <f t="shared" si="91"/>
        <v>-9.0162292125817167E-4</v>
      </c>
      <c r="F979" s="18">
        <v>26.57</v>
      </c>
      <c r="G979" s="16">
        <f t="shared" si="92"/>
        <v>3.7650602409633471E-4</v>
      </c>
      <c r="J979" s="15">
        <f t="shared" si="93"/>
        <v>-1.3324895593238044E-4</v>
      </c>
      <c r="K979" s="15">
        <f t="shared" si="94"/>
        <v>-1.3742597628044525E-3</v>
      </c>
      <c r="L979" s="15">
        <f t="shared" si="95"/>
        <v>-9.3914786091462983E-5</v>
      </c>
    </row>
    <row r="980" spans="1:12" x14ac:dyDescent="0.3">
      <c r="A980" s="3">
        <v>43823</v>
      </c>
      <c r="B980" s="18">
        <v>47.36</v>
      </c>
      <c r="C980" s="16">
        <f t="shared" si="90"/>
        <v>-1.8967334035827621E-3</v>
      </c>
      <c r="D980" s="18">
        <v>99.85</v>
      </c>
      <c r="E980" s="16">
        <f t="shared" si="91"/>
        <v>1.2032487716835405E-3</v>
      </c>
      <c r="F980" s="18">
        <v>26.56</v>
      </c>
      <c r="G980" s="16">
        <f t="shared" si="92"/>
        <v>-3.7636432066245895E-4</v>
      </c>
      <c r="J980" s="15">
        <f t="shared" si="93"/>
        <v>-2.4516564054777481E-3</v>
      </c>
      <c r="K980" s="15">
        <f t="shared" si="94"/>
        <v>7.3061193013725979E-4</v>
      </c>
      <c r="L980" s="15">
        <f t="shared" si="95"/>
        <v>-8.467851308502567E-4</v>
      </c>
    </row>
    <row r="981" spans="1:12" x14ac:dyDescent="0.3">
      <c r="A981" s="3">
        <v>43825</v>
      </c>
      <c r="B981" s="18">
        <v>47.08</v>
      </c>
      <c r="C981" s="16">
        <f t="shared" si="90"/>
        <v>-5.9121621621621712E-3</v>
      </c>
      <c r="D981" s="18">
        <v>99.69</v>
      </c>
      <c r="E981" s="16">
        <f t="shared" si="91"/>
        <v>-1.602403605408087E-3</v>
      </c>
      <c r="F981" s="18">
        <v>26.58</v>
      </c>
      <c r="G981" s="16">
        <f t="shared" si="92"/>
        <v>7.5301204819266943E-4</v>
      </c>
      <c r="J981" s="15">
        <f t="shared" si="93"/>
        <v>-6.4670851640571576E-3</v>
      </c>
      <c r="K981" s="15">
        <f t="shared" si="94"/>
        <v>-2.0750404469543678E-3</v>
      </c>
      <c r="L981" s="15">
        <f t="shared" si="95"/>
        <v>2.8259123800487173E-4</v>
      </c>
    </row>
    <row r="982" spans="1:12" x14ac:dyDescent="0.3">
      <c r="A982" s="3">
        <v>43826</v>
      </c>
      <c r="B982" s="18">
        <v>47.54</v>
      </c>
      <c r="C982" s="16">
        <f t="shared" si="90"/>
        <v>9.77060322854717E-3</v>
      </c>
      <c r="D982" s="18">
        <v>100.73</v>
      </c>
      <c r="E982" s="16">
        <f t="shared" si="91"/>
        <v>1.0432340254789896E-2</v>
      </c>
      <c r="F982" s="18">
        <v>26.81</v>
      </c>
      <c r="G982" s="16">
        <f t="shared" si="92"/>
        <v>8.6531226486079582E-3</v>
      </c>
      <c r="J982" s="15">
        <f t="shared" si="93"/>
        <v>9.2156802266521835E-3</v>
      </c>
      <c r="K982" s="15">
        <f t="shared" si="94"/>
        <v>9.959703413243615E-3</v>
      </c>
      <c r="L982" s="15">
        <f t="shared" si="95"/>
        <v>8.1827018384201602E-3</v>
      </c>
    </row>
    <row r="983" spans="1:12" x14ac:dyDescent="0.3">
      <c r="A983" s="3">
        <v>43829</v>
      </c>
      <c r="B983" s="18">
        <v>47.57</v>
      </c>
      <c r="C983" s="16">
        <f t="shared" si="90"/>
        <v>6.3104753891463083E-4</v>
      </c>
      <c r="D983" s="18">
        <v>100.8</v>
      </c>
      <c r="E983" s="16">
        <f t="shared" si="91"/>
        <v>6.9492703266149647E-4</v>
      </c>
      <c r="F983" s="18">
        <v>26.97</v>
      </c>
      <c r="G983" s="16">
        <f t="shared" si="92"/>
        <v>5.9679224170086087E-3</v>
      </c>
      <c r="J983" s="15">
        <f t="shared" si="93"/>
        <v>7.6124537019644795E-5</v>
      </c>
      <c r="K983" s="15">
        <f t="shared" si="94"/>
        <v>2.2229019111521576E-4</v>
      </c>
      <c r="L983" s="15">
        <f t="shared" si="95"/>
        <v>5.4975016068208107E-3</v>
      </c>
    </row>
    <row r="984" spans="1:12" x14ac:dyDescent="0.3">
      <c r="A984" s="3">
        <v>43830</v>
      </c>
      <c r="B984" s="18">
        <v>47.26</v>
      </c>
      <c r="C984" s="16">
        <f t="shared" si="90"/>
        <v>-6.5167122135800781E-3</v>
      </c>
      <c r="D984" s="18">
        <v>100.95</v>
      </c>
      <c r="E984" s="16">
        <f t="shared" si="91"/>
        <v>1.4880952380953438E-3</v>
      </c>
      <c r="F984" s="18">
        <v>27.07</v>
      </c>
      <c r="G984" s="16">
        <f t="shared" si="92"/>
        <v>3.7078235076011268E-3</v>
      </c>
      <c r="J984" s="15">
        <f t="shared" si="93"/>
        <v>-7.0716352154750646E-3</v>
      </c>
      <c r="K984" s="15">
        <f t="shared" si="94"/>
        <v>1.015458396549063E-3</v>
      </c>
      <c r="L984" s="15">
        <f t="shared" si="95"/>
        <v>3.2374026974133292E-3</v>
      </c>
    </row>
    <row r="985" spans="1:12" x14ac:dyDescent="0.3">
      <c r="A985" s="3">
        <v>43831</v>
      </c>
      <c r="B985" s="18">
        <v>47.33</v>
      </c>
      <c r="C985" s="16">
        <f t="shared" si="90"/>
        <v>1.4811680067710054E-3</v>
      </c>
      <c r="D985" s="18">
        <v>101.13</v>
      </c>
      <c r="E985" s="16">
        <f t="shared" si="91"/>
        <v>1.7830609212481363E-3</v>
      </c>
      <c r="F985" s="18">
        <v>27.21</v>
      </c>
      <c r="G985" s="16">
        <f t="shared" si="92"/>
        <v>5.1717768747692183E-3</v>
      </c>
      <c r="J985" s="15">
        <f t="shared" si="93"/>
        <v>9.2624500487601931E-4</v>
      </c>
      <c r="K985" s="15">
        <f t="shared" si="94"/>
        <v>1.3104240797018555E-3</v>
      </c>
      <c r="L985" s="15">
        <f t="shared" si="95"/>
        <v>4.7013560645814204E-3</v>
      </c>
    </row>
    <row r="986" spans="1:12" x14ac:dyDescent="0.3">
      <c r="A986" s="3">
        <v>43832</v>
      </c>
      <c r="B986" s="18">
        <v>47.65</v>
      </c>
      <c r="C986" s="16">
        <f t="shared" si="90"/>
        <v>6.7610395098245402E-3</v>
      </c>
      <c r="D986" s="18">
        <v>102.5</v>
      </c>
      <c r="E986" s="16">
        <f t="shared" si="91"/>
        <v>1.3546919806190161E-2</v>
      </c>
      <c r="F986" s="18">
        <v>27.44</v>
      </c>
      <c r="G986" s="16">
        <f t="shared" si="92"/>
        <v>8.4527747151783572E-3</v>
      </c>
      <c r="J986" s="15">
        <f t="shared" si="93"/>
        <v>6.2061165079295537E-3</v>
      </c>
      <c r="K986" s="15">
        <f t="shared" si="94"/>
        <v>1.307428296464388E-2</v>
      </c>
      <c r="L986" s="15">
        <f t="shared" si="95"/>
        <v>7.9823539049905592E-3</v>
      </c>
    </row>
    <row r="987" spans="1:12" x14ac:dyDescent="0.3">
      <c r="A987" s="3">
        <v>43833</v>
      </c>
      <c r="B987" s="18">
        <v>47.43</v>
      </c>
      <c r="C987" s="16">
        <f t="shared" si="90"/>
        <v>-4.6169989506820164E-3</v>
      </c>
      <c r="D987" s="18">
        <v>102.13</v>
      </c>
      <c r="E987" s="16">
        <f t="shared" si="91"/>
        <v>-3.6097560975609788E-3</v>
      </c>
      <c r="F987" s="18">
        <v>27.49</v>
      </c>
      <c r="G987" s="16">
        <f t="shared" si="92"/>
        <v>1.8221574344021718E-3</v>
      </c>
      <c r="J987" s="15">
        <f t="shared" si="93"/>
        <v>-5.1719219525770029E-3</v>
      </c>
      <c r="K987" s="15">
        <f t="shared" si="94"/>
        <v>-4.0823929391072596E-3</v>
      </c>
      <c r="L987" s="15">
        <f t="shared" si="95"/>
        <v>1.3517366242143741E-3</v>
      </c>
    </row>
    <row r="988" spans="1:12" x14ac:dyDescent="0.3">
      <c r="A988" s="3">
        <v>43836</v>
      </c>
      <c r="B988" s="18">
        <v>46.62</v>
      </c>
      <c r="C988" s="16">
        <f t="shared" si="90"/>
        <v>-1.7077798861480087E-2</v>
      </c>
      <c r="D988" s="18">
        <v>100.17</v>
      </c>
      <c r="E988" s="16">
        <f t="shared" si="91"/>
        <v>-1.919122686771757E-2</v>
      </c>
      <c r="F988" s="18">
        <v>27.16</v>
      </c>
      <c r="G988" s="16">
        <f t="shared" si="92"/>
        <v>-1.2004365223717617E-2</v>
      </c>
      <c r="J988" s="15">
        <f t="shared" si="93"/>
        <v>-1.7632721863375073E-2</v>
      </c>
      <c r="K988" s="15">
        <f t="shared" si="94"/>
        <v>-1.9663863709263849E-2</v>
      </c>
      <c r="L988" s="15">
        <f t="shared" si="95"/>
        <v>-1.2474786033905415E-2</v>
      </c>
    </row>
    <row r="989" spans="1:12" x14ac:dyDescent="0.3">
      <c r="A989" s="3">
        <v>43837</v>
      </c>
      <c r="B989" s="18">
        <v>46.81</v>
      </c>
      <c r="C989" s="16">
        <f t="shared" si="90"/>
        <v>4.0755040755042771E-3</v>
      </c>
      <c r="D989" s="18">
        <v>100.52</v>
      </c>
      <c r="E989" s="16">
        <f t="shared" si="91"/>
        <v>3.4940600978337066E-3</v>
      </c>
      <c r="F989" s="18">
        <v>27.38</v>
      </c>
      <c r="G989" s="16">
        <f t="shared" si="92"/>
        <v>8.1001472754049786E-3</v>
      </c>
      <c r="J989" s="15">
        <f t="shared" si="93"/>
        <v>3.520581073609291E-3</v>
      </c>
      <c r="K989" s="15">
        <f t="shared" si="94"/>
        <v>3.0214232562874258E-3</v>
      </c>
      <c r="L989" s="15">
        <f t="shared" si="95"/>
        <v>7.6297264652171806E-3</v>
      </c>
    </row>
    <row r="990" spans="1:12" x14ac:dyDescent="0.3">
      <c r="A990" s="3">
        <v>43838</v>
      </c>
      <c r="B990" s="18">
        <v>46.73</v>
      </c>
      <c r="C990" s="16">
        <f t="shared" si="90"/>
        <v>-1.7090365306559052E-3</v>
      </c>
      <c r="D990" s="18">
        <v>100.44</v>
      </c>
      <c r="E990" s="16">
        <f t="shared" si="91"/>
        <v>-7.9586152009547551E-4</v>
      </c>
      <c r="F990" s="18">
        <v>27.35</v>
      </c>
      <c r="G990" s="16">
        <f t="shared" si="92"/>
        <v>-1.0956902848794359E-3</v>
      </c>
      <c r="J990" s="15">
        <f t="shared" si="93"/>
        <v>-2.2639595325508913E-3</v>
      </c>
      <c r="K990" s="15">
        <f t="shared" si="94"/>
        <v>-1.2684983616417563E-3</v>
      </c>
      <c r="L990" s="15">
        <f t="shared" si="95"/>
        <v>-1.5661110950672336E-3</v>
      </c>
    </row>
    <row r="991" spans="1:12" x14ac:dyDescent="0.3">
      <c r="A991" s="3">
        <v>43839</v>
      </c>
      <c r="B991" s="18">
        <v>47.39</v>
      </c>
      <c r="C991" s="16">
        <f t="shared" si="90"/>
        <v>1.4123689278835894E-2</v>
      </c>
      <c r="D991" s="18">
        <v>101.77</v>
      </c>
      <c r="E991" s="16">
        <f t="shared" si="91"/>
        <v>1.324173636001591E-2</v>
      </c>
      <c r="F991" s="18">
        <v>27.63</v>
      </c>
      <c r="G991" s="16">
        <f t="shared" si="92"/>
        <v>1.023765996343684E-2</v>
      </c>
      <c r="J991" s="15">
        <f t="shared" si="93"/>
        <v>1.3568766276940907E-2</v>
      </c>
      <c r="K991" s="15">
        <f t="shared" si="94"/>
        <v>1.2769099518469629E-2</v>
      </c>
      <c r="L991" s="15">
        <f t="shared" si="95"/>
        <v>9.7672391532490424E-3</v>
      </c>
    </row>
    <row r="992" spans="1:12" x14ac:dyDescent="0.3">
      <c r="A992" s="3">
        <v>43840</v>
      </c>
      <c r="B992" s="18">
        <v>47.54</v>
      </c>
      <c r="C992" s="16">
        <f t="shared" si="90"/>
        <v>3.1652247309559289E-3</v>
      </c>
      <c r="D992" s="18">
        <v>101.97</v>
      </c>
      <c r="E992" s="16">
        <f t="shared" si="91"/>
        <v>1.9652156824212508E-3</v>
      </c>
      <c r="F992" s="18">
        <v>27.79</v>
      </c>
      <c r="G992" s="16">
        <f t="shared" si="92"/>
        <v>5.7908070937386924E-3</v>
      </c>
      <c r="J992" s="15">
        <f t="shared" si="93"/>
        <v>2.6103017290609429E-3</v>
      </c>
      <c r="K992" s="15">
        <f t="shared" si="94"/>
        <v>1.49257884087497E-3</v>
      </c>
      <c r="L992" s="15">
        <f t="shared" si="95"/>
        <v>5.3203862835508944E-3</v>
      </c>
    </row>
    <row r="993" spans="1:12" x14ac:dyDescent="0.3">
      <c r="A993" s="3">
        <v>43843</v>
      </c>
      <c r="B993" s="18">
        <v>47.86</v>
      </c>
      <c r="C993" s="16">
        <f t="shared" si="90"/>
        <v>6.7311737484223588E-3</v>
      </c>
      <c r="D993" s="18">
        <v>102.77</v>
      </c>
      <c r="E993" s="16">
        <f t="shared" si="91"/>
        <v>7.845444738648677E-3</v>
      </c>
      <c r="F993" s="18">
        <v>27.97</v>
      </c>
      <c r="G993" s="16">
        <f t="shared" si="92"/>
        <v>6.4771500539761995E-3</v>
      </c>
      <c r="J993" s="15">
        <f t="shared" si="93"/>
        <v>6.1762507465273724E-3</v>
      </c>
      <c r="K993" s="15">
        <f t="shared" si="94"/>
        <v>7.3728078971023962E-3</v>
      </c>
      <c r="L993" s="15">
        <f t="shared" si="95"/>
        <v>6.0067292437884015E-3</v>
      </c>
    </row>
    <row r="994" spans="1:12" x14ac:dyDescent="0.3">
      <c r="A994" s="3">
        <v>43844</v>
      </c>
      <c r="B994" s="18">
        <v>48.03</v>
      </c>
      <c r="C994" s="16">
        <f t="shared" si="90"/>
        <v>3.5520267446720322E-3</v>
      </c>
      <c r="D994" s="18">
        <v>103.48</v>
      </c>
      <c r="E994" s="16">
        <f t="shared" si="91"/>
        <v>6.9086309234211996E-3</v>
      </c>
      <c r="F994" s="18">
        <v>28.06</v>
      </c>
      <c r="G994" s="16">
        <f t="shared" si="92"/>
        <v>3.2177332856631047E-3</v>
      </c>
      <c r="J994" s="15">
        <f t="shared" si="93"/>
        <v>2.9971037427770461E-3</v>
      </c>
      <c r="K994" s="15">
        <f t="shared" si="94"/>
        <v>6.4359940818749187E-3</v>
      </c>
      <c r="L994" s="15">
        <f t="shared" si="95"/>
        <v>2.7473124754753071E-3</v>
      </c>
    </row>
    <row r="995" spans="1:12" x14ac:dyDescent="0.3">
      <c r="A995" s="3">
        <v>43845</v>
      </c>
      <c r="B995" s="18">
        <v>48.01</v>
      </c>
      <c r="C995" s="16">
        <f t="shared" si="90"/>
        <v>-4.1640641265883183E-4</v>
      </c>
      <c r="D995" s="18">
        <v>104.16</v>
      </c>
      <c r="E995" s="16">
        <f t="shared" si="91"/>
        <v>6.57131812910694E-3</v>
      </c>
      <c r="F995" s="18">
        <v>28.29</v>
      </c>
      <c r="G995" s="16">
        <f t="shared" si="92"/>
        <v>8.19672131147553E-3</v>
      </c>
      <c r="J995" s="15">
        <f t="shared" si="93"/>
        <v>-9.7132941455381787E-4</v>
      </c>
      <c r="K995" s="15">
        <f t="shared" si="94"/>
        <v>6.0986812875606592E-3</v>
      </c>
      <c r="L995" s="15">
        <f t="shared" si="95"/>
        <v>7.726300501287732E-3</v>
      </c>
    </row>
    <row r="996" spans="1:12" x14ac:dyDescent="0.3">
      <c r="A996" s="3">
        <v>43846</v>
      </c>
      <c r="B996" s="18">
        <v>48.03</v>
      </c>
      <c r="C996" s="16">
        <f t="shared" si="90"/>
        <v>4.1657987919196948E-4</v>
      </c>
      <c r="D996" s="18">
        <v>104.93</v>
      </c>
      <c r="E996" s="16">
        <f t="shared" si="91"/>
        <v>7.3924731182797299E-3</v>
      </c>
      <c r="F996" s="18">
        <v>28.41</v>
      </c>
      <c r="G996" s="16">
        <f t="shared" si="92"/>
        <v>4.2417815482502785E-3</v>
      </c>
      <c r="J996" s="15">
        <f t="shared" si="93"/>
        <v>-1.3834312270301656E-4</v>
      </c>
      <c r="K996" s="15">
        <f t="shared" si="94"/>
        <v>6.919836276733449E-3</v>
      </c>
      <c r="L996" s="15">
        <f t="shared" si="95"/>
        <v>3.771360738062481E-3</v>
      </c>
    </row>
    <row r="997" spans="1:12" x14ac:dyDescent="0.3">
      <c r="A997" s="3">
        <v>43847</v>
      </c>
      <c r="B997" s="18">
        <v>48.04</v>
      </c>
      <c r="C997" s="16">
        <f t="shared" si="90"/>
        <v>2.0820320632930489E-4</v>
      </c>
      <c r="D997" s="18">
        <v>105.08</v>
      </c>
      <c r="E997" s="16">
        <f t="shared" si="91"/>
        <v>1.4295244448678801E-3</v>
      </c>
      <c r="F997" s="18">
        <v>28.59</v>
      </c>
      <c r="G997" s="16">
        <f t="shared" si="92"/>
        <v>6.3357972544877406E-3</v>
      </c>
      <c r="J997" s="15">
        <f t="shared" si="93"/>
        <v>-3.4671979556568115E-4</v>
      </c>
      <c r="K997" s="15">
        <f t="shared" si="94"/>
        <v>9.568876033215994E-4</v>
      </c>
      <c r="L997" s="15">
        <f t="shared" si="95"/>
        <v>5.8653764442999426E-3</v>
      </c>
    </row>
    <row r="998" spans="1:12" x14ac:dyDescent="0.3">
      <c r="A998" s="3">
        <v>43850</v>
      </c>
      <c r="B998" s="18">
        <v>47.67</v>
      </c>
      <c r="C998" s="16">
        <f t="shared" si="90"/>
        <v>-7.7019150707743345E-3</v>
      </c>
      <c r="D998" s="18">
        <v>104.45</v>
      </c>
      <c r="E998" s="16">
        <f t="shared" si="91"/>
        <v>-5.9954320517699999E-3</v>
      </c>
      <c r="F998" s="18">
        <v>28.5</v>
      </c>
      <c r="G998" s="16">
        <f t="shared" si="92"/>
        <v>-3.1479538300105414E-3</v>
      </c>
      <c r="J998" s="15">
        <f t="shared" si="93"/>
        <v>-8.2568380726693209E-3</v>
      </c>
      <c r="K998" s="15">
        <f t="shared" si="94"/>
        <v>-6.4680688933162808E-3</v>
      </c>
      <c r="L998" s="15">
        <f t="shared" si="95"/>
        <v>-3.6183746401983389E-3</v>
      </c>
    </row>
    <row r="999" spans="1:12" x14ac:dyDescent="0.3">
      <c r="A999" s="3">
        <v>43851</v>
      </c>
      <c r="B999" s="18">
        <v>47.39</v>
      </c>
      <c r="C999" s="16">
        <f t="shared" si="90"/>
        <v>-5.8737151248164921E-3</v>
      </c>
      <c r="D999" s="18">
        <v>104.82</v>
      </c>
      <c r="E999" s="16">
        <f t="shared" si="91"/>
        <v>3.5423647678314296E-3</v>
      </c>
      <c r="F999" s="18">
        <v>28.59</v>
      </c>
      <c r="G999" s="16">
        <f t="shared" si="92"/>
        <v>3.1578947368420263E-3</v>
      </c>
      <c r="J999" s="15">
        <f t="shared" si="93"/>
        <v>-6.4286381267114785E-3</v>
      </c>
      <c r="K999" s="15">
        <f t="shared" si="94"/>
        <v>3.0697279262851488E-3</v>
      </c>
      <c r="L999" s="15">
        <f t="shared" si="95"/>
        <v>2.6874739266542287E-3</v>
      </c>
    </row>
    <row r="1000" spans="1:12" x14ac:dyDescent="0.3">
      <c r="A1000" s="3">
        <v>43852</v>
      </c>
      <c r="B1000" s="18">
        <v>47.17</v>
      </c>
      <c r="C1000" s="16">
        <f t="shared" si="90"/>
        <v>-4.6423296054020069E-3</v>
      </c>
      <c r="D1000" s="18">
        <v>104.78</v>
      </c>
      <c r="E1000" s="16">
        <f t="shared" si="91"/>
        <v>-3.816065636328414E-4</v>
      </c>
      <c r="F1000" s="18">
        <v>28.53</v>
      </c>
      <c r="G1000" s="16">
        <f t="shared" si="92"/>
        <v>-2.0986358866735833E-3</v>
      </c>
      <c r="J1000" s="15">
        <f t="shared" si="93"/>
        <v>-5.1972526072969934E-3</v>
      </c>
      <c r="K1000" s="15">
        <f t="shared" si="94"/>
        <v>-8.5424340517912211E-4</v>
      </c>
      <c r="L1000" s="15">
        <f t="shared" si="95"/>
        <v>-2.5690566968613808E-3</v>
      </c>
    </row>
    <row r="1001" spans="1:12" x14ac:dyDescent="0.3">
      <c r="A1001" s="3">
        <v>43853</v>
      </c>
      <c r="B1001" s="18">
        <v>47.53</v>
      </c>
      <c r="C1001" s="16">
        <f t="shared" si="90"/>
        <v>7.6319694721220799E-3</v>
      </c>
      <c r="D1001" s="18">
        <v>105.6</v>
      </c>
      <c r="E1001" s="16">
        <f t="shared" si="91"/>
        <v>7.8259209772857385E-3</v>
      </c>
      <c r="F1001" s="18">
        <v>28.69</v>
      </c>
      <c r="G1001" s="16">
        <f t="shared" si="92"/>
        <v>5.6081317910972039E-3</v>
      </c>
      <c r="J1001" s="15">
        <f t="shared" si="93"/>
        <v>7.0770464702270934E-3</v>
      </c>
      <c r="K1001" s="15">
        <f t="shared" si="94"/>
        <v>7.3532841357394577E-3</v>
      </c>
      <c r="L1001" s="15">
        <f t="shared" si="95"/>
        <v>5.137710980909406E-3</v>
      </c>
    </row>
    <row r="1002" spans="1:12" x14ac:dyDescent="0.3">
      <c r="A1002" s="3">
        <v>43854</v>
      </c>
      <c r="B1002" s="18">
        <v>47.88</v>
      </c>
      <c r="C1002" s="16">
        <f t="shared" si="90"/>
        <v>7.3637702503681624E-3</v>
      </c>
      <c r="D1002" s="18">
        <v>106.36</v>
      </c>
      <c r="E1002" s="16">
        <f t="shared" si="91"/>
        <v>7.1969696969698127E-3</v>
      </c>
      <c r="F1002" s="18">
        <v>28.9</v>
      </c>
      <c r="G1002" s="16">
        <f t="shared" si="92"/>
        <v>7.3196235622166039E-3</v>
      </c>
      <c r="J1002" s="15">
        <f t="shared" si="93"/>
        <v>6.8088472484731759E-3</v>
      </c>
      <c r="K1002" s="15">
        <f t="shared" si="94"/>
        <v>6.7243328554235319E-3</v>
      </c>
      <c r="L1002" s="15">
        <f t="shared" si="95"/>
        <v>6.849202752028806E-3</v>
      </c>
    </row>
    <row r="1003" spans="1:12" x14ac:dyDescent="0.3">
      <c r="A1003" s="3">
        <v>43857</v>
      </c>
      <c r="B1003" s="18">
        <v>47.42</v>
      </c>
      <c r="C1003" s="16">
        <f t="shared" si="90"/>
        <v>-9.6073517126148422E-3</v>
      </c>
      <c r="D1003" s="18">
        <v>105.81</v>
      </c>
      <c r="E1003" s="16">
        <f t="shared" si="91"/>
        <v>-5.1711169612635999E-3</v>
      </c>
      <c r="F1003" s="18">
        <v>28.84</v>
      </c>
      <c r="G1003" s="16">
        <f t="shared" si="92"/>
        <v>-2.0761245674739692E-3</v>
      </c>
      <c r="J1003" s="15">
        <f t="shared" si="93"/>
        <v>-1.0162274714509829E-2</v>
      </c>
      <c r="K1003" s="15">
        <f t="shared" si="94"/>
        <v>-5.6437538028098807E-3</v>
      </c>
      <c r="L1003" s="15">
        <f t="shared" si="95"/>
        <v>-2.5465453776617668E-3</v>
      </c>
    </row>
    <row r="1004" spans="1:12" x14ac:dyDescent="0.3">
      <c r="A1004" s="3">
        <v>43858</v>
      </c>
      <c r="B1004" s="18">
        <v>47.1</v>
      </c>
      <c r="C1004" s="16">
        <f t="shared" si="90"/>
        <v>-6.7482075073808101E-3</v>
      </c>
      <c r="D1004" s="18">
        <v>105.61</v>
      </c>
      <c r="E1004" s="16">
        <f t="shared" si="91"/>
        <v>-1.8901805122389925E-3</v>
      </c>
      <c r="F1004" s="18">
        <v>28.83</v>
      </c>
      <c r="G1004" s="16">
        <f t="shared" si="92"/>
        <v>-3.4674063800277377E-4</v>
      </c>
      <c r="J1004" s="15">
        <f t="shared" si="93"/>
        <v>-7.3031305092757966E-3</v>
      </c>
      <c r="K1004" s="15">
        <f t="shared" si="94"/>
        <v>-2.3628173537852733E-3</v>
      </c>
      <c r="L1004" s="15">
        <f t="shared" si="95"/>
        <v>-8.1716144819057152E-4</v>
      </c>
    </row>
    <row r="1005" spans="1:12" x14ac:dyDescent="0.3">
      <c r="A1005" s="3">
        <v>43859</v>
      </c>
      <c r="B1005" s="18">
        <v>47.38</v>
      </c>
      <c r="C1005" s="16">
        <f t="shared" si="90"/>
        <v>5.9447983014861983E-3</v>
      </c>
      <c r="D1005" s="18">
        <v>105.94</v>
      </c>
      <c r="E1005" s="16">
        <f t="shared" si="91"/>
        <v>3.1247040999904385E-3</v>
      </c>
      <c r="F1005" s="18">
        <v>29.01</v>
      </c>
      <c r="G1005" s="16">
        <f t="shared" si="92"/>
        <v>6.2434963579605096E-3</v>
      </c>
      <c r="J1005" s="15">
        <f t="shared" si="93"/>
        <v>5.3898752995912118E-3</v>
      </c>
      <c r="K1005" s="15">
        <f t="shared" si="94"/>
        <v>2.6520672584441577E-3</v>
      </c>
      <c r="L1005" s="15">
        <f t="shared" si="95"/>
        <v>5.7730755477727116E-3</v>
      </c>
    </row>
    <row r="1006" spans="1:12" x14ac:dyDescent="0.3">
      <c r="A1006" s="3">
        <v>43860</v>
      </c>
      <c r="B1006" s="18">
        <v>47.05</v>
      </c>
      <c r="C1006" s="16">
        <f t="shared" si="90"/>
        <v>-6.9649641198819001E-3</v>
      </c>
      <c r="D1006" s="18">
        <v>105.25</v>
      </c>
      <c r="E1006" s="16">
        <f t="shared" si="91"/>
        <v>-6.5131206343213011E-3</v>
      </c>
      <c r="F1006" s="18">
        <v>28.97</v>
      </c>
      <c r="G1006" s="16">
        <f t="shared" si="92"/>
        <v>-1.3788348845226173E-3</v>
      </c>
      <c r="J1006" s="15">
        <f t="shared" si="93"/>
        <v>-7.5198871217768866E-3</v>
      </c>
      <c r="K1006" s="15">
        <f t="shared" si="94"/>
        <v>-6.9857574758675819E-3</v>
      </c>
      <c r="L1006" s="15">
        <f t="shared" si="95"/>
        <v>-1.849255694710415E-3</v>
      </c>
    </row>
    <row r="1007" spans="1:12" x14ac:dyDescent="0.3">
      <c r="A1007" s="3">
        <v>43861</v>
      </c>
      <c r="B1007" s="18">
        <v>46.73</v>
      </c>
      <c r="C1007" s="16">
        <f t="shared" si="90"/>
        <v>-6.8012752391073406E-3</v>
      </c>
      <c r="D1007" s="18">
        <v>104.74</v>
      </c>
      <c r="E1007" s="16">
        <f t="shared" si="91"/>
        <v>-4.8456057007126851E-3</v>
      </c>
      <c r="F1007" s="18">
        <v>29.05</v>
      </c>
      <c r="G1007" s="16">
        <f t="shared" si="92"/>
        <v>2.7614773904038881E-3</v>
      </c>
      <c r="J1007" s="15">
        <f t="shared" si="93"/>
        <v>-7.356198241002327E-3</v>
      </c>
      <c r="K1007" s="15">
        <f t="shared" si="94"/>
        <v>-5.318242542258966E-3</v>
      </c>
      <c r="L1007" s="15">
        <f t="shared" si="95"/>
        <v>2.2910565802160905E-3</v>
      </c>
    </row>
    <row r="1008" spans="1:12" x14ac:dyDescent="0.3">
      <c r="A1008" s="3">
        <v>43864</v>
      </c>
      <c r="B1008" s="18">
        <v>45.66</v>
      </c>
      <c r="C1008" s="16">
        <f t="shared" si="90"/>
        <v>-2.2897496255082417E-2</v>
      </c>
      <c r="D1008" s="18">
        <v>102.61</v>
      </c>
      <c r="E1008" s="16">
        <f t="shared" si="91"/>
        <v>-2.0336070269238116E-2</v>
      </c>
      <c r="F1008" s="18">
        <v>28.39</v>
      </c>
      <c r="G1008" s="16">
        <f t="shared" si="92"/>
        <v>-2.2719449225473309E-2</v>
      </c>
      <c r="J1008" s="15">
        <f t="shared" si="93"/>
        <v>-2.3452419256977403E-2</v>
      </c>
      <c r="K1008" s="15">
        <f t="shared" si="94"/>
        <v>-2.0808707110784395E-2</v>
      </c>
      <c r="L1008" s="15">
        <f t="shared" si="95"/>
        <v>-2.3189870035661107E-2</v>
      </c>
    </row>
    <row r="1009" spans="1:12" x14ac:dyDescent="0.3">
      <c r="A1009" s="3">
        <v>43865</v>
      </c>
      <c r="B1009" s="18">
        <v>46.62</v>
      </c>
      <c r="C1009" s="16">
        <f t="shared" si="90"/>
        <v>2.1024967148488782E-2</v>
      </c>
      <c r="D1009" s="18">
        <v>103.43</v>
      </c>
      <c r="E1009" s="16">
        <f t="shared" si="91"/>
        <v>7.9914238378326896E-3</v>
      </c>
      <c r="F1009" s="18">
        <v>28.64</v>
      </c>
      <c r="G1009" s="16">
        <f t="shared" si="92"/>
        <v>8.8059175766115327E-3</v>
      </c>
      <c r="J1009" s="15">
        <f t="shared" si="93"/>
        <v>2.0470044146593796E-2</v>
      </c>
      <c r="K1009" s="15">
        <f t="shared" si="94"/>
        <v>7.5187869962864088E-3</v>
      </c>
      <c r="L1009" s="15">
        <f t="shared" si="95"/>
        <v>8.3354967664237348E-3</v>
      </c>
    </row>
    <row r="1010" spans="1:12" x14ac:dyDescent="0.3">
      <c r="A1010" s="3">
        <v>43866</v>
      </c>
      <c r="B1010" s="18">
        <v>47.09</v>
      </c>
      <c r="C1010" s="16">
        <f t="shared" si="90"/>
        <v>1.0081510081510148E-2</v>
      </c>
      <c r="D1010" s="18">
        <v>104.12</v>
      </c>
      <c r="E1010" s="16">
        <f t="shared" si="91"/>
        <v>6.6711785748816421E-3</v>
      </c>
      <c r="F1010" s="18">
        <v>28.82</v>
      </c>
      <c r="G1010" s="16">
        <f t="shared" si="92"/>
        <v>6.2849162011173743E-3</v>
      </c>
      <c r="J1010" s="15">
        <f t="shared" si="93"/>
        <v>9.5265870796151612E-3</v>
      </c>
      <c r="K1010" s="15">
        <f t="shared" si="94"/>
        <v>6.1985417333353613E-3</v>
      </c>
      <c r="L1010" s="15">
        <f t="shared" si="95"/>
        <v>5.8144953909295763E-3</v>
      </c>
    </row>
    <row r="1011" spans="1:12" x14ac:dyDescent="0.3">
      <c r="A1011" s="3">
        <v>43867</v>
      </c>
      <c r="B1011" s="18">
        <v>47.28</v>
      </c>
      <c r="C1011" s="16">
        <f t="shared" si="90"/>
        <v>4.0348269271606174E-3</v>
      </c>
      <c r="D1011" s="18">
        <v>105.03</v>
      </c>
      <c r="E1011" s="16">
        <f t="shared" si="91"/>
        <v>8.7399154821359293E-3</v>
      </c>
      <c r="F1011" s="18">
        <v>29.04</v>
      </c>
      <c r="G1011" s="16">
        <f t="shared" si="92"/>
        <v>7.6335877862594437E-3</v>
      </c>
      <c r="J1011" s="15">
        <f t="shared" si="93"/>
        <v>3.4799039252656314E-3</v>
      </c>
      <c r="K1011" s="15">
        <f t="shared" si="94"/>
        <v>8.2672786405896485E-3</v>
      </c>
      <c r="L1011" s="15">
        <f t="shared" si="95"/>
        <v>7.1631669760716457E-3</v>
      </c>
    </row>
    <row r="1012" spans="1:12" x14ac:dyDescent="0.3">
      <c r="A1012" s="3">
        <v>43868</v>
      </c>
      <c r="B1012" s="18">
        <v>47.29</v>
      </c>
      <c r="C1012" s="16">
        <f t="shared" si="90"/>
        <v>2.1150592216567787E-4</v>
      </c>
      <c r="D1012" s="18">
        <v>105.8</v>
      </c>
      <c r="E1012" s="16">
        <f t="shared" si="91"/>
        <v>7.3312386937065543E-3</v>
      </c>
      <c r="F1012" s="18">
        <v>29.02</v>
      </c>
      <c r="G1012" s="16">
        <f t="shared" si="92"/>
        <v>-6.8870523415975882E-4</v>
      </c>
      <c r="J1012" s="15">
        <f t="shared" si="93"/>
        <v>-3.4341707972930817E-4</v>
      </c>
      <c r="K1012" s="15">
        <f t="shared" si="94"/>
        <v>6.8586018521602735E-3</v>
      </c>
      <c r="L1012" s="15">
        <f t="shared" si="95"/>
        <v>-1.1591260443475566E-3</v>
      </c>
    </row>
    <row r="1013" spans="1:12" x14ac:dyDescent="0.3">
      <c r="A1013" s="3">
        <v>43871</v>
      </c>
      <c r="B1013" s="18">
        <v>46.92</v>
      </c>
      <c r="C1013" s="16">
        <f t="shared" si="90"/>
        <v>-7.8240642842037911E-3</v>
      </c>
      <c r="D1013" s="18">
        <v>104.44</v>
      </c>
      <c r="E1013" s="16">
        <f t="shared" si="91"/>
        <v>-1.2854442344045314E-2</v>
      </c>
      <c r="F1013" s="18">
        <v>28.84</v>
      </c>
      <c r="G1013" s="16">
        <f t="shared" si="92"/>
        <v>-6.2026188835285767E-3</v>
      </c>
      <c r="J1013" s="15">
        <f t="shared" si="93"/>
        <v>-8.3789872860987775E-3</v>
      </c>
      <c r="K1013" s="15">
        <f t="shared" si="94"/>
        <v>-1.3327079185591595E-2</v>
      </c>
      <c r="L1013" s="15">
        <f t="shared" si="95"/>
        <v>-6.6730396937163747E-3</v>
      </c>
    </row>
    <row r="1014" spans="1:12" x14ac:dyDescent="0.3">
      <c r="A1014" s="3">
        <v>43872</v>
      </c>
      <c r="B1014" s="18">
        <v>47.2</v>
      </c>
      <c r="C1014" s="16">
        <f t="shared" si="90"/>
        <v>5.9676044330776445E-3</v>
      </c>
      <c r="D1014" s="18">
        <v>104.01</v>
      </c>
      <c r="E1014" s="16">
        <f t="shared" si="91"/>
        <v>-4.1171964764457059E-3</v>
      </c>
      <c r="F1014" s="18">
        <v>29.04</v>
      </c>
      <c r="G1014" s="16">
        <f t="shared" si="92"/>
        <v>6.9348127600554754E-3</v>
      </c>
      <c r="J1014" s="15">
        <f t="shared" si="93"/>
        <v>5.4126814311826581E-3</v>
      </c>
      <c r="K1014" s="15">
        <f t="shared" si="94"/>
        <v>-4.5898333179919867E-3</v>
      </c>
      <c r="L1014" s="15">
        <f t="shared" si="95"/>
        <v>6.4643919498676775E-3</v>
      </c>
    </row>
    <row r="1015" spans="1:12" x14ac:dyDescent="0.3">
      <c r="A1015" s="3">
        <v>43873</v>
      </c>
      <c r="B1015" s="18">
        <v>47.52</v>
      </c>
      <c r="C1015" s="16">
        <f t="shared" si="90"/>
        <v>6.7796610169492677E-3</v>
      </c>
      <c r="D1015" s="18">
        <v>103.32</v>
      </c>
      <c r="E1015" s="16">
        <f t="shared" si="91"/>
        <v>-6.633977502163324E-3</v>
      </c>
      <c r="F1015" s="18">
        <v>29.1</v>
      </c>
      <c r="G1015" s="16">
        <f t="shared" si="92"/>
        <v>2.0661157024794985E-3</v>
      </c>
      <c r="J1015" s="15">
        <f t="shared" si="93"/>
        <v>6.2247380150542812E-3</v>
      </c>
      <c r="K1015" s="15">
        <f t="shared" si="94"/>
        <v>-7.1066143437096049E-3</v>
      </c>
      <c r="L1015" s="15">
        <f t="shared" si="95"/>
        <v>1.5956948922917007E-3</v>
      </c>
    </row>
    <row r="1016" spans="1:12" x14ac:dyDescent="0.3">
      <c r="A1016" s="3">
        <v>43874</v>
      </c>
      <c r="B1016" s="18">
        <v>47.39</v>
      </c>
      <c r="C1016" s="16">
        <f t="shared" si="90"/>
        <v>-2.7356902356903134E-3</v>
      </c>
      <c r="D1016" s="18">
        <v>103.09</v>
      </c>
      <c r="E1016" s="16">
        <f t="shared" si="91"/>
        <v>-2.2260936895082128E-3</v>
      </c>
      <c r="F1016" s="18">
        <v>29.06</v>
      </c>
      <c r="G1016" s="16">
        <f t="shared" si="92"/>
        <v>-1.3745704467355013E-3</v>
      </c>
      <c r="J1016" s="15">
        <f t="shared" si="93"/>
        <v>-3.2906132375852995E-3</v>
      </c>
      <c r="K1016" s="15">
        <f t="shared" si="94"/>
        <v>-2.6987305310544937E-3</v>
      </c>
      <c r="L1016" s="15">
        <f t="shared" si="95"/>
        <v>-1.8449912569232991E-3</v>
      </c>
    </row>
    <row r="1017" spans="1:12" x14ac:dyDescent="0.3">
      <c r="A1017" s="3">
        <v>43875</v>
      </c>
      <c r="B1017" s="18">
        <v>47.13</v>
      </c>
      <c r="C1017" s="16">
        <f t="shared" si="90"/>
        <v>-5.4863895336568769E-3</v>
      </c>
      <c r="D1017" s="18">
        <v>102.43</v>
      </c>
      <c r="E1017" s="16">
        <f t="shared" si="91"/>
        <v>-6.4021728586671767E-3</v>
      </c>
      <c r="F1017" s="18">
        <v>28.88</v>
      </c>
      <c r="G1017" s="16">
        <f t="shared" si="92"/>
        <v>-6.1940812112869503E-3</v>
      </c>
      <c r="J1017" s="15">
        <f t="shared" si="93"/>
        <v>-6.0413125355518633E-3</v>
      </c>
      <c r="K1017" s="15">
        <f t="shared" si="94"/>
        <v>-6.8748097002134575E-3</v>
      </c>
      <c r="L1017" s="15">
        <f t="shared" si="95"/>
        <v>-6.6645020214747483E-3</v>
      </c>
    </row>
    <row r="1018" spans="1:12" x14ac:dyDescent="0.3">
      <c r="A1018" s="3">
        <v>43878</v>
      </c>
      <c r="B1018" s="18">
        <v>46.79</v>
      </c>
      <c r="C1018" s="16">
        <f t="shared" si="90"/>
        <v>-7.2140886908551582E-3</v>
      </c>
      <c r="D1018" s="18">
        <v>101.72</v>
      </c>
      <c r="E1018" s="16">
        <f t="shared" si="91"/>
        <v>-6.9315630186469468E-3</v>
      </c>
      <c r="F1018" s="18">
        <v>28.62</v>
      </c>
      <c r="G1018" s="16">
        <f t="shared" si="92"/>
        <v>-9.0027700831024626E-3</v>
      </c>
      <c r="J1018" s="15">
        <f t="shared" si="93"/>
        <v>-7.7690116927501447E-3</v>
      </c>
      <c r="K1018" s="15">
        <f t="shared" si="94"/>
        <v>-7.4041998601932276E-3</v>
      </c>
      <c r="L1018" s="15">
        <f t="shared" si="95"/>
        <v>-9.4731908932902606E-3</v>
      </c>
    </row>
    <row r="1019" spans="1:12" x14ac:dyDescent="0.3">
      <c r="A1019" s="3">
        <v>43879</v>
      </c>
      <c r="B1019" s="18">
        <v>46.63</v>
      </c>
      <c r="C1019" s="16">
        <f t="shared" si="90"/>
        <v>-3.4195340884803915E-3</v>
      </c>
      <c r="D1019" s="18">
        <v>101</v>
      </c>
      <c r="E1019" s="16">
        <f t="shared" si="91"/>
        <v>-7.0782540306724151E-3</v>
      </c>
      <c r="F1019" s="18">
        <v>28.53</v>
      </c>
      <c r="G1019" s="16">
        <f t="shared" si="92"/>
        <v>-3.1446540880503138E-3</v>
      </c>
      <c r="J1019" s="15">
        <f t="shared" si="93"/>
        <v>-3.974457090375378E-3</v>
      </c>
      <c r="K1019" s="15">
        <f t="shared" si="94"/>
        <v>-7.5508908722186959E-3</v>
      </c>
      <c r="L1019" s="15">
        <f t="shared" si="95"/>
        <v>-3.6150748982381113E-3</v>
      </c>
    </row>
    <row r="1020" spans="1:12" x14ac:dyDescent="0.3">
      <c r="A1020" s="3">
        <v>43880</v>
      </c>
      <c r="B1020" s="18">
        <v>47.13</v>
      </c>
      <c r="C1020" s="16">
        <f t="shared" si="90"/>
        <v>1.0722710701265292E-2</v>
      </c>
      <c r="D1020" s="18">
        <v>102.69</v>
      </c>
      <c r="E1020" s="16">
        <f t="shared" si="91"/>
        <v>1.6732673267326748E-2</v>
      </c>
      <c r="F1020" s="18">
        <v>28.91</v>
      </c>
      <c r="G1020" s="16">
        <f t="shared" si="92"/>
        <v>1.3319313003855582E-2</v>
      </c>
      <c r="J1020" s="15">
        <f t="shared" si="93"/>
        <v>1.0167787699370306E-2</v>
      </c>
      <c r="K1020" s="15">
        <f t="shared" si="94"/>
        <v>1.6260036425780468E-2</v>
      </c>
      <c r="L1020" s="15">
        <f t="shared" si="95"/>
        <v>1.2848892193667784E-2</v>
      </c>
    </row>
    <row r="1021" spans="1:12" x14ac:dyDescent="0.3">
      <c r="A1021" s="3">
        <v>43881</v>
      </c>
      <c r="B1021" s="18">
        <v>47.02</v>
      </c>
      <c r="C1021" s="16">
        <f t="shared" si="90"/>
        <v>-2.3339698705707734E-3</v>
      </c>
      <c r="D1021" s="18">
        <v>103.56</v>
      </c>
      <c r="E1021" s="16">
        <f t="shared" si="91"/>
        <v>8.4721004966403779E-3</v>
      </c>
      <c r="F1021" s="18">
        <v>29.06</v>
      </c>
      <c r="G1021" s="16">
        <f t="shared" si="92"/>
        <v>5.1885160843998523E-3</v>
      </c>
      <c r="J1021" s="15">
        <f t="shared" si="93"/>
        <v>-2.8888928724657595E-3</v>
      </c>
      <c r="K1021" s="15">
        <f t="shared" si="94"/>
        <v>7.9994636550940971E-3</v>
      </c>
      <c r="L1021" s="15">
        <f t="shared" si="95"/>
        <v>4.7180952742120544E-3</v>
      </c>
    </row>
    <row r="1022" spans="1:12" x14ac:dyDescent="0.3">
      <c r="A1022" s="3">
        <v>43885</v>
      </c>
      <c r="B1022" s="18">
        <v>46.01</v>
      </c>
      <c r="C1022" s="16">
        <f t="shared" si="90"/>
        <v>-2.1480221182475612E-2</v>
      </c>
      <c r="D1022" s="18">
        <v>102.12</v>
      </c>
      <c r="E1022" s="16">
        <f t="shared" si="91"/>
        <v>-1.3904982618771711E-2</v>
      </c>
      <c r="F1022" s="18">
        <v>28.65</v>
      </c>
      <c r="G1022" s="16">
        <f t="shared" si="92"/>
        <v>-1.410874053682043E-2</v>
      </c>
      <c r="J1022" s="15">
        <f t="shared" si="93"/>
        <v>-2.2035144184370598E-2</v>
      </c>
      <c r="K1022" s="15">
        <f t="shared" si="94"/>
        <v>-1.4377619460317992E-2</v>
      </c>
      <c r="L1022" s="15">
        <f t="shared" si="95"/>
        <v>-1.4579161347008228E-2</v>
      </c>
    </row>
    <row r="1023" spans="1:12" x14ac:dyDescent="0.3">
      <c r="A1023" s="3">
        <v>43886</v>
      </c>
      <c r="B1023" s="18">
        <v>45.83</v>
      </c>
      <c r="C1023" s="16">
        <f t="shared" si="90"/>
        <v>-3.9121930015213469E-3</v>
      </c>
      <c r="D1023" s="18">
        <v>101.76</v>
      </c>
      <c r="E1023" s="16">
        <f t="shared" si="91"/>
        <v>-3.5252643948295859E-3</v>
      </c>
      <c r="F1023" s="18">
        <v>28.49</v>
      </c>
      <c r="G1023" s="16">
        <f t="shared" si="92"/>
        <v>-5.5846422338569068E-3</v>
      </c>
      <c r="J1023" s="15">
        <f t="shared" si="93"/>
        <v>-4.4671160034163333E-3</v>
      </c>
      <c r="K1023" s="15">
        <f t="shared" si="94"/>
        <v>-3.9979012363758667E-3</v>
      </c>
      <c r="L1023" s="15">
        <f t="shared" si="95"/>
        <v>-6.0550630440447048E-3</v>
      </c>
    </row>
    <row r="1024" spans="1:12" x14ac:dyDescent="0.3">
      <c r="A1024" s="3">
        <v>43887</v>
      </c>
      <c r="B1024" s="18">
        <v>45.35</v>
      </c>
      <c r="C1024" s="16">
        <f t="shared" si="90"/>
        <v>-1.0473488981016743E-2</v>
      </c>
      <c r="D1024" s="18">
        <v>100.71</v>
      </c>
      <c r="E1024" s="16">
        <f t="shared" si="91"/>
        <v>-1.0318396226415172E-2</v>
      </c>
      <c r="F1024" s="18">
        <v>28.4</v>
      </c>
      <c r="G1024" s="16">
        <f t="shared" si="92"/>
        <v>-3.1590031590031931E-3</v>
      </c>
      <c r="J1024" s="15">
        <f t="shared" si="93"/>
        <v>-1.102841198291173E-2</v>
      </c>
      <c r="K1024" s="15">
        <f t="shared" si="94"/>
        <v>-1.0791033067961453E-2</v>
      </c>
      <c r="L1024" s="15">
        <f t="shared" si="95"/>
        <v>-3.6294239691909906E-3</v>
      </c>
    </row>
    <row r="1025" spans="1:12" x14ac:dyDescent="0.3">
      <c r="A1025" s="3">
        <v>43888</v>
      </c>
      <c r="B1025" s="18">
        <v>45.18</v>
      </c>
      <c r="C1025" s="16">
        <f t="shared" si="90"/>
        <v>-3.7486218302095198E-3</v>
      </c>
      <c r="D1025" s="18">
        <v>100.38</v>
      </c>
      <c r="E1025" s="16">
        <f t="shared" si="91"/>
        <v>-3.2767351802204248E-3</v>
      </c>
      <c r="F1025" s="18">
        <v>28.26</v>
      </c>
      <c r="G1025" s="16">
        <f t="shared" si="92"/>
        <v>-4.9295774647886148E-3</v>
      </c>
      <c r="J1025" s="15">
        <f t="shared" si="93"/>
        <v>-4.3035448321045063E-3</v>
      </c>
      <c r="K1025" s="15">
        <f t="shared" si="94"/>
        <v>-3.7493720217667056E-3</v>
      </c>
      <c r="L1025" s="15">
        <f t="shared" si="95"/>
        <v>-5.3999982749764128E-3</v>
      </c>
    </row>
    <row r="1026" spans="1:12" x14ac:dyDescent="0.3">
      <c r="A1026" s="3">
        <v>43889</v>
      </c>
      <c r="B1026" s="18">
        <v>43.73</v>
      </c>
      <c r="C1026" s="16">
        <f t="shared" si="90"/>
        <v>-3.20938468348827E-2</v>
      </c>
      <c r="D1026" s="18">
        <v>97.33</v>
      </c>
      <c r="E1026" s="16">
        <f t="shared" si="91"/>
        <v>-3.0384538752739609E-2</v>
      </c>
      <c r="F1026" s="18">
        <v>27.55</v>
      </c>
      <c r="G1026" s="16">
        <f t="shared" si="92"/>
        <v>-2.5123849964614364E-2</v>
      </c>
      <c r="J1026" s="15">
        <f t="shared" si="93"/>
        <v>-3.2648769836777683E-2</v>
      </c>
      <c r="K1026" s="15">
        <f t="shared" si="94"/>
        <v>-3.0857175594285888E-2</v>
      </c>
      <c r="L1026" s="15">
        <f t="shared" si="95"/>
        <v>-2.5594270774802162E-2</v>
      </c>
    </row>
    <row r="1027" spans="1:12" x14ac:dyDescent="0.3">
      <c r="A1027" s="3">
        <v>43892</v>
      </c>
      <c r="B1027" s="18">
        <v>43.38</v>
      </c>
      <c r="C1027" s="16">
        <f t="shared" si="90"/>
        <v>-8.0036588154583921E-3</v>
      </c>
      <c r="D1027" s="18">
        <v>95.3</v>
      </c>
      <c r="E1027" s="16">
        <f t="shared" si="91"/>
        <v>-2.0856878660228118E-2</v>
      </c>
      <c r="F1027" s="18">
        <v>27.08</v>
      </c>
      <c r="G1027" s="16">
        <f t="shared" si="92"/>
        <v>-1.7059891107078173E-2</v>
      </c>
      <c r="J1027" s="15">
        <f t="shared" si="93"/>
        <v>-8.5585818173533786E-3</v>
      </c>
      <c r="K1027" s="15">
        <f t="shared" si="94"/>
        <v>-2.1329515501774397E-2</v>
      </c>
      <c r="L1027" s="15">
        <f t="shared" si="95"/>
        <v>-1.7530311917265971E-2</v>
      </c>
    </row>
    <row r="1028" spans="1:12" x14ac:dyDescent="0.3">
      <c r="A1028" s="3">
        <v>43893</v>
      </c>
      <c r="B1028" s="18">
        <v>44.06</v>
      </c>
      <c r="C1028" s="16">
        <f t="shared" si="90"/>
        <v>1.5675426463808151E-2</v>
      </c>
      <c r="D1028" s="18">
        <v>97.05</v>
      </c>
      <c r="E1028" s="16">
        <f t="shared" si="91"/>
        <v>1.8363064008394492E-2</v>
      </c>
      <c r="F1028" s="18">
        <v>27.4</v>
      </c>
      <c r="G1028" s="16">
        <f t="shared" si="92"/>
        <v>1.1816838995568624E-2</v>
      </c>
      <c r="J1028" s="15">
        <f t="shared" si="93"/>
        <v>1.5120503461913164E-2</v>
      </c>
      <c r="K1028" s="15">
        <f t="shared" si="94"/>
        <v>1.7890427166848213E-2</v>
      </c>
      <c r="L1028" s="15">
        <f t="shared" si="95"/>
        <v>1.1346418185380826E-2</v>
      </c>
    </row>
    <row r="1029" spans="1:12" x14ac:dyDescent="0.3">
      <c r="A1029" s="3">
        <v>43894</v>
      </c>
      <c r="B1029" s="18">
        <v>43.74</v>
      </c>
      <c r="C1029" s="16">
        <f t="shared" ref="C1029:C1092" si="96">B1029/B1028-1</f>
        <v>-7.2628234226055355E-3</v>
      </c>
      <c r="D1029" s="18">
        <v>95.89</v>
      </c>
      <c r="E1029" s="16">
        <f t="shared" ref="E1029:E1092" si="97">D1029/D1028-1</f>
        <v>-1.1952601751674341E-2</v>
      </c>
      <c r="F1029" s="18">
        <v>27</v>
      </c>
      <c r="G1029" s="16">
        <f t="shared" ref="G1029:G1092" si="98">F1029/F1028-1</f>
        <v>-1.4598540145985384E-2</v>
      </c>
      <c r="J1029" s="15">
        <f t="shared" ref="J1029:J1092" si="99">C1029-$C$1235</f>
        <v>-7.817746424500522E-3</v>
      </c>
      <c r="K1029" s="15">
        <f t="shared" ref="K1029:K1092" si="100">E1029-$E$1235</f>
        <v>-1.2425238593220622E-2</v>
      </c>
      <c r="L1029" s="15">
        <f t="shared" ref="L1029:L1092" si="101">G1029-$G$1235</f>
        <v>-1.5068960956173182E-2</v>
      </c>
    </row>
    <row r="1030" spans="1:12" x14ac:dyDescent="0.3">
      <c r="A1030" s="3">
        <v>43895</v>
      </c>
      <c r="B1030" s="18">
        <v>43.77</v>
      </c>
      <c r="C1030" s="16">
        <f t="shared" si="96"/>
        <v>6.8587105624140499E-4</v>
      </c>
      <c r="D1030" s="18">
        <v>95.81</v>
      </c>
      <c r="E1030" s="16">
        <f t="shared" si="97"/>
        <v>-8.3428928981121864E-4</v>
      </c>
      <c r="F1030" s="18">
        <v>27.11</v>
      </c>
      <c r="G1030" s="16">
        <f t="shared" si="98"/>
        <v>4.0740740740741188E-3</v>
      </c>
      <c r="J1030" s="15">
        <f t="shared" si="99"/>
        <v>1.3094805434641895E-4</v>
      </c>
      <c r="K1030" s="15">
        <f t="shared" si="100"/>
        <v>-1.3069261313574995E-3</v>
      </c>
      <c r="L1030" s="15">
        <f t="shared" si="101"/>
        <v>3.6036532638863213E-3</v>
      </c>
    </row>
    <row r="1031" spans="1:12" x14ac:dyDescent="0.3">
      <c r="A1031" s="3">
        <v>43896</v>
      </c>
      <c r="B1031" s="18">
        <v>42.82</v>
      </c>
      <c r="C1031" s="16">
        <f t="shared" si="96"/>
        <v>-2.1704363719442621E-2</v>
      </c>
      <c r="D1031" s="18">
        <v>93.84</v>
      </c>
      <c r="E1031" s="16">
        <f t="shared" si="97"/>
        <v>-2.0561528024214626E-2</v>
      </c>
      <c r="F1031" s="18">
        <v>26.56</v>
      </c>
      <c r="G1031" s="16">
        <f t="shared" si="98"/>
        <v>-2.0287716709701198E-2</v>
      </c>
      <c r="J1031" s="15">
        <f t="shared" si="99"/>
        <v>-2.2259286721337607E-2</v>
      </c>
      <c r="K1031" s="15">
        <f t="shared" si="100"/>
        <v>-2.1034164865760905E-2</v>
      </c>
      <c r="L1031" s="15">
        <f t="shared" si="101"/>
        <v>-2.0758137519888996E-2</v>
      </c>
    </row>
    <row r="1032" spans="1:12" x14ac:dyDescent="0.3">
      <c r="A1032" s="3">
        <v>43899</v>
      </c>
      <c r="B1032" s="18">
        <v>41.05</v>
      </c>
      <c r="C1032" s="16">
        <f t="shared" si="96"/>
        <v>-4.133582438113037E-2</v>
      </c>
      <c r="D1032" s="18">
        <v>89.81</v>
      </c>
      <c r="E1032" s="16">
        <f t="shared" si="97"/>
        <v>-4.2945439045183331E-2</v>
      </c>
      <c r="F1032" s="18">
        <v>25.5</v>
      </c>
      <c r="G1032" s="16">
        <f t="shared" si="98"/>
        <v>-3.9909638554216809E-2</v>
      </c>
      <c r="J1032" s="15">
        <f t="shared" si="99"/>
        <v>-4.1890747383025354E-2</v>
      </c>
      <c r="K1032" s="15">
        <f t="shared" si="100"/>
        <v>-4.3418075886729614E-2</v>
      </c>
      <c r="L1032" s="15">
        <f t="shared" si="101"/>
        <v>-4.0380059364404607E-2</v>
      </c>
    </row>
    <row r="1033" spans="1:12" x14ac:dyDescent="0.3">
      <c r="A1033" s="3">
        <v>43901</v>
      </c>
      <c r="B1033" s="18">
        <v>40.85</v>
      </c>
      <c r="C1033" s="16">
        <f t="shared" si="96"/>
        <v>-4.872107186357999E-3</v>
      </c>
      <c r="D1033" s="18">
        <v>88.83</v>
      </c>
      <c r="E1033" s="16">
        <f t="shared" si="97"/>
        <v>-1.0911925175370318E-2</v>
      </c>
      <c r="F1033" s="18">
        <v>25.41</v>
      </c>
      <c r="G1033" s="16">
        <f t="shared" si="98"/>
        <v>-3.529411764705892E-3</v>
      </c>
      <c r="J1033" s="15">
        <f t="shared" si="99"/>
        <v>-5.4270301882529855E-3</v>
      </c>
      <c r="K1033" s="15">
        <f t="shared" si="100"/>
        <v>-1.1384562016916599E-2</v>
      </c>
      <c r="L1033" s="15">
        <f t="shared" si="101"/>
        <v>-3.99983257489369E-3</v>
      </c>
    </row>
    <row r="1034" spans="1:12" x14ac:dyDescent="0.3">
      <c r="A1034" s="3">
        <v>43902</v>
      </c>
      <c r="B1034" s="18">
        <v>37.53</v>
      </c>
      <c r="C1034" s="16">
        <f t="shared" si="96"/>
        <v>-8.127294981640143E-2</v>
      </c>
      <c r="D1034" s="18">
        <v>82.33</v>
      </c>
      <c r="E1034" s="16">
        <f t="shared" si="97"/>
        <v>-7.3173477428796541E-2</v>
      </c>
      <c r="F1034" s="18">
        <v>23.45</v>
      </c>
      <c r="G1034" s="16">
        <f t="shared" si="98"/>
        <v>-7.7134986225895319E-2</v>
      </c>
      <c r="J1034" s="15">
        <f t="shared" si="99"/>
        <v>-8.1827872818296413E-2</v>
      </c>
      <c r="K1034" s="15">
        <f t="shared" si="100"/>
        <v>-7.3646114270342816E-2</v>
      </c>
      <c r="L1034" s="15">
        <f t="shared" si="101"/>
        <v>-7.760540703608311E-2</v>
      </c>
    </row>
    <row r="1035" spans="1:12" x14ac:dyDescent="0.3">
      <c r="A1035" s="3">
        <v>43903</v>
      </c>
      <c r="B1035" s="18">
        <v>38.85</v>
      </c>
      <c r="C1035" s="16">
        <f t="shared" si="96"/>
        <v>3.5171862509991936E-2</v>
      </c>
      <c r="D1035" s="18">
        <v>84.97</v>
      </c>
      <c r="E1035" s="16">
        <f t="shared" si="97"/>
        <v>3.2066075549617379E-2</v>
      </c>
      <c r="F1035" s="18">
        <v>23.49</v>
      </c>
      <c r="G1035" s="16">
        <f t="shared" si="98"/>
        <v>1.7057569296374808E-3</v>
      </c>
      <c r="J1035" s="15">
        <f t="shared" si="99"/>
        <v>3.4616939508096953E-2</v>
      </c>
      <c r="K1035" s="15">
        <f t="shared" si="100"/>
        <v>3.1593438708071096E-2</v>
      </c>
      <c r="L1035" s="15">
        <f t="shared" si="101"/>
        <v>1.2353361194496831E-3</v>
      </c>
    </row>
    <row r="1036" spans="1:12" x14ac:dyDescent="0.3">
      <c r="A1036" s="3">
        <v>43906</v>
      </c>
      <c r="B1036" s="18">
        <v>36.270000000000003</v>
      </c>
      <c r="C1036" s="16">
        <f t="shared" si="96"/>
        <v>-6.6409266409266365E-2</v>
      </c>
      <c r="D1036" s="18">
        <v>79.97</v>
      </c>
      <c r="E1036" s="16">
        <f t="shared" si="97"/>
        <v>-5.8844297987524996E-2</v>
      </c>
      <c r="F1036" s="18">
        <v>22.26</v>
      </c>
      <c r="G1036" s="16">
        <f t="shared" si="98"/>
        <v>-5.2362707535121178E-2</v>
      </c>
      <c r="J1036" s="15">
        <f t="shared" si="99"/>
        <v>-6.6964189411161348E-2</v>
      </c>
      <c r="K1036" s="15">
        <f t="shared" si="100"/>
        <v>-5.9316934829071279E-2</v>
      </c>
      <c r="L1036" s="15">
        <f t="shared" si="101"/>
        <v>-5.2833128345308976E-2</v>
      </c>
    </row>
    <row r="1037" spans="1:12" x14ac:dyDescent="0.3">
      <c r="A1037" s="3">
        <v>43907</v>
      </c>
      <c r="B1037" s="18">
        <v>35.39</v>
      </c>
      <c r="C1037" s="16">
        <f t="shared" si="96"/>
        <v>-2.4262475875379219E-2</v>
      </c>
      <c r="D1037" s="18">
        <v>77.55</v>
      </c>
      <c r="E1037" s="16">
        <f t="shared" si="97"/>
        <v>-3.0261348005502064E-2</v>
      </c>
      <c r="F1037" s="18">
        <v>21.69</v>
      </c>
      <c r="G1037" s="16">
        <f t="shared" si="98"/>
        <v>-2.5606469002695476E-2</v>
      </c>
      <c r="J1037" s="15">
        <f t="shared" si="99"/>
        <v>-2.4817398877274206E-2</v>
      </c>
      <c r="K1037" s="15">
        <f t="shared" si="100"/>
        <v>-3.0733984847048344E-2</v>
      </c>
      <c r="L1037" s="15">
        <f t="shared" si="101"/>
        <v>-2.6076889812883274E-2</v>
      </c>
    </row>
    <row r="1038" spans="1:12" x14ac:dyDescent="0.3">
      <c r="A1038" s="3">
        <v>43908</v>
      </c>
      <c r="B1038" s="18">
        <v>33.549999999999997</v>
      </c>
      <c r="C1038" s="16">
        <f t="shared" si="96"/>
        <v>-5.1992088160497385E-2</v>
      </c>
      <c r="D1038" s="18">
        <v>73.14</v>
      </c>
      <c r="E1038" s="16">
        <f t="shared" si="97"/>
        <v>-5.6866537717601529E-2</v>
      </c>
      <c r="F1038" s="18">
        <v>20.5</v>
      </c>
      <c r="G1038" s="16">
        <f t="shared" si="98"/>
        <v>-5.486399262332875E-2</v>
      </c>
      <c r="J1038" s="15">
        <f t="shared" si="99"/>
        <v>-5.2547011162392368E-2</v>
      </c>
      <c r="K1038" s="15">
        <f t="shared" si="100"/>
        <v>-5.7339174559147811E-2</v>
      </c>
      <c r="L1038" s="15">
        <f t="shared" si="101"/>
        <v>-5.5334413433516548E-2</v>
      </c>
    </row>
    <row r="1039" spans="1:12" x14ac:dyDescent="0.3">
      <c r="A1039" s="3">
        <v>43909</v>
      </c>
      <c r="B1039" s="18">
        <v>32.83</v>
      </c>
      <c r="C1039" s="16">
        <f t="shared" si="96"/>
        <v>-2.1460506706408311E-2</v>
      </c>
      <c r="D1039" s="18">
        <v>70.930000000000007</v>
      </c>
      <c r="E1039" s="16">
        <f t="shared" si="97"/>
        <v>-3.0216024063439928E-2</v>
      </c>
      <c r="F1039" s="18">
        <v>19.48</v>
      </c>
      <c r="G1039" s="16">
        <f t="shared" si="98"/>
        <v>-4.9756097560975543E-2</v>
      </c>
      <c r="J1039" s="15">
        <f t="shared" si="99"/>
        <v>-2.2015429708303298E-2</v>
      </c>
      <c r="K1039" s="15">
        <f t="shared" si="100"/>
        <v>-3.0688660904986207E-2</v>
      </c>
      <c r="L1039" s="15">
        <f t="shared" si="101"/>
        <v>-5.0226518371163341E-2</v>
      </c>
    </row>
    <row r="1040" spans="1:12" x14ac:dyDescent="0.3">
      <c r="A1040" s="3">
        <v>43910</v>
      </c>
      <c r="B1040" s="18">
        <v>34.43</v>
      </c>
      <c r="C1040" s="16">
        <f t="shared" si="96"/>
        <v>4.8735912275357895E-2</v>
      </c>
      <c r="D1040" s="18">
        <v>73.8</v>
      </c>
      <c r="E1040" s="16">
        <f t="shared" si="97"/>
        <v>4.0462427745664664E-2</v>
      </c>
      <c r="F1040" s="18">
        <v>20.04</v>
      </c>
      <c r="G1040" s="16">
        <f t="shared" si="98"/>
        <v>2.8747433264886935E-2</v>
      </c>
      <c r="J1040" s="15">
        <f t="shared" si="99"/>
        <v>4.8180989273462912E-2</v>
      </c>
      <c r="K1040" s="15">
        <f t="shared" si="100"/>
        <v>3.9989790904118382E-2</v>
      </c>
      <c r="L1040" s="15">
        <f t="shared" si="101"/>
        <v>2.8277012454699137E-2</v>
      </c>
    </row>
    <row r="1041" spans="1:12" x14ac:dyDescent="0.3">
      <c r="A1041" s="3">
        <v>43913</v>
      </c>
      <c r="B1041" s="18">
        <v>30.12</v>
      </c>
      <c r="C1041" s="16">
        <f t="shared" si="96"/>
        <v>-0.12518152773743829</v>
      </c>
      <c r="D1041" s="18">
        <v>64.400000000000006</v>
      </c>
      <c r="E1041" s="16">
        <f t="shared" si="97"/>
        <v>-0.12737127371273704</v>
      </c>
      <c r="F1041" s="18">
        <v>17.63</v>
      </c>
      <c r="G1041" s="16">
        <f t="shared" si="98"/>
        <v>-0.12025948103792417</v>
      </c>
      <c r="J1041" s="15">
        <f t="shared" si="99"/>
        <v>-0.12573645073933329</v>
      </c>
      <c r="K1041" s="15">
        <f t="shared" si="100"/>
        <v>-0.12784391055428332</v>
      </c>
      <c r="L1041" s="15">
        <f t="shared" si="101"/>
        <v>-0.12072990184811196</v>
      </c>
    </row>
    <row r="1042" spans="1:12" x14ac:dyDescent="0.3">
      <c r="A1042" s="3">
        <v>43914</v>
      </c>
      <c r="B1042" s="18">
        <v>30.82</v>
      </c>
      <c r="C1042" s="16">
        <f t="shared" si="96"/>
        <v>2.3240371845949515E-2</v>
      </c>
      <c r="D1042" s="18">
        <v>65.42</v>
      </c>
      <c r="E1042" s="16">
        <f t="shared" si="97"/>
        <v>1.5838509316770111E-2</v>
      </c>
      <c r="F1042" s="18">
        <v>17.48</v>
      </c>
      <c r="G1042" s="16">
        <f t="shared" si="98"/>
        <v>-8.5082246171298559E-3</v>
      </c>
      <c r="J1042" s="15">
        <f t="shared" si="99"/>
        <v>2.2685448844054528E-2</v>
      </c>
      <c r="K1042" s="15">
        <f t="shared" si="100"/>
        <v>1.536587247522383E-2</v>
      </c>
      <c r="L1042" s="15">
        <f t="shared" si="101"/>
        <v>-8.9786454273176539E-3</v>
      </c>
    </row>
    <row r="1043" spans="1:12" x14ac:dyDescent="0.3">
      <c r="A1043" s="3">
        <v>43915</v>
      </c>
      <c r="B1043" s="18">
        <v>32.6</v>
      </c>
      <c r="C1043" s="16">
        <f t="shared" si="96"/>
        <v>5.7754704737183582E-2</v>
      </c>
      <c r="D1043" s="18">
        <v>67.31</v>
      </c>
      <c r="E1043" s="16">
        <f t="shared" si="97"/>
        <v>2.8890247630694033E-2</v>
      </c>
      <c r="F1043" s="18">
        <v>17.93</v>
      </c>
      <c r="G1043" s="16">
        <f t="shared" si="98"/>
        <v>2.5743707093821566E-2</v>
      </c>
      <c r="J1043" s="15">
        <f t="shared" si="99"/>
        <v>5.7199781735288599E-2</v>
      </c>
      <c r="K1043" s="15">
        <f t="shared" si="100"/>
        <v>2.8417610789147753E-2</v>
      </c>
      <c r="L1043" s="15">
        <f t="shared" si="101"/>
        <v>2.5273286283633768E-2</v>
      </c>
    </row>
    <row r="1044" spans="1:12" x14ac:dyDescent="0.3">
      <c r="A1044" s="3">
        <v>43916</v>
      </c>
      <c r="B1044" s="18">
        <v>33.75</v>
      </c>
      <c r="C1044" s="16">
        <f t="shared" si="96"/>
        <v>3.5276073619631809E-2</v>
      </c>
      <c r="D1044" s="18">
        <v>69.2</v>
      </c>
      <c r="E1044" s="16">
        <f t="shared" si="97"/>
        <v>2.8079037290150044E-2</v>
      </c>
      <c r="F1044" s="18">
        <v>18.48</v>
      </c>
      <c r="G1044" s="16">
        <f t="shared" si="98"/>
        <v>3.0674846625766916E-2</v>
      </c>
      <c r="J1044" s="15">
        <f t="shared" si="99"/>
        <v>3.4721150617736826E-2</v>
      </c>
      <c r="K1044" s="15">
        <f t="shared" si="100"/>
        <v>2.7606400448603765E-2</v>
      </c>
      <c r="L1044" s="15">
        <f t="shared" si="101"/>
        <v>3.0204425815579118E-2</v>
      </c>
    </row>
    <row r="1045" spans="1:12" x14ac:dyDescent="0.3">
      <c r="A1045" s="3">
        <v>43917</v>
      </c>
      <c r="B1045" s="18">
        <v>33.74</v>
      </c>
      <c r="C1045" s="16">
        <f t="shared" si="96"/>
        <v>-2.9629629629623899E-4</v>
      </c>
      <c r="D1045" s="18">
        <v>68.77</v>
      </c>
      <c r="E1045" s="16">
        <f t="shared" si="97"/>
        <v>-6.2138728323700709E-3</v>
      </c>
      <c r="F1045" s="18">
        <v>18.690000000000001</v>
      </c>
      <c r="G1045" s="16">
        <f t="shared" si="98"/>
        <v>1.1363636363636465E-2</v>
      </c>
      <c r="J1045" s="15">
        <f t="shared" si="99"/>
        <v>-8.5121929819122503E-4</v>
      </c>
      <c r="K1045" s="15">
        <f t="shared" si="100"/>
        <v>-6.6865096739163517E-3</v>
      </c>
      <c r="L1045" s="15">
        <f t="shared" si="101"/>
        <v>1.0893215553448667E-2</v>
      </c>
    </row>
    <row r="1046" spans="1:12" x14ac:dyDescent="0.3">
      <c r="A1046" s="3">
        <v>43920</v>
      </c>
      <c r="B1046" s="18">
        <v>32.659999999999997</v>
      </c>
      <c r="C1046" s="16">
        <f t="shared" si="96"/>
        <v>-3.2009484291642076E-2</v>
      </c>
      <c r="D1046" s="18">
        <v>67.08</v>
      </c>
      <c r="E1046" s="16">
        <f t="shared" si="97"/>
        <v>-2.457466918714557E-2</v>
      </c>
      <c r="F1046" s="18">
        <v>18.149999999999999</v>
      </c>
      <c r="G1046" s="16">
        <f t="shared" si="98"/>
        <v>-2.8892455858748112E-2</v>
      </c>
      <c r="J1046" s="15">
        <f t="shared" si="99"/>
        <v>-3.2564407293537059E-2</v>
      </c>
      <c r="K1046" s="15">
        <f t="shared" si="100"/>
        <v>-2.5047306028691849E-2</v>
      </c>
      <c r="L1046" s="15">
        <f t="shared" si="101"/>
        <v>-2.936287666893591E-2</v>
      </c>
    </row>
    <row r="1047" spans="1:12" x14ac:dyDescent="0.3">
      <c r="A1047" s="3">
        <v>43921</v>
      </c>
      <c r="B1047" s="18">
        <v>33.81</v>
      </c>
      <c r="C1047" s="16">
        <f t="shared" si="96"/>
        <v>3.5211267605633978E-2</v>
      </c>
      <c r="D1047" s="18">
        <v>68.959999999999994</v>
      </c>
      <c r="E1047" s="16">
        <f t="shared" si="97"/>
        <v>2.8026237328562909E-2</v>
      </c>
      <c r="F1047" s="18">
        <v>18.75</v>
      </c>
      <c r="G1047" s="16">
        <f t="shared" si="98"/>
        <v>3.3057851239669533E-2</v>
      </c>
      <c r="J1047" s="15">
        <f t="shared" si="99"/>
        <v>3.4656344603738995E-2</v>
      </c>
      <c r="K1047" s="15">
        <f t="shared" si="100"/>
        <v>2.7553600487016629E-2</v>
      </c>
      <c r="L1047" s="15">
        <f t="shared" si="101"/>
        <v>3.2587430429481735E-2</v>
      </c>
    </row>
    <row r="1048" spans="1:12" x14ac:dyDescent="0.3">
      <c r="A1048" s="3">
        <v>43922</v>
      </c>
      <c r="B1048" s="18">
        <v>32.520000000000003</v>
      </c>
      <c r="C1048" s="16">
        <f t="shared" si="96"/>
        <v>-3.8154392191659281E-2</v>
      </c>
      <c r="D1048" s="18">
        <v>67.59</v>
      </c>
      <c r="E1048" s="16">
        <f t="shared" si="97"/>
        <v>-1.9866589327146023E-2</v>
      </c>
      <c r="F1048" s="18">
        <v>18.5</v>
      </c>
      <c r="G1048" s="16">
        <f t="shared" si="98"/>
        <v>-1.3333333333333308E-2</v>
      </c>
      <c r="J1048" s="15">
        <f t="shared" si="99"/>
        <v>-3.8709315193554264E-2</v>
      </c>
      <c r="K1048" s="15">
        <f t="shared" si="100"/>
        <v>-2.0339226168692302E-2</v>
      </c>
      <c r="L1048" s="15">
        <f t="shared" si="101"/>
        <v>-1.3803754143521106E-2</v>
      </c>
    </row>
    <row r="1049" spans="1:12" x14ac:dyDescent="0.3">
      <c r="A1049" s="3">
        <v>43924</v>
      </c>
      <c r="B1049" s="18">
        <v>31.94</v>
      </c>
      <c r="C1049" s="16">
        <f t="shared" si="96"/>
        <v>-1.7835178351783609E-2</v>
      </c>
      <c r="D1049" s="18">
        <v>65.87</v>
      </c>
      <c r="E1049" s="16">
        <f t="shared" si="97"/>
        <v>-2.5447551412930869E-2</v>
      </c>
      <c r="F1049" s="18">
        <v>18.170000000000002</v>
      </c>
      <c r="G1049" s="16">
        <f t="shared" si="98"/>
        <v>-1.7837837837837767E-2</v>
      </c>
      <c r="J1049" s="15">
        <f t="shared" si="99"/>
        <v>-1.8390101353678596E-2</v>
      </c>
      <c r="K1049" s="15">
        <f t="shared" si="100"/>
        <v>-2.5920188254477148E-2</v>
      </c>
      <c r="L1049" s="15">
        <f t="shared" si="101"/>
        <v>-1.8308258648025565E-2</v>
      </c>
    </row>
    <row r="1050" spans="1:12" x14ac:dyDescent="0.3">
      <c r="A1050" s="3">
        <v>43928</v>
      </c>
      <c r="B1050" s="18">
        <v>34.619999999999997</v>
      </c>
      <c r="C1050" s="16">
        <f t="shared" si="96"/>
        <v>8.3907326236693613E-2</v>
      </c>
      <c r="D1050" s="18">
        <v>69.27</v>
      </c>
      <c r="E1050" s="16">
        <f t="shared" si="97"/>
        <v>5.1616821011082337E-2</v>
      </c>
      <c r="F1050" s="18">
        <v>18.559999999999999</v>
      </c>
      <c r="G1050" s="16">
        <f t="shared" si="98"/>
        <v>2.1463951568519324E-2</v>
      </c>
      <c r="J1050" s="15">
        <f t="shared" si="99"/>
        <v>8.335240323479863E-2</v>
      </c>
      <c r="K1050" s="15">
        <f t="shared" si="100"/>
        <v>5.1144184169536054E-2</v>
      </c>
      <c r="L1050" s="15">
        <f t="shared" si="101"/>
        <v>2.0993530758331526E-2</v>
      </c>
    </row>
    <row r="1051" spans="1:12" x14ac:dyDescent="0.3">
      <c r="A1051" s="3">
        <v>43929</v>
      </c>
      <c r="B1051" s="18">
        <v>34.630000000000003</v>
      </c>
      <c r="C1051" s="16">
        <f t="shared" si="96"/>
        <v>2.8885037550563375E-4</v>
      </c>
      <c r="D1051" s="18">
        <v>70.61</v>
      </c>
      <c r="E1051" s="16">
        <f t="shared" si="97"/>
        <v>1.9344593619171402E-2</v>
      </c>
      <c r="F1051" s="18">
        <v>18.739999999999998</v>
      </c>
      <c r="G1051" s="16">
        <f t="shared" si="98"/>
        <v>9.6982758620689502E-3</v>
      </c>
      <c r="J1051" s="15">
        <f t="shared" si="99"/>
        <v>-2.6607262638935229E-4</v>
      </c>
      <c r="K1051" s="15">
        <f t="shared" si="100"/>
        <v>1.8871956777625123E-2</v>
      </c>
      <c r="L1051" s="15">
        <f t="shared" si="101"/>
        <v>9.2278550518811522E-3</v>
      </c>
    </row>
    <row r="1052" spans="1:12" x14ac:dyDescent="0.3">
      <c r="A1052" s="3">
        <v>43930</v>
      </c>
      <c r="B1052" s="18">
        <v>36.1</v>
      </c>
      <c r="C1052" s="16">
        <f t="shared" si="96"/>
        <v>4.244874386370201E-2</v>
      </c>
      <c r="D1052" s="18">
        <v>72.92</v>
      </c>
      <c r="E1052" s="16">
        <f t="shared" si="97"/>
        <v>3.2714912901855353E-2</v>
      </c>
      <c r="F1052" s="18">
        <v>19.239999999999998</v>
      </c>
      <c r="G1052" s="16">
        <f t="shared" si="98"/>
        <v>2.6680896478121774E-2</v>
      </c>
      <c r="J1052" s="15">
        <f t="shared" si="99"/>
        <v>4.1893820861807027E-2</v>
      </c>
      <c r="K1052" s="15">
        <f t="shared" si="100"/>
        <v>3.2242276060309071E-2</v>
      </c>
      <c r="L1052" s="15">
        <f t="shared" si="101"/>
        <v>2.6210475667933976E-2</v>
      </c>
    </row>
    <row r="1053" spans="1:12" x14ac:dyDescent="0.3">
      <c r="A1053" s="3">
        <v>43934</v>
      </c>
      <c r="B1053" s="18">
        <v>35.82</v>
      </c>
      <c r="C1053" s="16">
        <f t="shared" si="96"/>
        <v>-7.7562326869806686E-3</v>
      </c>
      <c r="D1053" s="18">
        <v>72.14</v>
      </c>
      <c r="E1053" s="16">
        <f t="shared" si="97"/>
        <v>-1.0696653867251826E-2</v>
      </c>
      <c r="F1053" s="18">
        <v>19.010000000000002</v>
      </c>
      <c r="G1053" s="16">
        <f t="shared" si="98"/>
        <v>-1.1954261954261747E-2</v>
      </c>
      <c r="J1053" s="15">
        <f t="shared" si="99"/>
        <v>-8.3111556888756551E-3</v>
      </c>
      <c r="K1053" s="15">
        <f t="shared" si="100"/>
        <v>-1.1169290708798107E-2</v>
      </c>
      <c r="L1053" s="15">
        <f t="shared" si="101"/>
        <v>-1.2424682764449545E-2</v>
      </c>
    </row>
    <row r="1054" spans="1:12" x14ac:dyDescent="0.3">
      <c r="A1054" s="3">
        <v>43936</v>
      </c>
      <c r="B1054" s="18">
        <v>35.65</v>
      </c>
      <c r="C1054" s="16">
        <f t="shared" si="96"/>
        <v>-4.745951982132901E-3</v>
      </c>
      <c r="D1054" s="18">
        <v>73.17</v>
      </c>
      <c r="E1054" s="16">
        <f t="shared" si="97"/>
        <v>1.4277793179927833E-2</v>
      </c>
      <c r="F1054" s="18">
        <v>19.239999999999998</v>
      </c>
      <c r="G1054" s="16">
        <f t="shared" si="98"/>
        <v>1.2098895318253478E-2</v>
      </c>
      <c r="J1054" s="15">
        <f t="shared" si="99"/>
        <v>-5.3008749840278875E-3</v>
      </c>
      <c r="K1054" s="15">
        <f t="shared" si="100"/>
        <v>1.3805156338381553E-2</v>
      </c>
      <c r="L1054" s="15">
        <f t="shared" si="101"/>
        <v>1.162847450806568E-2</v>
      </c>
    </row>
    <row r="1055" spans="1:12" x14ac:dyDescent="0.3">
      <c r="A1055" s="3">
        <v>43937</v>
      </c>
      <c r="B1055" s="18">
        <v>35.97</v>
      </c>
      <c r="C1055" s="16">
        <f t="shared" si="96"/>
        <v>8.9761570827489034E-3</v>
      </c>
      <c r="D1055" s="18">
        <v>74.150000000000006</v>
      </c>
      <c r="E1055" s="16">
        <f t="shared" si="97"/>
        <v>1.3393467268006054E-2</v>
      </c>
      <c r="F1055" s="18">
        <v>19.5</v>
      </c>
      <c r="G1055" s="16">
        <f t="shared" si="98"/>
        <v>1.3513513513513598E-2</v>
      </c>
      <c r="J1055" s="15">
        <f t="shared" si="99"/>
        <v>8.421234080853917E-3</v>
      </c>
      <c r="K1055" s="15">
        <f t="shared" si="100"/>
        <v>1.2920830426459773E-2</v>
      </c>
      <c r="L1055" s="15">
        <f t="shared" si="101"/>
        <v>1.30430927033258E-2</v>
      </c>
    </row>
    <row r="1056" spans="1:12" x14ac:dyDescent="0.3">
      <c r="A1056" s="3">
        <v>43938</v>
      </c>
      <c r="B1056" s="18">
        <v>37.11</v>
      </c>
      <c r="C1056" s="16">
        <f t="shared" si="96"/>
        <v>3.1693077564637129E-2</v>
      </c>
      <c r="D1056" s="18">
        <v>75.650000000000006</v>
      </c>
      <c r="E1056" s="16">
        <f t="shared" si="97"/>
        <v>2.0229265003371522E-2</v>
      </c>
      <c r="F1056" s="18">
        <v>20.23</v>
      </c>
      <c r="G1056" s="16">
        <f t="shared" si="98"/>
        <v>3.7435897435897481E-2</v>
      </c>
      <c r="J1056" s="15">
        <f t="shared" si="99"/>
        <v>3.1138154562742142E-2</v>
      </c>
      <c r="K1056" s="15">
        <f t="shared" si="100"/>
        <v>1.9756628161825242E-2</v>
      </c>
      <c r="L1056" s="15">
        <f t="shared" si="101"/>
        <v>3.6965476625709683E-2</v>
      </c>
    </row>
    <row r="1057" spans="1:12" x14ac:dyDescent="0.3">
      <c r="A1057" s="3">
        <v>43941</v>
      </c>
      <c r="B1057" s="18">
        <v>36.96</v>
      </c>
      <c r="C1057" s="16">
        <f t="shared" si="96"/>
        <v>-4.0420371867421201E-3</v>
      </c>
      <c r="D1057" s="18">
        <v>76.260000000000005</v>
      </c>
      <c r="E1057" s="16">
        <f t="shared" si="97"/>
        <v>8.0634500991407787E-3</v>
      </c>
      <c r="F1057" s="18">
        <v>20.5</v>
      </c>
      <c r="G1057" s="16">
        <f t="shared" si="98"/>
        <v>1.334651507661877E-2</v>
      </c>
      <c r="J1057" s="15">
        <f t="shared" si="99"/>
        <v>-4.5969601886371066E-3</v>
      </c>
      <c r="K1057" s="15">
        <f t="shared" si="100"/>
        <v>7.5908132575944979E-3</v>
      </c>
      <c r="L1057" s="15">
        <f t="shared" si="101"/>
        <v>1.2876094266430972E-2</v>
      </c>
    </row>
    <row r="1058" spans="1:12" x14ac:dyDescent="0.3">
      <c r="A1058" s="3">
        <v>43942</v>
      </c>
      <c r="B1058" s="18">
        <v>35.840000000000003</v>
      </c>
      <c r="C1058" s="16">
        <f t="shared" si="96"/>
        <v>-3.0303030303030276E-2</v>
      </c>
      <c r="D1058" s="18">
        <v>73.77</v>
      </c>
      <c r="E1058" s="16">
        <f t="shared" si="97"/>
        <v>-3.2651455546813701E-2</v>
      </c>
      <c r="F1058" s="18">
        <v>19.77</v>
      </c>
      <c r="G1058" s="16">
        <f t="shared" si="98"/>
        <v>-3.5609756097561007E-2</v>
      </c>
      <c r="J1058" s="15">
        <f t="shared" si="99"/>
        <v>-3.0857953304925263E-2</v>
      </c>
      <c r="K1058" s="15">
        <f t="shared" si="100"/>
        <v>-3.3124092388359984E-2</v>
      </c>
      <c r="L1058" s="15">
        <f t="shared" si="101"/>
        <v>-3.6080176907748805E-2</v>
      </c>
    </row>
    <row r="1059" spans="1:12" x14ac:dyDescent="0.3">
      <c r="A1059" s="3">
        <v>43943</v>
      </c>
      <c r="B1059" s="18">
        <v>36.35</v>
      </c>
      <c r="C1059" s="16">
        <f t="shared" si="96"/>
        <v>1.4229910714285587E-2</v>
      </c>
      <c r="D1059" s="18">
        <v>74.87</v>
      </c>
      <c r="E1059" s="16">
        <f t="shared" si="97"/>
        <v>1.4911210519181317E-2</v>
      </c>
      <c r="F1059" s="18">
        <v>19.82</v>
      </c>
      <c r="G1059" s="16">
        <f t="shared" si="98"/>
        <v>2.5290844714214167E-3</v>
      </c>
      <c r="J1059" s="15">
        <f t="shared" si="99"/>
        <v>1.3674987712390601E-2</v>
      </c>
      <c r="K1059" s="15">
        <f t="shared" si="100"/>
        <v>1.4438573677635036E-2</v>
      </c>
      <c r="L1059" s="15">
        <f t="shared" si="101"/>
        <v>2.0586636612336191E-3</v>
      </c>
    </row>
    <row r="1060" spans="1:12" x14ac:dyDescent="0.3">
      <c r="A1060" s="3">
        <v>43944</v>
      </c>
      <c r="B1060" s="18">
        <v>36.729999999999997</v>
      </c>
      <c r="C1060" s="16">
        <f t="shared" si="96"/>
        <v>1.0453920220082402E-2</v>
      </c>
      <c r="D1060" s="18">
        <v>75.739999999999995</v>
      </c>
      <c r="E1060" s="16">
        <f t="shared" si="97"/>
        <v>1.1620141578736254E-2</v>
      </c>
      <c r="F1060" s="18">
        <v>20.04</v>
      </c>
      <c r="G1060" s="16">
        <f t="shared" si="98"/>
        <v>1.1099899091826293E-2</v>
      </c>
      <c r="J1060" s="15">
        <f t="shared" si="99"/>
        <v>9.8989972181874157E-3</v>
      </c>
      <c r="K1060" s="15">
        <f t="shared" si="100"/>
        <v>1.1147504737189973E-2</v>
      </c>
      <c r="L1060" s="15">
        <f t="shared" si="101"/>
        <v>1.0629478281638495E-2</v>
      </c>
    </row>
    <row r="1061" spans="1:12" x14ac:dyDescent="0.3">
      <c r="A1061" s="3">
        <v>43945</v>
      </c>
      <c r="B1061" s="18">
        <v>36.06</v>
      </c>
      <c r="C1061" s="16">
        <f t="shared" si="96"/>
        <v>-1.8241219711407464E-2</v>
      </c>
      <c r="D1061" s="18">
        <v>73.69</v>
      </c>
      <c r="E1061" s="16">
        <f t="shared" si="97"/>
        <v>-2.7066279376815383E-2</v>
      </c>
      <c r="F1061" s="18">
        <v>19.61</v>
      </c>
      <c r="G1061" s="16">
        <f t="shared" si="98"/>
        <v>-2.145708582834327E-2</v>
      </c>
      <c r="J1061" s="15">
        <f t="shared" si="99"/>
        <v>-1.879614271330245E-2</v>
      </c>
      <c r="K1061" s="15">
        <f t="shared" si="100"/>
        <v>-2.7538916218361662E-2</v>
      </c>
      <c r="L1061" s="15">
        <f t="shared" si="101"/>
        <v>-2.1927506638531068E-2</v>
      </c>
    </row>
    <row r="1062" spans="1:12" x14ac:dyDescent="0.3">
      <c r="A1062" s="3">
        <v>43948</v>
      </c>
      <c r="B1062" s="18">
        <v>36.549999999999997</v>
      </c>
      <c r="C1062" s="16">
        <f t="shared" si="96"/>
        <v>1.3588463671658113E-2</v>
      </c>
      <c r="D1062" s="18">
        <v>74.040000000000006</v>
      </c>
      <c r="E1062" s="16">
        <f t="shared" si="97"/>
        <v>4.7496268150359899E-3</v>
      </c>
      <c r="F1062" s="18">
        <v>19.579999999999998</v>
      </c>
      <c r="G1062" s="16">
        <f t="shared" si="98"/>
        <v>-1.5298317185110655E-3</v>
      </c>
      <c r="J1062" s="15">
        <f t="shared" si="99"/>
        <v>1.3033540669763127E-2</v>
      </c>
      <c r="K1062" s="15">
        <f t="shared" si="100"/>
        <v>4.2769899734897091E-3</v>
      </c>
      <c r="L1062" s="15">
        <f t="shared" si="101"/>
        <v>-2.000252528698863E-3</v>
      </c>
    </row>
    <row r="1063" spans="1:12" x14ac:dyDescent="0.3">
      <c r="A1063" s="3">
        <v>43949</v>
      </c>
      <c r="B1063" s="18">
        <v>36.76</v>
      </c>
      <c r="C1063" s="16">
        <f t="shared" si="96"/>
        <v>5.745554035567757E-3</v>
      </c>
      <c r="D1063" s="18">
        <v>74.599999999999994</v>
      </c>
      <c r="E1063" s="16">
        <f t="shared" si="97"/>
        <v>7.5634792004319884E-3</v>
      </c>
      <c r="F1063" s="18">
        <v>19.66</v>
      </c>
      <c r="G1063" s="16">
        <f t="shared" si="98"/>
        <v>4.0858018386109585E-3</v>
      </c>
      <c r="J1063" s="15">
        <f t="shared" si="99"/>
        <v>5.1906310336727705E-3</v>
      </c>
      <c r="K1063" s="15">
        <f t="shared" si="100"/>
        <v>7.0908423588857076E-3</v>
      </c>
      <c r="L1063" s="15">
        <f t="shared" si="101"/>
        <v>3.6153810284231609E-3</v>
      </c>
    </row>
    <row r="1064" spans="1:12" x14ac:dyDescent="0.3">
      <c r="A1064" s="3">
        <v>43950</v>
      </c>
      <c r="B1064" s="18">
        <v>37.35</v>
      </c>
      <c r="C1064" s="16">
        <f t="shared" si="96"/>
        <v>1.6050054406964165E-2</v>
      </c>
      <c r="D1064" s="18">
        <v>75.510000000000005</v>
      </c>
      <c r="E1064" s="16">
        <f t="shared" si="97"/>
        <v>1.2198391420911614E-2</v>
      </c>
      <c r="F1064" s="18">
        <v>19.78</v>
      </c>
      <c r="G1064" s="16">
        <f t="shared" si="98"/>
        <v>6.1037639877925542E-3</v>
      </c>
      <c r="J1064" s="15">
        <f t="shared" si="99"/>
        <v>1.5495131405069178E-2</v>
      </c>
      <c r="K1064" s="15">
        <f t="shared" si="100"/>
        <v>1.1725754579365333E-2</v>
      </c>
      <c r="L1064" s="15">
        <f t="shared" si="101"/>
        <v>5.6333431776047563E-3</v>
      </c>
    </row>
    <row r="1065" spans="1:12" x14ac:dyDescent="0.3">
      <c r="A1065" s="3">
        <v>43951</v>
      </c>
      <c r="B1065" s="18">
        <v>38.56</v>
      </c>
      <c r="C1065" s="16">
        <f t="shared" si="96"/>
        <v>3.2396251673360021E-2</v>
      </c>
      <c r="D1065" s="18">
        <v>77.510000000000005</v>
      </c>
      <c r="E1065" s="16">
        <f t="shared" si="97"/>
        <v>2.6486558071778576E-2</v>
      </c>
      <c r="F1065" s="18">
        <v>20.12</v>
      </c>
      <c r="G1065" s="16">
        <f t="shared" si="98"/>
        <v>1.7189079878665359E-2</v>
      </c>
      <c r="J1065" s="15">
        <f t="shared" si="99"/>
        <v>3.1841328671465038E-2</v>
      </c>
      <c r="K1065" s="15">
        <f t="shared" si="100"/>
        <v>2.6013921230232297E-2</v>
      </c>
      <c r="L1065" s="15">
        <f t="shared" si="101"/>
        <v>1.6718659068477561E-2</v>
      </c>
    </row>
    <row r="1066" spans="1:12" x14ac:dyDescent="0.3">
      <c r="A1066" s="3">
        <v>43955</v>
      </c>
      <c r="B1066" s="18">
        <v>36.549999999999997</v>
      </c>
      <c r="C1066" s="16">
        <f t="shared" si="96"/>
        <v>-5.2126556016597658E-2</v>
      </c>
      <c r="D1066" s="18">
        <v>73.959999999999994</v>
      </c>
      <c r="E1066" s="16">
        <f t="shared" si="97"/>
        <v>-4.5800541865565925E-2</v>
      </c>
      <c r="F1066" s="18">
        <v>19.440000000000001</v>
      </c>
      <c r="G1066" s="16">
        <f t="shared" si="98"/>
        <v>-3.379721669980118E-2</v>
      </c>
      <c r="J1066" s="15">
        <f t="shared" si="99"/>
        <v>-5.2681479018492641E-2</v>
      </c>
      <c r="K1066" s="15">
        <f t="shared" si="100"/>
        <v>-4.6273178707112207E-2</v>
      </c>
      <c r="L1066" s="15">
        <f t="shared" si="101"/>
        <v>-3.4267637509988978E-2</v>
      </c>
    </row>
    <row r="1067" spans="1:12" x14ac:dyDescent="0.3">
      <c r="A1067" s="3">
        <v>43956</v>
      </c>
      <c r="B1067" s="18">
        <v>36.25</v>
      </c>
      <c r="C1067" s="16">
        <f t="shared" si="96"/>
        <v>-8.2079343365252244E-3</v>
      </c>
      <c r="D1067" s="18">
        <v>73.16</v>
      </c>
      <c r="E1067" s="16">
        <f t="shared" si="97"/>
        <v>-1.0816657652785278E-2</v>
      </c>
      <c r="F1067" s="18">
        <v>19.2</v>
      </c>
      <c r="G1067" s="16">
        <f t="shared" si="98"/>
        <v>-1.2345679012345734E-2</v>
      </c>
      <c r="J1067" s="15">
        <f t="shared" si="99"/>
        <v>-8.7628573384202109E-3</v>
      </c>
      <c r="K1067" s="15">
        <f t="shared" si="100"/>
        <v>-1.1289294494331558E-2</v>
      </c>
      <c r="L1067" s="15">
        <f t="shared" si="101"/>
        <v>-1.2816099822533532E-2</v>
      </c>
    </row>
    <row r="1068" spans="1:12" x14ac:dyDescent="0.3">
      <c r="A1068" s="3">
        <v>43957</v>
      </c>
      <c r="B1068" s="18">
        <v>36.58</v>
      </c>
      <c r="C1068" s="16">
        <f t="shared" si="96"/>
        <v>9.1034482758620694E-3</v>
      </c>
      <c r="D1068" s="18">
        <v>73.650000000000006</v>
      </c>
      <c r="E1068" s="16">
        <f t="shared" si="97"/>
        <v>6.6976489885184343E-3</v>
      </c>
      <c r="F1068" s="18">
        <v>19.260000000000002</v>
      </c>
      <c r="G1068" s="16">
        <f t="shared" si="98"/>
        <v>3.1250000000000444E-3</v>
      </c>
      <c r="J1068" s="15">
        <f t="shared" si="99"/>
        <v>8.5485252739670829E-3</v>
      </c>
      <c r="K1068" s="15">
        <f t="shared" si="100"/>
        <v>6.2250121469721535E-3</v>
      </c>
      <c r="L1068" s="15">
        <f t="shared" si="101"/>
        <v>2.6545791898122469E-3</v>
      </c>
    </row>
    <row r="1069" spans="1:12" x14ac:dyDescent="0.3">
      <c r="A1069" s="3">
        <v>43958</v>
      </c>
      <c r="B1069" s="18">
        <v>36.229999999999997</v>
      </c>
      <c r="C1069" s="16">
        <f t="shared" si="96"/>
        <v>-9.5680699835976046E-3</v>
      </c>
      <c r="D1069" s="18">
        <v>73.38</v>
      </c>
      <c r="E1069" s="16">
        <f t="shared" si="97"/>
        <v>-3.6659877800409024E-3</v>
      </c>
      <c r="F1069" s="18">
        <v>19.27</v>
      </c>
      <c r="G1069" s="16">
        <f t="shared" si="98"/>
        <v>5.1921079958461291E-4</v>
      </c>
      <c r="J1069" s="15">
        <f t="shared" si="99"/>
        <v>-1.0122992985492591E-2</v>
      </c>
      <c r="K1069" s="15">
        <f t="shared" si="100"/>
        <v>-4.1386246215871832E-3</v>
      </c>
      <c r="L1069" s="15">
        <f t="shared" si="101"/>
        <v>4.8789989396815219E-5</v>
      </c>
    </row>
    <row r="1070" spans="1:12" x14ac:dyDescent="0.3">
      <c r="A1070" s="3">
        <v>43959</v>
      </c>
      <c r="B1070" s="18">
        <v>36.380000000000003</v>
      </c>
      <c r="C1070" s="16">
        <f t="shared" si="96"/>
        <v>4.1402152911953483E-3</v>
      </c>
      <c r="D1070" s="18">
        <v>73.319999999999993</v>
      </c>
      <c r="E1070" s="16">
        <f t="shared" si="97"/>
        <v>-8.1766148814399475E-4</v>
      </c>
      <c r="F1070" s="18">
        <v>19.059999999999999</v>
      </c>
      <c r="G1070" s="16">
        <f t="shared" si="98"/>
        <v>-1.089776855215363E-2</v>
      </c>
      <c r="J1070" s="15">
        <f t="shared" si="99"/>
        <v>3.5852922893003622E-3</v>
      </c>
      <c r="K1070" s="15">
        <f t="shared" si="100"/>
        <v>-1.2902983296902756E-3</v>
      </c>
      <c r="L1070" s="15">
        <f t="shared" si="101"/>
        <v>-1.1368189362341428E-2</v>
      </c>
    </row>
    <row r="1071" spans="1:12" x14ac:dyDescent="0.3">
      <c r="A1071" s="3">
        <v>43962</v>
      </c>
      <c r="B1071" s="18">
        <v>36.450000000000003</v>
      </c>
      <c r="C1071" s="16">
        <f t="shared" si="96"/>
        <v>1.9241341396372125E-3</v>
      </c>
      <c r="D1071" s="18">
        <v>73.44</v>
      </c>
      <c r="E1071" s="16">
        <f t="shared" si="97"/>
        <v>1.6366612111293755E-3</v>
      </c>
      <c r="F1071" s="18">
        <v>19</v>
      </c>
      <c r="G1071" s="16">
        <f t="shared" si="98"/>
        <v>-3.1479538300104304E-3</v>
      </c>
      <c r="J1071" s="15">
        <f t="shared" si="99"/>
        <v>1.3692111377422264E-3</v>
      </c>
      <c r="K1071" s="15">
        <f t="shared" si="100"/>
        <v>1.1640243695830946E-3</v>
      </c>
      <c r="L1071" s="15">
        <f t="shared" si="101"/>
        <v>-3.6183746401982279E-3</v>
      </c>
    </row>
    <row r="1072" spans="1:12" x14ac:dyDescent="0.3">
      <c r="A1072" s="3">
        <v>43963</v>
      </c>
      <c r="B1072" s="18">
        <v>36.51</v>
      </c>
      <c r="C1072" s="16">
        <f t="shared" si="96"/>
        <v>1.6460905349793276E-3</v>
      </c>
      <c r="D1072" s="18">
        <v>73.33</v>
      </c>
      <c r="E1072" s="16">
        <f t="shared" si="97"/>
        <v>-1.4978213507624849E-3</v>
      </c>
      <c r="F1072" s="18">
        <v>18.91</v>
      </c>
      <c r="G1072" s="16">
        <f t="shared" si="98"/>
        <v>-4.7368421052631504E-3</v>
      </c>
      <c r="J1072" s="15">
        <f t="shared" si="99"/>
        <v>1.0911675330843415E-3</v>
      </c>
      <c r="K1072" s="15">
        <f t="shared" si="100"/>
        <v>-1.9704581923087657E-3</v>
      </c>
      <c r="L1072" s="15">
        <f t="shared" si="101"/>
        <v>-5.2072629154509484E-3</v>
      </c>
    </row>
    <row r="1073" spans="1:12" x14ac:dyDescent="0.3">
      <c r="A1073" s="3">
        <v>43964</v>
      </c>
      <c r="B1073" s="18">
        <v>37.21</v>
      </c>
      <c r="C1073" s="16">
        <f t="shared" si="96"/>
        <v>1.9172829361818744E-2</v>
      </c>
      <c r="D1073" s="18">
        <v>74.739999999999995</v>
      </c>
      <c r="E1073" s="16">
        <f t="shared" si="97"/>
        <v>1.9228146733942353E-2</v>
      </c>
      <c r="F1073" s="18">
        <v>19.3</v>
      </c>
      <c r="G1073" s="16">
        <f t="shared" si="98"/>
        <v>2.0624008461131771E-2</v>
      </c>
      <c r="J1073" s="15">
        <f t="shared" si="99"/>
        <v>1.8617906359923758E-2</v>
      </c>
      <c r="K1073" s="15">
        <f t="shared" si="100"/>
        <v>1.8755509892396074E-2</v>
      </c>
      <c r="L1073" s="15">
        <f t="shared" si="101"/>
        <v>2.0153587650943973E-2</v>
      </c>
    </row>
    <row r="1074" spans="1:12" x14ac:dyDescent="0.3">
      <c r="A1074" s="3">
        <v>43965</v>
      </c>
      <c r="B1074" s="18">
        <v>36.29</v>
      </c>
      <c r="C1074" s="16">
        <f t="shared" si="96"/>
        <v>-2.4724536414942211E-2</v>
      </c>
      <c r="D1074" s="18">
        <v>74.069999999999993</v>
      </c>
      <c r="E1074" s="16">
        <f t="shared" si="97"/>
        <v>-8.9644099545089784E-3</v>
      </c>
      <c r="F1074" s="18">
        <v>19.100000000000001</v>
      </c>
      <c r="G1074" s="16">
        <f t="shared" si="98"/>
        <v>-1.0362694300518061E-2</v>
      </c>
      <c r="J1074" s="15">
        <f t="shared" si="99"/>
        <v>-2.5279459416837197E-2</v>
      </c>
      <c r="K1074" s="15">
        <f t="shared" si="100"/>
        <v>-9.4370467960552592E-3</v>
      </c>
      <c r="L1074" s="15">
        <f t="shared" si="101"/>
        <v>-1.0833115110705858E-2</v>
      </c>
    </row>
    <row r="1075" spans="1:12" x14ac:dyDescent="0.3">
      <c r="A1075" s="3">
        <v>43966</v>
      </c>
      <c r="B1075" s="18">
        <v>36.35</v>
      </c>
      <c r="C1075" s="16">
        <f t="shared" si="96"/>
        <v>1.6533480297602487E-3</v>
      </c>
      <c r="D1075" s="18">
        <v>73.900000000000006</v>
      </c>
      <c r="E1075" s="16">
        <f t="shared" si="97"/>
        <v>-2.2951262319426124E-3</v>
      </c>
      <c r="F1075" s="18">
        <v>19.059999999999999</v>
      </c>
      <c r="G1075" s="16">
        <f t="shared" si="98"/>
        <v>-2.0942408376964927E-3</v>
      </c>
      <c r="J1075" s="15">
        <f t="shared" si="99"/>
        <v>1.0984250278652627E-3</v>
      </c>
      <c r="K1075" s="15">
        <f t="shared" si="100"/>
        <v>-2.7677630734888933E-3</v>
      </c>
      <c r="L1075" s="15">
        <f t="shared" si="101"/>
        <v>-2.5646616478842903E-3</v>
      </c>
    </row>
    <row r="1076" spans="1:12" x14ac:dyDescent="0.3">
      <c r="A1076" s="3">
        <v>43969</v>
      </c>
      <c r="B1076" s="18">
        <v>35.04</v>
      </c>
      <c r="C1076" s="16">
        <f t="shared" si="96"/>
        <v>-3.603851444291617E-2</v>
      </c>
      <c r="D1076" s="18">
        <v>70.77</v>
      </c>
      <c r="E1076" s="16">
        <f t="shared" si="97"/>
        <v>-4.235453315290949E-2</v>
      </c>
      <c r="F1076" s="18">
        <v>18.43</v>
      </c>
      <c r="G1076" s="16">
        <f t="shared" si="98"/>
        <v>-3.305351521511013E-2</v>
      </c>
      <c r="J1076" s="15">
        <f t="shared" si="99"/>
        <v>-3.6593437444811153E-2</v>
      </c>
      <c r="K1076" s="15">
        <f t="shared" si="100"/>
        <v>-4.2827169994455773E-2</v>
      </c>
      <c r="L1076" s="15">
        <f t="shared" si="101"/>
        <v>-3.3523936025297928E-2</v>
      </c>
    </row>
    <row r="1077" spans="1:12" x14ac:dyDescent="0.3">
      <c r="A1077" s="3">
        <v>43970</v>
      </c>
      <c r="B1077" s="18">
        <v>35.43</v>
      </c>
      <c r="C1077" s="16">
        <f t="shared" si="96"/>
        <v>1.1130136986301276E-2</v>
      </c>
      <c r="D1077" s="18">
        <v>71.430000000000007</v>
      </c>
      <c r="E1077" s="16">
        <f t="shared" si="97"/>
        <v>9.3259855871132835E-3</v>
      </c>
      <c r="F1077" s="18">
        <v>18.45</v>
      </c>
      <c r="G1077" s="16">
        <f t="shared" si="98"/>
        <v>1.0851871947910041E-3</v>
      </c>
      <c r="J1077" s="15">
        <f t="shared" si="99"/>
        <v>1.0575213984406289E-2</v>
      </c>
      <c r="K1077" s="15">
        <f t="shared" si="100"/>
        <v>8.8533487455670027E-3</v>
      </c>
      <c r="L1077" s="15">
        <f t="shared" si="101"/>
        <v>6.1476638460320637E-4</v>
      </c>
    </row>
    <row r="1078" spans="1:12" x14ac:dyDescent="0.3">
      <c r="A1078" s="3">
        <v>43971</v>
      </c>
      <c r="B1078" s="18">
        <v>36.130000000000003</v>
      </c>
      <c r="C1078" s="16">
        <f t="shared" si="96"/>
        <v>1.9757267852102744E-2</v>
      </c>
      <c r="D1078" s="18">
        <v>72.45</v>
      </c>
      <c r="E1078" s="16">
        <f t="shared" si="97"/>
        <v>1.4279714405711852E-2</v>
      </c>
      <c r="F1078" s="18">
        <v>18.7</v>
      </c>
      <c r="G1078" s="16">
        <f t="shared" si="98"/>
        <v>1.3550135501354976E-2</v>
      </c>
      <c r="J1078" s="15">
        <f t="shared" si="99"/>
        <v>1.9202344850207758E-2</v>
      </c>
      <c r="K1078" s="15">
        <f t="shared" si="100"/>
        <v>1.3807077564165571E-2</v>
      </c>
      <c r="L1078" s="15">
        <f t="shared" si="101"/>
        <v>1.3079714691167178E-2</v>
      </c>
    </row>
    <row r="1079" spans="1:12" x14ac:dyDescent="0.3">
      <c r="A1079" s="3">
        <v>43972</v>
      </c>
      <c r="B1079" s="18">
        <v>36.43</v>
      </c>
      <c r="C1079" s="16">
        <f t="shared" si="96"/>
        <v>8.3033490174369007E-3</v>
      </c>
      <c r="D1079" s="18">
        <v>73.42</v>
      </c>
      <c r="E1079" s="16">
        <f t="shared" si="97"/>
        <v>1.3388543823326327E-2</v>
      </c>
      <c r="F1079" s="18">
        <v>18.71</v>
      </c>
      <c r="G1079" s="16">
        <f t="shared" si="98"/>
        <v>5.3475935828894983E-4</v>
      </c>
      <c r="J1079" s="15">
        <f t="shared" si="99"/>
        <v>7.7484260155419142E-3</v>
      </c>
      <c r="K1079" s="15">
        <f t="shared" si="100"/>
        <v>1.2915906981780046E-2</v>
      </c>
      <c r="L1079" s="15">
        <f t="shared" si="101"/>
        <v>6.4338548101152131E-5</v>
      </c>
    </row>
    <row r="1080" spans="1:12" x14ac:dyDescent="0.3">
      <c r="A1080" s="3">
        <v>43973</v>
      </c>
      <c r="B1080" s="18">
        <v>36.18</v>
      </c>
      <c r="C1080" s="16">
        <f t="shared" si="96"/>
        <v>-6.8624759813340486E-3</v>
      </c>
      <c r="D1080" s="18">
        <v>73.09</v>
      </c>
      <c r="E1080" s="16">
        <f t="shared" si="97"/>
        <v>-4.4946880958866009E-3</v>
      </c>
      <c r="F1080" s="18">
        <v>18.63</v>
      </c>
      <c r="G1080" s="16">
        <f t="shared" si="98"/>
        <v>-4.2757883484768611E-3</v>
      </c>
      <c r="J1080" s="15">
        <f t="shared" si="99"/>
        <v>-7.417398983229035E-3</v>
      </c>
      <c r="K1080" s="15">
        <f t="shared" si="100"/>
        <v>-4.9673249374328817E-3</v>
      </c>
      <c r="L1080" s="15">
        <f t="shared" si="101"/>
        <v>-4.746209158664659E-3</v>
      </c>
    </row>
    <row r="1081" spans="1:12" x14ac:dyDescent="0.3">
      <c r="A1081" s="3">
        <v>43977</v>
      </c>
      <c r="B1081" s="18">
        <v>36.25</v>
      </c>
      <c r="C1081" s="16">
        <f t="shared" si="96"/>
        <v>1.9347705914869451E-3</v>
      </c>
      <c r="D1081" s="18">
        <v>73.95</v>
      </c>
      <c r="E1081" s="16">
        <f t="shared" si="97"/>
        <v>1.1766315501436475E-2</v>
      </c>
      <c r="F1081" s="18">
        <v>18.84</v>
      </c>
      <c r="G1081" s="16">
        <f t="shared" si="98"/>
        <v>1.1272141706924366E-2</v>
      </c>
      <c r="J1081" s="15">
        <f t="shared" si="99"/>
        <v>1.379847589591959E-3</v>
      </c>
      <c r="K1081" s="15">
        <f t="shared" si="100"/>
        <v>1.1293678659890194E-2</v>
      </c>
      <c r="L1081" s="15">
        <f t="shared" si="101"/>
        <v>1.0801720896736568E-2</v>
      </c>
    </row>
    <row r="1082" spans="1:12" x14ac:dyDescent="0.3">
      <c r="A1082" s="3">
        <v>43978</v>
      </c>
      <c r="B1082" s="18">
        <v>37.130000000000003</v>
      </c>
      <c r="C1082" s="16">
        <f t="shared" si="96"/>
        <v>2.4275862068965592E-2</v>
      </c>
      <c r="D1082" s="18">
        <v>74.23</v>
      </c>
      <c r="E1082" s="16">
        <f t="shared" si="97"/>
        <v>3.7863421230561745E-3</v>
      </c>
      <c r="F1082" s="18">
        <v>19.010000000000002</v>
      </c>
      <c r="G1082" s="16">
        <f t="shared" si="98"/>
        <v>9.0233545647560032E-3</v>
      </c>
      <c r="J1082" s="15">
        <f t="shared" si="99"/>
        <v>2.3720939067070606E-2</v>
      </c>
      <c r="K1082" s="15">
        <f t="shared" si="100"/>
        <v>3.3137052815098936E-3</v>
      </c>
      <c r="L1082" s="15">
        <f t="shared" si="101"/>
        <v>8.5529337545682052E-3</v>
      </c>
    </row>
    <row r="1083" spans="1:12" x14ac:dyDescent="0.3">
      <c r="A1083" s="3">
        <v>43979</v>
      </c>
      <c r="B1083" s="18">
        <v>37.83</v>
      </c>
      <c r="C1083" s="16">
        <f t="shared" si="96"/>
        <v>1.8852679773767811E-2</v>
      </c>
      <c r="D1083" s="18">
        <v>75.709999999999994</v>
      </c>
      <c r="E1083" s="16">
        <f t="shared" si="97"/>
        <v>1.9938030445911137E-2</v>
      </c>
      <c r="F1083" s="18">
        <v>19.23</v>
      </c>
      <c r="G1083" s="16">
        <f t="shared" si="98"/>
        <v>1.1572856391372843E-2</v>
      </c>
      <c r="J1083" s="15">
        <f t="shared" si="99"/>
        <v>1.8297756771872824E-2</v>
      </c>
      <c r="K1083" s="15">
        <f t="shared" si="100"/>
        <v>1.9465393604364858E-2</v>
      </c>
      <c r="L1083" s="15">
        <f t="shared" si="101"/>
        <v>1.1102435581185045E-2</v>
      </c>
    </row>
    <row r="1084" spans="1:12" x14ac:dyDescent="0.3">
      <c r="A1084" s="3">
        <v>43980</v>
      </c>
      <c r="B1084" s="18">
        <v>38.25</v>
      </c>
      <c r="C1084" s="16">
        <f t="shared" si="96"/>
        <v>1.1102299762093537E-2</v>
      </c>
      <c r="D1084" s="18">
        <v>76.41</v>
      </c>
      <c r="E1084" s="16">
        <f t="shared" si="97"/>
        <v>9.2458063663980461E-3</v>
      </c>
      <c r="F1084" s="18">
        <v>19.5</v>
      </c>
      <c r="G1084" s="16">
        <f t="shared" si="98"/>
        <v>1.4040561622464809E-2</v>
      </c>
      <c r="J1084" s="15">
        <f t="shared" si="99"/>
        <v>1.0547376760198551E-2</v>
      </c>
      <c r="K1084" s="15">
        <f t="shared" si="100"/>
        <v>8.7731695248517653E-3</v>
      </c>
      <c r="L1084" s="15">
        <f t="shared" si="101"/>
        <v>1.3570140812277011E-2</v>
      </c>
    </row>
    <row r="1085" spans="1:12" x14ac:dyDescent="0.3">
      <c r="A1085" s="3">
        <v>43983</v>
      </c>
      <c r="B1085" s="18">
        <v>39.04</v>
      </c>
      <c r="C1085" s="16">
        <f t="shared" si="96"/>
        <v>2.0653594771241846E-2</v>
      </c>
      <c r="D1085" s="18">
        <v>79.72</v>
      </c>
      <c r="E1085" s="16">
        <f t="shared" si="97"/>
        <v>4.3318937311870309E-2</v>
      </c>
      <c r="F1085" s="18">
        <v>20.02</v>
      </c>
      <c r="G1085" s="16">
        <f t="shared" si="98"/>
        <v>2.6666666666666616E-2</v>
      </c>
      <c r="J1085" s="15">
        <f t="shared" si="99"/>
        <v>2.0098671769346859E-2</v>
      </c>
      <c r="K1085" s="15">
        <f t="shared" si="100"/>
        <v>4.2846300470324027E-2</v>
      </c>
      <c r="L1085" s="15">
        <f t="shared" si="101"/>
        <v>2.6196245856478818E-2</v>
      </c>
    </row>
    <row r="1086" spans="1:12" x14ac:dyDescent="0.3">
      <c r="A1086" s="3">
        <v>43984</v>
      </c>
      <c r="B1086" s="18">
        <v>39.51</v>
      </c>
      <c r="C1086" s="16">
        <f t="shared" si="96"/>
        <v>1.2038934426229497E-2</v>
      </c>
      <c r="D1086" s="18">
        <v>80.959999999999994</v>
      </c>
      <c r="E1086" s="16">
        <f t="shared" si="97"/>
        <v>1.5554440541896586E-2</v>
      </c>
      <c r="F1086" s="18">
        <v>20.59</v>
      </c>
      <c r="G1086" s="16">
        <f t="shared" si="98"/>
        <v>2.8471528471528451E-2</v>
      </c>
      <c r="J1086" s="15">
        <f t="shared" si="99"/>
        <v>1.1484011424334511E-2</v>
      </c>
      <c r="K1086" s="15">
        <f t="shared" si="100"/>
        <v>1.5081803700350305E-2</v>
      </c>
      <c r="L1086" s="15">
        <f t="shared" si="101"/>
        <v>2.8001107661340653E-2</v>
      </c>
    </row>
    <row r="1087" spans="1:12" x14ac:dyDescent="0.3">
      <c r="A1087" s="3">
        <v>43985</v>
      </c>
      <c r="B1087" s="18">
        <v>39.75</v>
      </c>
      <c r="C1087" s="16">
        <f t="shared" si="96"/>
        <v>6.0744115413819966E-3</v>
      </c>
      <c r="D1087" s="18">
        <v>81.08</v>
      </c>
      <c r="E1087" s="16">
        <f t="shared" si="97"/>
        <v>1.4822134387353358E-3</v>
      </c>
      <c r="F1087" s="18">
        <v>20.82</v>
      </c>
      <c r="G1087" s="16">
        <f t="shared" si="98"/>
        <v>1.1170471102476931E-2</v>
      </c>
      <c r="J1087" s="15">
        <f t="shared" si="99"/>
        <v>5.5194885394870101E-3</v>
      </c>
      <c r="K1087" s="15">
        <f t="shared" si="100"/>
        <v>1.009576597189055E-3</v>
      </c>
      <c r="L1087" s="15">
        <f t="shared" si="101"/>
        <v>1.0700050292289133E-2</v>
      </c>
    </row>
    <row r="1088" spans="1:12" x14ac:dyDescent="0.3">
      <c r="A1088" s="3">
        <v>43986</v>
      </c>
      <c r="B1088" s="18">
        <v>39.81</v>
      </c>
      <c r="C1088" s="16">
        <f t="shared" si="96"/>
        <v>1.5094339622641062E-3</v>
      </c>
      <c r="D1088" s="18">
        <v>80.97</v>
      </c>
      <c r="E1088" s="16">
        <f t="shared" si="97"/>
        <v>-1.3566847557967554E-3</v>
      </c>
      <c r="F1088" s="18">
        <v>20.76</v>
      </c>
      <c r="G1088" s="16">
        <f t="shared" si="98"/>
        <v>-2.8818443804033977E-3</v>
      </c>
      <c r="J1088" s="15">
        <f t="shared" si="99"/>
        <v>9.5451096036912016E-4</v>
      </c>
      <c r="K1088" s="15">
        <f t="shared" si="100"/>
        <v>-1.8293215973430362E-3</v>
      </c>
      <c r="L1088" s="15">
        <f t="shared" si="101"/>
        <v>-3.3522651905911953E-3</v>
      </c>
    </row>
    <row r="1089" spans="1:12" x14ac:dyDescent="0.3">
      <c r="A1089" s="3">
        <v>43987</v>
      </c>
      <c r="B1089" s="18">
        <v>40.46</v>
      </c>
      <c r="C1089" s="16">
        <f t="shared" si="96"/>
        <v>1.632755589047985E-2</v>
      </c>
      <c r="D1089" s="18">
        <v>82.96</v>
      </c>
      <c r="E1089" s="16">
        <f t="shared" si="97"/>
        <v>2.4577003828578414E-2</v>
      </c>
      <c r="F1089" s="18">
        <v>21.25</v>
      </c>
      <c r="G1089" s="16">
        <f t="shared" si="98"/>
        <v>2.3603082851637591E-2</v>
      </c>
      <c r="J1089" s="15">
        <f t="shared" si="99"/>
        <v>1.5772632888584864E-2</v>
      </c>
      <c r="K1089" s="15">
        <f t="shared" si="100"/>
        <v>2.4104366987032135E-2</v>
      </c>
      <c r="L1089" s="15">
        <f t="shared" si="101"/>
        <v>2.3132662041449793E-2</v>
      </c>
    </row>
    <row r="1090" spans="1:12" x14ac:dyDescent="0.3">
      <c r="A1090" s="3">
        <v>43990</v>
      </c>
      <c r="B1090" s="18">
        <v>40.5</v>
      </c>
      <c r="C1090" s="16">
        <f t="shared" si="96"/>
        <v>9.8863074641619697E-4</v>
      </c>
      <c r="D1090" s="18">
        <v>82.53</v>
      </c>
      <c r="E1090" s="16">
        <f t="shared" si="97"/>
        <v>-5.183220829315216E-3</v>
      </c>
      <c r="F1090" s="18">
        <v>21.49</v>
      </c>
      <c r="G1090" s="16">
        <f t="shared" si="98"/>
        <v>1.1294117647058677E-2</v>
      </c>
      <c r="J1090" s="15">
        <f t="shared" si="99"/>
        <v>4.3370774452121093E-4</v>
      </c>
      <c r="K1090" s="15">
        <f t="shared" si="100"/>
        <v>-5.6558576708614968E-3</v>
      </c>
      <c r="L1090" s="15">
        <f t="shared" si="101"/>
        <v>1.0823696836870879E-2</v>
      </c>
    </row>
    <row r="1091" spans="1:12" x14ac:dyDescent="0.3">
      <c r="A1091" s="3">
        <v>43991</v>
      </c>
      <c r="B1091" s="18">
        <v>39.909999999999997</v>
      </c>
      <c r="C1091" s="16">
        <f t="shared" si="96"/>
        <v>-1.456790123456797E-2</v>
      </c>
      <c r="D1091" s="18">
        <v>81.88</v>
      </c>
      <c r="E1091" s="16">
        <f t="shared" si="97"/>
        <v>-7.8759239064583042E-3</v>
      </c>
      <c r="F1091" s="18">
        <v>21.28</v>
      </c>
      <c r="G1091" s="16">
        <f t="shared" si="98"/>
        <v>-9.7719869706839324E-3</v>
      </c>
      <c r="J1091" s="15">
        <f t="shared" si="99"/>
        <v>-1.5122824236462957E-2</v>
      </c>
      <c r="K1091" s="15">
        <f t="shared" si="100"/>
        <v>-8.348560748004585E-3</v>
      </c>
      <c r="L1091" s="15">
        <f t="shared" si="101"/>
        <v>-1.024240778087173E-2</v>
      </c>
    </row>
    <row r="1092" spans="1:12" x14ac:dyDescent="0.3">
      <c r="A1092" s="3">
        <v>43992</v>
      </c>
      <c r="B1092" s="18">
        <v>39.99</v>
      </c>
      <c r="C1092" s="16">
        <f t="shared" si="96"/>
        <v>2.0045101478327609E-3</v>
      </c>
      <c r="D1092" s="18">
        <v>82.7</v>
      </c>
      <c r="E1092" s="16">
        <f t="shared" si="97"/>
        <v>1.0014655593551636E-2</v>
      </c>
      <c r="F1092" s="18">
        <v>21.37</v>
      </c>
      <c r="G1092" s="16">
        <f t="shared" si="98"/>
        <v>4.2293233082706383E-3</v>
      </c>
      <c r="J1092" s="15">
        <f t="shared" si="99"/>
        <v>1.4495871459377749E-3</v>
      </c>
      <c r="K1092" s="15">
        <f t="shared" si="100"/>
        <v>9.5420187520053549E-3</v>
      </c>
      <c r="L1092" s="15">
        <f t="shared" si="101"/>
        <v>3.7589024980828408E-3</v>
      </c>
    </row>
    <row r="1093" spans="1:12" x14ac:dyDescent="0.3">
      <c r="A1093" s="3">
        <v>43993</v>
      </c>
      <c r="B1093" s="18">
        <v>39.19</v>
      </c>
      <c r="C1093" s="16">
        <f t="shared" ref="C1093:C1156" si="102">B1093/B1092-1</f>
        <v>-2.0005001250312682E-2</v>
      </c>
      <c r="D1093" s="18">
        <v>81.41</v>
      </c>
      <c r="E1093" s="16">
        <f t="shared" ref="E1093:E1156" si="103">D1093/D1092-1</f>
        <v>-1.5598548972188708E-2</v>
      </c>
      <c r="F1093" s="18">
        <v>21.17</v>
      </c>
      <c r="G1093" s="16">
        <f t="shared" ref="G1093:G1156" si="104">F1093/F1092-1</f>
        <v>-9.3589143659335017E-3</v>
      </c>
      <c r="J1093" s="15">
        <f t="shared" ref="J1093:J1156" si="105">C1093-$C$1235</f>
        <v>-2.0559924252207668E-2</v>
      </c>
      <c r="K1093" s="15">
        <f t="shared" ref="K1093:K1156" si="106">E1093-$E$1235</f>
        <v>-1.6071185813734987E-2</v>
      </c>
      <c r="L1093" s="15">
        <f t="shared" ref="L1093:L1156" si="107">G1093-$G$1235</f>
        <v>-9.8293351761212996E-3</v>
      </c>
    </row>
    <row r="1094" spans="1:12" x14ac:dyDescent="0.3">
      <c r="A1094" s="3">
        <v>43994</v>
      </c>
      <c r="B1094" s="18">
        <v>39.44</v>
      </c>
      <c r="C1094" s="16">
        <f t="shared" si="102"/>
        <v>6.3791783618269982E-3</v>
      </c>
      <c r="D1094" s="18">
        <v>81.86</v>
      </c>
      <c r="E1094" s="16">
        <f t="shared" si="103"/>
        <v>5.5275764648077264E-3</v>
      </c>
      <c r="F1094" s="18">
        <v>21.15</v>
      </c>
      <c r="G1094" s="16">
        <f t="shared" si="104"/>
        <v>-9.4473311289577921E-4</v>
      </c>
      <c r="J1094" s="15">
        <f t="shared" si="105"/>
        <v>5.8242553599320117E-3</v>
      </c>
      <c r="K1094" s="15">
        <f t="shared" si="106"/>
        <v>5.0549396232614455E-3</v>
      </c>
      <c r="L1094" s="15">
        <f t="shared" si="107"/>
        <v>-1.415153923083577E-3</v>
      </c>
    </row>
    <row r="1095" spans="1:12" x14ac:dyDescent="0.3">
      <c r="A1095" s="3">
        <v>43997</v>
      </c>
      <c r="B1095" s="18">
        <v>38.83</v>
      </c>
      <c r="C1095" s="16">
        <f t="shared" si="102"/>
        <v>-1.5466531440162301E-2</v>
      </c>
      <c r="D1095" s="18">
        <v>81</v>
      </c>
      <c r="E1095" s="16">
        <f t="shared" si="103"/>
        <v>-1.0505741509894917E-2</v>
      </c>
      <c r="F1095" s="18">
        <v>21.09</v>
      </c>
      <c r="G1095" s="16">
        <f t="shared" si="104"/>
        <v>-2.8368794326240065E-3</v>
      </c>
      <c r="J1095" s="15">
        <f t="shared" si="105"/>
        <v>-1.6021454442057288E-2</v>
      </c>
      <c r="K1095" s="15">
        <f t="shared" si="106"/>
        <v>-1.0978378351441198E-2</v>
      </c>
      <c r="L1095" s="15">
        <f t="shared" si="107"/>
        <v>-3.3073002428118041E-3</v>
      </c>
    </row>
    <row r="1096" spans="1:12" x14ac:dyDescent="0.3">
      <c r="A1096" s="3">
        <v>43998</v>
      </c>
      <c r="B1096" s="18">
        <v>39.17</v>
      </c>
      <c r="C1096" s="16">
        <f t="shared" si="102"/>
        <v>8.7561164048417517E-3</v>
      </c>
      <c r="D1096" s="18">
        <v>81.25</v>
      </c>
      <c r="E1096" s="16">
        <f t="shared" si="103"/>
        <v>3.0864197530864335E-3</v>
      </c>
      <c r="F1096" s="18">
        <v>21.11</v>
      </c>
      <c r="G1096" s="16">
        <f t="shared" si="104"/>
        <v>9.4831673779038894E-4</v>
      </c>
      <c r="J1096" s="15">
        <f t="shared" si="105"/>
        <v>8.2011934029467652E-3</v>
      </c>
      <c r="K1096" s="15">
        <f t="shared" si="106"/>
        <v>2.6137829115401526E-3</v>
      </c>
      <c r="L1096" s="15">
        <f t="shared" si="107"/>
        <v>4.7789592760259125E-4</v>
      </c>
    </row>
    <row r="1097" spans="1:12" x14ac:dyDescent="0.3">
      <c r="A1097" s="3">
        <v>43999</v>
      </c>
      <c r="B1097" s="18">
        <v>39.24</v>
      </c>
      <c r="C1097" s="16">
        <f t="shared" si="102"/>
        <v>1.7870819504723912E-3</v>
      </c>
      <c r="D1097" s="18">
        <v>81.3</v>
      </c>
      <c r="E1097" s="16">
        <f t="shared" si="103"/>
        <v>6.1538461538468425E-4</v>
      </c>
      <c r="F1097" s="18">
        <v>21.4</v>
      </c>
      <c r="G1097" s="16">
        <f t="shared" si="104"/>
        <v>1.3737565135007124E-2</v>
      </c>
      <c r="J1097" s="15">
        <f t="shared" si="105"/>
        <v>1.2321589485774051E-3</v>
      </c>
      <c r="K1097" s="15">
        <f t="shared" si="106"/>
        <v>1.4274777383840355E-4</v>
      </c>
      <c r="L1097" s="15">
        <f t="shared" si="107"/>
        <v>1.3267144324819326E-2</v>
      </c>
    </row>
    <row r="1098" spans="1:12" x14ac:dyDescent="0.3">
      <c r="A1098" s="3">
        <v>44000</v>
      </c>
      <c r="B1098" s="18">
        <v>39.85</v>
      </c>
      <c r="C1098" s="16">
        <f t="shared" si="102"/>
        <v>1.5545361875637154E-2</v>
      </c>
      <c r="D1098" s="18">
        <v>82.39</v>
      </c>
      <c r="E1098" s="16">
        <f t="shared" si="103"/>
        <v>1.3407134071340865E-2</v>
      </c>
      <c r="F1098" s="18">
        <v>21.7</v>
      </c>
      <c r="G1098" s="16">
        <f t="shared" si="104"/>
        <v>1.4018691588784993E-2</v>
      </c>
      <c r="J1098" s="15">
        <f t="shared" si="105"/>
        <v>1.4990438873742167E-2</v>
      </c>
      <c r="K1098" s="15">
        <f t="shared" si="106"/>
        <v>1.2934497229794584E-2</v>
      </c>
      <c r="L1098" s="15">
        <f t="shared" si="107"/>
        <v>1.3548270778597195E-2</v>
      </c>
    </row>
    <row r="1099" spans="1:12" x14ac:dyDescent="0.3">
      <c r="A1099" s="3">
        <v>44001</v>
      </c>
      <c r="B1099" s="18">
        <v>40.340000000000003</v>
      </c>
      <c r="C1099" s="16">
        <f t="shared" si="102"/>
        <v>1.2296110414052652E-2</v>
      </c>
      <c r="D1099" s="18">
        <v>83.5</v>
      </c>
      <c r="E1099" s="16">
        <f t="shared" si="103"/>
        <v>1.3472508799611704E-2</v>
      </c>
      <c r="F1099" s="18">
        <v>22.04</v>
      </c>
      <c r="G1099" s="16">
        <f t="shared" si="104"/>
        <v>1.5668202764977046E-2</v>
      </c>
      <c r="J1099" s="15">
        <f t="shared" si="105"/>
        <v>1.1741187412157666E-2</v>
      </c>
      <c r="K1099" s="15">
        <f t="shared" si="106"/>
        <v>1.2999871958065424E-2</v>
      </c>
      <c r="L1099" s="15">
        <f t="shared" si="107"/>
        <v>1.5197781954789248E-2</v>
      </c>
    </row>
    <row r="1100" spans="1:12" x14ac:dyDescent="0.3">
      <c r="A1100" s="3">
        <v>44004</v>
      </c>
      <c r="B1100" s="18">
        <v>40.64</v>
      </c>
      <c r="C1100" s="16">
        <f t="shared" si="102"/>
        <v>7.4367873078828861E-3</v>
      </c>
      <c r="D1100" s="18">
        <v>84.56</v>
      </c>
      <c r="E1100" s="16">
        <f t="shared" si="103"/>
        <v>1.2694610778443138E-2</v>
      </c>
      <c r="F1100" s="18">
        <v>22.38</v>
      </c>
      <c r="G1100" s="16">
        <f t="shared" si="104"/>
        <v>1.5426497277676976E-2</v>
      </c>
      <c r="J1100" s="15">
        <f t="shared" si="105"/>
        <v>6.8818643059878996E-3</v>
      </c>
      <c r="K1100" s="15">
        <f t="shared" si="106"/>
        <v>1.2221973936896858E-2</v>
      </c>
      <c r="L1100" s="15">
        <f t="shared" si="107"/>
        <v>1.4956076467489178E-2</v>
      </c>
    </row>
    <row r="1101" spans="1:12" x14ac:dyDescent="0.3">
      <c r="A1101" s="3">
        <v>44005</v>
      </c>
      <c r="B1101" s="18">
        <v>41.28</v>
      </c>
      <c r="C1101" s="16">
        <f t="shared" si="102"/>
        <v>1.5748031496062964E-2</v>
      </c>
      <c r="D1101" s="18">
        <v>85.36</v>
      </c>
      <c r="E1101" s="16">
        <f t="shared" si="103"/>
        <v>9.4607379375590828E-3</v>
      </c>
      <c r="F1101" s="18">
        <v>22.91</v>
      </c>
      <c r="G1101" s="16">
        <f t="shared" si="104"/>
        <v>2.3681858802502287E-2</v>
      </c>
      <c r="J1101" s="15">
        <f t="shared" si="105"/>
        <v>1.5193108494167978E-2</v>
      </c>
      <c r="K1101" s="15">
        <f t="shared" si="106"/>
        <v>8.988101096012802E-3</v>
      </c>
      <c r="L1101" s="15">
        <f t="shared" si="107"/>
        <v>2.3211437992314489E-2</v>
      </c>
    </row>
    <row r="1102" spans="1:12" x14ac:dyDescent="0.3">
      <c r="A1102" s="3">
        <v>44006</v>
      </c>
      <c r="B1102" s="18">
        <v>40.56</v>
      </c>
      <c r="C1102" s="16">
        <f t="shared" si="102"/>
        <v>-1.7441860465116199E-2</v>
      </c>
      <c r="D1102" s="18">
        <v>84.08</v>
      </c>
      <c r="E1102" s="16">
        <f t="shared" si="103"/>
        <v>-1.4995313964386137E-2</v>
      </c>
      <c r="F1102" s="18">
        <v>22.53</v>
      </c>
      <c r="G1102" s="16">
        <f t="shared" si="104"/>
        <v>-1.6586643387167088E-2</v>
      </c>
      <c r="J1102" s="15">
        <f t="shared" si="105"/>
        <v>-1.7996783467011186E-2</v>
      </c>
      <c r="K1102" s="15">
        <f t="shared" si="106"/>
        <v>-1.5467950805932417E-2</v>
      </c>
      <c r="L1102" s="15">
        <f t="shared" si="107"/>
        <v>-1.7057064197354886E-2</v>
      </c>
    </row>
    <row r="1103" spans="1:12" x14ac:dyDescent="0.3">
      <c r="A1103" s="3">
        <v>44007</v>
      </c>
      <c r="B1103" s="18">
        <v>40.47</v>
      </c>
      <c r="C1103" s="16">
        <f t="shared" si="102"/>
        <v>-2.2189349112426981E-3</v>
      </c>
      <c r="D1103" s="18">
        <v>84.84</v>
      </c>
      <c r="E1103" s="16">
        <f t="shared" si="103"/>
        <v>9.0390104662227966E-3</v>
      </c>
      <c r="F1103" s="18">
        <v>22.67</v>
      </c>
      <c r="G1103" s="16">
        <f t="shared" si="104"/>
        <v>6.2139369729250493E-3</v>
      </c>
      <c r="J1103" s="15">
        <f t="shared" si="105"/>
        <v>-2.7738579131376842E-3</v>
      </c>
      <c r="K1103" s="15">
        <f t="shared" si="106"/>
        <v>8.5663736246765158E-3</v>
      </c>
      <c r="L1103" s="15">
        <f t="shared" si="107"/>
        <v>5.7435161627372514E-3</v>
      </c>
    </row>
    <row r="1104" spans="1:12" x14ac:dyDescent="0.3">
      <c r="A1104" s="3">
        <v>44008</v>
      </c>
      <c r="B1104" s="18">
        <v>40.89</v>
      </c>
      <c r="C1104" s="16">
        <f t="shared" si="102"/>
        <v>1.0378057820607856E-2</v>
      </c>
      <c r="D1104" s="18">
        <v>85.22</v>
      </c>
      <c r="E1104" s="16">
        <f t="shared" si="103"/>
        <v>4.4790193305044301E-3</v>
      </c>
      <c r="F1104" s="18">
        <v>22.67</v>
      </c>
      <c r="G1104" s="16">
        <f t="shared" si="104"/>
        <v>0</v>
      </c>
      <c r="J1104" s="15">
        <f t="shared" si="105"/>
        <v>9.8231348187128691E-3</v>
      </c>
      <c r="K1104" s="15">
        <f t="shared" si="106"/>
        <v>4.0063824889581493E-3</v>
      </c>
      <c r="L1104" s="15">
        <f t="shared" si="107"/>
        <v>-4.704208101877977E-4</v>
      </c>
    </row>
    <row r="1105" spans="1:12" x14ac:dyDescent="0.3">
      <c r="A1105" s="3">
        <v>44011</v>
      </c>
      <c r="B1105" s="18">
        <v>40.549999999999997</v>
      </c>
      <c r="C1105" s="16">
        <f t="shared" si="102"/>
        <v>-8.3149914404501146E-3</v>
      </c>
      <c r="D1105" s="18">
        <v>84.07</v>
      </c>
      <c r="E1105" s="16">
        <f t="shared" si="103"/>
        <v>-1.3494484862708322E-2</v>
      </c>
      <c r="F1105" s="18">
        <v>22.26</v>
      </c>
      <c r="G1105" s="16">
        <f t="shared" si="104"/>
        <v>-1.8085575650639618E-2</v>
      </c>
      <c r="J1105" s="15">
        <f t="shared" si="105"/>
        <v>-8.8699144423451011E-3</v>
      </c>
      <c r="K1105" s="15">
        <f t="shared" si="106"/>
        <v>-1.3967121704254603E-2</v>
      </c>
      <c r="L1105" s="15">
        <f t="shared" si="107"/>
        <v>-1.8555996460827416E-2</v>
      </c>
    </row>
    <row r="1106" spans="1:12" x14ac:dyDescent="0.3">
      <c r="A1106" s="3">
        <v>44012</v>
      </c>
      <c r="B1106" s="18">
        <v>40.56</v>
      </c>
      <c r="C1106" s="16">
        <f t="shared" si="102"/>
        <v>2.466091245376667E-4</v>
      </c>
      <c r="D1106" s="18">
        <v>84.06</v>
      </c>
      <c r="E1106" s="16">
        <f t="shared" si="103"/>
        <v>-1.1894849530147411E-4</v>
      </c>
      <c r="F1106" s="18">
        <v>22.2</v>
      </c>
      <c r="G1106" s="16">
        <f t="shared" si="104"/>
        <v>-2.6954177897574594E-3</v>
      </c>
      <c r="J1106" s="15">
        <f t="shared" si="105"/>
        <v>-3.0831387735731934E-4</v>
      </c>
      <c r="K1106" s="15">
        <f t="shared" si="106"/>
        <v>-5.9158533684775482E-4</v>
      </c>
      <c r="L1106" s="15">
        <f t="shared" si="107"/>
        <v>-3.1658385999452569E-3</v>
      </c>
    </row>
    <row r="1107" spans="1:12" x14ac:dyDescent="0.3">
      <c r="A1107" s="3">
        <v>44013</v>
      </c>
      <c r="B1107" s="18">
        <v>40.9</v>
      </c>
      <c r="C1107" s="16">
        <f t="shared" si="102"/>
        <v>8.3826429980276007E-3</v>
      </c>
      <c r="D1107" s="18">
        <v>84.58</v>
      </c>
      <c r="E1107" s="16">
        <f t="shared" si="103"/>
        <v>6.1860575779204563E-3</v>
      </c>
      <c r="F1107" s="18">
        <v>22.28</v>
      </c>
      <c r="G1107" s="16">
        <f t="shared" si="104"/>
        <v>3.6036036036037888E-3</v>
      </c>
      <c r="J1107" s="15">
        <f t="shared" si="105"/>
        <v>7.8277199961326142E-3</v>
      </c>
      <c r="K1107" s="15">
        <f t="shared" si="106"/>
        <v>5.7134207363741755E-3</v>
      </c>
      <c r="L1107" s="15">
        <f t="shared" si="107"/>
        <v>3.1331827934159913E-3</v>
      </c>
    </row>
    <row r="1108" spans="1:12" x14ac:dyDescent="0.3">
      <c r="A1108" s="3">
        <v>44014</v>
      </c>
      <c r="B1108" s="18">
        <v>41.35</v>
      </c>
      <c r="C1108" s="16">
        <f t="shared" si="102"/>
        <v>1.1002444987775029E-2</v>
      </c>
      <c r="D1108" s="18">
        <v>86.05</v>
      </c>
      <c r="E1108" s="16">
        <f t="shared" si="103"/>
        <v>1.7379995270749626E-2</v>
      </c>
      <c r="F1108" s="18">
        <v>22.49</v>
      </c>
      <c r="G1108" s="16">
        <f t="shared" si="104"/>
        <v>9.4254937163373853E-3</v>
      </c>
      <c r="J1108" s="15">
        <f t="shared" si="105"/>
        <v>1.0447521985880042E-2</v>
      </c>
      <c r="K1108" s="15">
        <f t="shared" si="106"/>
        <v>1.6907358429203347E-2</v>
      </c>
      <c r="L1108" s="15">
        <f t="shared" si="107"/>
        <v>8.9550729061495873E-3</v>
      </c>
    </row>
    <row r="1109" spans="1:12" x14ac:dyDescent="0.3">
      <c r="A1109" s="3">
        <v>44015</v>
      </c>
      <c r="B1109" s="18">
        <v>41.59</v>
      </c>
      <c r="C1109" s="16">
        <f t="shared" si="102"/>
        <v>5.8041112454656485E-3</v>
      </c>
      <c r="D1109" s="18">
        <v>86.54</v>
      </c>
      <c r="E1109" s="16">
        <f t="shared" si="103"/>
        <v>5.6943637420105997E-3</v>
      </c>
      <c r="F1109" s="18">
        <v>22.57</v>
      </c>
      <c r="G1109" s="16">
        <f t="shared" si="104"/>
        <v>3.5571365051134674E-3</v>
      </c>
      <c r="J1109" s="15">
        <f t="shared" si="105"/>
        <v>5.249188243570662E-3</v>
      </c>
      <c r="K1109" s="15">
        <f t="shared" si="106"/>
        <v>5.2217269004643189E-3</v>
      </c>
      <c r="L1109" s="15">
        <f t="shared" si="107"/>
        <v>3.0867156949256698E-3</v>
      </c>
    </row>
    <row r="1110" spans="1:12" x14ac:dyDescent="0.3">
      <c r="A1110" s="3">
        <v>44018</v>
      </c>
      <c r="B1110" s="18">
        <v>42.12</v>
      </c>
      <c r="C1110" s="16">
        <f t="shared" si="102"/>
        <v>1.2743447944217223E-2</v>
      </c>
      <c r="D1110" s="18">
        <v>87.66</v>
      </c>
      <c r="E1110" s="16">
        <f t="shared" si="103"/>
        <v>1.2941992142361691E-2</v>
      </c>
      <c r="F1110" s="18">
        <v>22.92</v>
      </c>
      <c r="G1110" s="16">
        <f t="shared" si="104"/>
        <v>1.550731058927779E-2</v>
      </c>
      <c r="J1110" s="15">
        <f t="shared" si="105"/>
        <v>1.2188524942322237E-2</v>
      </c>
      <c r="K1110" s="15">
        <f t="shared" si="106"/>
        <v>1.246935530081541E-2</v>
      </c>
      <c r="L1110" s="15">
        <f t="shared" si="107"/>
        <v>1.5036889779089992E-2</v>
      </c>
    </row>
    <row r="1111" spans="1:12" x14ac:dyDescent="0.3">
      <c r="A1111" s="3">
        <v>44019</v>
      </c>
      <c r="B1111" s="18">
        <v>42.22</v>
      </c>
      <c r="C1111" s="16">
        <f t="shared" si="102"/>
        <v>2.3741690408356497E-3</v>
      </c>
      <c r="D1111" s="18">
        <v>88.54</v>
      </c>
      <c r="E1111" s="16">
        <f t="shared" si="103"/>
        <v>1.0038786219484397E-2</v>
      </c>
      <c r="F1111" s="18">
        <v>23.11</v>
      </c>
      <c r="G1111" s="16">
        <f t="shared" si="104"/>
        <v>8.2897033158813027E-3</v>
      </c>
      <c r="J1111" s="15">
        <f t="shared" si="105"/>
        <v>1.8192460389406637E-3</v>
      </c>
      <c r="K1111" s="15">
        <f t="shared" si="106"/>
        <v>9.5661493779381161E-3</v>
      </c>
      <c r="L1111" s="15">
        <f t="shared" si="107"/>
        <v>7.8192825056935047E-3</v>
      </c>
    </row>
    <row r="1112" spans="1:12" x14ac:dyDescent="0.3">
      <c r="A1112" s="3">
        <v>44020</v>
      </c>
      <c r="B1112" s="18">
        <v>41.85</v>
      </c>
      <c r="C1112" s="16">
        <f t="shared" si="102"/>
        <v>-8.7636191378492878E-3</v>
      </c>
      <c r="D1112" s="18">
        <v>87.93</v>
      </c>
      <c r="E1112" s="16">
        <f t="shared" si="103"/>
        <v>-6.8895414501920493E-3</v>
      </c>
      <c r="F1112" s="18">
        <v>23.12</v>
      </c>
      <c r="G1112" s="16">
        <f t="shared" si="104"/>
        <v>4.3271311120740563E-4</v>
      </c>
      <c r="J1112" s="15">
        <f t="shared" si="105"/>
        <v>-9.3185421397442743E-3</v>
      </c>
      <c r="K1112" s="15">
        <f t="shared" si="106"/>
        <v>-7.3621782917383301E-3</v>
      </c>
      <c r="L1112" s="15">
        <f t="shared" si="107"/>
        <v>-3.7707698980392064E-5</v>
      </c>
    </row>
    <row r="1113" spans="1:12" x14ac:dyDescent="0.3">
      <c r="A1113" s="3">
        <v>44021</v>
      </c>
      <c r="B1113" s="18">
        <v>42.21</v>
      </c>
      <c r="C1113" s="16">
        <f t="shared" si="102"/>
        <v>8.6021505376343566E-3</v>
      </c>
      <c r="D1113" s="18">
        <v>88.73</v>
      </c>
      <c r="E1113" s="16">
        <f t="shared" si="103"/>
        <v>9.0981462527008894E-3</v>
      </c>
      <c r="F1113" s="18">
        <v>23.49</v>
      </c>
      <c r="G1113" s="16">
        <f t="shared" si="104"/>
        <v>1.6003460207612452E-2</v>
      </c>
      <c r="J1113" s="15">
        <f t="shared" si="105"/>
        <v>8.0472275357393701E-3</v>
      </c>
      <c r="K1113" s="15">
        <f t="shared" si="106"/>
        <v>8.6255094111546086E-3</v>
      </c>
      <c r="L1113" s="15">
        <f t="shared" si="107"/>
        <v>1.5533039397424654E-2</v>
      </c>
    </row>
    <row r="1114" spans="1:12" x14ac:dyDescent="0.3">
      <c r="A1114" s="3">
        <v>44022</v>
      </c>
      <c r="B1114" s="18">
        <v>42.02</v>
      </c>
      <c r="C1114" s="16">
        <f t="shared" si="102"/>
        <v>-4.5013030087656114E-3</v>
      </c>
      <c r="D1114" s="18">
        <v>88.39</v>
      </c>
      <c r="E1114" s="16">
        <f t="shared" si="103"/>
        <v>-3.8318494308576811E-3</v>
      </c>
      <c r="F1114" s="18">
        <v>23.42</v>
      </c>
      <c r="G1114" s="16">
        <f t="shared" si="104"/>
        <v>-2.9799914857384646E-3</v>
      </c>
      <c r="J1114" s="15">
        <f t="shared" si="105"/>
        <v>-5.0562260106605979E-3</v>
      </c>
      <c r="K1114" s="15">
        <f t="shared" si="106"/>
        <v>-4.304486272403962E-3</v>
      </c>
      <c r="L1114" s="15">
        <f t="shared" si="107"/>
        <v>-3.4504122959262622E-3</v>
      </c>
    </row>
    <row r="1115" spans="1:12" x14ac:dyDescent="0.3">
      <c r="A1115" s="3">
        <v>44025</v>
      </c>
      <c r="B1115" s="18">
        <v>42.18</v>
      </c>
      <c r="C1115" s="16">
        <f t="shared" si="102"/>
        <v>3.8077106139933203E-3</v>
      </c>
      <c r="D1115" s="18">
        <v>88.29</v>
      </c>
      <c r="E1115" s="16">
        <f t="shared" si="103"/>
        <v>-1.1313497001922412E-3</v>
      </c>
      <c r="F1115" s="18">
        <v>23.37</v>
      </c>
      <c r="G1115" s="16">
        <f t="shared" si="104"/>
        <v>-2.1349274124680129E-3</v>
      </c>
      <c r="J1115" s="15">
        <f t="shared" si="105"/>
        <v>3.2527876120983343E-3</v>
      </c>
      <c r="K1115" s="15">
        <f t="shared" si="106"/>
        <v>-1.6039865417385221E-3</v>
      </c>
      <c r="L1115" s="15">
        <f t="shared" si="107"/>
        <v>-2.6053482226558104E-3</v>
      </c>
    </row>
    <row r="1116" spans="1:12" x14ac:dyDescent="0.3">
      <c r="A1116" s="3">
        <v>44026</v>
      </c>
      <c r="B1116" s="18">
        <v>41.46</v>
      </c>
      <c r="C1116" s="16">
        <f t="shared" si="102"/>
        <v>-1.7069701280227556E-2</v>
      </c>
      <c r="D1116" s="18">
        <v>87.53</v>
      </c>
      <c r="E1116" s="16">
        <f t="shared" si="103"/>
        <v>-8.6079963755805178E-3</v>
      </c>
      <c r="F1116" s="18">
        <v>23.03</v>
      </c>
      <c r="G1116" s="16">
        <f t="shared" si="104"/>
        <v>-1.4548566538296948E-2</v>
      </c>
      <c r="J1116" s="15">
        <f t="shared" si="105"/>
        <v>-1.7624624282122543E-2</v>
      </c>
      <c r="K1116" s="15">
        <f t="shared" si="106"/>
        <v>-9.0806332171267986E-3</v>
      </c>
      <c r="L1116" s="15">
        <f t="shared" si="107"/>
        <v>-1.5018987348484746E-2</v>
      </c>
    </row>
    <row r="1117" spans="1:12" x14ac:dyDescent="0.3">
      <c r="A1117" s="3">
        <v>44027</v>
      </c>
      <c r="B1117" s="18">
        <v>41.51</v>
      </c>
      <c r="C1117" s="16">
        <f t="shared" si="102"/>
        <v>1.2059816690785929E-3</v>
      </c>
      <c r="D1117" s="18">
        <v>87.06</v>
      </c>
      <c r="E1117" s="16">
        <f t="shared" si="103"/>
        <v>-5.3695875699759643E-3</v>
      </c>
      <c r="F1117" s="18">
        <v>23.07</v>
      </c>
      <c r="G1117" s="16">
        <f t="shared" si="104"/>
        <v>1.7368649587494733E-3</v>
      </c>
      <c r="J1117" s="15">
        <f t="shared" si="105"/>
        <v>6.510586671836069E-4</v>
      </c>
      <c r="K1117" s="15">
        <f t="shared" si="106"/>
        <v>-5.8422244115222451E-3</v>
      </c>
      <c r="L1117" s="15">
        <f t="shared" si="107"/>
        <v>1.2664441485616756E-3</v>
      </c>
    </row>
    <row r="1118" spans="1:12" x14ac:dyDescent="0.3">
      <c r="A1118" s="3">
        <v>44028</v>
      </c>
      <c r="B1118" s="18">
        <v>41.94</v>
      </c>
      <c r="C1118" s="16">
        <f t="shared" si="102"/>
        <v>1.0358949650686622E-2</v>
      </c>
      <c r="D1118" s="18">
        <v>87.72</v>
      </c>
      <c r="E1118" s="16">
        <f t="shared" si="103"/>
        <v>7.5809786354237296E-3</v>
      </c>
      <c r="F1118" s="18">
        <v>23.06</v>
      </c>
      <c r="G1118" s="16">
        <f t="shared" si="104"/>
        <v>-4.3346337234506649E-4</v>
      </c>
      <c r="J1118" s="15">
        <f t="shared" si="105"/>
        <v>9.8040266487916354E-3</v>
      </c>
      <c r="K1118" s="15">
        <f t="shared" si="106"/>
        <v>7.1083417938774488E-3</v>
      </c>
      <c r="L1118" s="15">
        <f t="shared" si="107"/>
        <v>-9.0388418253286424E-4</v>
      </c>
    </row>
    <row r="1119" spans="1:12" x14ac:dyDescent="0.3">
      <c r="A1119" s="3">
        <v>44029</v>
      </c>
      <c r="B1119" s="18">
        <v>42.55</v>
      </c>
      <c r="C1119" s="16">
        <f t="shared" si="102"/>
        <v>1.4544587505960882E-2</v>
      </c>
      <c r="D1119" s="18">
        <v>88.91</v>
      </c>
      <c r="E1119" s="16">
        <f t="shared" si="103"/>
        <v>1.3565891472868241E-2</v>
      </c>
      <c r="F1119" s="18">
        <v>23.21</v>
      </c>
      <c r="G1119" s="16">
        <f t="shared" si="104"/>
        <v>6.5047701647875655E-3</v>
      </c>
      <c r="J1119" s="15">
        <f t="shared" si="105"/>
        <v>1.3989664504065896E-2</v>
      </c>
      <c r="K1119" s="15">
        <f t="shared" si="106"/>
        <v>1.309325463132196E-2</v>
      </c>
      <c r="L1119" s="15">
        <f t="shared" si="107"/>
        <v>6.0343493545997676E-3</v>
      </c>
    </row>
    <row r="1120" spans="1:12" x14ac:dyDescent="0.3">
      <c r="A1120" s="3">
        <v>44032</v>
      </c>
      <c r="B1120" s="18">
        <v>42.93</v>
      </c>
      <c r="C1120" s="16">
        <f t="shared" si="102"/>
        <v>8.9306698002351581E-3</v>
      </c>
      <c r="D1120" s="18">
        <v>89.97</v>
      </c>
      <c r="E1120" s="16">
        <f t="shared" si="103"/>
        <v>1.1922168484984841E-2</v>
      </c>
      <c r="F1120" s="18">
        <v>23.5</v>
      </c>
      <c r="G1120" s="16">
        <f t="shared" si="104"/>
        <v>1.2494614390349046E-2</v>
      </c>
      <c r="J1120" s="15">
        <f t="shared" si="105"/>
        <v>8.3757467983401716E-3</v>
      </c>
      <c r="K1120" s="15">
        <f t="shared" si="106"/>
        <v>1.144953164343856E-2</v>
      </c>
      <c r="L1120" s="15">
        <f t="shared" si="107"/>
        <v>1.2024193580161248E-2</v>
      </c>
    </row>
    <row r="1121" spans="1:12" x14ac:dyDescent="0.3">
      <c r="A1121" s="3">
        <v>44033</v>
      </c>
      <c r="B1121" s="18">
        <v>43.5</v>
      </c>
      <c r="C1121" s="16">
        <f t="shared" si="102"/>
        <v>1.3277428371768041E-2</v>
      </c>
      <c r="D1121" s="18">
        <v>89.96</v>
      </c>
      <c r="E1121" s="16">
        <f t="shared" si="103"/>
        <v>-1.1114816049795362E-4</v>
      </c>
      <c r="F1121" s="18">
        <v>23.64</v>
      </c>
      <c r="G1121" s="16">
        <f t="shared" si="104"/>
        <v>5.9574468085106247E-3</v>
      </c>
      <c r="J1121" s="15">
        <f t="shared" si="105"/>
        <v>1.2722505369873054E-2</v>
      </c>
      <c r="K1121" s="15">
        <f t="shared" si="106"/>
        <v>-5.8378500204423432E-4</v>
      </c>
      <c r="L1121" s="15">
        <f t="shared" si="107"/>
        <v>5.4870259983228267E-3</v>
      </c>
    </row>
    <row r="1122" spans="1:12" x14ac:dyDescent="0.3">
      <c r="A1122" s="3">
        <v>44034</v>
      </c>
      <c r="B1122" s="18">
        <v>43.42</v>
      </c>
      <c r="C1122" s="16">
        <f t="shared" si="102"/>
        <v>-1.8390804597701038E-3</v>
      </c>
      <c r="D1122" s="18">
        <v>90.24</v>
      </c>
      <c r="E1122" s="16">
        <f t="shared" si="103"/>
        <v>3.1124944419742562E-3</v>
      </c>
      <c r="F1122" s="18">
        <v>23.65</v>
      </c>
      <c r="G1122" s="16">
        <f t="shared" si="104"/>
        <v>4.2301184433157779E-4</v>
      </c>
      <c r="J1122" s="15">
        <f t="shared" si="105"/>
        <v>-2.3940034616650899E-3</v>
      </c>
      <c r="K1122" s="15">
        <f t="shared" si="106"/>
        <v>2.6398576004279754E-3</v>
      </c>
      <c r="L1122" s="15">
        <f t="shared" si="107"/>
        <v>-4.7408965856219904E-5</v>
      </c>
    </row>
    <row r="1123" spans="1:12" x14ac:dyDescent="0.3">
      <c r="A1123" s="3">
        <v>44035</v>
      </c>
      <c r="B1123" s="18">
        <v>43.71</v>
      </c>
      <c r="C1123" s="16">
        <f t="shared" si="102"/>
        <v>6.6789497927222108E-3</v>
      </c>
      <c r="D1123" s="18">
        <v>91.58</v>
      </c>
      <c r="E1123" s="16">
        <f t="shared" si="103"/>
        <v>1.4849290780141855E-2</v>
      </c>
      <c r="F1123" s="18">
        <v>23.97</v>
      </c>
      <c r="G1123" s="16">
        <f t="shared" si="104"/>
        <v>1.3530655391120527E-2</v>
      </c>
      <c r="J1123" s="15">
        <f t="shared" si="105"/>
        <v>6.1240267908272243E-3</v>
      </c>
      <c r="K1123" s="15">
        <f t="shared" si="106"/>
        <v>1.4376653938595574E-2</v>
      </c>
      <c r="L1123" s="15">
        <f t="shared" si="107"/>
        <v>1.3060234580932729E-2</v>
      </c>
    </row>
    <row r="1124" spans="1:12" x14ac:dyDescent="0.3">
      <c r="A1124" s="3">
        <v>44036</v>
      </c>
      <c r="B1124" s="18">
        <v>43.46</v>
      </c>
      <c r="C1124" s="16">
        <f t="shared" si="102"/>
        <v>-5.7195149851292371E-3</v>
      </c>
      <c r="D1124" s="18">
        <v>91.18</v>
      </c>
      <c r="E1124" s="16">
        <f t="shared" si="103"/>
        <v>-4.3677658877483427E-3</v>
      </c>
      <c r="F1124" s="18">
        <v>23.9</v>
      </c>
      <c r="G1124" s="16">
        <f t="shared" si="104"/>
        <v>-2.9203170629954478E-3</v>
      </c>
      <c r="J1124" s="15">
        <f t="shared" si="105"/>
        <v>-6.2744379870242235E-3</v>
      </c>
      <c r="K1124" s="15">
        <f t="shared" si="106"/>
        <v>-4.8404027292946235E-3</v>
      </c>
      <c r="L1124" s="15">
        <f t="shared" si="107"/>
        <v>-3.3907378731832453E-3</v>
      </c>
    </row>
    <row r="1125" spans="1:12" x14ac:dyDescent="0.3">
      <c r="A1125" s="3">
        <v>44039</v>
      </c>
      <c r="B1125" s="18">
        <v>43.18</v>
      </c>
      <c r="C1125" s="16">
        <f t="shared" si="102"/>
        <v>-6.4427059364933204E-3</v>
      </c>
      <c r="D1125" s="18">
        <v>90.53</v>
      </c>
      <c r="E1125" s="16">
        <f t="shared" si="103"/>
        <v>-7.1287563062075732E-3</v>
      </c>
      <c r="F1125" s="18">
        <v>23.61</v>
      </c>
      <c r="G1125" s="16">
        <f t="shared" si="104"/>
        <v>-1.2133891213389036E-2</v>
      </c>
      <c r="J1125" s="15">
        <f t="shared" si="105"/>
        <v>-6.9976289383883068E-3</v>
      </c>
      <c r="K1125" s="15">
        <f t="shared" si="106"/>
        <v>-7.601393147753854E-3</v>
      </c>
      <c r="L1125" s="15">
        <f t="shared" si="107"/>
        <v>-1.2604312023576834E-2</v>
      </c>
    </row>
    <row r="1126" spans="1:12" x14ac:dyDescent="0.3">
      <c r="A1126" s="3">
        <v>44040</v>
      </c>
      <c r="B1126" s="18">
        <v>43.68</v>
      </c>
      <c r="C1126" s="16">
        <f t="shared" si="102"/>
        <v>1.1579434923575826E-2</v>
      </c>
      <c r="D1126" s="18">
        <v>90.96</v>
      </c>
      <c r="E1126" s="16">
        <f t="shared" si="103"/>
        <v>4.7498066939135608E-3</v>
      </c>
      <c r="F1126" s="18">
        <v>23.8</v>
      </c>
      <c r="G1126" s="16">
        <f t="shared" si="104"/>
        <v>8.0474375264718567E-3</v>
      </c>
      <c r="J1126" s="15">
        <f t="shared" si="105"/>
        <v>1.102451192168084E-2</v>
      </c>
      <c r="K1126" s="15">
        <f t="shared" si="106"/>
        <v>4.27716985236728E-3</v>
      </c>
      <c r="L1126" s="15">
        <f t="shared" si="107"/>
        <v>7.5770167162840588E-3</v>
      </c>
    </row>
    <row r="1127" spans="1:12" x14ac:dyDescent="0.3">
      <c r="A1127" s="3">
        <v>44041</v>
      </c>
      <c r="B1127" s="18">
        <v>43.39</v>
      </c>
      <c r="C1127" s="16">
        <f t="shared" si="102"/>
        <v>-6.6391941391941156E-3</v>
      </c>
      <c r="D1127" s="18">
        <v>91.31</v>
      </c>
      <c r="E1127" s="16">
        <f t="shared" si="103"/>
        <v>3.8478452066843527E-3</v>
      </c>
      <c r="F1127" s="18">
        <v>23.75</v>
      </c>
      <c r="G1127" s="16">
        <f t="shared" si="104"/>
        <v>-2.1008403361344463E-3</v>
      </c>
      <c r="J1127" s="15">
        <f t="shared" si="105"/>
        <v>-7.1941171410891021E-3</v>
      </c>
      <c r="K1127" s="15">
        <f t="shared" si="106"/>
        <v>3.3752083651380719E-3</v>
      </c>
      <c r="L1127" s="15">
        <f t="shared" si="107"/>
        <v>-2.5712611463222439E-3</v>
      </c>
    </row>
    <row r="1128" spans="1:12" x14ac:dyDescent="0.3">
      <c r="A1128" s="3">
        <v>44042</v>
      </c>
      <c r="B1128" s="18">
        <v>43.07</v>
      </c>
      <c r="C1128" s="16">
        <f t="shared" si="102"/>
        <v>-7.3749711915187532E-3</v>
      </c>
      <c r="D1128" s="18">
        <v>90.96</v>
      </c>
      <c r="E1128" s="16">
        <f t="shared" si="103"/>
        <v>-3.8330960464353359E-3</v>
      </c>
      <c r="F1128" s="18">
        <v>23.69</v>
      </c>
      <c r="G1128" s="16">
        <f t="shared" si="104"/>
        <v>-2.5263157894735988E-3</v>
      </c>
      <c r="J1128" s="15">
        <f t="shared" si="105"/>
        <v>-7.9298941934137397E-3</v>
      </c>
      <c r="K1128" s="15">
        <f t="shared" si="106"/>
        <v>-4.3057328879816167E-3</v>
      </c>
      <c r="L1128" s="15">
        <f t="shared" si="107"/>
        <v>-2.9967365996613963E-3</v>
      </c>
    </row>
    <row r="1129" spans="1:12" x14ac:dyDescent="0.3">
      <c r="A1129" s="3">
        <v>44043</v>
      </c>
      <c r="B1129" s="18">
        <v>43.06</v>
      </c>
      <c r="C1129" s="16">
        <f t="shared" si="102"/>
        <v>-2.3218017181325656E-4</v>
      </c>
      <c r="D1129" s="18">
        <v>91.16</v>
      </c>
      <c r="E1129" s="16">
        <f t="shared" si="103"/>
        <v>2.1987686895339476E-3</v>
      </c>
      <c r="F1129" s="18">
        <v>23.75</v>
      </c>
      <c r="G1129" s="16">
        <f t="shared" si="104"/>
        <v>2.5327142254114587E-3</v>
      </c>
      <c r="J1129" s="15">
        <f t="shared" si="105"/>
        <v>-7.871031737082426E-4</v>
      </c>
      <c r="K1129" s="15">
        <f t="shared" si="106"/>
        <v>1.7261318479876667E-3</v>
      </c>
      <c r="L1129" s="15">
        <f t="shared" si="107"/>
        <v>2.0622934152236612E-3</v>
      </c>
    </row>
    <row r="1130" spans="1:12" x14ac:dyDescent="0.3">
      <c r="A1130" s="3">
        <v>44046</v>
      </c>
      <c r="B1130" s="18">
        <v>42.54</v>
      </c>
      <c r="C1130" s="16">
        <f t="shared" si="102"/>
        <v>-1.207617278216444E-2</v>
      </c>
      <c r="D1130" s="18">
        <v>91.31</v>
      </c>
      <c r="E1130" s="16">
        <f t="shared" si="103"/>
        <v>1.6454585344449768E-3</v>
      </c>
      <c r="F1130" s="18">
        <v>23.86</v>
      </c>
      <c r="G1130" s="16">
        <f t="shared" si="104"/>
        <v>4.63157894736832E-3</v>
      </c>
      <c r="J1130" s="15">
        <f t="shared" si="105"/>
        <v>-1.2631095784059427E-2</v>
      </c>
      <c r="K1130" s="15">
        <f t="shared" si="106"/>
        <v>1.172821692898696E-3</v>
      </c>
      <c r="L1130" s="15">
        <f t="shared" si="107"/>
        <v>4.161158137180522E-3</v>
      </c>
    </row>
    <row r="1131" spans="1:12" x14ac:dyDescent="0.3">
      <c r="A1131" s="3">
        <v>44047</v>
      </c>
      <c r="B1131" s="18">
        <v>43.1</v>
      </c>
      <c r="C1131" s="16">
        <f t="shared" si="102"/>
        <v>1.3164080865068151E-2</v>
      </c>
      <c r="D1131" s="18">
        <v>91.69</v>
      </c>
      <c r="E1131" s="16">
        <f t="shared" si="103"/>
        <v>4.1616471361296536E-3</v>
      </c>
      <c r="F1131" s="18">
        <v>24.09</v>
      </c>
      <c r="G1131" s="16">
        <f t="shared" si="104"/>
        <v>9.6395641240569763E-3</v>
      </c>
      <c r="J1131" s="15">
        <f t="shared" si="105"/>
        <v>1.2609157863173164E-2</v>
      </c>
      <c r="K1131" s="15">
        <f t="shared" si="106"/>
        <v>3.6890102945833728E-3</v>
      </c>
      <c r="L1131" s="15">
        <f t="shared" si="107"/>
        <v>9.1691433138691783E-3</v>
      </c>
    </row>
    <row r="1132" spans="1:12" x14ac:dyDescent="0.3">
      <c r="A1132" s="3">
        <v>44048</v>
      </c>
      <c r="B1132" s="18">
        <v>43.26</v>
      </c>
      <c r="C1132" s="16">
        <f t="shared" si="102"/>
        <v>3.7122969837586339E-3</v>
      </c>
      <c r="D1132" s="18">
        <v>92.32</v>
      </c>
      <c r="E1132" s="16">
        <f t="shared" si="103"/>
        <v>6.8709782964335719E-3</v>
      </c>
      <c r="F1132" s="18">
        <v>24.13</v>
      </c>
      <c r="G1132" s="16">
        <f t="shared" si="104"/>
        <v>1.6604400166042588E-3</v>
      </c>
      <c r="J1132" s="15">
        <f t="shared" si="105"/>
        <v>3.1573739818636479E-3</v>
      </c>
      <c r="K1132" s="15">
        <f t="shared" si="106"/>
        <v>6.3983414548872911E-3</v>
      </c>
      <c r="L1132" s="15">
        <f t="shared" si="107"/>
        <v>1.190019206416461E-3</v>
      </c>
    </row>
    <row r="1133" spans="1:12" x14ac:dyDescent="0.3">
      <c r="A1133" s="3">
        <v>44049</v>
      </c>
      <c r="B1133" s="18">
        <v>43.61</v>
      </c>
      <c r="C1133" s="16">
        <f t="shared" si="102"/>
        <v>8.090614886731462E-3</v>
      </c>
      <c r="D1133" s="18">
        <v>93.24</v>
      </c>
      <c r="E1133" s="16">
        <f t="shared" si="103"/>
        <v>9.9653379549393684E-3</v>
      </c>
      <c r="F1133" s="18">
        <v>24.37</v>
      </c>
      <c r="G1133" s="16">
        <f t="shared" si="104"/>
        <v>9.9461251554082697E-3</v>
      </c>
      <c r="J1133" s="15">
        <f t="shared" si="105"/>
        <v>7.5356918848364755E-3</v>
      </c>
      <c r="K1133" s="15">
        <f t="shared" si="106"/>
        <v>9.4927011133930875E-3</v>
      </c>
      <c r="L1133" s="15">
        <f t="shared" si="107"/>
        <v>9.4757043452204717E-3</v>
      </c>
    </row>
    <row r="1134" spans="1:12" x14ac:dyDescent="0.3">
      <c r="A1134" s="3">
        <v>44050</v>
      </c>
      <c r="B1134" s="18">
        <v>43.61</v>
      </c>
      <c r="C1134" s="16">
        <f t="shared" si="102"/>
        <v>0</v>
      </c>
      <c r="D1134" s="18">
        <v>93.28</v>
      </c>
      <c r="E1134" s="16">
        <f t="shared" si="103"/>
        <v>4.2900042900040347E-4</v>
      </c>
      <c r="F1134" s="18">
        <v>24.44</v>
      </c>
      <c r="G1134" s="16">
        <f t="shared" si="104"/>
        <v>2.8723840787854282E-3</v>
      </c>
      <c r="J1134" s="15">
        <f t="shared" si="105"/>
        <v>-5.5492300189498604E-4</v>
      </c>
      <c r="K1134" s="15">
        <f t="shared" si="106"/>
        <v>-4.3636412545877234E-5</v>
      </c>
      <c r="L1134" s="15">
        <f t="shared" si="107"/>
        <v>2.4019632685976307E-3</v>
      </c>
    </row>
    <row r="1135" spans="1:12" x14ac:dyDescent="0.3">
      <c r="A1135" s="3">
        <v>44053</v>
      </c>
      <c r="B1135" s="18">
        <v>43.85</v>
      </c>
      <c r="C1135" s="16">
        <f t="shared" si="102"/>
        <v>5.5033249254758942E-3</v>
      </c>
      <c r="D1135" s="18">
        <v>94.59</v>
      </c>
      <c r="E1135" s="16">
        <f t="shared" si="103"/>
        <v>1.4043739279588463E-2</v>
      </c>
      <c r="F1135" s="18">
        <v>24.84</v>
      </c>
      <c r="G1135" s="16">
        <f t="shared" si="104"/>
        <v>1.6366612111292866E-2</v>
      </c>
      <c r="J1135" s="15">
        <f t="shared" si="105"/>
        <v>4.9484019235809078E-3</v>
      </c>
      <c r="K1135" s="15">
        <f t="shared" si="106"/>
        <v>1.3571102438042182E-2</v>
      </c>
      <c r="L1135" s="15">
        <f t="shared" si="107"/>
        <v>1.5896191301105068E-2</v>
      </c>
    </row>
    <row r="1136" spans="1:12" x14ac:dyDescent="0.3">
      <c r="A1136" s="3">
        <v>44054</v>
      </c>
      <c r="B1136" s="18">
        <v>44.04</v>
      </c>
      <c r="C1136" s="16">
        <f t="shared" si="102"/>
        <v>4.3329532497149437E-3</v>
      </c>
      <c r="D1136" s="18">
        <v>94.57</v>
      </c>
      <c r="E1136" s="16">
        <f t="shared" si="103"/>
        <v>-2.1143884131524793E-4</v>
      </c>
      <c r="F1136" s="18">
        <v>24.86</v>
      </c>
      <c r="G1136" s="16">
        <f t="shared" si="104"/>
        <v>8.0515297906602612E-4</v>
      </c>
      <c r="J1136" s="15">
        <f t="shared" si="105"/>
        <v>3.7780302478199576E-3</v>
      </c>
      <c r="K1136" s="15">
        <f t="shared" si="106"/>
        <v>-6.8407568286152863E-4</v>
      </c>
      <c r="L1136" s="15">
        <f t="shared" si="107"/>
        <v>3.3473216887822842E-4</v>
      </c>
    </row>
    <row r="1137" spans="1:12" x14ac:dyDescent="0.3">
      <c r="A1137" s="3">
        <v>44055</v>
      </c>
      <c r="B1137" s="18">
        <v>44.15</v>
      </c>
      <c r="C1137" s="16">
        <f t="shared" si="102"/>
        <v>2.4977293369663478E-3</v>
      </c>
      <c r="D1137" s="18">
        <v>94.8</v>
      </c>
      <c r="E1137" s="16">
        <f t="shared" si="103"/>
        <v>2.4320609072645549E-3</v>
      </c>
      <c r="F1137" s="18">
        <v>24.96</v>
      </c>
      <c r="G1137" s="16">
        <f t="shared" si="104"/>
        <v>4.022526146419958E-3</v>
      </c>
      <c r="J1137" s="15">
        <f t="shared" si="105"/>
        <v>1.9428063350713618E-3</v>
      </c>
      <c r="K1137" s="15">
        <f t="shared" si="106"/>
        <v>1.9594240657182741E-3</v>
      </c>
      <c r="L1137" s="15">
        <f t="shared" si="107"/>
        <v>3.5521053362321604E-3</v>
      </c>
    </row>
    <row r="1138" spans="1:12" x14ac:dyDescent="0.3">
      <c r="A1138" s="3">
        <v>44056</v>
      </c>
      <c r="B1138" s="18">
        <v>44.36</v>
      </c>
      <c r="C1138" s="16">
        <f t="shared" si="102"/>
        <v>4.756511891279791E-3</v>
      </c>
      <c r="D1138" s="18">
        <v>96.6</v>
      </c>
      <c r="E1138" s="16">
        <f t="shared" si="103"/>
        <v>1.8987341772151778E-2</v>
      </c>
      <c r="F1138" s="18">
        <v>25.26</v>
      </c>
      <c r="G1138" s="16">
        <f t="shared" si="104"/>
        <v>1.2019230769230838E-2</v>
      </c>
      <c r="J1138" s="15">
        <f t="shared" si="105"/>
        <v>4.2015888893848045E-3</v>
      </c>
      <c r="K1138" s="15">
        <f t="shared" si="106"/>
        <v>1.8514704930605499E-2</v>
      </c>
      <c r="L1138" s="15">
        <f t="shared" si="107"/>
        <v>1.154880995904304E-2</v>
      </c>
    </row>
    <row r="1139" spans="1:12" x14ac:dyDescent="0.3">
      <c r="A1139" s="3">
        <v>44057</v>
      </c>
      <c r="B1139" s="18">
        <v>43.84</v>
      </c>
      <c r="C1139" s="16">
        <f t="shared" si="102"/>
        <v>-1.1722272317402971E-2</v>
      </c>
      <c r="D1139" s="18">
        <v>96.32</v>
      </c>
      <c r="E1139" s="16">
        <f t="shared" si="103"/>
        <v>-2.8985507246377384E-3</v>
      </c>
      <c r="F1139" s="18">
        <v>25.21</v>
      </c>
      <c r="G1139" s="16">
        <f t="shared" si="104"/>
        <v>-1.9794140934283888E-3</v>
      </c>
      <c r="J1139" s="15">
        <f t="shared" si="105"/>
        <v>-1.2277195319297957E-2</v>
      </c>
      <c r="K1139" s="15">
        <f t="shared" si="106"/>
        <v>-3.3711875661840193E-3</v>
      </c>
      <c r="L1139" s="15">
        <f t="shared" si="107"/>
        <v>-2.4498349036161863E-3</v>
      </c>
    </row>
    <row r="1140" spans="1:12" x14ac:dyDescent="0.3">
      <c r="A1140" s="3">
        <v>44060</v>
      </c>
      <c r="B1140" s="18">
        <v>44.24</v>
      </c>
      <c r="C1140" s="16">
        <f t="shared" si="102"/>
        <v>9.124087591240837E-3</v>
      </c>
      <c r="D1140" s="18">
        <v>96.8</v>
      </c>
      <c r="E1140" s="16">
        <f t="shared" si="103"/>
        <v>4.983388704318914E-3</v>
      </c>
      <c r="F1140" s="18">
        <v>25.54</v>
      </c>
      <c r="G1140" s="16">
        <f t="shared" si="104"/>
        <v>1.3090043633478654E-2</v>
      </c>
      <c r="J1140" s="15">
        <f t="shared" si="105"/>
        <v>8.5691645893458505E-3</v>
      </c>
      <c r="K1140" s="15">
        <f t="shared" si="106"/>
        <v>4.5107518627726332E-3</v>
      </c>
      <c r="L1140" s="15">
        <f t="shared" si="107"/>
        <v>1.2619622823290856E-2</v>
      </c>
    </row>
    <row r="1141" spans="1:12" x14ac:dyDescent="0.3">
      <c r="A1141" s="3">
        <v>44061</v>
      </c>
      <c r="B1141" s="18">
        <v>44.76</v>
      </c>
      <c r="C1141" s="16">
        <f t="shared" si="102"/>
        <v>1.1754068716093968E-2</v>
      </c>
      <c r="D1141" s="18">
        <v>98.19</v>
      </c>
      <c r="E1141" s="16">
        <f t="shared" si="103"/>
        <v>1.4359504132231304E-2</v>
      </c>
      <c r="F1141" s="18">
        <v>25.91</v>
      </c>
      <c r="G1141" s="16">
        <f t="shared" si="104"/>
        <v>1.4487079091620947E-2</v>
      </c>
      <c r="J1141" s="15">
        <f t="shared" si="105"/>
        <v>1.1199145714198982E-2</v>
      </c>
      <c r="K1141" s="15">
        <f t="shared" si="106"/>
        <v>1.3886867290685024E-2</v>
      </c>
      <c r="L1141" s="15">
        <f t="shared" si="107"/>
        <v>1.4016658281433149E-2</v>
      </c>
    </row>
    <row r="1142" spans="1:12" x14ac:dyDescent="0.3">
      <c r="A1142" s="3">
        <v>44062</v>
      </c>
      <c r="B1142" s="18">
        <v>44.9</v>
      </c>
      <c r="C1142" s="16">
        <f t="shared" si="102"/>
        <v>3.127792672028562E-3</v>
      </c>
      <c r="D1142" s="18">
        <v>98.73</v>
      </c>
      <c r="E1142" s="16">
        <f t="shared" si="103"/>
        <v>5.499541704858002E-3</v>
      </c>
      <c r="F1142" s="18">
        <v>26.24</v>
      </c>
      <c r="G1142" s="16">
        <f t="shared" si="104"/>
        <v>1.2736395214203E-2</v>
      </c>
      <c r="J1142" s="15">
        <f t="shared" si="105"/>
        <v>2.572869670133576E-3</v>
      </c>
      <c r="K1142" s="15">
        <f t="shared" si="106"/>
        <v>5.0269048633117212E-3</v>
      </c>
      <c r="L1142" s="15">
        <f t="shared" si="107"/>
        <v>1.2265974404015202E-2</v>
      </c>
    </row>
    <row r="1143" spans="1:12" x14ac:dyDescent="0.3">
      <c r="A1143" s="3">
        <v>44063</v>
      </c>
      <c r="B1143" s="18">
        <v>44.67</v>
      </c>
      <c r="C1143" s="16">
        <f t="shared" si="102"/>
        <v>-5.1224944320712451E-3</v>
      </c>
      <c r="D1143" s="18">
        <v>99.86</v>
      </c>
      <c r="E1143" s="16">
        <f t="shared" si="103"/>
        <v>1.1445356021472675E-2</v>
      </c>
      <c r="F1143" s="18">
        <v>26.57</v>
      </c>
      <c r="G1143" s="16">
        <f t="shared" si="104"/>
        <v>1.257621951219523E-2</v>
      </c>
      <c r="J1143" s="15">
        <f t="shared" si="105"/>
        <v>-5.6774174339662316E-3</v>
      </c>
      <c r="K1143" s="15">
        <f t="shared" si="106"/>
        <v>1.0972719179926394E-2</v>
      </c>
      <c r="L1143" s="15">
        <f t="shared" si="107"/>
        <v>1.2105798702007432E-2</v>
      </c>
    </row>
    <row r="1144" spans="1:12" x14ac:dyDescent="0.3">
      <c r="A1144" s="3">
        <v>44064</v>
      </c>
      <c r="B1144" s="18">
        <v>44.87</v>
      </c>
      <c r="C1144" s="16">
        <f t="shared" si="102"/>
        <v>4.4772778150883319E-3</v>
      </c>
      <c r="D1144" s="18">
        <v>100.36</v>
      </c>
      <c r="E1144" s="16">
        <f t="shared" si="103"/>
        <v>5.0070098137391383E-3</v>
      </c>
      <c r="F1144" s="18">
        <v>26.99</v>
      </c>
      <c r="G1144" s="16">
        <f t="shared" si="104"/>
        <v>1.5807301467820833E-2</v>
      </c>
      <c r="J1144" s="15">
        <f t="shared" si="105"/>
        <v>3.9223548131933454E-3</v>
      </c>
      <c r="K1144" s="15">
        <f t="shared" si="106"/>
        <v>4.5343729721928575E-3</v>
      </c>
      <c r="L1144" s="15">
        <f t="shared" si="107"/>
        <v>1.5336880657633035E-2</v>
      </c>
    </row>
    <row r="1145" spans="1:12" x14ac:dyDescent="0.3">
      <c r="A1145" s="3">
        <v>44067</v>
      </c>
      <c r="B1145" s="18">
        <v>45.1</v>
      </c>
      <c r="C1145" s="16">
        <f t="shared" si="102"/>
        <v>5.1259193224872934E-3</v>
      </c>
      <c r="D1145" s="18">
        <v>101.89</v>
      </c>
      <c r="E1145" s="16">
        <f t="shared" si="103"/>
        <v>1.5245117576723866E-2</v>
      </c>
      <c r="F1145" s="18">
        <v>27.44</v>
      </c>
      <c r="G1145" s="16">
        <f t="shared" si="104"/>
        <v>1.6672841793256898E-2</v>
      </c>
      <c r="J1145" s="15">
        <f t="shared" si="105"/>
        <v>4.570996320592307E-3</v>
      </c>
      <c r="K1145" s="15">
        <f t="shared" si="106"/>
        <v>1.4772480735177585E-2</v>
      </c>
      <c r="L1145" s="15">
        <f t="shared" si="107"/>
        <v>1.62024209830691E-2</v>
      </c>
    </row>
    <row r="1146" spans="1:12" x14ac:dyDescent="0.3">
      <c r="A1146" s="3">
        <v>44068</v>
      </c>
      <c r="B1146" s="18">
        <v>45.13</v>
      </c>
      <c r="C1146" s="16">
        <f t="shared" si="102"/>
        <v>6.6518847006658E-4</v>
      </c>
      <c r="D1146" s="18">
        <v>102.09</v>
      </c>
      <c r="E1146" s="16">
        <f t="shared" si="103"/>
        <v>1.9629011679263009E-3</v>
      </c>
      <c r="F1146" s="18">
        <v>27.43</v>
      </c>
      <c r="G1146" s="16">
        <f t="shared" si="104"/>
        <v>-3.6443148688047877E-4</v>
      </c>
      <c r="J1146" s="15">
        <f t="shared" si="105"/>
        <v>1.1026546817159396E-4</v>
      </c>
      <c r="K1146" s="15">
        <f t="shared" si="106"/>
        <v>1.4902643263800201E-3</v>
      </c>
      <c r="L1146" s="15">
        <f t="shared" si="107"/>
        <v>-8.3485229706827652E-4</v>
      </c>
    </row>
    <row r="1147" spans="1:12" x14ac:dyDescent="0.3">
      <c r="A1147" s="3">
        <v>44069</v>
      </c>
      <c r="B1147" s="18">
        <v>45.31</v>
      </c>
      <c r="C1147" s="16">
        <f t="shared" si="102"/>
        <v>3.9884777309993069E-3</v>
      </c>
      <c r="D1147" s="18">
        <v>102.55</v>
      </c>
      <c r="E1147" s="16">
        <f t="shared" si="103"/>
        <v>4.5058281908119113E-3</v>
      </c>
      <c r="F1147" s="18">
        <v>27.73</v>
      </c>
      <c r="G1147" s="16">
        <f t="shared" si="104"/>
        <v>1.0936930368210085E-2</v>
      </c>
      <c r="J1147" s="15">
        <f t="shared" si="105"/>
        <v>3.4335547291043209E-3</v>
      </c>
      <c r="K1147" s="15">
        <f t="shared" si="106"/>
        <v>4.0331913492656305E-3</v>
      </c>
      <c r="L1147" s="15">
        <f t="shared" si="107"/>
        <v>1.0466509558022287E-2</v>
      </c>
    </row>
    <row r="1148" spans="1:12" x14ac:dyDescent="0.3">
      <c r="A1148" s="3">
        <v>44070</v>
      </c>
      <c r="B1148" s="18">
        <v>45.32</v>
      </c>
      <c r="C1148" s="16">
        <f t="shared" si="102"/>
        <v>2.2070183182520964E-4</v>
      </c>
      <c r="D1148" s="18">
        <v>102.56</v>
      </c>
      <c r="E1148" s="16">
        <f t="shared" si="103"/>
        <v>9.7513408093607978E-5</v>
      </c>
      <c r="F1148" s="18">
        <v>27.89</v>
      </c>
      <c r="G1148" s="16">
        <f t="shared" si="104"/>
        <v>5.7699242697439868E-3</v>
      </c>
      <c r="J1148" s="15">
        <f t="shared" si="105"/>
        <v>-3.342211700697764E-4</v>
      </c>
      <c r="K1148" s="15">
        <f t="shared" si="106"/>
        <v>-3.7512343345267273E-4</v>
      </c>
      <c r="L1148" s="15">
        <f t="shared" si="107"/>
        <v>5.2995034595561888E-3</v>
      </c>
    </row>
    <row r="1149" spans="1:12" x14ac:dyDescent="0.3">
      <c r="A1149" s="3">
        <v>44071</v>
      </c>
      <c r="B1149" s="18">
        <v>45.67</v>
      </c>
      <c r="C1149" s="16">
        <f t="shared" si="102"/>
        <v>7.7228596646072845E-3</v>
      </c>
      <c r="D1149" s="18">
        <v>102.8</v>
      </c>
      <c r="E1149" s="16">
        <f t="shared" si="103"/>
        <v>2.3400936037440978E-3</v>
      </c>
      <c r="F1149" s="18">
        <v>27.85</v>
      </c>
      <c r="G1149" s="16">
        <f t="shared" si="104"/>
        <v>-1.4342058085334841E-3</v>
      </c>
      <c r="J1149" s="15">
        <f t="shared" si="105"/>
        <v>7.167936662712298E-3</v>
      </c>
      <c r="K1149" s="15">
        <f t="shared" si="106"/>
        <v>1.867456762197817E-3</v>
      </c>
      <c r="L1149" s="15">
        <f t="shared" si="107"/>
        <v>-1.9046266187212819E-3</v>
      </c>
    </row>
    <row r="1150" spans="1:12" x14ac:dyDescent="0.3">
      <c r="A1150" s="3">
        <v>44074</v>
      </c>
      <c r="B1150" s="18">
        <v>44.59</v>
      </c>
      <c r="C1150" s="16">
        <f t="shared" si="102"/>
        <v>-2.3647908911758275E-2</v>
      </c>
      <c r="D1150" s="18">
        <v>99.02</v>
      </c>
      <c r="E1150" s="16">
        <f t="shared" si="103"/>
        <v>-3.6770428015564183E-2</v>
      </c>
      <c r="F1150" s="18">
        <v>26.81</v>
      </c>
      <c r="G1150" s="16">
        <f t="shared" si="104"/>
        <v>-3.7342908438061095E-2</v>
      </c>
      <c r="J1150" s="15">
        <f t="shared" si="105"/>
        <v>-2.4202831913653262E-2</v>
      </c>
      <c r="K1150" s="15">
        <f t="shared" si="106"/>
        <v>-3.7243064857110465E-2</v>
      </c>
      <c r="L1150" s="15">
        <f t="shared" si="107"/>
        <v>-3.7813329248248893E-2</v>
      </c>
    </row>
    <row r="1151" spans="1:12" x14ac:dyDescent="0.3">
      <c r="A1151" s="3">
        <v>44075</v>
      </c>
      <c r="B1151" s="18">
        <v>44.98</v>
      </c>
      <c r="C1151" s="16">
        <f t="shared" si="102"/>
        <v>8.7463556851310464E-3</v>
      </c>
      <c r="D1151" s="18">
        <v>99.72</v>
      </c>
      <c r="E1151" s="16">
        <f t="shared" si="103"/>
        <v>7.069278933548917E-3</v>
      </c>
      <c r="F1151" s="18">
        <v>26.6</v>
      </c>
      <c r="G1151" s="16">
        <f t="shared" si="104"/>
        <v>-7.8328981723236879E-3</v>
      </c>
      <c r="J1151" s="15">
        <f t="shared" si="105"/>
        <v>8.19143268323606E-3</v>
      </c>
      <c r="K1151" s="15">
        <f t="shared" si="106"/>
        <v>6.5966420920026362E-3</v>
      </c>
      <c r="L1151" s="15">
        <f t="shared" si="107"/>
        <v>-8.3033189825114859E-3</v>
      </c>
    </row>
    <row r="1152" spans="1:12" x14ac:dyDescent="0.3">
      <c r="A1152" s="3">
        <v>44076</v>
      </c>
      <c r="B1152" s="18">
        <v>45.27</v>
      </c>
      <c r="C1152" s="16">
        <f t="shared" si="102"/>
        <v>6.447309915518229E-3</v>
      </c>
      <c r="D1152" s="18">
        <v>100.56</v>
      </c>
      <c r="E1152" s="16">
        <f t="shared" si="103"/>
        <v>8.4235860409145324E-3</v>
      </c>
      <c r="F1152" s="18">
        <v>26.8</v>
      </c>
      <c r="G1152" s="16">
        <f t="shared" si="104"/>
        <v>7.5187969924812581E-3</v>
      </c>
      <c r="J1152" s="15">
        <f t="shared" si="105"/>
        <v>5.8923869136232425E-3</v>
      </c>
      <c r="K1152" s="15">
        <f t="shared" si="106"/>
        <v>7.9509491993682516E-3</v>
      </c>
      <c r="L1152" s="15">
        <f t="shared" si="107"/>
        <v>7.0483761822934601E-3</v>
      </c>
    </row>
    <row r="1153" spans="1:12" x14ac:dyDescent="0.3">
      <c r="A1153" s="3">
        <v>44077</v>
      </c>
      <c r="B1153" s="18">
        <v>45.3</v>
      </c>
      <c r="C1153" s="16">
        <f t="shared" si="102"/>
        <v>6.6269052352541102E-4</v>
      </c>
      <c r="D1153" s="18">
        <v>100.91</v>
      </c>
      <c r="E1153" s="16">
        <f t="shared" si="103"/>
        <v>3.4805091487668527E-3</v>
      </c>
      <c r="F1153" s="18">
        <v>26.94</v>
      </c>
      <c r="G1153" s="16">
        <f t="shared" si="104"/>
        <v>5.2238805970148405E-3</v>
      </c>
      <c r="J1153" s="15">
        <f t="shared" si="105"/>
        <v>1.0776752163042498E-4</v>
      </c>
      <c r="K1153" s="15">
        <f t="shared" si="106"/>
        <v>3.0078723072205719E-3</v>
      </c>
      <c r="L1153" s="15">
        <f t="shared" si="107"/>
        <v>4.7534597868270426E-3</v>
      </c>
    </row>
    <row r="1154" spans="1:12" x14ac:dyDescent="0.3">
      <c r="A1154" s="3">
        <v>44078</v>
      </c>
      <c r="B1154" s="18">
        <v>44.49</v>
      </c>
      <c r="C1154" s="16">
        <f t="shared" si="102"/>
        <v>-1.7880794701986669E-2</v>
      </c>
      <c r="D1154" s="18">
        <v>99.32</v>
      </c>
      <c r="E1154" s="16">
        <f t="shared" si="103"/>
        <v>-1.5756614805272018E-2</v>
      </c>
      <c r="F1154" s="18">
        <v>26.64</v>
      </c>
      <c r="G1154" s="16">
        <f t="shared" si="104"/>
        <v>-1.1135857461024523E-2</v>
      </c>
      <c r="J1154" s="15">
        <f t="shared" si="105"/>
        <v>-1.8435717703881655E-2</v>
      </c>
      <c r="K1154" s="15">
        <f t="shared" si="106"/>
        <v>-1.6229251646818297E-2</v>
      </c>
      <c r="L1154" s="15">
        <f t="shared" si="107"/>
        <v>-1.1606278271212321E-2</v>
      </c>
    </row>
    <row r="1155" spans="1:12" x14ac:dyDescent="0.3">
      <c r="A1155" s="3">
        <v>44081</v>
      </c>
      <c r="B1155" s="18">
        <v>44.49</v>
      </c>
      <c r="C1155" s="16">
        <f t="shared" si="102"/>
        <v>0</v>
      </c>
      <c r="D1155" s="18">
        <v>98.63</v>
      </c>
      <c r="E1155" s="16">
        <f t="shared" si="103"/>
        <v>-6.9472412404348871E-3</v>
      </c>
      <c r="F1155" s="18">
        <v>26.5</v>
      </c>
      <c r="G1155" s="16">
        <f t="shared" si="104"/>
        <v>-5.2552552552552756E-3</v>
      </c>
      <c r="J1155" s="15">
        <f t="shared" si="105"/>
        <v>-5.5492300189498604E-4</v>
      </c>
      <c r="K1155" s="15">
        <f t="shared" si="106"/>
        <v>-7.4198780819811679E-3</v>
      </c>
      <c r="L1155" s="15">
        <f t="shared" si="107"/>
        <v>-5.7256760654430736E-3</v>
      </c>
    </row>
    <row r="1156" spans="1:12" x14ac:dyDescent="0.3">
      <c r="A1156" s="3">
        <v>44082</v>
      </c>
      <c r="B1156" s="18">
        <v>44.25</v>
      </c>
      <c r="C1156" s="16">
        <f t="shared" si="102"/>
        <v>-5.3944706675658205E-3</v>
      </c>
      <c r="D1156" s="18">
        <v>97.23</v>
      </c>
      <c r="E1156" s="16">
        <f t="shared" si="103"/>
        <v>-1.419446415897796E-2</v>
      </c>
      <c r="F1156" s="18">
        <v>26.37</v>
      </c>
      <c r="G1156" s="16">
        <f t="shared" si="104"/>
        <v>-4.9056603773584007E-3</v>
      </c>
      <c r="J1156" s="15">
        <f t="shared" si="105"/>
        <v>-5.949393669460807E-3</v>
      </c>
      <c r="K1156" s="15">
        <f t="shared" si="106"/>
        <v>-1.466710100052424E-2</v>
      </c>
      <c r="L1156" s="15">
        <f t="shared" si="107"/>
        <v>-5.3760811875461986E-3</v>
      </c>
    </row>
    <row r="1157" spans="1:12" x14ac:dyDescent="0.3">
      <c r="A1157" s="3">
        <v>44083</v>
      </c>
      <c r="B1157" s="18">
        <v>44.02</v>
      </c>
      <c r="C1157" s="16">
        <f t="shared" ref="C1157:C1220" si="108">B1157/B1156-1</f>
        <v>-5.1977401129942313E-3</v>
      </c>
      <c r="D1157" s="18">
        <v>97.01</v>
      </c>
      <c r="E1157" s="16">
        <f t="shared" ref="E1157:E1220" si="109">D1157/D1156-1</f>
        <v>-2.2626761287668495E-3</v>
      </c>
      <c r="F1157" s="18">
        <v>26.07</v>
      </c>
      <c r="G1157" s="16">
        <f t="shared" ref="G1157:G1220" si="110">F1157/F1156-1</f>
        <v>-1.1376564277588153E-2</v>
      </c>
      <c r="J1157" s="15">
        <f t="shared" ref="J1157:J1220" si="111">C1157-$C$1235</f>
        <v>-5.7526631148892178E-3</v>
      </c>
      <c r="K1157" s="15">
        <f t="shared" ref="K1157:K1220" si="112">E1157-$E$1235</f>
        <v>-2.7353129703131304E-3</v>
      </c>
      <c r="L1157" s="15">
        <f t="shared" ref="L1157:L1220" si="113">G1157-$G$1235</f>
        <v>-1.1846985087775951E-2</v>
      </c>
    </row>
    <row r="1158" spans="1:12" x14ac:dyDescent="0.3">
      <c r="A1158" s="3">
        <v>44084</v>
      </c>
      <c r="B1158" s="18">
        <v>44.53</v>
      </c>
      <c r="C1158" s="16">
        <f t="shared" si="108"/>
        <v>1.1585642889595515E-2</v>
      </c>
      <c r="D1158" s="18">
        <v>97.59</v>
      </c>
      <c r="E1158" s="16">
        <f t="shared" si="109"/>
        <v>5.9787650757654465E-3</v>
      </c>
      <c r="F1158" s="18">
        <v>26.36</v>
      </c>
      <c r="G1158" s="16">
        <f t="shared" si="110"/>
        <v>1.1123897199846633E-2</v>
      </c>
      <c r="J1158" s="15">
        <f t="shared" si="111"/>
        <v>1.1030719887700529E-2</v>
      </c>
      <c r="K1158" s="15">
        <f t="shared" si="112"/>
        <v>5.5061282342191657E-3</v>
      </c>
      <c r="L1158" s="15">
        <f t="shared" si="113"/>
        <v>1.0653476389658835E-2</v>
      </c>
    </row>
    <row r="1159" spans="1:12" x14ac:dyDescent="0.3">
      <c r="A1159" s="3">
        <v>44085</v>
      </c>
      <c r="B1159" s="18">
        <v>44.6</v>
      </c>
      <c r="C1159" s="16">
        <f t="shared" si="108"/>
        <v>1.5719739501460772E-3</v>
      </c>
      <c r="D1159" s="18">
        <v>97.83</v>
      </c>
      <c r="E1159" s="16">
        <f t="shared" si="109"/>
        <v>2.4592683676605276E-3</v>
      </c>
      <c r="F1159" s="18">
        <v>26.4</v>
      </c>
      <c r="G1159" s="16">
        <f t="shared" si="110"/>
        <v>1.5174506828528056E-3</v>
      </c>
      <c r="J1159" s="15">
        <f t="shared" si="111"/>
        <v>1.0170509482510912E-3</v>
      </c>
      <c r="K1159" s="15">
        <f t="shared" si="112"/>
        <v>1.9866315261142468E-3</v>
      </c>
      <c r="L1159" s="15">
        <f t="shared" si="113"/>
        <v>1.0470298726650078E-3</v>
      </c>
    </row>
    <row r="1160" spans="1:12" x14ac:dyDescent="0.3">
      <c r="A1160" s="3">
        <v>44088</v>
      </c>
      <c r="B1160" s="18">
        <v>44.5</v>
      </c>
      <c r="C1160" s="16">
        <f t="shared" si="108"/>
        <v>-2.2421524663677195E-3</v>
      </c>
      <c r="D1160" s="18">
        <v>100.93</v>
      </c>
      <c r="E1160" s="16">
        <f t="shared" si="109"/>
        <v>3.1687621384033582E-2</v>
      </c>
      <c r="F1160" s="18">
        <v>27.75</v>
      </c>
      <c r="G1160" s="16">
        <f t="shared" si="110"/>
        <v>5.1136363636363757E-2</v>
      </c>
      <c r="J1160" s="15">
        <f t="shared" si="111"/>
        <v>-2.7970754682627055E-3</v>
      </c>
      <c r="K1160" s="15">
        <f t="shared" si="112"/>
        <v>3.1214984542487303E-2</v>
      </c>
      <c r="L1160" s="15">
        <f t="shared" si="113"/>
        <v>5.066594282617596E-2</v>
      </c>
    </row>
    <row r="1161" spans="1:12" x14ac:dyDescent="0.3">
      <c r="A1161" s="3">
        <v>44089</v>
      </c>
      <c r="B1161" s="18">
        <v>44.84</v>
      </c>
      <c r="C1161" s="16">
        <f t="shared" si="108"/>
        <v>7.6404494382023014E-3</v>
      </c>
      <c r="D1161" s="18">
        <v>102.54</v>
      </c>
      <c r="E1161" s="16">
        <f t="shared" si="109"/>
        <v>1.5951649658178857E-2</v>
      </c>
      <c r="F1161" s="18">
        <v>28.21</v>
      </c>
      <c r="G1161" s="16">
        <f t="shared" si="110"/>
        <v>1.6576576576576629E-2</v>
      </c>
      <c r="J1161" s="15">
        <f t="shared" si="111"/>
        <v>7.0855264363073149E-3</v>
      </c>
      <c r="K1161" s="15">
        <f t="shared" si="112"/>
        <v>1.5479012816632576E-2</v>
      </c>
      <c r="L1161" s="15">
        <f t="shared" si="113"/>
        <v>1.6106155766388831E-2</v>
      </c>
    </row>
    <row r="1162" spans="1:12" x14ac:dyDescent="0.3">
      <c r="A1162" s="3">
        <v>44090</v>
      </c>
      <c r="B1162" s="18">
        <v>45.09</v>
      </c>
      <c r="C1162" s="16">
        <f t="shared" si="108"/>
        <v>5.5753791257806551E-3</v>
      </c>
      <c r="D1162" s="18">
        <v>102.57</v>
      </c>
      <c r="E1162" s="16">
        <f t="shared" si="109"/>
        <v>2.9256875365701873E-4</v>
      </c>
      <c r="F1162" s="18">
        <v>28.22</v>
      </c>
      <c r="G1162" s="16">
        <f t="shared" si="110"/>
        <v>3.5448422545192315E-4</v>
      </c>
      <c r="J1162" s="15">
        <f t="shared" si="111"/>
        <v>5.0204561238856686E-3</v>
      </c>
      <c r="K1162" s="15">
        <f t="shared" si="112"/>
        <v>-1.8006808788926197E-4</v>
      </c>
      <c r="L1162" s="15">
        <f t="shared" si="113"/>
        <v>-1.1593658473587454E-4</v>
      </c>
    </row>
    <row r="1163" spans="1:12" x14ac:dyDescent="0.3">
      <c r="A1163" s="3">
        <v>44091</v>
      </c>
      <c r="B1163" s="18">
        <v>44.8</v>
      </c>
      <c r="C1163" s="16">
        <f t="shared" si="108"/>
        <v>-6.431581281880816E-3</v>
      </c>
      <c r="D1163" s="18">
        <v>102.06</v>
      </c>
      <c r="E1163" s="16">
        <f t="shared" si="109"/>
        <v>-4.9722140976893314E-3</v>
      </c>
      <c r="F1163" s="18">
        <v>28.29</v>
      </c>
      <c r="G1163" s="16">
        <f t="shared" si="110"/>
        <v>2.4805102763996167E-3</v>
      </c>
      <c r="J1163" s="15">
        <f t="shared" si="111"/>
        <v>-6.9865042837758025E-3</v>
      </c>
      <c r="K1163" s="15">
        <f t="shared" si="112"/>
        <v>-5.4448509392356122E-3</v>
      </c>
      <c r="L1163" s="15">
        <f t="shared" si="113"/>
        <v>2.0100894662118192E-3</v>
      </c>
    </row>
    <row r="1164" spans="1:12" x14ac:dyDescent="0.3">
      <c r="A1164" s="3">
        <v>44092</v>
      </c>
      <c r="B1164" s="18">
        <v>44.82</v>
      </c>
      <c r="C1164" s="16">
        <f t="shared" si="108"/>
        <v>4.4642857142873638E-4</v>
      </c>
      <c r="D1164" s="18">
        <v>102.06</v>
      </c>
      <c r="E1164" s="16">
        <f t="shared" si="109"/>
        <v>0</v>
      </c>
      <c r="F1164" s="18">
        <v>28.36</v>
      </c>
      <c r="G1164" s="16">
        <f t="shared" si="110"/>
        <v>2.474372569812644E-3</v>
      </c>
      <c r="J1164" s="15">
        <f t="shared" si="111"/>
        <v>-1.0849443046624966E-4</v>
      </c>
      <c r="K1164" s="15">
        <f t="shared" si="112"/>
        <v>-4.7263684154628071E-4</v>
      </c>
      <c r="L1164" s="15">
        <f t="shared" si="113"/>
        <v>2.0039517596248464E-3</v>
      </c>
    </row>
    <row r="1165" spans="1:12" x14ac:dyDescent="0.3">
      <c r="A1165" s="3">
        <v>44095</v>
      </c>
      <c r="B1165" s="18">
        <v>43.69</v>
      </c>
      <c r="C1165" s="16">
        <f t="shared" si="108"/>
        <v>-2.521195894689876E-2</v>
      </c>
      <c r="D1165" s="18">
        <v>98.89</v>
      </c>
      <c r="E1165" s="16">
        <f t="shared" si="109"/>
        <v>-3.1060160689790339E-2</v>
      </c>
      <c r="F1165" s="18">
        <v>27.4</v>
      </c>
      <c r="G1165" s="16">
        <f t="shared" si="110"/>
        <v>-3.3850493653032498E-2</v>
      </c>
      <c r="J1165" s="15">
        <f t="shared" si="111"/>
        <v>-2.5766881948793747E-2</v>
      </c>
      <c r="K1165" s="15">
        <f t="shared" si="112"/>
        <v>-3.1532797531336622E-2</v>
      </c>
      <c r="L1165" s="15">
        <f t="shared" si="113"/>
        <v>-3.4320914463220296E-2</v>
      </c>
    </row>
    <row r="1166" spans="1:12" x14ac:dyDescent="0.3">
      <c r="A1166" s="3">
        <v>44096</v>
      </c>
      <c r="B1166" s="18">
        <v>43.28</v>
      </c>
      <c r="C1166" s="16">
        <f t="shared" si="108"/>
        <v>-9.384298466468266E-3</v>
      </c>
      <c r="D1166" s="18">
        <v>97.49</v>
      </c>
      <c r="E1166" s="16">
        <f t="shared" si="109"/>
        <v>-1.4157144301749525E-2</v>
      </c>
      <c r="F1166" s="18">
        <v>26.87</v>
      </c>
      <c r="G1166" s="16">
        <f t="shared" si="110"/>
        <v>-1.9343065693430583E-2</v>
      </c>
      <c r="J1166" s="15">
        <f t="shared" si="111"/>
        <v>-9.9392214683632525E-3</v>
      </c>
      <c r="K1166" s="15">
        <f t="shared" si="112"/>
        <v>-1.4629781143295805E-2</v>
      </c>
      <c r="L1166" s="15">
        <f t="shared" si="113"/>
        <v>-1.9813486503618381E-2</v>
      </c>
    </row>
    <row r="1167" spans="1:12" x14ac:dyDescent="0.3">
      <c r="A1167" s="3">
        <v>44097</v>
      </c>
      <c r="B1167" s="18">
        <v>43.14</v>
      </c>
      <c r="C1167" s="16">
        <f t="shared" si="108"/>
        <v>-3.2347504621071943E-3</v>
      </c>
      <c r="D1167" s="18">
        <v>97.22</v>
      </c>
      <c r="E1167" s="16">
        <f t="shared" si="109"/>
        <v>-2.7695148220330257E-3</v>
      </c>
      <c r="F1167" s="18">
        <v>26.85</v>
      </c>
      <c r="G1167" s="16">
        <f t="shared" si="110"/>
        <v>-7.443245254931119E-4</v>
      </c>
      <c r="J1167" s="15">
        <f t="shared" si="111"/>
        <v>-3.7896734640021803E-3</v>
      </c>
      <c r="K1167" s="15">
        <f t="shared" si="112"/>
        <v>-3.2421516635793065E-3</v>
      </c>
      <c r="L1167" s="15">
        <f t="shared" si="113"/>
        <v>-1.2147453356809096E-3</v>
      </c>
    </row>
    <row r="1168" spans="1:12" x14ac:dyDescent="0.3">
      <c r="A1168" s="3">
        <v>44098</v>
      </c>
      <c r="B1168" s="18">
        <v>41.92</v>
      </c>
      <c r="C1168" s="16">
        <f t="shared" si="108"/>
        <v>-2.8280018544274421E-2</v>
      </c>
      <c r="D1168" s="18">
        <v>95.44</v>
      </c>
      <c r="E1168" s="16">
        <f t="shared" si="109"/>
        <v>-1.8308989919769592E-2</v>
      </c>
      <c r="F1168" s="18">
        <v>26.31</v>
      </c>
      <c r="G1168" s="16">
        <f t="shared" si="110"/>
        <v>-2.0111731843575509E-2</v>
      </c>
      <c r="J1168" s="15">
        <f t="shared" si="111"/>
        <v>-2.8834941546169408E-2</v>
      </c>
      <c r="K1168" s="15">
        <f t="shared" si="112"/>
        <v>-1.8781626761315871E-2</v>
      </c>
      <c r="L1168" s="15">
        <f t="shared" si="113"/>
        <v>-2.0582152653763307E-2</v>
      </c>
    </row>
    <row r="1169" spans="1:12" x14ac:dyDescent="0.3">
      <c r="A1169" s="3">
        <v>44099</v>
      </c>
      <c r="B1169" s="18">
        <v>42.96</v>
      </c>
      <c r="C1169" s="16">
        <f t="shared" si="108"/>
        <v>2.4809160305343525E-2</v>
      </c>
      <c r="D1169" s="18">
        <v>97.64</v>
      </c>
      <c r="E1169" s="16">
        <f t="shared" si="109"/>
        <v>2.3051131601005803E-2</v>
      </c>
      <c r="F1169" s="18">
        <v>26.78</v>
      </c>
      <c r="G1169" s="16">
        <f t="shared" si="110"/>
        <v>1.7863930064614397E-2</v>
      </c>
      <c r="J1169" s="15">
        <f t="shared" si="111"/>
        <v>2.4254237303448539E-2</v>
      </c>
      <c r="K1169" s="15">
        <f t="shared" si="112"/>
        <v>2.2578494759459524E-2</v>
      </c>
      <c r="L1169" s="15">
        <f t="shared" si="113"/>
        <v>1.7393509254426599E-2</v>
      </c>
    </row>
    <row r="1170" spans="1:12" x14ac:dyDescent="0.3">
      <c r="A1170" s="3">
        <v>44102</v>
      </c>
      <c r="B1170" s="18">
        <v>43.73</v>
      </c>
      <c r="C1170" s="16">
        <f t="shared" si="108"/>
        <v>1.7923649906889993E-2</v>
      </c>
      <c r="D1170" s="18">
        <v>99.73</v>
      </c>
      <c r="E1170" s="16">
        <f t="shared" si="109"/>
        <v>2.1405161818926599E-2</v>
      </c>
      <c r="F1170" s="18">
        <v>27.41</v>
      </c>
      <c r="G1170" s="16">
        <f t="shared" si="110"/>
        <v>2.3525018670649711E-2</v>
      </c>
      <c r="J1170" s="15">
        <f t="shared" si="111"/>
        <v>1.7368726904995007E-2</v>
      </c>
      <c r="K1170" s="15">
        <f t="shared" si="112"/>
        <v>2.093252497738032E-2</v>
      </c>
      <c r="L1170" s="15">
        <f t="shared" si="113"/>
        <v>2.3054597860461913E-2</v>
      </c>
    </row>
    <row r="1171" spans="1:12" x14ac:dyDescent="0.3">
      <c r="A1171" s="3">
        <v>44103</v>
      </c>
      <c r="B1171" s="18">
        <v>43.61</v>
      </c>
      <c r="C1171" s="16">
        <f t="shared" si="108"/>
        <v>-2.7441115938714455E-3</v>
      </c>
      <c r="D1171" s="18">
        <v>99.6</v>
      </c>
      <c r="E1171" s="16">
        <f t="shared" si="109"/>
        <v>-1.3035195026572799E-3</v>
      </c>
      <c r="F1171" s="18">
        <v>27.43</v>
      </c>
      <c r="G1171" s="16">
        <f t="shared" si="110"/>
        <v>7.2966070777091829E-4</v>
      </c>
      <c r="J1171" s="15">
        <f t="shared" si="111"/>
        <v>-3.2990345957664316E-3</v>
      </c>
      <c r="K1171" s="15">
        <f t="shared" si="112"/>
        <v>-1.7761563442035607E-3</v>
      </c>
      <c r="L1171" s="15">
        <f t="shared" si="113"/>
        <v>2.592398975831206E-4</v>
      </c>
    </row>
    <row r="1172" spans="1:12" x14ac:dyDescent="0.3">
      <c r="A1172" s="3">
        <v>44104</v>
      </c>
      <c r="B1172" s="18">
        <v>43.58</v>
      </c>
      <c r="C1172" s="16">
        <f t="shared" si="108"/>
        <v>-6.8791561568448678E-4</v>
      </c>
      <c r="D1172" s="18">
        <v>99.82</v>
      </c>
      <c r="E1172" s="16">
        <f t="shared" si="109"/>
        <v>2.2088353413654005E-3</v>
      </c>
      <c r="F1172" s="18">
        <v>27.44</v>
      </c>
      <c r="G1172" s="16">
        <f t="shared" si="110"/>
        <v>3.6456434560716566E-4</v>
      </c>
      <c r="J1172" s="15">
        <f t="shared" si="111"/>
        <v>-1.2428386175794728E-3</v>
      </c>
      <c r="K1172" s="15">
        <f t="shared" si="112"/>
        <v>1.7361984998191197E-3</v>
      </c>
      <c r="L1172" s="15">
        <f t="shared" si="113"/>
        <v>-1.0585646458063203E-4</v>
      </c>
    </row>
    <row r="1173" spans="1:12" x14ac:dyDescent="0.3">
      <c r="A1173" s="3">
        <v>44105</v>
      </c>
      <c r="B1173" s="18">
        <v>44.15</v>
      </c>
      <c r="C1173" s="16">
        <f t="shared" si="108"/>
        <v>1.3079394217530904E-2</v>
      </c>
      <c r="D1173" s="18">
        <v>100.48</v>
      </c>
      <c r="E1173" s="16">
        <f t="shared" si="109"/>
        <v>6.6119014225607398E-3</v>
      </c>
      <c r="F1173" s="18">
        <v>27.56</v>
      </c>
      <c r="G1173" s="16">
        <f t="shared" si="110"/>
        <v>4.3731778425655232E-3</v>
      </c>
      <c r="J1173" s="15">
        <f t="shared" si="111"/>
        <v>1.2524471215635918E-2</v>
      </c>
      <c r="K1173" s="15">
        <f t="shared" si="112"/>
        <v>6.1392645810144589E-3</v>
      </c>
      <c r="L1173" s="15">
        <f t="shared" si="113"/>
        <v>3.9027570323777257E-3</v>
      </c>
    </row>
    <row r="1174" spans="1:12" x14ac:dyDescent="0.3">
      <c r="A1174" s="3">
        <v>44109</v>
      </c>
      <c r="B1174" s="18">
        <v>44.36</v>
      </c>
      <c r="C1174" s="16">
        <f t="shared" si="108"/>
        <v>4.756511891279791E-3</v>
      </c>
      <c r="D1174" s="18">
        <v>101.12</v>
      </c>
      <c r="E1174" s="16">
        <f t="shared" si="109"/>
        <v>6.3694267515923553E-3</v>
      </c>
      <c r="F1174" s="18">
        <v>27.81</v>
      </c>
      <c r="G1174" s="16">
        <f t="shared" si="110"/>
        <v>9.0711175616835504E-3</v>
      </c>
      <c r="J1174" s="15">
        <f t="shared" si="111"/>
        <v>4.2015888893848045E-3</v>
      </c>
      <c r="K1174" s="15">
        <f t="shared" si="112"/>
        <v>5.8967899100460745E-3</v>
      </c>
      <c r="L1174" s="15">
        <f t="shared" si="113"/>
        <v>8.6006967514957525E-3</v>
      </c>
    </row>
    <row r="1175" spans="1:12" x14ac:dyDescent="0.3">
      <c r="A1175" s="3">
        <v>44110</v>
      </c>
      <c r="B1175" s="18">
        <v>44.79</v>
      </c>
      <c r="C1175" s="16">
        <f t="shared" si="108"/>
        <v>9.6934174932370443E-3</v>
      </c>
      <c r="D1175" s="18">
        <v>101.85</v>
      </c>
      <c r="E1175" s="16">
        <f t="shared" si="109"/>
        <v>7.2191455696202222E-3</v>
      </c>
      <c r="F1175" s="18">
        <v>27.94</v>
      </c>
      <c r="G1175" s="16">
        <f t="shared" si="110"/>
        <v>4.6745774901115755E-3</v>
      </c>
      <c r="J1175" s="15">
        <f t="shared" si="111"/>
        <v>9.1384944913420578E-3</v>
      </c>
      <c r="K1175" s="15">
        <f t="shared" si="112"/>
        <v>6.7465087280739414E-3</v>
      </c>
      <c r="L1175" s="15">
        <f t="shared" si="113"/>
        <v>4.2041566799237776E-3</v>
      </c>
    </row>
    <row r="1176" spans="1:12" x14ac:dyDescent="0.3">
      <c r="A1176" s="3">
        <v>44111</v>
      </c>
      <c r="B1176" s="18">
        <v>44.9</v>
      </c>
      <c r="C1176" s="16">
        <f t="shared" si="108"/>
        <v>2.4559053360124761E-3</v>
      </c>
      <c r="D1176" s="18">
        <v>101.25</v>
      </c>
      <c r="E1176" s="16">
        <f t="shared" si="109"/>
        <v>-5.8910162002945299E-3</v>
      </c>
      <c r="F1176" s="18">
        <v>27.81</v>
      </c>
      <c r="G1176" s="16">
        <f t="shared" si="110"/>
        <v>-4.652827487473199E-3</v>
      </c>
      <c r="J1176" s="15">
        <f t="shared" si="111"/>
        <v>1.90098233411749E-3</v>
      </c>
      <c r="K1176" s="15">
        <f t="shared" si="112"/>
        <v>-6.3636530418408107E-3</v>
      </c>
      <c r="L1176" s="15">
        <f t="shared" si="113"/>
        <v>-5.1232482976609969E-3</v>
      </c>
    </row>
    <row r="1177" spans="1:12" x14ac:dyDescent="0.3">
      <c r="A1177" s="3">
        <v>44112</v>
      </c>
      <c r="B1177" s="18">
        <v>45.23</v>
      </c>
      <c r="C1177" s="16">
        <f t="shared" si="108"/>
        <v>7.3496659242762163E-3</v>
      </c>
      <c r="D1177" s="18">
        <v>100.71</v>
      </c>
      <c r="E1177" s="16">
        <f t="shared" si="109"/>
        <v>-5.3333333333334121E-3</v>
      </c>
      <c r="F1177" s="18">
        <v>27.69</v>
      </c>
      <c r="G1177" s="16">
        <f t="shared" si="110"/>
        <v>-4.3149946062566169E-3</v>
      </c>
      <c r="J1177" s="15">
        <f t="shared" si="111"/>
        <v>6.7947429223812299E-3</v>
      </c>
      <c r="K1177" s="15">
        <f t="shared" si="112"/>
        <v>-5.8059701748796929E-3</v>
      </c>
      <c r="L1177" s="15">
        <f t="shared" si="113"/>
        <v>-4.7854154164444149E-3</v>
      </c>
    </row>
    <row r="1178" spans="1:12" x14ac:dyDescent="0.3">
      <c r="A1178" s="3">
        <v>44113</v>
      </c>
      <c r="B1178" s="18">
        <v>45.59</v>
      </c>
      <c r="C1178" s="16">
        <f t="shared" si="108"/>
        <v>7.9593190360380817E-3</v>
      </c>
      <c r="D1178" s="18">
        <v>100.45</v>
      </c>
      <c r="E1178" s="16">
        <f t="shared" si="109"/>
        <v>-2.5816701419917321E-3</v>
      </c>
      <c r="F1178" s="18">
        <v>27.72</v>
      </c>
      <c r="G1178" s="16">
        <f t="shared" si="110"/>
        <v>1.0834236186347823E-3</v>
      </c>
      <c r="J1178" s="15">
        <f t="shared" si="111"/>
        <v>7.4043960341430952E-3</v>
      </c>
      <c r="K1178" s="15">
        <f t="shared" si="112"/>
        <v>-3.0543069835380129E-3</v>
      </c>
      <c r="L1178" s="15">
        <f t="shared" si="113"/>
        <v>6.1300280844698457E-4</v>
      </c>
    </row>
    <row r="1179" spans="1:12" x14ac:dyDescent="0.3">
      <c r="A1179" s="3">
        <v>44116</v>
      </c>
      <c r="B1179" s="18">
        <v>45.42</v>
      </c>
      <c r="C1179" s="16">
        <f t="shared" si="108"/>
        <v>-3.7288879140162656E-3</v>
      </c>
      <c r="D1179" s="18">
        <v>99.18</v>
      </c>
      <c r="E1179" s="16">
        <f t="shared" si="109"/>
        <v>-1.2643106022896977E-2</v>
      </c>
      <c r="F1179" s="18">
        <v>27.5</v>
      </c>
      <c r="G1179" s="16">
        <f t="shared" si="110"/>
        <v>-7.9365079365079083E-3</v>
      </c>
      <c r="J1179" s="15">
        <f t="shared" si="111"/>
        <v>-4.2838109159112521E-3</v>
      </c>
      <c r="K1179" s="15">
        <f t="shared" si="112"/>
        <v>-1.3115742864443258E-2</v>
      </c>
      <c r="L1179" s="15">
        <f t="shared" si="113"/>
        <v>-8.4069287466957063E-3</v>
      </c>
    </row>
    <row r="1180" spans="1:12" x14ac:dyDescent="0.3">
      <c r="A1180" s="3">
        <v>44117</v>
      </c>
      <c r="B1180" s="18">
        <v>45.35</v>
      </c>
      <c r="C1180" s="16">
        <f t="shared" si="108"/>
        <v>-1.5411712901804986E-3</v>
      </c>
      <c r="D1180" s="18">
        <v>98.89</v>
      </c>
      <c r="E1180" s="16">
        <f t="shared" si="109"/>
        <v>-2.9239766081872176E-3</v>
      </c>
      <c r="F1180" s="18">
        <v>27.5</v>
      </c>
      <c r="G1180" s="16">
        <f t="shared" si="110"/>
        <v>0</v>
      </c>
      <c r="J1180" s="15">
        <f t="shared" si="111"/>
        <v>-2.0960942920754846E-3</v>
      </c>
      <c r="K1180" s="15">
        <f t="shared" si="112"/>
        <v>-3.3966134497334984E-3</v>
      </c>
      <c r="L1180" s="15">
        <f t="shared" si="113"/>
        <v>-4.704208101877977E-4</v>
      </c>
    </row>
    <row r="1181" spans="1:12" x14ac:dyDescent="0.3">
      <c r="A1181" s="3">
        <v>44118</v>
      </c>
      <c r="B1181" s="18">
        <v>45.4</v>
      </c>
      <c r="C1181" s="16">
        <f t="shared" si="108"/>
        <v>1.1025358324145973E-3</v>
      </c>
      <c r="D1181" s="18">
        <v>99.08</v>
      </c>
      <c r="E1181" s="16">
        <f t="shared" si="109"/>
        <v>1.9213267266660061E-3</v>
      </c>
      <c r="F1181" s="18">
        <v>27.57</v>
      </c>
      <c r="G1181" s="16">
        <f t="shared" si="110"/>
        <v>2.5454545454546285E-3</v>
      </c>
      <c r="J1181" s="15">
        <f t="shared" si="111"/>
        <v>5.4761283051961126E-4</v>
      </c>
      <c r="K1181" s="15">
        <f t="shared" si="112"/>
        <v>1.4486898851197253E-3</v>
      </c>
      <c r="L1181" s="15">
        <f t="shared" si="113"/>
        <v>2.0750337352668309E-3</v>
      </c>
    </row>
    <row r="1182" spans="1:12" x14ac:dyDescent="0.3">
      <c r="A1182" s="3">
        <v>44119</v>
      </c>
      <c r="B1182" s="18">
        <v>44.4</v>
      </c>
      <c r="C1182" s="16">
        <f t="shared" si="108"/>
        <v>-2.2026431718061623E-2</v>
      </c>
      <c r="D1182" s="18">
        <v>97.74</v>
      </c>
      <c r="E1182" s="16">
        <f t="shared" si="109"/>
        <v>-1.3524424707307303E-2</v>
      </c>
      <c r="F1182" s="18">
        <v>27.13</v>
      </c>
      <c r="G1182" s="16">
        <f t="shared" si="110"/>
        <v>-1.595937613347842E-2</v>
      </c>
      <c r="J1182" s="15">
        <f t="shared" si="111"/>
        <v>-2.258135471995661E-2</v>
      </c>
      <c r="K1182" s="15">
        <f t="shared" si="112"/>
        <v>-1.3997061548853584E-2</v>
      </c>
      <c r="L1182" s="15">
        <f t="shared" si="113"/>
        <v>-1.6429796943666218E-2</v>
      </c>
    </row>
    <row r="1183" spans="1:12" x14ac:dyDescent="0.3">
      <c r="A1183" s="3">
        <v>44120</v>
      </c>
      <c r="B1183" s="18">
        <v>44.82</v>
      </c>
      <c r="C1183" s="16">
        <f t="shared" si="108"/>
        <v>9.4594594594594739E-3</v>
      </c>
      <c r="D1183" s="18">
        <v>99.06</v>
      </c>
      <c r="E1183" s="16">
        <f t="shared" si="109"/>
        <v>1.3505217925107393E-2</v>
      </c>
      <c r="F1183" s="18">
        <v>27.42</v>
      </c>
      <c r="G1183" s="16">
        <f t="shared" si="110"/>
        <v>1.0689273866568483E-2</v>
      </c>
      <c r="J1183" s="15">
        <f t="shared" si="111"/>
        <v>8.9045364575644874E-3</v>
      </c>
      <c r="K1183" s="15">
        <f t="shared" si="112"/>
        <v>1.3032581083561113E-2</v>
      </c>
      <c r="L1183" s="15">
        <f t="shared" si="113"/>
        <v>1.0218853056380685E-2</v>
      </c>
    </row>
    <row r="1184" spans="1:12" x14ac:dyDescent="0.3">
      <c r="A1184" s="3">
        <v>44123</v>
      </c>
      <c r="B1184" s="18">
        <v>45.31</v>
      </c>
      <c r="C1184" s="16">
        <f t="shared" si="108"/>
        <v>1.0932619366354368E-2</v>
      </c>
      <c r="D1184" s="18">
        <v>99.53</v>
      </c>
      <c r="E1184" s="16">
        <f t="shared" si="109"/>
        <v>4.7445992327881381E-3</v>
      </c>
      <c r="F1184" s="18">
        <v>27.5</v>
      </c>
      <c r="G1184" s="16">
        <f t="shared" si="110"/>
        <v>2.9175784099197966E-3</v>
      </c>
      <c r="J1184" s="15">
        <f t="shared" si="111"/>
        <v>1.0377696364459382E-2</v>
      </c>
      <c r="K1184" s="15">
        <f t="shared" si="112"/>
        <v>4.2719623912418573E-3</v>
      </c>
      <c r="L1184" s="15">
        <f t="shared" si="113"/>
        <v>2.447157599731999E-3</v>
      </c>
    </row>
    <row r="1185" spans="1:12" x14ac:dyDescent="0.3">
      <c r="A1185" s="3">
        <v>44124</v>
      </c>
      <c r="B1185" s="18">
        <v>45.47</v>
      </c>
      <c r="C1185" s="16">
        <f t="shared" si="108"/>
        <v>3.5312293092031322E-3</v>
      </c>
      <c r="D1185" s="18">
        <v>99.84</v>
      </c>
      <c r="E1185" s="16">
        <f t="shared" si="109"/>
        <v>3.1146388023710614E-3</v>
      </c>
      <c r="F1185" s="18">
        <v>27.63</v>
      </c>
      <c r="G1185" s="16">
        <f t="shared" si="110"/>
        <v>4.7272727272726911E-3</v>
      </c>
      <c r="J1185" s="15">
        <f t="shared" si="111"/>
        <v>2.9763063073081461E-3</v>
      </c>
      <c r="K1185" s="15">
        <f t="shared" si="112"/>
        <v>2.6420019608247806E-3</v>
      </c>
      <c r="L1185" s="15">
        <f t="shared" si="113"/>
        <v>4.2568519170848931E-3</v>
      </c>
    </row>
    <row r="1186" spans="1:12" x14ac:dyDescent="0.3">
      <c r="A1186" s="3">
        <v>44125</v>
      </c>
      <c r="B1186" s="18">
        <v>45.73</v>
      </c>
      <c r="C1186" s="16">
        <f t="shared" si="108"/>
        <v>5.7180558610072652E-3</v>
      </c>
      <c r="D1186" s="18">
        <v>100.3</v>
      </c>
      <c r="E1186" s="16">
        <f t="shared" si="109"/>
        <v>4.6073717948718063E-3</v>
      </c>
      <c r="F1186" s="18">
        <v>27.73</v>
      </c>
      <c r="G1186" s="16">
        <f t="shared" si="110"/>
        <v>3.6192544335866828E-3</v>
      </c>
      <c r="J1186" s="15">
        <f t="shared" si="111"/>
        <v>5.1631328591122787E-3</v>
      </c>
      <c r="K1186" s="15">
        <f t="shared" si="112"/>
        <v>4.1347349533255254E-3</v>
      </c>
      <c r="L1186" s="15">
        <f t="shared" si="113"/>
        <v>3.1488336233988852E-3</v>
      </c>
    </row>
    <row r="1187" spans="1:12" x14ac:dyDescent="0.3">
      <c r="A1187" s="3">
        <v>44126</v>
      </c>
      <c r="B1187" s="18">
        <v>45.67</v>
      </c>
      <c r="C1187" s="16">
        <f t="shared" si="108"/>
        <v>-1.3120489831619508E-3</v>
      </c>
      <c r="D1187" s="18">
        <v>100.65</v>
      </c>
      <c r="E1187" s="16">
        <f t="shared" si="109"/>
        <v>3.4895314057827864E-3</v>
      </c>
      <c r="F1187" s="18">
        <v>27.83</v>
      </c>
      <c r="G1187" s="16">
        <f t="shared" si="110"/>
        <v>3.6062026685899085E-3</v>
      </c>
      <c r="J1187" s="15">
        <f t="shared" si="111"/>
        <v>-1.8669719850569369E-3</v>
      </c>
      <c r="K1187" s="15">
        <f t="shared" si="112"/>
        <v>3.0168945642365056E-3</v>
      </c>
      <c r="L1187" s="15">
        <f t="shared" si="113"/>
        <v>3.1357818584021109E-3</v>
      </c>
    </row>
    <row r="1188" spans="1:12" x14ac:dyDescent="0.3">
      <c r="A1188" s="3">
        <v>44127</v>
      </c>
      <c r="B1188" s="18">
        <v>45.86</v>
      </c>
      <c r="C1188" s="16">
        <f t="shared" si="108"/>
        <v>4.1602802715130505E-3</v>
      </c>
      <c r="D1188" s="18">
        <v>101.34</v>
      </c>
      <c r="E1188" s="16">
        <f t="shared" si="109"/>
        <v>6.8554396423248232E-3</v>
      </c>
      <c r="F1188" s="18">
        <v>27.98</v>
      </c>
      <c r="G1188" s="16">
        <f t="shared" si="110"/>
        <v>5.389867049946151E-3</v>
      </c>
      <c r="J1188" s="15">
        <f t="shared" si="111"/>
        <v>3.6053572696180644E-3</v>
      </c>
      <c r="K1188" s="15">
        <f t="shared" si="112"/>
        <v>6.3828028007785424E-3</v>
      </c>
      <c r="L1188" s="15">
        <f t="shared" si="113"/>
        <v>4.919446239758353E-3</v>
      </c>
    </row>
    <row r="1189" spans="1:12" x14ac:dyDescent="0.3">
      <c r="A1189" s="3">
        <v>44130</v>
      </c>
      <c r="B1189" s="18">
        <v>45.21</v>
      </c>
      <c r="C1189" s="16">
        <f t="shared" si="108"/>
        <v>-1.4173571740078494E-2</v>
      </c>
      <c r="D1189" s="18">
        <v>100.14</v>
      </c>
      <c r="E1189" s="16">
        <f t="shared" si="109"/>
        <v>-1.1841326228537619E-2</v>
      </c>
      <c r="F1189" s="18">
        <v>27.81</v>
      </c>
      <c r="G1189" s="16">
        <f t="shared" si="110"/>
        <v>-6.0757684060043227E-3</v>
      </c>
      <c r="J1189" s="15">
        <f t="shared" si="111"/>
        <v>-1.4728494741973481E-2</v>
      </c>
      <c r="K1189" s="15">
        <f t="shared" si="112"/>
        <v>-1.2313963070083899E-2</v>
      </c>
      <c r="L1189" s="15">
        <f t="shared" si="113"/>
        <v>-6.5461892161921206E-3</v>
      </c>
    </row>
    <row r="1190" spans="1:12" x14ac:dyDescent="0.3">
      <c r="A1190" s="3">
        <v>44131</v>
      </c>
      <c r="B1190" s="18">
        <v>45.53</v>
      </c>
      <c r="C1190" s="16">
        <f t="shared" si="108"/>
        <v>7.0780800707808122E-3</v>
      </c>
      <c r="D1190" s="18">
        <v>100.76</v>
      </c>
      <c r="E1190" s="16">
        <f t="shared" si="109"/>
        <v>6.1913321350111072E-3</v>
      </c>
      <c r="F1190" s="18">
        <v>27.83</v>
      </c>
      <c r="G1190" s="16">
        <f t="shared" si="110"/>
        <v>7.1916576770947316E-4</v>
      </c>
      <c r="J1190" s="15">
        <f t="shared" si="111"/>
        <v>6.5231570688858258E-3</v>
      </c>
      <c r="K1190" s="15">
        <f t="shared" si="112"/>
        <v>5.7186952934648264E-3</v>
      </c>
      <c r="L1190" s="15">
        <f t="shared" si="113"/>
        <v>2.4874495752167546E-4</v>
      </c>
    </row>
    <row r="1191" spans="1:12" x14ac:dyDescent="0.3">
      <c r="A1191" s="3">
        <v>44132</v>
      </c>
      <c r="B1191" s="18">
        <v>45.07</v>
      </c>
      <c r="C1191" s="16">
        <f t="shared" si="108"/>
        <v>-1.0103228640456874E-2</v>
      </c>
      <c r="D1191" s="18">
        <v>100.36</v>
      </c>
      <c r="E1191" s="16">
        <f t="shared" si="109"/>
        <v>-3.9698292973402438E-3</v>
      </c>
      <c r="F1191" s="18">
        <v>27.66</v>
      </c>
      <c r="G1191" s="16">
        <f t="shared" si="110"/>
        <v>-6.1085159899388897E-3</v>
      </c>
      <c r="J1191" s="15">
        <f t="shared" si="111"/>
        <v>-1.065815164235186E-2</v>
      </c>
      <c r="K1191" s="15">
        <f t="shared" si="112"/>
        <v>-4.4424661388865246E-3</v>
      </c>
      <c r="L1191" s="15">
        <f t="shared" si="113"/>
        <v>-6.5789368001266876E-3</v>
      </c>
    </row>
    <row r="1192" spans="1:12" x14ac:dyDescent="0.3">
      <c r="A1192" s="3">
        <v>44133</v>
      </c>
      <c r="B1192" s="18">
        <v>44.83</v>
      </c>
      <c r="C1192" s="16">
        <f t="shared" si="108"/>
        <v>-5.3250499223430614E-3</v>
      </c>
      <c r="D1192" s="18">
        <v>100.11</v>
      </c>
      <c r="E1192" s="16">
        <f t="shared" si="109"/>
        <v>-2.4910322837784493E-3</v>
      </c>
      <c r="F1192" s="18">
        <v>27.5</v>
      </c>
      <c r="G1192" s="16">
        <f t="shared" si="110"/>
        <v>-5.7845263919016343E-3</v>
      </c>
      <c r="J1192" s="15">
        <f t="shared" si="111"/>
        <v>-5.8799729242380479E-3</v>
      </c>
      <c r="K1192" s="15">
        <f t="shared" si="112"/>
        <v>-2.9636691253247301E-3</v>
      </c>
      <c r="L1192" s="15">
        <f t="shared" si="113"/>
        <v>-6.2549472020894323E-3</v>
      </c>
    </row>
    <row r="1193" spans="1:12" x14ac:dyDescent="0.3">
      <c r="A1193" s="3">
        <v>44134</v>
      </c>
      <c r="B1193" s="18">
        <v>44.74</v>
      </c>
      <c r="C1193" s="16">
        <f t="shared" si="108"/>
        <v>-2.0075842070041983E-3</v>
      </c>
      <c r="D1193" s="18">
        <v>100.38</v>
      </c>
      <c r="E1193" s="16">
        <f t="shared" si="109"/>
        <v>2.6970332634101979E-3</v>
      </c>
      <c r="F1193" s="18">
        <v>27.62</v>
      </c>
      <c r="G1193" s="16">
        <f t="shared" si="110"/>
        <v>4.3636363636363473E-3</v>
      </c>
      <c r="J1193" s="15">
        <f t="shared" si="111"/>
        <v>-2.5625072088991843E-3</v>
      </c>
      <c r="K1193" s="15">
        <f t="shared" si="112"/>
        <v>2.2243964218639171E-3</v>
      </c>
      <c r="L1193" s="15">
        <f t="shared" si="113"/>
        <v>3.8932155534485498E-3</v>
      </c>
    </row>
    <row r="1194" spans="1:12" x14ac:dyDescent="0.3">
      <c r="A1194" s="3">
        <v>44137</v>
      </c>
      <c r="B1194" s="18">
        <v>45.11</v>
      </c>
      <c r="C1194" s="16">
        <f t="shared" si="108"/>
        <v>8.2700044702725961E-3</v>
      </c>
      <c r="D1194" s="18">
        <v>100.64</v>
      </c>
      <c r="E1194" s="16">
        <f t="shared" si="109"/>
        <v>2.5901574018729612E-3</v>
      </c>
      <c r="F1194" s="18">
        <v>27.48</v>
      </c>
      <c r="G1194" s="16">
        <f t="shared" si="110"/>
        <v>-5.0687907313541336E-3</v>
      </c>
      <c r="J1194" s="15">
        <f t="shared" si="111"/>
        <v>7.7150814683776096E-3</v>
      </c>
      <c r="K1194" s="15">
        <f t="shared" si="112"/>
        <v>2.1175205603266804E-3</v>
      </c>
      <c r="L1194" s="15">
        <f t="shared" si="113"/>
        <v>-5.5392115415419316E-3</v>
      </c>
    </row>
    <row r="1195" spans="1:12" x14ac:dyDescent="0.3">
      <c r="A1195" s="3">
        <v>44138</v>
      </c>
      <c r="B1195" s="18">
        <v>45.68</v>
      </c>
      <c r="C1195" s="16">
        <f t="shared" si="108"/>
        <v>1.2635779206384479E-2</v>
      </c>
      <c r="D1195" s="18">
        <v>101.07</v>
      </c>
      <c r="E1195" s="16">
        <f t="shared" si="109"/>
        <v>4.2726550079490444E-3</v>
      </c>
      <c r="F1195" s="18">
        <v>27.48</v>
      </c>
      <c r="G1195" s="16">
        <f t="shared" si="110"/>
        <v>0</v>
      </c>
      <c r="J1195" s="15">
        <f t="shared" si="111"/>
        <v>1.2080856204489492E-2</v>
      </c>
      <c r="K1195" s="15">
        <f t="shared" si="112"/>
        <v>3.8000181664027636E-3</v>
      </c>
      <c r="L1195" s="15">
        <f t="shared" si="113"/>
        <v>-4.704208101877977E-4</v>
      </c>
    </row>
    <row r="1196" spans="1:12" x14ac:dyDescent="0.3">
      <c r="A1196" s="3">
        <v>44139</v>
      </c>
      <c r="B1196" s="18">
        <v>45.91</v>
      </c>
      <c r="C1196" s="16">
        <f t="shared" si="108"/>
        <v>5.035026269702314E-3</v>
      </c>
      <c r="D1196" s="18">
        <v>101.11</v>
      </c>
      <c r="E1196" s="16">
        <f t="shared" si="109"/>
        <v>3.9576531117058167E-4</v>
      </c>
      <c r="F1196" s="18">
        <v>27.49</v>
      </c>
      <c r="G1196" s="16">
        <f t="shared" si="110"/>
        <v>3.6390101892269655E-4</v>
      </c>
      <c r="J1196" s="15">
        <f t="shared" si="111"/>
        <v>4.4801032678073276E-3</v>
      </c>
      <c r="K1196" s="15">
        <f t="shared" si="112"/>
        <v>-7.6871530375699037E-5</v>
      </c>
      <c r="L1196" s="15">
        <f t="shared" si="113"/>
        <v>-1.0651979126510114E-4</v>
      </c>
    </row>
    <row r="1197" spans="1:12" x14ac:dyDescent="0.3">
      <c r="A1197" s="3">
        <v>44140</v>
      </c>
      <c r="B1197" s="18">
        <v>46.72</v>
      </c>
      <c r="C1197" s="16">
        <f t="shared" si="108"/>
        <v>1.7643214985841871E-2</v>
      </c>
      <c r="D1197" s="18">
        <v>102.97</v>
      </c>
      <c r="E1197" s="16">
        <f t="shared" si="109"/>
        <v>1.8395806547324645E-2</v>
      </c>
      <c r="F1197" s="18">
        <v>28.01</v>
      </c>
      <c r="G1197" s="16">
        <f t="shared" si="110"/>
        <v>1.8915969443433989E-2</v>
      </c>
      <c r="J1197" s="15">
        <f t="shared" si="111"/>
        <v>1.7088291983946884E-2</v>
      </c>
      <c r="K1197" s="15">
        <f t="shared" si="112"/>
        <v>1.7923169705778366E-2</v>
      </c>
      <c r="L1197" s="15">
        <f t="shared" si="113"/>
        <v>1.8445548633246191E-2</v>
      </c>
    </row>
    <row r="1198" spans="1:12" x14ac:dyDescent="0.3">
      <c r="A1198" s="3">
        <v>44141</v>
      </c>
      <c r="B1198" s="18">
        <v>47.07</v>
      </c>
      <c r="C1198" s="16">
        <f t="shared" si="108"/>
        <v>7.4914383561643927E-3</v>
      </c>
      <c r="D1198" s="18">
        <v>103.1</v>
      </c>
      <c r="E1198" s="16">
        <f t="shared" si="109"/>
        <v>1.2625036418374425E-3</v>
      </c>
      <c r="F1198" s="18">
        <v>28.1</v>
      </c>
      <c r="G1198" s="16">
        <f t="shared" si="110"/>
        <v>3.2131381649411761E-3</v>
      </c>
      <c r="J1198" s="15">
        <f t="shared" si="111"/>
        <v>6.9365153542694062E-3</v>
      </c>
      <c r="K1198" s="15">
        <f t="shared" si="112"/>
        <v>7.8986680029116175E-4</v>
      </c>
      <c r="L1198" s="15">
        <f t="shared" si="113"/>
        <v>2.7427173547533786E-3</v>
      </c>
    </row>
    <row r="1199" spans="1:12" x14ac:dyDescent="0.3">
      <c r="A1199" s="3">
        <v>44144</v>
      </c>
      <c r="B1199" s="18">
        <v>48</v>
      </c>
      <c r="C1199" s="16">
        <f t="shared" si="108"/>
        <v>1.9757807520713877E-2</v>
      </c>
      <c r="D1199" s="18">
        <v>104.33</v>
      </c>
      <c r="E1199" s="16">
        <f t="shared" si="109"/>
        <v>1.1930164888457773E-2</v>
      </c>
      <c r="F1199" s="18">
        <v>28.25</v>
      </c>
      <c r="G1199" s="16">
        <f t="shared" si="110"/>
        <v>5.3380782918148739E-3</v>
      </c>
      <c r="J1199" s="15">
        <f t="shared" si="111"/>
        <v>1.9202884518818891E-2</v>
      </c>
      <c r="K1199" s="15">
        <f t="shared" si="112"/>
        <v>1.1457528046911492E-2</v>
      </c>
      <c r="L1199" s="15">
        <f t="shared" si="113"/>
        <v>4.867657481627076E-3</v>
      </c>
    </row>
    <row r="1200" spans="1:12" x14ac:dyDescent="0.3">
      <c r="A1200" s="3">
        <v>44145</v>
      </c>
      <c r="B1200" s="18">
        <v>48.63</v>
      </c>
      <c r="C1200" s="16">
        <f t="shared" si="108"/>
        <v>1.3125000000000053E-2</v>
      </c>
      <c r="D1200" s="18">
        <v>104.32</v>
      </c>
      <c r="E1200" s="16">
        <f t="shared" si="109"/>
        <v>-9.5849707658413053E-5</v>
      </c>
      <c r="F1200" s="18">
        <v>28.26</v>
      </c>
      <c r="G1200" s="16">
        <f t="shared" si="110"/>
        <v>3.5398230088490301E-4</v>
      </c>
      <c r="J1200" s="15">
        <f t="shared" si="111"/>
        <v>1.2570076998105067E-2</v>
      </c>
      <c r="K1200" s="15">
        <f t="shared" si="112"/>
        <v>-5.6848654920469376E-4</v>
      </c>
      <c r="L1200" s="15">
        <f t="shared" si="113"/>
        <v>-1.1643850930289468E-4</v>
      </c>
    </row>
    <row r="1201" spans="1:12" x14ac:dyDescent="0.3">
      <c r="A1201" s="3">
        <v>44146</v>
      </c>
      <c r="B1201" s="18">
        <v>49.29</v>
      </c>
      <c r="C1201" s="16">
        <f t="shared" si="108"/>
        <v>1.3571869216532972E-2</v>
      </c>
      <c r="D1201" s="18">
        <v>104.49</v>
      </c>
      <c r="E1201" s="16">
        <f t="shared" si="109"/>
        <v>1.6296012269938487E-3</v>
      </c>
      <c r="F1201" s="18">
        <v>28.34</v>
      </c>
      <c r="G1201" s="16">
        <f t="shared" si="110"/>
        <v>2.8308563340408988E-3</v>
      </c>
      <c r="J1201" s="15">
        <f t="shared" si="111"/>
        <v>1.3016946214637986E-2</v>
      </c>
      <c r="K1201" s="15">
        <f t="shared" si="112"/>
        <v>1.1569643854475679E-3</v>
      </c>
      <c r="L1201" s="15">
        <f t="shared" si="113"/>
        <v>2.3604355238531012E-3</v>
      </c>
    </row>
    <row r="1202" spans="1:12" x14ac:dyDescent="0.3">
      <c r="A1202" s="3">
        <v>44147</v>
      </c>
      <c r="B1202" s="18">
        <v>49.13</v>
      </c>
      <c r="C1202" s="16">
        <f t="shared" si="108"/>
        <v>-3.2460945425034637E-3</v>
      </c>
      <c r="D1202" s="18">
        <v>105.1</v>
      </c>
      <c r="E1202" s="16">
        <f t="shared" si="109"/>
        <v>5.8378792228921395E-3</v>
      </c>
      <c r="F1202" s="18">
        <v>28.53</v>
      </c>
      <c r="G1202" s="16">
        <f t="shared" si="110"/>
        <v>6.7043048694426233E-3</v>
      </c>
      <c r="J1202" s="15">
        <f t="shared" si="111"/>
        <v>-3.8010175443984498E-3</v>
      </c>
      <c r="K1202" s="15">
        <f t="shared" si="112"/>
        <v>5.3652423813458586E-3</v>
      </c>
      <c r="L1202" s="15">
        <f t="shared" si="113"/>
        <v>6.2338840592548253E-3</v>
      </c>
    </row>
    <row r="1203" spans="1:12" x14ac:dyDescent="0.3">
      <c r="A1203" s="3">
        <v>44148</v>
      </c>
      <c r="B1203" s="18">
        <v>49.23</v>
      </c>
      <c r="C1203" s="16">
        <f t="shared" si="108"/>
        <v>2.0354162426214906E-3</v>
      </c>
      <c r="D1203" s="18">
        <v>105.64</v>
      </c>
      <c r="E1203" s="16">
        <f t="shared" si="109"/>
        <v>5.1379638439581488E-3</v>
      </c>
      <c r="F1203" s="18">
        <v>28.86</v>
      </c>
      <c r="G1203" s="16">
        <f t="shared" si="110"/>
        <v>1.1566771819137678E-2</v>
      </c>
      <c r="J1203" s="15">
        <f t="shared" si="111"/>
        <v>1.4804932407265045E-3</v>
      </c>
      <c r="K1203" s="15">
        <f t="shared" si="112"/>
        <v>4.6653270024118679E-3</v>
      </c>
      <c r="L1203" s="15">
        <f t="shared" si="113"/>
        <v>1.109635100894988E-2</v>
      </c>
    </row>
    <row r="1204" spans="1:12" x14ac:dyDescent="0.3">
      <c r="A1204" s="3">
        <v>44152</v>
      </c>
      <c r="B1204" s="18">
        <v>49.79</v>
      </c>
      <c r="C1204" s="16">
        <f t="shared" si="108"/>
        <v>1.1375177737152242E-2</v>
      </c>
      <c r="D1204" s="18">
        <v>108.05</v>
      </c>
      <c r="E1204" s="16">
        <f t="shared" si="109"/>
        <v>2.2813328284740697E-2</v>
      </c>
      <c r="F1204" s="18">
        <v>29.34</v>
      </c>
      <c r="G1204" s="16">
        <f t="shared" si="110"/>
        <v>1.6632016632016633E-2</v>
      </c>
      <c r="J1204" s="15">
        <f t="shared" si="111"/>
        <v>1.0820254735257256E-2</v>
      </c>
      <c r="K1204" s="15">
        <f t="shared" si="112"/>
        <v>2.2340691443194418E-2</v>
      </c>
      <c r="L1204" s="15">
        <f t="shared" si="113"/>
        <v>1.6161595821828835E-2</v>
      </c>
    </row>
    <row r="1205" spans="1:12" x14ac:dyDescent="0.3">
      <c r="A1205" s="3">
        <v>44153</v>
      </c>
      <c r="B1205" s="18">
        <v>49.98</v>
      </c>
      <c r="C1205" s="16">
        <f t="shared" si="108"/>
        <v>3.8160273147218593E-3</v>
      </c>
      <c r="D1205" s="18">
        <v>109.29</v>
      </c>
      <c r="E1205" s="16">
        <f t="shared" si="109"/>
        <v>1.1476168440536894E-2</v>
      </c>
      <c r="F1205" s="18">
        <v>29.53</v>
      </c>
      <c r="G1205" s="16">
        <f t="shared" si="110"/>
        <v>6.4758009543286477E-3</v>
      </c>
      <c r="J1205" s="15">
        <f t="shared" si="111"/>
        <v>3.2611043128268733E-3</v>
      </c>
      <c r="K1205" s="15">
        <f t="shared" si="112"/>
        <v>1.1003531598990613E-2</v>
      </c>
      <c r="L1205" s="15">
        <f t="shared" si="113"/>
        <v>6.0053801441408497E-3</v>
      </c>
    </row>
    <row r="1206" spans="1:12" x14ac:dyDescent="0.3">
      <c r="A1206" s="3">
        <v>44154</v>
      </c>
      <c r="B1206" s="18">
        <v>49.33</v>
      </c>
      <c r="C1206" s="16">
        <f t="shared" si="108"/>
        <v>-1.3005202080832334E-2</v>
      </c>
      <c r="D1206" s="18">
        <v>108.6</v>
      </c>
      <c r="E1206" s="16">
        <f t="shared" si="109"/>
        <v>-6.3134779028274357E-3</v>
      </c>
      <c r="F1206" s="18">
        <v>29.47</v>
      </c>
      <c r="G1206" s="16">
        <f t="shared" si="110"/>
        <v>-2.031832035218506E-3</v>
      </c>
      <c r="J1206" s="15">
        <f t="shared" si="111"/>
        <v>-1.3560125082727321E-2</v>
      </c>
      <c r="K1206" s="15">
        <f t="shared" si="112"/>
        <v>-6.7861147443737165E-3</v>
      </c>
      <c r="L1206" s="15">
        <f t="shared" si="113"/>
        <v>-2.5022528454063035E-3</v>
      </c>
    </row>
    <row r="1207" spans="1:12" x14ac:dyDescent="0.3">
      <c r="A1207" s="3">
        <v>44155</v>
      </c>
      <c r="B1207" s="18">
        <v>49.63</v>
      </c>
      <c r="C1207" s="16">
        <f t="shared" si="108"/>
        <v>6.0814919927023592E-3</v>
      </c>
      <c r="D1207" s="18">
        <v>109.62</v>
      </c>
      <c r="E1207" s="16">
        <f t="shared" si="109"/>
        <v>9.3922651933702195E-3</v>
      </c>
      <c r="F1207" s="18">
        <v>29.71</v>
      </c>
      <c r="G1207" s="16">
        <f t="shared" si="110"/>
        <v>8.1438751272480125E-3</v>
      </c>
      <c r="J1207" s="15">
        <f t="shared" si="111"/>
        <v>5.5265689908073727E-3</v>
      </c>
      <c r="K1207" s="15">
        <f t="shared" si="112"/>
        <v>8.9196283518239387E-3</v>
      </c>
      <c r="L1207" s="15">
        <f t="shared" si="113"/>
        <v>7.6734543170602146E-3</v>
      </c>
    </row>
    <row r="1208" spans="1:12" x14ac:dyDescent="0.3">
      <c r="A1208" s="3">
        <v>44158</v>
      </c>
      <c r="B1208" s="18">
        <v>49.79</v>
      </c>
      <c r="C1208" s="16">
        <f t="shared" si="108"/>
        <v>3.2238565383839735E-3</v>
      </c>
      <c r="D1208" s="18">
        <v>110.53</v>
      </c>
      <c r="E1208" s="16">
        <f t="shared" si="109"/>
        <v>8.3014048531289131E-3</v>
      </c>
      <c r="F1208" s="18">
        <v>30.17</v>
      </c>
      <c r="G1208" s="16">
        <f t="shared" si="110"/>
        <v>1.5483002356108999E-2</v>
      </c>
      <c r="J1208" s="15">
        <f t="shared" si="111"/>
        <v>2.6689335364889874E-3</v>
      </c>
      <c r="K1208" s="15">
        <f t="shared" si="112"/>
        <v>7.8287680115826323E-3</v>
      </c>
      <c r="L1208" s="15">
        <f t="shared" si="113"/>
        <v>1.5012581545921201E-2</v>
      </c>
    </row>
    <row r="1209" spans="1:12" x14ac:dyDescent="0.3">
      <c r="A1209" s="3">
        <v>44159</v>
      </c>
      <c r="B1209" s="18">
        <v>50.29</v>
      </c>
      <c r="C1209" s="16">
        <f t="shared" si="108"/>
        <v>1.0042177144004905E-2</v>
      </c>
      <c r="D1209" s="18">
        <v>111.61</v>
      </c>
      <c r="E1209" s="16">
        <f t="shared" si="109"/>
        <v>9.7711028679996481E-3</v>
      </c>
      <c r="F1209" s="18">
        <v>30.63</v>
      </c>
      <c r="G1209" s="16">
        <f t="shared" si="110"/>
        <v>1.5246934040437532E-2</v>
      </c>
      <c r="J1209" s="15">
        <f t="shared" si="111"/>
        <v>9.4872541421099181E-3</v>
      </c>
      <c r="K1209" s="15">
        <f t="shared" si="112"/>
        <v>9.2984660264533673E-3</v>
      </c>
      <c r="L1209" s="15">
        <f t="shared" si="113"/>
        <v>1.4776513230249734E-2</v>
      </c>
    </row>
    <row r="1210" spans="1:12" x14ac:dyDescent="0.3">
      <c r="A1210" s="3">
        <v>44160</v>
      </c>
      <c r="B1210" s="18">
        <v>49.57</v>
      </c>
      <c r="C1210" s="16">
        <f t="shared" si="108"/>
        <v>-1.4316961622588997E-2</v>
      </c>
      <c r="D1210" s="18">
        <v>110.33</v>
      </c>
      <c r="E1210" s="16">
        <f t="shared" si="109"/>
        <v>-1.1468506406235979E-2</v>
      </c>
      <c r="F1210" s="18">
        <v>30.43</v>
      </c>
      <c r="G1210" s="16">
        <f t="shared" si="110"/>
        <v>-6.5295461965393375E-3</v>
      </c>
      <c r="J1210" s="15">
        <f t="shared" si="111"/>
        <v>-1.4871884624483984E-2</v>
      </c>
      <c r="K1210" s="15">
        <f t="shared" si="112"/>
        <v>-1.194114324778226E-2</v>
      </c>
      <c r="L1210" s="15">
        <f t="shared" si="113"/>
        <v>-6.9999670067271355E-3</v>
      </c>
    </row>
    <row r="1211" spans="1:12" x14ac:dyDescent="0.3">
      <c r="A1211" s="3">
        <v>44161</v>
      </c>
      <c r="B1211" s="18">
        <v>49.95</v>
      </c>
      <c r="C1211" s="16">
        <f t="shared" si="108"/>
        <v>7.6659269719590029E-3</v>
      </c>
      <c r="D1211" s="18">
        <v>111.35</v>
      </c>
      <c r="E1211" s="16">
        <f t="shared" si="109"/>
        <v>9.244992295839749E-3</v>
      </c>
      <c r="F1211" s="18">
        <v>30.66</v>
      </c>
      <c r="G1211" s="16">
        <f t="shared" si="110"/>
        <v>7.5583305948077051E-3</v>
      </c>
      <c r="J1211" s="15">
        <f t="shared" si="111"/>
        <v>7.1110039700640164E-3</v>
      </c>
      <c r="K1211" s="15">
        <f t="shared" si="112"/>
        <v>8.7723554542934682E-3</v>
      </c>
      <c r="L1211" s="15">
        <f t="shared" si="113"/>
        <v>7.0879097846199071E-3</v>
      </c>
    </row>
    <row r="1212" spans="1:12" x14ac:dyDescent="0.3">
      <c r="A1212" s="3">
        <v>44162</v>
      </c>
      <c r="B1212" s="18">
        <v>49.84</v>
      </c>
      <c r="C1212" s="16">
        <f t="shared" si="108"/>
        <v>-2.2022022022022414E-3</v>
      </c>
      <c r="D1212" s="18">
        <v>114.06</v>
      </c>
      <c r="E1212" s="16">
        <f t="shared" si="109"/>
        <v>2.4337674000898035E-2</v>
      </c>
      <c r="F1212" s="18">
        <v>31.27</v>
      </c>
      <c r="G1212" s="16">
        <f t="shared" si="110"/>
        <v>1.9895629484670607E-2</v>
      </c>
      <c r="J1212" s="15">
        <f t="shared" si="111"/>
        <v>-2.7571252040972274E-3</v>
      </c>
      <c r="K1212" s="15">
        <f t="shared" si="112"/>
        <v>2.3865037159351756E-2</v>
      </c>
      <c r="L1212" s="15">
        <f t="shared" si="113"/>
        <v>1.9425208674482809E-2</v>
      </c>
    </row>
    <row r="1213" spans="1:12" x14ac:dyDescent="0.3">
      <c r="A1213" s="3">
        <v>44166</v>
      </c>
      <c r="B1213" s="18">
        <v>50.63</v>
      </c>
      <c r="C1213" s="16">
        <f t="shared" si="108"/>
        <v>1.5850722311396392E-2</v>
      </c>
      <c r="D1213" s="18">
        <v>115.02</v>
      </c>
      <c r="E1213" s="16">
        <f t="shared" si="109"/>
        <v>8.4166228300894819E-3</v>
      </c>
      <c r="F1213" s="18">
        <v>31.49</v>
      </c>
      <c r="G1213" s="16">
        <f t="shared" si="110"/>
        <v>7.0354972817396888E-3</v>
      </c>
      <c r="J1213" s="15">
        <f t="shared" si="111"/>
        <v>1.5295799309501406E-2</v>
      </c>
      <c r="K1213" s="15">
        <f t="shared" si="112"/>
        <v>7.9439859885432011E-3</v>
      </c>
      <c r="L1213" s="15">
        <f t="shared" si="113"/>
        <v>6.5650764715518908E-3</v>
      </c>
    </row>
    <row r="1214" spans="1:12" x14ac:dyDescent="0.3">
      <c r="A1214" s="3">
        <v>44167</v>
      </c>
      <c r="B1214" s="18">
        <v>50.72</v>
      </c>
      <c r="C1214" s="16">
        <f t="shared" si="108"/>
        <v>1.7776022121271939E-3</v>
      </c>
      <c r="D1214" s="18">
        <v>115.99</v>
      </c>
      <c r="E1214" s="16">
        <f t="shared" si="109"/>
        <v>8.4333159450529216E-3</v>
      </c>
      <c r="F1214" s="18">
        <v>31.53</v>
      </c>
      <c r="G1214" s="16">
        <f t="shared" si="110"/>
        <v>1.2702445220704739E-3</v>
      </c>
      <c r="J1214" s="15">
        <f t="shared" si="111"/>
        <v>1.2226792102322079E-3</v>
      </c>
      <c r="K1214" s="15">
        <f t="shared" si="112"/>
        <v>7.9606791035066408E-3</v>
      </c>
      <c r="L1214" s="15">
        <f t="shared" si="113"/>
        <v>7.9982371188267614E-4</v>
      </c>
    </row>
    <row r="1215" spans="1:12" x14ac:dyDescent="0.3">
      <c r="A1215" s="3">
        <v>44168</v>
      </c>
      <c r="B1215" s="18">
        <v>50.91</v>
      </c>
      <c r="C1215" s="16">
        <f t="shared" si="108"/>
        <v>3.7460567823344171E-3</v>
      </c>
      <c r="D1215" s="18">
        <v>116.44</v>
      </c>
      <c r="E1215" s="16">
        <f t="shared" si="109"/>
        <v>3.8796447969653425E-3</v>
      </c>
      <c r="F1215" s="18">
        <v>31.93</v>
      </c>
      <c r="G1215" s="16">
        <f t="shared" si="110"/>
        <v>1.268633047890888E-2</v>
      </c>
      <c r="J1215" s="15">
        <f t="shared" si="111"/>
        <v>3.191133780439431E-3</v>
      </c>
      <c r="K1215" s="15">
        <f t="shared" si="112"/>
        <v>3.4070079554190617E-3</v>
      </c>
      <c r="L1215" s="15">
        <f t="shared" si="113"/>
        <v>1.2215909668721082E-2</v>
      </c>
    </row>
    <row r="1216" spans="1:12" x14ac:dyDescent="0.3">
      <c r="A1216" s="3">
        <v>44169</v>
      </c>
      <c r="B1216" s="18">
        <v>51.52</v>
      </c>
      <c r="C1216" s="16">
        <f t="shared" si="108"/>
        <v>1.198192889412697E-2</v>
      </c>
      <c r="D1216" s="18">
        <v>117.23</v>
      </c>
      <c r="E1216" s="16">
        <f t="shared" si="109"/>
        <v>6.7846100996222791E-3</v>
      </c>
      <c r="F1216" s="18">
        <v>32.21</v>
      </c>
      <c r="G1216" s="16">
        <f t="shared" si="110"/>
        <v>8.7691825869089524E-3</v>
      </c>
      <c r="J1216" s="15">
        <f t="shared" si="111"/>
        <v>1.1427005892231983E-2</v>
      </c>
      <c r="K1216" s="15">
        <f t="shared" si="112"/>
        <v>6.3119732580759983E-3</v>
      </c>
      <c r="L1216" s="15">
        <f t="shared" si="113"/>
        <v>8.2987617767211544E-3</v>
      </c>
    </row>
    <row r="1217" spans="1:12" x14ac:dyDescent="0.3">
      <c r="A1217" s="3">
        <v>44172</v>
      </c>
      <c r="B1217" s="18">
        <v>51.96</v>
      </c>
      <c r="C1217" s="16">
        <f t="shared" si="108"/>
        <v>8.5403726708073169E-3</v>
      </c>
      <c r="D1217" s="18">
        <v>118.18</v>
      </c>
      <c r="E1217" s="16">
        <f t="shared" si="109"/>
        <v>8.1037277147488762E-3</v>
      </c>
      <c r="F1217" s="18">
        <v>32.56</v>
      </c>
      <c r="G1217" s="16">
        <f t="shared" si="110"/>
        <v>1.0866190624029937E-2</v>
      </c>
      <c r="J1217" s="15">
        <f t="shared" si="111"/>
        <v>7.9854496689123304E-3</v>
      </c>
      <c r="K1217" s="15">
        <f t="shared" si="112"/>
        <v>7.6310908732025954E-3</v>
      </c>
      <c r="L1217" s="15">
        <f t="shared" si="113"/>
        <v>1.0395769813842139E-2</v>
      </c>
    </row>
    <row r="1218" spans="1:12" x14ac:dyDescent="0.3">
      <c r="A1218" s="3">
        <v>44173</v>
      </c>
      <c r="B1218" s="18">
        <v>52.07</v>
      </c>
      <c r="C1218" s="16">
        <f t="shared" si="108"/>
        <v>2.1170130869900827E-3</v>
      </c>
      <c r="D1218" s="18">
        <v>117.85</v>
      </c>
      <c r="E1218" s="16">
        <f t="shared" si="109"/>
        <v>-2.7923506515485919E-3</v>
      </c>
      <c r="F1218" s="18">
        <v>32.369999999999997</v>
      </c>
      <c r="G1218" s="16">
        <f t="shared" si="110"/>
        <v>-5.8353808353809322E-3</v>
      </c>
      <c r="J1218" s="15">
        <f t="shared" si="111"/>
        <v>1.5620900850950967E-3</v>
      </c>
      <c r="K1218" s="15">
        <f t="shared" si="112"/>
        <v>-3.2649874930948727E-3</v>
      </c>
      <c r="L1218" s="15">
        <f t="shared" si="113"/>
        <v>-6.3058016455687302E-3</v>
      </c>
    </row>
    <row r="1219" spans="1:12" x14ac:dyDescent="0.3">
      <c r="A1219" s="3">
        <v>44174</v>
      </c>
      <c r="B1219" s="18">
        <v>52.48</v>
      </c>
      <c r="C1219" s="16">
        <f t="shared" si="108"/>
        <v>7.8740157480314821E-3</v>
      </c>
      <c r="D1219" s="18">
        <v>118.17</v>
      </c>
      <c r="E1219" s="16">
        <f t="shared" si="109"/>
        <v>2.7153160797623865E-3</v>
      </c>
      <c r="F1219" s="18">
        <v>32.380000000000003</v>
      </c>
      <c r="G1219" s="16">
        <f t="shared" si="110"/>
        <v>3.0892801977144835E-4</v>
      </c>
      <c r="J1219" s="15">
        <f t="shared" si="111"/>
        <v>7.3190927461364956E-3</v>
      </c>
      <c r="K1219" s="15">
        <f t="shared" si="112"/>
        <v>2.2426792382161057E-3</v>
      </c>
      <c r="L1219" s="15">
        <f t="shared" si="113"/>
        <v>-1.6149279041634935E-4</v>
      </c>
    </row>
    <row r="1220" spans="1:12" x14ac:dyDescent="0.3">
      <c r="A1220" s="3">
        <v>44175</v>
      </c>
      <c r="B1220" s="18">
        <v>52.26</v>
      </c>
      <c r="C1220" s="16">
        <f t="shared" si="108"/>
        <v>-4.1920731707316694E-3</v>
      </c>
      <c r="D1220" s="18">
        <v>117.22</v>
      </c>
      <c r="E1220" s="16">
        <f t="shared" si="109"/>
        <v>-8.0392654650081052E-3</v>
      </c>
      <c r="F1220" s="18">
        <v>32.22</v>
      </c>
      <c r="G1220" s="16">
        <f t="shared" si="110"/>
        <v>-4.9413218035825324E-3</v>
      </c>
      <c r="J1220" s="15">
        <f t="shared" si="111"/>
        <v>-4.7469961726266559E-3</v>
      </c>
      <c r="K1220" s="15">
        <f t="shared" si="112"/>
        <v>-8.5119023065543861E-3</v>
      </c>
      <c r="L1220" s="15">
        <f t="shared" si="113"/>
        <v>-5.4117426137703303E-3</v>
      </c>
    </row>
    <row r="1221" spans="1:12" x14ac:dyDescent="0.3">
      <c r="A1221" s="3">
        <v>44176</v>
      </c>
      <c r="B1221" s="18">
        <v>52.42</v>
      </c>
      <c r="C1221" s="16">
        <f t="shared" ref="C1221:C1234" si="114">B1221/B1220-1</f>
        <v>3.0616150019135979E-3</v>
      </c>
      <c r="D1221" s="18">
        <v>117.27</v>
      </c>
      <c r="E1221" s="16">
        <f t="shared" ref="E1221:E1234" si="115">D1221/D1220-1</f>
        <v>4.2654837058520023E-4</v>
      </c>
      <c r="F1221" s="18">
        <v>32.43</v>
      </c>
      <c r="G1221" s="16">
        <f t="shared" ref="G1221:G1234" si="116">F1221/F1220-1</f>
        <v>6.5176908752329066E-3</v>
      </c>
      <c r="J1221" s="15">
        <f t="shared" ref="J1221:J1234" si="117">C1221-$C$1235</f>
        <v>2.5066920000186119E-3</v>
      </c>
      <c r="K1221" s="15">
        <f t="shared" ref="K1221:K1234" si="118">E1221-$E$1235</f>
        <v>-4.6088470961080474E-5</v>
      </c>
      <c r="L1221" s="15">
        <f t="shared" ref="L1221:L1234" si="119">G1221-$G$1235</f>
        <v>6.0472700650451086E-3</v>
      </c>
    </row>
    <row r="1222" spans="1:12" x14ac:dyDescent="0.3">
      <c r="A1222" s="3">
        <v>44179</v>
      </c>
      <c r="B1222" s="18">
        <v>52.68</v>
      </c>
      <c r="C1222" s="16">
        <f t="shared" si="114"/>
        <v>4.9599389545973427E-3</v>
      </c>
      <c r="D1222" s="18">
        <v>119.26</v>
      </c>
      <c r="E1222" s="16">
        <f t="shared" si="115"/>
        <v>1.6969386884966298E-2</v>
      </c>
      <c r="F1222" s="18">
        <v>32.590000000000003</v>
      </c>
      <c r="G1222" s="16">
        <f t="shared" si="116"/>
        <v>4.9337033610854508E-3</v>
      </c>
      <c r="J1222" s="15">
        <f t="shared" si="117"/>
        <v>4.4050159527023562E-3</v>
      </c>
      <c r="K1222" s="15">
        <f t="shared" si="118"/>
        <v>1.6496750043420019E-2</v>
      </c>
      <c r="L1222" s="15">
        <f t="shared" si="119"/>
        <v>4.4632825508976529E-3</v>
      </c>
    </row>
    <row r="1223" spans="1:12" x14ac:dyDescent="0.3">
      <c r="A1223" s="3">
        <v>44180</v>
      </c>
      <c r="B1223" s="18">
        <v>52.63</v>
      </c>
      <c r="C1223" s="16">
        <f t="shared" si="114"/>
        <v>-9.4912680334091615E-4</v>
      </c>
      <c r="D1223" s="18">
        <v>120.12</v>
      </c>
      <c r="E1223" s="16">
        <f t="shared" si="115"/>
        <v>7.2111353345631901E-3</v>
      </c>
      <c r="F1223" s="18">
        <v>32.61</v>
      </c>
      <c r="G1223" s="16">
        <f t="shared" si="116"/>
        <v>6.1368517950288748E-4</v>
      </c>
      <c r="J1223" s="15">
        <f t="shared" si="117"/>
        <v>-1.5040498052359022E-3</v>
      </c>
      <c r="K1223" s="15">
        <f t="shared" si="118"/>
        <v>6.7384984930169093E-3</v>
      </c>
      <c r="L1223" s="15">
        <f t="shared" si="119"/>
        <v>1.4326436931508978E-4</v>
      </c>
    </row>
    <row r="1224" spans="1:12" x14ac:dyDescent="0.3">
      <c r="A1224" s="3">
        <v>44181</v>
      </c>
      <c r="B1224" s="18">
        <v>52.97</v>
      </c>
      <c r="C1224" s="16">
        <f t="shared" si="114"/>
        <v>6.4601938058141961E-3</v>
      </c>
      <c r="D1224" s="18">
        <v>121.43</v>
      </c>
      <c r="E1224" s="16">
        <f t="shared" si="115"/>
        <v>1.0905760905761008E-2</v>
      </c>
      <c r="F1224" s="18">
        <v>32.909999999999997</v>
      </c>
      <c r="G1224" s="16">
        <f t="shared" si="116"/>
        <v>9.1996320147194055E-3</v>
      </c>
      <c r="J1224" s="15">
        <f t="shared" si="117"/>
        <v>5.9052708039192096E-3</v>
      </c>
      <c r="K1224" s="15">
        <f t="shared" si="118"/>
        <v>1.0433124064214728E-2</v>
      </c>
      <c r="L1224" s="15">
        <f t="shared" si="119"/>
        <v>8.7292112045316075E-3</v>
      </c>
    </row>
    <row r="1225" spans="1:12" x14ac:dyDescent="0.3">
      <c r="A1225" s="3">
        <v>44182</v>
      </c>
      <c r="B1225" s="18">
        <v>52.97</v>
      </c>
      <c r="C1225" s="16">
        <f t="shared" si="114"/>
        <v>0</v>
      </c>
      <c r="D1225" s="18">
        <v>120.9</v>
      </c>
      <c r="E1225" s="16">
        <f t="shared" si="115"/>
        <v>-4.36465453347612E-3</v>
      </c>
      <c r="F1225" s="18">
        <v>33.06</v>
      </c>
      <c r="G1225" s="16">
        <f t="shared" si="116"/>
        <v>4.5578851412946264E-3</v>
      </c>
      <c r="J1225" s="15">
        <f t="shared" si="117"/>
        <v>-5.5492300189498604E-4</v>
      </c>
      <c r="K1225" s="15">
        <f t="shared" si="118"/>
        <v>-4.8372913750224008E-3</v>
      </c>
      <c r="L1225" s="15">
        <f t="shared" si="119"/>
        <v>4.0874643311068284E-3</v>
      </c>
    </row>
    <row r="1226" spans="1:12" x14ac:dyDescent="0.3">
      <c r="A1226" s="3">
        <v>44183</v>
      </c>
      <c r="B1226" s="18">
        <v>53.08</v>
      </c>
      <c r="C1226" s="16">
        <f t="shared" si="114"/>
        <v>2.076647158769207E-3</v>
      </c>
      <c r="D1226" s="18">
        <v>120.55</v>
      </c>
      <c r="E1226" s="16">
        <f t="shared" si="115"/>
        <v>-2.8949545078578165E-3</v>
      </c>
      <c r="F1226" s="18">
        <v>32.94</v>
      </c>
      <c r="G1226" s="16">
        <f t="shared" si="116"/>
        <v>-3.6297640653358831E-3</v>
      </c>
      <c r="J1226" s="15">
        <f t="shared" si="117"/>
        <v>1.521724156874221E-3</v>
      </c>
      <c r="K1226" s="15">
        <f t="shared" si="118"/>
        <v>-3.3675913494040973E-3</v>
      </c>
      <c r="L1226" s="15">
        <f t="shared" si="119"/>
        <v>-4.1001848755236811E-3</v>
      </c>
    </row>
    <row r="1227" spans="1:12" x14ac:dyDescent="0.3">
      <c r="A1227" s="3">
        <v>44186</v>
      </c>
      <c r="B1227" s="18">
        <v>51.25</v>
      </c>
      <c r="C1227" s="16">
        <f t="shared" si="114"/>
        <v>-3.4476262245666911E-2</v>
      </c>
      <c r="D1227" s="18">
        <v>115.72</v>
      </c>
      <c r="E1227" s="16">
        <f t="shared" si="115"/>
        <v>-4.0066362505184583E-2</v>
      </c>
      <c r="F1227" s="18">
        <v>31.87</v>
      </c>
      <c r="G1227" s="16">
        <f t="shared" si="116"/>
        <v>-3.2483302975106154E-2</v>
      </c>
      <c r="J1227" s="15">
        <f t="shared" si="117"/>
        <v>-3.5031185247561894E-2</v>
      </c>
      <c r="K1227" s="15">
        <f t="shared" si="118"/>
        <v>-4.0538999346730865E-2</v>
      </c>
      <c r="L1227" s="15">
        <f t="shared" si="119"/>
        <v>-3.2953723785293952E-2</v>
      </c>
    </row>
    <row r="1228" spans="1:12" x14ac:dyDescent="0.3">
      <c r="A1228" s="3">
        <v>44187</v>
      </c>
      <c r="B1228" s="18">
        <v>51.84</v>
      </c>
      <c r="C1228" s="16">
        <f t="shared" si="114"/>
        <v>1.151219512195123E-2</v>
      </c>
      <c r="D1228" s="18">
        <v>116.45</v>
      </c>
      <c r="E1228" s="16">
        <f t="shared" si="115"/>
        <v>6.3083304528170903E-3</v>
      </c>
      <c r="F1228" s="18">
        <v>32.200000000000003</v>
      </c>
      <c r="G1228" s="16">
        <f t="shared" si="116"/>
        <v>1.0354565422026951E-2</v>
      </c>
      <c r="J1228" s="15">
        <f t="shared" si="117"/>
        <v>1.0957272120056243E-2</v>
      </c>
      <c r="K1228" s="15">
        <f t="shared" si="118"/>
        <v>5.8356936112708094E-3</v>
      </c>
      <c r="L1228" s="15">
        <f t="shared" si="119"/>
        <v>9.8841446118391532E-3</v>
      </c>
    </row>
    <row r="1229" spans="1:12" x14ac:dyDescent="0.3">
      <c r="A1229" s="3">
        <v>44188</v>
      </c>
      <c r="B1229" s="18">
        <v>52.47</v>
      </c>
      <c r="C1229" s="16">
        <f t="shared" si="114"/>
        <v>1.2152777777777679E-2</v>
      </c>
      <c r="D1229" s="18">
        <v>119.8</v>
      </c>
      <c r="E1229" s="16">
        <f t="shared" si="115"/>
        <v>2.8767711464147583E-2</v>
      </c>
      <c r="F1229" s="18">
        <v>32.92</v>
      </c>
      <c r="G1229" s="16">
        <f t="shared" si="116"/>
        <v>2.2360248447204967E-2</v>
      </c>
      <c r="J1229" s="15">
        <f t="shared" si="117"/>
        <v>1.1597854775882693E-2</v>
      </c>
      <c r="K1229" s="15">
        <f t="shared" si="118"/>
        <v>2.8295074622601304E-2</v>
      </c>
      <c r="L1229" s="15">
        <f t="shared" si="119"/>
        <v>2.1889827637017169E-2</v>
      </c>
    </row>
    <row r="1230" spans="1:12" x14ac:dyDescent="0.3">
      <c r="A1230" s="3">
        <v>44189</v>
      </c>
      <c r="B1230" s="18">
        <v>53.02</v>
      </c>
      <c r="C1230" s="16">
        <f t="shared" si="114"/>
        <v>1.048218029350112E-2</v>
      </c>
      <c r="D1230" s="18">
        <v>119.91</v>
      </c>
      <c r="E1230" s="16">
        <f t="shared" si="115"/>
        <v>9.1819699499162688E-4</v>
      </c>
      <c r="F1230" s="18">
        <v>33.090000000000003</v>
      </c>
      <c r="G1230" s="16">
        <f t="shared" si="116"/>
        <v>5.1640340218712666E-3</v>
      </c>
      <c r="J1230" s="15">
        <f t="shared" si="117"/>
        <v>9.9272572916061334E-3</v>
      </c>
      <c r="K1230" s="15">
        <f t="shared" si="118"/>
        <v>4.4556015344534617E-4</v>
      </c>
      <c r="L1230" s="15">
        <f t="shared" si="119"/>
        <v>4.6936132116834686E-3</v>
      </c>
    </row>
    <row r="1231" spans="1:12" x14ac:dyDescent="0.3">
      <c r="A1231" s="3">
        <v>44193</v>
      </c>
      <c r="B1231" s="18">
        <v>53.51</v>
      </c>
      <c r="C1231" s="16">
        <f t="shared" si="114"/>
        <v>9.2417955488492964E-3</v>
      </c>
      <c r="D1231" s="18">
        <v>121.28</v>
      </c>
      <c r="E1231" s="16">
        <f t="shared" si="115"/>
        <v>1.1425235593361727E-2</v>
      </c>
      <c r="F1231" s="18">
        <v>33.42</v>
      </c>
      <c r="G1231" s="16">
        <f t="shared" si="116"/>
        <v>9.9728014505893192E-3</v>
      </c>
      <c r="J1231" s="15">
        <f t="shared" si="117"/>
        <v>8.68687254695431E-3</v>
      </c>
      <c r="K1231" s="15">
        <f t="shared" si="118"/>
        <v>1.0952598751815446E-2</v>
      </c>
      <c r="L1231" s="15">
        <f t="shared" si="119"/>
        <v>9.5023806404015213E-3</v>
      </c>
    </row>
    <row r="1232" spans="1:12" x14ac:dyDescent="0.3">
      <c r="A1232" s="3">
        <v>44194</v>
      </c>
      <c r="B1232" s="18">
        <v>53.69</v>
      </c>
      <c r="C1232" s="16">
        <f t="shared" si="114"/>
        <v>3.3638572229490737E-3</v>
      </c>
      <c r="D1232" s="18">
        <v>121.38</v>
      </c>
      <c r="E1232" s="16">
        <f t="shared" si="115"/>
        <v>8.2453825857520258E-4</v>
      </c>
      <c r="F1232" s="18">
        <v>33.630000000000003</v>
      </c>
      <c r="G1232" s="16">
        <f t="shared" si="116"/>
        <v>6.2836624775584049E-3</v>
      </c>
      <c r="J1232" s="15">
        <f t="shared" si="117"/>
        <v>2.8089342210540877E-3</v>
      </c>
      <c r="K1232" s="15">
        <f t="shared" si="118"/>
        <v>3.5190141702892187E-4</v>
      </c>
      <c r="L1232" s="15">
        <f t="shared" si="119"/>
        <v>5.8132416673706069E-3</v>
      </c>
    </row>
    <row r="1233" spans="1:12" x14ac:dyDescent="0.3">
      <c r="A1233" s="3">
        <v>44195</v>
      </c>
      <c r="B1233" s="18">
        <v>53.82</v>
      </c>
      <c r="C1233" s="16">
        <f t="shared" si="114"/>
        <v>2.421307506053294E-3</v>
      </c>
      <c r="D1233" s="18">
        <v>121.38</v>
      </c>
      <c r="E1233" s="16">
        <f t="shared" si="115"/>
        <v>0</v>
      </c>
      <c r="F1233" s="18">
        <v>33.78</v>
      </c>
      <c r="G1233" s="16">
        <f t="shared" si="116"/>
        <v>4.460303300624302E-3</v>
      </c>
      <c r="J1233" s="15">
        <f t="shared" si="117"/>
        <v>1.866384504158308E-3</v>
      </c>
      <c r="K1233" s="15">
        <f t="shared" si="118"/>
        <v>-4.7263684154628071E-4</v>
      </c>
      <c r="L1233" s="15">
        <f t="shared" si="119"/>
        <v>3.9898824904365041E-3</v>
      </c>
    </row>
    <row r="1234" spans="1:12" x14ac:dyDescent="0.3">
      <c r="A1234" s="3">
        <v>44196</v>
      </c>
      <c r="B1234" s="18">
        <v>53.97</v>
      </c>
      <c r="C1234" s="16">
        <f t="shared" si="114"/>
        <v>2.7870680044592699E-3</v>
      </c>
      <c r="D1234" s="18">
        <v>121.35</v>
      </c>
      <c r="E1234" s="16">
        <f t="shared" si="115"/>
        <v>-2.4715768660410475E-4</v>
      </c>
      <c r="F1234" s="18">
        <v>33.75</v>
      </c>
      <c r="G1234" s="16">
        <f t="shared" si="116"/>
        <v>-8.8809946714030197E-4</v>
      </c>
      <c r="J1234" s="15">
        <f t="shared" si="117"/>
        <v>2.2321450025642839E-3</v>
      </c>
      <c r="K1234" s="15">
        <f t="shared" si="118"/>
        <v>-7.1979452815038546E-4</v>
      </c>
      <c r="L1234" s="15">
        <f t="shared" si="119"/>
        <v>-1.3585202773280997E-3</v>
      </c>
    </row>
    <row r="1235" spans="1:12" x14ac:dyDescent="0.3">
      <c r="C1235" s="15">
        <f>AVERAGE(C4:C1234)</f>
        <v>5.5492300189498604E-4</v>
      </c>
      <c r="E1235" s="15">
        <f>AVERAGE(E4:E1234)</f>
        <v>4.7263684154628071E-4</v>
      </c>
      <c r="G1235" s="15">
        <f>AVERAGE(G4:G1234)</f>
        <v>4.704208101877977E-4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80DFE-778A-4282-A3B5-921216EB5BF5}">
  <dimension ref="A1:Q1235"/>
  <sheetViews>
    <sheetView topLeftCell="B1" workbookViewId="0">
      <selection activeCell="O52" sqref="O52"/>
    </sheetView>
  </sheetViews>
  <sheetFormatPr defaultColWidth="9.1796875" defaultRowHeight="13" x14ac:dyDescent="0.3"/>
  <cols>
    <col min="1" max="1" width="10.1796875" style="8" bestFit="1" customWidth="1"/>
    <col min="2" max="13" width="9.1796875" style="8"/>
    <col min="14" max="14" width="26" style="8" bestFit="1" customWidth="1"/>
    <col min="15" max="15" width="10.7265625" style="8" bestFit="1" customWidth="1"/>
    <col min="16" max="16384" width="9.1796875" style="8"/>
  </cols>
  <sheetData>
    <row r="1" spans="1:17" x14ac:dyDescent="0.3">
      <c r="J1" s="11" t="s">
        <v>27</v>
      </c>
    </row>
    <row r="2" spans="1:17" x14ac:dyDescent="0.3">
      <c r="A2" s="1" t="s">
        <v>22</v>
      </c>
      <c r="B2" s="2" t="s">
        <v>2</v>
      </c>
      <c r="C2" s="8" t="s">
        <v>5</v>
      </c>
      <c r="D2" s="2" t="s">
        <v>3</v>
      </c>
      <c r="E2" s="8" t="s">
        <v>5</v>
      </c>
      <c r="F2" s="2" t="s">
        <v>4</v>
      </c>
      <c r="G2" s="8" t="s">
        <v>5</v>
      </c>
      <c r="J2" s="8" t="s">
        <v>2</v>
      </c>
      <c r="K2" s="8" t="s">
        <v>3</v>
      </c>
      <c r="L2" s="8" t="s">
        <v>4</v>
      </c>
    </row>
    <row r="3" spans="1:17" x14ac:dyDescent="0.3">
      <c r="A3" s="3">
        <v>42370</v>
      </c>
      <c r="B3" s="18">
        <v>29.4</v>
      </c>
      <c r="D3" s="18">
        <v>73.430000000000007</v>
      </c>
      <c r="F3" s="24">
        <v>20.25</v>
      </c>
    </row>
    <row r="4" spans="1:17" x14ac:dyDescent="0.3">
      <c r="A4" s="3">
        <v>42373</v>
      </c>
      <c r="B4" s="18">
        <v>28.81</v>
      </c>
      <c r="C4" s="16">
        <f>B4/B3-1</f>
        <v>-2.0068027210884298E-2</v>
      </c>
      <c r="D4" s="18">
        <v>71.989999999999995</v>
      </c>
      <c r="E4" s="16">
        <f>D4/D3-1</f>
        <v>-1.961051341413611E-2</v>
      </c>
      <c r="F4" s="18">
        <v>20.25</v>
      </c>
      <c r="G4" s="16">
        <f>F4/F3-1</f>
        <v>0</v>
      </c>
      <c r="J4" s="15">
        <f>C4-$C$1235</f>
        <v>-2.0622950212779285E-2</v>
      </c>
      <c r="K4" s="15">
        <f>E4-$E$1235</f>
        <v>-2.0083150255682389E-2</v>
      </c>
      <c r="L4" s="15">
        <f>G4-$G$1235</f>
        <v>-4.704208101877977E-4</v>
      </c>
    </row>
    <row r="5" spans="1:17" x14ac:dyDescent="0.3">
      <c r="A5" s="3">
        <v>42374</v>
      </c>
      <c r="B5" s="18">
        <v>28.79</v>
      </c>
      <c r="C5" s="16">
        <f t="shared" ref="C5:C68" si="0">B5/B4-1</f>
        <v>-6.9420340159664917E-4</v>
      </c>
      <c r="D5" s="18">
        <v>72.03</v>
      </c>
      <c r="E5" s="16">
        <f t="shared" ref="E5:E68" si="1">D5/D4-1</f>
        <v>5.5563272676772968E-4</v>
      </c>
      <c r="F5" s="18">
        <v>20.190000000000001</v>
      </c>
      <c r="G5" s="16">
        <f t="shared" ref="G5:G68" si="2">F5/F4-1</f>
        <v>-2.962962962962945E-3</v>
      </c>
      <c r="J5" s="15">
        <f t="shared" ref="J5:J68" si="3">C5-$C$1235</f>
        <v>-1.2491264034916352E-3</v>
      </c>
      <c r="K5" s="15">
        <f t="shared" ref="K5:K68" si="4">E5-$E$1235</f>
        <v>8.2995885221448973E-5</v>
      </c>
      <c r="L5" s="15">
        <f t="shared" ref="L5:L68" si="5">G5-$G$1235</f>
        <v>-3.4333837731507426E-3</v>
      </c>
    </row>
    <row r="6" spans="1:17" x14ac:dyDescent="0.3">
      <c r="A6" s="3">
        <v>42375</v>
      </c>
      <c r="B6" s="18">
        <v>28.62</v>
      </c>
      <c r="C6" s="16">
        <f t="shared" si="0"/>
        <v>-5.9048280653003493E-3</v>
      </c>
      <c r="D6" s="18">
        <v>71.81</v>
      </c>
      <c r="E6" s="16">
        <f t="shared" si="1"/>
        <v>-3.0542829376648539E-3</v>
      </c>
      <c r="F6" s="18">
        <v>20.12</v>
      </c>
      <c r="G6" s="16">
        <f t="shared" si="2"/>
        <v>-3.4670629024269317E-3</v>
      </c>
      <c r="J6" s="15">
        <f t="shared" si="3"/>
        <v>-6.4597510671953358E-3</v>
      </c>
      <c r="K6" s="15">
        <f t="shared" si="4"/>
        <v>-3.5269197792111347E-3</v>
      </c>
      <c r="L6" s="15">
        <f t="shared" si="5"/>
        <v>-3.9374837126147297E-3</v>
      </c>
      <c r="O6" s="11" t="s">
        <v>24</v>
      </c>
    </row>
    <row r="7" spans="1:17" x14ac:dyDescent="0.3">
      <c r="A7" s="3">
        <v>42376</v>
      </c>
      <c r="B7" s="18">
        <v>28.01</v>
      </c>
      <c r="C7" s="16">
        <f t="shared" si="0"/>
        <v>-2.1313766596785411E-2</v>
      </c>
      <c r="D7" s="18">
        <v>69.760000000000005</v>
      </c>
      <c r="E7" s="16">
        <f t="shared" si="1"/>
        <v>-2.854755605068926E-2</v>
      </c>
      <c r="F7" s="18">
        <v>19.739999999999998</v>
      </c>
      <c r="G7" s="16">
        <f t="shared" si="2"/>
        <v>-1.8886679920477212E-2</v>
      </c>
      <c r="J7" s="15">
        <f t="shared" si="3"/>
        <v>-2.1868689598680397E-2</v>
      </c>
      <c r="K7" s="15">
        <f t="shared" si="4"/>
        <v>-2.9020192892235539E-2</v>
      </c>
      <c r="L7" s="15">
        <f t="shared" si="5"/>
        <v>-1.935710073066501E-2</v>
      </c>
      <c r="O7" s="8" t="s">
        <v>23</v>
      </c>
    </row>
    <row r="8" spans="1:17" x14ac:dyDescent="0.3">
      <c r="A8" s="3">
        <v>42377</v>
      </c>
      <c r="B8" s="18">
        <v>28.21</v>
      </c>
      <c r="C8" s="16">
        <f t="shared" si="0"/>
        <v>7.1403070332023422E-3</v>
      </c>
      <c r="D8" s="18">
        <v>70.540000000000006</v>
      </c>
      <c r="E8" s="16">
        <f t="shared" si="1"/>
        <v>1.118119266055051E-2</v>
      </c>
      <c r="F8" s="18">
        <v>19.8</v>
      </c>
      <c r="G8" s="16">
        <f t="shared" si="2"/>
        <v>3.0395136778116338E-3</v>
      </c>
      <c r="J8" s="15">
        <f t="shared" si="3"/>
        <v>6.5853840313073557E-3</v>
      </c>
      <c r="K8" s="15">
        <f t="shared" si="4"/>
        <v>1.0708555819004229E-2</v>
      </c>
      <c r="L8" s="15">
        <f t="shared" si="5"/>
        <v>2.5690928676238363E-3</v>
      </c>
      <c r="O8" s="8" t="s">
        <v>25</v>
      </c>
      <c r="P8" s="8">
        <f>COUNT(J4:J1234)</f>
        <v>1231</v>
      </c>
    </row>
    <row r="9" spans="1:17" x14ac:dyDescent="0.3">
      <c r="A9" s="3">
        <v>42380</v>
      </c>
      <c r="B9" s="18">
        <v>28.01</v>
      </c>
      <c r="C9" s="16">
        <f t="shared" si="0"/>
        <v>-7.0896845090393512E-3</v>
      </c>
      <c r="D9" s="18">
        <v>69.95</v>
      </c>
      <c r="E9" s="16">
        <f t="shared" si="1"/>
        <v>-8.364048766657306E-3</v>
      </c>
      <c r="F9" s="18">
        <v>19.64</v>
      </c>
      <c r="G9" s="16">
        <f t="shared" si="2"/>
        <v>-8.0808080808081328E-3</v>
      </c>
      <c r="J9" s="15">
        <f t="shared" si="3"/>
        <v>-7.6446075109343377E-3</v>
      </c>
      <c r="K9" s="15">
        <f t="shared" si="4"/>
        <v>-8.8366856082035868E-3</v>
      </c>
      <c r="L9" s="15">
        <f t="shared" si="5"/>
        <v>-8.5512288909959308E-3</v>
      </c>
      <c r="O9" s="8" t="s">
        <v>26</v>
      </c>
      <c r="P9" s="8">
        <f>COUNT(J4:L4)</f>
        <v>3</v>
      </c>
    </row>
    <row r="10" spans="1:17" x14ac:dyDescent="0.3">
      <c r="A10" s="3">
        <v>42381</v>
      </c>
      <c r="B10" s="18">
        <v>27.82</v>
      </c>
      <c r="C10" s="16">
        <f t="shared" si="0"/>
        <v>-6.7832916815423472E-3</v>
      </c>
      <c r="D10" s="18">
        <v>69.31</v>
      </c>
      <c r="E10" s="16">
        <f t="shared" si="1"/>
        <v>-9.1493924231593748E-3</v>
      </c>
      <c r="F10" s="18">
        <v>19.5</v>
      </c>
      <c r="G10" s="16">
        <f t="shared" si="2"/>
        <v>-7.1283095723014833E-3</v>
      </c>
      <c r="J10" s="15">
        <f t="shared" si="3"/>
        <v>-7.3382146834373337E-3</v>
      </c>
      <c r="K10" s="15">
        <f t="shared" si="4"/>
        <v>-9.6220292647056557E-3</v>
      </c>
      <c r="L10" s="15">
        <f t="shared" si="5"/>
        <v>-7.5987303824892813E-3</v>
      </c>
    </row>
    <row r="11" spans="1:17" ht="14.5" x14ac:dyDescent="0.3">
      <c r="A11" s="3">
        <v>42382</v>
      </c>
      <c r="B11" s="18">
        <v>28</v>
      </c>
      <c r="C11" s="16">
        <f t="shared" si="0"/>
        <v>6.470165348670065E-3</v>
      </c>
      <c r="D11" s="18">
        <v>68.569999999999993</v>
      </c>
      <c r="E11" s="16">
        <f t="shared" si="1"/>
        <v>-1.0676670033184399E-2</v>
      </c>
      <c r="F11" s="18">
        <v>19.420000000000002</v>
      </c>
      <c r="G11" s="16">
        <f t="shared" si="2"/>
        <v>-4.1025641025640436E-3</v>
      </c>
      <c r="J11" s="15">
        <f t="shared" si="3"/>
        <v>5.9152423467750785E-3</v>
      </c>
      <c r="K11" s="15">
        <f t="shared" si="4"/>
        <v>-1.114930687473068E-2</v>
      </c>
      <c r="L11" s="15">
        <f t="shared" si="5"/>
        <v>-4.5729849127518415E-3</v>
      </c>
      <c r="O11" s="25" t="s">
        <v>28</v>
      </c>
      <c r="P11" s="8" t="s">
        <v>29</v>
      </c>
    </row>
    <row r="12" spans="1:17" x14ac:dyDescent="0.3">
      <c r="A12" s="3">
        <v>42383</v>
      </c>
      <c r="B12" s="18">
        <v>27.86</v>
      </c>
      <c r="C12" s="16">
        <f t="shared" si="0"/>
        <v>-5.0000000000000044E-3</v>
      </c>
      <c r="D12" s="18">
        <v>67.88</v>
      </c>
      <c r="E12" s="16">
        <f t="shared" si="1"/>
        <v>-1.0062709639784173E-2</v>
      </c>
      <c r="F12" s="18">
        <v>19.29</v>
      </c>
      <c r="G12" s="16">
        <f t="shared" si="2"/>
        <v>-6.6941297631308849E-3</v>
      </c>
      <c r="J12" s="15">
        <f t="shared" si="3"/>
        <v>-5.5549230018949909E-3</v>
      </c>
      <c r="K12" s="15">
        <f t="shared" si="4"/>
        <v>-1.0535346481330454E-2</v>
      </c>
      <c r="L12" s="15">
        <f t="shared" si="5"/>
        <v>-7.1645505733186829E-3</v>
      </c>
    </row>
    <row r="13" spans="1:17" x14ac:dyDescent="0.3">
      <c r="A13" s="3">
        <v>42384</v>
      </c>
      <c r="B13" s="18">
        <v>27.47</v>
      </c>
      <c r="C13" s="16">
        <f t="shared" si="0"/>
        <v>-1.39985642498206E-2</v>
      </c>
      <c r="D13" s="18">
        <v>66.11</v>
      </c>
      <c r="E13" s="16">
        <f t="shared" si="1"/>
        <v>-2.6075427224513836E-2</v>
      </c>
      <c r="F13" s="18">
        <v>19</v>
      </c>
      <c r="G13" s="16">
        <f t="shared" si="2"/>
        <v>-1.5033696215655756E-2</v>
      </c>
      <c r="J13" s="15">
        <f t="shared" si="3"/>
        <v>-1.4553487251715586E-2</v>
      </c>
      <c r="K13" s="15">
        <f t="shared" si="4"/>
        <v>-2.6548064066060115E-2</v>
      </c>
      <c r="L13" s="15">
        <f t="shared" si="5"/>
        <v>-1.5504117025843554E-2</v>
      </c>
      <c r="O13" s="29" t="s">
        <v>2</v>
      </c>
      <c r="P13" s="29" t="s">
        <v>3</v>
      </c>
      <c r="Q13" s="29" t="s">
        <v>4</v>
      </c>
    </row>
    <row r="14" spans="1:17" x14ac:dyDescent="0.3">
      <c r="A14" s="3">
        <v>42387</v>
      </c>
      <c r="B14" s="18">
        <v>27.11</v>
      </c>
      <c r="C14" s="16">
        <f t="shared" si="0"/>
        <v>-1.3105205678922482E-2</v>
      </c>
      <c r="D14" s="18">
        <v>64.23</v>
      </c>
      <c r="E14" s="16">
        <f t="shared" si="1"/>
        <v>-2.8437452730297963E-2</v>
      </c>
      <c r="F14" s="18">
        <v>18.64</v>
      </c>
      <c r="G14" s="16">
        <f t="shared" si="2"/>
        <v>-1.8947368421052602E-2</v>
      </c>
      <c r="J14" s="15">
        <f t="shared" si="3"/>
        <v>-1.3660128680817469E-2</v>
      </c>
      <c r="K14" s="15">
        <f t="shared" si="4"/>
        <v>-2.8910089571844242E-2</v>
      </c>
      <c r="L14" s="15">
        <f t="shared" si="5"/>
        <v>-1.94177892312404E-2</v>
      </c>
      <c r="N14" s="8" t="s">
        <v>2</v>
      </c>
      <c r="O14" s="8" cm="1">
        <f t="array" ref="O14:Q16">MMULT(TRANSPOSE(J4:L1234),J4:L1234)</f>
        <v>0.14938736205522238</v>
      </c>
      <c r="P14" s="8">
        <v>0.13499183919482183</v>
      </c>
      <c r="Q14" s="8">
        <v>0.11610695928790257</v>
      </c>
    </row>
    <row r="15" spans="1:17" x14ac:dyDescent="0.3">
      <c r="A15" s="3">
        <v>42388</v>
      </c>
      <c r="B15" s="18">
        <v>27.41</v>
      </c>
      <c r="C15" s="16">
        <f t="shared" si="0"/>
        <v>1.1066027296200653E-2</v>
      </c>
      <c r="D15" s="18">
        <v>64.84</v>
      </c>
      <c r="E15" s="16">
        <f t="shared" si="1"/>
        <v>9.4971197259847706E-3</v>
      </c>
      <c r="F15" s="18">
        <v>18.690000000000001</v>
      </c>
      <c r="G15" s="16">
        <f t="shared" si="2"/>
        <v>2.6824034334764768E-3</v>
      </c>
      <c r="J15" s="15">
        <f t="shared" si="3"/>
        <v>1.0511104294305667E-2</v>
      </c>
      <c r="K15" s="15">
        <f t="shared" si="4"/>
        <v>9.0244828844384898E-3</v>
      </c>
      <c r="L15" s="15">
        <f t="shared" si="5"/>
        <v>2.2119826232886793E-3</v>
      </c>
      <c r="N15" s="8" t="s">
        <v>3</v>
      </c>
      <c r="O15" s="8">
        <v>0.13499183919482183</v>
      </c>
      <c r="P15" s="8">
        <v>0.15662389005193528</v>
      </c>
      <c r="Q15" s="8">
        <v>0.12764361394855595</v>
      </c>
    </row>
    <row r="16" spans="1:17" x14ac:dyDescent="0.3">
      <c r="A16" s="3">
        <v>42389</v>
      </c>
      <c r="B16" s="18">
        <v>27.05</v>
      </c>
      <c r="C16" s="16">
        <f t="shared" si="0"/>
        <v>-1.3133892739875974E-2</v>
      </c>
      <c r="D16" s="18">
        <v>63.72</v>
      </c>
      <c r="E16" s="16">
        <f t="shared" si="1"/>
        <v>-1.7273288093769379E-2</v>
      </c>
      <c r="F16" s="18">
        <v>18.46</v>
      </c>
      <c r="G16" s="16">
        <f t="shared" si="2"/>
        <v>-1.2306046013911165E-2</v>
      </c>
      <c r="J16" s="15">
        <f t="shared" si="3"/>
        <v>-1.3688815741770961E-2</v>
      </c>
      <c r="K16" s="15">
        <f t="shared" si="4"/>
        <v>-1.7745924935315658E-2</v>
      </c>
      <c r="L16" s="15">
        <f t="shared" si="5"/>
        <v>-1.2776466824098963E-2</v>
      </c>
      <c r="N16" s="8" t="s">
        <v>4</v>
      </c>
      <c r="O16" s="8">
        <v>0.11610695928790257</v>
      </c>
      <c r="P16" s="8">
        <v>0.12764361394855595</v>
      </c>
      <c r="Q16" s="8">
        <v>0.1345122251471082</v>
      </c>
    </row>
    <row r="17" spans="1:17" x14ac:dyDescent="0.3">
      <c r="A17" s="3">
        <v>42390</v>
      </c>
      <c r="B17" s="18">
        <v>27.01</v>
      </c>
      <c r="C17" s="16">
        <f t="shared" si="0"/>
        <v>-1.4787430683917968E-3</v>
      </c>
      <c r="D17" s="18">
        <v>64.010000000000005</v>
      </c>
      <c r="E17" s="16">
        <f t="shared" si="1"/>
        <v>4.5511613308224508E-3</v>
      </c>
      <c r="F17" s="18">
        <v>18.239999999999998</v>
      </c>
      <c r="G17" s="16">
        <f t="shared" si="2"/>
        <v>-1.1917659804983827E-2</v>
      </c>
      <c r="J17" s="15">
        <f t="shared" si="3"/>
        <v>-2.0336660702867829E-3</v>
      </c>
      <c r="K17" s="15">
        <f t="shared" si="4"/>
        <v>4.07852448927617E-3</v>
      </c>
      <c r="L17" s="15">
        <f t="shared" si="5"/>
        <v>-1.2388080615171625E-2</v>
      </c>
    </row>
    <row r="18" spans="1:17" x14ac:dyDescent="0.3">
      <c r="A18" s="3">
        <v>42391</v>
      </c>
      <c r="B18" s="18">
        <v>27.5</v>
      </c>
      <c r="C18" s="16">
        <f t="shared" si="0"/>
        <v>1.8141429100333228E-2</v>
      </c>
      <c r="D18" s="18">
        <v>65.540000000000006</v>
      </c>
      <c r="E18" s="16">
        <f t="shared" si="1"/>
        <v>2.3902515231994936E-2</v>
      </c>
      <c r="F18" s="18">
        <v>18.510000000000002</v>
      </c>
      <c r="G18" s="16">
        <f t="shared" si="2"/>
        <v>1.4802631578947567E-2</v>
      </c>
      <c r="J18" s="15">
        <f t="shared" si="3"/>
        <v>1.7586506098438242E-2</v>
      </c>
      <c r="K18" s="15">
        <f t="shared" si="4"/>
        <v>2.3429878390448657E-2</v>
      </c>
      <c r="L18" s="15">
        <f t="shared" si="5"/>
        <v>1.4332210768759769E-2</v>
      </c>
    </row>
    <row r="19" spans="1:17" x14ac:dyDescent="0.3">
      <c r="A19" s="3">
        <v>42394</v>
      </c>
      <c r="B19" s="18">
        <v>27.55</v>
      </c>
      <c r="C19" s="16">
        <f t="shared" si="0"/>
        <v>1.8181818181819409E-3</v>
      </c>
      <c r="D19" s="18">
        <v>65.95</v>
      </c>
      <c r="E19" s="16">
        <f t="shared" si="1"/>
        <v>6.2557216966736551E-3</v>
      </c>
      <c r="F19" s="18">
        <v>18.68</v>
      </c>
      <c r="G19" s="16">
        <f t="shared" si="2"/>
        <v>9.1842247433817636E-3</v>
      </c>
      <c r="J19" s="15">
        <f t="shared" si="3"/>
        <v>1.2632588162869549E-3</v>
      </c>
      <c r="K19" s="15">
        <f t="shared" si="4"/>
        <v>5.7830848551273743E-3</v>
      </c>
      <c r="L19" s="15">
        <f t="shared" si="5"/>
        <v>8.7138039331939657E-3</v>
      </c>
      <c r="N19" s="11" t="s">
        <v>31</v>
      </c>
    </row>
    <row r="20" spans="1:17" x14ac:dyDescent="0.3">
      <c r="A20" s="3">
        <v>42396</v>
      </c>
      <c r="B20" s="18">
        <v>27.57</v>
      </c>
      <c r="C20" s="16">
        <f t="shared" si="0"/>
        <v>7.2595281306719883E-4</v>
      </c>
      <c r="D20" s="18">
        <v>65.87</v>
      </c>
      <c r="E20" s="16">
        <f t="shared" si="1"/>
        <v>-1.2130401819560044E-3</v>
      </c>
      <c r="F20" s="18">
        <v>18.68</v>
      </c>
      <c r="G20" s="16">
        <f t="shared" si="2"/>
        <v>0</v>
      </c>
      <c r="J20" s="15">
        <f t="shared" si="3"/>
        <v>1.7102981117221279E-4</v>
      </c>
      <c r="K20" s="15">
        <f t="shared" si="4"/>
        <v>-1.6856770235022852E-3</v>
      </c>
      <c r="L20" s="15">
        <f t="shared" si="5"/>
        <v>-4.704208101877977E-4</v>
      </c>
      <c r="O20" s="29" t="s">
        <v>2</v>
      </c>
      <c r="P20" s="29" t="s">
        <v>3</v>
      </c>
      <c r="Q20" s="29" t="s">
        <v>4</v>
      </c>
    </row>
    <row r="21" spans="1:17" x14ac:dyDescent="0.3">
      <c r="A21" s="3">
        <v>42397</v>
      </c>
      <c r="B21" s="18">
        <v>27.47</v>
      </c>
      <c r="C21" s="16">
        <f t="shared" si="0"/>
        <v>-3.6271309394270146E-3</v>
      </c>
      <c r="D21" s="18">
        <v>65.28</v>
      </c>
      <c r="E21" s="16">
        <f t="shared" si="1"/>
        <v>-8.9570365872172486E-3</v>
      </c>
      <c r="F21" s="18">
        <v>18.71</v>
      </c>
      <c r="G21" s="16">
        <f t="shared" si="2"/>
        <v>1.6059957173448769E-3</v>
      </c>
      <c r="J21" s="15">
        <f t="shared" si="3"/>
        <v>-4.1820539413220011E-3</v>
      </c>
      <c r="K21" s="15">
        <f t="shared" si="4"/>
        <v>-9.4296734287635294E-3</v>
      </c>
      <c r="L21" s="15">
        <f t="shared" si="5"/>
        <v>1.1355749071570791E-3</v>
      </c>
      <c r="N21" s="8" t="s">
        <v>2</v>
      </c>
      <c r="O21" s="19" cm="1">
        <f t="array" ref="O21:Q23">_xlfn.ANCHORARRAY(O14)/P8</f>
        <v>1.2135447770529845E-4</v>
      </c>
      <c r="P21" s="19">
        <v>1.0966030803803561E-4</v>
      </c>
      <c r="Q21" s="19">
        <v>9.4319219567751882E-5</v>
      </c>
    </row>
    <row r="22" spans="1:17" x14ac:dyDescent="0.3">
      <c r="A22" s="3">
        <v>42398</v>
      </c>
      <c r="B22" s="18">
        <v>27.84</v>
      </c>
      <c r="C22" s="16">
        <f t="shared" si="0"/>
        <v>1.3469239170003755E-2</v>
      </c>
      <c r="D22" s="18">
        <v>65.849999999999994</v>
      </c>
      <c r="E22" s="16">
        <f t="shared" si="1"/>
        <v>8.7316176470586537E-3</v>
      </c>
      <c r="F22" s="18">
        <v>18.98</v>
      </c>
      <c r="G22" s="16">
        <f t="shared" si="2"/>
        <v>1.4430785676109004E-2</v>
      </c>
      <c r="J22" s="15">
        <f t="shared" si="3"/>
        <v>1.2914316168108769E-2</v>
      </c>
      <c r="K22" s="15">
        <f t="shared" si="4"/>
        <v>8.2589808055123729E-3</v>
      </c>
      <c r="L22" s="15">
        <f t="shared" si="5"/>
        <v>1.3960364865921206E-2</v>
      </c>
      <c r="N22" s="8" t="s">
        <v>3</v>
      </c>
      <c r="O22" s="19">
        <v>1.0966030803803561E-4</v>
      </c>
      <c r="P22" s="19">
        <v>1.2723305446948438E-4</v>
      </c>
      <c r="Q22" s="19">
        <v>1.0369099427177574E-4</v>
      </c>
    </row>
    <row r="23" spans="1:17" x14ac:dyDescent="0.3">
      <c r="A23" s="3">
        <v>42401</v>
      </c>
      <c r="B23" s="18">
        <v>27.82</v>
      </c>
      <c r="C23" s="16">
        <f t="shared" si="0"/>
        <v>-7.1839080459767946E-4</v>
      </c>
      <c r="D23" s="18">
        <v>66.040000000000006</v>
      </c>
      <c r="E23" s="16">
        <f t="shared" si="1"/>
        <v>2.8853454821566871E-3</v>
      </c>
      <c r="F23" s="18">
        <v>19.07</v>
      </c>
      <c r="G23" s="16">
        <f t="shared" si="2"/>
        <v>4.7418335089568497E-3</v>
      </c>
      <c r="J23" s="15">
        <f t="shared" si="3"/>
        <v>-1.2733138064926655E-3</v>
      </c>
      <c r="K23" s="15">
        <f t="shared" si="4"/>
        <v>2.4127086406104063E-3</v>
      </c>
      <c r="L23" s="15">
        <f t="shared" si="5"/>
        <v>4.2714126987690518E-3</v>
      </c>
      <c r="N23" s="8" t="s">
        <v>4</v>
      </c>
      <c r="O23" s="19">
        <v>9.4319219567751882E-5</v>
      </c>
      <c r="P23" s="19">
        <v>1.0369099427177574E-4</v>
      </c>
      <c r="Q23" s="19">
        <v>1.0927069467677352E-4</v>
      </c>
    </row>
    <row r="24" spans="1:17" x14ac:dyDescent="0.3">
      <c r="A24" s="3">
        <v>42402</v>
      </c>
      <c r="B24" s="18">
        <v>27.38</v>
      </c>
      <c r="C24" s="16">
        <f t="shared" si="0"/>
        <v>-1.5815959741193431E-2</v>
      </c>
      <c r="D24" s="18">
        <v>65.39</v>
      </c>
      <c r="E24" s="16">
        <f t="shared" si="1"/>
        <v>-9.8425196850394636E-3</v>
      </c>
      <c r="F24" s="18">
        <v>18.760000000000002</v>
      </c>
      <c r="G24" s="16">
        <f t="shared" si="2"/>
        <v>-1.6255899318300959E-2</v>
      </c>
      <c r="J24" s="15">
        <f t="shared" si="3"/>
        <v>-1.6370882743088417E-2</v>
      </c>
      <c r="K24" s="15">
        <f t="shared" si="4"/>
        <v>-1.0315156526585744E-2</v>
      </c>
      <c r="L24" s="15">
        <f t="shared" si="5"/>
        <v>-1.6726320128488757E-2</v>
      </c>
    </row>
    <row r="25" spans="1:17" x14ac:dyDescent="0.3">
      <c r="A25" s="3">
        <v>42403</v>
      </c>
      <c r="B25" s="18">
        <v>27.02</v>
      </c>
      <c r="C25" s="16">
        <f t="shared" si="0"/>
        <v>-1.3148283418553675E-2</v>
      </c>
      <c r="D25" s="18">
        <v>64.430000000000007</v>
      </c>
      <c r="E25" s="16">
        <f t="shared" si="1"/>
        <v>-1.468114390579589E-2</v>
      </c>
      <c r="F25" s="18">
        <v>18.559999999999999</v>
      </c>
      <c r="G25" s="16">
        <f t="shared" si="2"/>
        <v>-1.0660980810234699E-2</v>
      </c>
      <c r="J25" s="15">
        <f t="shared" si="3"/>
        <v>-1.3703206420448661E-2</v>
      </c>
      <c r="K25" s="15">
        <f t="shared" si="4"/>
        <v>-1.5153780747342171E-2</v>
      </c>
      <c r="L25" s="15">
        <f t="shared" si="5"/>
        <v>-1.1131401620422497E-2</v>
      </c>
      <c r="N25" s="11" t="s">
        <v>30</v>
      </c>
    </row>
    <row r="26" spans="1:17" x14ac:dyDescent="0.3">
      <c r="A26" s="3">
        <v>42404</v>
      </c>
      <c r="B26" s="18">
        <v>27.2</v>
      </c>
      <c r="C26" s="16">
        <f t="shared" si="0"/>
        <v>6.6617320503330468E-3</v>
      </c>
      <c r="D26" s="18">
        <v>64.75</v>
      </c>
      <c r="E26" s="16">
        <f t="shared" si="1"/>
        <v>4.9666304516529092E-3</v>
      </c>
      <c r="F26" s="18">
        <v>18.7</v>
      </c>
      <c r="G26" s="16">
        <f t="shared" si="2"/>
        <v>7.5431034482758008E-3</v>
      </c>
      <c r="J26" s="15">
        <f t="shared" si="3"/>
        <v>6.1068090484380604E-3</v>
      </c>
      <c r="K26" s="15">
        <f t="shared" si="4"/>
        <v>4.4939936101066284E-3</v>
      </c>
      <c r="L26" s="15">
        <f t="shared" si="5"/>
        <v>7.0726826380880028E-3</v>
      </c>
      <c r="N26" s="8" t="s">
        <v>2</v>
      </c>
      <c r="O26" s="8">
        <f>VAR(C4:C1234)</f>
        <v>1.2145313988229477E-4</v>
      </c>
    </row>
    <row r="27" spans="1:17" x14ac:dyDescent="0.3">
      <c r="A27" s="3">
        <v>42405</v>
      </c>
      <c r="B27" s="18">
        <v>27.58</v>
      </c>
      <c r="C27" s="16">
        <f t="shared" si="0"/>
        <v>1.3970588235294068E-2</v>
      </c>
      <c r="D27" s="18">
        <v>65.510000000000005</v>
      </c>
      <c r="E27" s="16">
        <f t="shared" si="1"/>
        <v>1.1737451737451776E-2</v>
      </c>
      <c r="F27" s="18">
        <v>18.87</v>
      </c>
      <c r="G27" s="16">
        <f t="shared" si="2"/>
        <v>9.0909090909092605E-3</v>
      </c>
      <c r="J27" s="15">
        <f t="shared" si="3"/>
        <v>1.3415665233399082E-2</v>
      </c>
      <c r="K27" s="15">
        <f t="shared" si="4"/>
        <v>1.1264814895905495E-2</v>
      </c>
      <c r="L27" s="15">
        <f t="shared" si="5"/>
        <v>8.6204882807214625E-3</v>
      </c>
      <c r="N27" s="8" t="s">
        <v>3</v>
      </c>
      <c r="O27" s="8">
        <f>VAR(E4:E1234)</f>
        <v>1.2733649597718351E-4</v>
      </c>
    </row>
    <row r="28" spans="1:17" x14ac:dyDescent="0.3">
      <c r="A28" s="3">
        <v>42408</v>
      </c>
      <c r="B28" s="18">
        <v>27.25</v>
      </c>
      <c r="C28" s="16">
        <f t="shared" si="0"/>
        <v>-1.196519216823777E-2</v>
      </c>
      <c r="D28" s="18">
        <v>65.23</v>
      </c>
      <c r="E28" s="16">
        <f t="shared" si="1"/>
        <v>-4.2741566173103429E-3</v>
      </c>
      <c r="F28" s="18">
        <v>18.7</v>
      </c>
      <c r="G28" s="16">
        <f t="shared" si="2"/>
        <v>-9.009009009009139E-3</v>
      </c>
      <c r="J28" s="15">
        <f t="shared" si="3"/>
        <v>-1.2520115170132757E-2</v>
      </c>
      <c r="K28" s="15">
        <f t="shared" si="4"/>
        <v>-4.7467934588566237E-3</v>
      </c>
      <c r="L28" s="15">
        <f t="shared" si="5"/>
        <v>-9.479429819196937E-3</v>
      </c>
      <c r="N28" s="8" t="s">
        <v>4</v>
      </c>
      <c r="O28" s="8">
        <f>VAR(G4:G1234)</f>
        <v>1.0935953263992553E-4</v>
      </c>
    </row>
    <row r="29" spans="1:17" x14ac:dyDescent="0.3">
      <c r="A29" s="3">
        <v>42409</v>
      </c>
      <c r="B29" s="18">
        <v>26.79</v>
      </c>
      <c r="C29" s="16">
        <f t="shared" si="0"/>
        <v>-1.6880733944954152E-2</v>
      </c>
      <c r="D29" s="18">
        <v>64.38</v>
      </c>
      <c r="E29" s="16">
        <f t="shared" si="1"/>
        <v>-1.3030814042618521E-2</v>
      </c>
      <c r="F29" s="18">
        <v>18.420000000000002</v>
      </c>
      <c r="G29" s="16">
        <f t="shared" si="2"/>
        <v>-1.4973262032085488E-2</v>
      </c>
      <c r="J29" s="15">
        <f t="shared" si="3"/>
        <v>-1.7435656946849138E-2</v>
      </c>
      <c r="K29" s="15">
        <f t="shared" si="4"/>
        <v>-1.3503450884164802E-2</v>
      </c>
      <c r="L29" s="15">
        <f t="shared" si="5"/>
        <v>-1.5443682842273286E-2</v>
      </c>
    </row>
    <row r="30" spans="1:17" x14ac:dyDescent="0.3">
      <c r="A30" s="3">
        <v>42410</v>
      </c>
      <c r="B30" s="18">
        <v>26.5</v>
      </c>
      <c r="C30" s="16">
        <f t="shared" si="0"/>
        <v>-1.0824934677118314E-2</v>
      </c>
      <c r="D30" s="18">
        <v>63.64</v>
      </c>
      <c r="E30" s="16">
        <f t="shared" si="1"/>
        <v>-1.1494252873563093E-2</v>
      </c>
      <c r="F30" s="18">
        <v>18.260000000000002</v>
      </c>
      <c r="G30" s="16">
        <f t="shared" si="2"/>
        <v>-8.6862106406080386E-3</v>
      </c>
      <c r="J30" s="15">
        <f t="shared" si="3"/>
        <v>-1.1379857679013301E-2</v>
      </c>
      <c r="K30" s="15">
        <f t="shared" si="4"/>
        <v>-1.1966889715109374E-2</v>
      </c>
      <c r="L30" s="15">
        <f t="shared" si="5"/>
        <v>-9.1566314507958366E-3</v>
      </c>
    </row>
    <row r="31" spans="1:17" x14ac:dyDescent="0.3">
      <c r="A31" s="3">
        <v>42411</v>
      </c>
      <c r="B31" s="18">
        <v>25.69</v>
      </c>
      <c r="C31" s="16">
        <f t="shared" si="0"/>
        <v>-3.0566037735848983E-2</v>
      </c>
      <c r="D31" s="18">
        <v>61.38</v>
      </c>
      <c r="E31" s="16">
        <f t="shared" si="1"/>
        <v>-3.551225644248901E-2</v>
      </c>
      <c r="F31" s="18">
        <v>17.75</v>
      </c>
      <c r="G31" s="16">
        <f t="shared" si="2"/>
        <v>-2.7929901423877412E-2</v>
      </c>
      <c r="J31" s="15">
        <f t="shared" si="3"/>
        <v>-3.112096073774397E-2</v>
      </c>
      <c r="K31" s="15">
        <f t="shared" si="4"/>
        <v>-3.5984893284035292E-2</v>
      </c>
      <c r="L31" s="15">
        <f t="shared" si="5"/>
        <v>-2.840032223406521E-2</v>
      </c>
      <c r="N31" s="8" t="s">
        <v>18</v>
      </c>
      <c r="O31" s="8">
        <f>STDEV(C4:C1234)</f>
        <v>1.1020578019427782E-2</v>
      </c>
    </row>
    <row r="32" spans="1:17" x14ac:dyDescent="0.3">
      <c r="A32" s="3">
        <v>42412</v>
      </c>
      <c r="B32" s="18">
        <v>25.61</v>
      </c>
      <c r="C32" s="16">
        <f t="shared" si="0"/>
        <v>-3.1140521603737481E-3</v>
      </c>
      <c r="D32" s="18">
        <v>60.79</v>
      </c>
      <c r="E32" s="16">
        <f t="shared" si="1"/>
        <v>-9.6122515477354842E-3</v>
      </c>
      <c r="F32" s="18">
        <v>17.559999999999999</v>
      </c>
      <c r="G32" s="16">
        <f t="shared" si="2"/>
        <v>-1.0704225352112795E-2</v>
      </c>
      <c r="J32" s="15">
        <f t="shared" si="3"/>
        <v>-3.6689751622687341E-3</v>
      </c>
      <c r="K32" s="15">
        <f t="shared" si="4"/>
        <v>-1.0084888389281765E-2</v>
      </c>
      <c r="L32" s="15">
        <f t="shared" si="5"/>
        <v>-1.1174646162300593E-2</v>
      </c>
      <c r="N32" s="8" t="s">
        <v>19</v>
      </c>
      <c r="O32" s="8">
        <f>STDEV(E4:E1234)</f>
        <v>1.1284347388182603E-2</v>
      </c>
    </row>
    <row r="33" spans="1:17" x14ac:dyDescent="0.3">
      <c r="A33" s="3">
        <v>42415</v>
      </c>
      <c r="B33" s="18">
        <v>26.35</v>
      </c>
      <c r="C33" s="16">
        <f t="shared" si="0"/>
        <v>2.8894962905115174E-2</v>
      </c>
      <c r="D33" s="18">
        <v>63.42</v>
      </c>
      <c r="E33" s="16">
        <f t="shared" si="1"/>
        <v>4.3263694686626053E-2</v>
      </c>
      <c r="F33" s="18">
        <v>18.010000000000002</v>
      </c>
      <c r="G33" s="16">
        <f t="shared" si="2"/>
        <v>2.5626423690205069E-2</v>
      </c>
      <c r="J33" s="15">
        <f t="shared" si="3"/>
        <v>2.8340039903220187E-2</v>
      </c>
      <c r="K33" s="15">
        <f t="shared" si="4"/>
        <v>4.279105784507977E-2</v>
      </c>
      <c r="L33" s="15">
        <f t="shared" si="5"/>
        <v>2.5156002880017271E-2</v>
      </c>
      <c r="N33" s="8" t="s">
        <v>32</v>
      </c>
      <c r="O33" s="8">
        <f>STDEV(G4:G1234)</f>
        <v>1.0457510824279625E-2</v>
      </c>
    </row>
    <row r="34" spans="1:17" x14ac:dyDescent="0.3">
      <c r="A34" s="3">
        <v>42416</v>
      </c>
      <c r="B34" s="18">
        <v>25.89</v>
      </c>
      <c r="C34" s="16">
        <f t="shared" si="0"/>
        <v>-1.7457305502846299E-2</v>
      </c>
      <c r="D34" s="18">
        <v>62.07</v>
      </c>
      <c r="E34" s="16">
        <f t="shared" si="1"/>
        <v>-2.1286660359508103E-2</v>
      </c>
      <c r="F34" s="18">
        <v>17.850000000000001</v>
      </c>
      <c r="G34" s="16">
        <f t="shared" si="2"/>
        <v>-8.8839533592448561E-3</v>
      </c>
      <c r="J34" s="15">
        <f t="shared" si="3"/>
        <v>-1.8012228504741285E-2</v>
      </c>
      <c r="K34" s="15">
        <f t="shared" si="4"/>
        <v>-2.1759297201054382E-2</v>
      </c>
      <c r="L34" s="15">
        <f t="shared" si="5"/>
        <v>-9.354374169432654E-3</v>
      </c>
    </row>
    <row r="35" spans="1:17" x14ac:dyDescent="0.3">
      <c r="A35" s="3">
        <v>42417</v>
      </c>
      <c r="B35" s="18">
        <v>26</v>
      </c>
      <c r="C35" s="16">
        <f t="shared" si="0"/>
        <v>4.2487446890691061E-3</v>
      </c>
      <c r="D35" s="18">
        <v>62.33</v>
      </c>
      <c r="E35" s="16">
        <f t="shared" si="1"/>
        <v>4.1888190752374932E-3</v>
      </c>
      <c r="F35" s="18">
        <v>17.87</v>
      </c>
      <c r="G35" s="16">
        <f t="shared" si="2"/>
        <v>1.1204481792717047E-3</v>
      </c>
      <c r="J35" s="15">
        <f t="shared" si="3"/>
        <v>3.69382168717412E-3</v>
      </c>
      <c r="K35" s="15">
        <f t="shared" si="4"/>
        <v>3.7161822336912124E-3</v>
      </c>
      <c r="L35" s="15">
        <f t="shared" si="5"/>
        <v>6.5002736908390695E-4</v>
      </c>
      <c r="N35" s="11" t="s">
        <v>33</v>
      </c>
    </row>
    <row r="36" spans="1:17" x14ac:dyDescent="0.3">
      <c r="A36" s="3">
        <v>42418</v>
      </c>
      <c r="B36" s="18">
        <v>26.29</v>
      </c>
      <c r="C36" s="16">
        <f t="shared" si="0"/>
        <v>1.115384615384607E-2</v>
      </c>
      <c r="D36" s="18">
        <v>62.93</v>
      </c>
      <c r="E36" s="16">
        <f t="shared" si="1"/>
        <v>9.6261832183539564E-3</v>
      </c>
      <c r="F36" s="18">
        <v>18.07</v>
      </c>
      <c r="G36" s="16">
        <f t="shared" si="2"/>
        <v>1.1191941801902638E-2</v>
      </c>
      <c r="J36" s="15">
        <f t="shared" si="3"/>
        <v>1.0598923151951083E-2</v>
      </c>
      <c r="K36" s="15">
        <f t="shared" si="4"/>
        <v>9.1535463768076756E-3</v>
      </c>
      <c r="L36" s="15">
        <f t="shared" si="5"/>
        <v>1.072152099171484E-2</v>
      </c>
      <c r="O36" s="29" t="s">
        <v>2</v>
      </c>
      <c r="P36" s="29" t="s">
        <v>3</v>
      </c>
      <c r="Q36" s="29" t="s">
        <v>4</v>
      </c>
    </row>
    <row r="37" spans="1:17" x14ac:dyDescent="0.3">
      <c r="A37" s="3">
        <v>42419</v>
      </c>
      <c r="B37" s="18">
        <v>26.37</v>
      </c>
      <c r="C37" s="16">
        <f t="shared" si="0"/>
        <v>3.042982122479998E-3</v>
      </c>
      <c r="D37" s="18">
        <v>62.81</v>
      </c>
      <c r="E37" s="16">
        <f t="shared" si="1"/>
        <v>-1.9068806610519351E-3</v>
      </c>
      <c r="F37" s="18">
        <v>18.07</v>
      </c>
      <c r="G37" s="16">
        <f t="shared" si="2"/>
        <v>0</v>
      </c>
      <c r="J37" s="15">
        <f t="shared" si="3"/>
        <v>2.488059120585012E-3</v>
      </c>
      <c r="K37" s="15">
        <f t="shared" si="4"/>
        <v>-2.3795175025982159E-3</v>
      </c>
      <c r="L37" s="15">
        <f t="shared" si="5"/>
        <v>-4.704208101877977E-4</v>
      </c>
      <c r="N37" s="8" t="s">
        <v>2</v>
      </c>
      <c r="O37" s="8" cm="1">
        <f t="array" ref="O37:Q39">MMULT(O31:O33,TRANSPOSE(O31:O33))</f>
        <v>1.2145313988229477E-4</v>
      </c>
      <c r="P37" s="8">
        <v>1.2436003078979249E-4</v>
      </c>
      <c r="Q37" s="8">
        <v>1.1524781392798414E-4</v>
      </c>
    </row>
    <row r="38" spans="1:17" x14ac:dyDescent="0.3">
      <c r="A38" s="3">
        <v>42422</v>
      </c>
      <c r="B38" s="18">
        <v>26.39</v>
      </c>
      <c r="C38" s="16">
        <f t="shared" si="0"/>
        <v>7.5843761850591385E-4</v>
      </c>
      <c r="D38" s="18">
        <v>63.17</v>
      </c>
      <c r="E38" s="16">
        <f t="shared" si="1"/>
        <v>5.7315714058270295E-3</v>
      </c>
      <c r="F38" s="18">
        <v>18.07</v>
      </c>
      <c r="G38" s="16">
        <f t="shared" si="2"/>
        <v>0</v>
      </c>
      <c r="J38" s="15">
        <f t="shared" si="3"/>
        <v>2.0351461661092781E-4</v>
      </c>
      <c r="K38" s="15">
        <f t="shared" si="4"/>
        <v>5.2589345642807487E-3</v>
      </c>
      <c r="L38" s="15">
        <f t="shared" si="5"/>
        <v>-4.704208101877977E-4</v>
      </c>
      <c r="N38" s="8" t="s">
        <v>3</v>
      </c>
      <c r="O38" s="8">
        <v>1.2436003078979249E-4</v>
      </c>
      <c r="P38" s="8">
        <v>1.2733649597718353E-4</v>
      </c>
      <c r="Q38" s="8">
        <v>1.1800618495685109E-4</v>
      </c>
    </row>
    <row r="39" spans="1:17" x14ac:dyDescent="0.3">
      <c r="A39" s="3">
        <v>42423</v>
      </c>
      <c r="B39" s="18">
        <v>25.92</v>
      </c>
      <c r="C39" s="16">
        <f t="shared" si="0"/>
        <v>-1.7809776430465996E-2</v>
      </c>
      <c r="D39" s="18">
        <v>62.33</v>
      </c>
      <c r="E39" s="16">
        <f t="shared" si="1"/>
        <v>-1.3297451321830023E-2</v>
      </c>
      <c r="F39" s="18">
        <v>17.829999999999998</v>
      </c>
      <c r="G39" s="16">
        <f t="shared" si="2"/>
        <v>-1.3281682346430679E-2</v>
      </c>
      <c r="J39" s="15">
        <f t="shared" si="3"/>
        <v>-1.8364699432360982E-2</v>
      </c>
      <c r="K39" s="15">
        <f t="shared" si="4"/>
        <v>-1.3770088163376304E-2</v>
      </c>
      <c r="L39" s="15">
        <f t="shared" si="5"/>
        <v>-1.3752103156618477E-2</v>
      </c>
      <c r="N39" s="8" t="s">
        <v>4</v>
      </c>
      <c r="O39" s="8">
        <v>1.1524781392798414E-4</v>
      </c>
      <c r="P39" s="8">
        <v>1.1800618495685109E-4</v>
      </c>
      <c r="Q39" s="8">
        <v>1.0935953263992553E-4</v>
      </c>
    </row>
    <row r="40" spans="1:17" x14ac:dyDescent="0.3">
      <c r="A40" s="3">
        <v>42424</v>
      </c>
      <c r="B40" s="18">
        <v>25.66</v>
      </c>
      <c r="C40" s="16">
        <f t="shared" si="0"/>
        <v>-1.0030864197530964E-2</v>
      </c>
      <c r="D40" s="18">
        <v>61.78</v>
      </c>
      <c r="E40" s="16">
        <f t="shared" si="1"/>
        <v>-8.8240012834910342E-3</v>
      </c>
      <c r="F40" s="18">
        <v>17.68</v>
      </c>
      <c r="G40" s="16">
        <f t="shared" si="2"/>
        <v>-8.4127874369039901E-3</v>
      </c>
      <c r="J40" s="15">
        <f t="shared" si="3"/>
        <v>-1.0585787199425951E-2</v>
      </c>
      <c r="K40" s="15">
        <f t="shared" si="4"/>
        <v>-9.296638125037315E-3</v>
      </c>
      <c r="L40" s="15">
        <f t="shared" si="5"/>
        <v>-8.8832082470917881E-3</v>
      </c>
    </row>
    <row r="41" spans="1:17" x14ac:dyDescent="0.3">
      <c r="A41" s="3">
        <v>42425</v>
      </c>
      <c r="B41" s="18">
        <v>25.42</v>
      </c>
      <c r="C41" s="16">
        <f t="shared" si="0"/>
        <v>-9.3530787217458444E-3</v>
      </c>
      <c r="D41" s="18">
        <v>60.89</v>
      </c>
      <c r="E41" s="16">
        <f t="shared" si="1"/>
        <v>-1.4405956620265448E-2</v>
      </c>
      <c r="F41" s="18">
        <v>17.47</v>
      </c>
      <c r="G41" s="16">
        <f t="shared" si="2"/>
        <v>-1.1877828054298711E-2</v>
      </c>
      <c r="J41" s="15">
        <f t="shared" si="3"/>
        <v>-9.9080017236408309E-3</v>
      </c>
      <c r="K41" s="15">
        <f t="shared" si="4"/>
        <v>-1.4878593461811728E-2</v>
      </c>
      <c r="L41" s="15">
        <f t="shared" si="5"/>
        <v>-1.2348248864486509E-2</v>
      </c>
      <c r="N41" s="11" t="s">
        <v>34</v>
      </c>
    </row>
    <row r="42" spans="1:17" x14ac:dyDescent="0.3">
      <c r="A42" s="3">
        <v>42426</v>
      </c>
      <c r="B42" s="18">
        <v>25.65</v>
      </c>
      <c r="C42" s="16">
        <f t="shared" si="0"/>
        <v>9.0479937057434956E-3</v>
      </c>
      <c r="D42" s="18">
        <v>60.96</v>
      </c>
      <c r="E42" s="16">
        <f t="shared" si="1"/>
        <v>1.1496140581377379E-3</v>
      </c>
      <c r="F42" s="18">
        <v>17.57</v>
      </c>
      <c r="G42" s="16">
        <f t="shared" si="2"/>
        <v>5.7240984544935092E-3</v>
      </c>
      <c r="J42" s="15">
        <f t="shared" si="3"/>
        <v>8.4930707038485091E-3</v>
      </c>
      <c r="K42" s="15">
        <f t="shared" si="4"/>
        <v>6.7697721659145717E-4</v>
      </c>
      <c r="L42" s="15">
        <f t="shared" si="5"/>
        <v>5.2536776443057112E-3</v>
      </c>
      <c r="O42" s="29" t="s">
        <v>2</v>
      </c>
      <c r="P42" s="29" t="s">
        <v>3</v>
      </c>
      <c r="Q42" s="29" t="s">
        <v>4</v>
      </c>
    </row>
    <row r="43" spans="1:17" x14ac:dyDescent="0.3">
      <c r="A43" s="3">
        <v>42429</v>
      </c>
      <c r="B43" s="18">
        <v>25.55</v>
      </c>
      <c r="C43" s="16">
        <f t="shared" si="0"/>
        <v>-3.8986354775827348E-3</v>
      </c>
      <c r="D43" s="18">
        <v>60.61</v>
      </c>
      <c r="E43" s="16">
        <f t="shared" si="1"/>
        <v>-5.7414698162729927E-3</v>
      </c>
      <c r="F43" s="18">
        <v>17.46</v>
      </c>
      <c r="G43" s="16">
        <f t="shared" si="2"/>
        <v>-6.2606715993169804E-3</v>
      </c>
      <c r="J43" s="15">
        <f t="shared" si="3"/>
        <v>-4.4535584794777212E-3</v>
      </c>
      <c r="K43" s="15">
        <f t="shared" si="4"/>
        <v>-6.2141066578192735E-3</v>
      </c>
      <c r="L43" s="15">
        <f t="shared" si="5"/>
        <v>-6.7310924095047783E-3</v>
      </c>
      <c r="N43" s="8" t="s">
        <v>2</v>
      </c>
      <c r="O43" s="26" cm="1">
        <f t="array" ref="O43:Q45">_xlfn.ANCHORARRAY(O21)/_xlfn.ANCHORARRAY(O37)</f>
        <v>0.99918765231518969</v>
      </c>
      <c r="P43" s="19">
        <v>0.88179704798719427</v>
      </c>
      <c r="Q43" s="19">
        <v>0.81840354582942387</v>
      </c>
    </row>
    <row r="44" spans="1:17" x14ac:dyDescent="0.3">
      <c r="A44" s="3">
        <v>42430</v>
      </c>
      <c r="B44" s="18">
        <v>26.34</v>
      </c>
      <c r="C44" s="16">
        <f t="shared" si="0"/>
        <v>3.0919765166340429E-2</v>
      </c>
      <c r="D44" s="18">
        <v>62.39</v>
      </c>
      <c r="E44" s="16">
        <f t="shared" si="1"/>
        <v>2.9368091074080116E-2</v>
      </c>
      <c r="F44" s="18">
        <v>17.75</v>
      </c>
      <c r="G44" s="16">
        <f t="shared" si="2"/>
        <v>1.6609392898052633E-2</v>
      </c>
      <c r="J44" s="15">
        <f t="shared" si="3"/>
        <v>3.0364842164445443E-2</v>
      </c>
      <c r="K44" s="15">
        <f t="shared" si="4"/>
        <v>2.8895454232533837E-2</v>
      </c>
      <c r="L44" s="15">
        <f t="shared" si="5"/>
        <v>1.6138972087864835E-2</v>
      </c>
      <c r="N44" s="8" t="s">
        <v>3</v>
      </c>
      <c r="O44" s="19">
        <v>0.88179704798719427</v>
      </c>
      <c r="P44" s="26">
        <v>0.9991876523151878</v>
      </c>
      <c r="Q44" s="19">
        <v>0.87869118309087202</v>
      </c>
    </row>
    <row r="45" spans="1:17" x14ac:dyDescent="0.3">
      <c r="A45" s="3">
        <v>42431</v>
      </c>
      <c r="B45" s="18">
        <v>26.89</v>
      </c>
      <c r="C45" s="16">
        <f t="shared" si="0"/>
        <v>2.0880789673500377E-2</v>
      </c>
      <c r="D45" s="18">
        <v>63.44</v>
      </c>
      <c r="E45" s="16">
        <f t="shared" si="1"/>
        <v>1.68296201314313E-2</v>
      </c>
      <c r="F45" s="18">
        <v>18.02</v>
      </c>
      <c r="G45" s="16">
        <f t="shared" si="2"/>
        <v>1.5211267605633738E-2</v>
      </c>
      <c r="J45" s="15">
        <f t="shared" si="3"/>
        <v>2.0325866671605391E-2</v>
      </c>
      <c r="K45" s="15">
        <f t="shared" si="4"/>
        <v>1.6356983289885021E-2</v>
      </c>
      <c r="L45" s="15">
        <f t="shared" si="5"/>
        <v>1.474084679544594E-2</v>
      </c>
      <c r="N45" s="8" t="s">
        <v>4</v>
      </c>
      <c r="O45" s="19">
        <v>0.81840354582942387</v>
      </c>
      <c r="P45" s="19">
        <v>0.87869118309087202</v>
      </c>
      <c r="Q45" s="26">
        <v>0.99918765231518947</v>
      </c>
    </row>
    <row r="46" spans="1:17" x14ac:dyDescent="0.3">
      <c r="A46" s="3">
        <v>42432</v>
      </c>
      <c r="B46" s="18">
        <v>27.17</v>
      </c>
      <c r="C46" s="16">
        <f t="shared" si="0"/>
        <v>1.0412792859799236E-2</v>
      </c>
      <c r="D46" s="18">
        <v>64.12</v>
      </c>
      <c r="E46" s="16">
        <f t="shared" si="1"/>
        <v>1.0718789407314189E-2</v>
      </c>
      <c r="F46" s="18">
        <v>18.25</v>
      </c>
      <c r="G46" s="16">
        <f t="shared" si="2"/>
        <v>1.2763596004439437E-2</v>
      </c>
      <c r="J46" s="15">
        <f t="shared" si="3"/>
        <v>9.8578698579042494E-3</v>
      </c>
      <c r="K46" s="15">
        <f t="shared" si="4"/>
        <v>1.0246152565767908E-2</v>
      </c>
      <c r="L46" s="15">
        <f t="shared" si="5"/>
        <v>1.2293175194251639E-2</v>
      </c>
    </row>
    <row r="47" spans="1:17" x14ac:dyDescent="0.3">
      <c r="A47" s="3">
        <v>42433</v>
      </c>
      <c r="B47" s="18">
        <v>27.28</v>
      </c>
      <c r="C47" s="16">
        <f t="shared" si="0"/>
        <v>4.0485829959513442E-3</v>
      </c>
      <c r="D47" s="18">
        <v>64.39</v>
      </c>
      <c r="E47" s="16">
        <f t="shared" si="1"/>
        <v>4.2108546475358999E-3</v>
      </c>
      <c r="F47" s="18">
        <v>18.420000000000002</v>
      </c>
      <c r="G47" s="16">
        <f t="shared" si="2"/>
        <v>9.3150684931506689E-3</v>
      </c>
      <c r="J47" s="15">
        <f t="shared" si="3"/>
        <v>3.4936599940563581E-3</v>
      </c>
      <c r="K47" s="15">
        <f t="shared" si="4"/>
        <v>3.7382178059896191E-3</v>
      </c>
      <c r="L47" s="15">
        <f t="shared" si="5"/>
        <v>8.8446476829628709E-3</v>
      </c>
    </row>
    <row r="48" spans="1:17" x14ac:dyDescent="0.3">
      <c r="A48" s="3">
        <v>42437</v>
      </c>
      <c r="B48" s="18">
        <v>27.22</v>
      </c>
      <c r="C48" s="16">
        <f t="shared" si="0"/>
        <v>-2.1994134897361795E-3</v>
      </c>
      <c r="D48" s="18">
        <v>64.33</v>
      </c>
      <c r="E48" s="16">
        <f t="shared" si="1"/>
        <v>-9.3182171144590153E-4</v>
      </c>
      <c r="F48" s="18">
        <v>18.510000000000002</v>
      </c>
      <c r="G48" s="16">
        <f t="shared" si="2"/>
        <v>4.8859934853420217E-3</v>
      </c>
      <c r="J48" s="15">
        <f t="shared" si="3"/>
        <v>-2.7543364916311655E-3</v>
      </c>
      <c r="K48" s="15">
        <f t="shared" si="4"/>
        <v>-1.4044585529921823E-3</v>
      </c>
      <c r="L48" s="15">
        <f t="shared" si="5"/>
        <v>4.4155726751542237E-3</v>
      </c>
      <c r="N48" s="8" t="s">
        <v>35</v>
      </c>
    </row>
    <row r="49" spans="1:17" x14ac:dyDescent="0.3">
      <c r="A49" s="3">
        <v>42438</v>
      </c>
      <c r="B49" s="18">
        <v>27.38</v>
      </c>
      <c r="C49" s="16">
        <f t="shared" si="0"/>
        <v>5.8780308596619868E-3</v>
      </c>
      <c r="D49" s="18">
        <v>64.75</v>
      </c>
      <c r="E49" s="16">
        <f t="shared" si="1"/>
        <v>6.5288356909685152E-3</v>
      </c>
      <c r="F49" s="18">
        <v>18.55</v>
      </c>
      <c r="G49" s="16">
        <f t="shared" si="2"/>
        <v>2.160994057266219E-3</v>
      </c>
      <c r="J49" s="15">
        <f t="shared" si="3"/>
        <v>5.3231078577670003E-3</v>
      </c>
      <c r="K49" s="15">
        <f t="shared" si="4"/>
        <v>6.0561988494222344E-3</v>
      </c>
      <c r="L49" s="15">
        <f t="shared" si="5"/>
        <v>1.6905732470784212E-3</v>
      </c>
      <c r="N49" s="8" t="s">
        <v>2</v>
      </c>
      <c r="O49" s="27">
        <v>0.8617692542593145</v>
      </c>
      <c r="P49" s="8">
        <f>O49*O31</f>
        <v>9.4971953013088736E-3</v>
      </c>
    </row>
    <row r="50" spans="1:17" x14ac:dyDescent="0.3">
      <c r="A50" s="3">
        <v>42439</v>
      </c>
      <c r="B50" s="18">
        <v>27.17</v>
      </c>
      <c r="C50" s="16">
        <f t="shared" si="0"/>
        <v>-7.6698319941562731E-3</v>
      </c>
      <c r="D50" s="18">
        <v>64.59</v>
      </c>
      <c r="E50" s="16">
        <f t="shared" si="1"/>
        <v>-2.4710424710424617E-3</v>
      </c>
      <c r="F50" s="18">
        <v>18.55</v>
      </c>
      <c r="G50" s="16">
        <f t="shared" si="2"/>
        <v>0</v>
      </c>
      <c r="J50" s="15">
        <f t="shared" si="3"/>
        <v>-8.2247549960512596E-3</v>
      </c>
      <c r="K50" s="15">
        <f t="shared" si="4"/>
        <v>-2.9436793125887425E-3</v>
      </c>
      <c r="L50" s="15">
        <f t="shared" si="5"/>
        <v>-4.704208101877977E-4</v>
      </c>
      <c r="N50" s="8" t="s">
        <v>3</v>
      </c>
      <c r="O50" s="27">
        <v>0</v>
      </c>
      <c r="P50" s="8">
        <f>O50*O32</f>
        <v>0</v>
      </c>
    </row>
    <row r="51" spans="1:17" x14ac:dyDescent="0.3">
      <c r="A51" s="3">
        <v>42440</v>
      </c>
      <c r="B51" s="18">
        <v>27.18</v>
      </c>
      <c r="C51" s="16">
        <f t="shared" si="0"/>
        <v>3.6805299963194038E-4</v>
      </c>
      <c r="D51" s="18">
        <v>64.53</v>
      </c>
      <c r="E51" s="16">
        <f t="shared" si="1"/>
        <v>-9.2893636785884581E-4</v>
      </c>
      <c r="F51" s="18">
        <v>18.5</v>
      </c>
      <c r="G51" s="16">
        <f t="shared" si="2"/>
        <v>-2.6954177897574594E-3</v>
      </c>
      <c r="J51" s="15">
        <f t="shared" si="3"/>
        <v>-1.8687000226304566E-4</v>
      </c>
      <c r="K51" s="15">
        <f t="shared" si="4"/>
        <v>-1.4015732094051266E-3</v>
      </c>
      <c r="L51" s="15">
        <f t="shared" si="5"/>
        <v>-3.1658385999452569E-3</v>
      </c>
      <c r="N51" s="8" t="s">
        <v>4</v>
      </c>
      <c r="O51" s="27">
        <v>0.13823074574139577</v>
      </c>
      <c r="P51" s="8">
        <f>O51*O33</f>
        <v>1.4455495198388909E-3</v>
      </c>
    </row>
    <row r="52" spans="1:17" x14ac:dyDescent="0.3">
      <c r="A52" s="3">
        <v>42443</v>
      </c>
      <c r="B52" s="18">
        <v>27.36</v>
      </c>
      <c r="C52" s="16">
        <f t="shared" si="0"/>
        <v>6.6225165562914245E-3</v>
      </c>
      <c r="D52" s="18">
        <v>64.77</v>
      </c>
      <c r="E52" s="16">
        <f t="shared" si="1"/>
        <v>3.7192003719199729E-3</v>
      </c>
      <c r="F52" s="18">
        <v>18.59</v>
      </c>
      <c r="G52" s="16">
        <f t="shared" si="2"/>
        <v>4.8648648648648152E-3</v>
      </c>
      <c r="J52" s="15">
        <f t="shared" si="3"/>
        <v>6.0675935543964381E-3</v>
      </c>
      <c r="K52" s="15">
        <f t="shared" si="4"/>
        <v>3.2465635303736921E-3</v>
      </c>
      <c r="L52" s="15">
        <f t="shared" si="5"/>
        <v>4.3944440546770172E-3</v>
      </c>
      <c r="O52" s="27">
        <f>SUM(O49:O51)</f>
        <v>1.0000000000007103</v>
      </c>
    </row>
    <row r="53" spans="1:17" x14ac:dyDescent="0.3">
      <c r="A53" s="3">
        <v>42444</v>
      </c>
      <c r="B53" s="18">
        <v>27.21</v>
      </c>
      <c r="C53" s="16">
        <f t="shared" si="0"/>
        <v>-5.482456140350811E-3</v>
      </c>
      <c r="D53" s="18">
        <v>64.42</v>
      </c>
      <c r="E53" s="16">
        <f t="shared" si="1"/>
        <v>-5.4037362976685488E-3</v>
      </c>
      <c r="F53" s="18">
        <v>18.53</v>
      </c>
      <c r="G53" s="16">
        <f t="shared" si="2"/>
        <v>-3.2275416890801267E-3</v>
      </c>
      <c r="J53" s="15">
        <f t="shared" si="3"/>
        <v>-6.0373791422457974E-3</v>
      </c>
      <c r="K53" s="15">
        <f t="shared" si="4"/>
        <v>-5.8763731392148296E-3</v>
      </c>
      <c r="L53" s="15">
        <f t="shared" si="5"/>
        <v>-3.6979624992679243E-3</v>
      </c>
    </row>
    <row r="54" spans="1:17" x14ac:dyDescent="0.3">
      <c r="A54" s="3">
        <v>42445</v>
      </c>
      <c r="B54" s="18">
        <v>27.35</v>
      </c>
      <c r="C54" s="16">
        <f t="shared" si="0"/>
        <v>5.1451672179345653E-3</v>
      </c>
      <c r="D54" s="18">
        <v>64.58</v>
      </c>
      <c r="E54" s="16">
        <f t="shared" si="1"/>
        <v>2.4837007140638967E-3</v>
      </c>
      <c r="F54" s="18">
        <v>18.559999999999999</v>
      </c>
      <c r="G54" s="16">
        <f t="shared" si="2"/>
        <v>1.6189962223420729E-3</v>
      </c>
      <c r="J54" s="15">
        <f t="shared" si="3"/>
        <v>4.5902442160395789E-3</v>
      </c>
      <c r="K54" s="15">
        <f t="shared" si="4"/>
        <v>2.0110638725176159E-3</v>
      </c>
      <c r="L54" s="15">
        <f t="shared" si="5"/>
        <v>1.1485754121542751E-3</v>
      </c>
      <c r="O54" s="29" t="s">
        <v>2</v>
      </c>
      <c r="P54" s="29" t="s">
        <v>3</v>
      </c>
      <c r="Q54" s="29" t="s">
        <v>4</v>
      </c>
    </row>
    <row r="55" spans="1:17" x14ac:dyDescent="0.3">
      <c r="A55" s="3">
        <v>42446</v>
      </c>
      <c r="B55" s="18">
        <v>27.47</v>
      </c>
      <c r="C55" s="16">
        <f t="shared" si="0"/>
        <v>4.3875685557586142E-3</v>
      </c>
      <c r="D55" s="18">
        <v>64.959999999999994</v>
      </c>
      <c r="E55" s="16">
        <f t="shared" si="1"/>
        <v>5.884174667079467E-3</v>
      </c>
      <c r="F55" s="18">
        <v>18.64</v>
      </c>
      <c r="G55" s="16">
        <f t="shared" si="2"/>
        <v>4.3103448275862988E-3</v>
      </c>
      <c r="J55" s="15">
        <f t="shared" si="3"/>
        <v>3.8326455538636281E-3</v>
      </c>
      <c r="K55" s="15">
        <f t="shared" si="4"/>
        <v>5.4115378255331862E-3</v>
      </c>
      <c r="L55" s="15">
        <f t="shared" si="5"/>
        <v>3.8399240173985012E-3</v>
      </c>
      <c r="N55" s="8" t="s">
        <v>36</v>
      </c>
      <c r="O55" s="8" cm="1">
        <f t="array" ref="O55:Q55">MMULT(TRANSPOSE(P49:P51),_xlfn.ANCHORARRAY(O43))</f>
        <v>1.0672523129401833E-2</v>
      </c>
      <c r="P55" s="8">
        <v>9.6447903986556938E-3</v>
      </c>
      <c r="Q55" s="8">
        <v>9.2169135410588958E-3</v>
      </c>
    </row>
    <row r="56" spans="1:17" x14ac:dyDescent="0.3">
      <c r="A56" s="3">
        <v>42447</v>
      </c>
      <c r="B56" s="18">
        <v>27.74</v>
      </c>
      <c r="C56" s="16">
        <f t="shared" si="0"/>
        <v>9.8289042591919173E-3</v>
      </c>
      <c r="D56" s="18">
        <v>65.819999999999993</v>
      </c>
      <c r="E56" s="16">
        <f t="shared" si="1"/>
        <v>1.3238916256157696E-2</v>
      </c>
      <c r="F56" s="18">
        <v>18.79</v>
      </c>
      <c r="G56" s="16">
        <f t="shared" si="2"/>
        <v>8.0472103004292084E-3</v>
      </c>
      <c r="J56" s="15">
        <f t="shared" si="3"/>
        <v>9.2739812572969309E-3</v>
      </c>
      <c r="K56" s="15">
        <f t="shared" si="4"/>
        <v>1.2766279414611415E-2</v>
      </c>
      <c r="L56" s="15">
        <f t="shared" si="5"/>
        <v>7.5767894902414104E-3</v>
      </c>
    </row>
    <row r="57" spans="1:17" x14ac:dyDescent="0.3">
      <c r="A57" s="3">
        <v>42450</v>
      </c>
      <c r="B57" s="18">
        <v>28.07</v>
      </c>
      <c r="C57" s="16">
        <f t="shared" si="0"/>
        <v>1.1896178803172397E-2</v>
      </c>
      <c r="D57" s="18">
        <v>66.77</v>
      </c>
      <c r="E57" s="16">
        <f t="shared" si="1"/>
        <v>1.4433302947432392E-2</v>
      </c>
      <c r="F57" s="18">
        <v>18.96</v>
      </c>
      <c r="G57" s="16">
        <f t="shared" si="2"/>
        <v>9.0473656200107389E-3</v>
      </c>
      <c r="J57" s="15">
        <f t="shared" si="3"/>
        <v>1.134125580127741E-2</v>
      </c>
      <c r="K57" s="15">
        <f t="shared" si="4"/>
        <v>1.3960666105886111E-2</v>
      </c>
      <c r="L57" s="15">
        <f t="shared" si="5"/>
        <v>8.5769448098229409E-3</v>
      </c>
      <c r="N57" s="8" t="s">
        <v>37</v>
      </c>
      <c r="O57" s="8" cm="1">
        <f t="array" ref="O57">MMULT(_xlfn.ANCHORARRAY(O55),P49:P51)</f>
        <v>1.1468254146133962E-4</v>
      </c>
    </row>
    <row r="58" spans="1:17" x14ac:dyDescent="0.3">
      <c r="A58" s="3">
        <v>42451</v>
      </c>
      <c r="B58" s="18">
        <v>28.07</v>
      </c>
      <c r="C58" s="16">
        <f t="shared" si="0"/>
        <v>0</v>
      </c>
      <c r="D58" s="18">
        <v>67.040000000000006</v>
      </c>
      <c r="E58" s="16">
        <f t="shared" si="1"/>
        <v>4.0437322150668198E-3</v>
      </c>
      <c r="F58" s="18">
        <v>18.95</v>
      </c>
      <c r="G58" s="16">
        <f t="shared" si="2"/>
        <v>-5.2742616033762957E-4</v>
      </c>
      <c r="J58" s="15">
        <f t="shared" si="3"/>
        <v>-5.5492300189498604E-4</v>
      </c>
      <c r="K58" s="15">
        <f t="shared" si="4"/>
        <v>3.571095373520539E-3</v>
      </c>
      <c r="L58" s="15">
        <f t="shared" si="5"/>
        <v>-9.9784697052542732E-4</v>
      </c>
    </row>
    <row r="59" spans="1:17" x14ac:dyDescent="0.3">
      <c r="A59" s="3">
        <v>42452</v>
      </c>
      <c r="B59" s="18">
        <v>28.09</v>
      </c>
      <c r="C59" s="16">
        <f t="shared" si="0"/>
        <v>7.1250445315285127E-4</v>
      </c>
      <c r="D59" s="18">
        <v>67.459999999999994</v>
      </c>
      <c r="E59" s="16">
        <f t="shared" si="1"/>
        <v>6.2649164677801572E-3</v>
      </c>
      <c r="F59" s="18">
        <v>19.04</v>
      </c>
      <c r="G59" s="16">
        <f t="shared" si="2"/>
        <v>4.749340369393229E-3</v>
      </c>
      <c r="J59" s="15">
        <f t="shared" si="3"/>
        <v>1.5758145125786523E-4</v>
      </c>
      <c r="K59" s="15">
        <f t="shared" si="4"/>
        <v>5.7922796262338764E-3</v>
      </c>
      <c r="L59" s="15">
        <f t="shared" si="5"/>
        <v>4.278919559205431E-3</v>
      </c>
      <c r="N59" s="11" t="s">
        <v>38</v>
      </c>
      <c r="O59" s="28">
        <f>SQRT(O57)</f>
        <v>1.0708993484979791E-2</v>
      </c>
    </row>
    <row r="60" spans="1:17" x14ac:dyDescent="0.3">
      <c r="A60" s="3">
        <v>42457</v>
      </c>
      <c r="B60" s="18">
        <v>27.73</v>
      </c>
      <c r="C60" s="16">
        <f t="shared" si="0"/>
        <v>-1.2815948736205063E-2</v>
      </c>
      <c r="D60" s="18">
        <v>66.2</v>
      </c>
      <c r="E60" s="16">
        <f t="shared" si="1"/>
        <v>-1.8677734954046676E-2</v>
      </c>
      <c r="F60" s="24">
        <v>18.71</v>
      </c>
      <c r="G60" s="16">
        <f t="shared" si="2"/>
        <v>-1.7331932773109182E-2</v>
      </c>
      <c r="J60" s="15">
        <f t="shared" si="3"/>
        <v>-1.3370871738100049E-2</v>
      </c>
      <c r="K60" s="15">
        <f t="shared" si="4"/>
        <v>-1.9150371795592955E-2</v>
      </c>
      <c r="L60" s="15">
        <f t="shared" si="5"/>
        <v>-1.780235358329698E-2</v>
      </c>
    </row>
    <row r="61" spans="1:17" x14ac:dyDescent="0.3">
      <c r="A61" s="3">
        <v>42458</v>
      </c>
      <c r="B61" s="18">
        <v>27.66</v>
      </c>
      <c r="C61" s="16">
        <f t="shared" si="0"/>
        <v>-2.5243418680129803E-3</v>
      </c>
      <c r="D61" s="18">
        <v>65.81</v>
      </c>
      <c r="E61" s="16">
        <f t="shared" si="1"/>
        <v>-5.8912386706948539E-3</v>
      </c>
      <c r="F61" s="18">
        <v>18.71</v>
      </c>
      <c r="G61" s="16">
        <f t="shared" si="2"/>
        <v>0</v>
      </c>
      <c r="J61" s="15">
        <f t="shared" si="3"/>
        <v>-3.0792648699079664E-3</v>
      </c>
      <c r="K61" s="15">
        <f t="shared" si="4"/>
        <v>-6.3638755122411347E-3</v>
      </c>
      <c r="L61" s="15">
        <f t="shared" si="5"/>
        <v>-4.704208101877977E-4</v>
      </c>
    </row>
    <row r="62" spans="1:17" x14ac:dyDescent="0.3">
      <c r="A62" s="3">
        <v>42459</v>
      </c>
      <c r="B62" s="18">
        <v>28.23</v>
      </c>
      <c r="C62" s="16">
        <f t="shared" si="0"/>
        <v>2.0607375271149753E-2</v>
      </c>
      <c r="D62" s="18">
        <v>66.739999999999995</v>
      </c>
      <c r="E62" s="16">
        <f t="shared" si="1"/>
        <v>1.4131590943625483E-2</v>
      </c>
      <c r="F62" s="18">
        <v>18.989999999999998</v>
      </c>
      <c r="G62" s="16">
        <f t="shared" si="2"/>
        <v>1.4965259219668514E-2</v>
      </c>
      <c r="J62" s="15">
        <f t="shared" si="3"/>
        <v>2.0052452269254766E-2</v>
      </c>
      <c r="K62" s="15">
        <f t="shared" si="4"/>
        <v>1.3658954102079202E-2</v>
      </c>
      <c r="L62" s="15">
        <f t="shared" si="5"/>
        <v>1.4494838409480716E-2</v>
      </c>
      <c r="N62" s="8" t="s">
        <v>35</v>
      </c>
      <c r="P62" s="8" t="s">
        <v>56</v>
      </c>
      <c r="Q62" s="8" t="s">
        <v>57</v>
      </c>
    </row>
    <row r="63" spans="1:17" x14ac:dyDescent="0.3">
      <c r="A63" s="3">
        <v>42460</v>
      </c>
      <c r="B63" s="18">
        <v>28.28</v>
      </c>
      <c r="C63" s="16">
        <f t="shared" si="0"/>
        <v>1.7711654268508514E-3</v>
      </c>
      <c r="D63" s="18">
        <v>66.89</v>
      </c>
      <c r="E63" s="16">
        <f t="shared" si="1"/>
        <v>2.2475277195086463E-3</v>
      </c>
      <c r="F63" s="18">
        <v>19.04</v>
      </c>
      <c r="G63" s="16">
        <f t="shared" si="2"/>
        <v>2.63296471827279E-3</v>
      </c>
      <c r="J63" s="15">
        <f t="shared" si="3"/>
        <v>1.2162424249558654E-3</v>
      </c>
      <c r="K63" s="15">
        <f t="shared" si="4"/>
        <v>1.7748908779623655E-3</v>
      </c>
      <c r="L63" s="15">
        <f t="shared" si="5"/>
        <v>2.1625439080849925E-3</v>
      </c>
      <c r="N63" s="8" t="s">
        <v>2</v>
      </c>
      <c r="O63" s="27">
        <f>O49</f>
        <v>0.8617692542593145</v>
      </c>
      <c r="P63" s="15">
        <f>C1235</f>
        <v>5.5492300189498604E-4</v>
      </c>
      <c r="Q63" s="16">
        <f>P63*252</f>
        <v>0.13984059647753649</v>
      </c>
    </row>
    <row r="64" spans="1:17" x14ac:dyDescent="0.3">
      <c r="A64" s="3">
        <v>42461</v>
      </c>
      <c r="B64" s="18">
        <v>28.26</v>
      </c>
      <c r="C64" s="16">
        <f t="shared" si="0"/>
        <v>-7.0721357850067612E-4</v>
      </c>
      <c r="D64" s="18">
        <v>66.959999999999994</v>
      </c>
      <c r="E64" s="16">
        <f t="shared" si="1"/>
        <v>1.0464942442816039E-3</v>
      </c>
      <c r="F64" s="18">
        <v>19.079999999999998</v>
      </c>
      <c r="G64" s="16">
        <f t="shared" si="2"/>
        <v>2.1008403361344463E-3</v>
      </c>
      <c r="J64" s="15">
        <f t="shared" si="3"/>
        <v>-1.2621365803956622E-3</v>
      </c>
      <c r="K64" s="15">
        <f t="shared" si="4"/>
        <v>5.7385740273532316E-4</v>
      </c>
      <c r="L64" s="15">
        <f t="shared" si="5"/>
        <v>1.6304195259466486E-3</v>
      </c>
      <c r="N64" s="8" t="s">
        <v>3</v>
      </c>
      <c r="O64" s="27">
        <f>O50</f>
        <v>0</v>
      </c>
      <c r="P64" s="15">
        <f>E1235</f>
        <v>4.7263684154628071E-4</v>
      </c>
      <c r="Q64" s="16">
        <f>P64*252</f>
        <v>0.11910448406966274</v>
      </c>
    </row>
    <row r="65" spans="1:17" x14ac:dyDescent="0.3">
      <c r="A65" s="3">
        <v>42464</v>
      </c>
      <c r="B65" s="18">
        <v>28.44</v>
      </c>
      <c r="C65" s="16">
        <f t="shared" si="0"/>
        <v>6.3694267515923553E-3</v>
      </c>
      <c r="D65" s="18">
        <v>67.010000000000005</v>
      </c>
      <c r="E65" s="16">
        <f t="shared" si="1"/>
        <v>7.4671445639196143E-4</v>
      </c>
      <c r="F65" s="18">
        <v>19.09</v>
      </c>
      <c r="G65" s="16">
        <f t="shared" si="2"/>
        <v>5.2410901467503379E-4</v>
      </c>
      <c r="J65" s="15">
        <f t="shared" si="3"/>
        <v>5.8145037496973688E-3</v>
      </c>
      <c r="K65" s="15">
        <f t="shared" si="4"/>
        <v>2.7407761484568073E-4</v>
      </c>
      <c r="L65" s="15">
        <f t="shared" si="5"/>
        <v>5.3688204487236095E-5</v>
      </c>
      <c r="N65" s="8" t="s">
        <v>4</v>
      </c>
      <c r="O65" s="27">
        <f>O51</f>
        <v>0.13823074574139577</v>
      </c>
      <c r="P65" s="15">
        <f>G1235</f>
        <v>4.704208101877977E-4</v>
      </c>
      <c r="Q65" s="16">
        <f>P65*252</f>
        <v>0.11854604416732502</v>
      </c>
    </row>
    <row r="66" spans="1:17" x14ac:dyDescent="0.3">
      <c r="A66" s="3">
        <v>42465</v>
      </c>
      <c r="B66" s="18">
        <v>27.87</v>
      </c>
      <c r="C66" s="16">
        <f t="shared" si="0"/>
        <v>-2.0042194092827037E-2</v>
      </c>
      <c r="D66" s="18">
        <v>65.87</v>
      </c>
      <c r="E66" s="16">
        <f t="shared" si="1"/>
        <v>-1.7012386211013308E-2</v>
      </c>
      <c r="F66" s="18">
        <v>18.850000000000001</v>
      </c>
      <c r="G66" s="16">
        <f t="shared" si="2"/>
        <v>-1.2572027239392325E-2</v>
      </c>
      <c r="J66" s="15">
        <f t="shared" si="3"/>
        <v>-2.0597117094722023E-2</v>
      </c>
      <c r="K66" s="15">
        <f t="shared" si="4"/>
        <v>-1.7485023052559587E-2</v>
      </c>
      <c r="L66" s="15">
        <f t="shared" si="5"/>
        <v>-1.3042448049580123E-2</v>
      </c>
      <c r="O66" s="27">
        <f>SUM(O63:O65)</f>
        <v>1.0000000000007103</v>
      </c>
    </row>
    <row r="67" spans="1:17" x14ac:dyDescent="0.3">
      <c r="A67" s="3">
        <v>42466</v>
      </c>
      <c r="B67" s="18">
        <v>27.86</v>
      </c>
      <c r="C67" s="16">
        <f t="shared" si="0"/>
        <v>-3.5880875493365938E-4</v>
      </c>
      <c r="D67" s="18">
        <v>65.319999999999993</v>
      </c>
      <c r="E67" s="16">
        <f t="shared" si="1"/>
        <v>-8.3497798694399661E-3</v>
      </c>
      <c r="F67" s="18">
        <v>18.89</v>
      </c>
      <c r="G67" s="16">
        <f t="shared" si="2"/>
        <v>2.1220159151194018E-3</v>
      </c>
      <c r="J67" s="15">
        <f t="shared" si="3"/>
        <v>-9.1373175682864542E-4</v>
      </c>
      <c r="K67" s="15">
        <f t="shared" si="4"/>
        <v>-8.8224167109862469E-3</v>
      </c>
      <c r="L67" s="15">
        <f t="shared" si="5"/>
        <v>1.651595104931604E-3</v>
      </c>
    </row>
    <row r="68" spans="1:17" x14ac:dyDescent="0.3">
      <c r="A68" s="3">
        <v>42467</v>
      </c>
      <c r="B68" s="18">
        <v>27.72</v>
      </c>
      <c r="C68" s="16">
        <f t="shared" si="0"/>
        <v>-5.0251256281407253E-3</v>
      </c>
      <c r="D68" s="18">
        <v>64.930000000000007</v>
      </c>
      <c r="E68" s="16">
        <f t="shared" si="1"/>
        <v>-5.9706062461725162E-3</v>
      </c>
      <c r="F68" s="18">
        <v>18.87</v>
      </c>
      <c r="G68" s="16">
        <f t="shared" si="2"/>
        <v>-1.0587612493382359E-3</v>
      </c>
      <c r="J68" s="15">
        <f t="shared" si="3"/>
        <v>-5.5800486300357117E-3</v>
      </c>
      <c r="K68" s="15">
        <f t="shared" si="4"/>
        <v>-6.443243087718797E-3</v>
      </c>
      <c r="L68" s="15">
        <f t="shared" si="5"/>
        <v>-1.5291820595260336E-3</v>
      </c>
      <c r="N68" s="8" t="s">
        <v>59</v>
      </c>
      <c r="O68" s="16">
        <f>SUMPRODUCT(O63:O65,Q63:Q65)</f>
        <v>0.13689703463156611</v>
      </c>
    </row>
    <row r="69" spans="1:17" x14ac:dyDescent="0.3">
      <c r="A69" s="3">
        <v>42468</v>
      </c>
      <c r="B69" s="18">
        <v>27.81</v>
      </c>
      <c r="C69" s="16">
        <f t="shared" ref="C69:C132" si="6">B69/B68-1</f>
        <v>3.2467532467532756E-3</v>
      </c>
      <c r="D69" s="18">
        <v>65.17</v>
      </c>
      <c r="E69" s="16">
        <f t="shared" ref="E69:E132" si="7">D69/D68-1</f>
        <v>3.6962883104880717E-3</v>
      </c>
      <c r="F69" s="18">
        <v>18.97</v>
      </c>
      <c r="G69" s="16">
        <f t="shared" ref="G69:G132" si="8">F69/F68-1</f>
        <v>5.2994170641227356E-3</v>
      </c>
      <c r="J69" s="15">
        <f t="shared" ref="J69:J132" si="9">C69-$C$1235</f>
        <v>2.6918302448582896E-3</v>
      </c>
      <c r="K69" s="15">
        <f t="shared" ref="K69:K132" si="10">E69-$E$1235</f>
        <v>3.2236514689417909E-3</v>
      </c>
      <c r="L69" s="15">
        <f t="shared" ref="L69:L132" si="11">G69-$G$1235</f>
        <v>4.8289962539349376E-3</v>
      </c>
      <c r="N69" s="8" t="s">
        <v>58</v>
      </c>
      <c r="O69" s="16">
        <f>O59*SQRT(252)</f>
        <v>0.17000000131840465</v>
      </c>
    </row>
    <row r="70" spans="1:17" x14ac:dyDescent="0.3">
      <c r="A70" s="3">
        <v>42471</v>
      </c>
      <c r="B70" s="18">
        <v>28.18</v>
      </c>
      <c r="C70" s="16">
        <f t="shared" si="6"/>
        <v>1.3304566702625031E-2</v>
      </c>
      <c r="D70" s="18">
        <v>65.77</v>
      </c>
      <c r="E70" s="16">
        <f t="shared" si="7"/>
        <v>9.2066901948748558E-3</v>
      </c>
      <c r="F70" s="18">
        <v>19.059999999999999</v>
      </c>
      <c r="G70" s="16">
        <f t="shared" si="8"/>
        <v>4.7443331576173531E-3</v>
      </c>
      <c r="J70" s="15">
        <f t="shared" si="9"/>
        <v>1.2749643700730045E-2</v>
      </c>
      <c r="K70" s="15">
        <f t="shared" si="10"/>
        <v>8.734053353328575E-3</v>
      </c>
      <c r="L70" s="15">
        <f t="shared" si="11"/>
        <v>4.2739123474295551E-3</v>
      </c>
    </row>
    <row r="71" spans="1:17" x14ac:dyDescent="0.3">
      <c r="A71" s="3">
        <v>42472</v>
      </c>
      <c r="B71" s="18">
        <v>28.3</v>
      </c>
      <c r="C71" s="16">
        <f t="shared" si="6"/>
        <v>4.2583392476933657E-3</v>
      </c>
      <c r="D71" s="18">
        <v>66.209999999999994</v>
      </c>
      <c r="E71" s="16">
        <f t="shared" si="7"/>
        <v>6.6899802341493508E-3</v>
      </c>
      <c r="F71" s="18">
        <v>19.12</v>
      </c>
      <c r="G71" s="16">
        <f t="shared" si="8"/>
        <v>3.1479538300105414E-3</v>
      </c>
      <c r="J71" s="15">
        <f t="shared" si="9"/>
        <v>3.7034162457983797E-3</v>
      </c>
      <c r="K71" s="15">
        <f t="shared" si="10"/>
        <v>6.21734339260307E-3</v>
      </c>
      <c r="L71" s="15">
        <f t="shared" si="11"/>
        <v>2.6775330198227439E-3</v>
      </c>
    </row>
    <row r="72" spans="1:17" x14ac:dyDescent="0.3">
      <c r="A72" s="3">
        <v>42473</v>
      </c>
      <c r="B72" s="18">
        <v>28.82</v>
      </c>
      <c r="C72" s="16">
        <f t="shared" si="6"/>
        <v>1.8374558303887012E-2</v>
      </c>
      <c r="D72" s="18">
        <v>67.069999999999993</v>
      </c>
      <c r="E72" s="16">
        <f t="shared" si="7"/>
        <v>1.2988974475154791E-2</v>
      </c>
      <c r="F72" s="18">
        <v>19.440000000000001</v>
      </c>
      <c r="G72" s="16">
        <f t="shared" si="8"/>
        <v>1.6736401673640211E-2</v>
      </c>
      <c r="J72" s="15">
        <f t="shared" si="9"/>
        <v>1.7819635301992025E-2</v>
      </c>
      <c r="K72" s="15">
        <f t="shared" si="10"/>
        <v>1.251633763360851E-2</v>
      </c>
      <c r="L72" s="15">
        <f t="shared" si="11"/>
        <v>1.6265980863452413E-2</v>
      </c>
    </row>
    <row r="73" spans="1:17" x14ac:dyDescent="0.3">
      <c r="A73" s="3">
        <v>42478</v>
      </c>
      <c r="B73" s="18">
        <v>29.09</v>
      </c>
      <c r="C73" s="16">
        <f t="shared" si="6"/>
        <v>9.3684941013185696E-3</v>
      </c>
      <c r="D73" s="18">
        <v>67.790000000000006</v>
      </c>
      <c r="E73" s="16">
        <f t="shared" si="7"/>
        <v>1.0735052929775168E-2</v>
      </c>
      <c r="F73" s="18">
        <v>19.57</v>
      </c>
      <c r="G73" s="16">
        <f t="shared" si="8"/>
        <v>6.6872427983537541E-3</v>
      </c>
      <c r="J73" s="15">
        <f t="shared" si="9"/>
        <v>8.8135710994235832E-3</v>
      </c>
      <c r="K73" s="15">
        <f t="shared" si="10"/>
        <v>1.0262416088228888E-2</v>
      </c>
      <c r="L73" s="15">
        <f t="shared" si="11"/>
        <v>6.2168219881659562E-3</v>
      </c>
    </row>
    <row r="74" spans="1:17" x14ac:dyDescent="0.3">
      <c r="A74" s="3">
        <v>42480</v>
      </c>
      <c r="B74" s="18">
        <v>29.22</v>
      </c>
      <c r="C74" s="16">
        <f t="shared" si="6"/>
        <v>4.4688896528015665E-3</v>
      </c>
      <c r="D74" s="18">
        <v>68.209999999999994</v>
      </c>
      <c r="E74" s="16">
        <f t="shared" si="7"/>
        <v>6.1956040713968541E-3</v>
      </c>
      <c r="F74" s="18">
        <v>19.72</v>
      </c>
      <c r="G74" s="16">
        <f t="shared" si="8"/>
        <v>7.6647930505875372E-3</v>
      </c>
      <c r="J74" s="15">
        <f t="shared" si="9"/>
        <v>3.91396665090658E-3</v>
      </c>
      <c r="K74" s="15">
        <f t="shared" si="10"/>
        <v>5.7229672298505733E-3</v>
      </c>
      <c r="L74" s="15">
        <f t="shared" si="11"/>
        <v>7.1943722403997393E-3</v>
      </c>
    </row>
    <row r="75" spans="1:17" x14ac:dyDescent="0.3">
      <c r="A75" s="3">
        <v>42481</v>
      </c>
      <c r="B75" s="18">
        <v>29.24</v>
      </c>
      <c r="C75" s="16">
        <f t="shared" si="6"/>
        <v>6.8446269678301697E-4</v>
      </c>
      <c r="D75" s="18">
        <v>68.17</v>
      </c>
      <c r="E75" s="16">
        <f t="shared" si="7"/>
        <v>-5.8642427796495866E-4</v>
      </c>
      <c r="F75" s="18">
        <v>19.63</v>
      </c>
      <c r="G75" s="16">
        <f t="shared" si="8"/>
        <v>-4.563894523326617E-3</v>
      </c>
      <c r="J75" s="15">
        <f t="shared" si="9"/>
        <v>1.2953969488803093E-4</v>
      </c>
      <c r="K75" s="15">
        <f t="shared" si="10"/>
        <v>-1.0590611195112395E-3</v>
      </c>
      <c r="L75" s="15">
        <f t="shared" si="11"/>
        <v>-5.034315333514415E-3</v>
      </c>
    </row>
    <row r="76" spans="1:17" x14ac:dyDescent="0.3">
      <c r="A76" s="3">
        <v>42482</v>
      </c>
      <c r="B76" s="18">
        <v>29.28</v>
      </c>
      <c r="C76" s="16">
        <f t="shared" si="6"/>
        <v>1.3679890560875929E-3</v>
      </c>
      <c r="D76" s="18">
        <v>68.709999999999994</v>
      </c>
      <c r="E76" s="16">
        <f t="shared" si="7"/>
        <v>7.921373037993229E-3</v>
      </c>
      <c r="F76" s="18">
        <v>19.670000000000002</v>
      </c>
      <c r="G76" s="16">
        <f t="shared" si="8"/>
        <v>2.037697401936045E-3</v>
      </c>
      <c r="J76" s="15">
        <f t="shared" si="9"/>
        <v>8.1306605419260687E-4</v>
      </c>
      <c r="K76" s="15">
        <f t="shared" si="10"/>
        <v>7.4487361964469482E-3</v>
      </c>
      <c r="L76" s="15">
        <f t="shared" si="11"/>
        <v>1.5672765917482472E-3</v>
      </c>
    </row>
    <row r="77" spans="1:17" x14ac:dyDescent="0.3">
      <c r="A77" s="3">
        <v>42485</v>
      </c>
      <c r="B77" s="18">
        <v>29.17</v>
      </c>
      <c r="C77" s="16">
        <f t="shared" si="6"/>
        <v>-3.7568306010928865E-3</v>
      </c>
      <c r="D77" s="18">
        <v>68.39</v>
      </c>
      <c r="E77" s="16">
        <f t="shared" si="7"/>
        <v>-4.6572551302574983E-3</v>
      </c>
      <c r="F77" s="18">
        <v>19.63</v>
      </c>
      <c r="G77" s="16">
        <f t="shared" si="8"/>
        <v>-2.0335536349772587E-3</v>
      </c>
      <c r="J77" s="15">
        <f t="shared" si="9"/>
        <v>-4.3117536029878729E-3</v>
      </c>
      <c r="K77" s="15">
        <f t="shared" si="10"/>
        <v>-5.1298919718037791E-3</v>
      </c>
      <c r="L77" s="15">
        <f t="shared" si="11"/>
        <v>-2.5039744451650562E-3</v>
      </c>
    </row>
    <row r="78" spans="1:17" x14ac:dyDescent="0.3">
      <c r="A78" s="3">
        <v>42486</v>
      </c>
      <c r="B78" s="18">
        <v>29.53</v>
      </c>
      <c r="C78" s="16">
        <f t="shared" si="6"/>
        <v>1.234144669180659E-2</v>
      </c>
      <c r="D78" s="18">
        <v>69</v>
      </c>
      <c r="E78" s="16">
        <f t="shared" si="7"/>
        <v>8.9194326655943623E-3</v>
      </c>
      <c r="F78" s="18">
        <v>19.75</v>
      </c>
      <c r="G78" s="16">
        <f t="shared" si="8"/>
        <v>6.1130922058074688E-3</v>
      </c>
      <c r="J78" s="15">
        <f t="shared" si="9"/>
        <v>1.1786523689911604E-2</v>
      </c>
      <c r="K78" s="15">
        <f t="shared" si="10"/>
        <v>8.4467958240480815E-3</v>
      </c>
      <c r="L78" s="15">
        <f t="shared" si="11"/>
        <v>5.6426713956196708E-3</v>
      </c>
    </row>
    <row r="79" spans="1:17" x14ac:dyDescent="0.3">
      <c r="A79" s="3">
        <v>42487</v>
      </c>
      <c r="B79" s="18">
        <v>29.53</v>
      </c>
      <c r="C79" s="16">
        <f t="shared" si="6"/>
        <v>0</v>
      </c>
      <c r="D79" s="18">
        <v>69.31</v>
      </c>
      <c r="E79" s="16">
        <f t="shared" si="7"/>
        <v>4.4927536231884613E-3</v>
      </c>
      <c r="F79" s="18">
        <v>19.84</v>
      </c>
      <c r="G79" s="16">
        <f t="shared" si="8"/>
        <v>4.5569620253165244E-3</v>
      </c>
      <c r="J79" s="15">
        <f t="shared" si="9"/>
        <v>-5.5492300189498604E-4</v>
      </c>
      <c r="K79" s="15">
        <f t="shared" si="10"/>
        <v>4.0201167816421805E-3</v>
      </c>
      <c r="L79" s="15">
        <f t="shared" si="11"/>
        <v>4.0865412151287264E-3</v>
      </c>
    </row>
    <row r="80" spans="1:17" x14ac:dyDescent="0.3">
      <c r="A80" s="3">
        <v>42488</v>
      </c>
      <c r="B80" s="18">
        <v>29.14</v>
      </c>
      <c r="C80" s="16">
        <f t="shared" si="6"/>
        <v>-1.3206908228919789E-2</v>
      </c>
      <c r="D80" s="18">
        <v>68.459999999999994</v>
      </c>
      <c r="E80" s="16">
        <f t="shared" si="7"/>
        <v>-1.2263742605684747E-2</v>
      </c>
      <c r="F80" s="18">
        <v>19.600000000000001</v>
      </c>
      <c r="G80" s="16">
        <f t="shared" si="8"/>
        <v>-1.2096774193548265E-2</v>
      </c>
      <c r="J80" s="15">
        <f t="shared" si="9"/>
        <v>-1.3761831230814776E-2</v>
      </c>
      <c r="K80" s="15">
        <f t="shared" si="10"/>
        <v>-1.2736379447231027E-2</v>
      </c>
      <c r="L80" s="15">
        <f t="shared" si="11"/>
        <v>-1.2567195003736063E-2</v>
      </c>
    </row>
    <row r="81" spans="1:12" x14ac:dyDescent="0.3">
      <c r="A81" s="3">
        <v>42489</v>
      </c>
      <c r="B81" s="18">
        <v>29.19</v>
      </c>
      <c r="C81" s="16">
        <f t="shared" si="6"/>
        <v>1.7158544955389043E-3</v>
      </c>
      <c r="D81" s="18">
        <v>68.59</v>
      </c>
      <c r="E81" s="16">
        <f t="shared" si="7"/>
        <v>1.8989190768332609E-3</v>
      </c>
      <c r="F81" s="18">
        <v>19.68</v>
      </c>
      <c r="G81" s="16">
        <f t="shared" si="8"/>
        <v>4.0816326530610514E-3</v>
      </c>
      <c r="J81" s="15">
        <f t="shared" si="9"/>
        <v>1.1609314936439183E-3</v>
      </c>
      <c r="K81" s="15">
        <f t="shared" si="10"/>
        <v>1.4262822352869801E-3</v>
      </c>
      <c r="L81" s="15">
        <f t="shared" si="11"/>
        <v>3.6112118428732539E-3</v>
      </c>
    </row>
    <row r="82" spans="1:12" x14ac:dyDescent="0.3">
      <c r="A82" s="3">
        <v>42492</v>
      </c>
      <c r="B82" s="18">
        <v>29.1</v>
      </c>
      <c r="C82" s="16">
        <f t="shared" si="6"/>
        <v>-3.0832476875641834E-3</v>
      </c>
      <c r="D82" s="18">
        <v>68.62</v>
      </c>
      <c r="E82" s="16">
        <f t="shared" si="7"/>
        <v>4.3738154249894912E-4</v>
      </c>
      <c r="F82" s="18">
        <v>19.7</v>
      </c>
      <c r="G82" s="16">
        <f t="shared" si="8"/>
        <v>1.0162601626015899E-3</v>
      </c>
      <c r="J82" s="15">
        <f t="shared" si="9"/>
        <v>-3.6381706894591695E-3</v>
      </c>
      <c r="K82" s="15">
        <f t="shared" si="10"/>
        <v>-3.525529904733159E-5</v>
      </c>
      <c r="L82" s="15">
        <f t="shared" si="11"/>
        <v>5.4583935241379216E-4</v>
      </c>
    </row>
    <row r="83" spans="1:12" x14ac:dyDescent="0.3">
      <c r="A83" s="3">
        <v>42493</v>
      </c>
      <c r="B83" s="18">
        <v>28.89</v>
      </c>
      <c r="C83" s="16">
        <f t="shared" si="6"/>
        <v>-7.2164948453607991E-3</v>
      </c>
      <c r="D83" s="18">
        <v>68.38</v>
      </c>
      <c r="E83" s="16">
        <f t="shared" si="7"/>
        <v>-3.4975225881668237E-3</v>
      </c>
      <c r="F83" s="18">
        <v>19.649999999999999</v>
      </c>
      <c r="G83" s="16">
        <f t="shared" si="8"/>
        <v>-2.5380710659899108E-3</v>
      </c>
      <c r="J83" s="15">
        <f t="shared" si="9"/>
        <v>-7.7714178472557856E-3</v>
      </c>
      <c r="K83" s="15">
        <f t="shared" si="10"/>
        <v>-3.9701594297131045E-3</v>
      </c>
      <c r="L83" s="15">
        <f t="shared" si="11"/>
        <v>-3.0084918761777084E-3</v>
      </c>
    </row>
    <row r="84" spans="1:12" x14ac:dyDescent="0.3">
      <c r="A84" s="3">
        <v>42494</v>
      </c>
      <c r="B84" s="18">
        <v>28.65</v>
      </c>
      <c r="C84" s="16">
        <f t="shared" si="6"/>
        <v>-8.3073727933541397E-3</v>
      </c>
      <c r="D84" s="18">
        <v>67.72</v>
      </c>
      <c r="E84" s="16">
        <f t="shared" si="7"/>
        <v>-9.6519450131616891E-3</v>
      </c>
      <c r="F84" s="18">
        <v>19.45</v>
      </c>
      <c r="G84" s="16">
        <f t="shared" si="8"/>
        <v>-1.0178117048346036E-2</v>
      </c>
      <c r="J84" s="15">
        <f t="shared" si="9"/>
        <v>-8.8622957952491262E-3</v>
      </c>
      <c r="K84" s="15">
        <f t="shared" si="10"/>
        <v>-1.012458185470797E-2</v>
      </c>
      <c r="L84" s="15">
        <f t="shared" si="11"/>
        <v>-1.0648537858533834E-2</v>
      </c>
    </row>
    <row r="85" spans="1:12" x14ac:dyDescent="0.3">
      <c r="A85" s="3">
        <v>42495</v>
      </c>
      <c r="B85" s="18">
        <v>28.73</v>
      </c>
      <c r="C85" s="16">
        <f t="shared" si="6"/>
        <v>2.7923211169285089E-3</v>
      </c>
      <c r="D85" s="18">
        <v>67.83</v>
      </c>
      <c r="E85" s="16">
        <f t="shared" si="7"/>
        <v>1.6243354991138936E-3</v>
      </c>
      <c r="F85" s="24">
        <v>19.3</v>
      </c>
      <c r="G85" s="16">
        <f t="shared" si="8"/>
        <v>-7.7120822622107621E-3</v>
      </c>
      <c r="J85" s="15">
        <f t="shared" si="9"/>
        <v>2.2373981150335229E-3</v>
      </c>
      <c r="K85" s="15">
        <f t="shared" si="10"/>
        <v>1.1516986575676128E-3</v>
      </c>
      <c r="L85" s="15">
        <f t="shared" si="11"/>
        <v>-8.1825030723985601E-3</v>
      </c>
    </row>
    <row r="86" spans="1:12" x14ac:dyDescent="0.3">
      <c r="A86" s="3">
        <v>42496</v>
      </c>
      <c r="B86" s="18">
        <v>28.7</v>
      </c>
      <c r="C86" s="16">
        <f t="shared" si="6"/>
        <v>-1.0442046641142566E-3</v>
      </c>
      <c r="D86" s="18">
        <v>67.88</v>
      </c>
      <c r="E86" s="16">
        <f t="shared" si="7"/>
        <v>7.3713696004706897E-4</v>
      </c>
      <c r="F86" s="18">
        <v>19.3</v>
      </c>
      <c r="G86" s="16">
        <f t="shared" si="8"/>
        <v>0</v>
      </c>
      <c r="J86" s="15">
        <f t="shared" si="9"/>
        <v>-1.5991276660092426E-3</v>
      </c>
      <c r="K86" s="15">
        <f t="shared" si="10"/>
        <v>2.6450011850078826E-4</v>
      </c>
      <c r="L86" s="15">
        <f t="shared" si="11"/>
        <v>-4.704208101877977E-4</v>
      </c>
    </row>
    <row r="87" spans="1:12" x14ac:dyDescent="0.3">
      <c r="A87" s="3">
        <v>42499</v>
      </c>
      <c r="B87" s="18">
        <v>29.1</v>
      </c>
      <c r="C87" s="16">
        <f t="shared" si="6"/>
        <v>1.3937282229965264E-2</v>
      </c>
      <c r="D87" s="18">
        <v>68.56</v>
      </c>
      <c r="E87" s="16">
        <f t="shared" si="7"/>
        <v>1.001767825574551E-2</v>
      </c>
      <c r="F87" s="18">
        <v>19.43</v>
      </c>
      <c r="G87" s="16">
        <f t="shared" si="8"/>
        <v>6.7357512953367671E-3</v>
      </c>
      <c r="J87" s="15">
        <f t="shared" si="9"/>
        <v>1.3382359228070278E-2</v>
      </c>
      <c r="K87" s="15">
        <f t="shared" si="10"/>
        <v>9.5450414141992294E-3</v>
      </c>
      <c r="L87" s="15">
        <f t="shared" si="11"/>
        <v>6.2653304851489691E-3</v>
      </c>
    </row>
    <row r="88" spans="1:12" x14ac:dyDescent="0.3">
      <c r="A88" s="3">
        <v>42500</v>
      </c>
      <c r="B88" s="18">
        <v>29.16</v>
      </c>
      <c r="C88" s="16">
        <f t="shared" si="6"/>
        <v>2.0618556701030855E-3</v>
      </c>
      <c r="D88" s="18">
        <v>68.44</v>
      </c>
      <c r="E88" s="16">
        <f t="shared" si="7"/>
        <v>-1.7502917152859565E-3</v>
      </c>
      <c r="F88" s="18">
        <v>19.39</v>
      </c>
      <c r="G88" s="16">
        <f t="shared" si="8"/>
        <v>-2.0586721564590515E-3</v>
      </c>
      <c r="J88" s="15">
        <f t="shared" si="9"/>
        <v>1.5069326682080994E-3</v>
      </c>
      <c r="K88" s="15">
        <f t="shared" si="10"/>
        <v>-2.2229285568322373E-3</v>
      </c>
      <c r="L88" s="15">
        <f t="shared" si="11"/>
        <v>-2.5290929666468491E-3</v>
      </c>
    </row>
    <row r="89" spans="1:12" x14ac:dyDescent="0.3">
      <c r="A89" s="3">
        <v>42501</v>
      </c>
      <c r="B89" s="18">
        <v>29.07</v>
      </c>
      <c r="C89" s="16">
        <f t="shared" si="6"/>
        <v>-3.0864197530864335E-3</v>
      </c>
      <c r="D89" s="18">
        <v>68.33</v>
      </c>
      <c r="E89" s="16">
        <f t="shared" si="7"/>
        <v>-1.6072472238456426E-3</v>
      </c>
      <c r="F89" s="18">
        <v>19.37</v>
      </c>
      <c r="G89" s="16">
        <f t="shared" si="8"/>
        <v>-1.0314595152139949E-3</v>
      </c>
      <c r="J89" s="15">
        <f t="shared" si="9"/>
        <v>-3.6413427549814195E-3</v>
      </c>
      <c r="K89" s="15">
        <f t="shared" si="10"/>
        <v>-2.0798840653919234E-3</v>
      </c>
      <c r="L89" s="15">
        <f t="shared" si="11"/>
        <v>-1.5018803254017927E-3</v>
      </c>
    </row>
    <row r="90" spans="1:12" x14ac:dyDescent="0.3">
      <c r="A90" s="3">
        <v>42502</v>
      </c>
      <c r="B90" s="18">
        <v>29.27</v>
      </c>
      <c r="C90" s="16">
        <f t="shared" si="6"/>
        <v>6.8799449604401985E-3</v>
      </c>
      <c r="D90" s="18">
        <v>68.760000000000005</v>
      </c>
      <c r="E90" s="16">
        <f t="shared" si="7"/>
        <v>6.2929899019465996E-3</v>
      </c>
      <c r="F90" s="18">
        <v>19.45</v>
      </c>
      <c r="G90" s="16">
        <f t="shared" si="8"/>
        <v>4.1300980898295592E-3</v>
      </c>
      <c r="J90" s="15">
        <f t="shared" si="9"/>
        <v>6.3250219585452121E-3</v>
      </c>
      <c r="K90" s="15">
        <f t="shared" si="10"/>
        <v>5.8203530604003188E-3</v>
      </c>
      <c r="L90" s="15">
        <f t="shared" si="11"/>
        <v>3.6596772796417616E-3</v>
      </c>
    </row>
    <row r="91" spans="1:12" x14ac:dyDescent="0.3">
      <c r="A91" s="3">
        <v>42503</v>
      </c>
      <c r="B91" s="18">
        <v>29.06</v>
      </c>
      <c r="C91" s="16">
        <f t="shared" si="6"/>
        <v>-7.1745814827468557E-3</v>
      </c>
      <c r="D91" s="18">
        <v>68.44</v>
      </c>
      <c r="E91" s="16">
        <f t="shared" si="7"/>
        <v>-4.6538685282141445E-3</v>
      </c>
      <c r="F91" s="18">
        <v>19.399999999999999</v>
      </c>
      <c r="G91" s="16">
        <f t="shared" si="8"/>
        <v>-2.5706940874036244E-3</v>
      </c>
      <c r="J91" s="15">
        <f t="shared" si="9"/>
        <v>-7.7295044846418422E-3</v>
      </c>
      <c r="K91" s="15">
        <f t="shared" si="10"/>
        <v>-5.1265053697604254E-3</v>
      </c>
      <c r="L91" s="15">
        <f t="shared" si="11"/>
        <v>-3.0411148975914219E-3</v>
      </c>
    </row>
    <row r="92" spans="1:12" x14ac:dyDescent="0.3">
      <c r="A92" s="3">
        <v>42506</v>
      </c>
      <c r="B92" s="18">
        <v>29.08</v>
      </c>
      <c r="C92" s="16">
        <f t="shared" si="6"/>
        <v>6.8823124569861172E-4</v>
      </c>
      <c r="D92" s="18">
        <v>68.010000000000005</v>
      </c>
      <c r="E92" s="16">
        <f t="shared" si="7"/>
        <v>-6.2828755113967238E-3</v>
      </c>
      <c r="F92" s="24">
        <v>19.440000000000001</v>
      </c>
      <c r="G92" s="16">
        <f t="shared" si="8"/>
        <v>2.0618556701033075E-3</v>
      </c>
      <c r="J92" s="15">
        <f t="shared" si="9"/>
        <v>1.3330824380362568E-4</v>
      </c>
      <c r="K92" s="15">
        <f t="shared" si="10"/>
        <v>-6.7555123529430047E-3</v>
      </c>
      <c r="L92" s="15">
        <f t="shared" si="11"/>
        <v>1.5914348599155098E-3</v>
      </c>
    </row>
    <row r="93" spans="1:12" x14ac:dyDescent="0.3">
      <c r="A93" s="3">
        <v>42507</v>
      </c>
      <c r="B93" s="18">
        <v>29.2</v>
      </c>
      <c r="C93" s="16">
        <f t="shared" si="6"/>
        <v>4.126547455295837E-3</v>
      </c>
      <c r="D93" s="18">
        <v>68.040000000000006</v>
      </c>
      <c r="E93" s="16">
        <f t="shared" si="7"/>
        <v>4.4111160123505577E-4</v>
      </c>
      <c r="F93" s="18">
        <v>19.440000000000001</v>
      </c>
      <c r="G93" s="16">
        <f t="shared" si="8"/>
        <v>0</v>
      </c>
      <c r="J93" s="15">
        <f t="shared" si="9"/>
        <v>3.571624453400851E-3</v>
      </c>
      <c r="K93" s="15">
        <f t="shared" si="10"/>
        <v>-3.1525240311224933E-5</v>
      </c>
      <c r="L93" s="15">
        <f t="shared" si="11"/>
        <v>-4.704208101877977E-4</v>
      </c>
    </row>
    <row r="94" spans="1:12" x14ac:dyDescent="0.3">
      <c r="A94" s="3">
        <v>42508</v>
      </c>
      <c r="B94" s="18">
        <v>29.13</v>
      </c>
      <c r="C94" s="16">
        <f t="shared" si="6"/>
        <v>-2.397260273972579E-3</v>
      </c>
      <c r="D94" s="18">
        <v>68.12</v>
      </c>
      <c r="E94" s="16">
        <f t="shared" si="7"/>
        <v>1.1757789535566943E-3</v>
      </c>
      <c r="F94" s="18">
        <v>19.45</v>
      </c>
      <c r="G94" s="16">
        <f t="shared" si="8"/>
        <v>5.1440329218088721E-4</v>
      </c>
      <c r="J94" s="15">
        <f t="shared" si="9"/>
        <v>-2.9521832758675651E-3</v>
      </c>
      <c r="K94" s="15">
        <f t="shared" si="10"/>
        <v>7.0314211201041356E-4</v>
      </c>
      <c r="L94" s="15">
        <f t="shared" si="11"/>
        <v>4.3982481993089511E-5</v>
      </c>
    </row>
    <row r="95" spans="1:12" x14ac:dyDescent="0.3">
      <c r="A95" s="3">
        <v>42509</v>
      </c>
      <c r="B95" s="18">
        <v>28.86</v>
      </c>
      <c r="C95" s="16">
        <f t="shared" si="6"/>
        <v>-9.2687950566425759E-3</v>
      </c>
      <c r="D95" s="18">
        <v>67.41</v>
      </c>
      <c r="E95" s="16">
        <f t="shared" si="7"/>
        <v>-1.0422783323546847E-2</v>
      </c>
      <c r="F95" s="18">
        <v>19.32</v>
      </c>
      <c r="G95" s="16">
        <f t="shared" si="8"/>
        <v>-6.6838046272492679E-3</v>
      </c>
      <c r="J95" s="15">
        <f t="shared" si="9"/>
        <v>-9.8237180585375623E-3</v>
      </c>
      <c r="K95" s="15">
        <f t="shared" si="10"/>
        <v>-1.0895420165093128E-2</v>
      </c>
      <c r="L95" s="15">
        <f t="shared" si="11"/>
        <v>-7.1542254374370659E-3</v>
      </c>
    </row>
    <row r="96" spans="1:12" x14ac:dyDescent="0.3">
      <c r="A96" s="3">
        <v>42510</v>
      </c>
      <c r="B96" s="18">
        <v>28.67</v>
      </c>
      <c r="C96" s="16">
        <f t="shared" si="6"/>
        <v>-6.5835065835064821E-3</v>
      </c>
      <c r="D96" s="18">
        <v>67.010000000000005</v>
      </c>
      <c r="E96" s="16">
        <f t="shared" si="7"/>
        <v>-5.9338377095384809E-3</v>
      </c>
      <c r="F96" s="18">
        <v>19.29</v>
      </c>
      <c r="G96" s="16">
        <f t="shared" si="8"/>
        <v>-1.5527950310559868E-3</v>
      </c>
      <c r="J96" s="15">
        <f t="shared" si="9"/>
        <v>-7.1384295854014686E-3</v>
      </c>
      <c r="K96" s="15">
        <f t="shared" si="10"/>
        <v>-6.4064745510847617E-3</v>
      </c>
      <c r="L96" s="15">
        <f t="shared" si="11"/>
        <v>-2.0232158412437844E-3</v>
      </c>
    </row>
    <row r="97" spans="1:12" x14ac:dyDescent="0.3">
      <c r="A97" s="3">
        <v>42513</v>
      </c>
      <c r="B97" s="18">
        <v>28.62</v>
      </c>
      <c r="C97" s="16">
        <f t="shared" si="6"/>
        <v>-1.7439832577607062E-3</v>
      </c>
      <c r="D97" s="18">
        <v>66.84</v>
      </c>
      <c r="E97" s="16">
        <f t="shared" si="7"/>
        <v>-2.536934785852929E-3</v>
      </c>
      <c r="F97" s="18">
        <v>19.27</v>
      </c>
      <c r="G97" s="16">
        <f t="shared" si="8"/>
        <v>-1.0368066355624928E-3</v>
      </c>
      <c r="J97" s="15">
        <f t="shared" si="9"/>
        <v>-2.2989062596556922E-3</v>
      </c>
      <c r="K97" s="15">
        <f t="shared" si="10"/>
        <v>-3.0095716273992098E-3</v>
      </c>
      <c r="L97" s="15">
        <f t="shared" si="11"/>
        <v>-1.5072274457502905E-3</v>
      </c>
    </row>
    <row r="98" spans="1:12" x14ac:dyDescent="0.3">
      <c r="A98" s="3">
        <v>42514</v>
      </c>
      <c r="B98" s="18">
        <v>28.63</v>
      </c>
      <c r="C98" s="16">
        <f t="shared" si="6"/>
        <v>3.4940600978328185E-4</v>
      </c>
      <c r="D98" s="18">
        <v>66.510000000000005</v>
      </c>
      <c r="E98" s="16">
        <f t="shared" si="7"/>
        <v>-4.9371633752244293E-3</v>
      </c>
      <c r="F98" s="18">
        <v>19.309999999999999</v>
      </c>
      <c r="G98" s="16">
        <f t="shared" si="8"/>
        <v>2.0757654385052948E-3</v>
      </c>
      <c r="J98" s="15">
        <f t="shared" si="9"/>
        <v>-2.0551699211170419E-4</v>
      </c>
      <c r="K98" s="15">
        <f t="shared" si="10"/>
        <v>-5.4098002167707101E-3</v>
      </c>
      <c r="L98" s="15">
        <f t="shared" si="11"/>
        <v>1.6053446283174971E-3</v>
      </c>
    </row>
    <row r="99" spans="1:12" x14ac:dyDescent="0.3">
      <c r="A99" s="3">
        <v>42515</v>
      </c>
      <c r="B99" s="18">
        <v>29.25</v>
      </c>
      <c r="C99" s="16">
        <f t="shared" si="6"/>
        <v>2.1655606007684236E-2</v>
      </c>
      <c r="D99" s="18">
        <v>67.349999999999994</v>
      </c>
      <c r="E99" s="16">
        <f t="shared" si="7"/>
        <v>1.2629679747406142E-2</v>
      </c>
      <c r="F99" s="18">
        <v>19.47</v>
      </c>
      <c r="G99" s="16">
        <f t="shared" si="8"/>
        <v>8.2858622475401322E-3</v>
      </c>
      <c r="J99" s="15">
        <f t="shared" si="9"/>
        <v>2.110068300578925E-2</v>
      </c>
      <c r="K99" s="15">
        <f t="shared" si="10"/>
        <v>1.2157042905859861E-2</v>
      </c>
      <c r="L99" s="15">
        <f t="shared" si="11"/>
        <v>7.8154414373523343E-3</v>
      </c>
    </row>
    <row r="100" spans="1:12" x14ac:dyDescent="0.3">
      <c r="A100" s="3">
        <v>42516</v>
      </c>
      <c r="B100" s="18">
        <v>29.68</v>
      </c>
      <c r="C100" s="16">
        <f t="shared" si="6"/>
        <v>1.4700854700854693E-2</v>
      </c>
      <c r="D100" s="18">
        <v>67.7</v>
      </c>
      <c r="E100" s="16">
        <f t="shared" si="7"/>
        <v>5.1967334818114885E-3</v>
      </c>
      <c r="F100" s="18">
        <v>19.57</v>
      </c>
      <c r="G100" s="16">
        <f t="shared" si="8"/>
        <v>5.1361068310220581E-3</v>
      </c>
      <c r="J100" s="15">
        <f t="shared" si="9"/>
        <v>1.4145931698959707E-2</v>
      </c>
      <c r="K100" s="15">
        <f t="shared" si="10"/>
        <v>4.7240966402652077E-3</v>
      </c>
      <c r="L100" s="15">
        <f t="shared" si="11"/>
        <v>4.6656860208342602E-3</v>
      </c>
    </row>
    <row r="101" spans="1:12" x14ac:dyDescent="0.3">
      <c r="A101" s="3">
        <v>42517</v>
      </c>
      <c r="B101" s="18">
        <v>29.94</v>
      </c>
      <c r="C101" s="16">
        <f t="shared" si="6"/>
        <v>8.7601078167116597E-3</v>
      </c>
      <c r="D101" s="18">
        <v>68.209999999999994</v>
      </c>
      <c r="E101" s="16">
        <f t="shared" si="7"/>
        <v>7.5332348596748311E-3</v>
      </c>
      <c r="F101" s="18">
        <v>19.649999999999999</v>
      </c>
      <c r="G101" s="16">
        <f t="shared" si="8"/>
        <v>4.0878896269800347E-3</v>
      </c>
      <c r="J101" s="15">
        <f t="shared" si="9"/>
        <v>8.2051848148166732E-3</v>
      </c>
      <c r="K101" s="15">
        <f t="shared" si="10"/>
        <v>7.0605980181285503E-3</v>
      </c>
      <c r="L101" s="15">
        <f t="shared" si="11"/>
        <v>3.6174688167922371E-3</v>
      </c>
    </row>
    <row r="102" spans="1:12" x14ac:dyDescent="0.3">
      <c r="A102" s="3">
        <v>42520</v>
      </c>
      <c r="B102" s="18">
        <v>30.09</v>
      </c>
      <c r="C102" s="16">
        <f t="shared" si="6"/>
        <v>5.0100200400802208E-3</v>
      </c>
      <c r="D102" s="18">
        <v>68.56</v>
      </c>
      <c r="E102" s="16">
        <f t="shared" si="7"/>
        <v>5.1312124321947206E-3</v>
      </c>
      <c r="F102" s="18">
        <v>19.66</v>
      </c>
      <c r="G102" s="16">
        <f t="shared" si="8"/>
        <v>5.0890585241747388E-4</v>
      </c>
      <c r="J102" s="15">
        <f t="shared" si="9"/>
        <v>4.4550970381852344E-3</v>
      </c>
      <c r="K102" s="15">
        <f t="shared" si="10"/>
        <v>4.6585755906484397E-3</v>
      </c>
      <c r="L102" s="15">
        <f t="shared" si="11"/>
        <v>3.8485042229676185E-5</v>
      </c>
    </row>
    <row r="103" spans="1:12" x14ac:dyDescent="0.3">
      <c r="A103" s="3">
        <v>42521</v>
      </c>
      <c r="B103" s="18">
        <v>30.06</v>
      </c>
      <c r="C103" s="16">
        <f t="shared" si="6"/>
        <v>-9.9700897308074854E-4</v>
      </c>
      <c r="D103" s="18">
        <v>68.599999999999994</v>
      </c>
      <c r="E103" s="16">
        <f t="shared" si="7"/>
        <v>5.8343057176180046E-4</v>
      </c>
      <c r="F103" s="18">
        <v>19.59</v>
      </c>
      <c r="G103" s="16">
        <f t="shared" si="8"/>
        <v>-3.560528992878953E-3</v>
      </c>
      <c r="J103" s="15">
        <f t="shared" si="9"/>
        <v>-1.5519319749757346E-3</v>
      </c>
      <c r="K103" s="15">
        <f t="shared" si="10"/>
        <v>1.1079373021551976E-4</v>
      </c>
      <c r="L103" s="15">
        <f t="shared" si="11"/>
        <v>-4.0309498030667509E-3</v>
      </c>
    </row>
    <row r="104" spans="1:12" x14ac:dyDescent="0.3">
      <c r="A104" s="3">
        <v>42522</v>
      </c>
      <c r="B104" s="18">
        <v>30.01</v>
      </c>
      <c r="C104" s="16">
        <f t="shared" si="6"/>
        <v>-1.663339986693213E-3</v>
      </c>
      <c r="D104" s="18">
        <v>68.239999999999995</v>
      </c>
      <c r="E104" s="16">
        <f t="shared" si="7"/>
        <v>-5.2478134110787167E-3</v>
      </c>
      <c r="F104" s="18">
        <v>19.62</v>
      </c>
      <c r="G104" s="16">
        <f t="shared" si="8"/>
        <v>1.5313935681471325E-3</v>
      </c>
      <c r="J104" s="15">
        <f t="shared" si="9"/>
        <v>-2.2182629885881991E-3</v>
      </c>
      <c r="K104" s="15">
        <f t="shared" si="10"/>
        <v>-5.7204502526249975E-3</v>
      </c>
      <c r="L104" s="15">
        <f t="shared" si="11"/>
        <v>1.0609727579593347E-3</v>
      </c>
    </row>
    <row r="105" spans="1:12" x14ac:dyDescent="0.3">
      <c r="A105" s="3">
        <v>42523</v>
      </c>
      <c r="B105" s="18">
        <v>30.16</v>
      </c>
      <c r="C105" s="16">
        <f t="shared" si="6"/>
        <v>4.9983338887036322E-3</v>
      </c>
      <c r="D105" s="18">
        <v>68.67</v>
      </c>
      <c r="E105" s="16">
        <f t="shared" si="7"/>
        <v>6.3012895662368784E-3</v>
      </c>
      <c r="F105" s="18">
        <v>19.649999999999999</v>
      </c>
      <c r="G105" s="16">
        <f t="shared" si="8"/>
        <v>1.5290519877675379E-3</v>
      </c>
      <c r="J105" s="15">
        <f t="shared" si="9"/>
        <v>4.4434108868086457E-3</v>
      </c>
      <c r="K105" s="15">
        <f t="shared" si="10"/>
        <v>5.8286527246905976E-3</v>
      </c>
      <c r="L105" s="15">
        <f t="shared" si="11"/>
        <v>1.0586311775797402E-3</v>
      </c>
    </row>
    <row r="106" spans="1:12" x14ac:dyDescent="0.3">
      <c r="A106" s="3">
        <v>42524</v>
      </c>
      <c r="B106" s="18">
        <v>30.23</v>
      </c>
      <c r="C106" s="16">
        <f t="shared" si="6"/>
        <v>2.3209549071618873E-3</v>
      </c>
      <c r="D106" s="18">
        <v>68.319999999999993</v>
      </c>
      <c r="E106" s="16">
        <f t="shared" si="7"/>
        <v>-5.0968399592253855E-3</v>
      </c>
      <c r="F106" s="18">
        <v>19.61</v>
      </c>
      <c r="G106" s="16">
        <f t="shared" si="8"/>
        <v>-2.0356234096691184E-3</v>
      </c>
      <c r="J106" s="15">
        <f t="shared" si="9"/>
        <v>1.7660319052669013E-3</v>
      </c>
      <c r="K106" s="15">
        <f t="shared" si="10"/>
        <v>-5.5694768007716663E-3</v>
      </c>
      <c r="L106" s="15">
        <f t="shared" si="11"/>
        <v>-2.5060442198569159E-3</v>
      </c>
    </row>
    <row r="107" spans="1:12" x14ac:dyDescent="0.3">
      <c r="A107" s="3">
        <v>42527</v>
      </c>
      <c r="B107" s="18">
        <v>30.16</v>
      </c>
      <c r="C107" s="16">
        <f t="shared" si="6"/>
        <v>-2.3155805491233972E-3</v>
      </c>
      <c r="D107" s="18">
        <v>68.569999999999993</v>
      </c>
      <c r="E107" s="16">
        <f t="shared" si="7"/>
        <v>3.6592505854800006E-3</v>
      </c>
      <c r="F107" s="18">
        <v>19.559999999999999</v>
      </c>
      <c r="G107" s="16">
        <f t="shared" si="8"/>
        <v>-2.5497195308515908E-3</v>
      </c>
      <c r="J107" s="15">
        <f t="shared" si="9"/>
        <v>-2.8705035510183832E-3</v>
      </c>
      <c r="K107" s="15">
        <f t="shared" si="10"/>
        <v>3.1866137439337198E-3</v>
      </c>
      <c r="L107" s="15">
        <f t="shared" si="11"/>
        <v>-3.0201403410393883E-3</v>
      </c>
    </row>
    <row r="108" spans="1:12" x14ac:dyDescent="0.3">
      <c r="A108" s="3">
        <v>42528</v>
      </c>
      <c r="B108" s="18">
        <v>30.36</v>
      </c>
      <c r="C108" s="16">
        <f t="shared" si="6"/>
        <v>6.6312997347479641E-3</v>
      </c>
      <c r="D108" s="18">
        <v>69.42</v>
      </c>
      <c r="E108" s="16">
        <f t="shared" si="7"/>
        <v>1.2396091585241464E-2</v>
      </c>
      <c r="F108" s="18">
        <v>19.670000000000002</v>
      </c>
      <c r="G108" s="16">
        <f t="shared" si="8"/>
        <v>5.6237218813908196E-3</v>
      </c>
      <c r="J108" s="15">
        <f t="shared" si="9"/>
        <v>6.0763767328529776E-3</v>
      </c>
      <c r="K108" s="15">
        <f t="shared" si="10"/>
        <v>1.1923454743695184E-2</v>
      </c>
      <c r="L108" s="15">
        <f t="shared" si="11"/>
        <v>5.1533010712030217E-3</v>
      </c>
    </row>
    <row r="109" spans="1:12" x14ac:dyDescent="0.3">
      <c r="A109" s="3">
        <v>42529</v>
      </c>
      <c r="B109" s="18">
        <v>30.43</v>
      </c>
      <c r="C109" s="16">
        <f t="shared" si="6"/>
        <v>2.3056653491435597E-3</v>
      </c>
      <c r="D109" s="18">
        <v>69.72</v>
      </c>
      <c r="E109" s="16">
        <f t="shared" si="7"/>
        <v>4.321521175453702E-3</v>
      </c>
      <c r="F109" s="18">
        <v>19.760000000000002</v>
      </c>
      <c r="G109" s="16">
        <f t="shared" si="8"/>
        <v>4.5754956786985268E-3</v>
      </c>
      <c r="J109" s="15">
        <f t="shared" si="9"/>
        <v>1.7507423472485737E-3</v>
      </c>
      <c r="K109" s="15">
        <f t="shared" si="10"/>
        <v>3.8488843339074211E-3</v>
      </c>
      <c r="L109" s="15">
        <f t="shared" si="11"/>
        <v>4.1050748685107288E-3</v>
      </c>
    </row>
    <row r="110" spans="1:12" x14ac:dyDescent="0.3">
      <c r="A110" s="3">
        <v>42530</v>
      </c>
      <c r="B110" s="18">
        <v>30.35</v>
      </c>
      <c r="C110" s="16">
        <f t="shared" si="6"/>
        <v>-2.6289845547157187E-3</v>
      </c>
      <c r="D110" s="18">
        <v>69.790000000000006</v>
      </c>
      <c r="E110" s="16">
        <f t="shared" si="7"/>
        <v>1.0040160642570406E-3</v>
      </c>
      <c r="F110" s="18">
        <v>19.899999999999999</v>
      </c>
      <c r="G110" s="16">
        <f t="shared" si="8"/>
        <v>7.0850202429149078E-3</v>
      </c>
      <c r="J110" s="15">
        <f t="shared" si="9"/>
        <v>-3.1839075566107047E-3</v>
      </c>
      <c r="K110" s="15">
        <f t="shared" si="10"/>
        <v>5.3137922271075989E-4</v>
      </c>
      <c r="L110" s="15">
        <f t="shared" si="11"/>
        <v>6.6145994327271099E-3</v>
      </c>
    </row>
    <row r="111" spans="1:12" x14ac:dyDescent="0.3">
      <c r="A111" s="3">
        <v>42531</v>
      </c>
      <c r="B111" s="18">
        <v>30.26</v>
      </c>
      <c r="C111" s="16">
        <f t="shared" si="6"/>
        <v>-2.9654036243822457E-3</v>
      </c>
      <c r="D111" s="18">
        <v>69.64</v>
      </c>
      <c r="E111" s="16">
        <f t="shared" si="7"/>
        <v>-2.1493050580313477E-3</v>
      </c>
      <c r="F111" s="18">
        <v>19.850000000000001</v>
      </c>
      <c r="G111" s="16">
        <f t="shared" si="8"/>
        <v>-2.5125628140701961E-3</v>
      </c>
      <c r="J111" s="15">
        <f t="shared" si="9"/>
        <v>-3.5203266262772317E-3</v>
      </c>
      <c r="K111" s="15">
        <f t="shared" si="10"/>
        <v>-2.6219418995776286E-3</v>
      </c>
      <c r="L111" s="15">
        <f t="shared" si="11"/>
        <v>-2.9829836242579936E-3</v>
      </c>
    </row>
    <row r="112" spans="1:12" x14ac:dyDescent="0.3">
      <c r="A112" s="3">
        <v>42534</v>
      </c>
      <c r="B112" s="18">
        <v>30.01</v>
      </c>
      <c r="C112" s="16">
        <f t="shared" si="6"/>
        <v>-8.2617316589557177E-3</v>
      </c>
      <c r="D112" s="18">
        <v>69.260000000000005</v>
      </c>
      <c r="E112" s="16">
        <f t="shared" si="7"/>
        <v>-5.4566341183227562E-3</v>
      </c>
      <c r="F112" s="18">
        <v>19.73</v>
      </c>
      <c r="G112" s="16">
        <f t="shared" si="8"/>
        <v>-6.0453400503779342E-3</v>
      </c>
      <c r="J112" s="15">
        <f t="shared" si="9"/>
        <v>-8.8166546608507042E-3</v>
      </c>
      <c r="K112" s="15">
        <f t="shared" si="10"/>
        <v>-5.9292709598690371E-3</v>
      </c>
      <c r="L112" s="15">
        <f t="shared" si="11"/>
        <v>-6.5157608605657322E-3</v>
      </c>
    </row>
    <row r="113" spans="1:12" x14ac:dyDescent="0.3">
      <c r="A113" s="3">
        <v>42535</v>
      </c>
      <c r="B113" s="18">
        <v>30.11</v>
      </c>
      <c r="C113" s="16">
        <f t="shared" si="6"/>
        <v>3.3322225924690141E-3</v>
      </c>
      <c r="D113" s="18">
        <v>70.11</v>
      </c>
      <c r="E113" s="16">
        <f t="shared" si="7"/>
        <v>1.2272596015015846E-2</v>
      </c>
      <c r="F113" s="18">
        <v>19.760000000000002</v>
      </c>
      <c r="G113" s="16">
        <f t="shared" si="8"/>
        <v>1.5205271160669831E-3</v>
      </c>
      <c r="J113" s="15">
        <f t="shared" si="9"/>
        <v>2.777299590574028E-3</v>
      </c>
      <c r="K113" s="15">
        <f t="shared" si="10"/>
        <v>1.1799959173469566E-2</v>
      </c>
      <c r="L113" s="15">
        <f t="shared" si="11"/>
        <v>1.0501063058791853E-3</v>
      </c>
    </row>
    <row r="114" spans="1:12" x14ac:dyDescent="0.3">
      <c r="A114" s="3">
        <v>42536</v>
      </c>
      <c r="B114" s="18">
        <v>30.49</v>
      </c>
      <c r="C114" s="16">
        <f t="shared" si="6"/>
        <v>1.2620391896379868E-2</v>
      </c>
      <c r="D114" s="18">
        <v>70.72</v>
      </c>
      <c r="E114" s="16">
        <f t="shared" si="7"/>
        <v>8.7006133219227344E-3</v>
      </c>
      <c r="F114" s="18">
        <v>19.98</v>
      </c>
      <c r="G114" s="16">
        <f t="shared" si="8"/>
        <v>1.1133603238866252E-2</v>
      </c>
      <c r="J114" s="15">
        <f t="shared" si="9"/>
        <v>1.2065468894484881E-2</v>
      </c>
      <c r="K114" s="15">
        <f t="shared" si="10"/>
        <v>8.2279764803764536E-3</v>
      </c>
      <c r="L114" s="15">
        <f t="shared" si="11"/>
        <v>1.0663182428678454E-2</v>
      </c>
    </row>
    <row r="115" spans="1:12" x14ac:dyDescent="0.3">
      <c r="A115" s="3">
        <v>42537</v>
      </c>
      <c r="B115" s="18">
        <v>30.32</v>
      </c>
      <c r="C115" s="16">
        <f t="shared" si="6"/>
        <v>-5.5755985569038158E-3</v>
      </c>
      <c r="D115" s="18">
        <v>70.62</v>
      </c>
      <c r="E115" s="16">
        <f t="shared" si="7"/>
        <v>-1.4140271493211509E-3</v>
      </c>
      <c r="F115" s="18">
        <v>20.04</v>
      </c>
      <c r="G115" s="16">
        <f t="shared" si="8"/>
        <v>3.0030030030030463E-3</v>
      </c>
      <c r="J115" s="15">
        <f t="shared" si="9"/>
        <v>-6.1305215587988023E-3</v>
      </c>
      <c r="K115" s="15">
        <f t="shared" si="10"/>
        <v>-1.8866639908674317E-3</v>
      </c>
      <c r="L115" s="15">
        <f t="shared" si="11"/>
        <v>2.5325821928152488E-3</v>
      </c>
    </row>
    <row r="116" spans="1:12" x14ac:dyDescent="0.3">
      <c r="A116" s="3">
        <v>42538</v>
      </c>
      <c r="B116" s="18">
        <v>30.41</v>
      </c>
      <c r="C116" s="16">
        <f t="shared" si="6"/>
        <v>2.9683377308706849E-3</v>
      </c>
      <c r="D116" s="18">
        <v>70.849999999999994</v>
      </c>
      <c r="E116" s="16">
        <f t="shared" si="7"/>
        <v>3.2568677428488346E-3</v>
      </c>
      <c r="F116" s="18">
        <v>20.14</v>
      </c>
      <c r="G116" s="16">
        <f t="shared" si="8"/>
        <v>4.9900199600798611E-3</v>
      </c>
      <c r="J116" s="15">
        <f t="shared" si="9"/>
        <v>2.4134147289756988E-3</v>
      </c>
      <c r="K116" s="15">
        <f t="shared" si="10"/>
        <v>2.7842309013025538E-3</v>
      </c>
      <c r="L116" s="15">
        <f t="shared" si="11"/>
        <v>4.5195991498920632E-3</v>
      </c>
    </row>
    <row r="117" spans="1:12" x14ac:dyDescent="0.3">
      <c r="A117" s="3">
        <v>42541</v>
      </c>
      <c r="B117" s="18">
        <v>30.59</v>
      </c>
      <c r="C117" s="16">
        <f t="shared" si="6"/>
        <v>5.9191055573823981E-3</v>
      </c>
      <c r="D117" s="18">
        <v>70.91</v>
      </c>
      <c r="E117" s="16">
        <f t="shared" si="7"/>
        <v>8.468595624560038E-4</v>
      </c>
      <c r="F117" s="18">
        <v>20.14</v>
      </c>
      <c r="G117" s="16">
        <f t="shared" si="8"/>
        <v>0</v>
      </c>
      <c r="J117" s="15">
        <f t="shared" si="9"/>
        <v>5.3641825554874116E-3</v>
      </c>
      <c r="K117" s="15">
        <f t="shared" si="10"/>
        <v>3.7422272090972309E-4</v>
      </c>
      <c r="L117" s="15">
        <f t="shared" si="11"/>
        <v>-4.704208101877977E-4</v>
      </c>
    </row>
    <row r="118" spans="1:12" x14ac:dyDescent="0.3">
      <c r="A118" s="3">
        <v>42542</v>
      </c>
      <c r="B118" s="18">
        <v>30.51</v>
      </c>
      <c r="C118" s="16">
        <f t="shared" si="6"/>
        <v>-2.6152337365151768E-3</v>
      </c>
      <c r="D118" s="18">
        <v>71.040000000000006</v>
      </c>
      <c r="E118" s="16">
        <f t="shared" si="7"/>
        <v>1.8333098293612515E-3</v>
      </c>
      <c r="F118" s="18">
        <v>20.260000000000002</v>
      </c>
      <c r="G118" s="16">
        <f t="shared" si="8"/>
        <v>5.9582919563059278E-3</v>
      </c>
      <c r="J118" s="15">
        <f t="shared" si="9"/>
        <v>-3.1701567384101628E-3</v>
      </c>
      <c r="K118" s="15">
        <f t="shared" si="10"/>
        <v>1.3606729878149707E-3</v>
      </c>
      <c r="L118" s="15">
        <f t="shared" si="11"/>
        <v>5.4878711461181298E-3</v>
      </c>
    </row>
    <row r="119" spans="1:12" x14ac:dyDescent="0.3">
      <c r="A119" s="3">
        <v>42543</v>
      </c>
      <c r="B119" s="18">
        <v>30.48</v>
      </c>
      <c r="C119" s="16">
        <f t="shared" si="6"/>
        <v>-9.8328416912496497E-4</v>
      </c>
      <c r="D119" s="18">
        <v>70.989999999999995</v>
      </c>
      <c r="E119" s="16">
        <f t="shared" si="7"/>
        <v>-7.0382882882902287E-4</v>
      </c>
      <c r="F119" s="18">
        <v>20.34</v>
      </c>
      <c r="G119" s="16">
        <f t="shared" si="8"/>
        <v>3.9486673247777215E-3</v>
      </c>
      <c r="J119" s="15">
        <f t="shared" si="9"/>
        <v>-1.538207171019951E-3</v>
      </c>
      <c r="K119" s="15">
        <f t="shared" si="10"/>
        <v>-1.1764656703753037E-3</v>
      </c>
      <c r="L119" s="15">
        <f t="shared" si="11"/>
        <v>3.478246514589924E-3</v>
      </c>
    </row>
    <row r="120" spans="1:12" x14ac:dyDescent="0.3">
      <c r="A120" s="3">
        <v>42544</v>
      </c>
      <c r="B120" s="18">
        <v>30.7</v>
      </c>
      <c r="C120" s="16">
        <f t="shared" si="6"/>
        <v>7.2178477690287846E-3</v>
      </c>
      <c r="D120" s="18">
        <v>71.06</v>
      </c>
      <c r="E120" s="16">
        <f t="shared" si="7"/>
        <v>9.860543738555716E-4</v>
      </c>
      <c r="F120" s="24">
        <v>20.149999999999999</v>
      </c>
      <c r="G120" s="16">
        <f t="shared" si="8"/>
        <v>-9.3411996066864456E-3</v>
      </c>
      <c r="J120" s="15">
        <f t="shared" si="9"/>
        <v>6.6629247671337981E-3</v>
      </c>
      <c r="K120" s="15">
        <f t="shared" si="10"/>
        <v>5.1341753230929089E-4</v>
      </c>
      <c r="L120" s="15">
        <f t="shared" si="11"/>
        <v>-9.8116204168742435E-3</v>
      </c>
    </row>
    <row r="121" spans="1:12" x14ac:dyDescent="0.3">
      <c r="A121" s="3">
        <v>42545</v>
      </c>
      <c r="B121" s="18">
        <v>30.12</v>
      </c>
      <c r="C121" s="16">
        <f t="shared" si="6"/>
        <v>-1.889250814332244E-2</v>
      </c>
      <c r="D121" s="18">
        <v>70.489999999999995</v>
      </c>
      <c r="E121" s="16">
        <f t="shared" si="7"/>
        <v>-8.0213903743316939E-3</v>
      </c>
      <c r="F121" s="18">
        <v>20.149999999999999</v>
      </c>
      <c r="G121" s="16">
        <f t="shared" si="8"/>
        <v>0</v>
      </c>
      <c r="J121" s="15">
        <f t="shared" si="9"/>
        <v>-1.9447431145217426E-2</v>
      </c>
      <c r="K121" s="15">
        <f t="shared" si="10"/>
        <v>-8.4940272158779747E-3</v>
      </c>
      <c r="L121" s="15">
        <f t="shared" si="11"/>
        <v>-4.704208101877977E-4</v>
      </c>
    </row>
    <row r="122" spans="1:12" x14ac:dyDescent="0.3">
      <c r="A122" s="3">
        <v>42548</v>
      </c>
      <c r="B122" s="18">
        <v>30.26</v>
      </c>
      <c r="C122" s="16">
        <f t="shared" si="6"/>
        <v>4.6480743691899029E-3</v>
      </c>
      <c r="D122" s="18">
        <v>71.489999999999995</v>
      </c>
      <c r="E122" s="16">
        <f t="shared" si="7"/>
        <v>1.4186409419775892E-2</v>
      </c>
      <c r="F122" s="18">
        <v>20.2</v>
      </c>
      <c r="G122" s="16">
        <f t="shared" si="8"/>
        <v>2.4813895781639062E-3</v>
      </c>
      <c r="J122" s="15">
        <f t="shared" si="9"/>
        <v>4.0931513672949164E-3</v>
      </c>
      <c r="K122" s="15">
        <f t="shared" si="10"/>
        <v>1.3713772578229611E-2</v>
      </c>
      <c r="L122" s="15">
        <f t="shared" si="11"/>
        <v>2.0109687679761086E-3</v>
      </c>
    </row>
    <row r="123" spans="1:12" x14ac:dyDescent="0.3">
      <c r="A123" s="3">
        <v>42549</v>
      </c>
      <c r="B123" s="18">
        <v>30.37</v>
      </c>
      <c r="C123" s="16">
        <f t="shared" si="6"/>
        <v>3.6351619299404003E-3</v>
      </c>
      <c r="D123" s="18">
        <v>71.760000000000005</v>
      </c>
      <c r="E123" s="16">
        <f t="shared" si="7"/>
        <v>3.7767519932858651E-3</v>
      </c>
      <c r="F123" s="18">
        <v>20.309999999999999</v>
      </c>
      <c r="G123" s="16">
        <f t="shared" si="8"/>
        <v>5.4455445544554504E-3</v>
      </c>
      <c r="J123" s="15">
        <f t="shared" si="9"/>
        <v>3.0802389280454143E-3</v>
      </c>
      <c r="K123" s="15">
        <f t="shared" si="10"/>
        <v>3.3041151517395843E-3</v>
      </c>
      <c r="L123" s="15">
        <f t="shared" si="11"/>
        <v>4.9751237442676524E-3</v>
      </c>
    </row>
    <row r="124" spans="1:12" x14ac:dyDescent="0.3">
      <c r="A124" s="3">
        <v>42550</v>
      </c>
      <c r="B124" s="18">
        <v>30.69</v>
      </c>
      <c r="C124" s="16">
        <f t="shared" si="6"/>
        <v>1.0536713862364211E-2</v>
      </c>
      <c r="D124" s="18">
        <v>72.72</v>
      </c>
      <c r="E124" s="16">
        <f t="shared" si="7"/>
        <v>1.3377926421404673E-2</v>
      </c>
      <c r="F124" s="18">
        <v>20.51</v>
      </c>
      <c r="G124" s="16">
        <f t="shared" si="8"/>
        <v>9.8473658296407418E-3</v>
      </c>
      <c r="J124" s="15">
        <f t="shared" si="9"/>
        <v>9.9817908604692245E-3</v>
      </c>
      <c r="K124" s="15">
        <f t="shared" si="10"/>
        <v>1.2905289579858393E-2</v>
      </c>
      <c r="L124" s="15">
        <f t="shared" si="11"/>
        <v>9.3769450194529438E-3</v>
      </c>
    </row>
    <row r="125" spans="1:12" x14ac:dyDescent="0.3">
      <c r="A125" s="3">
        <v>42551</v>
      </c>
      <c r="B125" s="18">
        <v>31.07</v>
      </c>
      <c r="C125" s="16">
        <f t="shared" si="6"/>
        <v>1.23818833496252E-2</v>
      </c>
      <c r="D125" s="18">
        <v>73.33</v>
      </c>
      <c r="E125" s="16">
        <f t="shared" si="7"/>
        <v>8.3883388338834575E-3</v>
      </c>
      <c r="F125" s="18">
        <v>20.74</v>
      </c>
      <c r="G125" s="16">
        <f t="shared" si="8"/>
        <v>1.1214041930765362E-2</v>
      </c>
      <c r="J125" s="15">
        <f t="shared" si="9"/>
        <v>1.1826960347730214E-2</v>
      </c>
      <c r="K125" s="15">
        <f t="shared" si="10"/>
        <v>7.9157019923371767E-3</v>
      </c>
      <c r="L125" s="15">
        <f t="shared" si="11"/>
        <v>1.0743621120577564E-2</v>
      </c>
    </row>
    <row r="126" spans="1:12" x14ac:dyDescent="0.3">
      <c r="A126" s="3">
        <v>42552</v>
      </c>
      <c r="B126" s="18">
        <v>31.3</v>
      </c>
      <c r="C126" s="16">
        <f t="shared" si="6"/>
        <v>7.4026392018022857E-3</v>
      </c>
      <c r="D126" s="18">
        <v>73.94</v>
      </c>
      <c r="E126" s="16">
        <f t="shared" si="7"/>
        <v>8.3185599345425576E-3</v>
      </c>
      <c r="F126" s="18">
        <v>20.88</v>
      </c>
      <c r="G126" s="16">
        <f t="shared" si="8"/>
        <v>6.7502410800386325E-3</v>
      </c>
      <c r="J126" s="15">
        <f t="shared" si="9"/>
        <v>6.8477161999072993E-3</v>
      </c>
      <c r="K126" s="15">
        <f t="shared" si="10"/>
        <v>7.8459230929962768E-3</v>
      </c>
      <c r="L126" s="15">
        <f t="shared" si="11"/>
        <v>6.2798202698508346E-3</v>
      </c>
    </row>
    <row r="127" spans="1:12" x14ac:dyDescent="0.3">
      <c r="A127" s="3">
        <v>42555</v>
      </c>
      <c r="B127" s="18">
        <v>31.5</v>
      </c>
      <c r="C127" s="16">
        <f t="shared" si="6"/>
        <v>6.389776357827559E-3</v>
      </c>
      <c r="D127" s="18">
        <v>74.37</v>
      </c>
      <c r="E127" s="16">
        <f t="shared" si="7"/>
        <v>5.8155261022452276E-3</v>
      </c>
      <c r="F127" s="18">
        <v>20.96</v>
      </c>
      <c r="G127" s="16">
        <f t="shared" si="8"/>
        <v>3.8314176245211051E-3</v>
      </c>
      <c r="J127" s="15">
        <f t="shared" si="9"/>
        <v>5.8348533559325726E-3</v>
      </c>
      <c r="K127" s="15">
        <f t="shared" si="10"/>
        <v>5.3428892606989468E-3</v>
      </c>
      <c r="L127" s="15">
        <f t="shared" si="11"/>
        <v>3.3609968143333076E-3</v>
      </c>
    </row>
    <row r="128" spans="1:12" x14ac:dyDescent="0.3">
      <c r="A128" s="3">
        <v>42556</v>
      </c>
      <c r="B128" s="18">
        <v>31.34</v>
      </c>
      <c r="C128" s="16">
        <f t="shared" si="6"/>
        <v>-5.0793650793651279E-3</v>
      </c>
      <c r="D128" s="18">
        <v>74.349999999999994</v>
      </c>
      <c r="E128" s="16">
        <f t="shared" si="7"/>
        <v>-2.6892564206015823E-4</v>
      </c>
      <c r="F128" s="18">
        <v>20.97</v>
      </c>
      <c r="G128" s="16">
        <f t="shared" si="8"/>
        <v>4.7709923664118747E-4</v>
      </c>
      <c r="J128" s="15">
        <f t="shared" si="9"/>
        <v>-5.6342880812601144E-3</v>
      </c>
      <c r="K128" s="15">
        <f t="shared" si="10"/>
        <v>-7.4156248360643894E-4</v>
      </c>
      <c r="L128" s="15">
        <f t="shared" si="11"/>
        <v>6.6784264533897787E-6</v>
      </c>
    </row>
    <row r="129" spans="1:12" x14ac:dyDescent="0.3">
      <c r="A129" s="3">
        <v>42558</v>
      </c>
      <c r="B129" s="18">
        <v>31.36</v>
      </c>
      <c r="C129" s="16">
        <f t="shared" si="6"/>
        <v>6.3816209317169026E-4</v>
      </c>
      <c r="D129" s="18">
        <v>74.400000000000006</v>
      </c>
      <c r="E129" s="16">
        <f t="shared" si="7"/>
        <v>6.7249495628796119E-4</v>
      </c>
      <c r="F129" s="18">
        <v>20.82</v>
      </c>
      <c r="G129" s="16">
        <f t="shared" si="8"/>
        <v>-7.1530758226036051E-3</v>
      </c>
      <c r="J129" s="15">
        <f t="shared" si="9"/>
        <v>8.323909127670422E-5</v>
      </c>
      <c r="K129" s="15">
        <f t="shared" si="10"/>
        <v>1.9985811474168048E-4</v>
      </c>
      <c r="L129" s="15">
        <f t="shared" si="11"/>
        <v>-7.623496632791403E-3</v>
      </c>
    </row>
    <row r="130" spans="1:12" x14ac:dyDescent="0.3">
      <c r="A130" s="3">
        <v>42559</v>
      </c>
      <c r="B130" s="18">
        <v>31.32</v>
      </c>
      <c r="C130" s="16">
        <f t="shared" si="6"/>
        <v>-1.2755102040815647E-3</v>
      </c>
      <c r="D130" s="18">
        <v>74.040000000000006</v>
      </c>
      <c r="E130" s="16">
        <f t="shared" si="7"/>
        <v>-4.8387096774193949E-3</v>
      </c>
      <c r="F130" s="18">
        <v>20.75</v>
      </c>
      <c r="G130" s="16">
        <f t="shared" si="8"/>
        <v>-3.3621517771373899E-3</v>
      </c>
      <c r="J130" s="15">
        <f t="shared" si="9"/>
        <v>-1.8304332059765507E-3</v>
      </c>
      <c r="K130" s="15">
        <f t="shared" si="10"/>
        <v>-5.3113465189656758E-3</v>
      </c>
      <c r="L130" s="15">
        <f t="shared" si="11"/>
        <v>-3.8325725873251874E-3</v>
      </c>
    </row>
    <row r="131" spans="1:12" x14ac:dyDescent="0.3">
      <c r="A131" s="3">
        <v>42562</v>
      </c>
      <c r="B131" s="18">
        <v>31.82</v>
      </c>
      <c r="C131" s="16">
        <f t="shared" si="6"/>
        <v>1.5964240102171123E-2</v>
      </c>
      <c r="D131" s="18">
        <v>75.08</v>
      </c>
      <c r="E131" s="16">
        <f t="shared" si="7"/>
        <v>1.4046461372231089E-2</v>
      </c>
      <c r="F131" s="18">
        <v>20.94</v>
      </c>
      <c r="G131" s="16">
        <f t="shared" si="8"/>
        <v>9.1566265060241125E-3</v>
      </c>
      <c r="J131" s="15">
        <f t="shared" si="9"/>
        <v>1.5409317100276137E-2</v>
      </c>
      <c r="K131" s="15">
        <f t="shared" si="10"/>
        <v>1.3573824530684809E-2</v>
      </c>
      <c r="L131" s="15">
        <f t="shared" si="11"/>
        <v>8.6862056958363146E-3</v>
      </c>
    </row>
    <row r="132" spans="1:12" x14ac:dyDescent="0.3">
      <c r="A132" s="3">
        <v>42563</v>
      </c>
      <c r="B132" s="18">
        <v>32.090000000000003</v>
      </c>
      <c r="C132" s="16">
        <f t="shared" si="6"/>
        <v>8.4852294154620367E-3</v>
      </c>
      <c r="D132" s="18">
        <v>75.91</v>
      </c>
      <c r="E132" s="16">
        <f t="shared" si="7"/>
        <v>1.1054874800213055E-2</v>
      </c>
      <c r="F132" s="18">
        <v>20.99</v>
      </c>
      <c r="G132" s="16">
        <f t="shared" si="8"/>
        <v>2.3877745940781292E-3</v>
      </c>
      <c r="J132" s="15">
        <f t="shared" si="9"/>
        <v>7.9303064135670502E-3</v>
      </c>
      <c r="K132" s="15">
        <f t="shared" si="10"/>
        <v>1.0582237958666774E-2</v>
      </c>
      <c r="L132" s="15">
        <f t="shared" si="11"/>
        <v>1.9173537838903314E-3</v>
      </c>
    </row>
    <row r="133" spans="1:12" x14ac:dyDescent="0.3">
      <c r="A133" s="3">
        <v>42564</v>
      </c>
      <c r="B133" s="18">
        <v>31.97</v>
      </c>
      <c r="C133" s="16">
        <f t="shared" ref="C133:C196" si="12">B133/B132-1</f>
        <v>-3.7394827048926604E-3</v>
      </c>
      <c r="D133" s="18">
        <v>75.06</v>
      </c>
      <c r="E133" s="16">
        <f t="shared" ref="E133:E196" si="13">D133/D132-1</f>
        <v>-1.1197470688973699E-2</v>
      </c>
      <c r="F133" s="18">
        <v>20.95</v>
      </c>
      <c r="G133" s="16">
        <f t="shared" ref="G133:G196" si="14">F133/F132-1</f>
        <v>-1.9056693663649371E-3</v>
      </c>
      <c r="J133" s="15">
        <f t="shared" ref="J133:J196" si="15">C133-$C$1235</f>
        <v>-4.2944057067876469E-3</v>
      </c>
      <c r="K133" s="15">
        <f t="shared" ref="K133:K196" si="16">E133-$E$1235</f>
        <v>-1.1670107530519979E-2</v>
      </c>
      <c r="L133" s="15">
        <f t="shared" ref="L133:L196" si="17">G133-$G$1235</f>
        <v>-2.3760901765527346E-3</v>
      </c>
    </row>
    <row r="134" spans="1:12" x14ac:dyDescent="0.3">
      <c r="A134" s="3">
        <v>42565</v>
      </c>
      <c r="B134" s="18">
        <v>32.21</v>
      </c>
      <c r="C134" s="16">
        <f t="shared" si="12"/>
        <v>7.5070378479824562E-3</v>
      </c>
      <c r="D134" s="18">
        <v>75.67</v>
      </c>
      <c r="E134" s="16">
        <f t="shared" si="13"/>
        <v>8.1268318678391349E-3</v>
      </c>
      <c r="F134" s="18">
        <v>21.14</v>
      </c>
      <c r="G134" s="16">
        <f t="shared" si="14"/>
        <v>9.0692124105011818E-3</v>
      </c>
      <c r="J134" s="15">
        <f t="shared" si="15"/>
        <v>6.9521148460874697E-3</v>
      </c>
      <c r="K134" s="15">
        <f t="shared" si="16"/>
        <v>7.6541950262928541E-3</v>
      </c>
      <c r="L134" s="15">
        <f t="shared" si="17"/>
        <v>8.5987916003133838E-3</v>
      </c>
    </row>
    <row r="135" spans="1:12" x14ac:dyDescent="0.3">
      <c r="A135" s="3">
        <v>42566</v>
      </c>
      <c r="B135" s="18">
        <v>32.18</v>
      </c>
      <c r="C135" s="16">
        <f t="shared" si="12"/>
        <v>-9.3138776777401677E-4</v>
      </c>
      <c r="D135" s="18">
        <v>75.47</v>
      </c>
      <c r="E135" s="16">
        <f t="shared" si="13"/>
        <v>-2.6430553720100392E-3</v>
      </c>
      <c r="F135" s="18">
        <v>21.13</v>
      </c>
      <c r="G135" s="16">
        <f t="shared" si="14"/>
        <v>-4.7303689687805406E-4</v>
      </c>
      <c r="J135" s="15">
        <f t="shared" si="15"/>
        <v>-1.4863107696690028E-3</v>
      </c>
      <c r="K135" s="15">
        <f t="shared" si="16"/>
        <v>-3.11569221355632E-3</v>
      </c>
      <c r="L135" s="15">
        <f t="shared" si="17"/>
        <v>-9.4345770706585181E-4</v>
      </c>
    </row>
    <row r="136" spans="1:12" x14ac:dyDescent="0.3">
      <c r="A136" s="3">
        <v>42569</v>
      </c>
      <c r="B136" s="18">
        <v>32.11</v>
      </c>
      <c r="C136" s="16">
        <f t="shared" si="12"/>
        <v>-2.1752641392168703E-3</v>
      </c>
      <c r="D136" s="18">
        <v>75.11</v>
      </c>
      <c r="E136" s="16">
        <f t="shared" si="13"/>
        <v>-4.7701073274148964E-3</v>
      </c>
      <c r="F136" s="18">
        <v>21.08</v>
      </c>
      <c r="G136" s="16">
        <f t="shared" si="14"/>
        <v>-2.3663038334122977E-3</v>
      </c>
      <c r="J136" s="15">
        <f t="shared" si="15"/>
        <v>-2.7301871411118564E-3</v>
      </c>
      <c r="K136" s="15">
        <f t="shared" si="16"/>
        <v>-5.2427441689611772E-3</v>
      </c>
      <c r="L136" s="15">
        <f t="shared" si="17"/>
        <v>-2.8367246436000952E-3</v>
      </c>
    </row>
    <row r="137" spans="1:12" x14ac:dyDescent="0.3">
      <c r="A137" s="3">
        <v>42570</v>
      </c>
      <c r="B137" s="18">
        <v>32.21</v>
      </c>
      <c r="C137" s="16">
        <f t="shared" si="12"/>
        <v>3.1142946122704185E-3</v>
      </c>
      <c r="D137" s="18">
        <v>75.180000000000007</v>
      </c>
      <c r="E137" s="16">
        <f t="shared" si="13"/>
        <v>9.3196644920801042E-4</v>
      </c>
      <c r="F137" s="18">
        <v>21.12</v>
      </c>
      <c r="G137" s="16">
        <f t="shared" si="14"/>
        <v>1.8975332068311701E-3</v>
      </c>
      <c r="J137" s="15">
        <f t="shared" si="15"/>
        <v>2.5593716103754324E-3</v>
      </c>
      <c r="K137" s="15">
        <f t="shared" si="16"/>
        <v>4.5932960766172971E-4</v>
      </c>
      <c r="L137" s="15">
        <f t="shared" si="17"/>
        <v>1.4271123966433724E-3</v>
      </c>
    </row>
    <row r="138" spans="1:12" x14ac:dyDescent="0.3">
      <c r="A138" s="3">
        <v>42571</v>
      </c>
      <c r="B138" s="18">
        <v>32.36</v>
      </c>
      <c r="C138" s="16">
        <f t="shared" si="12"/>
        <v>4.6569388388699728E-3</v>
      </c>
      <c r="D138" s="18">
        <v>75.77</v>
      </c>
      <c r="E138" s="16">
        <f t="shared" si="13"/>
        <v>7.8478318701780125E-3</v>
      </c>
      <c r="F138" s="18">
        <v>21.36</v>
      </c>
      <c r="G138" s="16">
        <f t="shared" si="14"/>
        <v>1.1363636363636243E-2</v>
      </c>
      <c r="J138" s="15">
        <f t="shared" si="15"/>
        <v>4.1020158369749864E-3</v>
      </c>
      <c r="K138" s="15">
        <f t="shared" si="16"/>
        <v>7.3751950286317317E-3</v>
      </c>
      <c r="L138" s="15">
        <f t="shared" si="17"/>
        <v>1.0893215553448445E-2</v>
      </c>
    </row>
    <row r="139" spans="1:12" x14ac:dyDescent="0.3">
      <c r="A139" s="3">
        <v>42572</v>
      </c>
      <c r="B139" s="18">
        <v>32.159999999999997</v>
      </c>
      <c r="C139" s="16">
        <f t="shared" si="12"/>
        <v>-6.1804697156985222E-3</v>
      </c>
      <c r="D139" s="18">
        <v>75.66</v>
      </c>
      <c r="E139" s="16">
        <f t="shared" si="13"/>
        <v>-1.4517619110465674E-3</v>
      </c>
      <c r="F139" s="18">
        <v>21.32</v>
      </c>
      <c r="G139" s="16">
        <f t="shared" si="14"/>
        <v>-1.8726591760299671E-3</v>
      </c>
      <c r="J139" s="15">
        <f t="shared" si="15"/>
        <v>-6.7353927175935087E-3</v>
      </c>
      <c r="K139" s="15">
        <f t="shared" si="16"/>
        <v>-1.9243987525928482E-3</v>
      </c>
      <c r="L139" s="15">
        <f t="shared" si="17"/>
        <v>-2.3430799862177647E-3</v>
      </c>
    </row>
    <row r="140" spans="1:12" x14ac:dyDescent="0.3">
      <c r="A140" s="3">
        <v>42573</v>
      </c>
      <c r="B140" s="18">
        <v>32.229999999999997</v>
      </c>
      <c r="C140" s="16">
        <f t="shared" si="12"/>
        <v>2.1766169154229242E-3</v>
      </c>
      <c r="D140" s="18">
        <v>76.069999999999993</v>
      </c>
      <c r="E140" s="16">
        <f t="shared" si="13"/>
        <v>5.4189796457837502E-3</v>
      </c>
      <c r="F140" s="18">
        <v>21.43</v>
      </c>
      <c r="G140" s="16">
        <f t="shared" si="14"/>
        <v>5.1594746716696616E-3</v>
      </c>
      <c r="J140" s="15">
        <f t="shared" si="15"/>
        <v>1.6216939135279382E-3</v>
      </c>
      <c r="K140" s="15">
        <f t="shared" si="16"/>
        <v>4.9463428042374694E-3</v>
      </c>
      <c r="L140" s="15">
        <f t="shared" si="17"/>
        <v>4.6890538614818636E-3</v>
      </c>
    </row>
    <row r="141" spans="1:12" x14ac:dyDescent="0.3">
      <c r="A141" s="3">
        <v>42576</v>
      </c>
      <c r="B141" s="18">
        <v>32.590000000000003</v>
      </c>
      <c r="C141" s="16">
        <f t="shared" si="12"/>
        <v>1.1169717654359479E-2</v>
      </c>
      <c r="D141" s="18">
        <v>76.709999999999994</v>
      </c>
      <c r="E141" s="16">
        <f t="shared" si="13"/>
        <v>8.4133035362166098E-3</v>
      </c>
      <c r="F141" s="18">
        <v>21.54</v>
      </c>
      <c r="G141" s="16">
        <f t="shared" si="14"/>
        <v>5.1329911339244028E-3</v>
      </c>
      <c r="J141" s="15">
        <f t="shared" si="15"/>
        <v>1.0614794652464492E-2</v>
      </c>
      <c r="K141" s="15">
        <f t="shared" si="16"/>
        <v>7.9406666946703289E-3</v>
      </c>
      <c r="L141" s="15">
        <f t="shared" si="17"/>
        <v>4.6625703237366048E-3</v>
      </c>
    </row>
    <row r="142" spans="1:12" x14ac:dyDescent="0.3">
      <c r="A142" s="3">
        <v>42577</v>
      </c>
      <c r="B142" s="18">
        <v>32.520000000000003</v>
      </c>
      <c r="C142" s="16">
        <f t="shared" si="12"/>
        <v>-2.1478981282602172E-3</v>
      </c>
      <c r="D142" s="18">
        <v>76.260000000000005</v>
      </c>
      <c r="E142" s="16">
        <f t="shared" si="13"/>
        <v>-5.8662495111456714E-3</v>
      </c>
      <c r="F142" s="18">
        <v>21.51</v>
      </c>
      <c r="G142" s="16">
        <f t="shared" si="14"/>
        <v>-1.3927576601669989E-3</v>
      </c>
      <c r="J142" s="15">
        <f t="shared" si="15"/>
        <v>-2.7028211301552032E-3</v>
      </c>
      <c r="K142" s="15">
        <f t="shared" si="16"/>
        <v>-6.3388863526919522E-3</v>
      </c>
      <c r="L142" s="15">
        <f t="shared" si="17"/>
        <v>-1.8631784703547966E-3</v>
      </c>
    </row>
    <row r="143" spans="1:12" x14ac:dyDescent="0.3">
      <c r="A143" s="3">
        <v>42578</v>
      </c>
      <c r="B143" s="18">
        <v>32.61</v>
      </c>
      <c r="C143" s="16">
        <f t="shared" si="12"/>
        <v>2.7675276752765487E-3</v>
      </c>
      <c r="D143" s="18">
        <v>76.61</v>
      </c>
      <c r="E143" s="16">
        <f t="shared" si="13"/>
        <v>4.5895620246523272E-3</v>
      </c>
      <c r="F143" s="18">
        <v>21.54</v>
      </c>
      <c r="G143" s="16">
        <f t="shared" si="14"/>
        <v>1.3947001394698511E-3</v>
      </c>
      <c r="J143" s="15">
        <f t="shared" si="15"/>
        <v>2.2126046733815627E-3</v>
      </c>
      <c r="K143" s="15">
        <f t="shared" si="16"/>
        <v>4.1169251831060464E-3</v>
      </c>
      <c r="L143" s="15">
        <f t="shared" si="17"/>
        <v>9.242793292820533E-4</v>
      </c>
    </row>
    <row r="144" spans="1:12" x14ac:dyDescent="0.3">
      <c r="A144" s="3">
        <v>42579</v>
      </c>
      <c r="B144" s="18">
        <v>32.75</v>
      </c>
      <c r="C144" s="16">
        <f t="shared" si="12"/>
        <v>4.2931616068691003E-3</v>
      </c>
      <c r="D144" s="18">
        <v>76.83</v>
      </c>
      <c r="E144" s="16">
        <f t="shared" si="13"/>
        <v>2.8716877692207543E-3</v>
      </c>
      <c r="F144" s="18">
        <v>21.7</v>
      </c>
      <c r="G144" s="16">
        <f t="shared" si="14"/>
        <v>7.4280408542246601E-3</v>
      </c>
      <c r="J144" s="15">
        <f t="shared" si="15"/>
        <v>3.7382386049741143E-3</v>
      </c>
      <c r="K144" s="15">
        <f t="shared" si="16"/>
        <v>2.3990509276744735E-3</v>
      </c>
      <c r="L144" s="15">
        <f t="shared" si="17"/>
        <v>6.9576200440368621E-3</v>
      </c>
    </row>
    <row r="145" spans="1:12" x14ac:dyDescent="0.3">
      <c r="A145" s="3">
        <v>42580</v>
      </c>
      <c r="B145" s="18">
        <v>32.69</v>
      </c>
      <c r="C145" s="16">
        <f t="shared" si="12"/>
        <v>-1.8320610687023731E-3</v>
      </c>
      <c r="D145" s="18">
        <v>77.03</v>
      </c>
      <c r="E145" s="16">
        <f t="shared" si="13"/>
        <v>2.6031498112717433E-3</v>
      </c>
      <c r="F145" s="18">
        <v>21.77</v>
      </c>
      <c r="G145" s="16">
        <f t="shared" si="14"/>
        <v>3.225806451612856E-3</v>
      </c>
      <c r="J145" s="15">
        <f t="shared" si="15"/>
        <v>-2.3869840705973591E-3</v>
      </c>
      <c r="K145" s="15">
        <f t="shared" si="16"/>
        <v>2.1305129697254625E-3</v>
      </c>
      <c r="L145" s="15">
        <f t="shared" si="17"/>
        <v>2.7553856414250584E-3</v>
      </c>
    </row>
    <row r="146" spans="1:12" x14ac:dyDescent="0.3">
      <c r="A146" s="3">
        <v>42583</v>
      </c>
      <c r="B146" s="18">
        <v>32.71</v>
      </c>
      <c r="C146" s="16">
        <f t="shared" si="12"/>
        <v>6.1180789232184729E-4</v>
      </c>
      <c r="D146" s="18">
        <v>77.33</v>
      </c>
      <c r="E146" s="16">
        <f t="shared" si="13"/>
        <v>3.8945865247306255E-3</v>
      </c>
      <c r="F146" s="18">
        <v>21.91</v>
      </c>
      <c r="G146" s="16">
        <f t="shared" si="14"/>
        <v>6.4308681672025081E-3</v>
      </c>
      <c r="J146" s="15">
        <f t="shared" si="15"/>
        <v>5.6884890426861252E-5</v>
      </c>
      <c r="K146" s="15">
        <f t="shared" si="16"/>
        <v>3.4219496831843447E-3</v>
      </c>
      <c r="L146" s="15">
        <f t="shared" si="17"/>
        <v>5.9604473570147101E-3</v>
      </c>
    </row>
    <row r="147" spans="1:12" x14ac:dyDescent="0.3">
      <c r="A147" s="3">
        <v>42584</v>
      </c>
      <c r="B147" s="18">
        <v>32.630000000000003</v>
      </c>
      <c r="C147" s="16">
        <f t="shared" si="12"/>
        <v>-2.4457352491592532E-3</v>
      </c>
      <c r="D147" s="18">
        <v>76.790000000000006</v>
      </c>
      <c r="E147" s="16">
        <f t="shared" si="13"/>
        <v>-6.9830596146384094E-3</v>
      </c>
      <c r="F147" s="18">
        <v>21.93</v>
      </c>
      <c r="G147" s="16">
        <f t="shared" si="14"/>
        <v>9.128251939753973E-4</v>
      </c>
      <c r="J147" s="15">
        <f t="shared" si="15"/>
        <v>-3.0006582510542393E-3</v>
      </c>
      <c r="K147" s="15">
        <f t="shared" si="16"/>
        <v>-7.4556964561846902E-3</v>
      </c>
      <c r="L147" s="15">
        <f t="shared" si="17"/>
        <v>4.424043837875996E-4</v>
      </c>
    </row>
    <row r="148" spans="1:12" x14ac:dyDescent="0.3">
      <c r="A148" s="3">
        <v>42585</v>
      </c>
      <c r="B148" s="18">
        <v>32.340000000000003</v>
      </c>
      <c r="C148" s="16">
        <f t="shared" si="12"/>
        <v>-8.8875268158136178E-3</v>
      </c>
      <c r="D148" s="18">
        <v>75.88</v>
      </c>
      <c r="E148" s="16">
        <f t="shared" si="13"/>
        <v>-1.1850501367365651E-2</v>
      </c>
      <c r="F148" s="18">
        <v>21.85</v>
      </c>
      <c r="G148" s="16">
        <f t="shared" si="14"/>
        <v>-3.6479708162333591E-3</v>
      </c>
      <c r="J148" s="15">
        <f t="shared" si="15"/>
        <v>-9.4424498177086043E-3</v>
      </c>
      <c r="K148" s="15">
        <f t="shared" si="16"/>
        <v>-1.2323138208911932E-2</v>
      </c>
      <c r="L148" s="15">
        <f t="shared" si="17"/>
        <v>-4.118391626421157E-3</v>
      </c>
    </row>
    <row r="149" spans="1:12" x14ac:dyDescent="0.3">
      <c r="A149" s="3">
        <v>42586</v>
      </c>
      <c r="B149" s="18">
        <v>32.369999999999997</v>
      </c>
      <c r="C149" s="16">
        <f t="shared" si="12"/>
        <v>9.2764378478649157E-4</v>
      </c>
      <c r="D149" s="18">
        <v>76.27</v>
      </c>
      <c r="E149" s="16">
        <f t="shared" si="13"/>
        <v>5.1396942540853363E-3</v>
      </c>
      <c r="F149" s="18">
        <v>21.93</v>
      </c>
      <c r="G149" s="16">
        <f t="shared" si="14"/>
        <v>3.6613272311212253E-3</v>
      </c>
      <c r="J149" s="15">
        <f t="shared" si="15"/>
        <v>3.7272078289150553E-4</v>
      </c>
      <c r="K149" s="15">
        <f t="shared" si="16"/>
        <v>4.6670574125390555E-3</v>
      </c>
      <c r="L149" s="15">
        <f t="shared" si="17"/>
        <v>3.1909064209334277E-3</v>
      </c>
    </row>
    <row r="150" spans="1:12" x14ac:dyDescent="0.3">
      <c r="A150" s="3">
        <v>42587</v>
      </c>
      <c r="B150" s="18">
        <v>32.82</v>
      </c>
      <c r="C150" s="16">
        <f t="shared" si="12"/>
        <v>1.3901760889712733E-2</v>
      </c>
      <c r="D150" s="18">
        <v>77.13</v>
      </c>
      <c r="E150" s="16">
        <f t="shared" si="13"/>
        <v>1.1275730955814911E-2</v>
      </c>
      <c r="F150" s="18">
        <v>22.22</v>
      </c>
      <c r="G150" s="16">
        <f t="shared" si="14"/>
        <v>1.3223894208846287E-2</v>
      </c>
      <c r="J150" s="15">
        <f t="shared" si="15"/>
        <v>1.3346837887817747E-2</v>
      </c>
      <c r="K150" s="15">
        <f t="shared" si="16"/>
        <v>1.080309411426863E-2</v>
      </c>
      <c r="L150" s="15">
        <f t="shared" si="17"/>
        <v>1.2753473398658489E-2</v>
      </c>
    </row>
    <row r="151" spans="1:12" x14ac:dyDescent="0.3">
      <c r="A151" s="3">
        <v>42590</v>
      </c>
      <c r="B151" s="18">
        <v>32.89</v>
      </c>
      <c r="C151" s="16">
        <f t="shared" si="12"/>
        <v>2.1328458257159344E-3</v>
      </c>
      <c r="D151" s="18">
        <v>77.59</v>
      </c>
      <c r="E151" s="16">
        <f t="shared" si="13"/>
        <v>5.963956955788996E-3</v>
      </c>
      <c r="F151" s="18">
        <v>22.25</v>
      </c>
      <c r="G151" s="16">
        <f t="shared" si="14"/>
        <v>1.3501350135014523E-3</v>
      </c>
      <c r="J151" s="15">
        <f t="shared" si="15"/>
        <v>1.5779228238209484E-3</v>
      </c>
      <c r="K151" s="15">
        <f t="shared" si="16"/>
        <v>5.4913201142427152E-3</v>
      </c>
      <c r="L151" s="15">
        <f t="shared" si="17"/>
        <v>8.7971420331365451E-4</v>
      </c>
    </row>
    <row r="152" spans="1:12" x14ac:dyDescent="0.3">
      <c r="A152" s="3">
        <v>42591</v>
      </c>
      <c r="B152" s="18">
        <v>32.78</v>
      </c>
      <c r="C152" s="16">
        <f t="shared" si="12"/>
        <v>-3.3444816053511683E-3</v>
      </c>
      <c r="D152" s="18">
        <v>77.53</v>
      </c>
      <c r="E152" s="16">
        <f t="shared" si="13"/>
        <v>-7.732955277742759E-4</v>
      </c>
      <c r="F152" s="18">
        <v>22.13</v>
      </c>
      <c r="G152" s="16">
        <f t="shared" si="14"/>
        <v>-5.393258426966363E-3</v>
      </c>
      <c r="J152" s="15">
        <f t="shared" si="15"/>
        <v>-3.8994046072461544E-3</v>
      </c>
      <c r="K152" s="15">
        <f t="shared" si="16"/>
        <v>-1.2459323693205567E-3</v>
      </c>
      <c r="L152" s="15">
        <f t="shared" si="17"/>
        <v>-5.863679237154161E-3</v>
      </c>
    </row>
    <row r="153" spans="1:12" x14ac:dyDescent="0.3">
      <c r="A153" s="3">
        <v>42592</v>
      </c>
      <c r="B153" s="18">
        <v>32.33</v>
      </c>
      <c r="C153" s="16">
        <f t="shared" si="12"/>
        <v>-1.372788285539972E-2</v>
      </c>
      <c r="D153" s="18">
        <v>76.41</v>
      </c>
      <c r="E153" s="16">
        <f t="shared" si="13"/>
        <v>-1.4446020895137468E-2</v>
      </c>
      <c r="F153" s="18">
        <v>22.07</v>
      </c>
      <c r="G153" s="16">
        <f t="shared" si="14"/>
        <v>-2.7112516945322351E-3</v>
      </c>
      <c r="J153" s="15">
        <f t="shared" si="15"/>
        <v>-1.4282805857294707E-2</v>
      </c>
      <c r="K153" s="15">
        <f t="shared" si="16"/>
        <v>-1.4918657736683749E-2</v>
      </c>
      <c r="L153" s="15">
        <f t="shared" si="17"/>
        <v>-3.1816725047200327E-3</v>
      </c>
    </row>
    <row r="154" spans="1:12" x14ac:dyDescent="0.3">
      <c r="A154" s="3">
        <v>42593</v>
      </c>
      <c r="B154" s="18">
        <v>32.369999999999997</v>
      </c>
      <c r="C154" s="16">
        <f t="shared" si="12"/>
        <v>1.2372409526755224E-3</v>
      </c>
      <c r="D154" s="18">
        <v>76.069999999999993</v>
      </c>
      <c r="E154" s="16">
        <f t="shared" si="13"/>
        <v>-4.4496793613402197E-3</v>
      </c>
      <c r="F154" s="18">
        <v>21.97</v>
      </c>
      <c r="G154" s="16">
        <f t="shared" si="14"/>
        <v>-4.5310376076121983E-3</v>
      </c>
      <c r="J154" s="15">
        <f t="shared" si="15"/>
        <v>6.8231795078053633E-4</v>
      </c>
      <c r="K154" s="15">
        <f t="shared" si="16"/>
        <v>-4.9223162028865005E-3</v>
      </c>
      <c r="L154" s="15">
        <f t="shared" si="17"/>
        <v>-5.0014584177999963E-3</v>
      </c>
    </row>
    <row r="155" spans="1:12" x14ac:dyDescent="0.3">
      <c r="A155" s="3">
        <v>42594</v>
      </c>
      <c r="B155" s="18">
        <v>32.619999999999997</v>
      </c>
      <c r="C155" s="16">
        <f t="shared" si="12"/>
        <v>7.7232004942848764E-3</v>
      </c>
      <c r="D155" s="18">
        <v>76.33</v>
      </c>
      <c r="E155" s="16">
        <f t="shared" si="13"/>
        <v>3.417904561588081E-3</v>
      </c>
      <c r="F155" s="18">
        <v>22</v>
      </c>
      <c r="G155" s="16">
        <f t="shared" si="14"/>
        <v>1.365498406918686E-3</v>
      </c>
      <c r="J155" s="15">
        <f t="shared" si="15"/>
        <v>7.16827749238989E-3</v>
      </c>
      <c r="K155" s="15">
        <f t="shared" si="16"/>
        <v>2.9452677200418002E-3</v>
      </c>
      <c r="L155" s="15">
        <f t="shared" si="17"/>
        <v>8.9507759673088821E-4</v>
      </c>
    </row>
    <row r="156" spans="1:12" x14ac:dyDescent="0.3">
      <c r="A156" s="3">
        <v>42598</v>
      </c>
      <c r="B156" s="18">
        <v>32.630000000000003</v>
      </c>
      <c r="C156" s="16">
        <f t="shared" si="12"/>
        <v>3.0656039239751465E-4</v>
      </c>
      <c r="D156" s="18">
        <v>76.67</v>
      </c>
      <c r="E156" s="16">
        <f t="shared" si="13"/>
        <v>4.4543429844099425E-3</v>
      </c>
      <c r="F156" s="18">
        <v>22.07</v>
      </c>
      <c r="G156" s="16">
        <f t="shared" si="14"/>
        <v>3.1818181818181746E-3</v>
      </c>
      <c r="J156" s="15">
        <f t="shared" si="15"/>
        <v>-2.4836260949747139E-4</v>
      </c>
      <c r="K156" s="15">
        <f t="shared" si="16"/>
        <v>3.9817061428636617E-3</v>
      </c>
      <c r="L156" s="15">
        <f t="shared" si="17"/>
        <v>2.711397371630377E-3</v>
      </c>
    </row>
    <row r="157" spans="1:12" x14ac:dyDescent="0.3">
      <c r="A157" s="3">
        <v>42599</v>
      </c>
      <c r="B157" s="18">
        <v>32.64</v>
      </c>
      <c r="C157" s="16">
        <f t="shared" si="12"/>
        <v>3.0646644192455774E-4</v>
      </c>
      <c r="D157" s="18">
        <v>76.790000000000006</v>
      </c>
      <c r="E157" s="16">
        <f t="shared" si="13"/>
        <v>1.5651493413331163E-3</v>
      </c>
      <c r="F157" s="18">
        <v>22.26</v>
      </c>
      <c r="G157" s="16">
        <f t="shared" si="14"/>
        <v>8.6089714544630436E-3</v>
      </c>
      <c r="J157" s="15">
        <f t="shared" si="15"/>
        <v>-2.484565599704283E-4</v>
      </c>
      <c r="K157" s="15">
        <f t="shared" si="16"/>
        <v>1.0925124997868355E-3</v>
      </c>
      <c r="L157" s="15">
        <f t="shared" si="17"/>
        <v>8.1385506442752456E-3</v>
      </c>
    </row>
    <row r="158" spans="1:12" x14ac:dyDescent="0.3">
      <c r="A158" s="3">
        <v>42600</v>
      </c>
      <c r="B158" s="18">
        <v>32.86</v>
      </c>
      <c r="C158" s="16">
        <f t="shared" si="12"/>
        <v>6.7401960784312376E-3</v>
      </c>
      <c r="D158" s="18">
        <v>77.41</v>
      </c>
      <c r="E158" s="16">
        <f t="shared" si="13"/>
        <v>8.0739679645784879E-3</v>
      </c>
      <c r="F158" s="18">
        <v>22.46</v>
      </c>
      <c r="G158" s="16">
        <f t="shared" si="14"/>
        <v>8.9847259658579759E-3</v>
      </c>
      <c r="J158" s="15">
        <f t="shared" si="15"/>
        <v>6.1852730765362511E-3</v>
      </c>
      <c r="K158" s="15">
        <f t="shared" si="16"/>
        <v>7.6013311230322071E-3</v>
      </c>
      <c r="L158" s="15">
        <f t="shared" si="17"/>
        <v>8.5143051556701779E-3</v>
      </c>
    </row>
    <row r="159" spans="1:12" x14ac:dyDescent="0.3">
      <c r="A159" s="3">
        <v>42601</v>
      </c>
      <c r="B159" s="18">
        <v>32.869999999999997</v>
      </c>
      <c r="C159" s="16">
        <f t="shared" si="12"/>
        <v>3.0432136335956095E-4</v>
      </c>
      <c r="D159" s="18">
        <v>77.900000000000006</v>
      </c>
      <c r="E159" s="16">
        <f t="shared" si="13"/>
        <v>6.3299315333937844E-3</v>
      </c>
      <c r="F159" s="18">
        <v>22.52</v>
      </c>
      <c r="G159" s="16">
        <f t="shared" si="14"/>
        <v>2.6714158504006491E-3</v>
      </c>
      <c r="J159" s="15">
        <f t="shared" si="15"/>
        <v>-2.5060163853542509E-4</v>
      </c>
      <c r="K159" s="15">
        <f t="shared" si="16"/>
        <v>5.8572946918475036E-3</v>
      </c>
      <c r="L159" s="15">
        <f t="shared" si="17"/>
        <v>2.2009950402128516E-3</v>
      </c>
    </row>
    <row r="160" spans="1:12" x14ac:dyDescent="0.3">
      <c r="A160" s="3">
        <v>42604</v>
      </c>
      <c r="B160" s="18">
        <v>32.729999999999997</v>
      </c>
      <c r="C160" s="16">
        <f t="shared" si="12"/>
        <v>-4.2592029205963389E-3</v>
      </c>
      <c r="D160" s="18">
        <v>77.33</v>
      </c>
      <c r="E160" s="16">
        <f t="shared" si="13"/>
        <v>-7.3170731707318248E-3</v>
      </c>
      <c r="F160" s="18">
        <v>22.45</v>
      </c>
      <c r="G160" s="16">
        <f t="shared" si="14"/>
        <v>-3.1083481349911679E-3</v>
      </c>
      <c r="J160" s="15">
        <f t="shared" si="15"/>
        <v>-4.8141259224913253E-3</v>
      </c>
      <c r="K160" s="15">
        <f t="shared" si="16"/>
        <v>-7.7897100122781057E-3</v>
      </c>
      <c r="L160" s="15">
        <f t="shared" si="17"/>
        <v>-3.5787689451789654E-3</v>
      </c>
    </row>
    <row r="161" spans="1:12" x14ac:dyDescent="0.3">
      <c r="A161" s="3">
        <v>42605</v>
      </c>
      <c r="B161" s="18">
        <v>32.68</v>
      </c>
      <c r="C161" s="16">
        <f t="shared" si="12"/>
        <v>-1.5276504735715069E-3</v>
      </c>
      <c r="D161" s="18">
        <v>77.11</v>
      </c>
      <c r="E161" s="16">
        <f t="shared" si="13"/>
        <v>-2.8449502133712778E-3</v>
      </c>
      <c r="F161" s="18">
        <v>22.54</v>
      </c>
      <c r="G161" s="16">
        <f t="shared" si="14"/>
        <v>4.008908685968704E-3</v>
      </c>
      <c r="J161" s="15">
        <f t="shared" si="15"/>
        <v>-2.0825734754664929E-3</v>
      </c>
      <c r="K161" s="15">
        <f t="shared" si="16"/>
        <v>-3.3175870549175587E-3</v>
      </c>
      <c r="L161" s="15">
        <f t="shared" si="17"/>
        <v>3.5384878757809064E-3</v>
      </c>
    </row>
    <row r="162" spans="1:12" x14ac:dyDescent="0.3">
      <c r="A162" s="3">
        <v>42606</v>
      </c>
      <c r="B162" s="18">
        <v>32.799999999999997</v>
      </c>
      <c r="C162" s="16">
        <f t="shared" si="12"/>
        <v>3.6719706242349659E-3</v>
      </c>
      <c r="D162" s="18">
        <v>77.86</v>
      </c>
      <c r="E162" s="16">
        <f t="shared" si="13"/>
        <v>9.7263649332122171E-3</v>
      </c>
      <c r="F162" s="18">
        <v>22.72</v>
      </c>
      <c r="G162" s="16">
        <f t="shared" si="14"/>
        <v>7.9858030168589167E-3</v>
      </c>
      <c r="J162" s="15">
        <f t="shared" si="15"/>
        <v>3.1170476223399799E-3</v>
      </c>
      <c r="K162" s="15">
        <f t="shared" si="16"/>
        <v>9.2537280916659363E-3</v>
      </c>
      <c r="L162" s="15">
        <f t="shared" si="17"/>
        <v>7.5153822066711187E-3</v>
      </c>
    </row>
    <row r="163" spans="1:12" x14ac:dyDescent="0.3">
      <c r="A163" s="3">
        <v>42607</v>
      </c>
      <c r="B163" s="18">
        <v>32.64</v>
      </c>
      <c r="C163" s="16">
        <f t="shared" si="12"/>
        <v>-4.8780487804876982E-3</v>
      </c>
      <c r="D163" s="18">
        <v>77.52</v>
      </c>
      <c r="E163" s="16">
        <f t="shared" si="13"/>
        <v>-4.366812227074246E-3</v>
      </c>
      <c r="F163" s="18">
        <v>22.74</v>
      </c>
      <c r="G163" s="16">
        <f t="shared" si="14"/>
        <v>8.8028169014076063E-4</v>
      </c>
      <c r="J163" s="15">
        <f t="shared" si="15"/>
        <v>-5.4329717823826847E-3</v>
      </c>
      <c r="K163" s="15">
        <f t="shared" si="16"/>
        <v>-4.8394490686205268E-3</v>
      </c>
      <c r="L163" s="15">
        <f t="shared" si="17"/>
        <v>4.0986087995296294E-4</v>
      </c>
    </row>
    <row r="164" spans="1:12" x14ac:dyDescent="0.3">
      <c r="A164" s="3">
        <v>42608</v>
      </c>
      <c r="B164" s="18">
        <v>32.590000000000003</v>
      </c>
      <c r="C164" s="16">
        <f t="shared" si="12"/>
        <v>-1.5318627450979783E-3</v>
      </c>
      <c r="D164" s="18">
        <v>77.72</v>
      </c>
      <c r="E164" s="16">
        <f t="shared" si="13"/>
        <v>2.5799793601650745E-3</v>
      </c>
      <c r="F164" s="18">
        <v>22.79</v>
      </c>
      <c r="G164" s="16">
        <f t="shared" si="14"/>
        <v>2.1987686895339476E-3</v>
      </c>
      <c r="J164" s="15">
        <f t="shared" si="15"/>
        <v>-2.0867857469929643E-3</v>
      </c>
      <c r="K164" s="15">
        <f t="shared" si="16"/>
        <v>2.1073425186187936E-3</v>
      </c>
      <c r="L164" s="15">
        <f t="shared" si="17"/>
        <v>1.7283478793461498E-3</v>
      </c>
    </row>
    <row r="165" spans="1:12" x14ac:dyDescent="0.3">
      <c r="A165" s="3">
        <v>42611</v>
      </c>
      <c r="B165" s="18">
        <v>32.67</v>
      </c>
      <c r="C165" s="16">
        <f t="shared" si="12"/>
        <v>2.4547407180115499E-3</v>
      </c>
      <c r="D165" s="18">
        <v>77.489999999999995</v>
      </c>
      <c r="E165" s="16">
        <f t="shared" si="13"/>
        <v>-2.9593412249100393E-3</v>
      </c>
      <c r="F165" s="18">
        <v>22.71</v>
      </c>
      <c r="G165" s="16">
        <f t="shared" si="14"/>
        <v>-3.5103115401491358E-3</v>
      </c>
      <c r="J165" s="15">
        <f t="shared" si="15"/>
        <v>1.8998177161165639E-3</v>
      </c>
      <c r="K165" s="15">
        <f t="shared" si="16"/>
        <v>-3.4319780664563201E-3</v>
      </c>
      <c r="L165" s="15">
        <f t="shared" si="17"/>
        <v>-3.9807323503369338E-3</v>
      </c>
    </row>
    <row r="166" spans="1:12" x14ac:dyDescent="0.3">
      <c r="A166" s="3">
        <v>42612</v>
      </c>
      <c r="B166" s="18">
        <v>33.119999999999997</v>
      </c>
      <c r="C166" s="16">
        <f t="shared" si="12"/>
        <v>1.3774104683195398E-2</v>
      </c>
      <c r="D166" s="18">
        <v>78.19</v>
      </c>
      <c r="E166" s="16">
        <f t="shared" si="13"/>
        <v>9.0334236675699842E-3</v>
      </c>
      <c r="F166" s="18">
        <v>22.95</v>
      </c>
      <c r="G166" s="16">
        <f t="shared" si="14"/>
        <v>1.0568031704095038E-2</v>
      </c>
      <c r="J166" s="15">
        <f t="shared" si="15"/>
        <v>1.3219181681300412E-2</v>
      </c>
      <c r="K166" s="15">
        <f t="shared" si="16"/>
        <v>8.5607868260237033E-3</v>
      </c>
      <c r="L166" s="15">
        <f t="shared" si="17"/>
        <v>1.009761089390724E-2</v>
      </c>
    </row>
    <row r="167" spans="1:12" x14ac:dyDescent="0.3">
      <c r="A167" s="3">
        <v>42613</v>
      </c>
      <c r="B167" s="18">
        <v>33.340000000000003</v>
      </c>
      <c r="C167" s="16">
        <f t="shared" si="12"/>
        <v>6.6425120772948265E-3</v>
      </c>
      <c r="D167" s="18">
        <v>78.739999999999995</v>
      </c>
      <c r="E167" s="16">
        <f t="shared" si="13"/>
        <v>7.0341475892057304E-3</v>
      </c>
      <c r="F167" s="18">
        <v>23.1</v>
      </c>
      <c r="G167" s="16">
        <f t="shared" si="14"/>
        <v>6.5359477124184995E-3</v>
      </c>
      <c r="J167" s="15">
        <f t="shared" si="15"/>
        <v>6.08758907539984E-3</v>
      </c>
      <c r="K167" s="15">
        <f t="shared" si="16"/>
        <v>6.5615107476594495E-3</v>
      </c>
      <c r="L167" s="15">
        <f t="shared" si="17"/>
        <v>6.0655269022307015E-3</v>
      </c>
    </row>
    <row r="168" spans="1:12" x14ac:dyDescent="0.3">
      <c r="A168" s="3">
        <v>42614</v>
      </c>
      <c r="B168" s="18">
        <v>33.32</v>
      </c>
      <c r="C168" s="16">
        <f t="shared" si="12"/>
        <v>-5.9988002399524731E-4</v>
      </c>
      <c r="D168" s="18">
        <v>78.790000000000006</v>
      </c>
      <c r="E168" s="16">
        <f t="shared" si="13"/>
        <v>6.3500127000271078E-4</v>
      </c>
      <c r="F168" s="18">
        <v>22.96</v>
      </c>
      <c r="G168" s="16">
        <f t="shared" si="14"/>
        <v>-6.0606060606060996E-3</v>
      </c>
      <c r="J168" s="15">
        <f t="shared" si="15"/>
        <v>-1.1548030258902334E-3</v>
      </c>
      <c r="K168" s="15">
        <f t="shared" si="16"/>
        <v>1.6236442845643008E-4</v>
      </c>
      <c r="L168" s="15">
        <f t="shared" si="17"/>
        <v>-6.5310268707938976E-3</v>
      </c>
    </row>
    <row r="169" spans="1:12" x14ac:dyDescent="0.3">
      <c r="A169" s="3">
        <v>42615</v>
      </c>
      <c r="B169" s="18">
        <v>33.409999999999997</v>
      </c>
      <c r="C169" s="16">
        <f t="shared" si="12"/>
        <v>2.7010804321727644E-3</v>
      </c>
      <c r="D169" s="18">
        <v>79.239999999999995</v>
      </c>
      <c r="E169" s="16">
        <f t="shared" si="13"/>
        <v>5.7113846934888635E-3</v>
      </c>
      <c r="F169" s="18">
        <v>23.11</v>
      </c>
      <c r="G169" s="16">
        <f t="shared" si="14"/>
        <v>6.5331010452960303E-3</v>
      </c>
      <c r="J169" s="15">
        <f t="shared" si="15"/>
        <v>2.1461574302777784E-3</v>
      </c>
      <c r="K169" s="15">
        <f t="shared" si="16"/>
        <v>5.2387478519425826E-3</v>
      </c>
      <c r="L169" s="15">
        <f t="shared" si="17"/>
        <v>6.0626802351082323E-3</v>
      </c>
    </row>
    <row r="170" spans="1:12" x14ac:dyDescent="0.3">
      <c r="A170" s="3">
        <v>42619</v>
      </c>
      <c r="B170" s="18">
        <v>33.97</v>
      </c>
      <c r="C170" s="16">
        <f t="shared" si="12"/>
        <v>1.6761448668063617E-2</v>
      </c>
      <c r="D170" s="18">
        <v>80.209999999999994</v>
      </c>
      <c r="E170" s="16">
        <f t="shared" si="13"/>
        <v>1.2241292276627957E-2</v>
      </c>
      <c r="F170" s="18">
        <v>23.22</v>
      </c>
      <c r="G170" s="16">
        <f t="shared" si="14"/>
        <v>4.7598442232799076E-3</v>
      </c>
      <c r="J170" s="15">
        <f t="shared" si="15"/>
        <v>1.620652566616863E-2</v>
      </c>
      <c r="K170" s="15">
        <f t="shared" si="16"/>
        <v>1.1768655435081677E-2</v>
      </c>
      <c r="L170" s="15">
        <f t="shared" si="17"/>
        <v>4.2894234130921097E-3</v>
      </c>
    </row>
    <row r="171" spans="1:12" x14ac:dyDescent="0.3">
      <c r="A171" s="3">
        <v>42620</v>
      </c>
      <c r="B171" s="18">
        <v>34.020000000000003</v>
      </c>
      <c r="C171" s="16">
        <f t="shared" si="12"/>
        <v>1.4718869590817363E-3</v>
      </c>
      <c r="D171" s="18">
        <v>80.3</v>
      </c>
      <c r="E171" s="16">
        <f t="shared" si="13"/>
        <v>1.1220546066574855E-3</v>
      </c>
      <c r="F171" s="18">
        <v>23.19</v>
      </c>
      <c r="G171" s="16">
        <f t="shared" si="14"/>
        <v>-1.2919896640826156E-3</v>
      </c>
      <c r="J171" s="15">
        <f t="shared" si="15"/>
        <v>9.1696395718675024E-4</v>
      </c>
      <c r="K171" s="15">
        <f t="shared" si="16"/>
        <v>6.4941776511120476E-4</v>
      </c>
      <c r="L171" s="15">
        <f t="shared" si="17"/>
        <v>-1.7624104742704134E-3</v>
      </c>
    </row>
    <row r="172" spans="1:12" x14ac:dyDescent="0.3">
      <c r="A172" s="3">
        <v>42621</v>
      </c>
      <c r="B172" s="18">
        <v>34.19</v>
      </c>
      <c r="C172" s="16">
        <f t="shared" si="12"/>
        <v>4.9970605526159506E-3</v>
      </c>
      <c r="D172" s="18">
        <v>81.489999999999995</v>
      </c>
      <c r="E172" s="16">
        <f t="shared" si="13"/>
        <v>1.4819427148194286E-2</v>
      </c>
      <c r="F172" s="18">
        <v>23.44</v>
      </c>
      <c r="G172" s="16">
        <f t="shared" si="14"/>
        <v>1.0780508840017244E-2</v>
      </c>
      <c r="J172" s="15">
        <f t="shared" si="15"/>
        <v>4.4421375507209641E-3</v>
      </c>
      <c r="K172" s="15">
        <f t="shared" si="16"/>
        <v>1.4346790306648005E-2</v>
      </c>
      <c r="L172" s="15">
        <f t="shared" si="17"/>
        <v>1.0310088029829446E-2</v>
      </c>
    </row>
    <row r="173" spans="1:12" x14ac:dyDescent="0.3">
      <c r="A173" s="3">
        <v>42622</v>
      </c>
      <c r="B173" s="18">
        <v>33.85</v>
      </c>
      <c r="C173" s="16">
        <f t="shared" si="12"/>
        <v>-9.9444281953786628E-3</v>
      </c>
      <c r="D173" s="18">
        <v>80.81</v>
      </c>
      <c r="E173" s="16">
        <f t="shared" si="13"/>
        <v>-8.3445821573198131E-3</v>
      </c>
      <c r="F173" s="18">
        <v>23.3</v>
      </c>
      <c r="G173" s="16">
        <f t="shared" si="14"/>
        <v>-5.9726962457338217E-3</v>
      </c>
      <c r="J173" s="15">
        <f t="shared" si="15"/>
        <v>-1.0499351197273649E-2</v>
      </c>
      <c r="K173" s="15">
        <f t="shared" si="16"/>
        <v>-8.8172189988660939E-3</v>
      </c>
      <c r="L173" s="15">
        <f t="shared" si="17"/>
        <v>-6.4431170559216197E-3</v>
      </c>
    </row>
    <row r="174" spans="1:12" x14ac:dyDescent="0.3">
      <c r="A174" s="3">
        <v>42625</v>
      </c>
      <c r="B174" s="18">
        <v>33.24</v>
      </c>
      <c r="C174" s="16">
        <f t="shared" si="12"/>
        <v>-1.8020679468242262E-2</v>
      </c>
      <c r="D174" s="18">
        <v>78.5</v>
      </c>
      <c r="E174" s="16">
        <f t="shared" si="13"/>
        <v>-2.8585571092686557E-2</v>
      </c>
      <c r="F174" s="18">
        <v>22.9</v>
      </c>
      <c r="G174" s="16">
        <f t="shared" si="14"/>
        <v>-1.7167381974249052E-2</v>
      </c>
      <c r="J174" s="15">
        <f t="shared" si="15"/>
        <v>-1.8575602470137249E-2</v>
      </c>
      <c r="K174" s="15">
        <f t="shared" si="16"/>
        <v>-2.9058207934232836E-2</v>
      </c>
      <c r="L174" s="15">
        <f t="shared" si="17"/>
        <v>-1.763780278443685E-2</v>
      </c>
    </row>
    <row r="175" spans="1:12" x14ac:dyDescent="0.3">
      <c r="A175" s="3">
        <v>42627</v>
      </c>
      <c r="B175" s="18">
        <v>33.31</v>
      </c>
      <c r="C175" s="16">
        <f t="shared" si="12"/>
        <v>2.1058965102287441E-3</v>
      </c>
      <c r="D175" s="18">
        <v>79.41</v>
      </c>
      <c r="E175" s="16">
        <f t="shared" si="13"/>
        <v>1.1592356687898153E-2</v>
      </c>
      <c r="F175" s="18">
        <v>23.05</v>
      </c>
      <c r="G175" s="16">
        <f t="shared" si="14"/>
        <v>6.5502183406114245E-3</v>
      </c>
      <c r="J175" s="15">
        <f t="shared" si="15"/>
        <v>1.5509735083337581E-3</v>
      </c>
      <c r="K175" s="15">
        <f t="shared" si="16"/>
        <v>1.1119719846351872E-2</v>
      </c>
      <c r="L175" s="15">
        <f t="shared" si="17"/>
        <v>6.0797975304236265E-3</v>
      </c>
    </row>
    <row r="176" spans="1:12" x14ac:dyDescent="0.3">
      <c r="A176" s="3">
        <v>42628</v>
      </c>
      <c r="B176" s="18">
        <v>33.340000000000003</v>
      </c>
      <c r="C176" s="16">
        <f t="shared" si="12"/>
        <v>9.0063044130905823E-4</v>
      </c>
      <c r="D176" s="18">
        <v>79.53</v>
      </c>
      <c r="E176" s="16">
        <f t="shared" si="13"/>
        <v>1.5111446921043381E-3</v>
      </c>
      <c r="F176" s="18">
        <v>23.06</v>
      </c>
      <c r="G176" s="16">
        <f t="shared" si="14"/>
        <v>4.3383947939257261E-4</v>
      </c>
      <c r="J176" s="15">
        <f t="shared" si="15"/>
        <v>3.4570743941407219E-4</v>
      </c>
      <c r="K176" s="15">
        <f t="shared" si="16"/>
        <v>1.0385078505580573E-3</v>
      </c>
      <c r="L176" s="15">
        <f t="shared" si="17"/>
        <v>-3.6581330795225082E-5</v>
      </c>
    </row>
    <row r="177" spans="1:12" x14ac:dyDescent="0.3">
      <c r="A177" s="3">
        <v>42629</v>
      </c>
      <c r="B177" s="18">
        <v>33.450000000000003</v>
      </c>
      <c r="C177" s="16">
        <f t="shared" si="12"/>
        <v>3.2993401319736382E-3</v>
      </c>
      <c r="D177" s="18">
        <v>79.739999999999995</v>
      </c>
      <c r="E177" s="16">
        <f t="shared" si="13"/>
        <v>2.6405130139568467E-3</v>
      </c>
      <c r="F177" s="18">
        <v>23.14</v>
      </c>
      <c r="G177" s="16">
        <f t="shared" si="14"/>
        <v>3.4692107545533091E-3</v>
      </c>
      <c r="J177" s="15">
        <f t="shared" si="15"/>
        <v>2.7444171300786521E-3</v>
      </c>
      <c r="K177" s="15">
        <f t="shared" si="16"/>
        <v>2.1678761724105659E-3</v>
      </c>
      <c r="L177" s="15">
        <f t="shared" si="17"/>
        <v>2.9987899443655115E-3</v>
      </c>
    </row>
    <row r="178" spans="1:12" x14ac:dyDescent="0.3">
      <c r="A178" s="3">
        <v>42632</v>
      </c>
      <c r="B178" s="18">
        <v>33.56</v>
      </c>
      <c r="C178" s="16">
        <f t="shared" si="12"/>
        <v>3.2884902840060182E-3</v>
      </c>
      <c r="D178" s="18">
        <v>80.099999999999994</v>
      </c>
      <c r="E178" s="16">
        <f t="shared" si="13"/>
        <v>4.5146726862301811E-3</v>
      </c>
      <c r="F178" s="18">
        <v>23.19</v>
      </c>
      <c r="G178" s="16">
        <f t="shared" si="14"/>
        <v>2.160760587726962E-3</v>
      </c>
      <c r="J178" s="15">
        <f t="shared" si="15"/>
        <v>2.7335672821110321E-3</v>
      </c>
      <c r="K178" s="15">
        <f t="shared" si="16"/>
        <v>4.0420358446839003E-3</v>
      </c>
      <c r="L178" s="15">
        <f t="shared" si="17"/>
        <v>1.6903397775391643E-3</v>
      </c>
    </row>
    <row r="179" spans="1:12" x14ac:dyDescent="0.3">
      <c r="A179" s="3">
        <v>42633</v>
      </c>
      <c r="B179" s="18">
        <v>33.6</v>
      </c>
      <c r="C179" s="16">
        <f t="shared" si="12"/>
        <v>1.1918951132299238E-3</v>
      </c>
      <c r="D179" s="18">
        <v>80.13</v>
      </c>
      <c r="E179" s="16">
        <f t="shared" si="13"/>
        <v>3.7453183520597122E-4</v>
      </c>
      <c r="F179" s="18">
        <v>23.24</v>
      </c>
      <c r="G179" s="16">
        <f t="shared" si="14"/>
        <v>2.1561017680034045E-3</v>
      </c>
      <c r="J179" s="15">
        <f t="shared" si="15"/>
        <v>6.3697211133493777E-4</v>
      </c>
      <c r="K179" s="15">
        <f t="shared" si="16"/>
        <v>-9.8105006340309486E-5</v>
      </c>
      <c r="L179" s="15">
        <f t="shared" si="17"/>
        <v>1.6856809578156067E-3</v>
      </c>
    </row>
    <row r="180" spans="1:12" x14ac:dyDescent="0.3">
      <c r="A180" s="3">
        <v>42634</v>
      </c>
      <c r="B180" s="18">
        <v>33.61</v>
      </c>
      <c r="C180" s="16">
        <f t="shared" si="12"/>
        <v>2.9761904761893554E-4</v>
      </c>
      <c r="D180" s="18">
        <v>80.05</v>
      </c>
      <c r="E180" s="16">
        <f t="shared" si="13"/>
        <v>-9.9837763634091914E-4</v>
      </c>
      <c r="F180" s="18">
        <v>23.23</v>
      </c>
      <c r="G180" s="16">
        <f t="shared" si="14"/>
        <v>-4.3029259896720795E-4</v>
      </c>
      <c r="J180" s="15">
        <f t="shared" si="15"/>
        <v>-2.573039542760505E-4</v>
      </c>
      <c r="K180" s="15">
        <f t="shared" si="16"/>
        <v>-1.4710144778872E-3</v>
      </c>
      <c r="L180" s="15">
        <f t="shared" si="17"/>
        <v>-9.007134091550057E-4</v>
      </c>
    </row>
    <row r="181" spans="1:12" x14ac:dyDescent="0.3">
      <c r="A181" s="3">
        <v>42635</v>
      </c>
      <c r="B181" s="18">
        <v>33.99</v>
      </c>
      <c r="C181" s="16">
        <f t="shared" si="12"/>
        <v>1.13061588812855E-2</v>
      </c>
      <c r="D181" s="18">
        <v>81.08</v>
      </c>
      <c r="E181" s="16">
        <f t="shared" si="13"/>
        <v>1.2866958151155572E-2</v>
      </c>
      <c r="F181" s="18">
        <v>23.49</v>
      </c>
      <c r="G181" s="16">
        <f t="shared" si="14"/>
        <v>1.1192423590185019E-2</v>
      </c>
      <c r="J181" s="15">
        <f t="shared" si="15"/>
        <v>1.0751235879390513E-2</v>
      </c>
      <c r="K181" s="15">
        <f t="shared" si="16"/>
        <v>1.2394321309609291E-2</v>
      </c>
      <c r="L181" s="15">
        <f t="shared" si="17"/>
        <v>1.0722002779997221E-2</v>
      </c>
    </row>
    <row r="182" spans="1:12" x14ac:dyDescent="0.3">
      <c r="A182" s="3">
        <v>42636</v>
      </c>
      <c r="B182" s="18">
        <v>33.85</v>
      </c>
      <c r="C182" s="16">
        <f t="shared" si="12"/>
        <v>-4.1188584877905887E-3</v>
      </c>
      <c r="D182" s="18">
        <v>80.8</v>
      </c>
      <c r="E182" s="16">
        <f t="shared" si="13"/>
        <v>-3.453379378391741E-3</v>
      </c>
      <c r="F182" s="18">
        <v>23.51</v>
      </c>
      <c r="G182" s="16">
        <f t="shared" si="14"/>
        <v>8.5142613878264051E-4</v>
      </c>
      <c r="J182" s="15">
        <f t="shared" si="15"/>
        <v>-4.6737814896855752E-3</v>
      </c>
      <c r="K182" s="15">
        <f t="shared" si="16"/>
        <v>-3.9260162199380218E-3</v>
      </c>
      <c r="L182" s="15">
        <f t="shared" si="17"/>
        <v>3.8100532859484281E-4</v>
      </c>
    </row>
    <row r="183" spans="1:12" x14ac:dyDescent="0.3">
      <c r="A183" s="3">
        <v>42639</v>
      </c>
      <c r="B183" s="18">
        <v>33.5</v>
      </c>
      <c r="C183" s="16">
        <f t="shared" si="12"/>
        <v>-1.0339734121122657E-2</v>
      </c>
      <c r="D183" s="18">
        <v>80.459999999999994</v>
      </c>
      <c r="E183" s="16">
        <f t="shared" si="13"/>
        <v>-4.2079207920792117E-3</v>
      </c>
      <c r="F183" s="18">
        <v>23.42</v>
      </c>
      <c r="G183" s="16">
        <f t="shared" si="14"/>
        <v>-3.8281582305401685E-3</v>
      </c>
      <c r="J183" s="15">
        <f t="shared" si="15"/>
        <v>-1.0894657123017643E-2</v>
      </c>
      <c r="K183" s="15">
        <f t="shared" si="16"/>
        <v>-4.6805576336254925E-3</v>
      </c>
      <c r="L183" s="15">
        <f t="shared" si="17"/>
        <v>-4.2985790407279664E-3</v>
      </c>
    </row>
    <row r="184" spans="1:12" x14ac:dyDescent="0.3">
      <c r="A184" s="3">
        <v>42640</v>
      </c>
      <c r="B184" s="18">
        <v>33.43</v>
      </c>
      <c r="C184" s="16">
        <f t="shared" si="12"/>
        <v>-2.089552238806025E-3</v>
      </c>
      <c r="D184" s="18">
        <v>80.239999999999995</v>
      </c>
      <c r="E184" s="16">
        <f t="shared" si="13"/>
        <v>-2.7342779020631536E-3</v>
      </c>
      <c r="F184" s="18">
        <v>23.41</v>
      </c>
      <c r="G184" s="16">
        <f t="shared" si="14"/>
        <v>-4.2698548249364698E-4</v>
      </c>
      <c r="J184" s="15">
        <f t="shared" si="15"/>
        <v>-2.6444752407010111E-3</v>
      </c>
      <c r="K184" s="15">
        <f t="shared" si="16"/>
        <v>-3.2069147436094344E-3</v>
      </c>
      <c r="L184" s="15">
        <f t="shared" si="17"/>
        <v>-8.9740629268144473E-4</v>
      </c>
    </row>
    <row r="185" spans="1:12" x14ac:dyDescent="0.3">
      <c r="A185" s="3">
        <v>42641</v>
      </c>
      <c r="B185" s="18">
        <v>33.51</v>
      </c>
      <c r="C185" s="16">
        <f t="shared" si="12"/>
        <v>2.3930601256356709E-3</v>
      </c>
      <c r="D185" s="18">
        <v>81.05</v>
      </c>
      <c r="E185" s="16">
        <f t="shared" si="13"/>
        <v>1.0094715852442704E-2</v>
      </c>
      <c r="F185" s="18">
        <v>23.54</v>
      </c>
      <c r="G185" s="16">
        <f t="shared" si="14"/>
        <v>5.5531824006833652E-3</v>
      </c>
      <c r="J185" s="15">
        <f t="shared" si="15"/>
        <v>1.8381371237406849E-3</v>
      </c>
      <c r="K185" s="15">
        <f t="shared" si="16"/>
        <v>9.622079010896423E-3</v>
      </c>
      <c r="L185" s="15">
        <f t="shared" si="17"/>
        <v>5.0827615904955672E-3</v>
      </c>
    </row>
    <row r="186" spans="1:12" x14ac:dyDescent="0.3">
      <c r="A186" s="3">
        <v>42642</v>
      </c>
      <c r="B186" s="18">
        <v>32.799999999999997</v>
      </c>
      <c r="C186" s="16">
        <f t="shared" si="12"/>
        <v>-2.1187705162638015E-2</v>
      </c>
      <c r="D186" s="18">
        <v>78.510000000000005</v>
      </c>
      <c r="E186" s="16">
        <f t="shared" si="13"/>
        <v>-3.1338679827267013E-2</v>
      </c>
      <c r="F186" s="18">
        <v>23.01</v>
      </c>
      <c r="G186" s="16">
        <f t="shared" si="14"/>
        <v>-2.2514868309260749E-2</v>
      </c>
      <c r="J186" s="15">
        <f t="shared" si="15"/>
        <v>-2.1742628164533002E-2</v>
      </c>
      <c r="K186" s="15">
        <f t="shared" si="16"/>
        <v>-3.1811316668813296E-2</v>
      </c>
      <c r="L186" s="15">
        <f t="shared" si="17"/>
        <v>-2.2985289119448547E-2</v>
      </c>
    </row>
    <row r="187" spans="1:12" x14ac:dyDescent="0.3">
      <c r="A187" s="3">
        <v>42643</v>
      </c>
      <c r="B187" s="18">
        <v>32.92</v>
      </c>
      <c r="C187" s="16">
        <f t="shared" si="12"/>
        <v>3.658536585366079E-3</v>
      </c>
      <c r="D187" s="18">
        <v>79.709999999999994</v>
      </c>
      <c r="E187" s="16">
        <f t="shared" si="13"/>
        <v>1.5284677111195855E-2</v>
      </c>
      <c r="F187" s="18">
        <v>23.16</v>
      </c>
      <c r="G187" s="16">
        <f t="shared" si="14"/>
        <v>6.5189048239895353E-3</v>
      </c>
      <c r="J187" s="15">
        <f t="shared" si="15"/>
        <v>3.1036135834710929E-3</v>
      </c>
      <c r="K187" s="15">
        <f t="shared" si="16"/>
        <v>1.4812040269649574E-2</v>
      </c>
      <c r="L187" s="15">
        <f t="shared" si="17"/>
        <v>6.0484840138017373E-3</v>
      </c>
    </row>
    <row r="188" spans="1:12" x14ac:dyDescent="0.3">
      <c r="A188" s="3">
        <v>42646</v>
      </c>
      <c r="B188" s="18">
        <v>33.47</v>
      </c>
      <c r="C188" s="16">
        <f t="shared" si="12"/>
        <v>1.6707168894289026E-2</v>
      </c>
      <c r="D188" s="18">
        <v>82.03</v>
      </c>
      <c r="E188" s="16">
        <f t="shared" si="13"/>
        <v>2.9105507464559199E-2</v>
      </c>
      <c r="F188" s="18">
        <v>23.5</v>
      </c>
      <c r="G188" s="16">
        <f t="shared" si="14"/>
        <v>1.4680483592400595E-2</v>
      </c>
      <c r="J188" s="15">
        <f t="shared" si="15"/>
        <v>1.615224589239404E-2</v>
      </c>
      <c r="K188" s="15">
        <f t="shared" si="16"/>
        <v>2.863287062301292E-2</v>
      </c>
      <c r="L188" s="15">
        <f t="shared" si="17"/>
        <v>1.4210062782212797E-2</v>
      </c>
    </row>
    <row r="189" spans="1:12" x14ac:dyDescent="0.3">
      <c r="A189" s="3">
        <v>42647</v>
      </c>
      <c r="B189" s="18">
        <v>33.590000000000003</v>
      </c>
      <c r="C189" s="16">
        <f t="shared" si="12"/>
        <v>3.5853002688976954E-3</v>
      </c>
      <c r="D189" s="18">
        <v>82.75</v>
      </c>
      <c r="E189" s="16">
        <f t="shared" si="13"/>
        <v>8.7772766061195995E-3</v>
      </c>
      <c r="F189" s="18">
        <v>23.59</v>
      </c>
      <c r="G189" s="16">
        <f t="shared" si="14"/>
        <v>3.829787234042481E-3</v>
      </c>
      <c r="J189" s="15">
        <f t="shared" si="15"/>
        <v>3.0303772670027093E-3</v>
      </c>
      <c r="K189" s="15">
        <f t="shared" si="16"/>
        <v>8.3046397645733187E-3</v>
      </c>
      <c r="L189" s="15">
        <f t="shared" si="17"/>
        <v>3.3593664238546835E-3</v>
      </c>
    </row>
    <row r="190" spans="1:12" x14ac:dyDescent="0.3">
      <c r="A190" s="3">
        <v>42648</v>
      </c>
      <c r="B190" s="18">
        <v>33.51</v>
      </c>
      <c r="C190" s="16">
        <f t="shared" si="12"/>
        <v>-2.3816612086932087E-3</v>
      </c>
      <c r="D190" s="18">
        <v>82.98</v>
      </c>
      <c r="E190" s="16">
        <f t="shared" si="13"/>
        <v>2.7794561933536244E-3</v>
      </c>
      <c r="F190" s="18">
        <v>23.71</v>
      </c>
      <c r="G190" s="16">
        <f t="shared" si="14"/>
        <v>5.0869012293344174E-3</v>
      </c>
      <c r="J190" s="15">
        <f t="shared" si="15"/>
        <v>-2.9365842105881948E-3</v>
      </c>
      <c r="K190" s="15">
        <f t="shared" si="16"/>
        <v>2.3068193518073436E-3</v>
      </c>
      <c r="L190" s="15">
        <f t="shared" si="17"/>
        <v>4.6164804191466194E-3</v>
      </c>
    </row>
    <row r="191" spans="1:12" x14ac:dyDescent="0.3">
      <c r="A191" s="3">
        <v>42649</v>
      </c>
      <c r="B191" s="18">
        <v>33.36</v>
      </c>
      <c r="C191" s="16">
        <f t="shared" si="12"/>
        <v>-4.4762757385854446E-3</v>
      </c>
      <c r="D191" s="18">
        <v>82.86</v>
      </c>
      <c r="E191" s="16">
        <f t="shared" si="13"/>
        <v>-1.4461315979754641E-3</v>
      </c>
      <c r="F191" s="18">
        <v>23.6</v>
      </c>
      <c r="G191" s="16">
        <f t="shared" si="14"/>
        <v>-4.6393926613242931E-3</v>
      </c>
      <c r="J191" s="15">
        <f t="shared" si="15"/>
        <v>-5.0311987404804311E-3</v>
      </c>
      <c r="K191" s="15">
        <f t="shared" si="16"/>
        <v>-1.9187684395217449E-3</v>
      </c>
      <c r="L191" s="15">
        <f t="shared" si="17"/>
        <v>-5.109813471512091E-3</v>
      </c>
    </row>
    <row r="192" spans="1:12" x14ac:dyDescent="0.3">
      <c r="A192" s="3">
        <v>42650</v>
      </c>
      <c r="B192" s="18">
        <v>33.340000000000003</v>
      </c>
      <c r="C192" s="16">
        <f t="shared" si="12"/>
        <v>-5.9952038369293081E-4</v>
      </c>
      <c r="D192" s="18">
        <v>82.9</v>
      </c>
      <c r="E192" s="16">
        <f t="shared" si="13"/>
        <v>4.8274197441466882E-4</v>
      </c>
      <c r="F192" s="18">
        <v>23.5</v>
      </c>
      <c r="G192" s="16">
        <f t="shared" si="14"/>
        <v>-4.2372881355933201E-3</v>
      </c>
      <c r="J192" s="15">
        <f t="shared" si="15"/>
        <v>-1.1544433855879169E-3</v>
      </c>
      <c r="K192" s="15">
        <f t="shared" si="16"/>
        <v>1.0105132868388112E-5</v>
      </c>
      <c r="L192" s="15">
        <f t="shared" si="17"/>
        <v>-4.707708945781118E-3</v>
      </c>
    </row>
    <row r="193" spans="1:12" x14ac:dyDescent="0.3">
      <c r="A193" s="3">
        <v>42653</v>
      </c>
      <c r="B193" s="18">
        <v>33.36</v>
      </c>
      <c r="C193" s="16">
        <f t="shared" si="12"/>
        <v>5.9988002399502527E-4</v>
      </c>
      <c r="D193" s="18">
        <v>82.88</v>
      </c>
      <c r="E193" s="16">
        <f t="shared" si="13"/>
        <v>-2.4125452352241616E-4</v>
      </c>
      <c r="F193" s="18">
        <v>23.58</v>
      </c>
      <c r="G193" s="16">
        <f t="shared" si="14"/>
        <v>3.4042553191488967E-3</v>
      </c>
      <c r="J193" s="15">
        <f t="shared" si="15"/>
        <v>4.495702210003923E-5</v>
      </c>
      <c r="K193" s="15">
        <f t="shared" si="16"/>
        <v>-7.1389136506869687E-4</v>
      </c>
      <c r="L193" s="15">
        <f t="shared" si="17"/>
        <v>2.9338345089610991E-3</v>
      </c>
    </row>
    <row r="194" spans="1:12" x14ac:dyDescent="0.3">
      <c r="A194" s="3">
        <v>42656</v>
      </c>
      <c r="B194" s="18">
        <v>32.89</v>
      </c>
      <c r="C194" s="16">
        <f t="shared" si="12"/>
        <v>-1.4088729016786483E-2</v>
      </c>
      <c r="D194" s="18">
        <v>81.260000000000005</v>
      </c>
      <c r="E194" s="16">
        <f t="shared" si="13"/>
        <v>-1.9546332046331938E-2</v>
      </c>
      <c r="F194" s="18">
        <v>23.18</v>
      </c>
      <c r="G194" s="16">
        <f t="shared" si="14"/>
        <v>-1.6963528413910023E-2</v>
      </c>
      <c r="J194" s="15">
        <f t="shared" si="15"/>
        <v>-1.464365201868147E-2</v>
      </c>
      <c r="K194" s="15">
        <f t="shared" si="16"/>
        <v>-2.0018968887878217E-2</v>
      </c>
      <c r="L194" s="15">
        <f t="shared" si="17"/>
        <v>-1.7433949224097821E-2</v>
      </c>
    </row>
    <row r="195" spans="1:12" x14ac:dyDescent="0.3">
      <c r="A195" s="3">
        <v>42657</v>
      </c>
      <c r="B195" s="18">
        <v>32.97</v>
      </c>
      <c r="C195" s="16">
        <f t="shared" si="12"/>
        <v>2.4323502584371326E-3</v>
      </c>
      <c r="D195" s="18">
        <v>81.61</v>
      </c>
      <c r="E195" s="16">
        <f t="shared" si="13"/>
        <v>4.3071621954220429E-3</v>
      </c>
      <c r="F195" s="18">
        <v>23.24</v>
      </c>
      <c r="G195" s="16">
        <f t="shared" si="14"/>
        <v>2.5884383088869978E-3</v>
      </c>
      <c r="J195" s="15">
        <f t="shared" si="15"/>
        <v>1.8774272565421466E-3</v>
      </c>
      <c r="K195" s="15">
        <f t="shared" si="16"/>
        <v>3.8345253538757621E-3</v>
      </c>
      <c r="L195" s="15">
        <f t="shared" si="17"/>
        <v>2.1180174986992002E-3</v>
      </c>
    </row>
    <row r="196" spans="1:12" x14ac:dyDescent="0.3">
      <c r="A196" s="3">
        <v>42660</v>
      </c>
      <c r="B196" s="18">
        <v>32.840000000000003</v>
      </c>
      <c r="C196" s="16">
        <f t="shared" si="12"/>
        <v>-3.9429784652713629E-3</v>
      </c>
      <c r="D196" s="18">
        <v>80.900000000000006</v>
      </c>
      <c r="E196" s="16">
        <f t="shared" si="13"/>
        <v>-8.699914226197647E-3</v>
      </c>
      <c r="F196" s="18">
        <v>23.07</v>
      </c>
      <c r="G196" s="16">
        <f t="shared" si="14"/>
        <v>-7.3149741824439785E-3</v>
      </c>
      <c r="J196" s="15">
        <f t="shared" si="15"/>
        <v>-4.4979014671663493E-3</v>
      </c>
      <c r="K196" s="15">
        <f t="shared" si="16"/>
        <v>-9.1725510677439278E-3</v>
      </c>
      <c r="L196" s="15">
        <f t="shared" si="17"/>
        <v>-7.7853949926317764E-3</v>
      </c>
    </row>
    <row r="197" spans="1:12" x14ac:dyDescent="0.3">
      <c r="A197" s="3">
        <v>42661</v>
      </c>
      <c r="B197" s="18">
        <v>33.46</v>
      </c>
      <c r="C197" s="16">
        <f t="shared" ref="C197:C260" si="18">B197/B196-1</f>
        <v>1.8879415347137662E-2</v>
      </c>
      <c r="D197" s="18">
        <v>82.25</v>
      </c>
      <c r="E197" s="16">
        <f t="shared" ref="E197:E260" si="19">D197/D196-1</f>
        <v>1.6687268232385533E-2</v>
      </c>
      <c r="F197" s="18">
        <v>23.27</v>
      </c>
      <c r="G197" s="16">
        <f t="shared" ref="G197:G260" si="20">F197/F196-1</f>
        <v>8.6692674469006636E-3</v>
      </c>
      <c r="J197" s="15">
        <f t="shared" ref="J197:J260" si="21">C197-$C$1235</f>
        <v>1.8324492345242676E-2</v>
      </c>
      <c r="K197" s="15">
        <f t="shared" ref="K197:K260" si="22">E197-$E$1235</f>
        <v>1.6214631390839254E-2</v>
      </c>
      <c r="L197" s="15">
        <f t="shared" ref="L197:L260" si="23">G197-$G$1235</f>
        <v>8.1988466367128657E-3</v>
      </c>
    </row>
    <row r="198" spans="1:12" x14ac:dyDescent="0.3">
      <c r="A198" s="3">
        <v>42662</v>
      </c>
      <c r="B198" s="18">
        <v>33.450000000000003</v>
      </c>
      <c r="C198" s="16">
        <f t="shared" si="18"/>
        <v>-2.9886431560066651E-4</v>
      </c>
      <c r="D198" s="18">
        <v>82.61</v>
      </c>
      <c r="E198" s="16">
        <f t="shared" si="19"/>
        <v>4.3768996960487083E-3</v>
      </c>
      <c r="F198" s="18">
        <v>23.49</v>
      </c>
      <c r="G198" s="16">
        <f t="shared" si="20"/>
        <v>9.4542329179199136E-3</v>
      </c>
      <c r="J198" s="15">
        <f t="shared" si="21"/>
        <v>-8.5378731749565255E-4</v>
      </c>
      <c r="K198" s="15">
        <f t="shared" si="22"/>
        <v>3.9042628545024275E-3</v>
      </c>
      <c r="L198" s="15">
        <f t="shared" si="23"/>
        <v>8.9838121077321156E-3</v>
      </c>
    </row>
    <row r="199" spans="1:12" x14ac:dyDescent="0.3">
      <c r="A199" s="3">
        <v>42663</v>
      </c>
      <c r="B199" s="18">
        <v>33.57</v>
      </c>
      <c r="C199" s="16">
        <f t="shared" si="18"/>
        <v>3.5874439461882623E-3</v>
      </c>
      <c r="D199" s="18">
        <v>83.2</v>
      </c>
      <c r="E199" s="16">
        <f t="shared" si="19"/>
        <v>7.1419924948554758E-3</v>
      </c>
      <c r="F199" s="18">
        <v>23.48</v>
      </c>
      <c r="G199" s="16">
        <f t="shared" si="20"/>
        <v>-4.2571306939109821E-4</v>
      </c>
      <c r="J199" s="15">
        <f t="shared" si="21"/>
        <v>3.0325209442932763E-3</v>
      </c>
      <c r="K199" s="15">
        <f t="shared" si="22"/>
        <v>6.669355653309195E-3</v>
      </c>
      <c r="L199" s="15">
        <f t="shared" si="23"/>
        <v>-8.9613387957889596E-4</v>
      </c>
    </row>
    <row r="200" spans="1:12" x14ac:dyDescent="0.3">
      <c r="A200" s="3">
        <v>42664</v>
      </c>
      <c r="B200" s="18">
        <v>33.590000000000003</v>
      </c>
      <c r="C200" s="16">
        <f t="shared" si="18"/>
        <v>5.9577003276745089E-4</v>
      </c>
      <c r="D200" s="18">
        <v>83.51</v>
      </c>
      <c r="E200" s="16">
        <f t="shared" si="19"/>
        <v>3.7259615384614975E-3</v>
      </c>
      <c r="F200" s="18">
        <v>23.55</v>
      </c>
      <c r="G200" s="16">
        <f t="shared" si="20"/>
        <v>2.9812606473593739E-3</v>
      </c>
      <c r="J200" s="15">
        <f t="shared" si="21"/>
        <v>4.0847030872464846E-5</v>
      </c>
      <c r="K200" s="15">
        <f t="shared" si="22"/>
        <v>3.2533246969152167E-3</v>
      </c>
      <c r="L200" s="15">
        <f t="shared" si="23"/>
        <v>2.5108398371715764E-3</v>
      </c>
    </row>
    <row r="201" spans="1:12" x14ac:dyDescent="0.3">
      <c r="A201" s="3">
        <v>42667</v>
      </c>
      <c r="B201" s="18">
        <v>33.61</v>
      </c>
      <c r="C201" s="16">
        <f t="shared" si="18"/>
        <v>5.9541530217321892E-4</v>
      </c>
      <c r="D201" s="18">
        <v>83.46</v>
      </c>
      <c r="E201" s="16">
        <f t="shared" si="19"/>
        <v>-5.9873069093530074E-4</v>
      </c>
      <c r="F201" s="18">
        <v>23.47</v>
      </c>
      <c r="G201" s="16">
        <f t="shared" si="20"/>
        <v>-3.3970276008493672E-3</v>
      </c>
      <c r="J201" s="15">
        <f t="shared" si="21"/>
        <v>4.049230027823288E-5</v>
      </c>
      <c r="K201" s="15">
        <f t="shared" si="22"/>
        <v>-1.0713675324815815E-3</v>
      </c>
      <c r="L201" s="15">
        <f t="shared" si="23"/>
        <v>-3.8674484110371647E-3</v>
      </c>
    </row>
    <row r="202" spans="1:12" x14ac:dyDescent="0.3">
      <c r="A202" s="3">
        <v>42668</v>
      </c>
      <c r="B202" s="18">
        <v>33.590000000000003</v>
      </c>
      <c r="C202" s="16">
        <f t="shared" si="18"/>
        <v>-5.9506099375172816E-4</v>
      </c>
      <c r="D202" s="18">
        <v>83.45</v>
      </c>
      <c r="E202" s="16">
        <f t="shared" si="19"/>
        <v>-1.1981787682713296E-4</v>
      </c>
      <c r="F202" s="18">
        <v>23.4</v>
      </c>
      <c r="G202" s="16">
        <f t="shared" si="20"/>
        <v>-2.9825308904984915E-3</v>
      </c>
      <c r="J202" s="15">
        <f t="shared" si="21"/>
        <v>-1.1499839956467142E-3</v>
      </c>
      <c r="K202" s="15">
        <f t="shared" si="22"/>
        <v>-5.9245471837341367E-4</v>
      </c>
      <c r="L202" s="15">
        <f t="shared" si="23"/>
        <v>-3.452951700686289E-3</v>
      </c>
    </row>
    <row r="203" spans="1:12" x14ac:dyDescent="0.3">
      <c r="A203" s="3">
        <v>42669</v>
      </c>
      <c r="B203" s="18">
        <v>33.32</v>
      </c>
      <c r="C203" s="16">
        <f t="shared" si="18"/>
        <v>-8.0381065793392326E-3</v>
      </c>
      <c r="D203" s="18">
        <v>82.95</v>
      </c>
      <c r="E203" s="16">
        <f t="shared" si="19"/>
        <v>-5.9916117435589999E-3</v>
      </c>
      <c r="F203" s="18">
        <v>23.24</v>
      </c>
      <c r="G203" s="16">
        <f t="shared" si="20"/>
        <v>-6.8376068376068133E-3</v>
      </c>
      <c r="J203" s="15">
        <f t="shared" si="21"/>
        <v>-8.593029581234219E-3</v>
      </c>
      <c r="K203" s="15">
        <f t="shared" si="22"/>
        <v>-6.4642485851052808E-3</v>
      </c>
      <c r="L203" s="15">
        <f t="shared" si="23"/>
        <v>-7.3080276477946113E-3</v>
      </c>
    </row>
    <row r="204" spans="1:12" x14ac:dyDescent="0.3">
      <c r="A204" s="3">
        <v>42670</v>
      </c>
      <c r="B204" s="18">
        <v>33.22</v>
      </c>
      <c r="C204" s="16">
        <f t="shared" si="18"/>
        <v>-3.0012004801921455E-3</v>
      </c>
      <c r="D204" s="18">
        <v>82.16</v>
      </c>
      <c r="E204" s="16">
        <f t="shared" si="19"/>
        <v>-9.523809523809601E-3</v>
      </c>
      <c r="F204" s="18">
        <v>23.11</v>
      </c>
      <c r="G204" s="16">
        <f t="shared" si="20"/>
        <v>-5.5938037865748136E-3</v>
      </c>
      <c r="J204" s="15">
        <f t="shared" si="21"/>
        <v>-3.5561234820871315E-3</v>
      </c>
      <c r="K204" s="15">
        <f t="shared" si="22"/>
        <v>-9.9964463653558818E-3</v>
      </c>
      <c r="L204" s="15">
        <f t="shared" si="23"/>
        <v>-6.0642245967626116E-3</v>
      </c>
    </row>
    <row r="205" spans="1:12" x14ac:dyDescent="0.3">
      <c r="A205" s="3">
        <v>42671</v>
      </c>
      <c r="B205" s="18">
        <v>33.36</v>
      </c>
      <c r="C205" s="16">
        <f t="shared" si="18"/>
        <v>4.2143287176399369E-3</v>
      </c>
      <c r="D205" s="18">
        <v>82.89</v>
      </c>
      <c r="E205" s="16">
        <f t="shared" si="19"/>
        <v>8.8851022395326495E-3</v>
      </c>
      <c r="F205" s="18">
        <v>23.19</v>
      </c>
      <c r="G205" s="16">
        <f t="shared" si="20"/>
        <v>3.4617048896581348E-3</v>
      </c>
      <c r="J205" s="15">
        <f t="shared" si="21"/>
        <v>3.6594057157449508E-3</v>
      </c>
      <c r="K205" s="15">
        <f t="shared" si="22"/>
        <v>8.4124653979863687E-3</v>
      </c>
      <c r="L205" s="15">
        <f t="shared" si="23"/>
        <v>2.9912840794703373E-3</v>
      </c>
    </row>
    <row r="206" spans="1:12" x14ac:dyDescent="0.3">
      <c r="A206" s="3">
        <v>42675</v>
      </c>
      <c r="B206" s="18">
        <v>33.35</v>
      </c>
      <c r="C206" s="16">
        <f t="shared" si="18"/>
        <v>-2.997601918464099E-4</v>
      </c>
      <c r="D206" s="18">
        <v>83.33</v>
      </c>
      <c r="E206" s="16">
        <f t="shared" si="19"/>
        <v>5.3082398359272087E-3</v>
      </c>
      <c r="F206" s="24">
        <v>22.84</v>
      </c>
      <c r="G206" s="16">
        <f t="shared" si="20"/>
        <v>-1.5092712376024164E-2</v>
      </c>
      <c r="J206" s="15">
        <f t="shared" si="21"/>
        <v>-8.5468319374139594E-4</v>
      </c>
      <c r="K206" s="15">
        <f t="shared" si="22"/>
        <v>4.8356029943809279E-3</v>
      </c>
      <c r="L206" s="15">
        <f t="shared" si="23"/>
        <v>-1.5563133186211962E-2</v>
      </c>
    </row>
    <row r="207" spans="1:12" x14ac:dyDescent="0.3">
      <c r="A207" s="3">
        <v>42676</v>
      </c>
      <c r="B207" s="18">
        <v>32.92</v>
      </c>
      <c r="C207" s="16">
        <f t="shared" si="18"/>
        <v>-1.2893553223388254E-2</v>
      </c>
      <c r="D207" s="18">
        <v>81.58</v>
      </c>
      <c r="E207" s="16">
        <f t="shared" si="19"/>
        <v>-2.1000840033601365E-2</v>
      </c>
      <c r="F207" s="18">
        <v>22.84</v>
      </c>
      <c r="G207" s="16">
        <f t="shared" si="20"/>
        <v>0</v>
      </c>
      <c r="J207" s="15">
        <f t="shared" si="21"/>
        <v>-1.3448476225283241E-2</v>
      </c>
      <c r="K207" s="15">
        <f t="shared" si="22"/>
        <v>-2.1473476875147644E-2</v>
      </c>
      <c r="L207" s="15">
        <f t="shared" si="23"/>
        <v>-4.704208101877977E-4</v>
      </c>
    </row>
    <row r="208" spans="1:12" x14ac:dyDescent="0.3">
      <c r="A208" s="3">
        <v>42677</v>
      </c>
      <c r="B208" s="18">
        <v>32.76</v>
      </c>
      <c r="C208" s="16">
        <f t="shared" si="18"/>
        <v>-4.86026731470246E-3</v>
      </c>
      <c r="D208" s="18">
        <v>80.41</v>
      </c>
      <c r="E208" s="16">
        <f t="shared" si="19"/>
        <v>-1.4341750429026745E-2</v>
      </c>
      <c r="F208" s="18">
        <v>22.65</v>
      </c>
      <c r="G208" s="16">
        <f t="shared" si="20"/>
        <v>-8.3187390542908135E-3</v>
      </c>
      <c r="J208" s="15">
        <f t="shared" si="21"/>
        <v>-5.4151903165974465E-3</v>
      </c>
      <c r="K208" s="15">
        <f t="shared" si="22"/>
        <v>-1.4814387270573026E-2</v>
      </c>
      <c r="L208" s="15">
        <f t="shared" si="23"/>
        <v>-8.7891598644786115E-3</v>
      </c>
    </row>
    <row r="209" spans="1:12" x14ac:dyDescent="0.3">
      <c r="A209" s="3">
        <v>42678</v>
      </c>
      <c r="B209" s="18">
        <v>32.49</v>
      </c>
      <c r="C209" s="16">
        <f t="shared" si="18"/>
        <v>-8.2417582417581015E-3</v>
      </c>
      <c r="D209" s="18">
        <v>79.28</v>
      </c>
      <c r="E209" s="16">
        <f t="shared" si="19"/>
        <v>-1.405297848526299E-2</v>
      </c>
      <c r="F209" s="18">
        <v>22.41</v>
      </c>
      <c r="G209" s="16">
        <f t="shared" si="20"/>
        <v>-1.059602649006619E-2</v>
      </c>
      <c r="J209" s="15">
        <f t="shared" si="21"/>
        <v>-8.7966812436530879E-3</v>
      </c>
      <c r="K209" s="15">
        <f t="shared" si="22"/>
        <v>-1.4525615326809271E-2</v>
      </c>
      <c r="L209" s="15">
        <f t="shared" si="23"/>
        <v>-1.1066447300253988E-2</v>
      </c>
    </row>
    <row r="210" spans="1:12" x14ac:dyDescent="0.3">
      <c r="A210" s="3">
        <v>42681</v>
      </c>
      <c r="B210" s="18">
        <v>32.799999999999997</v>
      </c>
      <c r="C210" s="16">
        <f t="shared" si="18"/>
        <v>9.541397353031611E-3</v>
      </c>
      <c r="D210" s="18">
        <v>79.900000000000006</v>
      </c>
      <c r="E210" s="16">
        <f t="shared" si="19"/>
        <v>7.8203834510595094E-3</v>
      </c>
      <c r="F210" s="18">
        <v>22.54</v>
      </c>
      <c r="G210" s="16">
        <f t="shared" si="20"/>
        <v>5.8009817045960865E-3</v>
      </c>
      <c r="J210" s="15">
        <f t="shared" si="21"/>
        <v>8.9864743511366245E-3</v>
      </c>
      <c r="K210" s="15">
        <f t="shared" si="22"/>
        <v>7.3477466095132286E-3</v>
      </c>
      <c r="L210" s="15">
        <f t="shared" si="23"/>
        <v>5.3305608944082886E-3</v>
      </c>
    </row>
    <row r="211" spans="1:12" x14ac:dyDescent="0.3">
      <c r="A211" s="3">
        <v>42682</v>
      </c>
      <c r="B211" s="18">
        <v>32.880000000000003</v>
      </c>
      <c r="C211" s="16">
        <f t="shared" si="18"/>
        <v>2.4390243902441266E-3</v>
      </c>
      <c r="D211" s="18">
        <v>80.27</v>
      </c>
      <c r="E211" s="16">
        <f t="shared" si="19"/>
        <v>4.6307884856069403E-3</v>
      </c>
      <c r="F211" s="18">
        <v>22.45</v>
      </c>
      <c r="G211" s="16">
        <f t="shared" si="20"/>
        <v>-3.9929015084294583E-3</v>
      </c>
      <c r="J211" s="15">
        <f t="shared" si="21"/>
        <v>1.8841013883491406E-3</v>
      </c>
      <c r="K211" s="15">
        <f t="shared" si="22"/>
        <v>4.1581516440606595E-3</v>
      </c>
      <c r="L211" s="15">
        <f t="shared" si="23"/>
        <v>-4.4633223186172563E-3</v>
      </c>
    </row>
    <row r="212" spans="1:12" x14ac:dyDescent="0.3">
      <c r="A212" s="3">
        <v>42683</v>
      </c>
      <c r="B212" s="18">
        <v>32.57</v>
      </c>
      <c r="C212" s="16">
        <f t="shared" si="18"/>
        <v>-9.4282238442823241E-3</v>
      </c>
      <c r="D212" s="18">
        <v>79.06</v>
      </c>
      <c r="E212" s="16">
        <f t="shared" si="19"/>
        <v>-1.5074124828703073E-2</v>
      </c>
      <c r="F212" s="18">
        <v>22.12</v>
      </c>
      <c r="G212" s="16">
        <f t="shared" si="20"/>
        <v>-1.4699331848552211E-2</v>
      </c>
      <c r="J212" s="15">
        <f t="shared" si="21"/>
        <v>-9.9831468461773105E-3</v>
      </c>
      <c r="K212" s="15">
        <f t="shared" si="22"/>
        <v>-1.5546761670249354E-2</v>
      </c>
      <c r="L212" s="15">
        <f t="shared" si="23"/>
        <v>-1.5169752658740009E-2</v>
      </c>
    </row>
    <row r="213" spans="1:12" x14ac:dyDescent="0.3">
      <c r="A213" s="3">
        <v>42684</v>
      </c>
      <c r="B213" s="18">
        <v>33.21</v>
      </c>
      <c r="C213" s="16">
        <f t="shared" si="18"/>
        <v>1.964998464844947E-2</v>
      </c>
      <c r="D213" s="18">
        <v>80.38</v>
      </c>
      <c r="E213" s="16">
        <f t="shared" si="19"/>
        <v>1.6696180116367199E-2</v>
      </c>
      <c r="F213" s="18">
        <v>22.52</v>
      </c>
      <c r="G213" s="16">
        <f t="shared" si="20"/>
        <v>1.8083182640144635E-2</v>
      </c>
      <c r="J213" s="15">
        <f t="shared" si="21"/>
        <v>1.9095061646554484E-2</v>
      </c>
      <c r="K213" s="15">
        <f t="shared" si="22"/>
        <v>1.6223543274820919E-2</v>
      </c>
      <c r="L213" s="15">
        <f t="shared" si="23"/>
        <v>1.7612761829956837E-2</v>
      </c>
    </row>
    <row r="214" spans="1:12" x14ac:dyDescent="0.3">
      <c r="A214" s="3">
        <v>42685</v>
      </c>
      <c r="B214" s="18">
        <v>32.369999999999997</v>
      </c>
      <c r="C214" s="16">
        <f t="shared" si="18"/>
        <v>-2.5293586269196089E-2</v>
      </c>
      <c r="D214" s="18">
        <v>78.2</v>
      </c>
      <c r="E214" s="16">
        <f t="shared" si="19"/>
        <v>-2.7121174421497751E-2</v>
      </c>
      <c r="F214" s="18">
        <v>22.05</v>
      </c>
      <c r="G214" s="16">
        <f t="shared" si="20"/>
        <v>-2.0870337477797429E-2</v>
      </c>
      <c r="J214" s="15">
        <f t="shared" si="21"/>
        <v>-2.5848509271091075E-2</v>
      </c>
      <c r="K214" s="15">
        <f t="shared" si="22"/>
        <v>-2.759381126304403E-2</v>
      </c>
      <c r="L214" s="15">
        <f t="shared" si="23"/>
        <v>-2.1340758287985227E-2</v>
      </c>
    </row>
    <row r="215" spans="1:12" x14ac:dyDescent="0.3">
      <c r="A215" s="3">
        <v>42689</v>
      </c>
      <c r="B215" s="18">
        <v>31.67</v>
      </c>
      <c r="C215" s="16">
        <f t="shared" si="18"/>
        <v>-2.1624961383997388E-2</v>
      </c>
      <c r="D215" s="18">
        <v>75.23</v>
      </c>
      <c r="E215" s="16">
        <f t="shared" si="19"/>
        <v>-3.7979539641943671E-2</v>
      </c>
      <c r="F215" s="18">
        <v>21.53</v>
      </c>
      <c r="G215" s="16">
        <f t="shared" si="20"/>
        <v>-2.3582766439909308E-2</v>
      </c>
      <c r="J215" s="15">
        <f t="shared" si="21"/>
        <v>-2.2179884385892374E-2</v>
      </c>
      <c r="K215" s="15">
        <f t="shared" si="22"/>
        <v>-3.8452176483489954E-2</v>
      </c>
      <c r="L215" s="15">
        <f t="shared" si="23"/>
        <v>-2.4053187250097106E-2</v>
      </c>
    </row>
    <row r="216" spans="1:12" x14ac:dyDescent="0.3">
      <c r="A216" s="3">
        <v>42690</v>
      </c>
      <c r="B216" s="18">
        <v>31.69</v>
      </c>
      <c r="C216" s="16">
        <f t="shared" si="18"/>
        <v>6.3151247237125396E-4</v>
      </c>
      <c r="D216" s="18">
        <v>75.27</v>
      </c>
      <c r="E216" s="16">
        <f t="shared" si="19"/>
        <v>5.3170277814684752E-4</v>
      </c>
      <c r="F216" s="18">
        <v>21.56</v>
      </c>
      <c r="G216" s="16">
        <f t="shared" si="20"/>
        <v>1.3934045517880467E-3</v>
      </c>
      <c r="J216" s="15">
        <f t="shared" si="21"/>
        <v>7.6589470476267924E-5</v>
      </c>
      <c r="K216" s="15">
        <f t="shared" si="22"/>
        <v>5.9065936600566815E-5</v>
      </c>
      <c r="L216" s="15">
        <f t="shared" si="23"/>
        <v>9.2298374160024893E-4</v>
      </c>
    </row>
    <row r="217" spans="1:12" x14ac:dyDescent="0.3">
      <c r="A217" s="3">
        <v>42691</v>
      </c>
      <c r="B217" s="18">
        <v>31.63</v>
      </c>
      <c r="C217" s="16">
        <f t="shared" si="18"/>
        <v>-1.8933417481856729E-3</v>
      </c>
      <c r="D217" s="18">
        <v>75.099999999999994</v>
      </c>
      <c r="E217" s="16">
        <f t="shared" si="19"/>
        <v>-2.2585359372924163E-3</v>
      </c>
      <c r="F217" s="18">
        <v>21.48</v>
      </c>
      <c r="G217" s="16">
        <f t="shared" si="20"/>
        <v>-3.7105751391465214E-3</v>
      </c>
      <c r="J217" s="15">
        <f t="shared" si="21"/>
        <v>-2.448264750080659E-3</v>
      </c>
      <c r="K217" s="15">
        <f t="shared" si="22"/>
        <v>-2.7311727788386971E-3</v>
      </c>
      <c r="L217" s="15">
        <f t="shared" si="23"/>
        <v>-4.1809959493343193E-3</v>
      </c>
    </row>
    <row r="218" spans="1:12" x14ac:dyDescent="0.3">
      <c r="A218" s="3">
        <v>42692</v>
      </c>
      <c r="B218" s="18">
        <v>31.58</v>
      </c>
      <c r="C218" s="16">
        <f t="shared" si="18"/>
        <v>-1.5807777426494196E-3</v>
      </c>
      <c r="D218" s="18">
        <v>76</v>
      </c>
      <c r="E218" s="16">
        <f t="shared" si="19"/>
        <v>1.1984021304926928E-2</v>
      </c>
      <c r="F218" s="18">
        <v>21.48</v>
      </c>
      <c r="G218" s="16">
        <f t="shared" si="20"/>
        <v>0</v>
      </c>
      <c r="J218" s="15">
        <f t="shared" si="21"/>
        <v>-2.1357007445444057E-3</v>
      </c>
      <c r="K218" s="15">
        <f t="shared" si="22"/>
        <v>1.1511384463380648E-2</v>
      </c>
      <c r="L218" s="15">
        <f t="shared" si="23"/>
        <v>-4.704208101877977E-4</v>
      </c>
    </row>
    <row r="219" spans="1:12" x14ac:dyDescent="0.3">
      <c r="A219" s="3">
        <v>42695</v>
      </c>
      <c r="B219" s="18">
        <v>30.99</v>
      </c>
      <c r="C219" s="16">
        <f t="shared" si="18"/>
        <v>-1.8682710576314099E-2</v>
      </c>
      <c r="D219" s="18">
        <v>73.98</v>
      </c>
      <c r="E219" s="16">
        <f t="shared" si="19"/>
        <v>-2.6578947368421035E-2</v>
      </c>
      <c r="F219" s="18">
        <v>21.17</v>
      </c>
      <c r="G219" s="16">
        <f t="shared" si="20"/>
        <v>-1.443202979515823E-2</v>
      </c>
      <c r="J219" s="15">
        <f t="shared" si="21"/>
        <v>-1.9237633578209085E-2</v>
      </c>
      <c r="K219" s="15">
        <f t="shared" si="22"/>
        <v>-2.7051584209967314E-2</v>
      </c>
      <c r="L219" s="15">
        <f t="shared" si="23"/>
        <v>-1.4902450605346028E-2</v>
      </c>
    </row>
    <row r="220" spans="1:12" x14ac:dyDescent="0.3">
      <c r="A220" s="3">
        <v>42696</v>
      </c>
      <c r="B220" s="18">
        <v>31.22</v>
      </c>
      <c r="C220" s="16">
        <f t="shared" si="18"/>
        <v>7.4217489512746759E-3</v>
      </c>
      <c r="D220" s="18">
        <v>74.84</v>
      </c>
      <c r="E220" s="16">
        <f t="shared" si="19"/>
        <v>1.1624763449580966E-2</v>
      </c>
      <c r="F220" s="18">
        <v>21.32</v>
      </c>
      <c r="G220" s="16">
        <f t="shared" si="20"/>
        <v>7.0854983467170118E-3</v>
      </c>
      <c r="J220" s="15">
        <f t="shared" si="21"/>
        <v>6.8668259493796895E-3</v>
      </c>
      <c r="K220" s="15">
        <f t="shared" si="22"/>
        <v>1.1152126608034685E-2</v>
      </c>
      <c r="L220" s="15">
        <f t="shared" si="23"/>
        <v>6.6150775365292139E-3</v>
      </c>
    </row>
    <row r="221" spans="1:12" x14ac:dyDescent="0.3">
      <c r="A221" s="3">
        <v>42697</v>
      </c>
      <c r="B221" s="18">
        <v>31.4</v>
      </c>
      <c r="C221" s="16">
        <f t="shared" si="18"/>
        <v>5.7655349135170564E-3</v>
      </c>
      <c r="D221" s="18">
        <v>75.17</v>
      </c>
      <c r="E221" s="16">
        <f t="shared" si="19"/>
        <v>4.4094067343665166E-3</v>
      </c>
      <c r="F221" s="18">
        <v>21.38</v>
      </c>
      <c r="G221" s="16">
        <f t="shared" si="20"/>
        <v>2.8142589118198558E-3</v>
      </c>
      <c r="J221" s="15">
        <f t="shared" si="21"/>
        <v>5.2106119116220699E-3</v>
      </c>
      <c r="K221" s="15">
        <f t="shared" si="22"/>
        <v>3.9367698928202358E-3</v>
      </c>
      <c r="L221" s="15">
        <f t="shared" si="23"/>
        <v>2.3438381016320582E-3</v>
      </c>
    </row>
    <row r="222" spans="1:12" x14ac:dyDescent="0.3">
      <c r="A222" s="3">
        <v>42698</v>
      </c>
      <c r="B222" s="18">
        <v>31.18</v>
      </c>
      <c r="C222" s="16">
        <f t="shared" si="18"/>
        <v>-7.0063694267515908E-3</v>
      </c>
      <c r="D222" s="18">
        <v>74.959999999999994</v>
      </c>
      <c r="E222" s="16">
        <f t="shared" si="19"/>
        <v>-2.7936676865771837E-3</v>
      </c>
      <c r="F222" s="18">
        <v>21.39</v>
      </c>
      <c r="G222" s="16">
        <f t="shared" si="20"/>
        <v>4.6772684752105498E-4</v>
      </c>
      <c r="J222" s="15">
        <f t="shared" si="21"/>
        <v>-7.5612924286465773E-3</v>
      </c>
      <c r="K222" s="15">
        <f t="shared" si="22"/>
        <v>-3.2663045281234645E-3</v>
      </c>
      <c r="L222" s="15">
        <f t="shared" si="23"/>
        <v>-2.6939626667427173E-6</v>
      </c>
    </row>
    <row r="223" spans="1:12" x14ac:dyDescent="0.3">
      <c r="A223" s="3">
        <v>42699</v>
      </c>
      <c r="B223" s="18">
        <v>31.74</v>
      </c>
      <c r="C223" s="16">
        <f t="shared" si="18"/>
        <v>1.7960230917254627E-2</v>
      </c>
      <c r="D223" s="18">
        <v>75.98</v>
      </c>
      <c r="E223" s="16">
        <f t="shared" si="19"/>
        <v>1.3607257203842149E-2</v>
      </c>
      <c r="F223" s="18">
        <v>21.63</v>
      </c>
      <c r="G223" s="16">
        <f t="shared" si="20"/>
        <v>1.1220196353436185E-2</v>
      </c>
      <c r="J223" s="15">
        <f t="shared" si="21"/>
        <v>1.7405307915359641E-2</v>
      </c>
      <c r="K223" s="15">
        <f t="shared" si="22"/>
        <v>1.3134620362295868E-2</v>
      </c>
      <c r="L223" s="15">
        <f t="shared" si="23"/>
        <v>1.0749775543248387E-2</v>
      </c>
    </row>
    <row r="224" spans="1:12" x14ac:dyDescent="0.3">
      <c r="A224" s="3">
        <v>42702</v>
      </c>
      <c r="B224" s="18">
        <v>31.76</v>
      </c>
      <c r="C224" s="16">
        <f t="shared" si="18"/>
        <v>6.3011972274740202E-4</v>
      </c>
      <c r="D224" s="18">
        <v>76.510000000000005</v>
      </c>
      <c r="E224" s="16">
        <f t="shared" si="19"/>
        <v>6.9755198736509705E-3</v>
      </c>
      <c r="F224" s="18">
        <v>21.75</v>
      </c>
      <c r="G224" s="16">
        <f t="shared" si="20"/>
        <v>5.5478502080443803E-3</v>
      </c>
      <c r="J224" s="15">
        <f t="shared" si="21"/>
        <v>7.5196720852415983E-5</v>
      </c>
      <c r="K224" s="15">
        <f t="shared" si="22"/>
        <v>6.5028830321046897E-3</v>
      </c>
      <c r="L224" s="15">
        <f t="shared" si="23"/>
        <v>5.0774293978565824E-3</v>
      </c>
    </row>
    <row r="225" spans="1:12" x14ac:dyDescent="0.3">
      <c r="A225" s="3">
        <v>42703</v>
      </c>
      <c r="B225" s="18">
        <v>31.81</v>
      </c>
      <c r="C225" s="16">
        <f t="shared" si="18"/>
        <v>1.5743073047858047E-3</v>
      </c>
      <c r="D225" s="18">
        <v>77.040000000000006</v>
      </c>
      <c r="E225" s="16">
        <f t="shared" si="19"/>
        <v>6.9271990589465648E-3</v>
      </c>
      <c r="F225" s="18">
        <v>21.72</v>
      </c>
      <c r="G225" s="16">
        <f t="shared" si="20"/>
        <v>-1.3793103448276334E-3</v>
      </c>
      <c r="J225" s="15">
        <f t="shared" si="21"/>
        <v>1.0193843028908187E-3</v>
      </c>
      <c r="K225" s="15">
        <f t="shared" si="22"/>
        <v>6.454562217400284E-3</v>
      </c>
      <c r="L225" s="15">
        <f t="shared" si="23"/>
        <v>-1.8497311550154311E-3</v>
      </c>
    </row>
    <row r="226" spans="1:12" x14ac:dyDescent="0.3">
      <c r="A226" s="3">
        <v>42704</v>
      </c>
      <c r="B226" s="18">
        <v>32.15</v>
      </c>
      <c r="C226" s="16">
        <f t="shared" si="18"/>
        <v>1.0688462747563632E-2</v>
      </c>
      <c r="D226" s="18">
        <v>77.97</v>
      </c>
      <c r="E226" s="16">
        <f t="shared" si="19"/>
        <v>1.2071651090342472E-2</v>
      </c>
      <c r="F226" s="18">
        <v>22</v>
      </c>
      <c r="G226" s="16">
        <f t="shared" si="20"/>
        <v>1.2891344383057168E-2</v>
      </c>
      <c r="J226" s="15">
        <f t="shared" si="21"/>
        <v>1.0133539745668645E-2</v>
      </c>
      <c r="K226" s="15">
        <f t="shared" si="22"/>
        <v>1.1599014248796191E-2</v>
      </c>
      <c r="L226" s="15">
        <f t="shared" si="23"/>
        <v>1.242092357286937E-2</v>
      </c>
    </row>
    <row r="227" spans="1:12" x14ac:dyDescent="0.3">
      <c r="A227" s="3">
        <v>42705</v>
      </c>
      <c r="B227" s="18">
        <v>31.97</v>
      </c>
      <c r="C227" s="16">
        <f t="shared" si="18"/>
        <v>-5.5987558320372832E-3</v>
      </c>
      <c r="D227" s="18">
        <v>77.44</v>
      </c>
      <c r="E227" s="16">
        <f t="shared" si="19"/>
        <v>-6.7974862126458646E-3</v>
      </c>
      <c r="F227" s="18">
        <v>21.76</v>
      </c>
      <c r="G227" s="16">
        <f t="shared" si="20"/>
        <v>-1.0909090909090868E-2</v>
      </c>
      <c r="J227" s="15">
        <f t="shared" si="21"/>
        <v>-6.1536788339322697E-3</v>
      </c>
      <c r="K227" s="15">
        <f t="shared" si="22"/>
        <v>-7.2701230541921454E-3</v>
      </c>
      <c r="L227" s="15">
        <f t="shared" si="23"/>
        <v>-1.1379511719278666E-2</v>
      </c>
    </row>
    <row r="228" spans="1:12" x14ac:dyDescent="0.3">
      <c r="A228" s="3">
        <v>42706</v>
      </c>
      <c r="B228" s="18">
        <v>31.66</v>
      </c>
      <c r="C228" s="16">
        <f t="shared" si="18"/>
        <v>-9.6965905536440244E-3</v>
      </c>
      <c r="D228" s="18">
        <v>76.67</v>
      </c>
      <c r="E228" s="16">
        <f t="shared" si="19"/>
        <v>-9.9431818181817677E-3</v>
      </c>
      <c r="F228" s="18">
        <v>21.73</v>
      </c>
      <c r="G228" s="16">
        <f t="shared" si="20"/>
        <v>-1.3786764705883137E-3</v>
      </c>
      <c r="J228" s="15">
        <f t="shared" si="21"/>
        <v>-1.0251513555539011E-2</v>
      </c>
      <c r="K228" s="15">
        <f t="shared" si="22"/>
        <v>-1.0415818659728049E-2</v>
      </c>
      <c r="L228" s="15">
        <f t="shared" si="23"/>
        <v>-1.8490972807761114E-3</v>
      </c>
    </row>
    <row r="229" spans="1:12" x14ac:dyDescent="0.3">
      <c r="A229" s="3">
        <v>42709</v>
      </c>
      <c r="B229" s="18">
        <v>31.88</v>
      </c>
      <c r="C229" s="16">
        <f t="shared" si="18"/>
        <v>6.948831332912242E-3</v>
      </c>
      <c r="D229" s="18">
        <v>76.92</v>
      </c>
      <c r="E229" s="16">
        <f t="shared" si="19"/>
        <v>3.2607277944436408E-3</v>
      </c>
      <c r="F229" s="18">
        <v>21.82</v>
      </c>
      <c r="G229" s="16">
        <f t="shared" si="20"/>
        <v>4.1417395306029281E-3</v>
      </c>
      <c r="J229" s="15">
        <f t="shared" si="21"/>
        <v>6.3939083310172555E-3</v>
      </c>
      <c r="K229" s="15">
        <f t="shared" si="22"/>
        <v>2.78809095289736E-3</v>
      </c>
      <c r="L229" s="15">
        <f t="shared" si="23"/>
        <v>3.6713187204151306E-3</v>
      </c>
    </row>
    <row r="230" spans="1:12" x14ac:dyDescent="0.3">
      <c r="A230" s="3">
        <v>42710</v>
      </c>
      <c r="B230" s="18">
        <v>31.85</v>
      </c>
      <c r="C230" s="16">
        <f t="shared" si="18"/>
        <v>-9.4102885821822913E-4</v>
      </c>
      <c r="D230" s="18">
        <v>77.209999999999994</v>
      </c>
      <c r="E230" s="16">
        <f t="shared" si="19"/>
        <v>3.7701508060321576E-3</v>
      </c>
      <c r="F230" s="18">
        <v>21.91</v>
      </c>
      <c r="G230" s="16">
        <f t="shared" si="20"/>
        <v>4.124656278643446E-3</v>
      </c>
      <c r="J230" s="15">
        <f t="shared" si="21"/>
        <v>-1.4959518601132152E-3</v>
      </c>
      <c r="K230" s="15">
        <f t="shared" si="22"/>
        <v>3.2975139644858768E-3</v>
      </c>
      <c r="L230" s="15">
        <f t="shared" si="23"/>
        <v>3.6542354684556484E-3</v>
      </c>
    </row>
    <row r="231" spans="1:12" x14ac:dyDescent="0.3">
      <c r="A231" s="3">
        <v>42711</v>
      </c>
      <c r="B231" s="18">
        <v>31.66</v>
      </c>
      <c r="C231" s="16">
        <f t="shared" si="18"/>
        <v>-5.9654631083202458E-3</v>
      </c>
      <c r="D231" s="18">
        <v>77.040000000000006</v>
      </c>
      <c r="E231" s="16">
        <f t="shared" si="19"/>
        <v>-2.2017873332468296E-3</v>
      </c>
      <c r="F231" s="18">
        <v>21.8</v>
      </c>
      <c r="G231" s="16">
        <f t="shared" si="20"/>
        <v>-5.0205385668644631E-3</v>
      </c>
      <c r="J231" s="15">
        <f t="shared" si="21"/>
        <v>-6.5203861102152323E-3</v>
      </c>
      <c r="K231" s="15">
        <f t="shared" si="22"/>
        <v>-2.6744241747931104E-3</v>
      </c>
      <c r="L231" s="15">
        <f t="shared" si="23"/>
        <v>-5.4909593770522611E-3</v>
      </c>
    </row>
    <row r="232" spans="1:12" x14ac:dyDescent="0.3">
      <c r="A232" s="3">
        <v>42712</v>
      </c>
      <c r="B232" s="18">
        <v>32.18</v>
      </c>
      <c r="C232" s="16">
        <f t="shared" si="18"/>
        <v>1.6424510423246996E-2</v>
      </c>
      <c r="D232" s="18">
        <v>77.790000000000006</v>
      </c>
      <c r="E232" s="16">
        <f t="shared" si="19"/>
        <v>9.7352024922119362E-3</v>
      </c>
      <c r="F232" s="18">
        <v>22.04</v>
      </c>
      <c r="G232" s="16">
        <f t="shared" si="20"/>
        <v>1.1009174311926495E-2</v>
      </c>
      <c r="J232" s="15">
        <f t="shared" si="21"/>
        <v>1.586958742135201E-2</v>
      </c>
      <c r="K232" s="15">
        <f t="shared" si="22"/>
        <v>9.2625656506656554E-3</v>
      </c>
      <c r="L232" s="15">
        <f t="shared" si="23"/>
        <v>1.0538753501738697E-2</v>
      </c>
    </row>
    <row r="233" spans="1:12" x14ac:dyDescent="0.3">
      <c r="A233" s="3">
        <v>42713</v>
      </c>
      <c r="B233" s="18">
        <v>32.26</v>
      </c>
      <c r="C233" s="16">
        <f t="shared" si="18"/>
        <v>2.4860161591049312E-3</v>
      </c>
      <c r="D233" s="18">
        <v>78.16</v>
      </c>
      <c r="E233" s="16">
        <f t="shared" si="19"/>
        <v>4.7563954235760875E-3</v>
      </c>
      <c r="F233" s="18">
        <v>22.07</v>
      </c>
      <c r="G233" s="16">
        <f t="shared" si="20"/>
        <v>1.3611615245010533E-3</v>
      </c>
      <c r="J233" s="15">
        <f t="shared" si="21"/>
        <v>1.9310931572099452E-3</v>
      </c>
      <c r="K233" s="15">
        <f t="shared" si="22"/>
        <v>4.2837585820298067E-3</v>
      </c>
      <c r="L233" s="15">
        <f t="shared" si="23"/>
        <v>8.9074071431325557E-4</v>
      </c>
    </row>
    <row r="234" spans="1:12" x14ac:dyDescent="0.3">
      <c r="A234" s="3">
        <v>42716</v>
      </c>
      <c r="B234" s="18">
        <v>31.93</v>
      </c>
      <c r="C234" s="16">
        <f t="shared" si="18"/>
        <v>-1.0229386236825788E-2</v>
      </c>
      <c r="D234" s="18">
        <v>77.47</v>
      </c>
      <c r="E234" s="16">
        <f t="shared" si="19"/>
        <v>-8.828045035823906E-3</v>
      </c>
      <c r="F234" s="18">
        <v>21.94</v>
      </c>
      <c r="G234" s="16">
        <f t="shared" si="20"/>
        <v>-5.8903488898957024E-3</v>
      </c>
      <c r="J234" s="15">
        <f t="shared" si="21"/>
        <v>-1.0784309238720775E-2</v>
      </c>
      <c r="K234" s="15">
        <f t="shared" si="22"/>
        <v>-9.3006818773701868E-3</v>
      </c>
      <c r="L234" s="15">
        <f t="shared" si="23"/>
        <v>-6.3607697000835003E-3</v>
      </c>
    </row>
    <row r="235" spans="1:12" x14ac:dyDescent="0.3">
      <c r="A235" s="3">
        <v>42717</v>
      </c>
      <c r="B235" s="18">
        <v>32.08</v>
      </c>
      <c r="C235" s="16">
        <f t="shared" si="18"/>
        <v>4.6977763858440102E-3</v>
      </c>
      <c r="D235" s="18">
        <v>77.48</v>
      </c>
      <c r="E235" s="16">
        <f t="shared" si="19"/>
        <v>1.2908222537766356E-4</v>
      </c>
      <c r="F235" s="18">
        <v>21.92</v>
      </c>
      <c r="G235" s="16">
        <f t="shared" si="20"/>
        <v>-9.1157702825883646E-4</v>
      </c>
      <c r="J235" s="15">
        <f t="shared" si="21"/>
        <v>4.1428533839490238E-3</v>
      </c>
      <c r="K235" s="15">
        <f t="shared" si="22"/>
        <v>-3.4355461616861714E-4</v>
      </c>
      <c r="L235" s="15">
        <f t="shared" si="23"/>
        <v>-1.3819978384466342E-3</v>
      </c>
    </row>
    <row r="236" spans="1:12" x14ac:dyDescent="0.3">
      <c r="A236" s="3">
        <v>42718</v>
      </c>
      <c r="B236" s="18">
        <v>31.85</v>
      </c>
      <c r="C236" s="16">
        <f t="shared" si="18"/>
        <v>-7.1695760598502467E-3</v>
      </c>
      <c r="D236" s="18">
        <v>77</v>
      </c>
      <c r="E236" s="16">
        <f t="shared" si="19"/>
        <v>-6.1951471347444498E-3</v>
      </c>
      <c r="F236" s="18">
        <v>21.68</v>
      </c>
      <c r="G236" s="16">
        <f t="shared" si="20"/>
        <v>-1.0948905109489093E-2</v>
      </c>
      <c r="J236" s="15">
        <f t="shared" si="21"/>
        <v>-7.7244990617452332E-3</v>
      </c>
      <c r="K236" s="15">
        <f t="shared" si="22"/>
        <v>-6.6677839762907306E-3</v>
      </c>
      <c r="L236" s="15">
        <f t="shared" si="23"/>
        <v>-1.1419325919676891E-2</v>
      </c>
    </row>
    <row r="237" spans="1:12" x14ac:dyDescent="0.3">
      <c r="A237" s="3">
        <v>42719</v>
      </c>
      <c r="B237" s="18">
        <v>31.72</v>
      </c>
      <c r="C237" s="16">
        <f t="shared" si="18"/>
        <v>-4.0816326530612734E-3</v>
      </c>
      <c r="D237" s="18">
        <v>77.02</v>
      </c>
      <c r="E237" s="16">
        <f t="shared" si="19"/>
        <v>2.5974025974018211E-4</v>
      </c>
      <c r="F237" s="18">
        <v>21.63</v>
      </c>
      <c r="G237" s="16">
        <f t="shared" si="20"/>
        <v>-2.3062730627306793E-3</v>
      </c>
      <c r="J237" s="15">
        <f t="shared" si="21"/>
        <v>-4.6365556549562599E-3</v>
      </c>
      <c r="K237" s="15">
        <f t="shared" si="22"/>
        <v>-2.1289658180609859E-4</v>
      </c>
      <c r="L237" s="15">
        <f t="shared" si="23"/>
        <v>-2.7766938729184769E-3</v>
      </c>
    </row>
    <row r="238" spans="1:12" x14ac:dyDescent="0.3">
      <c r="A238" s="3">
        <v>42720</v>
      </c>
      <c r="B238" s="18">
        <v>31.71</v>
      </c>
      <c r="C238" s="16">
        <f t="shared" si="18"/>
        <v>-3.1525851197977683E-4</v>
      </c>
      <c r="D238" s="18">
        <v>77.430000000000007</v>
      </c>
      <c r="E238" s="16">
        <f t="shared" si="19"/>
        <v>5.3232926512596368E-3</v>
      </c>
      <c r="F238" s="18">
        <v>21.6</v>
      </c>
      <c r="G238" s="16">
        <f t="shared" si="20"/>
        <v>-1.3869625520109841E-3</v>
      </c>
      <c r="J238" s="15">
        <f t="shared" si="21"/>
        <v>-8.7018151387476287E-4</v>
      </c>
      <c r="K238" s="15">
        <f t="shared" si="22"/>
        <v>4.850655809713356E-3</v>
      </c>
      <c r="L238" s="15">
        <f t="shared" si="23"/>
        <v>-1.8573833621987818E-3</v>
      </c>
    </row>
    <row r="239" spans="1:12" x14ac:dyDescent="0.3">
      <c r="A239" s="3">
        <v>42723</v>
      </c>
      <c r="B239" s="18">
        <v>31.59</v>
      </c>
      <c r="C239" s="16">
        <f t="shared" si="18"/>
        <v>-3.7842951750236553E-3</v>
      </c>
      <c r="D239" s="18">
        <v>77.2</v>
      </c>
      <c r="E239" s="16">
        <f t="shared" si="19"/>
        <v>-2.9704248999096183E-3</v>
      </c>
      <c r="F239" s="18">
        <v>21.53</v>
      </c>
      <c r="G239" s="16">
        <f t="shared" si="20"/>
        <v>-3.2407407407407662E-3</v>
      </c>
      <c r="J239" s="15">
        <f t="shared" si="21"/>
        <v>-4.3392181769186418E-3</v>
      </c>
      <c r="K239" s="15">
        <f t="shared" si="22"/>
        <v>-3.4430617414558991E-3</v>
      </c>
      <c r="L239" s="15">
        <f t="shared" si="23"/>
        <v>-3.7111615509285638E-3</v>
      </c>
    </row>
    <row r="240" spans="1:12" x14ac:dyDescent="0.3">
      <c r="A240" s="3">
        <v>42724</v>
      </c>
      <c r="B240" s="18">
        <v>31.47</v>
      </c>
      <c r="C240" s="16">
        <f t="shared" si="18"/>
        <v>-3.7986704653372172E-3</v>
      </c>
      <c r="D240" s="18">
        <v>76.540000000000006</v>
      </c>
      <c r="E240" s="16">
        <f t="shared" si="19"/>
        <v>-8.5492227979274693E-3</v>
      </c>
      <c r="F240" s="18">
        <v>21.43</v>
      </c>
      <c r="G240" s="16">
        <f t="shared" si="20"/>
        <v>-4.644681839294118E-3</v>
      </c>
      <c r="J240" s="15">
        <f t="shared" si="21"/>
        <v>-4.3535934672322037E-3</v>
      </c>
      <c r="K240" s="15">
        <f t="shared" si="22"/>
        <v>-9.0218596394737501E-3</v>
      </c>
      <c r="L240" s="15">
        <f t="shared" si="23"/>
        <v>-5.115102649481916E-3</v>
      </c>
    </row>
    <row r="241" spans="1:12" x14ac:dyDescent="0.3">
      <c r="A241" s="3">
        <v>42725</v>
      </c>
      <c r="B241" s="18">
        <v>31.43</v>
      </c>
      <c r="C241" s="16">
        <f t="shared" si="18"/>
        <v>-1.2710517953606892E-3</v>
      </c>
      <c r="D241" s="18">
        <v>76.33</v>
      </c>
      <c r="E241" s="16">
        <f t="shared" si="19"/>
        <v>-2.7436634439509389E-3</v>
      </c>
      <c r="F241" s="18">
        <v>21.41</v>
      </c>
      <c r="G241" s="16">
        <f t="shared" si="20"/>
        <v>-9.3327111525898232E-4</v>
      </c>
      <c r="J241" s="15">
        <f t="shared" si="21"/>
        <v>-1.8259747972556753E-3</v>
      </c>
      <c r="K241" s="15">
        <f t="shared" si="22"/>
        <v>-3.2163002854972197E-3</v>
      </c>
      <c r="L241" s="15">
        <f t="shared" si="23"/>
        <v>-1.4036919254467801E-3</v>
      </c>
    </row>
    <row r="242" spans="1:12" x14ac:dyDescent="0.3">
      <c r="A242" s="3">
        <v>42726</v>
      </c>
      <c r="B242" s="18">
        <v>31.08</v>
      </c>
      <c r="C242" s="16">
        <f t="shared" si="18"/>
        <v>-1.1135857461024523E-2</v>
      </c>
      <c r="D242" s="18">
        <v>75.58</v>
      </c>
      <c r="E242" s="16">
        <f t="shared" si="19"/>
        <v>-9.825756583256906E-3</v>
      </c>
      <c r="F242" s="18">
        <v>21.13</v>
      </c>
      <c r="G242" s="16">
        <f t="shared" si="20"/>
        <v>-1.3078000934143019E-2</v>
      </c>
      <c r="J242" s="15">
        <f t="shared" si="21"/>
        <v>-1.169078046291951E-2</v>
      </c>
      <c r="K242" s="15">
        <f t="shared" si="22"/>
        <v>-1.0298393424803187E-2</v>
      </c>
      <c r="L242" s="15">
        <f t="shared" si="23"/>
        <v>-1.3548421744330817E-2</v>
      </c>
    </row>
    <row r="243" spans="1:12" x14ac:dyDescent="0.3">
      <c r="A243" s="3">
        <v>42727</v>
      </c>
      <c r="B243" s="18">
        <v>31.12</v>
      </c>
      <c r="C243" s="16">
        <f t="shared" si="18"/>
        <v>1.2870012870014325E-3</v>
      </c>
      <c r="D243" s="18">
        <v>75.56</v>
      </c>
      <c r="E243" s="16">
        <f t="shared" si="19"/>
        <v>-2.6462026991258547E-4</v>
      </c>
      <c r="F243" s="18">
        <v>21.11</v>
      </c>
      <c r="G243" s="16">
        <f t="shared" si="20"/>
        <v>-9.4652153336483025E-4</v>
      </c>
      <c r="J243" s="15">
        <f t="shared" si="21"/>
        <v>7.3207828510644642E-4</v>
      </c>
      <c r="K243" s="15">
        <f t="shared" si="22"/>
        <v>-7.3725711145886618E-4</v>
      </c>
      <c r="L243" s="15">
        <f t="shared" si="23"/>
        <v>-1.416942343552628E-3</v>
      </c>
    </row>
    <row r="244" spans="1:12" x14ac:dyDescent="0.3">
      <c r="A244" s="3">
        <v>42730</v>
      </c>
      <c r="B244" s="18">
        <v>30.77</v>
      </c>
      <c r="C244" s="16">
        <f t="shared" si="18"/>
        <v>-1.1246786632390759E-2</v>
      </c>
      <c r="D244" s="18">
        <v>74.03</v>
      </c>
      <c r="E244" s="16">
        <f t="shared" si="19"/>
        <v>-2.0248808893594483E-2</v>
      </c>
      <c r="F244" s="24">
        <v>21.16</v>
      </c>
      <c r="G244" s="16">
        <f t="shared" si="20"/>
        <v>2.368545712932324E-3</v>
      </c>
      <c r="J244" s="15">
        <f t="shared" si="21"/>
        <v>-1.1801709634285746E-2</v>
      </c>
      <c r="K244" s="15">
        <f t="shared" si="22"/>
        <v>-2.0721445735140762E-2</v>
      </c>
      <c r="L244" s="15">
        <f t="shared" si="23"/>
        <v>1.8981249027445262E-3</v>
      </c>
    </row>
    <row r="245" spans="1:12" x14ac:dyDescent="0.3">
      <c r="A245" s="3">
        <v>42731</v>
      </c>
      <c r="B245" s="18">
        <v>31.22</v>
      </c>
      <c r="C245" s="16">
        <f t="shared" si="18"/>
        <v>1.46246343841403E-2</v>
      </c>
      <c r="D245" s="18">
        <v>75.22</v>
      </c>
      <c r="E245" s="16">
        <f t="shared" si="19"/>
        <v>1.6074564365797572E-2</v>
      </c>
      <c r="F245" s="18">
        <v>21.16</v>
      </c>
      <c r="G245" s="16">
        <f t="shared" si="20"/>
        <v>0</v>
      </c>
      <c r="J245" s="15">
        <f t="shared" si="21"/>
        <v>1.4069711382245314E-2</v>
      </c>
      <c r="K245" s="15">
        <f t="shared" si="22"/>
        <v>1.5601927524251291E-2</v>
      </c>
      <c r="L245" s="15">
        <f t="shared" si="23"/>
        <v>-4.704208101877977E-4</v>
      </c>
    </row>
    <row r="246" spans="1:12" x14ac:dyDescent="0.3">
      <c r="A246" s="3">
        <v>42732</v>
      </c>
      <c r="B246" s="18">
        <v>31.28</v>
      </c>
      <c r="C246" s="16">
        <f t="shared" si="18"/>
        <v>1.9218449711724261E-3</v>
      </c>
      <c r="D246" s="18">
        <v>76.17</v>
      </c>
      <c r="E246" s="16">
        <f t="shared" si="19"/>
        <v>1.2629619781972856E-2</v>
      </c>
      <c r="F246" s="18">
        <v>21.38</v>
      </c>
      <c r="G246" s="16">
        <f t="shared" si="20"/>
        <v>1.0396975425330801E-2</v>
      </c>
      <c r="J246" s="15">
        <f t="shared" si="21"/>
        <v>1.3669219692774401E-3</v>
      </c>
      <c r="K246" s="15">
        <f t="shared" si="22"/>
        <v>1.2156982940426575E-2</v>
      </c>
      <c r="L246" s="15">
        <f t="shared" si="23"/>
        <v>9.9265546151430031E-3</v>
      </c>
    </row>
    <row r="247" spans="1:12" x14ac:dyDescent="0.3">
      <c r="A247" s="3">
        <v>42733</v>
      </c>
      <c r="B247" s="18">
        <v>31.6</v>
      </c>
      <c r="C247" s="16">
        <f t="shared" si="18"/>
        <v>1.0230179028132946E-2</v>
      </c>
      <c r="D247" s="18">
        <v>77.069999999999993</v>
      </c>
      <c r="E247" s="16">
        <f t="shared" si="19"/>
        <v>1.1815675462780506E-2</v>
      </c>
      <c r="F247" s="18">
        <v>21.53</v>
      </c>
      <c r="G247" s="16">
        <f t="shared" si="20"/>
        <v>7.0159027128158247E-3</v>
      </c>
      <c r="J247" s="15">
        <f t="shared" si="21"/>
        <v>9.6752560262379599E-3</v>
      </c>
      <c r="K247" s="15">
        <f t="shared" si="22"/>
        <v>1.1343038621234225E-2</v>
      </c>
      <c r="L247" s="15">
        <f t="shared" si="23"/>
        <v>6.5454819026280267E-3</v>
      </c>
    </row>
    <row r="248" spans="1:12" x14ac:dyDescent="0.3">
      <c r="A248" s="3">
        <v>42734</v>
      </c>
      <c r="B248" s="18">
        <v>31.87</v>
      </c>
      <c r="C248" s="16">
        <f t="shared" si="18"/>
        <v>8.5443037974684E-3</v>
      </c>
      <c r="D248" s="18">
        <v>77.13</v>
      </c>
      <c r="E248" s="16">
        <f t="shared" si="19"/>
        <v>7.7851304009346478E-4</v>
      </c>
      <c r="F248" s="18">
        <v>21.69</v>
      </c>
      <c r="G248" s="16">
        <f t="shared" si="20"/>
        <v>7.4314909428703224E-3</v>
      </c>
      <c r="J248" s="15">
        <f t="shared" si="21"/>
        <v>7.9893807955734135E-3</v>
      </c>
      <c r="K248" s="15">
        <f t="shared" si="22"/>
        <v>3.0587619854718408E-4</v>
      </c>
      <c r="L248" s="15">
        <f t="shared" si="23"/>
        <v>6.9610701326825244E-3</v>
      </c>
    </row>
    <row r="249" spans="1:12" x14ac:dyDescent="0.3">
      <c r="A249" s="3">
        <v>42737</v>
      </c>
      <c r="B249" s="18">
        <v>31.91</v>
      </c>
      <c r="C249" s="16">
        <f t="shared" si="18"/>
        <v>1.2550988390336304E-3</v>
      </c>
      <c r="D249" s="18">
        <v>77.489999999999995</v>
      </c>
      <c r="E249" s="16">
        <f t="shared" si="19"/>
        <v>4.667444574095736E-3</v>
      </c>
      <c r="F249" s="18">
        <v>21.79</v>
      </c>
      <c r="G249" s="16">
        <f t="shared" si="20"/>
        <v>4.6104195481788679E-3</v>
      </c>
      <c r="J249" s="15">
        <f t="shared" si="21"/>
        <v>7.0017583713864436E-4</v>
      </c>
      <c r="K249" s="15">
        <f t="shared" si="22"/>
        <v>4.1948077325494552E-3</v>
      </c>
      <c r="L249" s="15">
        <f t="shared" si="23"/>
        <v>4.1399987379910699E-3</v>
      </c>
    </row>
    <row r="250" spans="1:12" x14ac:dyDescent="0.3">
      <c r="A250" s="3">
        <v>42738</v>
      </c>
      <c r="B250" s="18">
        <v>32.049999999999997</v>
      </c>
      <c r="C250" s="16">
        <f t="shared" si="18"/>
        <v>4.3873393920399462E-3</v>
      </c>
      <c r="D250" s="18">
        <v>78.03</v>
      </c>
      <c r="E250" s="16">
        <f t="shared" si="19"/>
        <v>6.9686411149827432E-3</v>
      </c>
      <c r="F250" s="18">
        <v>21.89</v>
      </c>
      <c r="G250" s="16">
        <f t="shared" si="20"/>
        <v>4.5892611289584107E-3</v>
      </c>
      <c r="J250" s="15">
        <f t="shared" si="21"/>
        <v>3.8324163901449601E-3</v>
      </c>
      <c r="K250" s="15">
        <f t="shared" si="22"/>
        <v>6.4960042734364624E-3</v>
      </c>
      <c r="L250" s="15">
        <f t="shared" si="23"/>
        <v>4.1188403187706127E-3</v>
      </c>
    </row>
    <row r="251" spans="1:12" x14ac:dyDescent="0.3">
      <c r="A251" s="3">
        <v>42739</v>
      </c>
      <c r="B251" s="18">
        <v>31.99</v>
      </c>
      <c r="C251" s="16">
        <f t="shared" si="18"/>
        <v>-1.8720748829952338E-3</v>
      </c>
      <c r="D251" s="18">
        <v>78.239999999999995</v>
      </c>
      <c r="E251" s="16">
        <f t="shared" si="19"/>
        <v>2.6912725874663757E-3</v>
      </c>
      <c r="F251" s="18">
        <v>21.95</v>
      </c>
      <c r="G251" s="16">
        <f t="shared" si="20"/>
        <v>2.7409776153495269E-3</v>
      </c>
      <c r="J251" s="15">
        <f t="shared" si="21"/>
        <v>-2.4269978848902199E-3</v>
      </c>
      <c r="K251" s="15">
        <f t="shared" si="22"/>
        <v>2.2186357459200948E-3</v>
      </c>
      <c r="L251" s="15">
        <f t="shared" si="23"/>
        <v>2.2705568051617294E-3</v>
      </c>
    </row>
    <row r="252" spans="1:12" x14ac:dyDescent="0.3">
      <c r="A252" s="3">
        <v>42740</v>
      </c>
      <c r="B252" s="18">
        <v>32.340000000000003</v>
      </c>
      <c r="C252" s="16">
        <f t="shared" si="18"/>
        <v>1.0940919037199182E-2</v>
      </c>
      <c r="D252" s="18">
        <v>78.59</v>
      </c>
      <c r="E252" s="16">
        <f t="shared" si="19"/>
        <v>4.4734151329244298E-3</v>
      </c>
      <c r="F252" s="18">
        <v>22.09</v>
      </c>
      <c r="G252" s="16">
        <f t="shared" si="20"/>
        <v>6.3781321184510631E-3</v>
      </c>
      <c r="J252" s="15">
        <f t="shared" si="21"/>
        <v>1.0385996035304195E-2</v>
      </c>
      <c r="K252" s="15">
        <f t="shared" si="22"/>
        <v>4.000778291378149E-3</v>
      </c>
      <c r="L252" s="15">
        <f t="shared" si="23"/>
        <v>5.9077113082632651E-3</v>
      </c>
    </row>
    <row r="253" spans="1:12" x14ac:dyDescent="0.3">
      <c r="A253" s="3">
        <v>42741</v>
      </c>
      <c r="B253" s="18">
        <v>32.21</v>
      </c>
      <c r="C253" s="16">
        <f t="shared" si="18"/>
        <v>-4.0197897340755739E-3</v>
      </c>
      <c r="D253" s="18">
        <v>78.12</v>
      </c>
      <c r="E253" s="16">
        <f t="shared" si="19"/>
        <v>-5.9804046316325188E-3</v>
      </c>
      <c r="F253" s="18">
        <v>22.07</v>
      </c>
      <c r="G253" s="16">
        <f t="shared" si="20"/>
        <v>-9.0538705296516753E-4</v>
      </c>
      <c r="J253" s="15">
        <f t="shared" si="21"/>
        <v>-4.5747127359705604E-3</v>
      </c>
      <c r="K253" s="15">
        <f t="shared" si="22"/>
        <v>-6.4530414731787996E-3</v>
      </c>
      <c r="L253" s="15">
        <f t="shared" si="23"/>
        <v>-1.3758078631529653E-3</v>
      </c>
    </row>
    <row r="254" spans="1:12" x14ac:dyDescent="0.3">
      <c r="A254" s="3">
        <v>42744</v>
      </c>
      <c r="B254" s="18">
        <v>32.22</v>
      </c>
      <c r="C254" s="16">
        <f t="shared" si="18"/>
        <v>3.104625892580426E-4</v>
      </c>
      <c r="D254" s="18">
        <v>77.98</v>
      </c>
      <c r="E254" s="16">
        <f t="shared" si="19"/>
        <v>-1.7921146953404632E-3</v>
      </c>
      <c r="F254" s="18">
        <v>22.12</v>
      </c>
      <c r="G254" s="16">
        <f t="shared" si="20"/>
        <v>2.2655188038060992E-3</v>
      </c>
      <c r="J254" s="15">
        <f t="shared" si="21"/>
        <v>-2.4446041263694344E-4</v>
      </c>
      <c r="K254" s="15">
        <f t="shared" si="22"/>
        <v>-2.264751536886744E-3</v>
      </c>
      <c r="L254" s="15">
        <f t="shared" si="23"/>
        <v>1.7950979936183014E-3</v>
      </c>
    </row>
    <row r="255" spans="1:12" x14ac:dyDescent="0.3">
      <c r="A255" s="3">
        <v>42745</v>
      </c>
      <c r="B255" s="18">
        <v>32.369999999999997</v>
      </c>
      <c r="C255" s="16">
        <f t="shared" si="18"/>
        <v>4.6554934823090921E-3</v>
      </c>
      <c r="D255" s="18">
        <v>78.13</v>
      </c>
      <c r="E255" s="16">
        <f t="shared" si="19"/>
        <v>1.9235701461912669E-3</v>
      </c>
      <c r="F255" s="18">
        <v>22.12</v>
      </c>
      <c r="G255" s="16">
        <f t="shared" si="20"/>
        <v>0</v>
      </c>
      <c r="J255" s="15">
        <f t="shared" si="21"/>
        <v>4.1005704804141056E-3</v>
      </c>
      <c r="K255" s="15">
        <f t="shared" si="22"/>
        <v>1.4509333046449861E-3</v>
      </c>
      <c r="L255" s="15">
        <f t="shared" si="23"/>
        <v>-4.704208101877977E-4</v>
      </c>
    </row>
    <row r="256" spans="1:12" x14ac:dyDescent="0.3">
      <c r="A256" s="3">
        <v>42746</v>
      </c>
      <c r="B256" s="18">
        <v>32.76</v>
      </c>
      <c r="C256" s="16">
        <f t="shared" si="18"/>
        <v>1.2048192771084265E-2</v>
      </c>
      <c r="D256" s="18">
        <v>78.86</v>
      </c>
      <c r="E256" s="16">
        <f t="shared" si="19"/>
        <v>9.3434020222706859E-3</v>
      </c>
      <c r="F256" s="18">
        <v>22.4</v>
      </c>
      <c r="G256" s="16">
        <f t="shared" si="20"/>
        <v>1.2658227848101111E-2</v>
      </c>
      <c r="J256" s="15">
        <f t="shared" si="21"/>
        <v>1.1493269769189279E-2</v>
      </c>
      <c r="K256" s="15">
        <f t="shared" si="22"/>
        <v>8.8707651807244051E-3</v>
      </c>
      <c r="L256" s="15">
        <f t="shared" si="23"/>
        <v>1.2187807037913313E-2</v>
      </c>
    </row>
    <row r="257" spans="1:12" x14ac:dyDescent="0.3">
      <c r="A257" s="3">
        <v>42747</v>
      </c>
      <c r="B257" s="18">
        <v>32.93</v>
      </c>
      <c r="C257" s="16">
        <f t="shared" si="18"/>
        <v>5.1892551892551708E-3</v>
      </c>
      <c r="D257" s="18">
        <v>79.12</v>
      </c>
      <c r="E257" s="16">
        <f t="shared" si="19"/>
        <v>3.2969819934061118E-3</v>
      </c>
      <c r="F257" s="18">
        <v>22.47</v>
      </c>
      <c r="G257" s="16">
        <f t="shared" si="20"/>
        <v>3.1250000000000444E-3</v>
      </c>
      <c r="J257" s="15">
        <f t="shared" si="21"/>
        <v>4.6343321873601843E-3</v>
      </c>
      <c r="K257" s="15">
        <f t="shared" si="22"/>
        <v>2.8243451518598309E-3</v>
      </c>
      <c r="L257" s="15">
        <f t="shared" si="23"/>
        <v>2.6545791898122469E-3</v>
      </c>
    </row>
    <row r="258" spans="1:12" x14ac:dyDescent="0.3">
      <c r="A258" s="3">
        <v>42748</v>
      </c>
      <c r="B258" s="18">
        <v>32.89</v>
      </c>
      <c r="C258" s="16">
        <f t="shared" si="18"/>
        <v>-1.214697843911261E-3</v>
      </c>
      <c r="D258" s="18">
        <v>79.010000000000005</v>
      </c>
      <c r="E258" s="16">
        <f t="shared" si="19"/>
        <v>-1.3902932254802325E-3</v>
      </c>
      <c r="F258" s="18">
        <v>22.48</v>
      </c>
      <c r="G258" s="16">
        <f t="shared" si="20"/>
        <v>4.4503782821547766E-4</v>
      </c>
      <c r="J258" s="15">
        <f t="shared" si="21"/>
        <v>-1.769620845806247E-3</v>
      </c>
      <c r="K258" s="15">
        <f t="shared" si="22"/>
        <v>-1.8629300670265133E-3</v>
      </c>
      <c r="L258" s="15">
        <f t="shared" si="23"/>
        <v>-2.5382981972320035E-5</v>
      </c>
    </row>
    <row r="259" spans="1:12" x14ac:dyDescent="0.3">
      <c r="A259" s="3">
        <v>42751</v>
      </c>
      <c r="B259" s="18">
        <v>32.94</v>
      </c>
      <c r="C259" s="16">
        <f t="shared" si="18"/>
        <v>1.5202189115230968E-3</v>
      </c>
      <c r="D259" s="18">
        <v>79.05</v>
      </c>
      <c r="E259" s="16">
        <f t="shared" si="19"/>
        <v>5.0626502974293608E-4</v>
      </c>
      <c r="F259" s="18">
        <v>22.45</v>
      </c>
      <c r="G259" s="16">
        <f t="shared" si="20"/>
        <v>-1.3345195729538295E-3</v>
      </c>
      <c r="J259" s="15">
        <f t="shared" si="21"/>
        <v>9.6529590962811081E-4</v>
      </c>
      <c r="K259" s="15">
        <f t="shared" si="22"/>
        <v>3.3628188196655373E-5</v>
      </c>
      <c r="L259" s="15">
        <f t="shared" si="23"/>
        <v>-1.8049403831416273E-3</v>
      </c>
    </row>
    <row r="260" spans="1:12" x14ac:dyDescent="0.3">
      <c r="A260" s="3">
        <v>42752</v>
      </c>
      <c r="B260" s="18">
        <v>32.9</v>
      </c>
      <c r="C260" s="16">
        <f t="shared" si="18"/>
        <v>-1.2143290831815312E-3</v>
      </c>
      <c r="D260" s="18">
        <v>79.12</v>
      </c>
      <c r="E260" s="16">
        <f t="shared" si="19"/>
        <v>8.8551549652127193E-4</v>
      </c>
      <c r="F260" s="18">
        <v>22.46</v>
      </c>
      <c r="G260" s="16">
        <f t="shared" si="20"/>
        <v>4.4543429844101645E-4</v>
      </c>
      <c r="J260" s="15">
        <f t="shared" si="21"/>
        <v>-1.7692520850765172E-3</v>
      </c>
      <c r="K260" s="15">
        <f t="shared" si="22"/>
        <v>4.1287865497499122E-4</v>
      </c>
      <c r="L260" s="15">
        <f t="shared" si="23"/>
        <v>-2.4986511746781243E-5</v>
      </c>
    </row>
    <row r="261" spans="1:12" x14ac:dyDescent="0.3">
      <c r="A261" s="3">
        <v>42753</v>
      </c>
      <c r="B261" s="18">
        <v>32.979999999999997</v>
      </c>
      <c r="C261" s="16">
        <f t="shared" ref="C261:C324" si="24">B261/B260-1</f>
        <v>2.431610942249085E-3</v>
      </c>
      <c r="D261" s="18">
        <v>79.739999999999995</v>
      </c>
      <c r="E261" s="16">
        <f t="shared" ref="E261:E324" si="25">D261/D260-1</f>
        <v>7.8361981799797142E-3</v>
      </c>
      <c r="F261" s="18">
        <v>22.66</v>
      </c>
      <c r="G261" s="16">
        <f t="shared" ref="G261:G324" si="26">F261/F260-1</f>
        <v>8.904719501335645E-3</v>
      </c>
      <c r="J261" s="15">
        <f t="shared" ref="J261:J324" si="27">C261-$C$1235</f>
        <v>1.876687940354099E-3</v>
      </c>
      <c r="K261" s="15">
        <f t="shared" ref="K261:K324" si="28">E261-$E$1235</f>
        <v>7.3635613384334334E-3</v>
      </c>
      <c r="L261" s="15">
        <f t="shared" ref="L261:L324" si="29">G261-$G$1235</f>
        <v>8.4342986911478471E-3</v>
      </c>
    </row>
    <row r="262" spans="1:12" x14ac:dyDescent="0.3">
      <c r="A262" s="3">
        <v>42754</v>
      </c>
      <c r="B262" s="18">
        <v>33.07</v>
      </c>
      <c r="C262" s="16">
        <f t="shared" si="24"/>
        <v>2.7289266221954822E-3</v>
      </c>
      <c r="D262" s="18">
        <v>80.040000000000006</v>
      </c>
      <c r="E262" s="16">
        <f t="shared" si="25"/>
        <v>3.762227238525373E-3</v>
      </c>
      <c r="F262" s="18">
        <v>22.74</v>
      </c>
      <c r="G262" s="16">
        <f t="shared" si="26"/>
        <v>3.530450132391838E-3</v>
      </c>
      <c r="J262" s="15">
        <f t="shared" si="27"/>
        <v>2.1740036203004962E-3</v>
      </c>
      <c r="K262" s="15">
        <f t="shared" si="28"/>
        <v>3.2895903969790922E-3</v>
      </c>
      <c r="L262" s="15">
        <f t="shared" si="29"/>
        <v>3.0600293222040405E-3</v>
      </c>
    </row>
    <row r="263" spans="1:12" x14ac:dyDescent="0.3">
      <c r="A263" s="3">
        <v>42755</v>
      </c>
      <c r="B263" s="18">
        <v>32.700000000000003</v>
      </c>
      <c r="C263" s="16">
        <f t="shared" si="24"/>
        <v>-1.1188388267311722E-2</v>
      </c>
      <c r="D263" s="18">
        <v>79.06</v>
      </c>
      <c r="E263" s="16">
        <f t="shared" si="25"/>
        <v>-1.2243878060969604E-2</v>
      </c>
      <c r="F263" s="18">
        <v>22.51</v>
      </c>
      <c r="G263" s="16">
        <f t="shared" si="26"/>
        <v>-1.0114335971855626E-2</v>
      </c>
      <c r="J263" s="15">
        <f t="shared" si="27"/>
        <v>-1.1743311269206708E-2</v>
      </c>
      <c r="K263" s="15">
        <f t="shared" si="28"/>
        <v>-1.2716514902515885E-2</v>
      </c>
      <c r="L263" s="15">
        <f t="shared" si="29"/>
        <v>-1.0584756782043424E-2</v>
      </c>
    </row>
    <row r="264" spans="1:12" x14ac:dyDescent="0.3">
      <c r="A264" s="3">
        <v>42758</v>
      </c>
      <c r="B264" s="18">
        <v>32.82</v>
      </c>
      <c r="C264" s="16">
        <f t="shared" si="24"/>
        <v>3.669724770642091E-3</v>
      </c>
      <c r="D264" s="18">
        <v>79.290000000000006</v>
      </c>
      <c r="E264" s="16">
        <f t="shared" si="25"/>
        <v>2.9091828990639446E-3</v>
      </c>
      <c r="F264" s="18">
        <v>22.51</v>
      </c>
      <c r="G264" s="16">
        <f t="shared" si="26"/>
        <v>0</v>
      </c>
      <c r="J264" s="15">
        <f t="shared" si="27"/>
        <v>3.114801768747105E-3</v>
      </c>
      <c r="K264" s="15">
        <f t="shared" si="28"/>
        <v>2.4365460575176637E-3</v>
      </c>
      <c r="L264" s="15">
        <f t="shared" si="29"/>
        <v>-4.704208101877977E-4</v>
      </c>
    </row>
    <row r="265" spans="1:12" x14ac:dyDescent="0.3">
      <c r="A265" s="3">
        <v>42759</v>
      </c>
      <c r="B265" s="18">
        <v>33.090000000000003</v>
      </c>
      <c r="C265" s="16">
        <f t="shared" si="24"/>
        <v>8.2266910420476513E-3</v>
      </c>
      <c r="D265" s="18">
        <v>80.14</v>
      </c>
      <c r="E265" s="16">
        <f t="shared" si="25"/>
        <v>1.0720141253625748E-2</v>
      </c>
      <c r="F265" s="18">
        <v>22.65</v>
      </c>
      <c r="G265" s="16">
        <f t="shared" si="26"/>
        <v>6.2194580186583082E-3</v>
      </c>
      <c r="J265" s="15">
        <f t="shared" si="27"/>
        <v>7.6717680401526649E-3</v>
      </c>
      <c r="K265" s="15">
        <f t="shared" si="28"/>
        <v>1.0247504412079467E-2</v>
      </c>
      <c r="L265" s="15">
        <f t="shared" si="29"/>
        <v>5.7490372084705102E-3</v>
      </c>
    </row>
    <row r="266" spans="1:12" x14ac:dyDescent="0.3">
      <c r="A266" s="3">
        <v>42760</v>
      </c>
      <c r="B266" s="18">
        <v>33.36</v>
      </c>
      <c r="C266" s="16">
        <f t="shared" si="24"/>
        <v>8.1595648232093421E-3</v>
      </c>
      <c r="D266" s="18">
        <v>80.84</v>
      </c>
      <c r="E266" s="16">
        <f t="shared" si="25"/>
        <v>8.7347142500624475E-3</v>
      </c>
      <c r="F266" s="18">
        <v>22.82</v>
      </c>
      <c r="G266" s="16">
        <f t="shared" si="26"/>
        <v>7.5055187637969034E-3</v>
      </c>
      <c r="J266" s="15">
        <f t="shared" si="27"/>
        <v>7.6046418213143556E-3</v>
      </c>
      <c r="K266" s="15">
        <f t="shared" si="28"/>
        <v>8.2620774085161667E-3</v>
      </c>
      <c r="L266" s="15">
        <f t="shared" si="29"/>
        <v>7.0350979536091054E-3</v>
      </c>
    </row>
    <row r="267" spans="1:12" x14ac:dyDescent="0.3">
      <c r="A267" s="3">
        <v>42762</v>
      </c>
      <c r="B267" s="18">
        <v>33.6</v>
      </c>
      <c r="C267" s="16">
        <f t="shared" si="24"/>
        <v>7.194244604316502E-3</v>
      </c>
      <c r="D267" s="18">
        <v>81.62</v>
      </c>
      <c r="E267" s="16">
        <f t="shared" si="25"/>
        <v>9.6486887679367861E-3</v>
      </c>
      <c r="F267" s="18">
        <v>23</v>
      </c>
      <c r="G267" s="16">
        <f t="shared" si="26"/>
        <v>7.8878177037686736E-3</v>
      </c>
      <c r="J267" s="15">
        <f t="shared" si="27"/>
        <v>6.6393216024215156E-3</v>
      </c>
      <c r="K267" s="15">
        <f t="shared" si="28"/>
        <v>9.1760519263905053E-3</v>
      </c>
      <c r="L267" s="15">
        <f t="shared" si="29"/>
        <v>7.4173968935808757E-3</v>
      </c>
    </row>
    <row r="268" spans="1:12" x14ac:dyDescent="0.3">
      <c r="A268" s="3">
        <v>42765</v>
      </c>
      <c r="B268" s="18">
        <v>33.630000000000003</v>
      </c>
      <c r="C268" s="16">
        <f t="shared" si="24"/>
        <v>8.9285714285725071E-4</v>
      </c>
      <c r="D268" s="18">
        <v>81.67</v>
      </c>
      <c r="E268" s="16">
        <f t="shared" si="25"/>
        <v>6.1259495221754889E-4</v>
      </c>
      <c r="F268" s="18">
        <v>23</v>
      </c>
      <c r="G268" s="16">
        <f t="shared" si="26"/>
        <v>0</v>
      </c>
      <c r="J268" s="15">
        <f t="shared" si="27"/>
        <v>3.3793414096226467E-4</v>
      </c>
      <c r="K268" s="15">
        <f t="shared" si="28"/>
        <v>1.3995811067126819E-4</v>
      </c>
      <c r="L268" s="15">
        <f t="shared" si="29"/>
        <v>-4.704208101877977E-4</v>
      </c>
    </row>
    <row r="269" spans="1:12" x14ac:dyDescent="0.3">
      <c r="A269" s="3">
        <v>42766</v>
      </c>
      <c r="B269" s="18">
        <v>33.299999999999997</v>
      </c>
      <c r="C269" s="16">
        <f t="shared" si="24"/>
        <v>-9.8126672613739752E-3</v>
      </c>
      <c r="D269" s="18">
        <v>80.59</v>
      </c>
      <c r="E269" s="16">
        <f t="shared" si="25"/>
        <v>-1.322395004285537E-2</v>
      </c>
      <c r="F269" s="18">
        <v>22.94</v>
      </c>
      <c r="G269" s="16">
        <f t="shared" si="26"/>
        <v>-2.6086956521738092E-3</v>
      </c>
      <c r="J269" s="15">
        <f t="shared" si="27"/>
        <v>-1.0367590263268962E-2</v>
      </c>
      <c r="K269" s="15">
        <f t="shared" si="28"/>
        <v>-1.3696586884401651E-2</v>
      </c>
      <c r="L269" s="15">
        <f t="shared" si="29"/>
        <v>-3.0791164623616067E-3</v>
      </c>
    </row>
    <row r="270" spans="1:12" x14ac:dyDescent="0.3">
      <c r="A270" s="3">
        <v>42767</v>
      </c>
      <c r="B270" s="18">
        <v>33.840000000000003</v>
      </c>
      <c r="C270" s="16">
        <f t="shared" si="24"/>
        <v>1.6216216216216495E-2</v>
      </c>
      <c r="D270" s="18">
        <v>82.1</v>
      </c>
      <c r="E270" s="16">
        <f t="shared" si="25"/>
        <v>1.8736815982131727E-2</v>
      </c>
      <c r="F270" s="18">
        <v>23.1</v>
      </c>
      <c r="G270" s="16">
        <f t="shared" si="26"/>
        <v>6.9747166521361148E-3</v>
      </c>
      <c r="J270" s="15">
        <f t="shared" si="27"/>
        <v>1.5661293214321508E-2</v>
      </c>
      <c r="K270" s="15">
        <f t="shared" si="28"/>
        <v>1.8264179140585448E-2</v>
      </c>
      <c r="L270" s="15">
        <f t="shared" si="29"/>
        <v>6.5042958419483168E-3</v>
      </c>
    </row>
    <row r="271" spans="1:12" x14ac:dyDescent="0.3">
      <c r="A271" s="3">
        <v>42768</v>
      </c>
      <c r="B271" s="18">
        <v>34.07</v>
      </c>
      <c r="C271" s="16">
        <f t="shared" si="24"/>
        <v>6.7966903073284346E-3</v>
      </c>
      <c r="D271" s="18">
        <v>82.99</v>
      </c>
      <c r="E271" s="16">
        <f t="shared" si="25"/>
        <v>1.0840438489646775E-2</v>
      </c>
      <c r="F271" s="18">
        <v>23.27</v>
      </c>
      <c r="G271" s="16">
        <f t="shared" si="26"/>
        <v>7.3593073593072322E-3</v>
      </c>
      <c r="J271" s="15">
        <f t="shared" si="27"/>
        <v>6.2417673054334481E-3</v>
      </c>
      <c r="K271" s="15">
        <f t="shared" si="28"/>
        <v>1.0367801648100495E-2</v>
      </c>
      <c r="L271" s="15">
        <f t="shared" si="29"/>
        <v>6.8888865491194343E-3</v>
      </c>
    </row>
    <row r="272" spans="1:12" x14ac:dyDescent="0.3">
      <c r="A272" s="3">
        <v>42769</v>
      </c>
      <c r="B272" s="18">
        <v>34.17</v>
      </c>
      <c r="C272" s="16">
        <f t="shared" si="24"/>
        <v>2.9351335485765517E-3</v>
      </c>
      <c r="D272" s="18">
        <v>83.62</v>
      </c>
      <c r="E272" s="16">
        <f t="shared" si="25"/>
        <v>7.5912760573564331E-3</v>
      </c>
      <c r="F272" s="18">
        <v>23.37</v>
      </c>
      <c r="G272" s="16">
        <f t="shared" si="26"/>
        <v>4.2973785990545466E-3</v>
      </c>
      <c r="J272" s="15">
        <f t="shared" si="27"/>
        <v>2.3802105466815657E-3</v>
      </c>
      <c r="K272" s="15">
        <f t="shared" si="28"/>
        <v>7.1186392158101523E-3</v>
      </c>
      <c r="L272" s="15">
        <f t="shared" si="29"/>
        <v>3.826957788866749E-3</v>
      </c>
    </row>
    <row r="273" spans="1:12" x14ac:dyDescent="0.3">
      <c r="A273" s="3">
        <v>42772</v>
      </c>
      <c r="B273" s="18">
        <v>34.520000000000003</v>
      </c>
      <c r="C273" s="16">
        <f t="shared" si="24"/>
        <v>1.0242903131401748E-2</v>
      </c>
      <c r="D273" s="18">
        <v>84.5</v>
      </c>
      <c r="E273" s="16">
        <f t="shared" si="25"/>
        <v>1.0523798134417506E-2</v>
      </c>
      <c r="F273" s="18">
        <v>23.29</v>
      </c>
      <c r="G273" s="16">
        <f t="shared" si="26"/>
        <v>-3.4231921266582033E-3</v>
      </c>
      <c r="J273" s="15">
        <f t="shared" si="27"/>
        <v>9.6879801295067618E-3</v>
      </c>
      <c r="K273" s="15">
        <f t="shared" si="28"/>
        <v>1.0051161292871225E-2</v>
      </c>
      <c r="L273" s="15">
        <f t="shared" si="29"/>
        <v>-3.8936129368460008E-3</v>
      </c>
    </row>
    <row r="274" spans="1:12" x14ac:dyDescent="0.3">
      <c r="A274" s="3">
        <v>42773</v>
      </c>
      <c r="B274" s="18">
        <v>34.35</v>
      </c>
      <c r="C274" s="16">
        <f t="shared" si="24"/>
        <v>-4.9246813441483628E-3</v>
      </c>
      <c r="D274" s="18">
        <v>84.31</v>
      </c>
      <c r="E274" s="16">
        <f t="shared" si="25"/>
        <v>-2.2485207100590987E-3</v>
      </c>
      <c r="F274" s="18">
        <v>23.15</v>
      </c>
      <c r="G274" s="16">
        <f t="shared" si="26"/>
        <v>-6.0111635895234716E-3</v>
      </c>
      <c r="J274" s="15">
        <f t="shared" si="27"/>
        <v>-5.4796043460433493E-3</v>
      </c>
      <c r="K274" s="15">
        <f t="shared" si="28"/>
        <v>-2.7211575516053795E-3</v>
      </c>
      <c r="L274" s="15">
        <f t="shared" si="29"/>
        <v>-6.4815843997112696E-3</v>
      </c>
    </row>
    <row r="275" spans="1:12" x14ac:dyDescent="0.3">
      <c r="A275" s="3">
        <v>42774</v>
      </c>
      <c r="B275" s="18">
        <v>34.380000000000003</v>
      </c>
      <c r="C275" s="16">
        <f t="shared" si="24"/>
        <v>8.7336244541491581E-4</v>
      </c>
      <c r="D275" s="18">
        <v>84.83</v>
      </c>
      <c r="E275" s="16">
        <f t="shared" si="25"/>
        <v>6.1677143873799523E-3</v>
      </c>
      <c r="F275" s="18">
        <v>23.22</v>
      </c>
      <c r="G275" s="16">
        <f t="shared" si="26"/>
        <v>3.0237580993519586E-3</v>
      </c>
      <c r="J275" s="15">
        <f t="shared" si="27"/>
        <v>3.1843944351992977E-4</v>
      </c>
      <c r="K275" s="15">
        <f t="shared" si="28"/>
        <v>5.6950775458336714E-3</v>
      </c>
      <c r="L275" s="15">
        <f t="shared" si="29"/>
        <v>2.5533372891641611E-3</v>
      </c>
    </row>
    <row r="276" spans="1:12" x14ac:dyDescent="0.3">
      <c r="A276" s="3">
        <v>42775</v>
      </c>
      <c r="B276" s="18">
        <v>34.35</v>
      </c>
      <c r="C276" s="16">
        <f t="shared" si="24"/>
        <v>-8.7260034904013128E-4</v>
      </c>
      <c r="D276" s="18">
        <v>84.91</v>
      </c>
      <c r="E276" s="16">
        <f t="shared" si="25"/>
        <v>9.4306259577980889E-4</v>
      </c>
      <c r="F276" s="18">
        <v>23.19</v>
      </c>
      <c r="G276" s="16">
        <f t="shared" si="26"/>
        <v>-1.2919896640826156E-3</v>
      </c>
      <c r="J276" s="15">
        <f t="shared" si="27"/>
        <v>-1.4275233509351173E-3</v>
      </c>
      <c r="K276" s="15">
        <f t="shared" si="28"/>
        <v>4.7042575423352818E-4</v>
      </c>
      <c r="L276" s="15">
        <f t="shared" si="29"/>
        <v>-1.7624104742704134E-3</v>
      </c>
    </row>
    <row r="277" spans="1:12" x14ac:dyDescent="0.3">
      <c r="A277" s="3">
        <v>42776</v>
      </c>
      <c r="B277" s="18">
        <v>34.43</v>
      </c>
      <c r="C277" s="16">
        <f t="shared" si="24"/>
        <v>2.3289665211061461E-3</v>
      </c>
      <c r="D277" s="18">
        <v>85.22</v>
      </c>
      <c r="E277" s="16">
        <f t="shared" si="25"/>
        <v>3.6509245083029551E-3</v>
      </c>
      <c r="F277" s="18">
        <v>23.21</v>
      </c>
      <c r="G277" s="16">
        <f t="shared" si="26"/>
        <v>8.6244070720131738E-4</v>
      </c>
      <c r="J277" s="15">
        <f t="shared" si="27"/>
        <v>1.7740435192111601E-3</v>
      </c>
      <c r="K277" s="15">
        <f t="shared" si="28"/>
        <v>3.1782876667566743E-3</v>
      </c>
      <c r="L277" s="15">
        <f t="shared" si="29"/>
        <v>3.9201989701351968E-4</v>
      </c>
    </row>
    <row r="278" spans="1:12" x14ac:dyDescent="0.3">
      <c r="A278" s="3">
        <v>42779</v>
      </c>
      <c r="B278" s="18">
        <v>34.450000000000003</v>
      </c>
      <c r="C278" s="16">
        <f t="shared" si="24"/>
        <v>5.8088875980266685E-4</v>
      </c>
      <c r="D278" s="18">
        <v>84.94</v>
      </c>
      <c r="E278" s="16">
        <f t="shared" si="25"/>
        <v>-3.2856137057029056E-3</v>
      </c>
      <c r="F278" s="18">
        <v>23.17</v>
      </c>
      <c r="G278" s="16">
        <f t="shared" si="26"/>
        <v>-1.7233950883239757E-3</v>
      </c>
      <c r="J278" s="15">
        <f t="shared" si="27"/>
        <v>2.5965757907680815E-5</v>
      </c>
      <c r="K278" s="15">
        <f t="shared" si="28"/>
        <v>-3.7582505472491864E-3</v>
      </c>
      <c r="L278" s="15">
        <f t="shared" si="29"/>
        <v>-2.1938158985117732E-3</v>
      </c>
    </row>
    <row r="279" spans="1:12" x14ac:dyDescent="0.3">
      <c r="A279" s="3">
        <v>42780</v>
      </c>
      <c r="B279" s="18">
        <v>34.369999999999997</v>
      </c>
      <c r="C279" s="16">
        <f t="shared" si="24"/>
        <v>-2.3222060957911461E-3</v>
      </c>
      <c r="D279" s="18">
        <v>84.97</v>
      </c>
      <c r="E279" s="16">
        <f t="shared" si="25"/>
        <v>3.5319048740278802E-4</v>
      </c>
      <c r="F279" s="18">
        <v>23.16</v>
      </c>
      <c r="G279" s="16">
        <f t="shared" si="26"/>
        <v>-4.315925766077422E-4</v>
      </c>
      <c r="J279" s="15">
        <f t="shared" si="27"/>
        <v>-2.8771290976861322E-3</v>
      </c>
      <c r="K279" s="15">
        <f t="shared" si="28"/>
        <v>-1.1944635414349268E-4</v>
      </c>
      <c r="L279" s="15">
        <f t="shared" si="29"/>
        <v>-9.0201338679553995E-4</v>
      </c>
    </row>
    <row r="280" spans="1:12" x14ac:dyDescent="0.3">
      <c r="A280" s="3">
        <v>42781</v>
      </c>
      <c r="B280" s="18">
        <v>34.06</v>
      </c>
      <c r="C280" s="16">
        <f t="shared" si="24"/>
        <v>-9.0194937445444712E-3</v>
      </c>
      <c r="D280" s="18">
        <v>84.23</v>
      </c>
      <c r="E280" s="16">
        <f t="shared" si="25"/>
        <v>-8.7089561021536088E-3</v>
      </c>
      <c r="F280" s="18">
        <v>23.07</v>
      </c>
      <c r="G280" s="16">
        <f t="shared" si="26"/>
        <v>-3.8860103626943143E-3</v>
      </c>
      <c r="J280" s="15">
        <f t="shared" si="27"/>
        <v>-9.5744167464394576E-3</v>
      </c>
      <c r="K280" s="15">
        <f t="shared" si="28"/>
        <v>-9.1815929436998896E-3</v>
      </c>
      <c r="L280" s="15">
        <f t="shared" si="29"/>
        <v>-4.3564311728821123E-3</v>
      </c>
    </row>
    <row r="281" spans="1:12" x14ac:dyDescent="0.3">
      <c r="A281" s="3">
        <v>42782</v>
      </c>
      <c r="B281" s="18">
        <v>34.369999999999997</v>
      </c>
      <c r="C281" s="16">
        <f t="shared" si="24"/>
        <v>9.1015854374631999E-3</v>
      </c>
      <c r="D281" s="18">
        <v>84.98</v>
      </c>
      <c r="E281" s="16">
        <f t="shared" si="25"/>
        <v>8.9041909058529267E-3</v>
      </c>
      <c r="F281" s="18">
        <v>23.31</v>
      </c>
      <c r="G281" s="16">
        <f t="shared" si="26"/>
        <v>1.0403120936280708E-2</v>
      </c>
      <c r="J281" s="15">
        <f t="shared" si="27"/>
        <v>8.5466624355682135E-3</v>
      </c>
      <c r="K281" s="15">
        <f t="shared" si="28"/>
        <v>8.4315540643066459E-3</v>
      </c>
      <c r="L281" s="15">
        <f t="shared" si="29"/>
        <v>9.9327001260929096E-3</v>
      </c>
    </row>
    <row r="282" spans="1:12" x14ac:dyDescent="0.3">
      <c r="A282" s="3">
        <v>42783</v>
      </c>
      <c r="B282" s="18">
        <v>34.6</v>
      </c>
      <c r="C282" s="16">
        <f t="shared" si="24"/>
        <v>6.6918824556301271E-3</v>
      </c>
      <c r="D282" s="18">
        <v>85.81</v>
      </c>
      <c r="E282" s="16">
        <f t="shared" si="25"/>
        <v>9.7670040009414372E-3</v>
      </c>
      <c r="F282" s="18">
        <v>23.39</v>
      </c>
      <c r="G282" s="16">
        <f t="shared" si="26"/>
        <v>3.4320034320034498E-3</v>
      </c>
      <c r="J282" s="15">
        <f t="shared" si="27"/>
        <v>6.1369594537351406E-3</v>
      </c>
      <c r="K282" s="15">
        <f t="shared" si="28"/>
        <v>9.2943671593951564E-3</v>
      </c>
      <c r="L282" s="15">
        <f t="shared" si="29"/>
        <v>2.9615826218156523E-3</v>
      </c>
    </row>
    <row r="283" spans="1:12" x14ac:dyDescent="0.3">
      <c r="A283" s="3">
        <v>42786</v>
      </c>
      <c r="B283" s="18">
        <v>34.79</v>
      </c>
      <c r="C283" s="16">
        <f t="shared" si="24"/>
        <v>5.491329479768714E-3</v>
      </c>
      <c r="D283" s="18">
        <v>86.24</v>
      </c>
      <c r="E283" s="16">
        <f t="shared" si="25"/>
        <v>5.0110709707491541E-3</v>
      </c>
      <c r="F283" s="18">
        <v>23.66</v>
      </c>
      <c r="G283" s="16">
        <f t="shared" si="26"/>
        <v>1.1543394613082514E-2</v>
      </c>
      <c r="J283" s="15">
        <f t="shared" si="27"/>
        <v>4.9364064778737275E-3</v>
      </c>
      <c r="K283" s="15">
        <f t="shared" si="28"/>
        <v>4.5384341292028733E-3</v>
      </c>
      <c r="L283" s="15">
        <f t="shared" si="29"/>
        <v>1.1072973802894716E-2</v>
      </c>
    </row>
    <row r="284" spans="1:12" x14ac:dyDescent="0.3">
      <c r="A284" s="3">
        <v>42787</v>
      </c>
      <c r="B284" s="18">
        <v>34.909999999999997</v>
      </c>
      <c r="C284" s="16">
        <f t="shared" si="24"/>
        <v>3.449267030755987E-3</v>
      </c>
      <c r="D284" s="18">
        <v>86.54</v>
      </c>
      <c r="E284" s="16">
        <f t="shared" si="25"/>
        <v>3.478664192950065E-3</v>
      </c>
      <c r="F284" s="18">
        <v>23.76</v>
      </c>
      <c r="G284" s="16">
        <f t="shared" si="26"/>
        <v>4.2265426880812029E-3</v>
      </c>
      <c r="J284" s="15">
        <f t="shared" si="27"/>
        <v>2.8943440288610009E-3</v>
      </c>
      <c r="K284" s="15">
        <f t="shared" si="28"/>
        <v>3.0060273514037842E-3</v>
      </c>
      <c r="L284" s="15">
        <f t="shared" si="29"/>
        <v>3.7561218778934054E-3</v>
      </c>
    </row>
    <row r="285" spans="1:12" x14ac:dyDescent="0.3">
      <c r="A285" s="3">
        <v>42788</v>
      </c>
      <c r="B285" s="18">
        <v>34.93</v>
      </c>
      <c r="C285" s="16">
        <f t="shared" si="24"/>
        <v>5.7290174735036281E-4</v>
      </c>
      <c r="D285" s="18">
        <v>86.25</v>
      </c>
      <c r="E285" s="16">
        <f t="shared" si="25"/>
        <v>-3.35105153686166E-3</v>
      </c>
      <c r="F285" s="18">
        <v>23.69</v>
      </c>
      <c r="G285" s="16">
        <f t="shared" si="26"/>
        <v>-2.9461279461279188E-3</v>
      </c>
      <c r="J285" s="15">
        <f t="shared" si="27"/>
        <v>1.7978745455376772E-5</v>
      </c>
      <c r="K285" s="15">
        <f t="shared" si="28"/>
        <v>-3.8236883784079408E-3</v>
      </c>
      <c r="L285" s="15">
        <f t="shared" si="29"/>
        <v>-3.4165487563157164E-3</v>
      </c>
    </row>
    <row r="286" spans="1:12" x14ac:dyDescent="0.3">
      <c r="A286" s="3">
        <v>42789</v>
      </c>
      <c r="B286" s="18">
        <v>34.96</v>
      </c>
      <c r="C286" s="16">
        <f t="shared" si="24"/>
        <v>8.5886057829953621E-4</v>
      </c>
      <c r="D286" s="18">
        <v>86.17</v>
      </c>
      <c r="E286" s="16">
        <f t="shared" si="25"/>
        <v>-9.2753623188401857E-4</v>
      </c>
      <c r="F286" s="18">
        <v>23.7</v>
      </c>
      <c r="G286" s="16">
        <f t="shared" si="26"/>
        <v>4.2211903756861346E-4</v>
      </c>
      <c r="J286" s="15">
        <f t="shared" si="27"/>
        <v>3.0393757640455018E-4</v>
      </c>
      <c r="K286" s="15">
        <f t="shared" si="28"/>
        <v>-1.4001730734302994E-3</v>
      </c>
      <c r="L286" s="15">
        <f t="shared" si="29"/>
        <v>-4.8301772619184231E-5</v>
      </c>
    </row>
    <row r="287" spans="1:12" x14ac:dyDescent="0.3">
      <c r="A287" s="3">
        <v>42793</v>
      </c>
      <c r="B287" s="18">
        <v>34.78</v>
      </c>
      <c r="C287" s="16">
        <f t="shared" si="24"/>
        <v>-5.1487414187643132E-3</v>
      </c>
      <c r="D287" s="18">
        <v>85.96</v>
      </c>
      <c r="E287" s="16">
        <f t="shared" si="25"/>
        <v>-2.4370430544273791E-3</v>
      </c>
      <c r="F287" s="18">
        <v>23.73</v>
      </c>
      <c r="G287" s="16">
        <f t="shared" si="26"/>
        <v>1.2658227848101333E-3</v>
      </c>
      <c r="J287" s="15">
        <f t="shared" si="27"/>
        <v>-5.7036644206592997E-3</v>
      </c>
      <c r="K287" s="15">
        <f t="shared" si="28"/>
        <v>-2.9096798959736599E-3</v>
      </c>
      <c r="L287" s="15">
        <f t="shared" si="29"/>
        <v>7.9540197462233558E-4</v>
      </c>
    </row>
    <row r="288" spans="1:12" x14ac:dyDescent="0.3">
      <c r="A288" s="3">
        <v>42794</v>
      </c>
      <c r="B288" s="18">
        <v>34.76</v>
      </c>
      <c r="C288" s="16">
        <f t="shared" si="24"/>
        <v>-5.7504312823475345E-4</v>
      </c>
      <c r="D288" s="18">
        <v>86.23</v>
      </c>
      <c r="E288" s="16">
        <f t="shared" si="25"/>
        <v>3.1409958120056647E-3</v>
      </c>
      <c r="F288" s="18">
        <v>23.68</v>
      </c>
      <c r="G288" s="16">
        <f t="shared" si="26"/>
        <v>-2.1070375052676393E-3</v>
      </c>
      <c r="J288" s="15">
        <f t="shared" si="27"/>
        <v>-1.1299661301297395E-3</v>
      </c>
      <c r="K288" s="15">
        <f t="shared" si="28"/>
        <v>2.6683589704593839E-3</v>
      </c>
      <c r="L288" s="15">
        <f t="shared" si="29"/>
        <v>-2.5774583154554369E-3</v>
      </c>
    </row>
    <row r="289" spans="1:12" x14ac:dyDescent="0.3">
      <c r="A289" s="3">
        <v>42795</v>
      </c>
      <c r="B289" s="18">
        <v>34.94</v>
      </c>
      <c r="C289" s="16">
        <f t="shared" si="24"/>
        <v>5.1783659378596969E-3</v>
      </c>
      <c r="D289" s="18">
        <v>86.46</v>
      </c>
      <c r="E289" s="16">
        <f t="shared" si="25"/>
        <v>2.6672851675748621E-3</v>
      </c>
      <c r="F289" s="18">
        <v>23.78</v>
      </c>
      <c r="G289" s="16">
        <f t="shared" si="26"/>
        <v>4.222972972973027E-3</v>
      </c>
      <c r="J289" s="15">
        <f t="shared" si="27"/>
        <v>4.6234429359647104E-3</v>
      </c>
      <c r="K289" s="15">
        <f t="shared" si="28"/>
        <v>2.1946483260285813E-3</v>
      </c>
      <c r="L289" s="15">
        <f t="shared" si="29"/>
        <v>3.7525521627852295E-3</v>
      </c>
    </row>
    <row r="290" spans="1:12" x14ac:dyDescent="0.3">
      <c r="A290" s="3">
        <v>42796</v>
      </c>
      <c r="B290" s="18">
        <v>34.68</v>
      </c>
      <c r="C290" s="16">
        <f t="shared" si="24"/>
        <v>-7.4413279908414065E-3</v>
      </c>
      <c r="D290" s="18">
        <v>85.52</v>
      </c>
      <c r="E290" s="16">
        <f t="shared" si="25"/>
        <v>-1.0872079574369642E-2</v>
      </c>
      <c r="F290" s="18">
        <v>23.69</v>
      </c>
      <c r="G290" s="16">
        <f t="shared" si="26"/>
        <v>-3.784693019344032E-3</v>
      </c>
      <c r="J290" s="15">
        <f t="shared" si="27"/>
        <v>-7.996250992736393E-3</v>
      </c>
      <c r="K290" s="15">
        <f t="shared" si="28"/>
        <v>-1.1344716415915923E-2</v>
      </c>
      <c r="L290" s="15">
        <f t="shared" si="29"/>
        <v>-4.25511382953183E-3</v>
      </c>
    </row>
    <row r="291" spans="1:12" x14ac:dyDescent="0.3">
      <c r="A291" s="3">
        <v>42797</v>
      </c>
      <c r="B291" s="18">
        <v>34.68</v>
      </c>
      <c r="C291" s="16">
        <f t="shared" si="24"/>
        <v>0</v>
      </c>
      <c r="D291" s="18">
        <v>85.71</v>
      </c>
      <c r="E291" s="16">
        <f t="shared" si="25"/>
        <v>2.2217025257249556E-3</v>
      </c>
      <c r="F291" s="18">
        <v>23.81</v>
      </c>
      <c r="G291" s="16">
        <f t="shared" si="26"/>
        <v>5.0654284508229175E-3</v>
      </c>
      <c r="J291" s="15">
        <f t="shared" si="27"/>
        <v>-5.5492300189498604E-4</v>
      </c>
      <c r="K291" s="15">
        <f t="shared" si="28"/>
        <v>1.7490656841786748E-3</v>
      </c>
      <c r="L291" s="15">
        <f t="shared" si="29"/>
        <v>4.5950076406351195E-3</v>
      </c>
    </row>
    <row r="292" spans="1:12" x14ac:dyDescent="0.3">
      <c r="A292" s="3">
        <v>42800</v>
      </c>
      <c r="B292" s="18">
        <v>34.89</v>
      </c>
      <c r="C292" s="16">
        <f t="shared" si="24"/>
        <v>6.0553633217992342E-3</v>
      </c>
      <c r="D292" s="18">
        <v>85.86</v>
      </c>
      <c r="E292" s="16">
        <f t="shared" si="25"/>
        <v>1.7500875043752195E-3</v>
      </c>
      <c r="F292" s="18">
        <v>23.85</v>
      </c>
      <c r="G292" s="16">
        <f t="shared" si="26"/>
        <v>1.6799664006721393E-3</v>
      </c>
      <c r="J292" s="15">
        <f t="shared" si="27"/>
        <v>5.5004403199042477E-3</v>
      </c>
      <c r="K292" s="15">
        <f t="shared" si="28"/>
        <v>1.2774506628289387E-3</v>
      </c>
      <c r="L292" s="15">
        <f t="shared" si="29"/>
        <v>1.2095455904843416E-3</v>
      </c>
    </row>
    <row r="293" spans="1:12" x14ac:dyDescent="0.3">
      <c r="A293" s="3">
        <v>42801</v>
      </c>
      <c r="B293" s="18">
        <v>34.78</v>
      </c>
      <c r="C293" s="16">
        <f t="shared" si="24"/>
        <v>-3.1527658354829624E-3</v>
      </c>
      <c r="D293" s="18">
        <v>85.84</v>
      </c>
      <c r="E293" s="16">
        <f t="shared" si="25"/>
        <v>-2.3293733985552123E-4</v>
      </c>
      <c r="F293" s="18">
        <v>24</v>
      </c>
      <c r="G293" s="16">
        <f t="shared" si="26"/>
        <v>6.2893081761006275E-3</v>
      </c>
      <c r="J293" s="15">
        <f t="shared" si="27"/>
        <v>-3.7076888373779484E-3</v>
      </c>
      <c r="K293" s="15">
        <f t="shared" si="28"/>
        <v>-7.0557418140180194E-4</v>
      </c>
      <c r="L293" s="15">
        <f t="shared" si="29"/>
        <v>5.8188873659128296E-3</v>
      </c>
    </row>
    <row r="294" spans="1:12" x14ac:dyDescent="0.3">
      <c r="A294" s="3">
        <v>42802</v>
      </c>
      <c r="B294" s="18">
        <v>34.69</v>
      </c>
      <c r="C294" s="16">
        <f t="shared" si="24"/>
        <v>-2.5876940770558354E-3</v>
      </c>
      <c r="D294" s="18">
        <v>85.47</v>
      </c>
      <c r="E294" s="16">
        <f t="shared" si="25"/>
        <v>-4.3103448275862988E-3</v>
      </c>
      <c r="F294" s="18">
        <v>23.84</v>
      </c>
      <c r="G294" s="16">
        <f t="shared" si="26"/>
        <v>-6.6666666666667096E-3</v>
      </c>
      <c r="J294" s="15">
        <f t="shared" si="27"/>
        <v>-3.1426170789508215E-3</v>
      </c>
      <c r="K294" s="15">
        <f t="shared" si="28"/>
        <v>-4.7829816691325796E-3</v>
      </c>
      <c r="L294" s="15">
        <f t="shared" si="29"/>
        <v>-7.1370874768545076E-3</v>
      </c>
    </row>
    <row r="295" spans="1:12" x14ac:dyDescent="0.3">
      <c r="A295" s="3">
        <v>42803</v>
      </c>
      <c r="B295" s="18">
        <v>34.69</v>
      </c>
      <c r="C295" s="16">
        <f t="shared" si="24"/>
        <v>0</v>
      </c>
      <c r="D295" s="18">
        <v>85.36</v>
      </c>
      <c r="E295" s="16">
        <f t="shared" si="25"/>
        <v>-1.2870012870013214E-3</v>
      </c>
      <c r="F295" s="18">
        <v>23.8</v>
      </c>
      <c r="G295" s="16">
        <f t="shared" si="26"/>
        <v>-1.6778523489932029E-3</v>
      </c>
      <c r="J295" s="15">
        <f t="shared" si="27"/>
        <v>-5.5492300189498604E-4</v>
      </c>
      <c r="K295" s="15">
        <f t="shared" si="28"/>
        <v>-1.7596381285476023E-3</v>
      </c>
      <c r="L295" s="15">
        <f t="shared" si="29"/>
        <v>-2.1482731591810004E-3</v>
      </c>
    </row>
    <row r="296" spans="1:12" x14ac:dyDescent="0.3">
      <c r="A296" s="3">
        <v>42804</v>
      </c>
      <c r="B296" s="18">
        <v>34.69</v>
      </c>
      <c r="C296" s="16">
        <f t="shared" si="24"/>
        <v>0</v>
      </c>
      <c r="D296" s="18">
        <v>84.96</v>
      </c>
      <c r="E296" s="16">
        <f t="shared" si="25"/>
        <v>-4.6860356138707093E-3</v>
      </c>
      <c r="F296" s="18">
        <v>23.83</v>
      </c>
      <c r="G296" s="16">
        <f t="shared" si="26"/>
        <v>1.2605042016806678E-3</v>
      </c>
      <c r="J296" s="15">
        <f t="shared" si="27"/>
        <v>-5.5492300189498604E-4</v>
      </c>
      <c r="K296" s="15">
        <f t="shared" si="28"/>
        <v>-5.1586724554169901E-3</v>
      </c>
      <c r="L296" s="15">
        <f t="shared" si="29"/>
        <v>7.9008339149287004E-4</v>
      </c>
    </row>
    <row r="297" spans="1:12" x14ac:dyDescent="0.3">
      <c r="A297" s="3">
        <v>42808</v>
      </c>
      <c r="B297" s="18">
        <v>35.28</v>
      </c>
      <c r="C297" s="16">
        <f t="shared" si="24"/>
        <v>1.7007783222830808E-2</v>
      </c>
      <c r="D297" s="18">
        <v>85.79</v>
      </c>
      <c r="E297" s="16">
        <f t="shared" si="25"/>
        <v>9.7693032015067072E-3</v>
      </c>
      <c r="F297" s="18">
        <v>24.16</v>
      </c>
      <c r="G297" s="16">
        <f t="shared" si="26"/>
        <v>1.384809064204795E-2</v>
      </c>
      <c r="J297" s="15">
        <f t="shared" si="27"/>
        <v>1.6452860220935821E-2</v>
      </c>
      <c r="K297" s="15">
        <f t="shared" si="28"/>
        <v>9.2966663599604264E-3</v>
      </c>
      <c r="L297" s="15">
        <f t="shared" si="29"/>
        <v>1.3377669831860152E-2</v>
      </c>
    </row>
    <row r="298" spans="1:12" x14ac:dyDescent="0.3">
      <c r="A298" s="3">
        <v>42809</v>
      </c>
      <c r="B298" s="18">
        <v>35.26</v>
      </c>
      <c r="C298" s="16">
        <f t="shared" si="24"/>
        <v>-5.6689342403637433E-4</v>
      </c>
      <c r="D298" s="18">
        <v>86.19</v>
      </c>
      <c r="E298" s="16">
        <f t="shared" si="25"/>
        <v>4.6625480825270849E-3</v>
      </c>
      <c r="F298" s="18">
        <v>24.22</v>
      </c>
      <c r="G298" s="16">
        <f t="shared" si="26"/>
        <v>2.4834437086092009E-3</v>
      </c>
      <c r="J298" s="15">
        <f t="shared" si="27"/>
        <v>-1.1218164259313604E-3</v>
      </c>
      <c r="K298" s="15">
        <f t="shared" si="28"/>
        <v>4.189911240980804E-3</v>
      </c>
      <c r="L298" s="15">
        <f t="shared" si="29"/>
        <v>2.0130228984214034E-3</v>
      </c>
    </row>
    <row r="299" spans="1:12" x14ac:dyDescent="0.3">
      <c r="A299" s="3">
        <v>42810</v>
      </c>
      <c r="B299" s="18">
        <v>35.54</v>
      </c>
      <c r="C299" s="16">
        <f t="shared" si="24"/>
        <v>7.9410096426546506E-3</v>
      </c>
      <c r="D299" s="18">
        <v>87.2</v>
      </c>
      <c r="E299" s="16">
        <f t="shared" si="25"/>
        <v>1.1718296786170201E-2</v>
      </c>
      <c r="F299" s="18">
        <v>24.65</v>
      </c>
      <c r="G299" s="16">
        <f t="shared" si="26"/>
        <v>1.7753922378199727E-2</v>
      </c>
      <c r="J299" s="15">
        <f t="shared" si="27"/>
        <v>7.3860866407596641E-3</v>
      </c>
      <c r="K299" s="15">
        <f t="shared" si="28"/>
        <v>1.1245659944623921E-2</v>
      </c>
      <c r="L299" s="15">
        <f t="shared" si="29"/>
        <v>1.7283501568011929E-2</v>
      </c>
    </row>
    <row r="300" spans="1:12" x14ac:dyDescent="0.3">
      <c r="A300" s="3">
        <v>42811</v>
      </c>
      <c r="B300" s="18">
        <v>35.49</v>
      </c>
      <c r="C300" s="16">
        <f t="shared" si="24"/>
        <v>-1.4068655036577615E-3</v>
      </c>
      <c r="D300" s="18">
        <v>87.12</v>
      </c>
      <c r="E300" s="16">
        <f t="shared" si="25"/>
        <v>-9.1743119266052275E-4</v>
      </c>
      <c r="F300" s="18">
        <v>24.59</v>
      </c>
      <c r="G300" s="16">
        <f t="shared" si="26"/>
        <v>-2.4340770791074773E-3</v>
      </c>
      <c r="J300" s="15">
        <f t="shared" si="27"/>
        <v>-1.9617885055527476E-3</v>
      </c>
      <c r="K300" s="15">
        <f t="shared" si="28"/>
        <v>-1.3900680342068036E-3</v>
      </c>
      <c r="L300" s="15">
        <f t="shared" si="29"/>
        <v>-2.9044978892952748E-3</v>
      </c>
    </row>
    <row r="301" spans="1:12" x14ac:dyDescent="0.3">
      <c r="A301" s="3">
        <v>42814</v>
      </c>
      <c r="B301" s="18">
        <v>35.369999999999997</v>
      </c>
      <c r="C301" s="16">
        <f t="shared" si="24"/>
        <v>-3.3812341504650956E-3</v>
      </c>
      <c r="D301" s="18">
        <v>87.3</v>
      </c>
      <c r="E301" s="16">
        <f t="shared" si="25"/>
        <v>2.0661157024792765E-3</v>
      </c>
      <c r="F301" s="18">
        <v>24.54</v>
      </c>
      <c r="G301" s="16">
        <f t="shared" si="26"/>
        <v>-2.0333468889792705E-3</v>
      </c>
      <c r="J301" s="15">
        <f t="shared" si="27"/>
        <v>-3.936157152360082E-3</v>
      </c>
      <c r="K301" s="15">
        <f t="shared" si="28"/>
        <v>1.5934788609329956E-3</v>
      </c>
      <c r="L301" s="15">
        <f t="shared" si="29"/>
        <v>-2.503767699167068E-3</v>
      </c>
    </row>
    <row r="302" spans="1:12" x14ac:dyDescent="0.3">
      <c r="A302" s="3">
        <v>42815</v>
      </c>
      <c r="B302" s="18">
        <v>35.35</v>
      </c>
      <c r="C302" s="16">
        <f t="shared" si="24"/>
        <v>-5.6545094713023047E-4</v>
      </c>
      <c r="D302" s="18">
        <v>88.04</v>
      </c>
      <c r="E302" s="16">
        <f t="shared" si="25"/>
        <v>8.4765177548684623E-3</v>
      </c>
      <c r="F302" s="18">
        <v>24.6</v>
      </c>
      <c r="G302" s="16">
        <f t="shared" si="26"/>
        <v>2.4449877750611915E-3</v>
      </c>
      <c r="J302" s="15">
        <f t="shared" si="27"/>
        <v>-1.1203739490252165E-3</v>
      </c>
      <c r="K302" s="15">
        <f t="shared" si="28"/>
        <v>8.0038809133221814E-3</v>
      </c>
      <c r="L302" s="15">
        <f t="shared" si="29"/>
        <v>1.9745669648733939E-3</v>
      </c>
    </row>
    <row r="303" spans="1:12" x14ac:dyDescent="0.3">
      <c r="A303" s="3">
        <v>42816</v>
      </c>
      <c r="B303" s="18">
        <v>35.049999999999997</v>
      </c>
      <c r="C303" s="16">
        <f t="shared" si="24"/>
        <v>-8.4865629420085575E-3</v>
      </c>
      <c r="D303" s="18">
        <v>87.34</v>
      </c>
      <c r="E303" s="16">
        <f t="shared" si="25"/>
        <v>-7.9509313948206151E-3</v>
      </c>
      <c r="F303" s="18">
        <v>24.32</v>
      </c>
      <c r="G303" s="16">
        <f t="shared" si="26"/>
        <v>-1.1382113821138296E-2</v>
      </c>
      <c r="J303" s="15">
        <f t="shared" si="27"/>
        <v>-9.041485943903544E-3</v>
      </c>
      <c r="K303" s="15">
        <f t="shared" si="28"/>
        <v>-8.4235682363668959E-3</v>
      </c>
      <c r="L303" s="15">
        <f t="shared" si="29"/>
        <v>-1.1852534631326093E-2</v>
      </c>
    </row>
    <row r="304" spans="1:12" x14ac:dyDescent="0.3">
      <c r="A304" s="3">
        <v>42817</v>
      </c>
      <c r="B304" s="18">
        <v>35.270000000000003</v>
      </c>
      <c r="C304" s="16">
        <f t="shared" si="24"/>
        <v>6.2767475035665488E-3</v>
      </c>
      <c r="D304" s="18">
        <v>87.83</v>
      </c>
      <c r="E304" s="16">
        <f t="shared" si="25"/>
        <v>5.6102587588733321E-3</v>
      </c>
      <c r="F304" s="18">
        <v>24.46</v>
      </c>
      <c r="G304" s="16">
        <f t="shared" si="26"/>
        <v>5.7565789473683626E-3</v>
      </c>
      <c r="J304" s="15">
        <f t="shared" si="27"/>
        <v>5.7218245016715623E-3</v>
      </c>
      <c r="K304" s="15">
        <f t="shared" si="28"/>
        <v>5.1376219173270513E-3</v>
      </c>
      <c r="L304" s="15">
        <f t="shared" si="29"/>
        <v>5.2861581371805647E-3</v>
      </c>
    </row>
    <row r="305" spans="1:12" x14ac:dyDescent="0.3">
      <c r="A305" s="3">
        <v>42818</v>
      </c>
      <c r="B305" s="18">
        <v>35.369999999999997</v>
      </c>
      <c r="C305" s="16">
        <f t="shared" si="24"/>
        <v>2.8352707683583223E-3</v>
      </c>
      <c r="D305" s="18">
        <v>88.08</v>
      </c>
      <c r="E305" s="16">
        <f t="shared" si="25"/>
        <v>2.8464078333143572E-3</v>
      </c>
      <c r="F305" s="18">
        <v>24.62</v>
      </c>
      <c r="G305" s="16">
        <f t="shared" si="26"/>
        <v>6.5412919051512919E-3</v>
      </c>
      <c r="J305" s="15">
        <f t="shared" si="27"/>
        <v>2.2803477664633362E-3</v>
      </c>
      <c r="K305" s="15">
        <f t="shared" si="28"/>
        <v>2.3737709917680764E-3</v>
      </c>
      <c r="L305" s="15">
        <f t="shared" si="29"/>
        <v>6.0708710949634939E-3</v>
      </c>
    </row>
    <row r="306" spans="1:12" x14ac:dyDescent="0.3">
      <c r="A306" s="3">
        <v>42821</v>
      </c>
      <c r="B306" s="18">
        <v>35.119999999999997</v>
      </c>
      <c r="C306" s="16">
        <f t="shared" si="24"/>
        <v>-7.0681368391292132E-3</v>
      </c>
      <c r="D306" s="18">
        <v>88.19</v>
      </c>
      <c r="E306" s="16">
        <f t="shared" si="25"/>
        <v>1.2488646684831739E-3</v>
      </c>
      <c r="F306" s="18">
        <v>24.51</v>
      </c>
      <c r="G306" s="16">
        <f t="shared" si="26"/>
        <v>-4.467912266450047E-3</v>
      </c>
      <c r="J306" s="15">
        <f t="shared" si="27"/>
        <v>-7.6230598410241997E-3</v>
      </c>
      <c r="K306" s="15">
        <f t="shared" si="28"/>
        <v>7.762278269368932E-4</v>
      </c>
      <c r="L306" s="15">
        <f t="shared" si="29"/>
        <v>-4.938333076637845E-3</v>
      </c>
    </row>
    <row r="307" spans="1:12" x14ac:dyDescent="0.3">
      <c r="A307" s="3">
        <v>42822</v>
      </c>
      <c r="B307" s="18">
        <v>35.35</v>
      </c>
      <c r="C307" s="16">
        <f t="shared" si="24"/>
        <v>6.5489749430525102E-3</v>
      </c>
      <c r="D307" s="18">
        <v>88.58</v>
      </c>
      <c r="E307" s="16">
        <f t="shared" si="25"/>
        <v>4.4222700986507046E-3</v>
      </c>
      <c r="F307" s="18">
        <v>24.66</v>
      </c>
      <c r="G307" s="16">
        <f t="shared" si="26"/>
        <v>6.1199510403915358E-3</v>
      </c>
      <c r="J307" s="15">
        <f t="shared" si="27"/>
        <v>5.9940519411575237E-3</v>
      </c>
      <c r="K307" s="15">
        <f t="shared" si="28"/>
        <v>3.9496332571044238E-3</v>
      </c>
      <c r="L307" s="15">
        <f t="shared" si="29"/>
        <v>5.6495302302037378E-3</v>
      </c>
    </row>
    <row r="308" spans="1:12" x14ac:dyDescent="0.3">
      <c r="A308" s="3">
        <v>42823</v>
      </c>
      <c r="B308" s="18">
        <v>35.54</v>
      </c>
      <c r="C308" s="16">
        <f t="shared" si="24"/>
        <v>5.3748231966053162E-3</v>
      </c>
      <c r="D308" s="18">
        <v>88.7</v>
      </c>
      <c r="E308" s="16">
        <f t="shared" si="25"/>
        <v>1.3547076089410748E-3</v>
      </c>
      <c r="F308" s="18">
        <v>24.89</v>
      </c>
      <c r="G308" s="16">
        <f t="shared" si="26"/>
        <v>9.326845093268421E-3</v>
      </c>
      <c r="J308" s="15">
        <f t="shared" si="27"/>
        <v>4.8199001947103297E-3</v>
      </c>
      <c r="K308" s="15">
        <f t="shared" si="28"/>
        <v>8.8207076739479408E-4</v>
      </c>
      <c r="L308" s="15">
        <f t="shared" si="29"/>
        <v>8.8564242830806231E-3</v>
      </c>
    </row>
    <row r="309" spans="1:12" x14ac:dyDescent="0.3">
      <c r="A309" s="3">
        <v>42824</v>
      </c>
      <c r="B309" s="18">
        <v>35.64</v>
      </c>
      <c r="C309" s="16">
        <f t="shared" si="24"/>
        <v>2.8137310073157451E-3</v>
      </c>
      <c r="D309" s="18">
        <v>89.3</v>
      </c>
      <c r="E309" s="16">
        <f t="shared" si="25"/>
        <v>6.7643742953775732E-3</v>
      </c>
      <c r="F309" s="18">
        <v>25.05</v>
      </c>
      <c r="G309" s="16">
        <f t="shared" si="26"/>
        <v>6.4282844515870519E-3</v>
      </c>
      <c r="J309" s="15">
        <f t="shared" si="27"/>
        <v>2.2588080054207591E-3</v>
      </c>
      <c r="K309" s="15">
        <f t="shared" si="28"/>
        <v>6.2917374538312924E-3</v>
      </c>
      <c r="L309" s="15">
        <f t="shared" si="29"/>
        <v>5.9578636413992539E-3</v>
      </c>
    </row>
    <row r="310" spans="1:12" x14ac:dyDescent="0.3">
      <c r="A310" s="3">
        <v>42825</v>
      </c>
      <c r="B310" s="18">
        <v>35.61</v>
      </c>
      <c r="C310" s="16">
        <f t="shared" si="24"/>
        <v>-8.4175084175086567E-4</v>
      </c>
      <c r="D310" s="18">
        <v>89.86</v>
      </c>
      <c r="E310" s="16">
        <f t="shared" si="25"/>
        <v>6.2709966405374296E-3</v>
      </c>
      <c r="F310" s="18">
        <v>25.18</v>
      </c>
      <c r="G310" s="16">
        <f t="shared" si="26"/>
        <v>5.189620758482949E-3</v>
      </c>
      <c r="J310" s="15">
        <f t="shared" si="27"/>
        <v>-1.3966738436458517E-3</v>
      </c>
      <c r="K310" s="15">
        <f t="shared" si="28"/>
        <v>5.7983597989911487E-3</v>
      </c>
      <c r="L310" s="15">
        <f t="shared" si="29"/>
        <v>4.719199948295151E-3</v>
      </c>
    </row>
    <row r="311" spans="1:12" x14ac:dyDescent="0.3">
      <c r="A311" s="3">
        <v>42828</v>
      </c>
      <c r="B311" s="18">
        <v>35.78</v>
      </c>
      <c r="C311" s="16">
        <f t="shared" si="24"/>
        <v>4.7739399045212405E-3</v>
      </c>
      <c r="D311" s="18">
        <v>90.07</v>
      </c>
      <c r="E311" s="16">
        <f t="shared" si="25"/>
        <v>2.3369686178498217E-3</v>
      </c>
      <c r="F311" s="18">
        <v>25.55</v>
      </c>
      <c r="G311" s="16">
        <f t="shared" si="26"/>
        <v>1.4694201747418534E-2</v>
      </c>
      <c r="J311" s="15">
        <f t="shared" si="27"/>
        <v>4.219016902626254E-3</v>
      </c>
      <c r="K311" s="15">
        <f t="shared" si="28"/>
        <v>1.8643317763035409E-3</v>
      </c>
      <c r="L311" s="15">
        <f t="shared" si="29"/>
        <v>1.4223780937230736E-2</v>
      </c>
    </row>
    <row r="312" spans="1:12" x14ac:dyDescent="0.3">
      <c r="A312" s="3">
        <v>42830</v>
      </c>
      <c r="B312" s="18">
        <v>35.979999999999997</v>
      </c>
      <c r="C312" s="16">
        <f t="shared" si="24"/>
        <v>5.5897149245387467E-3</v>
      </c>
      <c r="D312" s="18">
        <v>90.84</v>
      </c>
      <c r="E312" s="16">
        <f t="shared" si="25"/>
        <v>8.548906406128598E-3</v>
      </c>
      <c r="F312" s="18">
        <v>25.88</v>
      </c>
      <c r="G312" s="16">
        <f t="shared" si="26"/>
        <v>1.2915851272015555E-2</v>
      </c>
      <c r="J312" s="15">
        <f t="shared" si="27"/>
        <v>5.0347919226437603E-3</v>
      </c>
      <c r="K312" s="15">
        <f t="shared" si="28"/>
        <v>8.0762695645823172E-3</v>
      </c>
      <c r="L312" s="15">
        <f t="shared" si="29"/>
        <v>1.2445430461827757E-2</v>
      </c>
    </row>
    <row r="313" spans="1:12" x14ac:dyDescent="0.3">
      <c r="A313" s="3">
        <v>42831</v>
      </c>
      <c r="B313" s="18">
        <v>35.979999999999997</v>
      </c>
      <c r="C313" s="16">
        <f t="shared" si="24"/>
        <v>0</v>
      </c>
      <c r="D313" s="18">
        <v>90.88</v>
      </c>
      <c r="E313" s="16">
        <f t="shared" si="25"/>
        <v>4.4033465433712671E-4</v>
      </c>
      <c r="F313" s="18">
        <v>25.68</v>
      </c>
      <c r="G313" s="16">
        <f t="shared" si="26"/>
        <v>-7.7279752704790816E-3</v>
      </c>
      <c r="J313" s="15">
        <f t="shared" si="27"/>
        <v>-5.5492300189498604E-4</v>
      </c>
      <c r="K313" s="15">
        <f t="shared" si="28"/>
        <v>-3.2302187209153998E-5</v>
      </c>
      <c r="L313" s="15">
        <f t="shared" si="29"/>
        <v>-8.1983960806668796E-3</v>
      </c>
    </row>
    <row r="314" spans="1:12" x14ac:dyDescent="0.3">
      <c r="A314" s="3">
        <v>42832</v>
      </c>
      <c r="B314" s="18">
        <v>35.85</v>
      </c>
      <c r="C314" s="16">
        <f t="shared" si="24"/>
        <v>-3.6131183991104932E-3</v>
      </c>
      <c r="D314" s="18">
        <v>90.98</v>
      </c>
      <c r="E314" s="16">
        <f t="shared" si="25"/>
        <v>1.1003521126762283E-3</v>
      </c>
      <c r="F314" s="18">
        <v>25.51</v>
      </c>
      <c r="G314" s="16">
        <f t="shared" si="26"/>
        <v>-6.6199376947039257E-3</v>
      </c>
      <c r="J314" s="15">
        <f t="shared" si="27"/>
        <v>-4.1680414010054796E-3</v>
      </c>
      <c r="K314" s="15">
        <f t="shared" si="28"/>
        <v>6.2771527112994764E-4</v>
      </c>
      <c r="L314" s="15">
        <f t="shared" si="29"/>
        <v>-7.0903585048917236E-3</v>
      </c>
    </row>
    <row r="315" spans="1:12" x14ac:dyDescent="0.3">
      <c r="A315" s="3">
        <v>42835</v>
      </c>
      <c r="B315" s="18">
        <v>36</v>
      </c>
      <c r="C315" s="16">
        <f t="shared" si="24"/>
        <v>4.1841004184099972E-3</v>
      </c>
      <c r="D315" s="18">
        <v>91.66</v>
      </c>
      <c r="E315" s="16">
        <f t="shared" si="25"/>
        <v>7.4741701472851307E-3</v>
      </c>
      <c r="F315" s="18">
        <v>25.57</v>
      </c>
      <c r="G315" s="16">
        <f t="shared" si="26"/>
        <v>2.3520188161505473E-3</v>
      </c>
      <c r="J315" s="15">
        <f t="shared" si="27"/>
        <v>3.6291774165150112E-3</v>
      </c>
      <c r="K315" s="15">
        <f t="shared" si="28"/>
        <v>7.0015333057388499E-3</v>
      </c>
      <c r="L315" s="15">
        <f t="shared" si="29"/>
        <v>1.8815980059627496E-3</v>
      </c>
    </row>
    <row r="316" spans="1:12" x14ac:dyDescent="0.3">
      <c r="A316" s="3">
        <v>42836</v>
      </c>
      <c r="B316" s="18">
        <v>36.22</v>
      </c>
      <c r="C316" s="16">
        <f t="shared" si="24"/>
        <v>6.1111111111111782E-3</v>
      </c>
      <c r="D316" s="18">
        <v>92.39</v>
      </c>
      <c r="E316" s="16">
        <f t="shared" si="25"/>
        <v>7.9642155793149261E-3</v>
      </c>
      <c r="F316" s="18">
        <v>25.73</v>
      </c>
      <c r="G316" s="16">
        <f t="shared" si="26"/>
        <v>6.2573328118888938E-3</v>
      </c>
      <c r="J316" s="15">
        <f t="shared" si="27"/>
        <v>5.5561881092161917E-3</v>
      </c>
      <c r="K316" s="15">
        <f t="shared" si="28"/>
        <v>7.4915787377686453E-3</v>
      </c>
      <c r="L316" s="15">
        <f t="shared" si="29"/>
        <v>5.7869120017010958E-3</v>
      </c>
    </row>
    <row r="317" spans="1:12" x14ac:dyDescent="0.3">
      <c r="A317" s="3">
        <v>42837</v>
      </c>
      <c r="B317" s="18">
        <v>36.08</v>
      </c>
      <c r="C317" s="16">
        <f t="shared" si="24"/>
        <v>-3.8652678078410219E-3</v>
      </c>
      <c r="D317" s="18">
        <v>92.1</v>
      </c>
      <c r="E317" s="16">
        <f t="shared" si="25"/>
        <v>-3.1388678428402317E-3</v>
      </c>
      <c r="F317" s="18">
        <v>25.69</v>
      </c>
      <c r="G317" s="16">
        <f t="shared" si="26"/>
        <v>-1.5546055188495611E-3</v>
      </c>
      <c r="J317" s="15">
        <f t="shared" si="27"/>
        <v>-4.4201908097360083E-3</v>
      </c>
      <c r="K317" s="15">
        <f t="shared" si="28"/>
        <v>-3.6115046843865125E-3</v>
      </c>
      <c r="L317" s="15">
        <f t="shared" si="29"/>
        <v>-2.0250263290373586E-3</v>
      </c>
    </row>
    <row r="318" spans="1:12" x14ac:dyDescent="0.3">
      <c r="A318" s="3">
        <v>42838</v>
      </c>
      <c r="B318" s="18">
        <v>35.94</v>
      </c>
      <c r="C318" s="16">
        <f t="shared" si="24"/>
        <v>-3.8802660753880502E-3</v>
      </c>
      <c r="D318" s="18">
        <v>92.31</v>
      </c>
      <c r="E318" s="16">
        <f t="shared" si="25"/>
        <v>2.2801302931596545E-3</v>
      </c>
      <c r="F318" s="18">
        <v>25.6</v>
      </c>
      <c r="G318" s="16">
        <f t="shared" si="26"/>
        <v>-3.5033086804203695E-3</v>
      </c>
      <c r="J318" s="15">
        <f t="shared" si="27"/>
        <v>-4.4351890772830367E-3</v>
      </c>
      <c r="K318" s="15">
        <f t="shared" si="28"/>
        <v>1.8074934516133737E-3</v>
      </c>
      <c r="L318" s="15">
        <f t="shared" si="29"/>
        <v>-3.9737294906081674E-3</v>
      </c>
    </row>
    <row r="319" spans="1:12" x14ac:dyDescent="0.3">
      <c r="A319" s="3">
        <v>42842</v>
      </c>
      <c r="B319" s="18">
        <v>35.79</v>
      </c>
      <c r="C319" s="16">
        <f t="shared" si="24"/>
        <v>-4.1736227045074958E-3</v>
      </c>
      <c r="D319" s="18">
        <v>92.68</v>
      </c>
      <c r="E319" s="16">
        <f t="shared" si="25"/>
        <v>4.0082331275050898E-3</v>
      </c>
      <c r="F319" s="24">
        <v>25.5</v>
      </c>
      <c r="G319" s="16">
        <f t="shared" si="26"/>
        <v>-3.90625E-3</v>
      </c>
      <c r="J319" s="15">
        <f t="shared" si="27"/>
        <v>-4.7285457064024823E-3</v>
      </c>
      <c r="K319" s="15">
        <f t="shared" si="28"/>
        <v>3.5355962859588089E-3</v>
      </c>
      <c r="L319" s="15">
        <f t="shared" si="29"/>
        <v>-4.376670810187798E-3</v>
      </c>
    </row>
    <row r="320" spans="1:12" x14ac:dyDescent="0.3">
      <c r="A320" s="3">
        <v>42843</v>
      </c>
      <c r="B320" s="18">
        <v>35.64</v>
      </c>
      <c r="C320" s="16">
        <f t="shared" si="24"/>
        <v>-4.191114836546439E-3</v>
      </c>
      <c r="D320" s="18">
        <v>91.93</v>
      </c>
      <c r="E320" s="16">
        <f t="shared" si="25"/>
        <v>-8.0923608113940837E-3</v>
      </c>
      <c r="F320" s="18">
        <v>25.5</v>
      </c>
      <c r="G320" s="16">
        <f t="shared" si="26"/>
        <v>0</v>
      </c>
      <c r="J320" s="15">
        <f t="shared" si="27"/>
        <v>-4.7460378384414255E-3</v>
      </c>
      <c r="K320" s="15">
        <f t="shared" si="28"/>
        <v>-8.5649976529403645E-3</v>
      </c>
      <c r="L320" s="15">
        <f t="shared" si="29"/>
        <v>-4.704208101877977E-4</v>
      </c>
    </row>
    <row r="321" spans="1:12" x14ac:dyDescent="0.3">
      <c r="A321" s="3">
        <v>42844</v>
      </c>
      <c r="B321" s="18">
        <v>35.68</v>
      </c>
      <c r="C321" s="16">
        <f t="shared" si="24"/>
        <v>1.1223344556676729E-3</v>
      </c>
      <c r="D321" s="18">
        <v>92.42</v>
      </c>
      <c r="E321" s="16">
        <f t="shared" si="25"/>
        <v>5.3301424997280744E-3</v>
      </c>
      <c r="F321" s="18">
        <v>25.59</v>
      </c>
      <c r="G321" s="16">
        <f t="shared" si="26"/>
        <v>3.529411764705781E-3</v>
      </c>
      <c r="J321" s="15">
        <f t="shared" si="27"/>
        <v>5.6741145377268683E-4</v>
      </c>
      <c r="K321" s="15">
        <f t="shared" si="28"/>
        <v>4.8575056581817936E-3</v>
      </c>
      <c r="L321" s="15">
        <f t="shared" si="29"/>
        <v>3.0589909545179835E-3</v>
      </c>
    </row>
    <row r="322" spans="1:12" x14ac:dyDescent="0.3">
      <c r="A322" s="3">
        <v>42845</v>
      </c>
      <c r="B322" s="18">
        <v>35.74</v>
      </c>
      <c r="C322" s="16">
        <f t="shared" si="24"/>
        <v>1.6816143497757619E-3</v>
      </c>
      <c r="D322" s="18">
        <v>93.11</v>
      </c>
      <c r="E322" s="16">
        <f t="shared" si="25"/>
        <v>7.4659164682968626E-3</v>
      </c>
      <c r="F322" s="18">
        <v>25.72</v>
      </c>
      <c r="G322" s="16">
        <f t="shared" si="26"/>
        <v>5.0801094177412853E-3</v>
      </c>
      <c r="J322" s="15">
        <f t="shared" si="27"/>
        <v>1.1266913478807758E-3</v>
      </c>
      <c r="K322" s="15">
        <f t="shared" si="28"/>
        <v>6.9932796267505818E-3</v>
      </c>
      <c r="L322" s="15">
        <f t="shared" si="29"/>
        <v>4.6096886075534874E-3</v>
      </c>
    </row>
    <row r="323" spans="1:12" x14ac:dyDescent="0.3">
      <c r="A323" s="3">
        <v>42846</v>
      </c>
      <c r="B323" s="18">
        <v>35.590000000000003</v>
      </c>
      <c r="C323" s="16">
        <f t="shared" si="24"/>
        <v>-4.1969781757134061E-3</v>
      </c>
      <c r="D323" s="18">
        <v>93.02</v>
      </c>
      <c r="E323" s="16">
        <f t="shared" si="25"/>
        <v>-9.665986467619625E-4</v>
      </c>
      <c r="F323" s="18">
        <v>25.63</v>
      </c>
      <c r="G323" s="16">
        <f t="shared" si="26"/>
        <v>-3.4992223950233159E-3</v>
      </c>
      <c r="J323" s="15">
        <f t="shared" si="27"/>
        <v>-4.7519011776083926E-3</v>
      </c>
      <c r="K323" s="15">
        <f t="shared" si="28"/>
        <v>-1.4392354883082433E-3</v>
      </c>
      <c r="L323" s="15">
        <f t="shared" si="29"/>
        <v>-3.9696432052111139E-3</v>
      </c>
    </row>
    <row r="324" spans="1:12" x14ac:dyDescent="0.3">
      <c r="A324" s="3">
        <v>42849</v>
      </c>
      <c r="B324" s="18">
        <v>35.880000000000003</v>
      </c>
      <c r="C324" s="16">
        <f t="shared" si="24"/>
        <v>8.1483562798538856E-3</v>
      </c>
      <c r="D324" s="18">
        <v>93.7</v>
      </c>
      <c r="E324" s="16">
        <f t="shared" si="25"/>
        <v>7.3102558589550615E-3</v>
      </c>
      <c r="F324" s="18">
        <v>25.92</v>
      </c>
      <c r="G324" s="16">
        <f t="shared" si="26"/>
        <v>1.1314865392118678E-2</v>
      </c>
      <c r="J324" s="15">
        <f t="shared" si="27"/>
        <v>7.5934332779588991E-3</v>
      </c>
      <c r="K324" s="15">
        <f t="shared" si="28"/>
        <v>6.8376190174087807E-3</v>
      </c>
      <c r="L324" s="15">
        <f t="shared" si="29"/>
        <v>1.084444458193088E-2</v>
      </c>
    </row>
    <row r="325" spans="1:12" x14ac:dyDescent="0.3">
      <c r="A325" s="3">
        <v>42850</v>
      </c>
      <c r="B325" s="18">
        <v>36.24</v>
      </c>
      <c r="C325" s="16">
        <f t="shared" ref="C325:C388" si="30">B325/B324-1</f>
        <v>1.0033444816053505E-2</v>
      </c>
      <c r="D325" s="18">
        <v>93.71</v>
      </c>
      <c r="E325" s="16">
        <f t="shared" ref="E325:E388" si="31">D325/D324-1</f>
        <v>1.0672358591246045E-4</v>
      </c>
      <c r="F325" s="18">
        <v>26.12</v>
      </c>
      <c r="G325" s="16">
        <f t="shared" ref="G325:G388" si="32">F325/F324-1</f>
        <v>7.7160493827159726E-3</v>
      </c>
      <c r="J325" s="15">
        <f t="shared" ref="J325:J388" si="33">C325-$C$1235</f>
        <v>9.4785218141585185E-3</v>
      </c>
      <c r="K325" s="15">
        <f t="shared" ref="K325:K388" si="34">E325-$E$1235</f>
        <v>-3.6591325563382026E-4</v>
      </c>
      <c r="L325" s="15">
        <f t="shared" ref="L325:L388" si="35">G325-$G$1235</f>
        <v>7.2456285725281747E-3</v>
      </c>
    </row>
    <row r="326" spans="1:12" x14ac:dyDescent="0.3">
      <c r="A326" s="3">
        <v>42851</v>
      </c>
      <c r="B326" s="18">
        <v>36.43</v>
      </c>
      <c r="C326" s="16">
        <f t="shared" si="30"/>
        <v>5.2428256070640167E-3</v>
      </c>
      <c r="D326" s="18">
        <v>93.36</v>
      </c>
      <c r="E326" s="16">
        <f t="shared" si="31"/>
        <v>-3.7349269021448306E-3</v>
      </c>
      <c r="F326" s="18">
        <v>26.02</v>
      </c>
      <c r="G326" s="16">
        <f t="shared" si="32"/>
        <v>-3.8284839203676091E-3</v>
      </c>
      <c r="J326" s="15">
        <f t="shared" si="33"/>
        <v>4.6879026051690302E-3</v>
      </c>
      <c r="K326" s="15">
        <f t="shared" si="34"/>
        <v>-4.2075637436911114E-3</v>
      </c>
      <c r="L326" s="15">
        <f t="shared" si="35"/>
        <v>-4.2989047305554071E-3</v>
      </c>
    </row>
    <row r="327" spans="1:12" x14ac:dyDescent="0.3">
      <c r="A327" s="3">
        <v>42852</v>
      </c>
      <c r="B327" s="18">
        <v>36.39</v>
      </c>
      <c r="C327" s="16">
        <f t="shared" si="30"/>
        <v>-1.0979961570134478E-3</v>
      </c>
      <c r="D327" s="18">
        <v>93.11</v>
      </c>
      <c r="E327" s="16">
        <f t="shared" si="31"/>
        <v>-2.6778063410454189E-3</v>
      </c>
      <c r="F327" s="18">
        <v>26</v>
      </c>
      <c r="G327" s="16">
        <f t="shared" si="32"/>
        <v>-7.6863950807071202E-4</v>
      </c>
      <c r="J327" s="15">
        <f t="shared" si="33"/>
        <v>-1.6529191589084338E-3</v>
      </c>
      <c r="K327" s="15">
        <f t="shared" si="34"/>
        <v>-3.1504431825916997E-3</v>
      </c>
      <c r="L327" s="15">
        <f t="shared" si="35"/>
        <v>-1.2390603182585098E-3</v>
      </c>
    </row>
    <row r="328" spans="1:12" x14ac:dyDescent="0.3">
      <c r="A328" s="3">
        <v>42853</v>
      </c>
      <c r="B328" s="18">
        <v>36.4</v>
      </c>
      <c r="C328" s="16">
        <f t="shared" si="30"/>
        <v>2.7480076944219611E-4</v>
      </c>
      <c r="D328" s="18">
        <v>93.47</v>
      </c>
      <c r="E328" s="16">
        <f t="shared" si="31"/>
        <v>3.866394587047628E-3</v>
      </c>
      <c r="F328" s="18">
        <v>26.16</v>
      </c>
      <c r="G328" s="16">
        <f t="shared" si="32"/>
        <v>6.1538461538461764E-3</v>
      </c>
      <c r="J328" s="15">
        <f t="shared" si="33"/>
        <v>-2.8012223245278993E-4</v>
      </c>
      <c r="K328" s="15">
        <f t="shared" si="34"/>
        <v>3.3937577455013471E-3</v>
      </c>
      <c r="L328" s="15">
        <f t="shared" si="35"/>
        <v>5.6834253436583784E-3</v>
      </c>
    </row>
    <row r="329" spans="1:12" x14ac:dyDescent="0.3">
      <c r="A329" s="3">
        <v>42857</v>
      </c>
      <c r="B329" s="18">
        <v>36.299999999999997</v>
      </c>
      <c r="C329" s="16">
        <f t="shared" si="30"/>
        <v>-2.7472527472527375E-3</v>
      </c>
      <c r="D329" s="18">
        <v>93.64</v>
      </c>
      <c r="E329" s="16">
        <f t="shared" si="31"/>
        <v>1.818765379266063E-3</v>
      </c>
      <c r="F329" s="18">
        <v>26.05</v>
      </c>
      <c r="G329" s="16">
        <f t="shared" si="32"/>
        <v>-4.2048929663608403E-3</v>
      </c>
      <c r="J329" s="15">
        <f t="shared" si="33"/>
        <v>-3.3021757491477235E-3</v>
      </c>
      <c r="K329" s="15">
        <f t="shared" si="34"/>
        <v>1.3461285377197822E-3</v>
      </c>
      <c r="L329" s="15">
        <f t="shared" si="35"/>
        <v>-4.6753137765486383E-3</v>
      </c>
    </row>
    <row r="330" spans="1:12" x14ac:dyDescent="0.3">
      <c r="A330" s="3">
        <v>42858</v>
      </c>
      <c r="B330" s="18">
        <v>36.229999999999997</v>
      </c>
      <c r="C330" s="16">
        <f t="shared" si="30"/>
        <v>-1.9283746556474357E-3</v>
      </c>
      <c r="D330" s="18">
        <v>93.65</v>
      </c>
      <c r="E330" s="16">
        <f t="shared" si="31"/>
        <v>1.0679196924390233E-4</v>
      </c>
      <c r="F330" s="18">
        <v>26.03</v>
      </c>
      <c r="G330" s="16">
        <f t="shared" si="32"/>
        <v>-7.6775431861797472E-4</v>
      </c>
      <c r="J330" s="15">
        <f t="shared" si="33"/>
        <v>-2.4832976575424217E-3</v>
      </c>
      <c r="K330" s="15">
        <f t="shared" si="34"/>
        <v>-3.6584487230237838E-4</v>
      </c>
      <c r="L330" s="15">
        <f t="shared" si="35"/>
        <v>-1.2381751288057725E-3</v>
      </c>
    </row>
    <row r="331" spans="1:12" x14ac:dyDescent="0.3">
      <c r="A331" s="3">
        <v>42859</v>
      </c>
      <c r="B331" s="18">
        <v>36.54</v>
      </c>
      <c r="C331" s="16">
        <f t="shared" si="30"/>
        <v>8.5564449351367422E-3</v>
      </c>
      <c r="D331" s="18">
        <v>94.02</v>
      </c>
      <c r="E331" s="16">
        <f t="shared" si="31"/>
        <v>3.9508809396688882E-3</v>
      </c>
      <c r="F331" s="18">
        <v>26.34</v>
      </c>
      <c r="G331" s="16">
        <f t="shared" si="32"/>
        <v>1.1909335382251252E-2</v>
      </c>
      <c r="J331" s="15">
        <f t="shared" si="33"/>
        <v>8.0015219332417557E-3</v>
      </c>
      <c r="K331" s="15">
        <f t="shared" si="34"/>
        <v>3.4782440981226074E-3</v>
      </c>
      <c r="L331" s="15">
        <f t="shared" si="35"/>
        <v>1.1438914572063454E-2</v>
      </c>
    </row>
    <row r="332" spans="1:12" x14ac:dyDescent="0.3">
      <c r="A332" s="3">
        <v>42860</v>
      </c>
      <c r="B332" s="18">
        <v>36.21</v>
      </c>
      <c r="C332" s="16">
        <f t="shared" si="30"/>
        <v>-9.0311986863710336E-3</v>
      </c>
      <c r="D332" s="18">
        <v>93.13</v>
      </c>
      <c r="E332" s="16">
        <f t="shared" si="31"/>
        <v>-9.4660710487129984E-3</v>
      </c>
      <c r="F332" s="18">
        <v>26.13</v>
      </c>
      <c r="G332" s="16">
        <f t="shared" si="32"/>
        <v>-7.9726651480638289E-3</v>
      </c>
      <c r="J332" s="15">
        <f t="shared" si="33"/>
        <v>-9.5861216882660201E-3</v>
      </c>
      <c r="K332" s="15">
        <f t="shared" si="34"/>
        <v>-9.9387078902592792E-3</v>
      </c>
      <c r="L332" s="15">
        <f t="shared" si="35"/>
        <v>-8.4430859582516268E-3</v>
      </c>
    </row>
    <row r="333" spans="1:12" x14ac:dyDescent="0.3">
      <c r="A333" s="3">
        <v>42863</v>
      </c>
      <c r="B333" s="18">
        <v>36.4</v>
      </c>
      <c r="C333" s="16">
        <f t="shared" si="30"/>
        <v>5.2471692902511524E-3</v>
      </c>
      <c r="D333" s="18">
        <v>93.09</v>
      </c>
      <c r="E333" s="16">
        <f t="shared" si="31"/>
        <v>-4.2950714055611794E-4</v>
      </c>
      <c r="F333" s="18">
        <v>26.16</v>
      </c>
      <c r="G333" s="16">
        <f t="shared" si="32"/>
        <v>1.1481056257176547E-3</v>
      </c>
      <c r="J333" s="15">
        <f t="shared" si="33"/>
        <v>4.6922462883561659E-3</v>
      </c>
      <c r="K333" s="15">
        <f t="shared" si="34"/>
        <v>-9.0214398210239864E-4</v>
      </c>
      <c r="L333" s="15">
        <f t="shared" si="35"/>
        <v>6.7768481552985698E-4</v>
      </c>
    </row>
    <row r="334" spans="1:12" x14ac:dyDescent="0.3">
      <c r="A334" s="3">
        <v>42864</v>
      </c>
      <c r="B334" s="18">
        <v>36.42</v>
      </c>
      <c r="C334" s="16">
        <f t="shared" si="30"/>
        <v>5.494505494505475E-4</v>
      </c>
      <c r="D334" s="18">
        <v>93.19</v>
      </c>
      <c r="E334" s="16">
        <f t="shared" si="31"/>
        <v>1.0742292405199194E-3</v>
      </c>
      <c r="F334" s="18">
        <v>26.32</v>
      </c>
      <c r="G334" s="16">
        <f t="shared" si="32"/>
        <v>6.1162079510703737E-3</v>
      </c>
      <c r="J334" s="15">
        <f t="shared" si="33"/>
        <v>-5.4724524444385407E-6</v>
      </c>
      <c r="K334" s="15">
        <f t="shared" si="34"/>
        <v>6.0159239897363871E-4</v>
      </c>
      <c r="L334" s="15">
        <f t="shared" si="35"/>
        <v>5.6457871408825758E-3</v>
      </c>
    </row>
    <row r="335" spans="1:12" x14ac:dyDescent="0.3">
      <c r="A335" s="3">
        <v>42865</v>
      </c>
      <c r="B335" s="18">
        <v>36.71</v>
      </c>
      <c r="C335" s="16">
        <f t="shared" si="30"/>
        <v>7.9626578802856063E-3</v>
      </c>
      <c r="D335" s="18">
        <v>93.75</v>
      </c>
      <c r="E335" s="16">
        <f t="shared" si="31"/>
        <v>6.0092284579891242E-3</v>
      </c>
      <c r="F335" s="18">
        <v>26.54</v>
      </c>
      <c r="G335" s="16">
        <f t="shared" si="32"/>
        <v>8.358662613981771E-3</v>
      </c>
      <c r="J335" s="15">
        <f t="shared" si="33"/>
        <v>7.4077348783906198E-3</v>
      </c>
      <c r="K335" s="15">
        <f t="shared" si="34"/>
        <v>5.5365916164428434E-3</v>
      </c>
      <c r="L335" s="15">
        <f t="shared" si="35"/>
        <v>7.8882418037939731E-3</v>
      </c>
    </row>
    <row r="336" spans="1:12" x14ac:dyDescent="0.3">
      <c r="A336" s="3">
        <v>42866</v>
      </c>
      <c r="B336" s="18">
        <v>36.67</v>
      </c>
      <c r="C336" s="16">
        <f t="shared" si="30"/>
        <v>-1.0896213565785295E-3</v>
      </c>
      <c r="D336" s="18">
        <v>93.98</v>
      </c>
      <c r="E336" s="16">
        <f t="shared" si="31"/>
        <v>2.4533333333334184E-3</v>
      </c>
      <c r="F336" s="18">
        <v>26.47</v>
      </c>
      <c r="G336" s="16">
        <f t="shared" si="32"/>
        <v>-2.6375282592313587E-3</v>
      </c>
      <c r="J336" s="15">
        <f t="shared" si="33"/>
        <v>-1.6445443584735156E-3</v>
      </c>
      <c r="K336" s="15">
        <f t="shared" si="34"/>
        <v>1.9806964917871376E-3</v>
      </c>
      <c r="L336" s="15">
        <f t="shared" si="35"/>
        <v>-3.1079490694191562E-3</v>
      </c>
    </row>
    <row r="337" spans="1:12" x14ac:dyDescent="0.3">
      <c r="A337" s="3">
        <v>42867</v>
      </c>
      <c r="B337" s="18">
        <v>36.61</v>
      </c>
      <c r="C337" s="16">
        <f t="shared" si="30"/>
        <v>-1.636214889555565E-3</v>
      </c>
      <c r="D337" s="18">
        <v>93.58</v>
      </c>
      <c r="E337" s="16">
        <f t="shared" si="31"/>
        <v>-4.256224728665714E-3</v>
      </c>
      <c r="F337" s="18">
        <v>26.37</v>
      </c>
      <c r="G337" s="16">
        <f t="shared" si="32"/>
        <v>-3.7778617302606232E-3</v>
      </c>
      <c r="J337" s="15">
        <f t="shared" si="33"/>
        <v>-2.1911378914505511E-3</v>
      </c>
      <c r="K337" s="15">
        <f t="shared" si="34"/>
        <v>-4.7288615702119948E-3</v>
      </c>
      <c r="L337" s="15">
        <f t="shared" si="35"/>
        <v>-4.2482825404484212E-3</v>
      </c>
    </row>
    <row r="338" spans="1:12" x14ac:dyDescent="0.3">
      <c r="A338" s="3">
        <v>42870</v>
      </c>
      <c r="B338" s="18">
        <v>36.869999999999997</v>
      </c>
      <c r="C338" s="16">
        <f t="shared" si="30"/>
        <v>7.1018847309478605E-3</v>
      </c>
      <c r="D338" s="18">
        <v>94.57</v>
      </c>
      <c r="E338" s="16">
        <f t="shared" si="31"/>
        <v>1.0579183586236329E-2</v>
      </c>
      <c r="F338" s="18">
        <v>26.64</v>
      </c>
      <c r="G338" s="16">
        <f t="shared" si="32"/>
        <v>1.0238907849829282E-2</v>
      </c>
      <c r="J338" s="15">
        <f t="shared" si="33"/>
        <v>6.5469617290528741E-3</v>
      </c>
      <c r="K338" s="15">
        <f t="shared" si="34"/>
        <v>1.0106546744690048E-2</v>
      </c>
      <c r="L338" s="15">
        <f t="shared" si="35"/>
        <v>9.7684870396414838E-3</v>
      </c>
    </row>
    <row r="339" spans="1:12" x14ac:dyDescent="0.3">
      <c r="A339" s="3">
        <v>42871</v>
      </c>
      <c r="B339" s="18">
        <v>37.1</v>
      </c>
      <c r="C339" s="16">
        <f t="shared" si="30"/>
        <v>6.2381339842692007E-3</v>
      </c>
      <c r="D339" s="18">
        <v>95.06</v>
      </c>
      <c r="E339" s="16">
        <f t="shared" si="31"/>
        <v>5.1813471502590858E-3</v>
      </c>
      <c r="F339" s="18">
        <v>26.83</v>
      </c>
      <c r="G339" s="16">
        <f t="shared" si="32"/>
        <v>7.1321321321320408E-3</v>
      </c>
      <c r="J339" s="15">
        <f t="shared" si="33"/>
        <v>5.6832109823742143E-3</v>
      </c>
      <c r="K339" s="15">
        <f t="shared" si="34"/>
        <v>4.708710308712805E-3</v>
      </c>
      <c r="L339" s="15">
        <f t="shared" si="35"/>
        <v>6.6617113219442428E-3</v>
      </c>
    </row>
    <row r="340" spans="1:12" x14ac:dyDescent="0.3">
      <c r="A340" s="3">
        <v>42872</v>
      </c>
      <c r="B340" s="18">
        <v>37.130000000000003</v>
      </c>
      <c r="C340" s="16">
        <f t="shared" si="30"/>
        <v>8.0862533692727112E-4</v>
      </c>
      <c r="D340" s="18">
        <v>94.71</v>
      </c>
      <c r="E340" s="16">
        <f t="shared" si="31"/>
        <v>-3.6818851251841922E-3</v>
      </c>
      <c r="F340" s="18">
        <v>26.83</v>
      </c>
      <c r="G340" s="16">
        <f t="shared" si="32"/>
        <v>0</v>
      </c>
      <c r="J340" s="15">
        <f t="shared" si="33"/>
        <v>2.5370233503228508E-4</v>
      </c>
      <c r="K340" s="15">
        <f t="shared" si="34"/>
        <v>-4.154521966730473E-3</v>
      </c>
      <c r="L340" s="15">
        <f t="shared" si="35"/>
        <v>-4.704208101877977E-4</v>
      </c>
    </row>
    <row r="341" spans="1:12" x14ac:dyDescent="0.3">
      <c r="A341" s="3">
        <v>42873</v>
      </c>
      <c r="B341" s="18">
        <v>36.71</v>
      </c>
      <c r="C341" s="16">
        <f t="shared" si="30"/>
        <v>-1.1311607864260775E-2</v>
      </c>
      <c r="D341" s="18">
        <v>92.84</v>
      </c>
      <c r="E341" s="16">
        <f t="shared" si="31"/>
        <v>-1.9744483159117254E-2</v>
      </c>
      <c r="F341" s="18">
        <v>26.37</v>
      </c>
      <c r="G341" s="16">
        <f t="shared" si="32"/>
        <v>-1.7144986954901076E-2</v>
      </c>
      <c r="J341" s="15">
        <f t="shared" si="33"/>
        <v>-1.1866530866155762E-2</v>
      </c>
      <c r="K341" s="15">
        <f t="shared" si="34"/>
        <v>-2.0217120000663533E-2</v>
      </c>
      <c r="L341" s="15">
        <f t="shared" si="35"/>
        <v>-1.7615407765088874E-2</v>
      </c>
    </row>
    <row r="342" spans="1:12" x14ac:dyDescent="0.3">
      <c r="A342" s="3">
        <v>42874</v>
      </c>
      <c r="B342" s="18">
        <v>36.72</v>
      </c>
      <c r="C342" s="16">
        <f t="shared" si="30"/>
        <v>2.7240533914452136E-4</v>
      </c>
      <c r="D342" s="18">
        <v>92.05</v>
      </c>
      <c r="E342" s="16">
        <f t="shared" si="31"/>
        <v>-8.5092632485997965E-3</v>
      </c>
      <c r="F342" s="18">
        <v>26.25</v>
      </c>
      <c r="G342" s="16">
        <f t="shared" si="32"/>
        <v>-4.550625711035261E-3</v>
      </c>
      <c r="J342" s="15">
        <f t="shared" si="33"/>
        <v>-2.8251766275046468E-4</v>
      </c>
      <c r="K342" s="15">
        <f t="shared" si="34"/>
        <v>-8.9819000901460774E-3</v>
      </c>
      <c r="L342" s="15">
        <f t="shared" si="35"/>
        <v>-5.021046521223059E-3</v>
      </c>
    </row>
    <row r="343" spans="1:12" x14ac:dyDescent="0.3">
      <c r="A343" s="3">
        <v>42877</v>
      </c>
      <c r="B343" s="18">
        <v>36.6</v>
      </c>
      <c r="C343" s="16">
        <f t="shared" si="30"/>
        <v>-3.2679738562090277E-3</v>
      </c>
      <c r="D343" s="18">
        <v>91.22</v>
      </c>
      <c r="E343" s="16">
        <f t="shared" si="31"/>
        <v>-9.0168386746333207E-3</v>
      </c>
      <c r="F343" s="18">
        <v>25.9</v>
      </c>
      <c r="G343" s="16">
        <f t="shared" si="32"/>
        <v>-1.3333333333333419E-2</v>
      </c>
      <c r="J343" s="15">
        <f t="shared" si="33"/>
        <v>-3.8228968581040137E-3</v>
      </c>
      <c r="K343" s="15">
        <f t="shared" si="34"/>
        <v>-9.4894755161796015E-3</v>
      </c>
      <c r="L343" s="15">
        <f t="shared" si="35"/>
        <v>-1.3803754143521217E-2</v>
      </c>
    </row>
    <row r="344" spans="1:12" x14ac:dyDescent="0.3">
      <c r="A344" s="3">
        <v>42878</v>
      </c>
      <c r="B344" s="18">
        <v>36.42</v>
      </c>
      <c r="C344" s="16">
        <f t="shared" si="30"/>
        <v>-4.9180327868851847E-3</v>
      </c>
      <c r="D344" s="18">
        <v>89.87</v>
      </c>
      <c r="E344" s="16">
        <f t="shared" si="31"/>
        <v>-1.4799386099539458E-2</v>
      </c>
      <c r="F344" s="18">
        <v>25.87</v>
      </c>
      <c r="G344" s="16">
        <f t="shared" si="32"/>
        <v>-1.1583011583010672E-3</v>
      </c>
      <c r="J344" s="15">
        <f t="shared" si="33"/>
        <v>-5.4729557887801712E-3</v>
      </c>
      <c r="K344" s="15">
        <f t="shared" si="34"/>
        <v>-1.5272022941085739E-2</v>
      </c>
      <c r="L344" s="15">
        <f t="shared" si="35"/>
        <v>-1.6287219684888649E-3</v>
      </c>
    </row>
    <row r="345" spans="1:12" x14ac:dyDescent="0.3">
      <c r="A345" s="3">
        <v>42879</v>
      </c>
      <c r="B345" s="18">
        <v>36.26</v>
      </c>
      <c r="C345" s="16">
        <f t="shared" si="30"/>
        <v>-4.3931905546403804E-3</v>
      </c>
      <c r="D345" s="18">
        <v>88.69</v>
      </c>
      <c r="E345" s="16">
        <f t="shared" si="31"/>
        <v>-1.3130076777567723E-2</v>
      </c>
      <c r="F345" s="18">
        <v>25.64</v>
      </c>
      <c r="G345" s="16">
        <f t="shared" si="32"/>
        <v>-8.8906068805566507E-3</v>
      </c>
      <c r="J345" s="15">
        <f t="shared" si="33"/>
        <v>-4.9481135565353669E-3</v>
      </c>
      <c r="K345" s="15">
        <f t="shared" si="34"/>
        <v>-1.3602713619114004E-2</v>
      </c>
      <c r="L345" s="15">
        <f t="shared" si="35"/>
        <v>-9.3610276907444487E-3</v>
      </c>
    </row>
    <row r="346" spans="1:12" x14ac:dyDescent="0.3">
      <c r="A346" s="3">
        <v>42880</v>
      </c>
      <c r="B346" s="18">
        <v>36.81</v>
      </c>
      <c r="C346" s="16">
        <f t="shared" si="30"/>
        <v>1.5168229453943916E-2</v>
      </c>
      <c r="D346" s="18">
        <v>89.82</v>
      </c>
      <c r="E346" s="16">
        <f t="shared" si="31"/>
        <v>1.2741008005412002E-2</v>
      </c>
      <c r="F346" s="18">
        <v>25.82</v>
      </c>
      <c r="G346" s="16">
        <f t="shared" si="32"/>
        <v>7.0202808112325155E-3</v>
      </c>
      <c r="J346" s="15">
        <f t="shared" si="33"/>
        <v>1.4613306452048929E-2</v>
      </c>
      <c r="K346" s="15">
        <f t="shared" si="34"/>
        <v>1.2268371163865721E-2</v>
      </c>
      <c r="L346" s="15">
        <f t="shared" si="35"/>
        <v>6.5498600010447175E-3</v>
      </c>
    </row>
    <row r="347" spans="1:12" x14ac:dyDescent="0.3">
      <c r="A347" s="3">
        <v>42881</v>
      </c>
      <c r="B347" s="18">
        <v>37.14</v>
      </c>
      <c r="C347" s="16">
        <f t="shared" si="30"/>
        <v>8.9649551752239987E-3</v>
      </c>
      <c r="D347" s="18">
        <v>91.03</v>
      </c>
      <c r="E347" s="16">
        <f t="shared" si="31"/>
        <v>1.3471387218882303E-2</v>
      </c>
      <c r="F347" s="18">
        <v>26.07</v>
      </c>
      <c r="G347" s="16">
        <f t="shared" si="32"/>
        <v>9.6824167312161702E-3</v>
      </c>
      <c r="J347" s="15">
        <f t="shared" si="33"/>
        <v>8.4100321733290122E-3</v>
      </c>
      <c r="K347" s="15">
        <f t="shared" si="34"/>
        <v>1.2998750377336022E-2</v>
      </c>
      <c r="L347" s="15">
        <f t="shared" si="35"/>
        <v>9.2119959210283722E-3</v>
      </c>
    </row>
    <row r="348" spans="1:12" x14ac:dyDescent="0.3">
      <c r="A348" s="3">
        <v>42884</v>
      </c>
      <c r="B348" s="18">
        <v>36.97</v>
      </c>
      <c r="C348" s="16">
        <f t="shared" si="30"/>
        <v>-4.5772751750134955E-3</v>
      </c>
      <c r="D348" s="18">
        <v>90.34</v>
      </c>
      <c r="E348" s="16">
        <f t="shared" si="31"/>
        <v>-7.5799187081181385E-3</v>
      </c>
      <c r="F348" s="18">
        <v>26</v>
      </c>
      <c r="G348" s="16">
        <f t="shared" si="32"/>
        <v>-2.6850786344457811E-3</v>
      </c>
      <c r="J348" s="15">
        <f t="shared" si="33"/>
        <v>-5.1321981769084819E-3</v>
      </c>
      <c r="K348" s="15">
        <f t="shared" si="34"/>
        <v>-8.0525555496644193E-3</v>
      </c>
      <c r="L348" s="15">
        <f t="shared" si="35"/>
        <v>-3.1554994446335786E-3</v>
      </c>
    </row>
    <row r="349" spans="1:12" x14ac:dyDescent="0.3">
      <c r="A349" s="3">
        <v>42885</v>
      </c>
      <c r="B349" s="18">
        <v>37.14</v>
      </c>
      <c r="C349" s="16">
        <f t="shared" si="30"/>
        <v>4.5983229645658596E-3</v>
      </c>
      <c r="D349" s="18">
        <v>90.93</v>
      </c>
      <c r="E349" s="16">
        <f t="shared" si="31"/>
        <v>6.5308833296435775E-3</v>
      </c>
      <c r="F349" s="18">
        <v>26.18</v>
      </c>
      <c r="G349" s="16">
        <f t="shared" si="32"/>
        <v>6.9230769230768097E-3</v>
      </c>
      <c r="J349" s="15">
        <f t="shared" si="33"/>
        <v>4.0433999626708732E-3</v>
      </c>
      <c r="K349" s="15">
        <f t="shared" si="34"/>
        <v>6.0582464880972967E-3</v>
      </c>
      <c r="L349" s="15">
        <f t="shared" si="35"/>
        <v>6.4526561128890117E-3</v>
      </c>
    </row>
    <row r="350" spans="1:12" x14ac:dyDescent="0.3">
      <c r="A350" s="3">
        <v>42886</v>
      </c>
      <c r="B350" s="18">
        <v>37.270000000000003</v>
      </c>
      <c r="C350" s="16">
        <f t="shared" si="30"/>
        <v>3.5002692514809475E-3</v>
      </c>
      <c r="D350" s="18">
        <v>91.54</v>
      </c>
      <c r="E350" s="16">
        <f t="shared" si="31"/>
        <v>6.7084570548774369E-3</v>
      </c>
      <c r="F350" s="18">
        <v>26.23</v>
      </c>
      <c r="G350" s="16">
        <f t="shared" si="32"/>
        <v>1.9098548510314561E-3</v>
      </c>
      <c r="J350" s="15">
        <f t="shared" si="33"/>
        <v>2.9453462495859614E-3</v>
      </c>
      <c r="K350" s="15">
        <f t="shared" si="34"/>
        <v>6.2358202133311561E-3</v>
      </c>
      <c r="L350" s="15">
        <f t="shared" si="35"/>
        <v>1.4394340408436584E-3</v>
      </c>
    </row>
    <row r="351" spans="1:12" x14ac:dyDescent="0.3">
      <c r="A351" s="3">
        <v>42887</v>
      </c>
      <c r="B351" s="18">
        <v>37.24</v>
      </c>
      <c r="C351" s="16">
        <f t="shared" si="30"/>
        <v>-8.0493694660588311E-4</v>
      </c>
      <c r="D351" s="18">
        <v>92</v>
      </c>
      <c r="E351" s="16">
        <f t="shared" si="31"/>
        <v>5.0251256281406143E-3</v>
      </c>
      <c r="F351" s="18">
        <v>26.28</v>
      </c>
      <c r="G351" s="16">
        <f t="shared" si="32"/>
        <v>1.9062142584826969E-3</v>
      </c>
      <c r="J351" s="15">
        <f t="shared" si="33"/>
        <v>-1.3598599485008691E-3</v>
      </c>
      <c r="K351" s="15">
        <f t="shared" si="34"/>
        <v>4.5524887865943334E-3</v>
      </c>
      <c r="L351" s="15">
        <f t="shared" si="35"/>
        <v>1.4357934482948991E-3</v>
      </c>
    </row>
    <row r="352" spans="1:12" x14ac:dyDescent="0.3">
      <c r="A352" s="3">
        <v>42888</v>
      </c>
      <c r="B352" s="18">
        <v>37.4</v>
      </c>
      <c r="C352" s="16">
        <f t="shared" si="30"/>
        <v>4.2964554242748143E-3</v>
      </c>
      <c r="D352" s="18">
        <v>92.48</v>
      </c>
      <c r="E352" s="16">
        <f t="shared" si="31"/>
        <v>5.2173913043478404E-3</v>
      </c>
      <c r="F352" s="18">
        <v>26.31</v>
      </c>
      <c r="G352" s="16">
        <f t="shared" si="32"/>
        <v>1.1415525114153446E-3</v>
      </c>
      <c r="J352" s="15">
        <f t="shared" si="33"/>
        <v>3.7415324223798283E-3</v>
      </c>
      <c r="K352" s="15">
        <f t="shared" si="34"/>
        <v>4.7447544628015596E-3</v>
      </c>
      <c r="L352" s="15">
        <f t="shared" si="35"/>
        <v>6.7113170122754689E-4</v>
      </c>
    </row>
    <row r="353" spans="1:12" x14ac:dyDescent="0.3">
      <c r="A353" s="3">
        <v>42891</v>
      </c>
      <c r="B353" s="18">
        <v>37.51</v>
      </c>
      <c r="C353" s="16">
        <f t="shared" si="30"/>
        <v>2.9411764705882248E-3</v>
      </c>
      <c r="D353" s="18">
        <v>92.72</v>
      </c>
      <c r="E353" s="16">
        <f t="shared" si="31"/>
        <v>2.5951557093424338E-3</v>
      </c>
      <c r="F353" s="18">
        <v>26.52</v>
      </c>
      <c r="G353" s="16">
        <f t="shared" si="32"/>
        <v>7.9817559863171184E-3</v>
      </c>
      <c r="J353" s="15">
        <f t="shared" si="33"/>
        <v>2.3862534686932388E-3</v>
      </c>
      <c r="K353" s="15">
        <f t="shared" si="34"/>
        <v>2.122518867796153E-3</v>
      </c>
      <c r="L353" s="15">
        <f t="shared" si="35"/>
        <v>7.5113351761293204E-3</v>
      </c>
    </row>
    <row r="354" spans="1:12" x14ac:dyDescent="0.3">
      <c r="A354" s="3">
        <v>42892</v>
      </c>
      <c r="B354" s="18">
        <v>37.31</v>
      </c>
      <c r="C354" s="16">
        <f t="shared" si="30"/>
        <v>-5.3319114902691256E-3</v>
      </c>
      <c r="D354" s="18">
        <v>92.09</v>
      </c>
      <c r="E354" s="16">
        <f t="shared" si="31"/>
        <v>-6.7946505608282859E-3</v>
      </c>
      <c r="F354" s="18">
        <v>26.43</v>
      </c>
      <c r="G354" s="16">
        <f t="shared" si="32"/>
        <v>-3.3936651583710287E-3</v>
      </c>
      <c r="J354" s="15">
        <f t="shared" si="33"/>
        <v>-5.8868344921641121E-3</v>
      </c>
      <c r="K354" s="15">
        <f t="shared" si="34"/>
        <v>-7.2672874023745667E-3</v>
      </c>
      <c r="L354" s="15">
        <f t="shared" si="35"/>
        <v>-3.8640859685588262E-3</v>
      </c>
    </row>
    <row r="355" spans="1:12" x14ac:dyDescent="0.3">
      <c r="A355" s="3">
        <v>42893</v>
      </c>
      <c r="B355" s="18">
        <v>37.479999999999997</v>
      </c>
      <c r="C355" s="16">
        <f t="shared" si="30"/>
        <v>4.556419190565375E-3</v>
      </c>
      <c r="D355" s="18">
        <v>92.15</v>
      </c>
      <c r="E355" s="16">
        <f t="shared" si="31"/>
        <v>6.5153654034100228E-4</v>
      </c>
      <c r="F355" s="18">
        <v>26.52</v>
      </c>
      <c r="G355" s="16">
        <f t="shared" si="32"/>
        <v>3.4052213393871433E-3</v>
      </c>
      <c r="J355" s="15">
        <f t="shared" si="33"/>
        <v>4.0014961886703886E-3</v>
      </c>
      <c r="K355" s="15">
        <f t="shared" si="34"/>
        <v>1.7889969879472157E-4</v>
      </c>
      <c r="L355" s="15">
        <f t="shared" si="35"/>
        <v>2.9348005291993458E-3</v>
      </c>
    </row>
    <row r="356" spans="1:12" x14ac:dyDescent="0.3">
      <c r="A356" s="3">
        <v>42894</v>
      </c>
      <c r="B356" s="18">
        <v>37.520000000000003</v>
      </c>
      <c r="C356" s="16">
        <f t="shared" si="30"/>
        <v>1.0672358591250486E-3</v>
      </c>
      <c r="D356" s="18">
        <v>92.1</v>
      </c>
      <c r="E356" s="16">
        <f t="shared" si="31"/>
        <v>-5.425935973957241E-4</v>
      </c>
      <c r="F356" s="18">
        <v>26.48</v>
      </c>
      <c r="G356" s="16">
        <f t="shared" si="32"/>
        <v>-1.5082956259426794E-3</v>
      </c>
      <c r="J356" s="15">
        <f t="shared" si="33"/>
        <v>5.1231285723006255E-4</v>
      </c>
      <c r="K356" s="15">
        <f t="shared" si="34"/>
        <v>-1.0152304389420049E-3</v>
      </c>
      <c r="L356" s="15">
        <f t="shared" si="35"/>
        <v>-1.9787164361304769E-3</v>
      </c>
    </row>
    <row r="357" spans="1:12" x14ac:dyDescent="0.3">
      <c r="A357" s="3">
        <v>42895</v>
      </c>
      <c r="B357" s="18">
        <v>37.6</v>
      </c>
      <c r="C357" s="16">
        <f t="shared" si="30"/>
        <v>2.132196162046851E-3</v>
      </c>
      <c r="D357" s="18">
        <v>92.33</v>
      </c>
      <c r="E357" s="16">
        <f t="shared" si="31"/>
        <v>2.4972855591749443E-3</v>
      </c>
      <c r="F357" s="18">
        <v>26.63</v>
      </c>
      <c r="G357" s="16">
        <f t="shared" si="32"/>
        <v>5.6646525679757698E-3</v>
      </c>
      <c r="J357" s="15">
        <f t="shared" si="33"/>
        <v>1.577273160151865E-3</v>
      </c>
      <c r="K357" s="15">
        <f t="shared" si="34"/>
        <v>2.0246487176286635E-3</v>
      </c>
      <c r="L357" s="15">
        <f t="shared" si="35"/>
        <v>5.1942317577879718E-3</v>
      </c>
    </row>
    <row r="358" spans="1:12" x14ac:dyDescent="0.3">
      <c r="A358" s="3">
        <v>42898</v>
      </c>
      <c r="B358" s="18">
        <v>37.43</v>
      </c>
      <c r="C358" s="16">
        <f t="shared" si="30"/>
        <v>-4.5212765957447498E-3</v>
      </c>
      <c r="D358" s="18">
        <v>92.25</v>
      </c>
      <c r="E358" s="16">
        <f t="shared" si="31"/>
        <v>-8.6645727282574914E-4</v>
      </c>
      <c r="F358" s="18">
        <v>26.37</v>
      </c>
      <c r="G358" s="16">
        <f t="shared" si="32"/>
        <v>-9.7634247089747328E-3</v>
      </c>
      <c r="J358" s="15">
        <f t="shared" si="33"/>
        <v>-5.0761995976397363E-3</v>
      </c>
      <c r="K358" s="15">
        <f t="shared" si="34"/>
        <v>-1.33909411437203E-3</v>
      </c>
      <c r="L358" s="15">
        <f t="shared" si="35"/>
        <v>-1.0233845519162531E-2</v>
      </c>
    </row>
    <row r="359" spans="1:12" x14ac:dyDescent="0.3">
      <c r="A359" s="3">
        <v>42899</v>
      </c>
      <c r="B359" s="18">
        <v>37.409999999999997</v>
      </c>
      <c r="C359" s="16">
        <f t="shared" si="30"/>
        <v>-5.3433075073483494E-4</v>
      </c>
      <c r="D359" s="18">
        <v>92.44</v>
      </c>
      <c r="E359" s="16">
        <f t="shared" si="31"/>
        <v>2.0596205962060132E-3</v>
      </c>
      <c r="F359" s="18">
        <v>26.29</v>
      </c>
      <c r="G359" s="16">
        <f t="shared" si="32"/>
        <v>-3.0337504740235444E-3</v>
      </c>
      <c r="J359" s="15">
        <f t="shared" si="33"/>
        <v>-1.089253752629821E-3</v>
      </c>
      <c r="K359" s="15">
        <f t="shared" si="34"/>
        <v>1.5869837546597324E-3</v>
      </c>
      <c r="L359" s="15">
        <f t="shared" si="35"/>
        <v>-3.5041712842113419E-3</v>
      </c>
    </row>
    <row r="360" spans="1:12" x14ac:dyDescent="0.3">
      <c r="A360" s="3">
        <v>42900</v>
      </c>
      <c r="B360" s="18">
        <v>37.4</v>
      </c>
      <c r="C360" s="16">
        <f t="shared" si="30"/>
        <v>-2.6730820636189367E-4</v>
      </c>
      <c r="D360" s="18">
        <v>92.88</v>
      </c>
      <c r="E360" s="16">
        <f t="shared" si="31"/>
        <v>4.7598442232799076E-3</v>
      </c>
      <c r="F360" s="18">
        <v>26.33</v>
      </c>
      <c r="G360" s="16">
        <f t="shared" si="32"/>
        <v>1.521491061239999E-3</v>
      </c>
      <c r="J360" s="15">
        <f t="shared" si="33"/>
        <v>-8.2223120825687971E-4</v>
      </c>
      <c r="K360" s="15">
        <f t="shared" si="34"/>
        <v>4.2872073817336268E-3</v>
      </c>
      <c r="L360" s="15">
        <f t="shared" si="35"/>
        <v>1.0510702510522012E-3</v>
      </c>
    </row>
    <row r="361" spans="1:12" x14ac:dyDescent="0.3">
      <c r="A361" s="3">
        <v>42901</v>
      </c>
      <c r="B361" s="18">
        <v>37.28</v>
      </c>
      <c r="C361" s="16">
        <f t="shared" si="30"/>
        <v>-3.2085561497325887E-3</v>
      </c>
      <c r="D361" s="18">
        <v>93.11</v>
      </c>
      <c r="E361" s="16">
        <f t="shared" si="31"/>
        <v>2.4763135228251798E-3</v>
      </c>
      <c r="F361" s="18">
        <v>26.39</v>
      </c>
      <c r="G361" s="16">
        <f t="shared" si="32"/>
        <v>2.2787694644892387E-3</v>
      </c>
      <c r="J361" s="15">
        <f t="shared" si="33"/>
        <v>-3.7634791516275748E-3</v>
      </c>
      <c r="K361" s="15">
        <f t="shared" si="34"/>
        <v>2.003676681278899E-3</v>
      </c>
      <c r="L361" s="15">
        <f t="shared" si="35"/>
        <v>1.8083486543014409E-3</v>
      </c>
    </row>
    <row r="362" spans="1:12" x14ac:dyDescent="0.3">
      <c r="A362" s="3">
        <v>42902</v>
      </c>
      <c r="B362" s="18">
        <v>37.32</v>
      </c>
      <c r="C362" s="16">
        <f t="shared" si="30"/>
        <v>1.0729613733906351E-3</v>
      </c>
      <c r="D362" s="18">
        <v>93.51</v>
      </c>
      <c r="E362" s="16">
        <f t="shared" si="31"/>
        <v>4.2959939856084262E-3</v>
      </c>
      <c r="F362" s="18">
        <v>26.32</v>
      </c>
      <c r="G362" s="16">
        <f t="shared" si="32"/>
        <v>-2.6525198938992522E-3</v>
      </c>
      <c r="J362" s="15">
        <f t="shared" si="33"/>
        <v>5.1803837149564909E-4</v>
      </c>
      <c r="K362" s="15">
        <f t="shared" si="34"/>
        <v>3.8233571440621453E-3</v>
      </c>
      <c r="L362" s="15">
        <f t="shared" si="35"/>
        <v>-3.1229407040870498E-3</v>
      </c>
    </row>
    <row r="363" spans="1:12" x14ac:dyDescent="0.3">
      <c r="A363" s="3">
        <v>42905</v>
      </c>
      <c r="B363" s="18">
        <v>37.6</v>
      </c>
      <c r="C363" s="16">
        <f t="shared" si="30"/>
        <v>7.5026795284030001E-3</v>
      </c>
      <c r="D363" s="18">
        <v>94.35</v>
      </c>
      <c r="E363" s="16">
        <f t="shared" si="31"/>
        <v>8.9829964709655652E-3</v>
      </c>
      <c r="F363" s="18">
        <v>26.44</v>
      </c>
      <c r="G363" s="16">
        <f t="shared" si="32"/>
        <v>4.5592705167174508E-3</v>
      </c>
      <c r="J363" s="15">
        <f t="shared" si="33"/>
        <v>6.9477565265080136E-3</v>
      </c>
      <c r="K363" s="15">
        <f t="shared" si="34"/>
        <v>8.5103596294192844E-3</v>
      </c>
      <c r="L363" s="15">
        <f t="shared" si="35"/>
        <v>4.0888497065296528E-3</v>
      </c>
    </row>
    <row r="364" spans="1:12" x14ac:dyDescent="0.3">
      <c r="A364" s="3">
        <v>42906</v>
      </c>
      <c r="B364" s="18">
        <v>37.659999999999997</v>
      </c>
      <c r="C364" s="16">
        <f t="shared" si="30"/>
        <v>1.5957446808509967E-3</v>
      </c>
      <c r="D364" s="18">
        <v>94.75</v>
      </c>
      <c r="E364" s="16">
        <f t="shared" si="31"/>
        <v>4.2395336512983661E-3</v>
      </c>
      <c r="F364" s="18">
        <v>26.46</v>
      </c>
      <c r="G364" s="16">
        <f t="shared" si="32"/>
        <v>7.5642965204236745E-4</v>
      </c>
      <c r="J364" s="15">
        <f t="shared" si="33"/>
        <v>1.0408216789560107E-3</v>
      </c>
      <c r="K364" s="15">
        <f t="shared" si="34"/>
        <v>3.7668968097520853E-3</v>
      </c>
      <c r="L364" s="15">
        <f t="shared" si="35"/>
        <v>2.8600884185456976E-4</v>
      </c>
    </row>
    <row r="365" spans="1:12" x14ac:dyDescent="0.3">
      <c r="A365" s="3">
        <v>42907</v>
      </c>
      <c r="B365" s="18">
        <v>37.58</v>
      </c>
      <c r="C365" s="16">
        <f t="shared" si="30"/>
        <v>-2.1242697822623224E-3</v>
      </c>
      <c r="D365" s="18">
        <v>94.44</v>
      </c>
      <c r="E365" s="16">
        <f t="shared" si="31"/>
        <v>-3.2717678100263603E-3</v>
      </c>
      <c r="F365" s="18">
        <v>26.5</v>
      </c>
      <c r="G365" s="16">
        <f t="shared" si="32"/>
        <v>1.5117157974300355E-3</v>
      </c>
      <c r="J365" s="15">
        <f t="shared" si="33"/>
        <v>-2.6791927841573085E-3</v>
      </c>
      <c r="K365" s="15">
        <f t="shared" si="34"/>
        <v>-3.7444046515726411E-3</v>
      </c>
      <c r="L365" s="15">
        <f t="shared" si="35"/>
        <v>1.0412949872422377E-3</v>
      </c>
    </row>
    <row r="366" spans="1:12" x14ac:dyDescent="0.3">
      <c r="A366" s="3">
        <v>42908</v>
      </c>
      <c r="B366" s="18">
        <v>37.479999999999997</v>
      </c>
      <c r="C366" s="16">
        <f t="shared" si="30"/>
        <v>-2.6609898882384853E-3</v>
      </c>
      <c r="D366" s="18">
        <v>93.58</v>
      </c>
      <c r="E366" s="16">
        <f t="shared" si="31"/>
        <v>-9.1063108852180719E-3</v>
      </c>
      <c r="F366" s="18">
        <v>26.4</v>
      </c>
      <c r="G366" s="16">
        <f t="shared" si="32"/>
        <v>-3.7735849056603765E-3</v>
      </c>
      <c r="J366" s="15">
        <f t="shared" si="33"/>
        <v>-3.2159128901334713E-3</v>
      </c>
      <c r="K366" s="15">
        <f t="shared" si="34"/>
        <v>-9.5789477267643527E-3</v>
      </c>
      <c r="L366" s="15">
        <f t="shared" si="35"/>
        <v>-4.2440057158481745E-3</v>
      </c>
    </row>
    <row r="367" spans="1:12" x14ac:dyDescent="0.3">
      <c r="A367" s="3">
        <v>42909</v>
      </c>
      <c r="B367" s="18">
        <v>37.22</v>
      </c>
      <c r="C367" s="16">
        <f t="shared" si="30"/>
        <v>-6.9370330843115946E-3</v>
      </c>
      <c r="D367" s="18">
        <v>92.5</v>
      </c>
      <c r="E367" s="16">
        <f t="shared" si="31"/>
        <v>-1.154092754862146E-2</v>
      </c>
      <c r="F367" s="24">
        <v>26.15</v>
      </c>
      <c r="G367" s="16">
        <f t="shared" si="32"/>
        <v>-9.4696969696970168E-3</v>
      </c>
      <c r="J367" s="15">
        <f t="shared" si="33"/>
        <v>-7.4919560862065811E-3</v>
      </c>
      <c r="K367" s="15">
        <f t="shared" si="34"/>
        <v>-1.2013564390167741E-2</v>
      </c>
      <c r="L367" s="15">
        <f t="shared" si="35"/>
        <v>-9.9401177798848148E-3</v>
      </c>
    </row>
    <row r="368" spans="1:12" x14ac:dyDescent="0.3">
      <c r="A368" s="3">
        <v>42913</v>
      </c>
      <c r="B368" s="18">
        <v>36.950000000000003</v>
      </c>
      <c r="C368" s="16">
        <f t="shared" si="30"/>
        <v>-7.2541644277269723E-3</v>
      </c>
      <c r="D368" s="18">
        <v>91.57</v>
      </c>
      <c r="E368" s="16">
        <f t="shared" si="31"/>
        <v>-1.0054054054054129E-2</v>
      </c>
      <c r="F368" s="18">
        <v>26.15</v>
      </c>
      <c r="G368" s="16">
        <f t="shared" si="32"/>
        <v>0</v>
      </c>
      <c r="J368" s="15">
        <f t="shared" si="33"/>
        <v>-7.8090874296219588E-3</v>
      </c>
      <c r="K368" s="15">
        <f t="shared" si="34"/>
        <v>-1.052669089560041E-2</v>
      </c>
      <c r="L368" s="15">
        <f t="shared" si="35"/>
        <v>-4.704208101877977E-4</v>
      </c>
    </row>
    <row r="369" spans="1:12" x14ac:dyDescent="0.3">
      <c r="A369" s="3">
        <v>42914</v>
      </c>
      <c r="B369" s="18">
        <v>37.03</v>
      </c>
      <c r="C369" s="16">
        <f t="shared" si="30"/>
        <v>2.1650879566981196E-3</v>
      </c>
      <c r="D369" s="18">
        <v>91.8</v>
      </c>
      <c r="E369" s="16">
        <f t="shared" si="31"/>
        <v>2.511739652724776E-3</v>
      </c>
      <c r="F369" s="18">
        <v>26.11</v>
      </c>
      <c r="G369" s="16">
        <f t="shared" si="32"/>
        <v>-1.529636711281035E-3</v>
      </c>
      <c r="J369" s="15">
        <f t="shared" si="33"/>
        <v>1.6101649548031336E-3</v>
      </c>
      <c r="K369" s="15">
        <f t="shared" si="34"/>
        <v>2.0391028111784951E-3</v>
      </c>
      <c r="L369" s="15">
        <f t="shared" si="35"/>
        <v>-2.0000575214688325E-3</v>
      </c>
    </row>
    <row r="370" spans="1:12" x14ac:dyDescent="0.3">
      <c r="A370" s="3">
        <v>42915</v>
      </c>
      <c r="B370" s="18">
        <v>37.08</v>
      </c>
      <c r="C370" s="16">
        <f t="shared" si="30"/>
        <v>1.3502565487442109E-3</v>
      </c>
      <c r="D370" s="18">
        <v>92.07</v>
      </c>
      <c r="E370" s="16">
        <f t="shared" si="31"/>
        <v>2.9411764705882248E-3</v>
      </c>
      <c r="F370" s="18">
        <v>26.16</v>
      </c>
      <c r="G370" s="16">
        <f t="shared" si="32"/>
        <v>1.9149751053235686E-3</v>
      </c>
      <c r="J370" s="15">
        <f t="shared" si="33"/>
        <v>7.9533354684922482E-4</v>
      </c>
      <c r="K370" s="15">
        <f t="shared" si="34"/>
        <v>2.468539629041944E-3</v>
      </c>
      <c r="L370" s="15">
        <f t="shared" si="35"/>
        <v>1.4445542951357709E-3</v>
      </c>
    </row>
    <row r="371" spans="1:12" x14ac:dyDescent="0.3">
      <c r="A371" s="3">
        <v>42916</v>
      </c>
      <c r="B371" s="18">
        <v>37.14</v>
      </c>
      <c r="C371" s="16">
        <f t="shared" si="30"/>
        <v>1.6181229773464256E-3</v>
      </c>
      <c r="D371" s="18">
        <v>92.57</v>
      </c>
      <c r="E371" s="16">
        <f t="shared" si="31"/>
        <v>5.430650591940811E-3</v>
      </c>
      <c r="F371" s="18">
        <v>26.28</v>
      </c>
      <c r="G371" s="16">
        <f t="shared" si="32"/>
        <v>4.5871559633028358E-3</v>
      </c>
      <c r="J371" s="15">
        <f t="shared" si="33"/>
        <v>1.0631999754514396E-3</v>
      </c>
      <c r="K371" s="15">
        <f t="shared" si="34"/>
        <v>4.9580137503945302E-3</v>
      </c>
      <c r="L371" s="15">
        <f t="shared" si="35"/>
        <v>4.1167351531150378E-3</v>
      </c>
    </row>
    <row r="372" spans="1:12" x14ac:dyDescent="0.3">
      <c r="A372" s="3">
        <v>42919</v>
      </c>
      <c r="B372" s="18">
        <v>37.4</v>
      </c>
      <c r="C372" s="16">
        <f t="shared" si="30"/>
        <v>7.0005385029616729E-3</v>
      </c>
      <c r="D372" s="18">
        <v>93.3</v>
      </c>
      <c r="E372" s="16">
        <f t="shared" si="31"/>
        <v>7.885924165496494E-3</v>
      </c>
      <c r="F372" s="18">
        <v>26.4</v>
      </c>
      <c r="G372" s="16">
        <f t="shared" si="32"/>
        <v>4.5662100456620447E-3</v>
      </c>
      <c r="J372" s="15">
        <f t="shared" si="33"/>
        <v>6.4456155010666864E-3</v>
      </c>
      <c r="K372" s="15">
        <f t="shared" si="34"/>
        <v>7.4132873239502132E-3</v>
      </c>
      <c r="L372" s="15">
        <f t="shared" si="35"/>
        <v>4.0957892354742467E-3</v>
      </c>
    </row>
    <row r="373" spans="1:12" x14ac:dyDescent="0.3">
      <c r="A373" s="3">
        <v>42920</v>
      </c>
      <c r="B373" s="18">
        <v>37.340000000000003</v>
      </c>
      <c r="C373" s="16">
        <f t="shared" si="30"/>
        <v>-1.6042780748661833E-3</v>
      </c>
      <c r="D373" s="18">
        <v>93.35</v>
      </c>
      <c r="E373" s="16">
        <f t="shared" si="31"/>
        <v>5.3590568060024601E-4</v>
      </c>
      <c r="F373" s="18">
        <v>26.33</v>
      </c>
      <c r="G373" s="16">
        <f t="shared" si="32"/>
        <v>-2.6515151515151825E-3</v>
      </c>
      <c r="J373" s="15">
        <f t="shared" si="33"/>
        <v>-2.1592010767611694E-3</v>
      </c>
      <c r="K373" s="15">
        <f t="shared" si="34"/>
        <v>6.3268839053965309E-5</v>
      </c>
      <c r="L373" s="15">
        <f t="shared" si="35"/>
        <v>-3.12193596170298E-3</v>
      </c>
    </row>
    <row r="374" spans="1:12" x14ac:dyDescent="0.3">
      <c r="A374" s="3">
        <v>42921</v>
      </c>
      <c r="B374" s="18">
        <v>37.450000000000003</v>
      </c>
      <c r="C374" s="16">
        <f t="shared" si="30"/>
        <v>2.9459025174076725E-3</v>
      </c>
      <c r="D374" s="18">
        <v>94.06</v>
      </c>
      <c r="E374" s="16">
        <f t="shared" si="31"/>
        <v>7.6057846813069041E-3</v>
      </c>
      <c r="F374" s="18">
        <v>26.41</v>
      </c>
      <c r="G374" s="16">
        <f t="shared" si="32"/>
        <v>3.0383592859857256E-3</v>
      </c>
      <c r="J374" s="15">
        <f t="shared" si="33"/>
        <v>2.3909795155126865E-3</v>
      </c>
      <c r="K374" s="15">
        <f t="shared" si="34"/>
        <v>7.1331478397606233E-3</v>
      </c>
      <c r="L374" s="15">
        <f t="shared" si="35"/>
        <v>2.567938475797928E-3</v>
      </c>
    </row>
    <row r="375" spans="1:12" x14ac:dyDescent="0.3">
      <c r="A375" s="3">
        <v>42922</v>
      </c>
      <c r="B375" s="18">
        <v>37.64</v>
      </c>
      <c r="C375" s="16">
        <f t="shared" si="30"/>
        <v>5.0734312416553795E-3</v>
      </c>
      <c r="D375" s="18">
        <v>94.19</v>
      </c>
      <c r="E375" s="16">
        <f t="shared" si="31"/>
        <v>1.3820965341271307E-3</v>
      </c>
      <c r="F375" s="18">
        <v>26.53</v>
      </c>
      <c r="G375" s="16">
        <f t="shared" si="32"/>
        <v>4.5437334343052527E-3</v>
      </c>
      <c r="J375" s="15">
        <f t="shared" si="33"/>
        <v>4.518508239760393E-3</v>
      </c>
      <c r="K375" s="15">
        <f t="shared" si="34"/>
        <v>9.0945969258085003E-4</v>
      </c>
      <c r="L375" s="15">
        <f t="shared" si="35"/>
        <v>4.0733126241174547E-3</v>
      </c>
    </row>
    <row r="376" spans="1:12" x14ac:dyDescent="0.3">
      <c r="A376" s="3">
        <v>42923</v>
      </c>
      <c r="B376" s="18">
        <v>37.64</v>
      </c>
      <c r="C376" s="16">
        <f t="shared" si="30"/>
        <v>0</v>
      </c>
      <c r="D376" s="18">
        <v>94.27</v>
      </c>
      <c r="E376" s="16">
        <f t="shared" si="31"/>
        <v>8.4934706444417252E-4</v>
      </c>
      <c r="F376" s="18">
        <v>26.56</v>
      </c>
      <c r="G376" s="16">
        <f t="shared" si="32"/>
        <v>1.1307953260459858E-3</v>
      </c>
      <c r="J376" s="15">
        <f t="shared" si="33"/>
        <v>-5.5492300189498604E-4</v>
      </c>
      <c r="K376" s="15">
        <f t="shared" si="34"/>
        <v>3.7671022289789181E-4</v>
      </c>
      <c r="L376" s="15">
        <f t="shared" si="35"/>
        <v>6.6037451585818801E-4</v>
      </c>
    </row>
    <row r="377" spans="1:12" x14ac:dyDescent="0.3">
      <c r="A377" s="3">
        <v>42926</v>
      </c>
      <c r="B377" s="18">
        <v>38.01</v>
      </c>
      <c r="C377" s="16">
        <f t="shared" si="30"/>
        <v>9.8299681190221477E-3</v>
      </c>
      <c r="D377" s="18">
        <v>94.9</v>
      </c>
      <c r="E377" s="16">
        <f t="shared" si="31"/>
        <v>6.6829320038188644E-3</v>
      </c>
      <c r="F377" s="18">
        <v>26.76</v>
      </c>
      <c r="G377" s="16">
        <f t="shared" si="32"/>
        <v>7.5301204819278045E-3</v>
      </c>
      <c r="J377" s="15">
        <f t="shared" si="33"/>
        <v>9.2750451171271613E-3</v>
      </c>
      <c r="K377" s="15">
        <f t="shared" si="34"/>
        <v>6.2102951622725836E-3</v>
      </c>
      <c r="L377" s="15">
        <f t="shared" si="35"/>
        <v>7.0596996717400065E-3</v>
      </c>
    </row>
    <row r="378" spans="1:12" x14ac:dyDescent="0.3">
      <c r="A378" s="3">
        <v>42927</v>
      </c>
      <c r="B378" s="18">
        <v>37.950000000000003</v>
      </c>
      <c r="C378" s="16">
        <f t="shared" si="30"/>
        <v>-1.5785319652721341E-3</v>
      </c>
      <c r="D378" s="18">
        <v>94.23</v>
      </c>
      <c r="E378" s="16">
        <f t="shared" si="31"/>
        <v>-7.0600632244468553E-3</v>
      </c>
      <c r="F378" s="18">
        <v>26.57</v>
      </c>
      <c r="G378" s="16">
        <f t="shared" si="32"/>
        <v>-7.1001494768311302E-3</v>
      </c>
      <c r="J378" s="15">
        <f t="shared" si="33"/>
        <v>-2.1334549671671202E-3</v>
      </c>
      <c r="K378" s="15">
        <f t="shared" si="34"/>
        <v>-7.5327000659931361E-3</v>
      </c>
      <c r="L378" s="15">
        <f t="shared" si="35"/>
        <v>-7.5705702870189281E-3</v>
      </c>
    </row>
    <row r="379" spans="1:12" x14ac:dyDescent="0.3">
      <c r="A379" s="3">
        <v>42928</v>
      </c>
      <c r="B379" s="18">
        <v>38.19</v>
      </c>
      <c r="C379" s="16">
        <f t="shared" si="30"/>
        <v>6.3241106719367224E-3</v>
      </c>
      <c r="D379" s="18">
        <v>94.88</v>
      </c>
      <c r="E379" s="16">
        <f t="shared" si="31"/>
        <v>6.8980154940039284E-3</v>
      </c>
      <c r="F379" s="18">
        <v>26.88</v>
      </c>
      <c r="G379" s="16">
        <f t="shared" si="32"/>
        <v>1.1667293940534451E-2</v>
      </c>
      <c r="J379" s="15">
        <f t="shared" si="33"/>
        <v>5.7691876700417359E-3</v>
      </c>
      <c r="K379" s="15">
        <f t="shared" si="34"/>
        <v>6.4253786524576476E-3</v>
      </c>
      <c r="L379" s="15">
        <f t="shared" si="35"/>
        <v>1.1196873130346653E-2</v>
      </c>
    </row>
    <row r="380" spans="1:12" x14ac:dyDescent="0.3">
      <c r="A380" s="3">
        <v>42929</v>
      </c>
      <c r="B380" s="18">
        <v>38.56</v>
      </c>
      <c r="C380" s="16">
        <f t="shared" si="30"/>
        <v>9.6884001047394808E-3</v>
      </c>
      <c r="D380" s="18">
        <v>95.25</v>
      </c>
      <c r="E380" s="16">
        <f t="shared" si="31"/>
        <v>3.8996627318719224E-3</v>
      </c>
      <c r="F380" s="18">
        <v>27.03</v>
      </c>
      <c r="G380" s="16">
        <f t="shared" si="32"/>
        <v>5.5803571428572063E-3</v>
      </c>
      <c r="J380" s="15">
        <f t="shared" si="33"/>
        <v>9.1334771028444943E-3</v>
      </c>
      <c r="K380" s="15">
        <f t="shared" si="34"/>
        <v>3.4270258903256415E-3</v>
      </c>
      <c r="L380" s="15">
        <f t="shared" si="35"/>
        <v>5.1099363326694083E-3</v>
      </c>
    </row>
    <row r="381" spans="1:12" x14ac:dyDescent="0.3">
      <c r="A381" s="3">
        <v>42930</v>
      </c>
      <c r="B381" s="18">
        <v>38.61</v>
      </c>
      <c r="C381" s="16">
        <f t="shared" si="30"/>
        <v>1.2966804979253066E-3</v>
      </c>
      <c r="D381" s="18">
        <v>94.66</v>
      </c>
      <c r="E381" s="16">
        <f t="shared" si="31"/>
        <v>-6.1942257217848518E-3</v>
      </c>
      <c r="F381" s="18">
        <v>26.97</v>
      </c>
      <c r="G381" s="16">
        <f t="shared" si="32"/>
        <v>-2.2197558268591822E-3</v>
      </c>
      <c r="J381" s="15">
        <f t="shared" si="33"/>
        <v>7.4175749603032056E-4</v>
      </c>
      <c r="K381" s="15">
        <f t="shared" si="34"/>
        <v>-6.6668625633311326E-3</v>
      </c>
      <c r="L381" s="15">
        <f t="shared" si="35"/>
        <v>-2.6901766370469797E-3</v>
      </c>
    </row>
    <row r="382" spans="1:12" x14ac:dyDescent="0.3">
      <c r="A382" s="3">
        <v>42933</v>
      </c>
      <c r="B382" s="18">
        <v>38.72</v>
      </c>
      <c r="C382" s="16">
        <f t="shared" si="30"/>
        <v>2.8490028490029129E-3</v>
      </c>
      <c r="D382" s="18">
        <v>94.79</v>
      </c>
      <c r="E382" s="16">
        <f t="shared" si="31"/>
        <v>1.3733361504333352E-3</v>
      </c>
      <c r="F382" s="18">
        <v>27.04</v>
      </c>
      <c r="G382" s="16">
        <f t="shared" si="32"/>
        <v>2.5954764553206555E-3</v>
      </c>
      <c r="J382" s="15">
        <f t="shared" si="33"/>
        <v>2.2940798471079269E-3</v>
      </c>
      <c r="K382" s="15">
        <f t="shared" si="34"/>
        <v>9.0069930888705453E-4</v>
      </c>
      <c r="L382" s="15">
        <f t="shared" si="35"/>
        <v>2.125055645132858E-3</v>
      </c>
    </row>
    <row r="383" spans="1:12" x14ac:dyDescent="0.3">
      <c r="A383" s="3">
        <v>42934</v>
      </c>
      <c r="B383" s="18">
        <v>38.479999999999997</v>
      </c>
      <c r="C383" s="16">
        <f t="shared" si="30"/>
        <v>-6.1983471074380514E-3</v>
      </c>
      <c r="D383" s="18">
        <v>94.23</v>
      </c>
      <c r="E383" s="16">
        <f t="shared" si="31"/>
        <v>-5.9077961810317658E-3</v>
      </c>
      <c r="F383" s="18">
        <v>27.11</v>
      </c>
      <c r="G383" s="16">
        <f t="shared" si="32"/>
        <v>2.5887573964498145E-3</v>
      </c>
      <c r="J383" s="15">
        <f t="shared" si="33"/>
        <v>-6.7532701093330379E-3</v>
      </c>
      <c r="K383" s="15">
        <f t="shared" si="34"/>
        <v>-6.3804330225780467E-3</v>
      </c>
      <c r="L383" s="15">
        <f t="shared" si="35"/>
        <v>2.118336586262017E-3</v>
      </c>
    </row>
    <row r="384" spans="1:12" x14ac:dyDescent="0.3">
      <c r="A384" s="3">
        <v>42935</v>
      </c>
      <c r="B384" s="18">
        <v>38.85</v>
      </c>
      <c r="C384" s="16">
        <f t="shared" si="30"/>
        <v>9.6153846153848033E-3</v>
      </c>
      <c r="D384" s="18">
        <v>94.94</v>
      </c>
      <c r="E384" s="16">
        <f t="shared" si="31"/>
        <v>7.5347553857580962E-3</v>
      </c>
      <c r="F384" s="18">
        <v>27.14</v>
      </c>
      <c r="G384" s="16">
        <f t="shared" si="32"/>
        <v>1.1066027296200431E-3</v>
      </c>
      <c r="J384" s="15">
        <f t="shared" si="33"/>
        <v>9.0604616134898168E-3</v>
      </c>
      <c r="K384" s="15">
        <f t="shared" si="34"/>
        <v>7.0621185442118154E-3</v>
      </c>
      <c r="L384" s="15">
        <f t="shared" si="35"/>
        <v>6.3618191943224539E-4</v>
      </c>
    </row>
    <row r="385" spans="1:12" x14ac:dyDescent="0.3">
      <c r="A385" s="3">
        <v>42936</v>
      </c>
      <c r="B385" s="18">
        <v>38.78</v>
      </c>
      <c r="C385" s="16">
        <f t="shared" si="30"/>
        <v>-1.8018018018017834E-3</v>
      </c>
      <c r="D385" s="18">
        <v>95.1</v>
      </c>
      <c r="E385" s="16">
        <f t="shared" si="31"/>
        <v>1.6852749104696585E-3</v>
      </c>
      <c r="F385" s="18">
        <v>27.07</v>
      </c>
      <c r="G385" s="16">
        <f t="shared" si="32"/>
        <v>-2.5792188651436732E-3</v>
      </c>
      <c r="J385" s="15">
        <f t="shared" si="33"/>
        <v>-2.3567248036967694E-3</v>
      </c>
      <c r="K385" s="15">
        <f t="shared" si="34"/>
        <v>1.2126380689233777E-3</v>
      </c>
      <c r="L385" s="15">
        <f t="shared" si="35"/>
        <v>-3.0496396753314707E-3</v>
      </c>
    </row>
    <row r="386" spans="1:12" x14ac:dyDescent="0.3">
      <c r="A386" s="3">
        <v>42937</v>
      </c>
      <c r="B386" s="18">
        <v>38.93</v>
      </c>
      <c r="C386" s="16">
        <f t="shared" si="30"/>
        <v>3.8679731820525642E-3</v>
      </c>
      <c r="D386" s="18">
        <v>95.57</v>
      </c>
      <c r="E386" s="16">
        <f t="shared" si="31"/>
        <v>4.9421661409043693E-3</v>
      </c>
      <c r="F386" s="18">
        <v>27.05</v>
      </c>
      <c r="G386" s="16">
        <f t="shared" si="32"/>
        <v>-7.3882526782409474E-4</v>
      </c>
      <c r="J386" s="15">
        <f t="shared" si="33"/>
        <v>3.3130501801575782E-3</v>
      </c>
      <c r="K386" s="15">
        <f t="shared" si="34"/>
        <v>4.4695292993580885E-3</v>
      </c>
      <c r="L386" s="15">
        <f t="shared" si="35"/>
        <v>-1.2092460780118925E-3</v>
      </c>
    </row>
    <row r="387" spans="1:12" x14ac:dyDescent="0.3">
      <c r="A387" s="3">
        <v>42940</v>
      </c>
      <c r="B387" s="18">
        <v>39.08</v>
      </c>
      <c r="C387" s="16">
        <f t="shared" si="30"/>
        <v>3.8530696121243935E-3</v>
      </c>
      <c r="D387" s="18">
        <v>95.91</v>
      </c>
      <c r="E387" s="16">
        <f t="shared" si="31"/>
        <v>3.5576017578737851E-3</v>
      </c>
      <c r="F387" s="18">
        <v>27.15</v>
      </c>
      <c r="G387" s="16">
        <f t="shared" si="32"/>
        <v>3.696857670979492E-3</v>
      </c>
      <c r="J387" s="15">
        <f t="shared" si="33"/>
        <v>3.2981466102294074E-3</v>
      </c>
      <c r="K387" s="15">
        <f t="shared" si="34"/>
        <v>3.0849649163275043E-3</v>
      </c>
      <c r="L387" s="15">
        <f t="shared" si="35"/>
        <v>3.2264368607916945E-3</v>
      </c>
    </row>
    <row r="388" spans="1:12" x14ac:dyDescent="0.3">
      <c r="A388" s="3">
        <v>42941</v>
      </c>
      <c r="B388" s="18">
        <v>39.06</v>
      </c>
      <c r="C388" s="16">
        <f t="shared" si="30"/>
        <v>-5.1177072671437784E-4</v>
      </c>
      <c r="D388" s="18">
        <v>96.04</v>
      </c>
      <c r="E388" s="16">
        <f t="shared" si="31"/>
        <v>1.3554373892190608E-3</v>
      </c>
      <c r="F388" s="18">
        <v>27.22</v>
      </c>
      <c r="G388" s="16">
        <f t="shared" si="32"/>
        <v>2.5782688766113893E-3</v>
      </c>
      <c r="J388" s="15">
        <f t="shared" si="33"/>
        <v>-1.0666937286093639E-3</v>
      </c>
      <c r="K388" s="15">
        <f t="shared" si="34"/>
        <v>8.8280054767278006E-4</v>
      </c>
      <c r="L388" s="15">
        <f t="shared" si="35"/>
        <v>2.1078480664235917E-3</v>
      </c>
    </row>
    <row r="389" spans="1:12" x14ac:dyDescent="0.3">
      <c r="A389" s="3">
        <v>42942</v>
      </c>
      <c r="B389" s="18">
        <v>39.22</v>
      </c>
      <c r="C389" s="16">
        <f t="shared" ref="C389:C452" si="36">B389/B388-1</f>
        <v>4.0962621607782967E-3</v>
      </c>
      <c r="D389" s="18">
        <v>96.14</v>
      </c>
      <c r="E389" s="16">
        <f t="shared" ref="E389:E452" si="37">D389/D388-1</f>
        <v>1.0412328196585108E-3</v>
      </c>
      <c r="F389" s="18">
        <v>27.35</v>
      </c>
      <c r="G389" s="16">
        <f t="shared" ref="G389:G452" si="38">F389/F388-1</f>
        <v>4.775900073475503E-3</v>
      </c>
      <c r="J389" s="15">
        <f t="shared" ref="J389:J452" si="39">C389-$C$1235</f>
        <v>3.5413391588833107E-3</v>
      </c>
      <c r="K389" s="15">
        <f t="shared" ref="K389:K452" si="40">E389-$E$1235</f>
        <v>5.6859597811223007E-4</v>
      </c>
      <c r="L389" s="15">
        <f t="shared" ref="L389:L452" si="41">G389-$G$1235</f>
        <v>4.3054792632877051E-3</v>
      </c>
    </row>
    <row r="390" spans="1:12" x14ac:dyDescent="0.3">
      <c r="A390" s="3">
        <v>42943</v>
      </c>
      <c r="B390" s="18">
        <v>39.159999999999997</v>
      </c>
      <c r="C390" s="16">
        <f t="shared" si="36"/>
        <v>-1.5298317185110655E-3</v>
      </c>
      <c r="D390" s="18">
        <v>95.65</v>
      </c>
      <c r="E390" s="16">
        <f t="shared" si="37"/>
        <v>-5.0967339296857928E-3</v>
      </c>
      <c r="F390" s="18">
        <v>27.08</v>
      </c>
      <c r="G390" s="16">
        <f t="shared" si="38"/>
        <v>-9.8720292504571594E-3</v>
      </c>
      <c r="J390" s="15">
        <f t="shared" si="39"/>
        <v>-2.0847547204060515E-3</v>
      </c>
      <c r="K390" s="15">
        <f t="shared" si="40"/>
        <v>-5.5693707712320736E-3</v>
      </c>
      <c r="L390" s="15">
        <f t="shared" si="41"/>
        <v>-1.0342450060644957E-2</v>
      </c>
    </row>
    <row r="391" spans="1:12" x14ac:dyDescent="0.3">
      <c r="A391" s="3">
        <v>42944</v>
      </c>
      <c r="B391" s="18">
        <v>39.08</v>
      </c>
      <c r="C391" s="16">
        <f t="shared" si="36"/>
        <v>-2.0429009193053682E-3</v>
      </c>
      <c r="D391" s="18">
        <v>95.87</v>
      </c>
      <c r="E391" s="16">
        <f t="shared" si="37"/>
        <v>2.3000522739153872E-3</v>
      </c>
      <c r="F391" s="18">
        <v>27.03</v>
      </c>
      <c r="G391" s="16">
        <f t="shared" si="38"/>
        <v>-1.8463810930574587E-3</v>
      </c>
      <c r="J391" s="15">
        <f t="shared" si="39"/>
        <v>-2.5978239212003543E-3</v>
      </c>
      <c r="K391" s="15">
        <f t="shared" si="40"/>
        <v>1.8274154323691064E-3</v>
      </c>
      <c r="L391" s="15">
        <f t="shared" si="41"/>
        <v>-2.3168019032452562E-3</v>
      </c>
    </row>
    <row r="392" spans="1:12" x14ac:dyDescent="0.3">
      <c r="A392" s="3">
        <v>42947</v>
      </c>
      <c r="B392" s="18">
        <v>39.380000000000003</v>
      </c>
      <c r="C392" s="16">
        <f t="shared" si="36"/>
        <v>7.6765609007165558E-3</v>
      </c>
      <c r="D392" s="18">
        <v>95.91</v>
      </c>
      <c r="E392" s="16">
        <f t="shared" si="37"/>
        <v>4.1723166788343313E-4</v>
      </c>
      <c r="F392" s="18">
        <v>27.38</v>
      </c>
      <c r="G392" s="16">
        <f t="shared" si="38"/>
        <v>1.2948575656677619E-2</v>
      </c>
      <c r="J392" s="15">
        <f t="shared" si="39"/>
        <v>7.1216378988215694E-3</v>
      </c>
      <c r="K392" s="15">
        <f t="shared" si="40"/>
        <v>-5.5405173662847573E-5</v>
      </c>
      <c r="L392" s="15">
        <f t="shared" si="41"/>
        <v>1.2478154846489821E-2</v>
      </c>
    </row>
    <row r="393" spans="1:12" x14ac:dyDescent="0.3">
      <c r="A393" s="3">
        <v>42948</v>
      </c>
      <c r="B393" s="18">
        <v>39.549999999999997</v>
      </c>
      <c r="C393" s="16">
        <f t="shared" si="36"/>
        <v>4.3169121381410047E-3</v>
      </c>
      <c r="D393" s="18">
        <v>96.31</v>
      </c>
      <c r="E393" s="16">
        <f t="shared" si="37"/>
        <v>4.1705765822126484E-3</v>
      </c>
      <c r="F393" s="18">
        <v>27.29</v>
      </c>
      <c r="G393" s="16">
        <f t="shared" si="38"/>
        <v>-3.2870708546384186E-3</v>
      </c>
      <c r="J393" s="15">
        <f t="shared" si="39"/>
        <v>3.7619891362460187E-3</v>
      </c>
      <c r="K393" s="15">
        <f t="shared" si="40"/>
        <v>3.6979397406663676E-3</v>
      </c>
      <c r="L393" s="15">
        <f t="shared" si="41"/>
        <v>-3.7574916648262162E-3</v>
      </c>
    </row>
    <row r="394" spans="1:12" x14ac:dyDescent="0.3">
      <c r="A394" s="3">
        <v>42949</v>
      </c>
      <c r="B394" s="18">
        <v>39.44</v>
      </c>
      <c r="C394" s="16">
        <f t="shared" si="36"/>
        <v>-2.7812895069532217E-3</v>
      </c>
      <c r="D394" s="18">
        <v>96.11</v>
      </c>
      <c r="E394" s="16">
        <f t="shared" si="37"/>
        <v>-2.0766275568476766E-3</v>
      </c>
      <c r="F394" s="18">
        <v>27.23</v>
      </c>
      <c r="G394" s="16">
        <f t="shared" si="38"/>
        <v>-2.1986075485525003E-3</v>
      </c>
      <c r="J394" s="15">
        <f t="shared" si="39"/>
        <v>-3.3362125088482078E-3</v>
      </c>
      <c r="K394" s="15">
        <f t="shared" si="40"/>
        <v>-2.5492643983939575E-3</v>
      </c>
      <c r="L394" s="15">
        <f t="shared" si="41"/>
        <v>-2.6690283587402978E-3</v>
      </c>
    </row>
    <row r="395" spans="1:12" x14ac:dyDescent="0.3">
      <c r="A395" s="3">
        <v>42950</v>
      </c>
      <c r="B395" s="18">
        <v>39.14</v>
      </c>
      <c r="C395" s="16">
        <f t="shared" si="36"/>
        <v>-7.6064908722108804E-3</v>
      </c>
      <c r="D395" s="18">
        <v>95.27</v>
      </c>
      <c r="E395" s="16">
        <f t="shared" si="37"/>
        <v>-8.7399854333576332E-3</v>
      </c>
      <c r="F395" s="18">
        <v>26.87</v>
      </c>
      <c r="G395" s="16">
        <f t="shared" si="38"/>
        <v>-1.3220712449504179E-2</v>
      </c>
      <c r="J395" s="15">
        <f t="shared" si="39"/>
        <v>-8.1614138741058669E-3</v>
      </c>
      <c r="K395" s="15">
        <f t="shared" si="40"/>
        <v>-9.212622274903914E-3</v>
      </c>
      <c r="L395" s="15">
        <f t="shared" si="41"/>
        <v>-1.3691133259691977E-2</v>
      </c>
    </row>
    <row r="396" spans="1:12" x14ac:dyDescent="0.3">
      <c r="A396" s="3">
        <v>42951</v>
      </c>
      <c r="B396" s="18">
        <v>39.47</v>
      </c>
      <c r="C396" s="16">
        <f t="shared" si="36"/>
        <v>8.4312723556463354E-3</v>
      </c>
      <c r="D396" s="18">
        <v>95.56</v>
      </c>
      <c r="E396" s="16">
        <f t="shared" si="37"/>
        <v>3.0439802666106797E-3</v>
      </c>
      <c r="F396" s="18">
        <v>26.95</v>
      </c>
      <c r="G396" s="16">
        <f t="shared" si="38"/>
        <v>2.9772981019724476E-3</v>
      </c>
      <c r="J396" s="15">
        <f t="shared" si="39"/>
        <v>7.8763493537513489E-3</v>
      </c>
      <c r="K396" s="15">
        <f t="shared" si="40"/>
        <v>2.5713434250643988E-3</v>
      </c>
      <c r="L396" s="15">
        <f t="shared" si="41"/>
        <v>2.5068772917846501E-3</v>
      </c>
    </row>
    <row r="397" spans="1:12" x14ac:dyDescent="0.3">
      <c r="A397" s="3">
        <v>42954</v>
      </c>
      <c r="B397" s="18">
        <v>39.65</v>
      </c>
      <c r="C397" s="16">
        <f t="shared" si="36"/>
        <v>4.5604256397264731E-3</v>
      </c>
      <c r="D397" s="18">
        <v>96.16</v>
      </c>
      <c r="E397" s="16">
        <f t="shared" si="37"/>
        <v>6.2787777312682813E-3</v>
      </c>
      <c r="F397" s="18">
        <v>27.15</v>
      </c>
      <c r="G397" s="16">
        <f t="shared" si="38"/>
        <v>7.4211502782930427E-3</v>
      </c>
      <c r="J397" s="15">
        <f t="shared" si="39"/>
        <v>4.0055026378314866E-3</v>
      </c>
      <c r="K397" s="15">
        <f t="shared" si="40"/>
        <v>5.8061408897220005E-3</v>
      </c>
      <c r="L397" s="15">
        <f t="shared" si="41"/>
        <v>6.9507294681052448E-3</v>
      </c>
    </row>
    <row r="398" spans="1:12" x14ac:dyDescent="0.3">
      <c r="A398" s="3">
        <v>42955</v>
      </c>
      <c r="B398" s="18">
        <v>39.32</v>
      </c>
      <c r="C398" s="16">
        <f t="shared" si="36"/>
        <v>-8.3228247162673297E-3</v>
      </c>
      <c r="D398" s="18">
        <v>95.44</v>
      </c>
      <c r="E398" s="16">
        <f t="shared" si="37"/>
        <v>-7.4875207986688785E-3</v>
      </c>
      <c r="F398" s="18">
        <v>27.02</v>
      </c>
      <c r="G398" s="16">
        <f t="shared" si="38"/>
        <v>-4.7882136279926435E-3</v>
      </c>
      <c r="J398" s="15">
        <f t="shared" si="39"/>
        <v>-8.8777477181623161E-3</v>
      </c>
      <c r="K398" s="15">
        <f t="shared" si="40"/>
        <v>-7.9601576402151594E-3</v>
      </c>
      <c r="L398" s="15">
        <f t="shared" si="41"/>
        <v>-5.2586344381804415E-3</v>
      </c>
    </row>
    <row r="399" spans="1:12" x14ac:dyDescent="0.3">
      <c r="A399" s="3">
        <v>42956</v>
      </c>
      <c r="B399" s="18">
        <v>38.909999999999997</v>
      </c>
      <c r="C399" s="16">
        <f t="shared" si="36"/>
        <v>-1.0427263479145576E-2</v>
      </c>
      <c r="D399" s="18">
        <v>94.14</v>
      </c>
      <c r="E399" s="16">
        <f t="shared" si="37"/>
        <v>-1.3621123218776177E-2</v>
      </c>
      <c r="F399" s="18">
        <v>26.59</v>
      </c>
      <c r="G399" s="16">
        <f t="shared" si="38"/>
        <v>-1.5914137675795748E-2</v>
      </c>
      <c r="J399" s="15">
        <f t="shared" si="39"/>
        <v>-1.0982186481040563E-2</v>
      </c>
      <c r="K399" s="15">
        <f t="shared" si="40"/>
        <v>-1.4093760060322457E-2</v>
      </c>
      <c r="L399" s="15">
        <f t="shared" si="41"/>
        <v>-1.6384558485983546E-2</v>
      </c>
    </row>
    <row r="400" spans="1:12" x14ac:dyDescent="0.3">
      <c r="A400" s="3">
        <v>42957</v>
      </c>
      <c r="B400" s="18">
        <v>38.47</v>
      </c>
      <c r="C400" s="16">
        <f t="shared" si="36"/>
        <v>-1.1308147005910985E-2</v>
      </c>
      <c r="D400" s="18">
        <v>91.91</v>
      </c>
      <c r="E400" s="16">
        <f t="shared" si="37"/>
        <v>-2.3688124070533334E-2</v>
      </c>
      <c r="F400" s="18">
        <v>26.25</v>
      </c>
      <c r="G400" s="16">
        <f t="shared" si="38"/>
        <v>-1.278676194057915E-2</v>
      </c>
      <c r="J400" s="15">
        <f t="shared" si="39"/>
        <v>-1.1863070007805971E-2</v>
      </c>
      <c r="K400" s="15">
        <f t="shared" si="40"/>
        <v>-2.4160760912079613E-2</v>
      </c>
      <c r="L400" s="15">
        <f t="shared" si="41"/>
        <v>-1.3257182750766948E-2</v>
      </c>
    </row>
    <row r="401" spans="1:12" x14ac:dyDescent="0.3">
      <c r="A401" s="3">
        <v>42958</v>
      </c>
      <c r="B401" s="18">
        <v>38.11</v>
      </c>
      <c r="C401" s="16">
        <f t="shared" si="36"/>
        <v>-9.3579412529243289E-3</v>
      </c>
      <c r="D401" s="18">
        <v>91.51</v>
      </c>
      <c r="E401" s="16">
        <f t="shared" si="37"/>
        <v>-4.3520835600042718E-3</v>
      </c>
      <c r="F401" s="18">
        <v>26.09</v>
      </c>
      <c r="G401" s="16">
        <f t="shared" si="38"/>
        <v>-6.0952380952381535E-3</v>
      </c>
      <c r="J401" s="15">
        <f t="shared" si="39"/>
        <v>-9.9128642548193154E-3</v>
      </c>
      <c r="K401" s="15">
        <f t="shared" si="40"/>
        <v>-4.8247204015505526E-3</v>
      </c>
      <c r="L401" s="15">
        <f t="shared" si="41"/>
        <v>-6.5656589054259515E-3</v>
      </c>
    </row>
    <row r="402" spans="1:12" x14ac:dyDescent="0.3">
      <c r="A402" s="3">
        <v>42961</v>
      </c>
      <c r="B402" s="18">
        <v>38.64</v>
      </c>
      <c r="C402" s="16">
        <f t="shared" si="36"/>
        <v>1.3907110994489713E-2</v>
      </c>
      <c r="D402" s="18">
        <v>93.72</v>
      </c>
      <c r="E402" s="16">
        <f t="shared" si="37"/>
        <v>2.4150366080209817E-2</v>
      </c>
      <c r="F402" s="18">
        <v>26.54</v>
      </c>
      <c r="G402" s="16">
        <f t="shared" si="38"/>
        <v>1.7247987734764214E-2</v>
      </c>
      <c r="J402" s="15">
        <f t="shared" si="39"/>
        <v>1.3352187992594727E-2</v>
      </c>
      <c r="K402" s="15">
        <f t="shared" si="40"/>
        <v>2.3677729238663538E-2</v>
      </c>
      <c r="L402" s="15">
        <f t="shared" si="41"/>
        <v>1.6777566924576416E-2</v>
      </c>
    </row>
    <row r="403" spans="1:12" x14ac:dyDescent="0.3">
      <c r="A403" s="3">
        <v>42963</v>
      </c>
      <c r="B403" s="18">
        <v>39.18</v>
      </c>
      <c r="C403" s="16">
        <f t="shared" si="36"/>
        <v>1.3975155279503104E-2</v>
      </c>
      <c r="D403" s="18">
        <v>95.25</v>
      </c>
      <c r="E403" s="16">
        <f t="shared" si="37"/>
        <v>1.6325224071702893E-2</v>
      </c>
      <c r="F403" s="18">
        <v>26.82</v>
      </c>
      <c r="G403" s="16">
        <f t="shared" si="38"/>
        <v>1.0550113036925435E-2</v>
      </c>
      <c r="J403" s="15">
        <f t="shared" si="39"/>
        <v>1.3420232277608118E-2</v>
      </c>
      <c r="K403" s="15">
        <f t="shared" si="40"/>
        <v>1.5852587230156614E-2</v>
      </c>
      <c r="L403" s="15">
        <f t="shared" si="41"/>
        <v>1.0079692226737637E-2</v>
      </c>
    </row>
    <row r="404" spans="1:12" x14ac:dyDescent="0.3">
      <c r="A404" s="3">
        <v>42964</v>
      </c>
      <c r="B404" s="18">
        <v>39.11</v>
      </c>
      <c r="C404" s="16">
        <f t="shared" si="36"/>
        <v>-1.7866258295048398E-3</v>
      </c>
      <c r="D404" s="18">
        <v>95.38</v>
      </c>
      <c r="E404" s="16">
        <f t="shared" si="37"/>
        <v>1.3648293963253177E-3</v>
      </c>
      <c r="F404" s="18">
        <v>26.68</v>
      </c>
      <c r="G404" s="16">
        <f t="shared" si="38"/>
        <v>-5.2199850857569396E-3</v>
      </c>
      <c r="J404" s="15">
        <f t="shared" si="39"/>
        <v>-2.3415488313998259E-3</v>
      </c>
      <c r="K404" s="15">
        <f t="shared" si="40"/>
        <v>8.9219255477903704E-4</v>
      </c>
      <c r="L404" s="15">
        <f t="shared" si="41"/>
        <v>-5.6904058959447376E-3</v>
      </c>
    </row>
    <row r="405" spans="1:12" x14ac:dyDescent="0.3">
      <c r="A405" s="3">
        <v>42965</v>
      </c>
      <c r="B405" s="18">
        <v>38.880000000000003</v>
      </c>
      <c r="C405" s="16">
        <f t="shared" si="36"/>
        <v>-5.8808488877524212E-3</v>
      </c>
      <c r="D405" s="18">
        <v>95.18</v>
      </c>
      <c r="E405" s="16">
        <f t="shared" si="37"/>
        <v>-2.0968756552735002E-3</v>
      </c>
      <c r="F405" s="18">
        <v>26.7</v>
      </c>
      <c r="G405" s="16">
        <f t="shared" si="38"/>
        <v>7.4962518740617767E-4</v>
      </c>
      <c r="J405" s="15">
        <f t="shared" si="39"/>
        <v>-6.4357718896474077E-3</v>
      </c>
      <c r="K405" s="15">
        <f t="shared" si="40"/>
        <v>-2.569512496819781E-3</v>
      </c>
      <c r="L405" s="15">
        <f t="shared" si="41"/>
        <v>2.7920437721837998E-4</v>
      </c>
    </row>
    <row r="406" spans="1:12" x14ac:dyDescent="0.3">
      <c r="A406" s="3">
        <v>42968</v>
      </c>
      <c r="B406" s="18">
        <v>38.5</v>
      </c>
      <c r="C406" s="16">
        <f t="shared" si="36"/>
        <v>-9.7736625514404096E-3</v>
      </c>
      <c r="D406" s="18">
        <v>93.98</v>
      </c>
      <c r="E406" s="16">
        <f t="shared" si="37"/>
        <v>-1.2607690691321727E-2</v>
      </c>
      <c r="F406" s="18">
        <v>26.59</v>
      </c>
      <c r="G406" s="16">
        <f t="shared" si="38"/>
        <v>-4.1198501872659055E-3</v>
      </c>
      <c r="J406" s="15">
        <f t="shared" si="39"/>
        <v>-1.0328585553335396E-2</v>
      </c>
      <c r="K406" s="15">
        <f t="shared" si="40"/>
        <v>-1.3080327532868008E-2</v>
      </c>
      <c r="L406" s="15">
        <f t="shared" si="41"/>
        <v>-4.5902709974537034E-3</v>
      </c>
    </row>
    <row r="407" spans="1:12" x14ac:dyDescent="0.3">
      <c r="A407" s="3">
        <v>42969</v>
      </c>
      <c r="B407" s="18">
        <v>38.56</v>
      </c>
      <c r="C407" s="16">
        <f t="shared" si="36"/>
        <v>1.5584415584415368E-3</v>
      </c>
      <c r="D407" s="18">
        <v>93.77</v>
      </c>
      <c r="E407" s="16">
        <f t="shared" si="37"/>
        <v>-2.2345179825495887E-3</v>
      </c>
      <c r="F407" s="18">
        <v>26.46</v>
      </c>
      <c r="G407" s="16">
        <f t="shared" si="38"/>
        <v>-4.8890560361037894E-3</v>
      </c>
      <c r="J407" s="15">
        <f t="shared" si="39"/>
        <v>1.0035185565465507E-3</v>
      </c>
      <c r="K407" s="15">
        <f t="shared" si="40"/>
        <v>-2.7071548240958695E-3</v>
      </c>
      <c r="L407" s="15">
        <f t="shared" si="41"/>
        <v>-5.3594768462915873E-3</v>
      </c>
    </row>
    <row r="408" spans="1:12" x14ac:dyDescent="0.3">
      <c r="A408" s="3">
        <v>42970</v>
      </c>
      <c r="B408" s="18">
        <v>38.93</v>
      </c>
      <c r="C408" s="16">
        <f t="shared" si="36"/>
        <v>9.5954356846472688E-3</v>
      </c>
      <c r="D408" s="18">
        <v>94.55</v>
      </c>
      <c r="E408" s="16">
        <f t="shared" si="37"/>
        <v>8.3182254452383031E-3</v>
      </c>
      <c r="F408" s="18">
        <v>26.66</v>
      </c>
      <c r="G408" s="16">
        <f t="shared" si="38"/>
        <v>7.5585789871503994E-3</v>
      </c>
      <c r="J408" s="15">
        <f t="shared" si="39"/>
        <v>9.0405126827522823E-3</v>
      </c>
      <c r="K408" s="15">
        <f t="shared" si="40"/>
        <v>7.8455886036920223E-3</v>
      </c>
      <c r="L408" s="15">
        <f t="shared" si="41"/>
        <v>7.0881581769626015E-3</v>
      </c>
    </row>
    <row r="409" spans="1:12" x14ac:dyDescent="0.3">
      <c r="A409" s="3">
        <v>42971</v>
      </c>
      <c r="B409" s="18">
        <v>39.07</v>
      </c>
      <c r="C409" s="16">
        <f t="shared" si="36"/>
        <v>3.5961983046493007E-3</v>
      </c>
      <c r="D409" s="18">
        <v>94.82</v>
      </c>
      <c r="E409" s="16">
        <f t="shared" si="37"/>
        <v>2.8556319407719855E-3</v>
      </c>
      <c r="F409" s="18">
        <v>26.72</v>
      </c>
      <c r="G409" s="16">
        <f t="shared" si="38"/>
        <v>2.2505626406601476E-3</v>
      </c>
      <c r="J409" s="15">
        <f t="shared" si="39"/>
        <v>3.0412753027543146E-3</v>
      </c>
      <c r="K409" s="15">
        <f t="shared" si="40"/>
        <v>2.3829950992257046E-3</v>
      </c>
      <c r="L409" s="15">
        <f t="shared" si="41"/>
        <v>1.7801418304723498E-3</v>
      </c>
    </row>
    <row r="410" spans="1:12" x14ac:dyDescent="0.3">
      <c r="A410" s="3">
        <v>42975</v>
      </c>
      <c r="B410" s="18">
        <v>39.299999999999997</v>
      </c>
      <c r="C410" s="16">
        <f t="shared" si="36"/>
        <v>5.8868697210134879E-3</v>
      </c>
      <c r="D410" s="18">
        <v>95.48</v>
      </c>
      <c r="E410" s="16">
        <f t="shared" si="37"/>
        <v>6.9605568445476607E-3</v>
      </c>
      <c r="F410" s="18">
        <v>26.78</v>
      </c>
      <c r="G410" s="16">
        <f t="shared" si="38"/>
        <v>2.2455089820359042E-3</v>
      </c>
      <c r="J410" s="15">
        <f t="shared" si="39"/>
        <v>5.3319467191185015E-3</v>
      </c>
      <c r="K410" s="15">
        <f t="shared" si="40"/>
        <v>6.4879200030013798E-3</v>
      </c>
      <c r="L410" s="15">
        <f t="shared" si="41"/>
        <v>1.7750881718481065E-3</v>
      </c>
    </row>
    <row r="411" spans="1:12" x14ac:dyDescent="0.3">
      <c r="A411" s="3">
        <v>42976</v>
      </c>
      <c r="B411" s="18">
        <v>38.82</v>
      </c>
      <c r="C411" s="16">
        <f t="shared" si="36"/>
        <v>-1.2213740458015154E-2</v>
      </c>
      <c r="D411" s="18">
        <v>94.35</v>
      </c>
      <c r="E411" s="16">
        <f t="shared" si="37"/>
        <v>-1.1834939254294241E-2</v>
      </c>
      <c r="F411" s="18">
        <v>26.56</v>
      </c>
      <c r="G411" s="16">
        <f t="shared" si="38"/>
        <v>-8.2150858849888708E-3</v>
      </c>
      <c r="J411" s="15">
        <f t="shared" si="39"/>
        <v>-1.2768663459910141E-2</v>
      </c>
      <c r="K411" s="15">
        <f t="shared" si="40"/>
        <v>-1.2307576095840522E-2</v>
      </c>
      <c r="L411" s="15">
        <f t="shared" si="41"/>
        <v>-8.6855066951766688E-3</v>
      </c>
    </row>
    <row r="412" spans="1:12" x14ac:dyDescent="0.3">
      <c r="A412" s="3">
        <v>42977</v>
      </c>
      <c r="B412" s="18">
        <v>39.19</v>
      </c>
      <c r="C412" s="16">
        <f t="shared" si="36"/>
        <v>9.5311695002575636E-3</v>
      </c>
      <c r="D412" s="18">
        <v>95.66</v>
      </c>
      <c r="E412" s="16">
        <f t="shared" si="37"/>
        <v>1.3884472708002082E-2</v>
      </c>
      <c r="F412" s="18">
        <v>26.66</v>
      </c>
      <c r="G412" s="16">
        <f t="shared" si="38"/>
        <v>3.7650602409640133E-3</v>
      </c>
      <c r="J412" s="15">
        <f t="shared" si="39"/>
        <v>8.9762464983625771E-3</v>
      </c>
      <c r="K412" s="15">
        <f t="shared" si="40"/>
        <v>1.3411835866455802E-2</v>
      </c>
      <c r="L412" s="15">
        <f t="shared" si="41"/>
        <v>3.2946394307762157E-3</v>
      </c>
    </row>
    <row r="413" spans="1:12" x14ac:dyDescent="0.3">
      <c r="A413" s="3">
        <v>42978</v>
      </c>
      <c r="B413" s="18">
        <v>39.270000000000003</v>
      </c>
      <c r="C413" s="16">
        <f t="shared" si="36"/>
        <v>2.0413370757847993E-3</v>
      </c>
      <c r="D413" s="18">
        <v>96.09</v>
      </c>
      <c r="E413" s="16">
        <f t="shared" si="37"/>
        <v>4.4950867656283755E-3</v>
      </c>
      <c r="F413" s="18">
        <v>26.72</v>
      </c>
      <c r="G413" s="16">
        <f t="shared" si="38"/>
        <v>2.2505626406601476E-3</v>
      </c>
      <c r="J413" s="15">
        <f t="shared" si="39"/>
        <v>1.4864140738898132E-3</v>
      </c>
      <c r="K413" s="15">
        <f t="shared" si="40"/>
        <v>4.0224499240820947E-3</v>
      </c>
      <c r="L413" s="15">
        <f t="shared" si="41"/>
        <v>1.7801418304723498E-3</v>
      </c>
    </row>
    <row r="414" spans="1:12" x14ac:dyDescent="0.3">
      <c r="A414" s="3">
        <v>42979</v>
      </c>
      <c r="B414" s="18">
        <v>39.5</v>
      </c>
      <c r="C414" s="16">
        <f t="shared" si="36"/>
        <v>5.8568882098293251E-3</v>
      </c>
      <c r="D414" s="18">
        <v>96.95</v>
      </c>
      <c r="E414" s="16">
        <f t="shared" si="37"/>
        <v>8.9499427619939009E-3</v>
      </c>
      <c r="F414" s="18">
        <v>27</v>
      </c>
      <c r="G414" s="16">
        <f t="shared" si="38"/>
        <v>1.0479041916167775E-2</v>
      </c>
      <c r="J414" s="15">
        <f t="shared" si="39"/>
        <v>5.3019652079343386E-3</v>
      </c>
      <c r="K414" s="15">
        <f t="shared" si="40"/>
        <v>8.4773059204476201E-3</v>
      </c>
      <c r="L414" s="15">
        <f t="shared" si="41"/>
        <v>1.0008621105979977E-2</v>
      </c>
    </row>
    <row r="415" spans="1:12" x14ac:dyDescent="0.3">
      <c r="A415" s="3">
        <v>42982</v>
      </c>
      <c r="B415" s="18">
        <v>39.22</v>
      </c>
      <c r="C415" s="16">
        <f t="shared" si="36"/>
        <v>-7.088607594936791E-3</v>
      </c>
      <c r="D415" s="18">
        <v>96.09</v>
      </c>
      <c r="E415" s="16">
        <f t="shared" si="37"/>
        <v>-8.8705518308406228E-3</v>
      </c>
      <c r="F415" s="18">
        <v>26.76</v>
      </c>
      <c r="G415" s="16">
        <f t="shared" si="38"/>
        <v>-8.8888888888888351E-3</v>
      </c>
      <c r="J415" s="15">
        <f t="shared" si="39"/>
        <v>-7.6435305968317775E-3</v>
      </c>
      <c r="K415" s="15">
        <f t="shared" si="40"/>
        <v>-9.3431886723869036E-3</v>
      </c>
      <c r="L415" s="15">
        <f t="shared" si="41"/>
        <v>-9.3593096990766331E-3</v>
      </c>
    </row>
    <row r="416" spans="1:12" x14ac:dyDescent="0.3">
      <c r="A416" s="3">
        <v>42983</v>
      </c>
      <c r="B416" s="18">
        <v>39.33</v>
      </c>
      <c r="C416" s="16">
        <f t="shared" si="36"/>
        <v>2.8046914839368053E-3</v>
      </c>
      <c r="D416" s="18">
        <v>96.96</v>
      </c>
      <c r="E416" s="16">
        <f t="shared" si="37"/>
        <v>9.0540118638775535E-3</v>
      </c>
      <c r="F416" s="18">
        <v>26.77</v>
      </c>
      <c r="G416" s="16">
        <f t="shared" si="38"/>
        <v>3.7369207772797175E-4</v>
      </c>
      <c r="J416" s="15">
        <f t="shared" si="39"/>
        <v>2.2497684820418193E-3</v>
      </c>
      <c r="K416" s="15">
        <f t="shared" si="40"/>
        <v>8.5813750223312727E-3</v>
      </c>
      <c r="L416" s="15">
        <f t="shared" si="41"/>
        <v>-9.6728732459825946E-5</v>
      </c>
    </row>
    <row r="417" spans="1:12" x14ac:dyDescent="0.3">
      <c r="A417" s="3">
        <v>42984</v>
      </c>
      <c r="B417" s="18">
        <v>39.25</v>
      </c>
      <c r="C417" s="16">
        <f t="shared" si="36"/>
        <v>-2.0340706839562239E-3</v>
      </c>
      <c r="D417" s="18">
        <v>97.33</v>
      </c>
      <c r="E417" s="16">
        <f t="shared" si="37"/>
        <v>3.8160066006600601E-3</v>
      </c>
      <c r="F417" s="18">
        <v>26.77</v>
      </c>
      <c r="G417" s="16">
        <f t="shared" si="38"/>
        <v>0</v>
      </c>
      <c r="J417" s="15">
        <f t="shared" si="39"/>
        <v>-2.58899368585121E-3</v>
      </c>
      <c r="K417" s="15">
        <f t="shared" si="40"/>
        <v>3.3433697591137793E-3</v>
      </c>
      <c r="L417" s="15">
        <f t="shared" si="41"/>
        <v>-4.704208101877977E-4</v>
      </c>
    </row>
    <row r="418" spans="1:12" x14ac:dyDescent="0.3">
      <c r="A418" s="3">
        <v>42985</v>
      </c>
      <c r="B418" s="18">
        <v>39.380000000000003</v>
      </c>
      <c r="C418" s="16">
        <f t="shared" si="36"/>
        <v>3.3121019108279803E-3</v>
      </c>
      <c r="D418" s="18">
        <v>97.78</v>
      </c>
      <c r="E418" s="16">
        <f t="shared" si="37"/>
        <v>4.6234460084249029E-3</v>
      </c>
      <c r="F418" s="18">
        <v>26.85</v>
      </c>
      <c r="G418" s="16">
        <f t="shared" si="38"/>
        <v>2.988419872992143E-3</v>
      </c>
      <c r="J418" s="15">
        <f t="shared" si="39"/>
        <v>2.7571789089329943E-3</v>
      </c>
      <c r="K418" s="15">
        <f t="shared" si="40"/>
        <v>4.1508091668786221E-3</v>
      </c>
      <c r="L418" s="15">
        <f t="shared" si="41"/>
        <v>2.5179990628043454E-3</v>
      </c>
    </row>
    <row r="419" spans="1:12" x14ac:dyDescent="0.3">
      <c r="A419" s="3">
        <v>42986</v>
      </c>
      <c r="B419" s="18">
        <v>39.380000000000003</v>
      </c>
      <c r="C419" s="16">
        <f t="shared" si="36"/>
        <v>0</v>
      </c>
      <c r="D419" s="18">
        <v>98</v>
      </c>
      <c r="E419" s="16">
        <f t="shared" si="37"/>
        <v>2.2499488647984567E-3</v>
      </c>
      <c r="F419" s="18">
        <v>26.86</v>
      </c>
      <c r="G419" s="16">
        <f t="shared" si="38"/>
        <v>3.7243947858467408E-4</v>
      </c>
      <c r="J419" s="15">
        <f t="shared" si="39"/>
        <v>-5.5492300189498604E-4</v>
      </c>
      <c r="K419" s="15">
        <f t="shared" si="40"/>
        <v>1.7773120232521759E-3</v>
      </c>
      <c r="L419" s="15">
        <f t="shared" si="41"/>
        <v>-9.7981331603123618E-5</v>
      </c>
    </row>
    <row r="420" spans="1:12" x14ac:dyDescent="0.3">
      <c r="A420" s="3">
        <v>42989</v>
      </c>
      <c r="B420" s="18">
        <v>39.78</v>
      </c>
      <c r="C420" s="16">
        <f t="shared" si="36"/>
        <v>1.0157440325037959E-2</v>
      </c>
      <c r="D420" s="18">
        <v>99.15</v>
      </c>
      <c r="E420" s="16">
        <f t="shared" si="37"/>
        <v>1.1734693877551106E-2</v>
      </c>
      <c r="F420" s="18">
        <v>26.92</v>
      </c>
      <c r="G420" s="16">
        <f t="shared" si="38"/>
        <v>2.2338049143708627E-3</v>
      </c>
      <c r="J420" s="15">
        <f t="shared" si="39"/>
        <v>9.6025173231429721E-3</v>
      </c>
      <c r="K420" s="15">
        <f t="shared" si="40"/>
        <v>1.1262057036004825E-2</v>
      </c>
      <c r="L420" s="15">
        <f t="shared" si="41"/>
        <v>1.763384104183065E-3</v>
      </c>
    </row>
    <row r="421" spans="1:12" x14ac:dyDescent="0.3">
      <c r="A421" s="3">
        <v>42990</v>
      </c>
      <c r="B421" s="18">
        <v>40.03</v>
      </c>
      <c r="C421" s="16">
        <f t="shared" si="36"/>
        <v>6.2845651080944975E-3</v>
      </c>
      <c r="D421" s="18">
        <v>100.26</v>
      </c>
      <c r="E421" s="16">
        <f t="shared" si="37"/>
        <v>1.1195158850226816E-2</v>
      </c>
      <c r="F421" s="18">
        <v>27.2</v>
      </c>
      <c r="G421" s="16">
        <f t="shared" si="38"/>
        <v>1.0401188707280795E-2</v>
      </c>
      <c r="J421" s="15">
        <f t="shared" si="39"/>
        <v>5.7296421061995111E-3</v>
      </c>
      <c r="K421" s="15">
        <f t="shared" si="40"/>
        <v>1.0722522008680535E-2</v>
      </c>
      <c r="L421" s="15">
        <f t="shared" si="41"/>
        <v>9.9307678970929972E-3</v>
      </c>
    </row>
    <row r="422" spans="1:12" x14ac:dyDescent="0.3">
      <c r="A422" s="3">
        <v>42991</v>
      </c>
      <c r="B422" s="18">
        <v>39.93</v>
      </c>
      <c r="C422" s="16">
        <f t="shared" si="36"/>
        <v>-2.4981264051960883E-3</v>
      </c>
      <c r="D422" s="18">
        <v>99.51</v>
      </c>
      <c r="E422" s="16">
        <f t="shared" si="37"/>
        <v>-7.4805505685218154E-3</v>
      </c>
      <c r="F422" s="18">
        <v>27.12</v>
      </c>
      <c r="G422" s="16">
        <f t="shared" si="38"/>
        <v>-2.9411764705882248E-3</v>
      </c>
      <c r="J422" s="15">
        <f t="shared" si="39"/>
        <v>-3.0530494070910743E-3</v>
      </c>
      <c r="K422" s="15">
        <f t="shared" si="40"/>
        <v>-7.9531874100680962E-3</v>
      </c>
      <c r="L422" s="15">
        <f t="shared" si="41"/>
        <v>-3.4115972807760224E-3</v>
      </c>
    </row>
    <row r="423" spans="1:12" x14ac:dyDescent="0.3">
      <c r="A423" s="3">
        <v>42992</v>
      </c>
      <c r="B423" s="18">
        <v>40</v>
      </c>
      <c r="C423" s="16">
        <f t="shared" si="36"/>
        <v>1.753067868770275E-3</v>
      </c>
      <c r="D423" s="18">
        <v>99.7</v>
      </c>
      <c r="E423" s="16">
        <f t="shared" si="37"/>
        <v>1.9093558436338309E-3</v>
      </c>
      <c r="F423" s="18">
        <v>27.26</v>
      </c>
      <c r="G423" s="16">
        <f t="shared" si="38"/>
        <v>5.1622418879055942E-3</v>
      </c>
      <c r="J423" s="15">
        <f t="shared" si="39"/>
        <v>1.1981448668752889E-3</v>
      </c>
      <c r="K423" s="15">
        <f t="shared" si="40"/>
        <v>1.4367190020875501E-3</v>
      </c>
      <c r="L423" s="15">
        <f t="shared" si="41"/>
        <v>4.6918210777177963E-3</v>
      </c>
    </row>
    <row r="424" spans="1:12" x14ac:dyDescent="0.3">
      <c r="A424" s="3">
        <v>42993</v>
      </c>
      <c r="B424" s="18">
        <v>39.979999999999997</v>
      </c>
      <c r="C424" s="16">
        <f t="shared" si="36"/>
        <v>-5.0000000000005596E-4</v>
      </c>
      <c r="D424" s="18">
        <v>99.6</v>
      </c>
      <c r="E424" s="16">
        <f t="shared" si="37"/>
        <v>-1.0030090270812808E-3</v>
      </c>
      <c r="F424" s="18">
        <v>27.32</v>
      </c>
      <c r="G424" s="16">
        <f t="shared" si="38"/>
        <v>2.2010271460013442E-3</v>
      </c>
      <c r="J424" s="15">
        <f t="shared" si="39"/>
        <v>-1.054923001895042E-3</v>
      </c>
      <c r="K424" s="15">
        <f t="shared" si="40"/>
        <v>-1.4756458686275616E-3</v>
      </c>
      <c r="L424" s="15">
        <f t="shared" si="41"/>
        <v>1.7306063358135464E-3</v>
      </c>
    </row>
    <row r="425" spans="1:12" x14ac:dyDescent="0.3">
      <c r="A425" s="3">
        <v>42996</v>
      </c>
      <c r="B425" s="18">
        <v>40.17</v>
      </c>
      <c r="C425" s="16">
        <f t="shared" si="36"/>
        <v>4.7523761880940985E-3</v>
      </c>
      <c r="D425" s="18">
        <v>100.08</v>
      </c>
      <c r="E425" s="16">
        <f t="shared" si="37"/>
        <v>4.8192771084338837E-3</v>
      </c>
      <c r="F425" s="18">
        <v>27.37</v>
      </c>
      <c r="G425" s="16">
        <f t="shared" si="38"/>
        <v>1.8301610541728852E-3</v>
      </c>
      <c r="J425" s="15">
        <f t="shared" si="39"/>
        <v>4.197453186199112E-3</v>
      </c>
      <c r="K425" s="15">
        <f t="shared" si="40"/>
        <v>4.3466402668876029E-3</v>
      </c>
      <c r="L425" s="15">
        <f t="shared" si="41"/>
        <v>1.3597402439850875E-3</v>
      </c>
    </row>
    <row r="426" spans="1:12" x14ac:dyDescent="0.3">
      <c r="A426" s="3">
        <v>42997</v>
      </c>
      <c r="B426" s="18">
        <v>40.21</v>
      </c>
      <c r="C426" s="16">
        <f t="shared" si="36"/>
        <v>9.9576798605927053E-4</v>
      </c>
      <c r="D426" s="18">
        <v>100.58</v>
      </c>
      <c r="E426" s="16">
        <f t="shared" si="37"/>
        <v>4.9960031974420893E-3</v>
      </c>
      <c r="F426" s="18">
        <v>27.45</v>
      </c>
      <c r="G426" s="16">
        <f t="shared" si="38"/>
        <v>2.9229082937523021E-3</v>
      </c>
      <c r="J426" s="15">
        <f t="shared" si="39"/>
        <v>4.4084498416428449E-4</v>
      </c>
      <c r="K426" s="15">
        <f t="shared" si="40"/>
        <v>4.5233663558958085E-3</v>
      </c>
      <c r="L426" s="15">
        <f t="shared" si="41"/>
        <v>2.4524874835645046E-3</v>
      </c>
    </row>
    <row r="427" spans="1:12" x14ac:dyDescent="0.3">
      <c r="A427" s="3">
        <v>42998</v>
      </c>
      <c r="B427" s="18">
        <v>40.15</v>
      </c>
      <c r="C427" s="16">
        <f t="shared" si="36"/>
        <v>-1.4921661278289866E-3</v>
      </c>
      <c r="D427" s="18">
        <v>100.44</v>
      </c>
      <c r="E427" s="16">
        <f t="shared" si="37"/>
        <v>-1.3919268244183547E-3</v>
      </c>
      <c r="F427" s="18">
        <v>27.42</v>
      </c>
      <c r="G427" s="16">
        <f t="shared" si="38"/>
        <v>-1.0928961748633004E-3</v>
      </c>
      <c r="J427" s="15">
        <f t="shared" si="39"/>
        <v>-2.0470891297239726E-3</v>
      </c>
      <c r="K427" s="15">
        <f t="shared" si="40"/>
        <v>-1.8645636659646355E-3</v>
      </c>
      <c r="L427" s="15">
        <f t="shared" si="41"/>
        <v>-1.5633169850510981E-3</v>
      </c>
    </row>
    <row r="428" spans="1:12" x14ac:dyDescent="0.3">
      <c r="A428" s="3">
        <v>42999</v>
      </c>
      <c r="B428" s="18">
        <v>40.01</v>
      </c>
      <c r="C428" s="16">
        <f t="shared" si="36"/>
        <v>-3.4869240348692765E-3</v>
      </c>
      <c r="D428" s="18">
        <v>100.24</v>
      </c>
      <c r="E428" s="16">
        <f t="shared" si="37"/>
        <v>-1.9912385503784158E-3</v>
      </c>
      <c r="F428" s="18">
        <v>27.5</v>
      </c>
      <c r="G428" s="16">
        <f t="shared" si="38"/>
        <v>2.9175784099197966E-3</v>
      </c>
      <c r="J428" s="15">
        <f t="shared" si="39"/>
        <v>-4.041847036764263E-3</v>
      </c>
      <c r="K428" s="15">
        <f t="shared" si="40"/>
        <v>-2.4638753919246966E-3</v>
      </c>
      <c r="L428" s="15">
        <f t="shared" si="41"/>
        <v>2.447157599731999E-3</v>
      </c>
    </row>
    <row r="429" spans="1:12" x14ac:dyDescent="0.3">
      <c r="A429" s="3">
        <v>43000</v>
      </c>
      <c r="B429" s="18">
        <v>39.340000000000003</v>
      </c>
      <c r="C429" s="16">
        <f t="shared" si="36"/>
        <v>-1.6745813546613197E-2</v>
      </c>
      <c r="D429" s="18">
        <v>97.72</v>
      </c>
      <c r="E429" s="16">
        <f t="shared" si="37"/>
        <v>-2.5139664804469275E-2</v>
      </c>
      <c r="F429" s="18">
        <v>26.91</v>
      </c>
      <c r="G429" s="16">
        <f t="shared" si="38"/>
        <v>-2.1454545454545504E-2</v>
      </c>
      <c r="J429" s="15">
        <f t="shared" si="39"/>
        <v>-1.7300736548508184E-2</v>
      </c>
      <c r="K429" s="15">
        <f t="shared" si="40"/>
        <v>-2.5612301646015554E-2</v>
      </c>
      <c r="L429" s="15">
        <f t="shared" si="41"/>
        <v>-2.1924966264733302E-2</v>
      </c>
    </row>
    <row r="430" spans="1:12" x14ac:dyDescent="0.3">
      <c r="A430" s="3">
        <v>43003</v>
      </c>
      <c r="B430" s="18">
        <v>38.950000000000003</v>
      </c>
      <c r="C430" s="16">
        <f t="shared" si="36"/>
        <v>-9.9135739705135117E-3</v>
      </c>
      <c r="D430" s="18">
        <v>96.63</v>
      </c>
      <c r="E430" s="16">
        <f t="shared" si="37"/>
        <v>-1.1154318460908752E-2</v>
      </c>
      <c r="F430" s="18">
        <v>26.57</v>
      </c>
      <c r="G430" s="16">
        <f t="shared" si="38"/>
        <v>-1.2634708286882179E-2</v>
      </c>
      <c r="J430" s="15">
        <f t="shared" si="39"/>
        <v>-1.0468496972408498E-2</v>
      </c>
      <c r="K430" s="15">
        <f t="shared" si="40"/>
        <v>-1.1626955302455033E-2</v>
      </c>
      <c r="L430" s="15">
        <f t="shared" si="41"/>
        <v>-1.3105129097069977E-2</v>
      </c>
    </row>
    <row r="431" spans="1:12" x14ac:dyDescent="0.3">
      <c r="A431" s="3">
        <v>43004</v>
      </c>
      <c r="B431" s="18">
        <v>39.11</v>
      </c>
      <c r="C431" s="16">
        <f t="shared" si="36"/>
        <v>4.1078305519897107E-3</v>
      </c>
      <c r="D431" s="18">
        <v>97.33</v>
      </c>
      <c r="E431" s="16">
        <f t="shared" si="37"/>
        <v>7.2441270826866244E-3</v>
      </c>
      <c r="F431" s="18">
        <v>26.75</v>
      </c>
      <c r="G431" s="16">
        <f t="shared" si="38"/>
        <v>6.7745577719231509E-3</v>
      </c>
      <c r="J431" s="15">
        <f t="shared" si="39"/>
        <v>3.5529075500947247E-3</v>
      </c>
      <c r="K431" s="15">
        <f t="shared" si="40"/>
        <v>6.7714902411403436E-3</v>
      </c>
      <c r="L431" s="15">
        <f t="shared" si="41"/>
        <v>6.3041369617353529E-3</v>
      </c>
    </row>
    <row r="432" spans="1:12" x14ac:dyDescent="0.3">
      <c r="A432" s="3">
        <v>43005</v>
      </c>
      <c r="B432" s="18">
        <v>38.58</v>
      </c>
      <c r="C432" s="16">
        <f t="shared" si="36"/>
        <v>-1.3551521350038342E-2</v>
      </c>
      <c r="D432" s="18">
        <v>95.86</v>
      </c>
      <c r="E432" s="16">
        <f t="shared" si="37"/>
        <v>-1.5103256960854794E-2</v>
      </c>
      <c r="F432" s="18">
        <v>26.48</v>
      </c>
      <c r="G432" s="16">
        <f t="shared" si="38"/>
        <v>-1.0093457943925244E-2</v>
      </c>
      <c r="J432" s="15">
        <f t="shared" si="39"/>
        <v>-1.4106444351933329E-2</v>
      </c>
      <c r="K432" s="15">
        <f t="shared" si="40"/>
        <v>-1.5575893802401075E-2</v>
      </c>
      <c r="L432" s="15">
        <f t="shared" si="41"/>
        <v>-1.0563878754113042E-2</v>
      </c>
    </row>
    <row r="433" spans="1:12" x14ac:dyDescent="0.3">
      <c r="A433" s="3">
        <v>43006</v>
      </c>
      <c r="B433" s="18">
        <v>38.83</v>
      </c>
      <c r="C433" s="16">
        <f t="shared" si="36"/>
        <v>6.4800414722654409E-3</v>
      </c>
      <c r="D433" s="18">
        <v>96.14</v>
      </c>
      <c r="E433" s="16">
        <f t="shared" si="37"/>
        <v>2.9209263509284433E-3</v>
      </c>
      <c r="F433" s="18">
        <v>26.57</v>
      </c>
      <c r="G433" s="16">
        <f t="shared" si="38"/>
        <v>3.3987915407855951E-3</v>
      </c>
      <c r="J433" s="15">
        <f t="shared" si="39"/>
        <v>5.9251184703704544E-3</v>
      </c>
      <c r="K433" s="15">
        <f t="shared" si="40"/>
        <v>2.4482895093821625E-3</v>
      </c>
      <c r="L433" s="15">
        <f t="shared" si="41"/>
        <v>2.9283707305977976E-3</v>
      </c>
    </row>
    <row r="434" spans="1:12" x14ac:dyDescent="0.3">
      <c r="A434" s="3">
        <v>43007</v>
      </c>
      <c r="B434" s="18">
        <v>39.06</v>
      </c>
      <c r="C434" s="16">
        <f t="shared" si="36"/>
        <v>5.923255215040113E-3</v>
      </c>
      <c r="D434" s="18">
        <v>96.93</v>
      </c>
      <c r="E434" s="16">
        <f t="shared" si="37"/>
        <v>8.2171832743915818E-3</v>
      </c>
      <c r="F434" s="18">
        <v>26.65</v>
      </c>
      <c r="G434" s="16">
        <f t="shared" si="38"/>
        <v>3.0109145652992275E-3</v>
      </c>
      <c r="J434" s="15">
        <f t="shared" si="39"/>
        <v>5.3683322131451265E-3</v>
      </c>
      <c r="K434" s="15">
        <f t="shared" si="40"/>
        <v>7.744546432845301E-3</v>
      </c>
      <c r="L434" s="15">
        <f t="shared" si="41"/>
        <v>2.54049375511143E-3</v>
      </c>
    </row>
    <row r="435" spans="1:12" x14ac:dyDescent="0.3">
      <c r="A435" s="3">
        <v>43011</v>
      </c>
      <c r="B435" s="18">
        <v>39.229999999999997</v>
      </c>
      <c r="C435" s="16">
        <f t="shared" si="36"/>
        <v>4.3522785458267599E-3</v>
      </c>
      <c r="D435" s="18">
        <v>97.42</v>
      </c>
      <c r="E435" s="16">
        <f t="shared" si="37"/>
        <v>5.0551944702361684E-3</v>
      </c>
      <c r="F435" s="18">
        <v>26.79</v>
      </c>
      <c r="G435" s="16">
        <f t="shared" si="38"/>
        <v>5.2532833020637604E-3</v>
      </c>
      <c r="J435" s="15">
        <f t="shared" si="39"/>
        <v>3.7973555439317738E-3</v>
      </c>
      <c r="K435" s="15">
        <f t="shared" si="40"/>
        <v>4.5825576286898876E-3</v>
      </c>
      <c r="L435" s="15">
        <f t="shared" si="41"/>
        <v>4.7828624918759624E-3</v>
      </c>
    </row>
    <row r="436" spans="1:12" x14ac:dyDescent="0.3">
      <c r="A436" s="3">
        <v>43012</v>
      </c>
      <c r="B436" s="18">
        <v>39.31</v>
      </c>
      <c r="C436" s="16">
        <f t="shared" si="36"/>
        <v>2.0392556716799515E-3</v>
      </c>
      <c r="D436" s="18">
        <v>98.05</v>
      </c>
      <c r="E436" s="16">
        <f t="shared" si="37"/>
        <v>6.4668445904332295E-3</v>
      </c>
      <c r="F436" s="18">
        <v>26.96</v>
      </c>
      <c r="G436" s="16">
        <f t="shared" si="38"/>
        <v>6.3456513624486899E-3</v>
      </c>
      <c r="J436" s="15">
        <f t="shared" si="39"/>
        <v>1.4843326697849654E-3</v>
      </c>
      <c r="K436" s="15">
        <f t="shared" si="40"/>
        <v>5.9942077488869486E-3</v>
      </c>
      <c r="L436" s="15">
        <f t="shared" si="41"/>
        <v>5.8752305522608919E-3</v>
      </c>
    </row>
    <row r="437" spans="1:12" x14ac:dyDescent="0.3">
      <c r="A437" s="3">
        <v>43013</v>
      </c>
      <c r="B437" s="18">
        <v>39.21</v>
      </c>
      <c r="C437" s="16">
        <f t="shared" si="36"/>
        <v>-2.5438819638768928E-3</v>
      </c>
      <c r="D437" s="18">
        <v>98.81</v>
      </c>
      <c r="E437" s="16">
        <f t="shared" si="37"/>
        <v>7.7511473737890135E-3</v>
      </c>
      <c r="F437" s="18">
        <v>27.04</v>
      </c>
      <c r="G437" s="16">
        <f t="shared" si="38"/>
        <v>2.9673590504450953E-3</v>
      </c>
      <c r="J437" s="15">
        <f t="shared" si="39"/>
        <v>-3.0988049657718788E-3</v>
      </c>
      <c r="K437" s="15">
        <f t="shared" si="40"/>
        <v>7.2785105322427327E-3</v>
      </c>
      <c r="L437" s="15">
        <f t="shared" si="41"/>
        <v>2.4969382402572978E-3</v>
      </c>
    </row>
    <row r="438" spans="1:12" x14ac:dyDescent="0.3">
      <c r="A438" s="3">
        <v>43014</v>
      </c>
      <c r="B438" s="18">
        <v>39.630000000000003</v>
      </c>
      <c r="C438" s="16">
        <f t="shared" si="36"/>
        <v>1.0711553175210442E-2</v>
      </c>
      <c r="D438" s="18">
        <v>100.08</v>
      </c>
      <c r="E438" s="16">
        <f t="shared" si="37"/>
        <v>1.2852950106264416E-2</v>
      </c>
      <c r="F438" s="18">
        <v>27.24</v>
      </c>
      <c r="G438" s="16">
        <f t="shared" si="38"/>
        <v>7.3964497041418831E-3</v>
      </c>
      <c r="J438" s="15">
        <f t="shared" si="39"/>
        <v>1.0156630173315456E-2</v>
      </c>
      <c r="K438" s="15">
        <f t="shared" si="40"/>
        <v>1.2380313264718135E-2</v>
      </c>
      <c r="L438" s="15">
        <f t="shared" si="41"/>
        <v>6.9260288939540851E-3</v>
      </c>
    </row>
    <row r="439" spans="1:12" x14ac:dyDescent="0.3">
      <c r="A439" s="3">
        <v>43017</v>
      </c>
      <c r="B439" s="18">
        <v>39.630000000000003</v>
      </c>
      <c r="C439" s="16">
        <f t="shared" si="36"/>
        <v>0</v>
      </c>
      <c r="D439" s="18">
        <v>100.04</v>
      </c>
      <c r="E439" s="16">
        <f t="shared" si="37"/>
        <v>-3.9968025579528721E-4</v>
      </c>
      <c r="F439" s="18">
        <v>27.36</v>
      </c>
      <c r="G439" s="16">
        <f t="shared" si="38"/>
        <v>4.405286343612369E-3</v>
      </c>
      <c r="J439" s="15">
        <f t="shared" si="39"/>
        <v>-5.5492300189498604E-4</v>
      </c>
      <c r="K439" s="15">
        <f t="shared" si="40"/>
        <v>-8.7231709734156792E-4</v>
      </c>
      <c r="L439" s="15">
        <f t="shared" si="41"/>
        <v>3.9348655334245711E-3</v>
      </c>
    </row>
    <row r="440" spans="1:12" x14ac:dyDescent="0.3">
      <c r="A440" s="3">
        <v>43018</v>
      </c>
      <c r="B440" s="18">
        <v>39.83</v>
      </c>
      <c r="C440" s="16">
        <f t="shared" si="36"/>
        <v>5.0466818067120833E-3</v>
      </c>
      <c r="D440" s="18">
        <v>100.74</v>
      </c>
      <c r="E440" s="16">
        <f t="shared" si="37"/>
        <v>6.9972011195520434E-3</v>
      </c>
      <c r="F440" s="18">
        <v>27.22</v>
      </c>
      <c r="G440" s="16">
        <f t="shared" si="38"/>
        <v>-5.1169590643275198E-3</v>
      </c>
      <c r="J440" s="15">
        <f t="shared" si="39"/>
        <v>4.4917588048170969E-3</v>
      </c>
      <c r="K440" s="15">
        <f t="shared" si="40"/>
        <v>6.5245642780057626E-3</v>
      </c>
      <c r="L440" s="15">
        <f t="shared" si="41"/>
        <v>-5.5873798745153178E-3</v>
      </c>
    </row>
    <row r="441" spans="1:12" x14ac:dyDescent="0.3">
      <c r="A441" s="3">
        <v>43019</v>
      </c>
      <c r="B441" s="18">
        <v>39.72</v>
      </c>
      <c r="C441" s="16">
        <f t="shared" si="36"/>
        <v>-2.761737383881524E-3</v>
      </c>
      <c r="D441" s="18">
        <v>100.34</v>
      </c>
      <c r="E441" s="16">
        <f t="shared" si="37"/>
        <v>-3.9706174310104592E-3</v>
      </c>
      <c r="F441" s="18">
        <v>27.03</v>
      </c>
      <c r="G441" s="16">
        <f t="shared" si="38"/>
        <v>-6.9801616458485816E-3</v>
      </c>
      <c r="J441" s="15">
        <f t="shared" si="39"/>
        <v>-3.31666038577651E-3</v>
      </c>
      <c r="K441" s="15">
        <f t="shared" si="40"/>
        <v>-4.44325427255674E-3</v>
      </c>
      <c r="L441" s="15">
        <f t="shared" si="41"/>
        <v>-7.4505824560363795E-3</v>
      </c>
    </row>
    <row r="442" spans="1:12" x14ac:dyDescent="0.3">
      <c r="A442" s="3">
        <v>43020</v>
      </c>
      <c r="B442" s="18">
        <v>40.159999999999997</v>
      </c>
      <c r="C442" s="16">
        <f t="shared" si="36"/>
        <v>1.1077542799597051E-2</v>
      </c>
      <c r="D442" s="18">
        <v>101.18</v>
      </c>
      <c r="E442" s="16">
        <f t="shared" si="37"/>
        <v>8.3715367749650493E-3</v>
      </c>
      <c r="F442" s="18">
        <v>27.15</v>
      </c>
      <c r="G442" s="16">
        <f t="shared" si="38"/>
        <v>4.4395116537179202E-3</v>
      </c>
      <c r="J442" s="15">
        <f t="shared" si="39"/>
        <v>1.0522619797702065E-2</v>
      </c>
      <c r="K442" s="15">
        <f t="shared" si="40"/>
        <v>7.8988999334187685E-3</v>
      </c>
      <c r="L442" s="15">
        <f t="shared" si="41"/>
        <v>3.9690908435301223E-3</v>
      </c>
    </row>
    <row r="443" spans="1:12" x14ac:dyDescent="0.3">
      <c r="A443" s="3">
        <v>43021</v>
      </c>
      <c r="B443" s="18">
        <v>40.36</v>
      </c>
      <c r="C443" s="16">
        <f t="shared" si="36"/>
        <v>4.980079681274896E-3</v>
      </c>
      <c r="D443" s="18">
        <v>101.17</v>
      </c>
      <c r="E443" s="16">
        <f t="shared" si="37"/>
        <v>-9.883376161301527E-5</v>
      </c>
      <c r="F443" s="18">
        <v>27.26</v>
      </c>
      <c r="G443" s="16">
        <f t="shared" si="38"/>
        <v>4.0515653775323734E-3</v>
      </c>
      <c r="J443" s="15">
        <f t="shared" si="39"/>
        <v>4.4251566793799095E-3</v>
      </c>
      <c r="K443" s="15">
        <f t="shared" si="40"/>
        <v>-5.7147060315929598E-4</v>
      </c>
      <c r="L443" s="15">
        <f t="shared" si="41"/>
        <v>3.5811445673445759E-3</v>
      </c>
    </row>
    <row r="444" spans="1:12" x14ac:dyDescent="0.3">
      <c r="A444" s="3">
        <v>43024</v>
      </c>
      <c r="B444" s="18">
        <v>40.51</v>
      </c>
      <c r="C444" s="16">
        <f t="shared" si="36"/>
        <v>3.7165510406342861E-3</v>
      </c>
      <c r="D444" s="18">
        <v>101.23</v>
      </c>
      <c r="E444" s="16">
        <f t="shared" si="37"/>
        <v>5.930611841455935E-4</v>
      </c>
      <c r="F444" s="18">
        <v>27.5</v>
      </c>
      <c r="G444" s="16">
        <f t="shared" si="38"/>
        <v>8.8041085840058209E-3</v>
      </c>
      <c r="J444" s="15">
        <f t="shared" si="39"/>
        <v>3.1616280387393001E-3</v>
      </c>
      <c r="K444" s="15">
        <f t="shared" si="40"/>
        <v>1.2042434259931279E-4</v>
      </c>
      <c r="L444" s="15">
        <f t="shared" si="41"/>
        <v>8.3336877738180229E-3</v>
      </c>
    </row>
    <row r="445" spans="1:12" x14ac:dyDescent="0.3">
      <c r="A445" s="3">
        <v>43025</v>
      </c>
      <c r="B445" s="18">
        <v>40.520000000000003</v>
      </c>
      <c r="C445" s="16">
        <f t="shared" si="36"/>
        <v>2.4685262898072047E-4</v>
      </c>
      <c r="D445" s="18">
        <v>101.51</v>
      </c>
      <c r="E445" s="16">
        <f t="shared" si="37"/>
        <v>2.765978464881913E-3</v>
      </c>
      <c r="F445" s="18">
        <v>27.82</v>
      </c>
      <c r="G445" s="16">
        <f t="shared" si="38"/>
        <v>1.1636363636363667E-2</v>
      </c>
      <c r="J445" s="15">
        <f t="shared" si="39"/>
        <v>-3.0807037291426557E-4</v>
      </c>
      <c r="K445" s="15">
        <f t="shared" si="40"/>
        <v>2.2933416233356322E-3</v>
      </c>
      <c r="L445" s="15">
        <f t="shared" si="41"/>
        <v>1.1165942826175869E-2</v>
      </c>
    </row>
    <row r="446" spans="1:12" x14ac:dyDescent="0.3">
      <c r="A446" s="3">
        <v>43026</v>
      </c>
      <c r="B446" s="18">
        <v>40.270000000000003</v>
      </c>
      <c r="C446" s="16">
        <f t="shared" si="36"/>
        <v>-6.1697926949654258E-3</v>
      </c>
      <c r="D446" s="18">
        <v>101.12</v>
      </c>
      <c r="E446" s="16">
        <f t="shared" si="37"/>
        <v>-3.8419860112304249E-3</v>
      </c>
      <c r="F446" s="18">
        <v>27.59</v>
      </c>
      <c r="G446" s="16">
        <f t="shared" si="38"/>
        <v>-8.2674335010783917E-3</v>
      </c>
      <c r="J446" s="15">
        <f t="shared" si="39"/>
        <v>-6.7247156968604123E-3</v>
      </c>
      <c r="K446" s="15">
        <f t="shared" si="40"/>
        <v>-4.3146228527767057E-3</v>
      </c>
      <c r="L446" s="15">
        <f t="shared" si="41"/>
        <v>-8.7378543112661897E-3</v>
      </c>
    </row>
    <row r="447" spans="1:12" x14ac:dyDescent="0.3">
      <c r="A447" s="3">
        <v>43031</v>
      </c>
      <c r="B447" s="18">
        <v>40.15</v>
      </c>
      <c r="C447" s="16">
        <f t="shared" si="36"/>
        <v>-2.9798857710455762E-3</v>
      </c>
      <c r="D447" s="18">
        <v>101.27</v>
      </c>
      <c r="E447" s="16">
        <f t="shared" si="37"/>
        <v>1.4833860759493334E-3</v>
      </c>
      <c r="F447" s="18">
        <v>27.67</v>
      </c>
      <c r="G447" s="16">
        <f t="shared" si="38"/>
        <v>2.8996013048205871E-3</v>
      </c>
      <c r="J447" s="15">
        <f t="shared" si="39"/>
        <v>-3.5348087729405622E-3</v>
      </c>
      <c r="K447" s="15">
        <f t="shared" si="40"/>
        <v>1.0107492344030525E-3</v>
      </c>
      <c r="L447" s="15">
        <f t="shared" si="41"/>
        <v>2.4291804946327896E-3</v>
      </c>
    </row>
    <row r="448" spans="1:12" x14ac:dyDescent="0.3">
      <c r="A448" s="3">
        <v>43032</v>
      </c>
      <c r="B448" s="18">
        <v>40.26</v>
      </c>
      <c r="C448" s="16">
        <f t="shared" si="36"/>
        <v>2.739726027397138E-3</v>
      </c>
      <c r="D448" s="18">
        <v>101.62</v>
      </c>
      <c r="E448" s="16">
        <f t="shared" si="37"/>
        <v>3.4561074355683452E-3</v>
      </c>
      <c r="F448" s="18">
        <v>28.16</v>
      </c>
      <c r="G448" s="16">
        <f t="shared" si="38"/>
        <v>1.7708709794000743E-2</v>
      </c>
      <c r="J448" s="15">
        <f t="shared" si="39"/>
        <v>2.184803025502152E-3</v>
      </c>
      <c r="K448" s="15">
        <f t="shared" si="40"/>
        <v>2.9834705940220644E-3</v>
      </c>
      <c r="L448" s="15">
        <f t="shared" si="41"/>
        <v>1.7238288983812945E-2</v>
      </c>
    </row>
    <row r="449" spans="1:12" x14ac:dyDescent="0.3">
      <c r="A449" s="3">
        <v>43033</v>
      </c>
      <c r="B449" s="18">
        <v>41.04</v>
      </c>
      <c r="C449" s="16">
        <f t="shared" si="36"/>
        <v>1.9374068554396384E-2</v>
      </c>
      <c r="D449" s="18">
        <v>102.45</v>
      </c>
      <c r="E449" s="16">
        <f t="shared" si="37"/>
        <v>8.1676835268646997E-3</v>
      </c>
      <c r="F449" s="18">
        <v>29.31</v>
      </c>
      <c r="G449" s="16">
        <f t="shared" si="38"/>
        <v>4.0838068181818121E-2</v>
      </c>
      <c r="J449" s="15">
        <f t="shared" si="39"/>
        <v>1.8819145552501398E-2</v>
      </c>
      <c r="K449" s="15">
        <f t="shared" si="40"/>
        <v>7.6950466853184189E-3</v>
      </c>
      <c r="L449" s="15">
        <f t="shared" si="41"/>
        <v>4.0367647371630323E-2</v>
      </c>
    </row>
    <row r="450" spans="1:12" x14ac:dyDescent="0.3">
      <c r="A450" s="3">
        <v>43034</v>
      </c>
      <c r="B450" s="18">
        <v>41.21</v>
      </c>
      <c r="C450" s="16">
        <f t="shared" si="36"/>
        <v>4.1423001949318916E-3</v>
      </c>
      <c r="D450" s="18">
        <v>103.36</v>
      </c>
      <c r="E450" s="16">
        <f t="shared" si="37"/>
        <v>8.8823816495851027E-3</v>
      </c>
      <c r="F450" s="18">
        <v>29.57</v>
      </c>
      <c r="G450" s="16">
        <f t="shared" si="38"/>
        <v>8.8706925963835115E-3</v>
      </c>
      <c r="J450" s="15">
        <f t="shared" si="39"/>
        <v>3.5873771930369056E-3</v>
      </c>
      <c r="K450" s="15">
        <f t="shared" si="40"/>
        <v>8.4097448080388219E-3</v>
      </c>
      <c r="L450" s="15">
        <f t="shared" si="41"/>
        <v>8.4002717861957135E-3</v>
      </c>
    </row>
    <row r="451" spans="1:12" x14ac:dyDescent="0.3">
      <c r="A451" s="3">
        <v>43035</v>
      </c>
      <c r="B451" s="18">
        <v>41.18</v>
      </c>
      <c r="C451" s="16">
        <f t="shared" si="36"/>
        <v>-7.2797864595974815E-4</v>
      </c>
      <c r="D451" s="18">
        <v>103.67</v>
      </c>
      <c r="E451" s="16">
        <f t="shared" si="37"/>
        <v>2.9992260061919573E-3</v>
      </c>
      <c r="F451" s="18">
        <v>29.68</v>
      </c>
      <c r="G451" s="16">
        <f t="shared" si="38"/>
        <v>3.7199864727763821E-3</v>
      </c>
      <c r="J451" s="15">
        <f t="shared" si="39"/>
        <v>-1.2829016478547342E-3</v>
      </c>
      <c r="K451" s="15">
        <f t="shared" si="40"/>
        <v>2.5265891646456765E-3</v>
      </c>
      <c r="L451" s="15">
        <f t="shared" si="41"/>
        <v>3.2495656625885845E-3</v>
      </c>
    </row>
    <row r="452" spans="1:12" x14ac:dyDescent="0.3">
      <c r="A452" s="3">
        <v>43038</v>
      </c>
      <c r="B452" s="18">
        <v>41.4</v>
      </c>
      <c r="C452" s="16">
        <f t="shared" si="36"/>
        <v>5.3423992229237882E-3</v>
      </c>
      <c r="D452" s="18">
        <v>104.59</v>
      </c>
      <c r="E452" s="16">
        <f t="shared" si="37"/>
        <v>8.8743127230634933E-3</v>
      </c>
      <c r="F452" s="18">
        <v>29.58</v>
      </c>
      <c r="G452" s="16">
        <f t="shared" si="38"/>
        <v>-3.369272237196852E-3</v>
      </c>
      <c r="J452" s="15">
        <f t="shared" si="39"/>
        <v>4.7874762210288017E-3</v>
      </c>
      <c r="K452" s="15">
        <f t="shared" si="40"/>
        <v>8.4016758815172125E-3</v>
      </c>
      <c r="L452" s="15">
        <f t="shared" si="41"/>
        <v>-3.8396930473846495E-3</v>
      </c>
    </row>
    <row r="453" spans="1:12" x14ac:dyDescent="0.3">
      <c r="A453" s="3">
        <v>43039</v>
      </c>
      <c r="B453" s="18">
        <v>41.4</v>
      </c>
      <c r="C453" s="16">
        <f t="shared" ref="C453:C516" si="42">B453/B452-1</f>
        <v>0</v>
      </c>
      <c r="D453" s="18">
        <v>104.94</v>
      </c>
      <c r="E453" s="16">
        <f t="shared" ref="E453:E516" si="43">D453/D452-1</f>
        <v>3.3464002294674167E-3</v>
      </c>
      <c r="F453" s="18">
        <v>29.72</v>
      </c>
      <c r="G453" s="16">
        <f t="shared" ref="G453:G516" si="44">F453/F452-1</f>
        <v>4.7329276538201626E-3</v>
      </c>
      <c r="J453" s="15">
        <f t="shared" ref="J453:J516" si="45">C453-$C$1235</f>
        <v>-5.5492300189498604E-4</v>
      </c>
      <c r="K453" s="15">
        <f t="shared" ref="K453:K516" si="46">E453-$E$1235</f>
        <v>2.8737633879211359E-3</v>
      </c>
      <c r="L453" s="15">
        <f t="shared" ref="L453:L516" si="47">G453-$G$1235</f>
        <v>4.2625068436323646E-3</v>
      </c>
    </row>
    <row r="454" spans="1:12" x14ac:dyDescent="0.3">
      <c r="A454" s="3">
        <v>43040</v>
      </c>
      <c r="B454" s="18">
        <v>41.9</v>
      </c>
      <c r="C454" s="16">
        <f t="shared" si="42"/>
        <v>1.2077294685990392E-2</v>
      </c>
      <c r="D454" s="18">
        <v>105.56</v>
      </c>
      <c r="E454" s="16">
        <f t="shared" si="43"/>
        <v>5.9081379836096737E-3</v>
      </c>
      <c r="F454" s="18">
        <v>29.93</v>
      </c>
      <c r="G454" s="16">
        <f t="shared" si="44"/>
        <v>7.0659488559892125E-3</v>
      </c>
      <c r="J454" s="15">
        <f t="shared" si="45"/>
        <v>1.1522371684095405E-2</v>
      </c>
      <c r="K454" s="15">
        <f t="shared" si="46"/>
        <v>5.4355011420633929E-3</v>
      </c>
      <c r="L454" s="15">
        <f t="shared" si="47"/>
        <v>6.5955280458014146E-3</v>
      </c>
    </row>
    <row r="455" spans="1:12" x14ac:dyDescent="0.3">
      <c r="A455" s="3">
        <v>43041</v>
      </c>
      <c r="B455" s="18">
        <v>41.8</v>
      </c>
      <c r="C455" s="16">
        <f t="shared" si="42"/>
        <v>-2.3866348448687846E-3</v>
      </c>
      <c r="D455" s="18">
        <v>105.54</v>
      </c>
      <c r="E455" s="16">
        <f t="shared" si="43"/>
        <v>-1.8946570670708152E-4</v>
      </c>
      <c r="F455" s="18">
        <v>30.25</v>
      </c>
      <c r="G455" s="16">
        <f t="shared" si="44"/>
        <v>1.069161376545269E-2</v>
      </c>
      <c r="J455" s="15">
        <f t="shared" si="45"/>
        <v>-2.9415578467637707E-3</v>
      </c>
      <c r="K455" s="15">
        <f t="shared" si="46"/>
        <v>-6.6210254825336222E-4</v>
      </c>
      <c r="L455" s="15">
        <f t="shared" si="47"/>
        <v>1.0221192955264892E-2</v>
      </c>
    </row>
    <row r="456" spans="1:12" x14ac:dyDescent="0.3">
      <c r="A456" s="3">
        <v>43042</v>
      </c>
      <c r="B456" s="18">
        <v>41.95</v>
      </c>
      <c r="C456" s="16">
        <f t="shared" si="42"/>
        <v>3.5885167464115852E-3</v>
      </c>
      <c r="D456" s="18">
        <v>105.8</v>
      </c>
      <c r="E456" s="16">
        <f t="shared" si="43"/>
        <v>2.4635209399279656E-3</v>
      </c>
      <c r="F456" s="18">
        <v>30.34</v>
      </c>
      <c r="G456" s="16">
        <f t="shared" si="44"/>
        <v>2.9752066115702469E-3</v>
      </c>
      <c r="J456" s="15">
        <f t="shared" si="45"/>
        <v>3.0335937445165992E-3</v>
      </c>
      <c r="K456" s="15">
        <f t="shared" si="46"/>
        <v>1.9908840983816848E-3</v>
      </c>
      <c r="L456" s="15">
        <f t="shared" si="47"/>
        <v>2.5047858013824494E-3</v>
      </c>
    </row>
    <row r="457" spans="1:12" x14ac:dyDescent="0.3">
      <c r="A457" s="3">
        <v>43045</v>
      </c>
      <c r="B457" s="18">
        <v>42.01</v>
      </c>
      <c r="C457" s="16">
        <f t="shared" si="42"/>
        <v>1.4302741358758198E-3</v>
      </c>
      <c r="D457" s="18">
        <v>106</v>
      </c>
      <c r="E457" s="16">
        <f t="shared" si="43"/>
        <v>1.890359168241984E-3</v>
      </c>
      <c r="F457" s="18">
        <v>30.41</v>
      </c>
      <c r="G457" s="16">
        <f t="shared" si="44"/>
        <v>2.3071852340144083E-3</v>
      </c>
      <c r="J457" s="15">
        <f t="shared" si="45"/>
        <v>8.7535113398083371E-4</v>
      </c>
      <c r="K457" s="15">
        <f t="shared" si="46"/>
        <v>1.4177223266957032E-3</v>
      </c>
      <c r="L457" s="15">
        <f t="shared" si="47"/>
        <v>1.8367644238266106E-3</v>
      </c>
    </row>
    <row r="458" spans="1:12" x14ac:dyDescent="0.3">
      <c r="A458" s="3">
        <v>43046</v>
      </c>
      <c r="B458" s="18">
        <v>41.49</v>
      </c>
      <c r="C458" s="16">
        <f t="shared" si="42"/>
        <v>-1.2378005236848288E-2</v>
      </c>
      <c r="D458" s="18">
        <v>104.92</v>
      </c>
      <c r="E458" s="16">
        <f t="shared" si="43"/>
        <v>-1.0188679245282994E-2</v>
      </c>
      <c r="F458" s="18">
        <v>29.94</v>
      </c>
      <c r="G458" s="16">
        <f t="shared" si="44"/>
        <v>-1.5455442288720755E-2</v>
      </c>
      <c r="J458" s="15">
        <f t="shared" si="45"/>
        <v>-1.2932928238743275E-2</v>
      </c>
      <c r="K458" s="15">
        <f t="shared" si="46"/>
        <v>-1.0661316086829275E-2</v>
      </c>
      <c r="L458" s="15">
        <f t="shared" si="47"/>
        <v>-1.5925863098908553E-2</v>
      </c>
    </row>
    <row r="459" spans="1:12" x14ac:dyDescent="0.3">
      <c r="A459" s="3">
        <v>43047</v>
      </c>
      <c r="B459" s="18">
        <v>41.33</v>
      </c>
      <c r="C459" s="16">
        <f t="shared" si="42"/>
        <v>-3.8563509279345709E-3</v>
      </c>
      <c r="D459" s="18">
        <v>103.96</v>
      </c>
      <c r="E459" s="16">
        <f t="shared" si="43"/>
        <v>-9.1498284407167674E-3</v>
      </c>
      <c r="F459" s="18">
        <v>29.81</v>
      </c>
      <c r="G459" s="16">
        <f t="shared" si="44"/>
        <v>-4.3420173680696061E-3</v>
      </c>
      <c r="J459" s="15">
        <f t="shared" si="45"/>
        <v>-4.4112739298295574E-3</v>
      </c>
      <c r="K459" s="15">
        <f t="shared" si="46"/>
        <v>-9.6224652822630482E-3</v>
      </c>
      <c r="L459" s="15">
        <f t="shared" si="47"/>
        <v>-4.8124381782574041E-3</v>
      </c>
    </row>
    <row r="460" spans="1:12" x14ac:dyDescent="0.3">
      <c r="A460" s="3">
        <v>43048</v>
      </c>
      <c r="B460" s="18">
        <v>41.39</v>
      </c>
      <c r="C460" s="16">
        <f t="shared" si="42"/>
        <v>1.451729978224181E-3</v>
      </c>
      <c r="D460" s="18">
        <v>104.81</v>
      </c>
      <c r="E460" s="16">
        <f t="shared" si="43"/>
        <v>8.1762216237015739E-3</v>
      </c>
      <c r="F460" s="18">
        <v>29.93</v>
      </c>
      <c r="G460" s="16">
        <f t="shared" si="44"/>
        <v>4.0254948004025959E-3</v>
      </c>
      <c r="J460" s="15">
        <f t="shared" si="45"/>
        <v>8.96806976329195E-4</v>
      </c>
      <c r="K460" s="15">
        <f t="shared" si="46"/>
        <v>7.7035847821552931E-3</v>
      </c>
      <c r="L460" s="15">
        <f t="shared" si="47"/>
        <v>3.5550739902147984E-3</v>
      </c>
    </row>
    <row r="461" spans="1:12" x14ac:dyDescent="0.3">
      <c r="A461" s="3">
        <v>43049</v>
      </c>
      <c r="B461" s="18">
        <v>41.56</v>
      </c>
      <c r="C461" s="16">
        <f t="shared" si="42"/>
        <v>4.1072722879922363E-3</v>
      </c>
      <c r="D461" s="18">
        <v>104.55</v>
      </c>
      <c r="E461" s="16">
        <f t="shared" si="43"/>
        <v>-2.48067932449203E-3</v>
      </c>
      <c r="F461" s="18">
        <v>30.03</v>
      </c>
      <c r="G461" s="16">
        <f t="shared" si="44"/>
        <v>3.3411293017040489E-3</v>
      </c>
      <c r="J461" s="15">
        <f t="shared" si="45"/>
        <v>3.5523492860972503E-3</v>
      </c>
      <c r="K461" s="15">
        <f t="shared" si="46"/>
        <v>-2.9533161660383108E-3</v>
      </c>
      <c r="L461" s="15">
        <f t="shared" si="47"/>
        <v>2.8707084915162513E-3</v>
      </c>
    </row>
    <row r="462" spans="1:12" x14ac:dyDescent="0.3">
      <c r="A462" s="3">
        <v>43052</v>
      </c>
      <c r="B462" s="18">
        <v>41.22</v>
      </c>
      <c r="C462" s="16">
        <f t="shared" si="42"/>
        <v>-8.180943214629588E-3</v>
      </c>
      <c r="D462" s="18">
        <v>103.99</v>
      </c>
      <c r="E462" s="16">
        <f t="shared" si="43"/>
        <v>-5.3562888570062306E-3</v>
      </c>
      <c r="F462" s="18">
        <v>29.74</v>
      </c>
      <c r="G462" s="16">
        <f t="shared" si="44"/>
        <v>-9.6570096570097741E-3</v>
      </c>
      <c r="J462" s="15">
        <f t="shared" si="45"/>
        <v>-8.7358662165245744E-3</v>
      </c>
      <c r="K462" s="15">
        <f t="shared" si="46"/>
        <v>-5.8289256985525114E-3</v>
      </c>
      <c r="L462" s="15">
        <f t="shared" si="47"/>
        <v>-1.0127430467197572E-2</v>
      </c>
    </row>
    <row r="463" spans="1:12" x14ac:dyDescent="0.3">
      <c r="A463" s="3">
        <v>43053</v>
      </c>
      <c r="B463" s="18">
        <v>41.04</v>
      </c>
      <c r="C463" s="16">
        <f t="shared" si="42"/>
        <v>-4.366812227074246E-3</v>
      </c>
      <c r="D463" s="18">
        <v>103.55</v>
      </c>
      <c r="E463" s="16">
        <f t="shared" si="43"/>
        <v>-4.2311760746225335E-3</v>
      </c>
      <c r="F463" s="18">
        <v>29.53</v>
      </c>
      <c r="G463" s="16">
        <f t="shared" si="44"/>
        <v>-7.0611970410221492E-3</v>
      </c>
      <c r="J463" s="15">
        <f t="shared" si="45"/>
        <v>-4.9217352289692325E-3</v>
      </c>
      <c r="K463" s="15">
        <f t="shared" si="46"/>
        <v>-4.7038129161688143E-3</v>
      </c>
      <c r="L463" s="15">
        <f t="shared" si="47"/>
        <v>-7.5316178512099471E-3</v>
      </c>
    </row>
    <row r="464" spans="1:12" x14ac:dyDescent="0.3">
      <c r="A464" s="3">
        <v>43054</v>
      </c>
      <c r="B464" s="18">
        <v>40.72</v>
      </c>
      <c r="C464" s="16">
        <f t="shared" si="42"/>
        <v>-7.7972709551656916E-3</v>
      </c>
      <c r="D464" s="18">
        <v>102.53</v>
      </c>
      <c r="E464" s="16">
        <f t="shared" si="43"/>
        <v>-9.8503138580395833E-3</v>
      </c>
      <c r="F464" s="18">
        <v>29.15</v>
      </c>
      <c r="G464" s="16">
        <f t="shared" si="44"/>
        <v>-1.2868269556383427E-2</v>
      </c>
      <c r="J464" s="15">
        <f t="shared" si="45"/>
        <v>-8.352193957060678E-3</v>
      </c>
      <c r="K464" s="15">
        <f t="shared" si="46"/>
        <v>-1.0322950699585864E-2</v>
      </c>
      <c r="L464" s="15">
        <f t="shared" si="47"/>
        <v>-1.3338690366571225E-2</v>
      </c>
    </row>
    <row r="465" spans="1:12" x14ac:dyDescent="0.3">
      <c r="A465" s="3">
        <v>43055</v>
      </c>
      <c r="B465" s="18">
        <v>41.13</v>
      </c>
      <c r="C465" s="16">
        <f t="shared" si="42"/>
        <v>1.0068762278978571E-2</v>
      </c>
      <c r="D465" s="18">
        <v>102.83</v>
      </c>
      <c r="E465" s="16">
        <f t="shared" si="43"/>
        <v>2.9259728859845069E-3</v>
      </c>
      <c r="F465" s="18">
        <v>29.49</v>
      </c>
      <c r="G465" s="16">
        <f t="shared" si="44"/>
        <v>1.1663807890222921E-2</v>
      </c>
      <c r="J465" s="15">
        <f t="shared" si="45"/>
        <v>9.5138392770835849E-3</v>
      </c>
      <c r="K465" s="15">
        <f t="shared" si="46"/>
        <v>2.4533360444382261E-3</v>
      </c>
      <c r="L465" s="15">
        <f t="shared" si="47"/>
        <v>1.1193387080035123E-2</v>
      </c>
    </row>
    <row r="466" spans="1:12" x14ac:dyDescent="0.3">
      <c r="A466" s="3">
        <v>43056</v>
      </c>
      <c r="B466" s="18">
        <v>41.46</v>
      </c>
      <c r="C466" s="16">
        <f t="shared" si="42"/>
        <v>8.023340627279385E-3</v>
      </c>
      <c r="D466" s="18">
        <v>103.62</v>
      </c>
      <c r="E466" s="16">
        <f t="shared" si="43"/>
        <v>7.6825829038218441E-3</v>
      </c>
      <c r="F466" s="18">
        <v>29.8</v>
      </c>
      <c r="G466" s="16">
        <f t="shared" si="44"/>
        <v>1.0512037978976041E-2</v>
      </c>
      <c r="J466" s="15">
        <f t="shared" si="45"/>
        <v>7.4684176253843985E-3</v>
      </c>
      <c r="K466" s="15">
        <f t="shared" si="46"/>
        <v>7.2099460622755632E-3</v>
      </c>
      <c r="L466" s="15">
        <f t="shared" si="47"/>
        <v>1.0041617168788243E-2</v>
      </c>
    </row>
    <row r="467" spans="1:12" x14ac:dyDescent="0.3">
      <c r="A467" s="3">
        <v>43059</v>
      </c>
      <c r="B467" s="18">
        <v>41.5</v>
      </c>
      <c r="C467" s="16">
        <f t="shared" si="42"/>
        <v>9.6478533526278554E-4</v>
      </c>
      <c r="D467" s="18">
        <v>104.15</v>
      </c>
      <c r="E467" s="16">
        <f t="shared" si="43"/>
        <v>5.1148426944604974E-3</v>
      </c>
      <c r="F467" s="18">
        <v>29.82</v>
      </c>
      <c r="G467" s="16">
        <f t="shared" si="44"/>
        <v>6.7114093959719234E-4</v>
      </c>
      <c r="J467" s="15">
        <f t="shared" si="45"/>
        <v>4.098623333677995E-4</v>
      </c>
      <c r="K467" s="15">
        <f t="shared" si="46"/>
        <v>4.6422058529142166E-3</v>
      </c>
      <c r="L467" s="15">
        <f t="shared" si="47"/>
        <v>2.0072012940939465E-4</v>
      </c>
    </row>
    <row r="468" spans="1:12" x14ac:dyDescent="0.3">
      <c r="A468" s="3">
        <v>43060</v>
      </c>
      <c r="B468" s="18">
        <v>41.65</v>
      </c>
      <c r="C468" s="16">
        <f t="shared" si="42"/>
        <v>3.6144578313253017E-3</v>
      </c>
      <c r="D468" s="18">
        <v>104.47</v>
      </c>
      <c r="E468" s="16">
        <f t="shared" si="43"/>
        <v>3.0724915986557466E-3</v>
      </c>
      <c r="F468" s="18">
        <v>29.88</v>
      </c>
      <c r="G468" s="16">
        <f t="shared" si="44"/>
        <v>2.012072434607548E-3</v>
      </c>
      <c r="J468" s="15">
        <f t="shared" si="45"/>
        <v>3.0595348294303157E-3</v>
      </c>
      <c r="K468" s="15">
        <f t="shared" si="46"/>
        <v>2.5998547571094658E-3</v>
      </c>
      <c r="L468" s="15">
        <f t="shared" si="47"/>
        <v>1.5416516244197503E-3</v>
      </c>
    </row>
    <row r="469" spans="1:12" x14ac:dyDescent="0.3">
      <c r="A469" s="3">
        <v>43061</v>
      </c>
      <c r="B469" s="18">
        <v>41.64</v>
      </c>
      <c r="C469" s="16">
        <f t="shared" si="42"/>
        <v>-2.4009603841534943E-4</v>
      </c>
      <c r="D469" s="18">
        <v>104.67</v>
      </c>
      <c r="E469" s="16">
        <f t="shared" si="43"/>
        <v>1.9144251938356671E-3</v>
      </c>
      <c r="F469" s="18">
        <v>29.98</v>
      </c>
      <c r="G469" s="16">
        <f t="shared" si="44"/>
        <v>3.3467202141901353E-3</v>
      </c>
      <c r="J469" s="15">
        <f t="shared" si="45"/>
        <v>-7.9501904031033547E-4</v>
      </c>
      <c r="K469" s="15">
        <f t="shared" si="46"/>
        <v>1.4417883522893863E-3</v>
      </c>
      <c r="L469" s="15">
        <f t="shared" si="47"/>
        <v>2.8762994040023378E-3</v>
      </c>
    </row>
    <row r="470" spans="1:12" x14ac:dyDescent="0.3">
      <c r="A470" s="3">
        <v>43062</v>
      </c>
      <c r="B470" s="18">
        <v>41.67</v>
      </c>
      <c r="C470" s="16">
        <f t="shared" si="42"/>
        <v>7.2046109510082168E-4</v>
      </c>
      <c r="D470" s="18">
        <v>105.47</v>
      </c>
      <c r="E470" s="16">
        <f t="shared" si="43"/>
        <v>7.6430686920798685E-3</v>
      </c>
      <c r="F470" s="18">
        <v>30</v>
      </c>
      <c r="G470" s="16">
        <f t="shared" si="44"/>
        <v>6.6711140760511434E-4</v>
      </c>
      <c r="J470" s="15">
        <f t="shared" si="45"/>
        <v>1.6553809320583564E-4</v>
      </c>
      <c r="K470" s="15">
        <f t="shared" si="46"/>
        <v>7.1704318505335877E-3</v>
      </c>
      <c r="L470" s="15">
        <f t="shared" si="47"/>
        <v>1.9669059741731664E-4</v>
      </c>
    </row>
    <row r="471" spans="1:12" x14ac:dyDescent="0.3">
      <c r="A471" s="3">
        <v>43063</v>
      </c>
      <c r="B471" s="18">
        <v>41.81</v>
      </c>
      <c r="C471" s="16">
        <f t="shared" si="42"/>
        <v>3.3597312215023489E-3</v>
      </c>
      <c r="D471" s="18">
        <v>106.41</v>
      </c>
      <c r="E471" s="16">
        <f t="shared" si="43"/>
        <v>8.9124869631174164E-3</v>
      </c>
      <c r="F471" s="18">
        <v>30.15</v>
      </c>
      <c r="G471" s="16">
        <f t="shared" si="44"/>
        <v>4.9999999999998934E-3</v>
      </c>
      <c r="J471" s="15">
        <f t="shared" si="45"/>
        <v>2.8048082196073629E-3</v>
      </c>
      <c r="K471" s="15">
        <f t="shared" si="46"/>
        <v>8.4398501215711356E-3</v>
      </c>
      <c r="L471" s="15">
        <f t="shared" si="47"/>
        <v>4.5295791898120955E-3</v>
      </c>
    </row>
    <row r="472" spans="1:12" x14ac:dyDescent="0.3">
      <c r="A472" s="3">
        <v>43066</v>
      </c>
      <c r="B472" s="18">
        <v>41.97</v>
      </c>
      <c r="C472" s="16">
        <f t="shared" si="42"/>
        <v>3.8268356852426688E-3</v>
      </c>
      <c r="D472" s="18">
        <v>106.71</v>
      </c>
      <c r="E472" s="16">
        <f t="shared" si="43"/>
        <v>2.8192839018887916E-3</v>
      </c>
      <c r="F472" s="18">
        <v>30.26</v>
      </c>
      <c r="G472" s="16">
        <f t="shared" si="44"/>
        <v>3.648424543946982E-3</v>
      </c>
      <c r="J472" s="15">
        <f t="shared" si="45"/>
        <v>3.2719126833476828E-3</v>
      </c>
      <c r="K472" s="15">
        <f t="shared" si="46"/>
        <v>2.3466470603425108E-3</v>
      </c>
      <c r="L472" s="15">
        <f t="shared" si="47"/>
        <v>3.1780037337591845E-3</v>
      </c>
    </row>
    <row r="473" spans="1:12" x14ac:dyDescent="0.3">
      <c r="A473" s="3">
        <v>43067</v>
      </c>
      <c r="B473" s="18">
        <v>41.84</v>
      </c>
      <c r="C473" s="16">
        <f t="shared" si="42"/>
        <v>-3.0974505599236091E-3</v>
      </c>
      <c r="D473" s="18">
        <v>106.93</v>
      </c>
      <c r="E473" s="16">
        <f t="shared" si="43"/>
        <v>2.0616624496299085E-3</v>
      </c>
      <c r="F473" s="18">
        <v>30.18</v>
      </c>
      <c r="G473" s="16">
        <f t="shared" si="44"/>
        <v>-2.6437541308659274E-3</v>
      </c>
      <c r="J473" s="15">
        <f t="shared" si="45"/>
        <v>-3.6523735618185951E-3</v>
      </c>
      <c r="K473" s="15">
        <f t="shared" si="46"/>
        <v>1.5890256080836277E-3</v>
      </c>
      <c r="L473" s="15">
        <f t="shared" si="47"/>
        <v>-3.1141749410537249E-3</v>
      </c>
    </row>
    <row r="474" spans="1:12" x14ac:dyDescent="0.3">
      <c r="A474" s="3">
        <v>43068</v>
      </c>
      <c r="B474" s="18">
        <v>41.82</v>
      </c>
      <c r="C474" s="16">
        <f t="shared" si="42"/>
        <v>-4.7801147227544138E-4</v>
      </c>
      <c r="D474" s="18">
        <v>107.24</v>
      </c>
      <c r="E474" s="16">
        <f t="shared" si="43"/>
        <v>2.8990928644907488E-3</v>
      </c>
      <c r="F474" s="18">
        <v>30.18</v>
      </c>
      <c r="G474" s="16">
        <f t="shared" si="44"/>
        <v>0</v>
      </c>
      <c r="J474" s="15">
        <f t="shared" si="45"/>
        <v>-1.0329344741704274E-3</v>
      </c>
      <c r="K474" s="15">
        <f t="shared" si="46"/>
        <v>2.426456022944468E-3</v>
      </c>
      <c r="L474" s="15">
        <f t="shared" si="47"/>
        <v>-4.704208101877977E-4</v>
      </c>
    </row>
    <row r="475" spans="1:12" x14ac:dyDescent="0.3">
      <c r="A475" s="3">
        <v>43069</v>
      </c>
      <c r="B475" s="18">
        <v>41.32</v>
      </c>
      <c r="C475" s="16">
        <f t="shared" si="42"/>
        <v>-1.1956001912960312E-2</v>
      </c>
      <c r="D475" s="18">
        <v>106.82</v>
      </c>
      <c r="E475" s="16">
        <f t="shared" si="43"/>
        <v>-3.916449086161844E-3</v>
      </c>
      <c r="F475" s="18">
        <v>29.99</v>
      </c>
      <c r="G475" s="16">
        <f t="shared" si="44"/>
        <v>-6.2955599734924039E-3</v>
      </c>
      <c r="J475" s="15">
        <f t="shared" si="45"/>
        <v>-1.2510924914855299E-2</v>
      </c>
      <c r="K475" s="15">
        <f t="shared" si="46"/>
        <v>-4.3890859277081248E-3</v>
      </c>
      <c r="L475" s="15">
        <f t="shared" si="47"/>
        <v>-6.7659807836802019E-3</v>
      </c>
    </row>
    <row r="476" spans="1:12" x14ac:dyDescent="0.3">
      <c r="A476" s="3">
        <v>43070</v>
      </c>
      <c r="B476" s="18">
        <v>40.9</v>
      </c>
      <c r="C476" s="16">
        <f t="shared" si="42"/>
        <v>-1.0164569215876162E-2</v>
      </c>
      <c r="D476" s="18">
        <v>105.28</v>
      </c>
      <c r="E476" s="16">
        <f t="shared" si="43"/>
        <v>-1.4416775884665722E-2</v>
      </c>
      <c r="F476" s="18">
        <v>29.6</v>
      </c>
      <c r="G476" s="16">
        <f t="shared" si="44"/>
        <v>-1.3004334778259352E-2</v>
      </c>
      <c r="J476" s="15">
        <f t="shared" si="45"/>
        <v>-1.0719492217771149E-2</v>
      </c>
      <c r="K476" s="15">
        <f t="shared" si="46"/>
        <v>-1.4889412726212003E-2</v>
      </c>
      <c r="L476" s="15">
        <f t="shared" si="47"/>
        <v>-1.347475558844715E-2</v>
      </c>
    </row>
    <row r="477" spans="1:12" x14ac:dyDescent="0.3">
      <c r="A477" s="3">
        <v>43073</v>
      </c>
      <c r="B477" s="18">
        <v>41.01</v>
      </c>
      <c r="C477" s="16">
        <f t="shared" si="42"/>
        <v>2.6894865525672884E-3</v>
      </c>
      <c r="D477" s="18">
        <v>105.26</v>
      </c>
      <c r="E477" s="16">
        <f t="shared" si="43"/>
        <v>-1.899696048631716E-4</v>
      </c>
      <c r="F477" s="18">
        <v>29.56</v>
      </c>
      <c r="G477" s="16">
        <f t="shared" si="44"/>
        <v>-1.3513513513514486E-3</v>
      </c>
      <c r="J477" s="15">
        <f t="shared" si="45"/>
        <v>2.1345635506723024E-3</v>
      </c>
      <c r="K477" s="15">
        <f t="shared" si="46"/>
        <v>-6.6260644640945231E-4</v>
      </c>
      <c r="L477" s="15">
        <f t="shared" si="47"/>
        <v>-1.8217721615392463E-3</v>
      </c>
    </row>
    <row r="478" spans="1:12" x14ac:dyDescent="0.3">
      <c r="A478" s="3">
        <v>43074</v>
      </c>
      <c r="B478" s="18">
        <v>40.94</v>
      </c>
      <c r="C478" s="16">
        <f t="shared" si="42"/>
        <v>-1.7069007559131766E-3</v>
      </c>
      <c r="D478" s="18">
        <v>105.71</v>
      </c>
      <c r="E478" s="16">
        <f t="shared" si="43"/>
        <v>4.275128253847571E-3</v>
      </c>
      <c r="F478" s="18">
        <v>29.72</v>
      </c>
      <c r="G478" s="16">
        <f t="shared" si="44"/>
        <v>5.412719891745521E-3</v>
      </c>
      <c r="J478" s="15">
        <f t="shared" si="45"/>
        <v>-2.2618237578081626E-3</v>
      </c>
      <c r="K478" s="15">
        <f t="shared" si="46"/>
        <v>3.8024914123012902E-3</v>
      </c>
      <c r="L478" s="15">
        <f t="shared" si="47"/>
        <v>4.9422990815577231E-3</v>
      </c>
    </row>
    <row r="479" spans="1:12" x14ac:dyDescent="0.3">
      <c r="A479" s="3">
        <v>43075</v>
      </c>
      <c r="B479" s="18">
        <v>40.619999999999997</v>
      </c>
      <c r="C479" s="16">
        <f t="shared" si="42"/>
        <v>-7.816316560820713E-3</v>
      </c>
      <c r="D479" s="18">
        <v>104.74</v>
      </c>
      <c r="E479" s="16">
        <f t="shared" si="43"/>
        <v>-9.1760476776084898E-3</v>
      </c>
      <c r="F479" s="18">
        <v>29.53</v>
      </c>
      <c r="G479" s="16">
        <f t="shared" si="44"/>
        <v>-6.3930013458949331E-3</v>
      </c>
      <c r="J479" s="15">
        <f t="shared" si="45"/>
        <v>-8.3712395627156995E-3</v>
      </c>
      <c r="K479" s="15">
        <f t="shared" si="46"/>
        <v>-9.6486845191547706E-3</v>
      </c>
      <c r="L479" s="15">
        <f t="shared" si="47"/>
        <v>-6.863422156082731E-3</v>
      </c>
    </row>
    <row r="480" spans="1:12" x14ac:dyDescent="0.3">
      <c r="A480" s="3">
        <v>43076</v>
      </c>
      <c r="B480" s="18">
        <v>41.32</v>
      </c>
      <c r="C480" s="16">
        <f t="shared" si="42"/>
        <v>1.7232890201871021E-2</v>
      </c>
      <c r="D480" s="18">
        <v>106</v>
      </c>
      <c r="E480" s="16">
        <f t="shared" si="43"/>
        <v>1.2029788046591605E-2</v>
      </c>
      <c r="F480" s="18">
        <v>29.71</v>
      </c>
      <c r="G480" s="16">
        <f t="shared" si="44"/>
        <v>6.0954961056551848E-3</v>
      </c>
      <c r="J480" s="15">
        <f t="shared" si="45"/>
        <v>1.6677967199976034E-2</v>
      </c>
      <c r="K480" s="15">
        <f t="shared" si="46"/>
        <v>1.1557151205045324E-2</v>
      </c>
      <c r="L480" s="15">
        <f t="shared" si="47"/>
        <v>5.6250752954673869E-3</v>
      </c>
    </row>
    <row r="481" spans="1:12" x14ac:dyDescent="0.3">
      <c r="A481" s="3">
        <v>43077</v>
      </c>
      <c r="B481" s="18">
        <v>41.74</v>
      </c>
      <c r="C481" s="16">
        <f t="shared" si="42"/>
        <v>1.0164569215876051E-2</v>
      </c>
      <c r="D481" s="18">
        <v>106.62</v>
      </c>
      <c r="E481" s="16">
        <f t="shared" si="43"/>
        <v>5.8490566037736613E-3</v>
      </c>
      <c r="F481" s="18">
        <v>29.85</v>
      </c>
      <c r="G481" s="16">
        <f t="shared" si="44"/>
        <v>4.7122181083809611E-3</v>
      </c>
      <c r="J481" s="15">
        <f t="shared" si="45"/>
        <v>9.609646213981065E-3</v>
      </c>
      <c r="K481" s="15">
        <f t="shared" si="46"/>
        <v>5.3764197622273805E-3</v>
      </c>
      <c r="L481" s="15">
        <f t="shared" si="47"/>
        <v>4.2417972981931631E-3</v>
      </c>
    </row>
    <row r="482" spans="1:12" x14ac:dyDescent="0.3">
      <c r="A482" s="3">
        <v>43080</v>
      </c>
      <c r="B482" s="18">
        <v>41.94</v>
      </c>
      <c r="C482" s="16">
        <f t="shared" si="42"/>
        <v>4.7915668423572644E-3</v>
      </c>
      <c r="D482" s="18">
        <v>106.92</v>
      </c>
      <c r="E482" s="16">
        <f t="shared" si="43"/>
        <v>2.8137310073157451E-3</v>
      </c>
      <c r="F482" s="18">
        <v>30.09</v>
      </c>
      <c r="G482" s="16">
        <f t="shared" si="44"/>
        <v>8.040201005025116E-3</v>
      </c>
      <c r="J482" s="15">
        <f t="shared" si="45"/>
        <v>4.2366438404622779E-3</v>
      </c>
      <c r="K482" s="15">
        <f t="shared" si="46"/>
        <v>2.3410941657694643E-3</v>
      </c>
      <c r="L482" s="15">
        <f t="shared" si="47"/>
        <v>7.5697801948373181E-3</v>
      </c>
    </row>
    <row r="483" spans="1:12" x14ac:dyDescent="0.3">
      <c r="A483" s="3">
        <v>43081</v>
      </c>
      <c r="B483" s="18">
        <v>41.64</v>
      </c>
      <c r="C483" s="16">
        <f t="shared" si="42"/>
        <v>-7.1530758226036051E-3</v>
      </c>
      <c r="D483" s="18">
        <v>106.09</v>
      </c>
      <c r="E483" s="16">
        <f t="shared" si="43"/>
        <v>-7.7628133183688108E-3</v>
      </c>
      <c r="F483" s="18">
        <v>29.9</v>
      </c>
      <c r="G483" s="16">
        <f t="shared" si="44"/>
        <v>-6.3143901628448518E-3</v>
      </c>
      <c r="J483" s="15">
        <f t="shared" si="45"/>
        <v>-7.7079988244985916E-3</v>
      </c>
      <c r="K483" s="15">
        <f t="shared" si="46"/>
        <v>-8.2354501599150916E-3</v>
      </c>
      <c r="L483" s="15">
        <f t="shared" si="47"/>
        <v>-6.7848109730326497E-3</v>
      </c>
    </row>
    <row r="484" spans="1:12" x14ac:dyDescent="0.3">
      <c r="A484" s="3">
        <v>43082</v>
      </c>
      <c r="B484" s="18">
        <v>41.33</v>
      </c>
      <c r="C484" s="16">
        <f t="shared" si="42"/>
        <v>-7.4447646493756015E-3</v>
      </c>
      <c r="D484" s="18">
        <v>105.34</v>
      </c>
      <c r="E484" s="16">
        <f t="shared" si="43"/>
        <v>-7.0694693185031632E-3</v>
      </c>
      <c r="F484" s="18">
        <v>29.67</v>
      </c>
      <c r="G484" s="16">
        <f t="shared" si="44"/>
        <v>-7.692307692307554E-3</v>
      </c>
      <c r="J484" s="15">
        <f t="shared" si="45"/>
        <v>-7.9996876512705879E-3</v>
      </c>
      <c r="K484" s="15">
        <f t="shared" si="46"/>
        <v>-7.542106160049444E-3</v>
      </c>
      <c r="L484" s="15">
        <f t="shared" si="47"/>
        <v>-8.1627285024953519E-3</v>
      </c>
    </row>
    <row r="485" spans="1:12" x14ac:dyDescent="0.3">
      <c r="A485" s="3">
        <v>43083</v>
      </c>
      <c r="B485" s="18">
        <v>41.55</v>
      </c>
      <c r="C485" s="16">
        <f t="shared" si="42"/>
        <v>5.3230099201548864E-3</v>
      </c>
      <c r="D485" s="18">
        <v>105.38</v>
      </c>
      <c r="E485" s="16">
        <f t="shared" si="43"/>
        <v>3.7972280235409883E-4</v>
      </c>
      <c r="F485" s="18">
        <v>29.92</v>
      </c>
      <c r="G485" s="16">
        <f t="shared" si="44"/>
        <v>8.4260195483654154E-3</v>
      </c>
      <c r="J485" s="15">
        <f t="shared" si="45"/>
        <v>4.7680869182598999E-3</v>
      </c>
      <c r="K485" s="15">
        <f t="shared" si="46"/>
        <v>-9.2914039192181874E-5</v>
      </c>
      <c r="L485" s="15">
        <f t="shared" si="47"/>
        <v>7.9555987381776175E-3</v>
      </c>
    </row>
    <row r="486" spans="1:12" x14ac:dyDescent="0.3">
      <c r="A486" s="3">
        <v>43084</v>
      </c>
      <c r="B486" s="18">
        <v>41.77</v>
      </c>
      <c r="C486" s="16">
        <f t="shared" si="42"/>
        <v>5.2948255114322329E-3</v>
      </c>
      <c r="D486" s="18">
        <v>106.38</v>
      </c>
      <c r="E486" s="16">
        <f t="shared" si="43"/>
        <v>9.4894666919718151E-3</v>
      </c>
      <c r="F486" s="18">
        <v>29.88</v>
      </c>
      <c r="G486" s="16">
        <f t="shared" si="44"/>
        <v>-1.3368983957220415E-3</v>
      </c>
      <c r="J486" s="15">
        <f t="shared" si="45"/>
        <v>4.7399025095372464E-3</v>
      </c>
      <c r="K486" s="15">
        <f t="shared" si="46"/>
        <v>9.0168298504255343E-3</v>
      </c>
      <c r="L486" s="15">
        <f t="shared" si="47"/>
        <v>-1.8073192059098392E-3</v>
      </c>
    </row>
    <row r="487" spans="1:12" x14ac:dyDescent="0.3">
      <c r="A487" s="3">
        <v>43087</v>
      </c>
      <c r="B487" s="18">
        <v>42.06</v>
      </c>
      <c r="C487" s="16">
        <f t="shared" si="42"/>
        <v>6.9427819008858194E-3</v>
      </c>
      <c r="D487" s="18">
        <v>107.28</v>
      </c>
      <c r="E487" s="16">
        <f t="shared" si="43"/>
        <v>8.4602368866328881E-3</v>
      </c>
      <c r="F487" s="18">
        <v>30</v>
      </c>
      <c r="G487" s="16">
        <f t="shared" si="44"/>
        <v>4.0160642570281624E-3</v>
      </c>
      <c r="J487" s="15">
        <f t="shared" si="45"/>
        <v>6.3878588989908329E-3</v>
      </c>
      <c r="K487" s="15">
        <f t="shared" si="46"/>
        <v>7.9876000450866073E-3</v>
      </c>
      <c r="L487" s="15">
        <f t="shared" si="47"/>
        <v>3.5456434468403649E-3</v>
      </c>
    </row>
    <row r="488" spans="1:12" x14ac:dyDescent="0.3">
      <c r="A488" s="3">
        <v>43088</v>
      </c>
      <c r="B488" s="18">
        <v>42.48</v>
      </c>
      <c r="C488" s="16">
        <f t="shared" si="42"/>
        <v>9.9857346647644896E-3</v>
      </c>
      <c r="D488" s="18">
        <v>108.61</v>
      </c>
      <c r="E488" s="16">
        <f t="shared" si="43"/>
        <v>1.2397464578672635E-2</v>
      </c>
      <c r="F488" s="18">
        <v>30.39</v>
      </c>
      <c r="G488" s="16">
        <f t="shared" si="44"/>
        <v>1.3000000000000123E-2</v>
      </c>
      <c r="J488" s="15">
        <f t="shared" si="45"/>
        <v>9.4308116628695031E-3</v>
      </c>
      <c r="K488" s="15">
        <f t="shared" si="46"/>
        <v>1.1924827737126354E-2</v>
      </c>
      <c r="L488" s="15">
        <f t="shared" si="47"/>
        <v>1.2529579189812325E-2</v>
      </c>
    </row>
    <row r="489" spans="1:12" x14ac:dyDescent="0.3">
      <c r="A489" s="3">
        <v>43089</v>
      </c>
      <c r="B489" s="18">
        <v>42.4</v>
      </c>
      <c r="C489" s="16">
        <f t="shared" si="42"/>
        <v>-1.8832391713746732E-3</v>
      </c>
      <c r="D489" s="18">
        <v>109.14</v>
      </c>
      <c r="E489" s="16">
        <f t="shared" si="43"/>
        <v>4.8798453181106982E-3</v>
      </c>
      <c r="F489" s="18">
        <v>30.68</v>
      </c>
      <c r="G489" s="16">
        <f t="shared" si="44"/>
        <v>9.5426127015465489E-3</v>
      </c>
      <c r="J489" s="15">
        <f t="shared" si="45"/>
        <v>-2.4381621732696593E-3</v>
      </c>
      <c r="K489" s="15">
        <f t="shared" si="46"/>
        <v>4.4072084765644174E-3</v>
      </c>
      <c r="L489" s="15">
        <f t="shared" si="47"/>
        <v>9.072191891358751E-3</v>
      </c>
    </row>
    <row r="490" spans="1:12" x14ac:dyDescent="0.3">
      <c r="A490" s="3">
        <v>43090</v>
      </c>
      <c r="B490" s="18">
        <v>42.44</v>
      </c>
      <c r="C490" s="16">
        <f t="shared" si="42"/>
        <v>9.4339622641514964E-4</v>
      </c>
      <c r="D490" s="18">
        <v>110.11</v>
      </c>
      <c r="E490" s="16">
        <f t="shared" si="43"/>
        <v>8.8876672164193149E-3</v>
      </c>
      <c r="F490" s="18">
        <v>31.04</v>
      </c>
      <c r="G490" s="16">
        <f t="shared" si="44"/>
        <v>1.1734028683181297E-2</v>
      </c>
      <c r="J490" s="15">
        <f t="shared" si="45"/>
        <v>3.884732245201636E-4</v>
      </c>
      <c r="K490" s="15">
        <f t="shared" si="46"/>
        <v>8.4150303748730341E-3</v>
      </c>
      <c r="L490" s="15">
        <f t="shared" si="47"/>
        <v>1.1263607872993499E-2</v>
      </c>
    </row>
    <row r="491" spans="1:12" x14ac:dyDescent="0.3">
      <c r="A491" s="3">
        <v>43091</v>
      </c>
      <c r="B491" s="18">
        <v>42.66</v>
      </c>
      <c r="C491" s="16">
        <f t="shared" si="42"/>
        <v>5.1837888784165287E-3</v>
      </c>
      <c r="D491" s="18">
        <v>110.68</v>
      </c>
      <c r="E491" s="16">
        <f t="shared" si="43"/>
        <v>5.1766415402780819E-3</v>
      </c>
      <c r="F491" s="18">
        <v>31.17</v>
      </c>
      <c r="G491" s="16">
        <f t="shared" si="44"/>
        <v>4.1881443298970034E-3</v>
      </c>
      <c r="J491" s="15">
        <f t="shared" si="45"/>
        <v>4.6288658765215422E-3</v>
      </c>
      <c r="K491" s="15">
        <f t="shared" si="46"/>
        <v>4.7040046987318011E-3</v>
      </c>
      <c r="L491" s="15">
        <f t="shared" si="47"/>
        <v>3.7177235197092058E-3</v>
      </c>
    </row>
    <row r="492" spans="1:12" x14ac:dyDescent="0.3">
      <c r="A492" s="3">
        <v>43095</v>
      </c>
      <c r="B492" s="18">
        <v>42.79</v>
      </c>
      <c r="C492" s="16">
        <f t="shared" si="42"/>
        <v>3.0473511486170946E-3</v>
      </c>
      <c r="D492" s="18">
        <v>110.92</v>
      </c>
      <c r="E492" s="16">
        <f t="shared" si="43"/>
        <v>2.1684134441632974E-3</v>
      </c>
      <c r="F492" s="24">
        <v>31.21</v>
      </c>
      <c r="G492" s="16">
        <f t="shared" si="44"/>
        <v>1.2832852101378744E-3</v>
      </c>
      <c r="J492" s="15">
        <f t="shared" si="45"/>
        <v>2.4924281467221085E-3</v>
      </c>
      <c r="K492" s="15">
        <f t="shared" si="46"/>
        <v>1.6957766026170166E-3</v>
      </c>
      <c r="L492" s="15">
        <f t="shared" si="47"/>
        <v>8.1286439995007669E-4</v>
      </c>
    </row>
    <row r="493" spans="1:12" x14ac:dyDescent="0.3">
      <c r="A493" s="3">
        <v>43096</v>
      </c>
      <c r="B493" s="18">
        <v>42.59</v>
      </c>
      <c r="C493" s="16">
        <f t="shared" si="42"/>
        <v>-4.6739892498246505E-3</v>
      </c>
      <c r="D493" s="18">
        <v>110.94</v>
      </c>
      <c r="E493" s="16">
        <f t="shared" si="43"/>
        <v>1.8031013342945101E-4</v>
      </c>
      <c r="F493" s="18">
        <v>31.21</v>
      </c>
      <c r="G493" s="16">
        <f t="shared" si="44"/>
        <v>0</v>
      </c>
      <c r="J493" s="15">
        <f t="shared" si="45"/>
        <v>-5.2289122517196369E-3</v>
      </c>
      <c r="K493" s="15">
        <f t="shared" si="46"/>
        <v>-2.9232670811682969E-4</v>
      </c>
      <c r="L493" s="15">
        <f t="shared" si="47"/>
        <v>-4.704208101877977E-4</v>
      </c>
    </row>
    <row r="494" spans="1:12" x14ac:dyDescent="0.3">
      <c r="A494" s="3">
        <v>43097</v>
      </c>
      <c r="B494" s="18">
        <v>42.5</v>
      </c>
      <c r="C494" s="16">
        <f t="shared" si="42"/>
        <v>-2.1131721061282693E-3</v>
      </c>
      <c r="D494" s="18">
        <v>111</v>
      </c>
      <c r="E494" s="16">
        <f t="shared" si="43"/>
        <v>5.4083288263928608E-4</v>
      </c>
      <c r="F494" s="18">
        <v>31.09</v>
      </c>
      <c r="G494" s="16">
        <f t="shared" si="44"/>
        <v>-3.844921499519427E-3</v>
      </c>
      <c r="J494" s="15">
        <f t="shared" si="45"/>
        <v>-2.6680951080232554E-3</v>
      </c>
      <c r="K494" s="15">
        <f t="shared" si="46"/>
        <v>6.8196041093005377E-5</v>
      </c>
      <c r="L494" s="15">
        <f t="shared" si="47"/>
        <v>-4.3153423097072249E-3</v>
      </c>
    </row>
    <row r="495" spans="1:12" x14ac:dyDescent="0.3">
      <c r="A495" s="3">
        <v>43098</v>
      </c>
      <c r="B495" s="18">
        <v>42.68</v>
      </c>
      <c r="C495" s="16">
        <f t="shared" si="42"/>
        <v>4.2352941176471148E-3</v>
      </c>
      <c r="D495" s="18">
        <v>111.44</v>
      </c>
      <c r="E495" s="16">
        <f t="shared" si="43"/>
        <v>3.9639639639639235E-3</v>
      </c>
      <c r="F495" s="18">
        <v>31.09</v>
      </c>
      <c r="G495" s="16">
        <f t="shared" si="44"/>
        <v>0</v>
      </c>
      <c r="J495" s="15">
        <f t="shared" si="45"/>
        <v>3.6803711157521288E-3</v>
      </c>
      <c r="K495" s="15">
        <f t="shared" si="46"/>
        <v>3.4913271224176427E-3</v>
      </c>
      <c r="L495" s="15">
        <f t="shared" si="47"/>
        <v>-4.704208101877977E-4</v>
      </c>
    </row>
    <row r="496" spans="1:12" x14ac:dyDescent="0.3">
      <c r="A496" s="3">
        <v>43101</v>
      </c>
      <c r="B496" s="18">
        <v>42.44</v>
      </c>
      <c r="C496" s="16">
        <f t="shared" si="42"/>
        <v>-5.623242736644829E-3</v>
      </c>
      <c r="D496" s="18">
        <v>111.45</v>
      </c>
      <c r="E496" s="16">
        <f t="shared" si="43"/>
        <v>8.9734386216733242E-5</v>
      </c>
      <c r="F496" s="24">
        <v>30.9</v>
      </c>
      <c r="G496" s="16">
        <f t="shared" si="44"/>
        <v>-6.1112898037954944E-3</v>
      </c>
      <c r="J496" s="15">
        <f t="shared" si="45"/>
        <v>-6.1781657385398155E-3</v>
      </c>
      <c r="K496" s="15">
        <f t="shared" si="46"/>
        <v>-3.8290245532954746E-4</v>
      </c>
      <c r="L496" s="15">
        <f t="shared" si="47"/>
        <v>-6.5817106139832923E-3</v>
      </c>
    </row>
    <row r="497" spans="1:12" x14ac:dyDescent="0.3">
      <c r="A497" s="3">
        <v>43102</v>
      </c>
      <c r="B497" s="18">
        <v>42.4</v>
      </c>
      <c r="C497" s="16">
        <f t="shared" si="42"/>
        <v>-9.4250706880294466E-4</v>
      </c>
      <c r="D497" s="18">
        <v>110.97</v>
      </c>
      <c r="E497" s="16">
        <f t="shared" si="43"/>
        <v>-4.306864064603011E-3</v>
      </c>
      <c r="F497" s="18">
        <v>30.9</v>
      </c>
      <c r="G497" s="16">
        <f t="shared" si="44"/>
        <v>0</v>
      </c>
      <c r="J497" s="15">
        <f t="shared" si="45"/>
        <v>-1.4974300706979307E-3</v>
      </c>
      <c r="K497" s="15">
        <f t="shared" si="46"/>
        <v>-4.7795009061492918E-3</v>
      </c>
      <c r="L497" s="15">
        <f t="shared" si="47"/>
        <v>-4.704208101877977E-4</v>
      </c>
    </row>
    <row r="498" spans="1:12" x14ac:dyDescent="0.3">
      <c r="A498" s="3">
        <v>43103</v>
      </c>
      <c r="B498" s="18">
        <v>42.4</v>
      </c>
      <c r="C498" s="16">
        <f t="shared" si="42"/>
        <v>0</v>
      </c>
      <c r="D498" s="18">
        <v>112.01</v>
      </c>
      <c r="E498" s="16">
        <f t="shared" si="43"/>
        <v>9.3719023159413162E-3</v>
      </c>
      <c r="F498" s="18">
        <v>31.05</v>
      </c>
      <c r="G498" s="16">
        <f t="shared" si="44"/>
        <v>4.8543689320388328E-3</v>
      </c>
      <c r="J498" s="15">
        <f t="shared" si="45"/>
        <v>-5.5492300189498604E-4</v>
      </c>
      <c r="K498" s="15">
        <f t="shared" si="46"/>
        <v>8.8992654743950354E-3</v>
      </c>
      <c r="L498" s="15">
        <f t="shared" si="47"/>
        <v>4.3839481218510348E-3</v>
      </c>
    </row>
    <row r="499" spans="1:12" x14ac:dyDescent="0.3">
      <c r="A499" s="3">
        <v>43104</v>
      </c>
      <c r="B499" s="18">
        <v>42.63</v>
      </c>
      <c r="C499" s="16">
        <f t="shared" si="42"/>
        <v>5.4245283018867774E-3</v>
      </c>
      <c r="D499" s="18">
        <v>112.91</v>
      </c>
      <c r="E499" s="16">
        <f t="shared" si="43"/>
        <v>8.0349968752788659E-3</v>
      </c>
      <c r="F499" s="18">
        <v>31.41</v>
      </c>
      <c r="G499" s="16">
        <f t="shared" si="44"/>
        <v>1.1594202898550732E-2</v>
      </c>
      <c r="J499" s="15">
        <f t="shared" si="45"/>
        <v>4.8696052999917909E-3</v>
      </c>
      <c r="K499" s="15">
        <f t="shared" si="46"/>
        <v>7.562360033732585E-3</v>
      </c>
      <c r="L499" s="15">
        <f t="shared" si="47"/>
        <v>1.1123782088362934E-2</v>
      </c>
    </row>
    <row r="500" spans="1:12" x14ac:dyDescent="0.3">
      <c r="A500" s="3">
        <v>43105</v>
      </c>
      <c r="B500" s="18">
        <v>42.85</v>
      </c>
      <c r="C500" s="16">
        <f t="shared" si="42"/>
        <v>5.1606849636405272E-3</v>
      </c>
      <c r="D500" s="18">
        <v>114.14</v>
      </c>
      <c r="E500" s="16">
        <f t="shared" si="43"/>
        <v>1.0893632096359962E-2</v>
      </c>
      <c r="F500" s="18">
        <v>31.45</v>
      </c>
      <c r="G500" s="16">
        <f t="shared" si="44"/>
        <v>1.2734797835083356E-3</v>
      </c>
      <c r="J500" s="15">
        <f t="shared" si="45"/>
        <v>4.6057619617455407E-3</v>
      </c>
      <c r="K500" s="15">
        <f t="shared" si="46"/>
        <v>1.0420995254813681E-2</v>
      </c>
      <c r="L500" s="15">
        <f t="shared" si="47"/>
        <v>8.0305897332053782E-4</v>
      </c>
    </row>
    <row r="501" spans="1:12" x14ac:dyDescent="0.3">
      <c r="A501" s="3">
        <v>43108</v>
      </c>
      <c r="B501" s="18">
        <v>43.02</v>
      </c>
      <c r="C501" s="16">
        <f t="shared" si="42"/>
        <v>3.9673278879812646E-3</v>
      </c>
      <c r="D501" s="18">
        <v>115.08</v>
      </c>
      <c r="E501" s="16">
        <f t="shared" si="43"/>
        <v>8.2355002628351492E-3</v>
      </c>
      <c r="F501" s="18">
        <v>31.46</v>
      </c>
      <c r="G501" s="16">
        <f t="shared" si="44"/>
        <v>3.1796502384739966E-4</v>
      </c>
      <c r="J501" s="15">
        <f t="shared" si="45"/>
        <v>3.4124048860862785E-3</v>
      </c>
      <c r="K501" s="15">
        <f t="shared" si="46"/>
        <v>7.7628634212888684E-3</v>
      </c>
      <c r="L501" s="15">
        <f t="shared" si="47"/>
        <v>-1.5245578634039803E-4</v>
      </c>
    </row>
    <row r="502" spans="1:12" x14ac:dyDescent="0.3">
      <c r="A502" s="3">
        <v>43109</v>
      </c>
      <c r="B502" s="18">
        <v>42.97</v>
      </c>
      <c r="C502" s="16">
        <f t="shared" si="42"/>
        <v>-1.1622501162250609E-3</v>
      </c>
      <c r="D502" s="18">
        <v>114.61</v>
      </c>
      <c r="E502" s="16">
        <f t="shared" si="43"/>
        <v>-4.0841153979840339E-3</v>
      </c>
      <c r="F502" s="18">
        <v>31.34</v>
      </c>
      <c r="G502" s="16">
        <f t="shared" si="44"/>
        <v>-3.8143674507311598E-3</v>
      </c>
      <c r="J502" s="15">
        <f t="shared" si="45"/>
        <v>-1.717173118120047E-3</v>
      </c>
      <c r="K502" s="15">
        <f t="shared" si="46"/>
        <v>-4.5567522395303147E-3</v>
      </c>
      <c r="L502" s="15">
        <f t="shared" si="47"/>
        <v>-4.2847882609189578E-3</v>
      </c>
    </row>
    <row r="503" spans="1:12" x14ac:dyDescent="0.3">
      <c r="A503" s="3">
        <v>43110</v>
      </c>
      <c r="B503" s="18">
        <v>42.91</v>
      </c>
      <c r="C503" s="16">
        <f t="shared" si="42"/>
        <v>-1.3963230160577433E-3</v>
      </c>
      <c r="D503" s="18">
        <v>114.39</v>
      </c>
      <c r="E503" s="16">
        <f t="shared" si="43"/>
        <v>-1.9195532676031801E-3</v>
      </c>
      <c r="F503" s="18">
        <v>31.29</v>
      </c>
      <c r="G503" s="16">
        <f t="shared" si="44"/>
        <v>-1.5954052329292256E-3</v>
      </c>
      <c r="J503" s="15">
        <f t="shared" si="45"/>
        <v>-1.9512460179527294E-3</v>
      </c>
      <c r="K503" s="15">
        <f t="shared" si="46"/>
        <v>-2.3921901091494609E-3</v>
      </c>
      <c r="L503" s="15">
        <f t="shared" si="47"/>
        <v>-2.0658260431170232E-3</v>
      </c>
    </row>
    <row r="504" spans="1:12" x14ac:dyDescent="0.3">
      <c r="A504" s="3">
        <v>43111</v>
      </c>
      <c r="B504" s="18">
        <v>42.96</v>
      </c>
      <c r="C504" s="16">
        <f t="shared" si="42"/>
        <v>1.1652295502215804E-3</v>
      </c>
      <c r="D504" s="18">
        <v>114.18</v>
      </c>
      <c r="E504" s="16">
        <f t="shared" si="43"/>
        <v>-1.8358248098609975E-3</v>
      </c>
      <c r="F504" s="18">
        <v>31.3</v>
      </c>
      <c r="G504" s="16">
        <f t="shared" si="44"/>
        <v>3.1959092361777408E-4</v>
      </c>
      <c r="J504" s="15">
        <f t="shared" si="45"/>
        <v>6.1030654832659433E-4</v>
      </c>
      <c r="K504" s="15">
        <f t="shared" si="46"/>
        <v>-2.3084616514072783E-3</v>
      </c>
      <c r="L504" s="15">
        <f t="shared" si="47"/>
        <v>-1.5082988657002361E-4</v>
      </c>
    </row>
    <row r="505" spans="1:12" x14ac:dyDescent="0.3">
      <c r="A505" s="3">
        <v>43112</v>
      </c>
      <c r="B505" s="18">
        <v>43.05</v>
      </c>
      <c r="C505" s="16">
        <f t="shared" si="42"/>
        <v>2.0949720670391248E-3</v>
      </c>
      <c r="D505" s="18">
        <v>114.32</v>
      </c>
      <c r="E505" s="16">
        <f t="shared" si="43"/>
        <v>1.2261341741108822E-3</v>
      </c>
      <c r="F505" s="18">
        <v>31.37</v>
      </c>
      <c r="G505" s="16">
        <f t="shared" si="44"/>
        <v>2.2364217252395235E-3</v>
      </c>
      <c r="J505" s="15">
        <f t="shared" si="45"/>
        <v>1.5400490651441387E-3</v>
      </c>
      <c r="K505" s="15">
        <f t="shared" si="46"/>
        <v>7.5349733256460151E-4</v>
      </c>
      <c r="L505" s="15">
        <f t="shared" si="47"/>
        <v>1.7660009150517258E-3</v>
      </c>
    </row>
    <row r="506" spans="1:12" x14ac:dyDescent="0.3">
      <c r="A506" s="3">
        <v>43115</v>
      </c>
      <c r="B506" s="18">
        <v>43.13</v>
      </c>
      <c r="C506" s="16">
        <f t="shared" si="42"/>
        <v>1.8583042973288055E-3</v>
      </c>
      <c r="D506" s="18">
        <v>114.37</v>
      </c>
      <c r="E506" s="16">
        <f t="shared" si="43"/>
        <v>4.3736878936329049E-4</v>
      </c>
      <c r="F506" s="18">
        <v>31.55</v>
      </c>
      <c r="G506" s="16">
        <f t="shared" si="44"/>
        <v>5.7379662097545303E-3</v>
      </c>
      <c r="J506" s="15">
        <f t="shared" si="45"/>
        <v>1.3033812954338195E-3</v>
      </c>
      <c r="K506" s="15">
        <f t="shared" si="46"/>
        <v>-3.5268052182990217E-5</v>
      </c>
      <c r="L506" s="15">
        <f t="shared" si="47"/>
        <v>5.2675453995667323E-3</v>
      </c>
    </row>
    <row r="507" spans="1:12" x14ac:dyDescent="0.3">
      <c r="A507" s="3">
        <v>43116</v>
      </c>
      <c r="B507" s="18">
        <v>42.92</v>
      </c>
      <c r="C507" s="16">
        <f t="shared" si="42"/>
        <v>-4.8690006955715015E-3</v>
      </c>
      <c r="D507" s="18">
        <v>112.31</v>
      </c>
      <c r="E507" s="16">
        <f t="shared" si="43"/>
        <v>-1.8011716359185082E-2</v>
      </c>
      <c r="F507" s="18">
        <v>31.26</v>
      </c>
      <c r="G507" s="16">
        <f t="shared" si="44"/>
        <v>-9.1917591125197928E-3</v>
      </c>
      <c r="J507" s="15">
        <f t="shared" si="45"/>
        <v>-5.423923697466488E-3</v>
      </c>
      <c r="K507" s="15">
        <f t="shared" si="46"/>
        <v>-1.8484353200731361E-2</v>
      </c>
      <c r="L507" s="15">
        <f t="shared" si="47"/>
        <v>-9.6621799227075908E-3</v>
      </c>
    </row>
    <row r="508" spans="1:12" x14ac:dyDescent="0.3">
      <c r="A508" s="3">
        <v>43117</v>
      </c>
      <c r="B508" s="18">
        <v>43.33</v>
      </c>
      <c r="C508" s="16">
        <f t="shared" si="42"/>
        <v>9.5526561043801639E-3</v>
      </c>
      <c r="D508" s="18">
        <v>112.71</v>
      </c>
      <c r="E508" s="16">
        <f t="shared" si="43"/>
        <v>3.5615706526577195E-3</v>
      </c>
      <c r="F508" s="18">
        <v>31.58</v>
      </c>
      <c r="G508" s="16">
        <f t="shared" si="44"/>
        <v>1.0236724248240403E-2</v>
      </c>
      <c r="J508" s="15">
        <f t="shared" si="45"/>
        <v>8.9977331024851774E-3</v>
      </c>
      <c r="K508" s="15">
        <f t="shared" si="46"/>
        <v>3.0889338111114387E-3</v>
      </c>
      <c r="L508" s="15">
        <f t="shared" si="47"/>
        <v>9.7663034380526051E-3</v>
      </c>
    </row>
    <row r="509" spans="1:12" x14ac:dyDescent="0.3">
      <c r="A509" s="3">
        <v>43118</v>
      </c>
      <c r="B509" s="18">
        <v>43.27</v>
      </c>
      <c r="C509" s="16">
        <f t="shared" si="42"/>
        <v>-1.3847219016845935E-3</v>
      </c>
      <c r="D509" s="18">
        <v>110.71</v>
      </c>
      <c r="E509" s="16">
        <f t="shared" si="43"/>
        <v>-1.7744654422855111E-2</v>
      </c>
      <c r="F509" s="18">
        <v>31.32</v>
      </c>
      <c r="G509" s="16">
        <f t="shared" si="44"/>
        <v>-8.2330588980367159E-3</v>
      </c>
      <c r="J509" s="15">
        <f t="shared" si="45"/>
        <v>-1.9396449035795796E-3</v>
      </c>
      <c r="K509" s="15">
        <f t="shared" si="46"/>
        <v>-1.821729126440139E-2</v>
      </c>
      <c r="L509" s="15">
        <f t="shared" si="47"/>
        <v>-8.7034797082245138E-3</v>
      </c>
    </row>
    <row r="510" spans="1:12" x14ac:dyDescent="0.3">
      <c r="A510" s="3">
        <v>43119</v>
      </c>
      <c r="B510" s="18">
        <v>43.55</v>
      </c>
      <c r="C510" s="16">
        <f t="shared" si="42"/>
        <v>6.4709960711808456E-3</v>
      </c>
      <c r="D510" s="18">
        <v>111.18</v>
      </c>
      <c r="E510" s="16">
        <f t="shared" si="43"/>
        <v>4.2453256255081673E-3</v>
      </c>
      <c r="F510" s="18">
        <v>31.46</v>
      </c>
      <c r="G510" s="16">
        <f t="shared" si="44"/>
        <v>4.46998722860803E-3</v>
      </c>
      <c r="J510" s="15">
        <f t="shared" si="45"/>
        <v>5.9160730692858592E-3</v>
      </c>
      <c r="K510" s="15">
        <f t="shared" si="46"/>
        <v>3.7726887839618865E-3</v>
      </c>
      <c r="L510" s="15">
        <f t="shared" si="47"/>
        <v>3.999566418420232E-3</v>
      </c>
    </row>
    <row r="511" spans="1:12" x14ac:dyDescent="0.3">
      <c r="A511" s="3">
        <v>43122</v>
      </c>
      <c r="B511" s="18">
        <v>43.67</v>
      </c>
      <c r="C511" s="16">
        <f t="shared" si="42"/>
        <v>2.7554535017222381E-3</v>
      </c>
      <c r="D511" s="18">
        <v>111.95</v>
      </c>
      <c r="E511" s="16">
        <f t="shared" si="43"/>
        <v>6.9257060622414102E-3</v>
      </c>
      <c r="F511" s="18">
        <v>31.54</v>
      </c>
      <c r="G511" s="16">
        <f t="shared" si="44"/>
        <v>2.5429116338206992E-3</v>
      </c>
      <c r="J511" s="15">
        <f t="shared" si="45"/>
        <v>2.2005304998272521E-3</v>
      </c>
      <c r="K511" s="15">
        <f t="shared" si="46"/>
        <v>6.4530692206951294E-3</v>
      </c>
      <c r="L511" s="15">
        <f t="shared" si="47"/>
        <v>2.0724908236329016E-3</v>
      </c>
    </row>
    <row r="512" spans="1:12" x14ac:dyDescent="0.3">
      <c r="A512" s="3">
        <v>43123</v>
      </c>
      <c r="B512" s="18">
        <v>44.22</v>
      </c>
      <c r="C512" s="16">
        <f t="shared" si="42"/>
        <v>1.2594458438287104E-2</v>
      </c>
      <c r="D512" s="18">
        <v>112.39</v>
      </c>
      <c r="E512" s="16">
        <f t="shared" si="43"/>
        <v>3.9303260384100369E-3</v>
      </c>
      <c r="F512" s="18">
        <v>31.84</v>
      </c>
      <c r="G512" s="16">
        <f t="shared" si="44"/>
        <v>9.5117311350665368E-3</v>
      </c>
      <c r="J512" s="15">
        <f t="shared" si="45"/>
        <v>1.2039535436392117E-2</v>
      </c>
      <c r="K512" s="15">
        <f t="shared" si="46"/>
        <v>3.4576891968637561E-3</v>
      </c>
      <c r="L512" s="15">
        <f t="shared" si="47"/>
        <v>9.0413103248787388E-3</v>
      </c>
    </row>
    <row r="513" spans="1:12" x14ac:dyDescent="0.3">
      <c r="A513" s="3">
        <v>43124</v>
      </c>
      <c r="B513" s="18">
        <v>44.14</v>
      </c>
      <c r="C513" s="16">
        <f t="shared" si="42"/>
        <v>-1.8091361374943382E-3</v>
      </c>
      <c r="D513" s="18">
        <v>111.63</v>
      </c>
      <c r="E513" s="16">
        <f t="shared" si="43"/>
        <v>-6.7621674526203712E-3</v>
      </c>
      <c r="F513" s="18">
        <v>31.85</v>
      </c>
      <c r="G513" s="16">
        <f t="shared" si="44"/>
        <v>3.1407035175878839E-4</v>
      </c>
      <c r="J513" s="15">
        <f t="shared" si="45"/>
        <v>-2.3640591393893243E-3</v>
      </c>
      <c r="K513" s="15">
        <f t="shared" si="46"/>
        <v>-7.234804294166652E-3</v>
      </c>
      <c r="L513" s="15">
        <f t="shared" si="47"/>
        <v>-1.563504584290093E-4</v>
      </c>
    </row>
    <row r="514" spans="1:12" x14ac:dyDescent="0.3">
      <c r="A514" s="3">
        <v>43125</v>
      </c>
      <c r="B514" s="18">
        <v>43.97</v>
      </c>
      <c r="C514" s="16">
        <f t="shared" si="42"/>
        <v>-3.8513819664703908E-3</v>
      </c>
      <c r="D514" s="18">
        <v>110.9</v>
      </c>
      <c r="E514" s="16">
        <f t="shared" si="43"/>
        <v>-6.5394607184448006E-3</v>
      </c>
      <c r="F514" s="18">
        <v>31.64</v>
      </c>
      <c r="G514" s="16">
        <f t="shared" si="44"/>
        <v>-6.59340659340657E-3</v>
      </c>
      <c r="J514" s="15">
        <f t="shared" si="45"/>
        <v>-4.4063049683653772E-3</v>
      </c>
      <c r="K514" s="15">
        <f t="shared" si="46"/>
        <v>-7.0120975599910814E-3</v>
      </c>
      <c r="L514" s="15">
        <f t="shared" si="47"/>
        <v>-7.0638274035943679E-3</v>
      </c>
    </row>
    <row r="515" spans="1:12" x14ac:dyDescent="0.3">
      <c r="A515" s="3">
        <v>43129</v>
      </c>
      <c r="B515" s="18">
        <v>44.04</v>
      </c>
      <c r="C515" s="16">
        <f t="shared" si="42"/>
        <v>1.5919945417330883E-3</v>
      </c>
      <c r="D515" s="18">
        <v>110.07</v>
      </c>
      <c r="E515" s="16">
        <f t="shared" si="43"/>
        <v>-7.4842200180343932E-3</v>
      </c>
      <c r="F515" s="18">
        <v>31.47</v>
      </c>
      <c r="G515" s="16">
        <f t="shared" si="44"/>
        <v>-5.3729456384323804E-3</v>
      </c>
      <c r="J515" s="15">
        <f t="shared" si="45"/>
        <v>1.0370715398381023E-3</v>
      </c>
      <c r="K515" s="15">
        <f t="shared" si="46"/>
        <v>-7.956856859580674E-3</v>
      </c>
      <c r="L515" s="15">
        <f t="shared" si="47"/>
        <v>-5.8433664486201783E-3</v>
      </c>
    </row>
    <row r="516" spans="1:12" x14ac:dyDescent="0.3">
      <c r="A516" s="3">
        <v>43130</v>
      </c>
      <c r="B516" s="18">
        <v>43.8</v>
      </c>
      <c r="C516" s="16">
        <f t="shared" si="42"/>
        <v>-5.4495912806540314E-3</v>
      </c>
      <c r="D516" s="18">
        <v>109.67</v>
      </c>
      <c r="E516" s="16">
        <f t="shared" si="43"/>
        <v>-3.634051058417298E-3</v>
      </c>
      <c r="F516" s="18">
        <v>31.38</v>
      </c>
      <c r="G516" s="16">
        <f t="shared" si="44"/>
        <v>-2.8598665395614953E-3</v>
      </c>
      <c r="J516" s="15">
        <f t="shared" si="45"/>
        <v>-6.0045142825490179E-3</v>
      </c>
      <c r="K516" s="15">
        <f t="shared" si="46"/>
        <v>-4.1066878999635788E-3</v>
      </c>
      <c r="L516" s="15">
        <f t="shared" si="47"/>
        <v>-3.3302873497492928E-3</v>
      </c>
    </row>
    <row r="517" spans="1:12" x14ac:dyDescent="0.3">
      <c r="A517" s="3">
        <v>43131</v>
      </c>
      <c r="B517" s="18">
        <v>43.68</v>
      </c>
      <c r="C517" s="16">
        <f t="shared" ref="C517:C580" si="48">B517/B516-1</f>
        <v>-2.739726027397249E-3</v>
      </c>
      <c r="D517" s="18">
        <v>108.87</v>
      </c>
      <c r="E517" s="16">
        <f t="shared" ref="E517:E580" si="49">D517/D516-1</f>
        <v>-7.2946111060453456E-3</v>
      </c>
      <c r="F517" s="18">
        <v>31.18</v>
      </c>
      <c r="G517" s="16">
        <f t="shared" ref="G517:G580" si="50">F517/F516-1</f>
        <v>-6.3734862970044048E-3</v>
      </c>
      <c r="J517" s="15">
        <f t="shared" ref="J517:J580" si="51">C517-$C$1235</f>
        <v>-3.2946490292922351E-3</v>
      </c>
      <c r="K517" s="15">
        <f t="shared" ref="K517:K580" si="52">E517-$E$1235</f>
        <v>-7.7672479475916264E-3</v>
      </c>
      <c r="L517" s="15">
        <f t="shared" ref="L517:L580" si="53">G517-$G$1235</f>
        <v>-6.8439071071922028E-3</v>
      </c>
    </row>
    <row r="518" spans="1:12" x14ac:dyDescent="0.3">
      <c r="A518" s="3">
        <v>43132</v>
      </c>
      <c r="B518" s="18">
        <v>43.58</v>
      </c>
      <c r="C518" s="16">
        <f t="shared" si="48"/>
        <v>-2.2893772893772812E-3</v>
      </c>
      <c r="D518" s="18">
        <v>108.88</v>
      </c>
      <c r="E518" s="16">
        <f t="shared" si="49"/>
        <v>9.1852668320013819E-5</v>
      </c>
      <c r="F518" s="18">
        <v>31.14</v>
      </c>
      <c r="G518" s="16">
        <f t="shared" si="50"/>
        <v>-1.2828736369466798E-3</v>
      </c>
      <c r="J518" s="15">
        <f t="shared" si="51"/>
        <v>-2.8443002912722673E-3</v>
      </c>
      <c r="K518" s="15">
        <f t="shared" si="52"/>
        <v>-3.8078417322626689E-4</v>
      </c>
      <c r="L518" s="15">
        <f t="shared" si="53"/>
        <v>-1.7532944471344775E-3</v>
      </c>
    </row>
    <row r="519" spans="1:12" x14ac:dyDescent="0.3">
      <c r="A519" s="3">
        <v>43133</v>
      </c>
      <c r="B519" s="18">
        <v>42.56</v>
      </c>
      <c r="C519" s="16">
        <f t="shared" si="48"/>
        <v>-2.340523175768694E-2</v>
      </c>
      <c r="D519" s="18">
        <v>105.29</v>
      </c>
      <c r="E519" s="16">
        <f t="shared" si="49"/>
        <v>-3.2972079353416506E-2</v>
      </c>
      <c r="F519" s="18">
        <v>30.34</v>
      </c>
      <c r="G519" s="16">
        <f t="shared" si="50"/>
        <v>-2.5690430314707746E-2</v>
      </c>
      <c r="J519" s="15">
        <f t="shared" si="51"/>
        <v>-2.3960154759581926E-2</v>
      </c>
      <c r="K519" s="15">
        <f t="shared" si="52"/>
        <v>-3.3444716194962788E-2</v>
      </c>
      <c r="L519" s="15">
        <f t="shared" si="53"/>
        <v>-2.6160851124895544E-2</v>
      </c>
    </row>
    <row r="520" spans="1:12" x14ac:dyDescent="0.3">
      <c r="A520" s="3">
        <v>43136</v>
      </c>
      <c r="B520" s="18">
        <v>42.4</v>
      </c>
      <c r="C520" s="16">
        <f t="shared" si="48"/>
        <v>-3.7593984962407401E-3</v>
      </c>
      <c r="D520" s="18">
        <v>105</v>
      </c>
      <c r="E520" s="16">
        <f t="shared" si="49"/>
        <v>-2.7542976540982922E-3</v>
      </c>
      <c r="F520" s="18">
        <v>30.03</v>
      </c>
      <c r="G520" s="16">
        <f t="shared" si="50"/>
        <v>-1.0217534607778522E-2</v>
      </c>
      <c r="J520" s="15">
        <f t="shared" si="51"/>
        <v>-4.3143214981357265E-3</v>
      </c>
      <c r="K520" s="15">
        <f t="shared" si="52"/>
        <v>-3.226934495644573E-3</v>
      </c>
      <c r="L520" s="15">
        <f t="shared" si="53"/>
        <v>-1.068795541796632E-2</v>
      </c>
    </row>
    <row r="521" spans="1:12" x14ac:dyDescent="0.3">
      <c r="A521" s="3">
        <v>43137</v>
      </c>
      <c r="B521" s="18">
        <v>41.84</v>
      </c>
      <c r="C521" s="16">
        <f t="shared" si="48"/>
        <v>-1.3207547169811207E-2</v>
      </c>
      <c r="D521" s="18">
        <v>103.7</v>
      </c>
      <c r="E521" s="16">
        <f t="shared" si="49"/>
        <v>-1.2380952380952381E-2</v>
      </c>
      <c r="F521" s="18">
        <v>29.78</v>
      </c>
      <c r="G521" s="16">
        <f t="shared" si="50"/>
        <v>-8.3250083250083762E-3</v>
      </c>
      <c r="J521" s="15">
        <f t="shared" si="51"/>
        <v>-1.3762470171706193E-2</v>
      </c>
      <c r="K521" s="15">
        <f t="shared" si="52"/>
        <v>-1.2853589222498662E-2</v>
      </c>
      <c r="L521" s="15">
        <f t="shared" si="53"/>
        <v>-8.7954291351961741E-3</v>
      </c>
    </row>
    <row r="522" spans="1:12" x14ac:dyDescent="0.3">
      <c r="A522" s="3">
        <v>43138</v>
      </c>
      <c r="B522" s="18">
        <v>41.91</v>
      </c>
      <c r="C522" s="16">
        <f t="shared" si="48"/>
        <v>1.6730401529634342E-3</v>
      </c>
      <c r="D522" s="18">
        <v>105.41</v>
      </c>
      <c r="E522" s="16">
        <f t="shared" si="49"/>
        <v>1.648987463837992E-2</v>
      </c>
      <c r="F522" s="18">
        <v>29.94</v>
      </c>
      <c r="G522" s="16">
        <f t="shared" si="50"/>
        <v>5.3727333781061759E-3</v>
      </c>
      <c r="J522" s="15">
        <f t="shared" si="51"/>
        <v>1.1181171510684482E-3</v>
      </c>
      <c r="K522" s="15">
        <f t="shared" si="52"/>
        <v>1.6017237796833641E-2</v>
      </c>
      <c r="L522" s="15">
        <f t="shared" si="53"/>
        <v>4.9023125679183779E-3</v>
      </c>
    </row>
    <row r="523" spans="1:12" x14ac:dyDescent="0.3">
      <c r="A523" s="3">
        <v>43139</v>
      </c>
      <c r="B523" s="18">
        <v>42.41</v>
      </c>
      <c r="C523" s="16">
        <f t="shared" si="48"/>
        <v>1.1930326890956744E-2</v>
      </c>
      <c r="D523" s="18">
        <v>107.79</v>
      </c>
      <c r="E523" s="16">
        <f t="shared" si="49"/>
        <v>2.2578502988331417E-2</v>
      </c>
      <c r="F523" s="18">
        <v>30.52</v>
      </c>
      <c r="G523" s="16">
        <f t="shared" si="50"/>
        <v>1.9372077488309936E-2</v>
      </c>
      <c r="J523" s="15">
        <f t="shared" si="51"/>
        <v>1.1375403889061757E-2</v>
      </c>
      <c r="K523" s="15">
        <f t="shared" si="52"/>
        <v>2.2105866146785138E-2</v>
      </c>
      <c r="L523" s="15">
        <f t="shared" si="53"/>
        <v>1.8901656678122138E-2</v>
      </c>
    </row>
    <row r="524" spans="1:12" x14ac:dyDescent="0.3">
      <c r="A524" s="3">
        <v>43140</v>
      </c>
      <c r="B524" s="18">
        <v>42</v>
      </c>
      <c r="C524" s="16">
        <f t="shared" si="48"/>
        <v>-9.6675312426314219E-3</v>
      </c>
      <c r="D524" s="18">
        <v>108.25</v>
      </c>
      <c r="E524" s="16">
        <f t="shared" si="49"/>
        <v>4.2675572873178691E-3</v>
      </c>
      <c r="F524" s="18">
        <v>30.42</v>
      </c>
      <c r="G524" s="16">
        <f t="shared" si="50"/>
        <v>-3.2765399737876288E-3</v>
      </c>
      <c r="J524" s="15">
        <f t="shared" si="51"/>
        <v>-1.0222454244526408E-2</v>
      </c>
      <c r="K524" s="15">
        <f t="shared" si="52"/>
        <v>3.7949204457715883E-3</v>
      </c>
      <c r="L524" s="15">
        <f t="shared" si="53"/>
        <v>-3.7469607839754264E-3</v>
      </c>
    </row>
    <row r="525" spans="1:12" x14ac:dyDescent="0.3">
      <c r="A525" s="3">
        <v>43143</v>
      </c>
      <c r="B525" s="18">
        <v>42.33</v>
      </c>
      <c r="C525" s="16">
        <f t="shared" si="48"/>
        <v>7.8571428571427848E-3</v>
      </c>
      <c r="D525" s="18">
        <v>109.09</v>
      </c>
      <c r="E525" s="16">
        <f t="shared" si="49"/>
        <v>7.7598152424942501E-3</v>
      </c>
      <c r="F525" s="18">
        <v>30.59</v>
      </c>
      <c r="G525" s="16">
        <f t="shared" si="50"/>
        <v>5.5884286653515858E-3</v>
      </c>
      <c r="J525" s="15">
        <f t="shared" si="51"/>
        <v>7.3022198552477983E-3</v>
      </c>
      <c r="K525" s="15">
        <f t="shared" si="52"/>
        <v>7.2871784009479693E-3</v>
      </c>
      <c r="L525" s="15">
        <f t="shared" si="53"/>
        <v>5.1180078551637878E-3</v>
      </c>
    </row>
    <row r="526" spans="1:12" x14ac:dyDescent="0.3">
      <c r="A526" s="3">
        <v>43145</v>
      </c>
      <c r="B526" s="18">
        <v>42.09</v>
      </c>
      <c r="C526" s="16">
        <f t="shared" si="48"/>
        <v>-5.6697377746277589E-3</v>
      </c>
      <c r="D526" s="18">
        <v>109.04</v>
      </c>
      <c r="E526" s="16">
        <f t="shared" si="49"/>
        <v>-4.5833715280962917E-4</v>
      </c>
      <c r="F526" s="18">
        <v>30.43</v>
      </c>
      <c r="G526" s="16">
        <f t="shared" si="50"/>
        <v>-5.2304674730303535E-3</v>
      </c>
      <c r="J526" s="15">
        <f t="shared" si="51"/>
        <v>-6.2246607765227453E-3</v>
      </c>
      <c r="K526" s="15">
        <f t="shared" si="52"/>
        <v>-9.3097399435590987E-4</v>
      </c>
      <c r="L526" s="15">
        <f t="shared" si="53"/>
        <v>-5.7008882832181515E-3</v>
      </c>
    </row>
    <row r="527" spans="1:12" x14ac:dyDescent="0.3">
      <c r="A527" s="3">
        <v>43146</v>
      </c>
      <c r="B527" s="18">
        <v>42.15</v>
      </c>
      <c r="C527" s="16">
        <f t="shared" si="48"/>
        <v>1.4255167498216093E-3</v>
      </c>
      <c r="D527" s="18">
        <v>107.66</v>
      </c>
      <c r="E527" s="16">
        <f t="shared" si="49"/>
        <v>-1.2655906089508506E-2</v>
      </c>
      <c r="F527" s="18">
        <v>30.23</v>
      </c>
      <c r="G527" s="16">
        <f t="shared" si="50"/>
        <v>-6.5724613867893522E-3</v>
      </c>
      <c r="J527" s="15">
        <f t="shared" si="51"/>
        <v>8.7059374792662321E-4</v>
      </c>
      <c r="K527" s="15">
        <f t="shared" si="52"/>
        <v>-1.3128542931054787E-2</v>
      </c>
      <c r="L527" s="15">
        <f t="shared" si="53"/>
        <v>-7.0428821969771502E-3</v>
      </c>
    </row>
    <row r="528" spans="1:12" x14ac:dyDescent="0.3">
      <c r="A528" s="3">
        <v>43147</v>
      </c>
      <c r="B528" s="18">
        <v>41.7</v>
      </c>
      <c r="C528" s="16">
        <f t="shared" si="48"/>
        <v>-1.0676156583629748E-2</v>
      </c>
      <c r="D528" s="18">
        <v>106.49</v>
      </c>
      <c r="E528" s="16">
        <f t="shared" si="49"/>
        <v>-1.0867545978079152E-2</v>
      </c>
      <c r="F528" s="18">
        <v>30.06</v>
      </c>
      <c r="G528" s="16">
        <f t="shared" si="50"/>
        <v>-5.6235527621568693E-3</v>
      </c>
      <c r="J528" s="15">
        <f t="shared" si="51"/>
        <v>-1.1231079585524734E-2</v>
      </c>
      <c r="K528" s="15">
        <f t="shared" si="52"/>
        <v>-1.1340182819625432E-2</v>
      </c>
      <c r="L528" s="15">
        <f t="shared" si="53"/>
        <v>-6.0939735723446672E-3</v>
      </c>
    </row>
    <row r="529" spans="1:12" x14ac:dyDescent="0.3">
      <c r="A529" s="3">
        <v>43150</v>
      </c>
      <c r="B529" s="18">
        <v>41.34</v>
      </c>
      <c r="C529" s="16">
        <f t="shared" si="48"/>
        <v>-8.6330935251798246E-3</v>
      </c>
      <c r="D529" s="18">
        <v>105.79</v>
      </c>
      <c r="E529" s="16">
        <f t="shared" si="49"/>
        <v>-6.5733871725043302E-3</v>
      </c>
      <c r="F529" s="18">
        <v>29.8</v>
      </c>
      <c r="G529" s="16">
        <f t="shared" si="50"/>
        <v>-8.649367930804952E-3</v>
      </c>
      <c r="J529" s="15">
        <f t="shared" si="51"/>
        <v>-9.1880165270748111E-3</v>
      </c>
      <c r="K529" s="15">
        <f t="shared" si="52"/>
        <v>-7.0460240140506111E-3</v>
      </c>
      <c r="L529" s="15">
        <f t="shared" si="53"/>
        <v>-9.11978874099275E-3</v>
      </c>
    </row>
    <row r="530" spans="1:12" x14ac:dyDescent="0.3">
      <c r="A530" s="3">
        <v>43151</v>
      </c>
      <c r="B530" s="18">
        <v>41.26</v>
      </c>
      <c r="C530" s="16">
        <f t="shared" si="48"/>
        <v>-1.9351717464926033E-3</v>
      </c>
      <c r="D530" s="18">
        <v>105.93</v>
      </c>
      <c r="E530" s="16">
        <f t="shared" si="49"/>
        <v>1.323376500614426E-3</v>
      </c>
      <c r="F530" s="18">
        <v>29.8</v>
      </c>
      <c r="G530" s="16">
        <f t="shared" si="50"/>
        <v>0</v>
      </c>
      <c r="J530" s="15">
        <f t="shared" si="51"/>
        <v>-2.4900947483875893E-3</v>
      </c>
      <c r="K530" s="15">
        <f t="shared" si="52"/>
        <v>8.5073965906814532E-4</v>
      </c>
      <c r="L530" s="15">
        <f t="shared" si="53"/>
        <v>-4.704208101877977E-4</v>
      </c>
    </row>
    <row r="531" spans="1:12" x14ac:dyDescent="0.3">
      <c r="A531" s="3">
        <v>43152</v>
      </c>
      <c r="B531" s="18">
        <v>41.31</v>
      </c>
      <c r="C531" s="16">
        <f t="shared" si="48"/>
        <v>1.211827435773305E-3</v>
      </c>
      <c r="D531" s="18">
        <v>105.74</v>
      </c>
      <c r="E531" s="16">
        <f t="shared" si="49"/>
        <v>-1.7936373076561374E-3</v>
      </c>
      <c r="F531" s="18">
        <v>29.76</v>
      </c>
      <c r="G531" s="16">
        <f t="shared" si="50"/>
        <v>-1.3422818791946067E-3</v>
      </c>
      <c r="J531" s="15">
        <f t="shared" si="51"/>
        <v>6.5690443387831894E-4</v>
      </c>
      <c r="K531" s="15">
        <f t="shared" si="52"/>
        <v>-2.2662741492024182E-3</v>
      </c>
      <c r="L531" s="15">
        <f t="shared" si="53"/>
        <v>-1.8127026893824045E-3</v>
      </c>
    </row>
    <row r="532" spans="1:12" x14ac:dyDescent="0.3">
      <c r="A532" s="3">
        <v>43153</v>
      </c>
      <c r="B532" s="18">
        <v>41.19</v>
      </c>
      <c r="C532" s="16">
        <f t="shared" si="48"/>
        <v>-2.9048656499638392E-3</v>
      </c>
      <c r="D532" s="18">
        <v>104.85</v>
      </c>
      <c r="E532" s="16">
        <f t="shared" si="49"/>
        <v>-8.4168715717798381E-3</v>
      </c>
      <c r="F532" s="18">
        <v>29.66</v>
      </c>
      <c r="G532" s="16">
        <f t="shared" si="50"/>
        <v>-3.3602150537634934E-3</v>
      </c>
      <c r="J532" s="15">
        <f t="shared" si="51"/>
        <v>-3.4597886518588253E-3</v>
      </c>
      <c r="K532" s="15">
        <f t="shared" si="52"/>
        <v>-8.8895084133261189E-3</v>
      </c>
      <c r="L532" s="15">
        <f t="shared" si="53"/>
        <v>-3.8306358639512909E-3</v>
      </c>
    </row>
    <row r="533" spans="1:12" x14ac:dyDescent="0.3">
      <c r="A533" s="3">
        <v>43154</v>
      </c>
      <c r="B533" s="18">
        <v>41.77</v>
      </c>
      <c r="C533" s="16">
        <f t="shared" si="48"/>
        <v>1.4081087642631829E-2</v>
      </c>
      <c r="D533" s="18">
        <v>106.63</v>
      </c>
      <c r="E533" s="16">
        <f t="shared" si="49"/>
        <v>1.6976633285646248E-2</v>
      </c>
      <c r="F533" s="18">
        <v>29.93</v>
      </c>
      <c r="G533" s="16">
        <f t="shared" si="50"/>
        <v>9.103169251517107E-3</v>
      </c>
      <c r="J533" s="15">
        <f t="shared" si="51"/>
        <v>1.3526164640736842E-2</v>
      </c>
      <c r="K533" s="15">
        <f t="shared" si="52"/>
        <v>1.6503996444099969E-2</v>
      </c>
      <c r="L533" s="15">
        <f t="shared" si="53"/>
        <v>8.632748441329309E-3</v>
      </c>
    </row>
    <row r="534" spans="1:12" x14ac:dyDescent="0.3">
      <c r="A534" s="3">
        <v>43157</v>
      </c>
      <c r="B534" s="18">
        <v>42.15</v>
      </c>
      <c r="C534" s="16">
        <f t="shared" si="48"/>
        <v>9.0974383528847902E-3</v>
      </c>
      <c r="D534" s="18">
        <v>107.5</v>
      </c>
      <c r="E534" s="16">
        <f t="shared" si="49"/>
        <v>8.1590546750445192E-3</v>
      </c>
      <c r="F534" s="18">
        <v>30.26</v>
      </c>
      <c r="G534" s="16">
        <f t="shared" si="50"/>
        <v>1.1025726695623073E-2</v>
      </c>
      <c r="J534" s="15">
        <f t="shared" si="51"/>
        <v>8.5425153509898037E-3</v>
      </c>
      <c r="K534" s="15">
        <f t="shared" si="52"/>
        <v>7.6864178334982384E-3</v>
      </c>
      <c r="L534" s="15">
        <f t="shared" si="53"/>
        <v>1.0555305885435275E-2</v>
      </c>
    </row>
    <row r="535" spans="1:12" x14ac:dyDescent="0.3">
      <c r="A535" s="3">
        <v>43158</v>
      </c>
      <c r="B535" s="18">
        <v>42</v>
      </c>
      <c r="C535" s="16">
        <f t="shared" si="48"/>
        <v>-3.558718861209953E-3</v>
      </c>
      <c r="D535" s="18">
        <v>107.32</v>
      </c>
      <c r="E535" s="16">
        <f t="shared" si="49"/>
        <v>-1.6744186046512288E-3</v>
      </c>
      <c r="F535" s="18">
        <v>30.16</v>
      </c>
      <c r="G535" s="16">
        <f t="shared" si="50"/>
        <v>-3.3046926635823537E-3</v>
      </c>
      <c r="J535" s="15">
        <f t="shared" si="51"/>
        <v>-4.1136418631049394E-3</v>
      </c>
      <c r="K535" s="15">
        <f t="shared" si="52"/>
        <v>-2.1470554461975096E-3</v>
      </c>
      <c r="L535" s="15">
        <f t="shared" si="53"/>
        <v>-3.7751134737701512E-3</v>
      </c>
    </row>
    <row r="536" spans="1:12" x14ac:dyDescent="0.3">
      <c r="A536" s="3">
        <v>43159</v>
      </c>
      <c r="B536" s="18">
        <v>41.82</v>
      </c>
      <c r="C536" s="16">
        <f t="shared" si="48"/>
        <v>-4.2857142857142261E-3</v>
      </c>
      <c r="D536" s="18">
        <v>107.43</v>
      </c>
      <c r="E536" s="16">
        <f t="shared" si="49"/>
        <v>1.0249720462169876E-3</v>
      </c>
      <c r="F536" s="18">
        <v>30.01</v>
      </c>
      <c r="G536" s="16">
        <f t="shared" si="50"/>
        <v>-4.9734748010609175E-3</v>
      </c>
      <c r="J536" s="15">
        <f t="shared" si="51"/>
        <v>-4.8406372876092126E-3</v>
      </c>
      <c r="K536" s="15">
        <f t="shared" si="52"/>
        <v>5.5233520467070686E-4</v>
      </c>
      <c r="L536" s="15">
        <f t="shared" si="53"/>
        <v>-5.4438956112487155E-3</v>
      </c>
    </row>
    <row r="537" spans="1:12" x14ac:dyDescent="0.3">
      <c r="A537" s="3">
        <v>43160</v>
      </c>
      <c r="B537" s="18">
        <v>41.55</v>
      </c>
      <c r="C537" s="16">
        <f t="shared" si="48"/>
        <v>-6.4562410329986886E-3</v>
      </c>
      <c r="D537" s="18">
        <v>106.96</v>
      </c>
      <c r="E537" s="16">
        <f t="shared" si="49"/>
        <v>-4.3749418225822456E-3</v>
      </c>
      <c r="F537" s="18">
        <v>29.85</v>
      </c>
      <c r="G537" s="16">
        <f t="shared" si="50"/>
        <v>-5.3315561479506668E-3</v>
      </c>
      <c r="J537" s="15">
        <f t="shared" si="51"/>
        <v>-7.011164034893675E-3</v>
      </c>
      <c r="K537" s="15">
        <f t="shared" si="52"/>
        <v>-4.8475786641285264E-3</v>
      </c>
      <c r="L537" s="15">
        <f t="shared" si="53"/>
        <v>-5.8019769581384648E-3</v>
      </c>
    </row>
    <row r="538" spans="1:12" x14ac:dyDescent="0.3">
      <c r="A538" s="3">
        <v>43164</v>
      </c>
      <c r="B538" s="18">
        <v>41.2</v>
      </c>
      <c r="C538" s="16">
        <f t="shared" si="48"/>
        <v>-8.4235860409144214E-3</v>
      </c>
      <c r="D538" s="18">
        <v>105.88</v>
      </c>
      <c r="E538" s="16">
        <f t="shared" si="49"/>
        <v>-1.0097232610321583E-2</v>
      </c>
      <c r="F538" s="18">
        <v>29.53</v>
      </c>
      <c r="G538" s="16">
        <f t="shared" si="50"/>
        <v>-1.0720268006700229E-2</v>
      </c>
      <c r="J538" s="15">
        <f t="shared" si="51"/>
        <v>-8.9785090428094079E-3</v>
      </c>
      <c r="K538" s="15">
        <f t="shared" si="52"/>
        <v>-1.0569869451867863E-2</v>
      </c>
      <c r="L538" s="15">
        <f t="shared" si="53"/>
        <v>-1.1190688816888027E-2</v>
      </c>
    </row>
    <row r="539" spans="1:12" x14ac:dyDescent="0.3">
      <c r="A539" s="3">
        <v>43165</v>
      </c>
      <c r="B539" s="18">
        <v>40.75</v>
      </c>
      <c r="C539" s="16">
        <f t="shared" si="48"/>
        <v>-1.0922330097087429E-2</v>
      </c>
      <c r="D539" s="18">
        <v>105.05</v>
      </c>
      <c r="E539" s="16">
        <f t="shared" si="49"/>
        <v>-7.8390630902909209E-3</v>
      </c>
      <c r="F539" s="18">
        <v>29.22</v>
      </c>
      <c r="G539" s="16">
        <f t="shared" si="50"/>
        <v>-1.0497798848628559E-2</v>
      </c>
      <c r="J539" s="15">
        <f t="shared" si="51"/>
        <v>-1.1477253098982416E-2</v>
      </c>
      <c r="K539" s="15">
        <f t="shared" si="52"/>
        <v>-8.3116999318372017E-3</v>
      </c>
      <c r="L539" s="15">
        <f t="shared" si="53"/>
        <v>-1.0968219658816357E-2</v>
      </c>
    </row>
    <row r="540" spans="1:12" x14ac:dyDescent="0.3">
      <c r="A540" s="3">
        <v>43166</v>
      </c>
      <c r="B540" s="18">
        <v>40.380000000000003</v>
      </c>
      <c r="C540" s="16">
        <f t="shared" si="48"/>
        <v>-9.079754601226897E-3</v>
      </c>
      <c r="D540" s="18">
        <v>103.51</v>
      </c>
      <c r="E540" s="16">
        <f t="shared" si="49"/>
        <v>-1.4659685863874228E-2</v>
      </c>
      <c r="F540" s="18">
        <v>28.89</v>
      </c>
      <c r="G540" s="16">
        <f t="shared" si="50"/>
        <v>-1.1293634496919891E-2</v>
      </c>
      <c r="J540" s="15">
        <f t="shared" si="51"/>
        <v>-9.6346776031218835E-3</v>
      </c>
      <c r="K540" s="15">
        <f t="shared" si="52"/>
        <v>-1.5132322705420509E-2</v>
      </c>
      <c r="L540" s="15">
        <f t="shared" si="53"/>
        <v>-1.1764055307107689E-2</v>
      </c>
    </row>
    <row r="541" spans="1:12" x14ac:dyDescent="0.3">
      <c r="A541" s="3">
        <v>43167</v>
      </c>
      <c r="B541" s="18">
        <v>40.74</v>
      </c>
      <c r="C541" s="16">
        <f t="shared" si="48"/>
        <v>8.9153046062406816E-3</v>
      </c>
      <c r="D541" s="18">
        <v>103.8</v>
      </c>
      <c r="E541" s="16">
        <f t="shared" si="49"/>
        <v>2.8016616752004619E-3</v>
      </c>
      <c r="F541" s="18">
        <v>29.05</v>
      </c>
      <c r="G541" s="16">
        <f t="shared" si="50"/>
        <v>5.5382485289028338E-3</v>
      </c>
      <c r="J541" s="15">
        <f t="shared" si="51"/>
        <v>8.3603816043456951E-3</v>
      </c>
      <c r="K541" s="15">
        <f t="shared" si="52"/>
        <v>2.3290248336541811E-3</v>
      </c>
      <c r="L541" s="15">
        <f t="shared" si="53"/>
        <v>5.0678277187150358E-3</v>
      </c>
    </row>
    <row r="542" spans="1:12" x14ac:dyDescent="0.3">
      <c r="A542" s="3">
        <v>43168</v>
      </c>
      <c r="B542" s="18">
        <v>40.630000000000003</v>
      </c>
      <c r="C542" s="16">
        <f t="shared" si="48"/>
        <v>-2.7000490918016595E-3</v>
      </c>
      <c r="D542" s="18">
        <v>103.68</v>
      </c>
      <c r="E542" s="16">
        <f t="shared" si="49"/>
        <v>-1.1560693641617936E-3</v>
      </c>
      <c r="F542" s="18">
        <v>28.98</v>
      </c>
      <c r="G542" s="16">
        <f t="shared" si="50"/>
        <v>-2.4096385542168308E-3</v>
      </c>
      <c r="J542" s="15">
        <f t="shared" si="51"/>
        <v>-3.2549720936966456E-3</v>
      </c>
      <c r="K542" s="15">
        <f t="shared" si="52"/>
        <v>-1.6287062057080744E-3</v>
      </c>
      <c r="L542" s="15">
        <f t="shared" si="53"/>
        <v>-2.8800593644046284E-3</v>
      </c>
    </row>
    <row r="543" spans="1:12" x14ac:dyDescent="0.3">
      <c r="A543" s="3">
        <v>43171</v>
      </c>
      <c r="B543" s="18">
        <v>41.34</v>
      </c>
      <c r="C543" s="16">
        <f t="shared" si="48"/>
        <v>1.7474772335712485E-2</v>
      </c>
      <c r="D543" s="18">
        <v>104.08</v>
      </c>
      <c r="E543" s="16">
        <f t="shared" si="49"/>
        <v>3.8580246913579863E-3</v>
      </c>
      <c r="F543" s="18">
        <v>29.29</v>
      </c>
      <c r="G543" s="16">
        <f t="shared" si="50"/>
        <v>1.0697032436162823E-2</v>
      </c>
      <c r="J543" s="15">
        <f t="shared" si="51"/>
        <v>1.6919849333817499E-2</v>
      </c>
      <c r="K543" s="15">
        <f t="shared" si="52"/>
        <v>3.3853878498117055E-3</v>
      </c>
      <c r="L543" s="15">
        <f t="shared" si="53"/>
        <v>1.0226611625975025E-2</v>
      </c>
    </row>
    <row r="544" spans="1:12" x14ac:dyDescent="0.3">
      <c r="A544" s="3">
        <v>43172</v>
      </c>
      <c r="B544" s="18">
        <v>41.53</v>
      </c>
      <c r="C544" s="16">
        <f t="shared" si="48"/>
        <v>4.5960328979195442E-3</v>
      </c>
      <c r="D544" s="18">
        <v>105.11</v>
      </c>
      <c r="E544" s="16">
        <f t="shared" si="49"/>
        <v>9.8962336664105699E-3</v>
      </c>
      <c r="F544" s="18">
        <v>29.48</v>
      </c>
      <c r="G544" s="16">
        <f t="shared" si="50"/>
        <v>6.4868555821100404E-3</v>
      </c>
      <c r="J544" s="15">
        <f t="shared" si="51"/>
        <v>4.0411098960245577E-3</v>
      </c>
      <c r="K544" s="15">
        <f t="shared" si="52"/>
        <v>9.4235968248642891E-3</v>
      </c>
      <c r="L544" s="15">
        <f t="shared" si="53"/>
        <v>6.0164347719222425E-3</v>
      </c>
    </row>
    <row r="545" spans="1:12" x14ac:dyDescent="0.3">
      <c r="A545" s="3">
        <v>43173</v>
      </c>
      <c r="B545" s="18">
        <v>41.53</v>
      </c>
      <c r="C545" s="16">
        <f t="shared" si="48"/>
        <v>0</v>
      </c>
      <c r="D545" s="18">
        <v>105.03</v>
      </c>
      <c r="E545" s="16">
        <f t="shared" si="49"/>
        <v>-7.6110741128343484E-4</v>
      </c>
      <c r="F545" s="18">
        <v>29.4</v>
      </c>
      <c r="G545" s="16">
        <f t="shared" si="50"/>
        <v>-2.7137042062416183E-3</v>
      </c>
      <c r="J545" s="15">
        <f t="shared" si="51"/>
        <v>-5.5492300189498604E-4</v>
      </c>
      <c r="K545" s="15">
        <f t="shared" si="52"/>
        <v>-1.2337442528297157E-3</v>
      </c>
      <c r="L545" s="15">
        <f t="shared" si="53"/>
        <v>-3.1841250164294159E-3</v>
      </c>
    </row>
    <row r="546" spans="1:12" x14ac:dyDescent="0.3">
      <c r="A546" s="3">
        <v>43174</v>
      </c>
      <c r="B546" s="18">
        <v>41.29</v>
      </c>
      <c r="C546" s="16">
        <f t="shared" si="48"/>
        <v>-5.7789549723091804E-3</v>
      </c>
      <c r="D546" s="18">
        <v>105.09</v>
      </c>
      <c r="E546" s="16">
        <f t="shared" si="49"/>
        <v>5.7126535275631163E-4</v>
      </c>
      <c r="F546" s="18">
        <v>29.27</v>
      </c>
      <c r="G546" s="16">
        <f t="shared" si="50"/>
        <v>-4.4217687074830092E-3</v>
      </c>
      <c r="J546" s="15">
        <f t="shared" si="51"/>
        <v>-6.3338779742041669E-3</v>
      </c>
      <c r="K546" s="15">
        <f t="shared" si="52"/>
        <v>9.8628511210030923E-5</v>
      </c>
      <c r="L546" s="15">
        <f t="shared" si="53"/>
        <v>-4.8921895176708072E-3</v>
      </c>
    </row>
    <row r="547" spans="1:12" x14ac:dyDescent="0.3">
      <c r="A547" s="3">
        <v>43175</v>
      </c>
      <c r="B547" s="18">
        <v>40.72</v>
      </c>
      <c r="C547" s="16">
        <f t="shared" si="48"/>
        <v>-1.3804795349963705E-2</v>
      </c>
      <c r="D547" s="18">
        <v>103.88</v>
      </c>
      <c r="E547" s="16">
        <f t="shared" si="49"/>
        <v>-1.1513940432010705E-2</v>
      </c>
      <c r="F547" s="18">
        <v>28.95</v>
      </c>
      <c r="G547" s="16">
        <f t="shared" si="50"/>
        <v>-1.0932695592757113E-2</v>
      </c>
      <c r="J547" s="15">
        <f t="shared" si="51"/>
        <v>-1.4359718351858692E-2</v>
      </c>
      <c r="K547" s="15">
        <f t="shared" si="52"/>
        <v>-1.1986577273556986E-2</v>
      </c>
      <c r="L547" s="15">
        <f t="shared" si="53"/>
        <v>-1.1403116402944911E-2</v>
      </c>
    </row>
    <row r="548" spans="1:12" x14ac:dyDescent="0.3">
      <c r="A548" s="3">
        <v>43178</v>
      </c>
      <c r="B548" s="18">
        <v>40.28</v>
      </c>
      <c r="C548" s="16">
        <f t="shared" si="48"/>
        <v>-1.080550098231825E-2</v>
      </c>
      <c r="D548" s="18">
        <v>102.56</v>
      </c>
      <c r="E548" s="16">
        <f t="shared" si="49"/>
        <v>-1.2706969580284833E-2</v>
      </c>
      <c r="F548" s="18">
        <v>28.64</v>
      </c>
      <c r="G548" s="16">
        <f t="shared" si="50"/>
        <v>-1.0708117443868681E-2</v>
      </c>
      <c r="J548" s="15">
        <f t="shared" si="51"/>
        <v>-1.1360423984213237E-2</v>
      </c>
      <c r="K548" s="15">
        <f t="shared" si="52"/>
        <v>-1.3179606421831113E-2</v>
      </c>
      <c r="L548" s="15">
        <f t="shared" si="53"/>
        <v>-1.1178538254056479E-2</v>
      </c>
    </row>
    <row r="549" spans="1:12" x14ac:dyDescent="0.3">
      <c r="A549" s="3">
        <v>43179</v>
      </c>
      <c r="B549" s="18">
        <v>40.43</v>
      </c>
      <c r="C549" s="16">
        <f t="shared" si="48"/>
        <v>3.7239324726912049E-3</v>
      </c>
      <c r="D549" s="18">
        <v>102.43</v>
      </c>
      <c r="E549" s="16">
        <f t="shared" si="49"/>
        <v>-1.2675507020279975E-3</v>
      </c>
      <c r="F549" s="18">
        <v>28.53</v>
      </c>
      <c r="G549" s="16">
        <f t="shared" si="50"/>
        <v>-3.840782122905062E-3</v>
      </c>
      <c r="J549" s="15">
        <f t="shared" si="51"/>
        <v>3.1690094707962188E-3</v>
      </c>
      <c r="K549" s="15">
        <f t="shared" si="52"/>
        <v>-1.7401875435742783E-3</v>
      </c>
      <c r="L549" s="15">
        <f t="shared" si="53"/>
        <v>-4.31120293309286E-3</v>
      </c>
    </row>
    <row r="550" spans="1:12" x14ac:dyDescent="0.3">
      <c r="A550" s="3">
        <v>43180</v>
      </c>
      <c r="B550" s="18">
        <v>40.56</v>
      </c>
      <c r="C550" s="16">
        <f t="shared" si="48"/>
        <v>3.215434083601254E-3</v>
      </c>
      <c r="D550" s="18">
        <v>102.64</v>
      </c>
      <c r="E550" s="16">
        <f t="shared" si="49"/>
        <v>2.0501806111490328E-3</v>
      </c>
      <c r="F550" s="18">
        <v>28.59</v>
      </c>
      <c r="G550" s="16">
        <f t="shared" si="50"/>
        <v>2.103049421661396E-3</v>
      </c>
      <c r="J550" s="15">
        <f t="shared" si="51"/>
        <v>2.660511081706268E-3</v>
      </c>
      <c r="K550" s="15">
        <f t="shared" si="52"/>
        <v>1.577543769602752E-3</v>
      </c>
      <c r="L550" s="15">
        <f t="shared" si="53"/>
        <v>1.6326286114735982E-3</v>
      </c>
    </row>
    <row r="551" spans="1:12" x14ac:dyDescent="0.3">
      <c r="A551" s="3">
        <v>43181</v>
      </c>
      <c r="B551" s="18">
        <v>40.35</v>
      </c>
      <c r="C551" s="16">
        <f t="shared" si="48"/>
        <v>-5.177514792899407E-3</v>
      </c>
      <c r="D551" s="18">
        <v>102.29</v>
      </c>
      <c r="E551" s="16">
        <f t="shared" si="49"/>
        <v>-3.4099766173031343E-3</v>
      </c>
      <c r="F551" s="18">
        <v>28.38</v>
      </c>
      <c r="G551" s="16">
        <f t="shared" si="50"/>
        <v>-7.3452256033578189E-3</v>
      </c>
      <c r="J551" s="15">
        <f t="shared" si="51"/>
        <v>-5.7324377947943934E-3</v>
      </c>
      <c r="K551" s="15">
        <f t="shared" si="52"/>
        <v>-3.8826134588494151E-3</v>
      </c>
      <c r="L551" s="15">
        <f t="shared" si="53"/>
        <v>-7.8156464135456169E-3</v>
      </c>
    </row>
    <row r="552" spans="1:12" x14ac:dyDescent="0.3">
      <c r="A552" s="3">
        <v>43182</v>
      </c>
      <c r="B552" s="18">
        <v>39.950000000000003</v>
      </c>
      <c r="C552" s="16">
        <f t="shared" si="48"/>
        <v>-9.9132589838909491E-3</v>
      </c>
      <c r="D552" s="18">
        <v>101.22</v>
      </c>
      <c r="E552" s="16">
        <f t="shared" si="49"/>
        <v>-1.046045556750419E-2</v>
      </c>
      <c r="F552" s="18">
        <v>28.21</v>
      </c>
      <c r="G552" s="16">
        <f t="shared" si="50"/>
        <v>-5.9901338971105611E-3</v>
      </c>
      <c r="J552" s="15">
        <f t="shared" si="51"/>
        <v>-1.0468181985785936E-2</v>
      </c>
      <c r="K552" s="15">
        <f t="shared" si="52"/>
        <v>-1.0933092409050471E-2</v>
      </c>
      <c r="L552" s="15">
        <f t="shared" si="53"/>
        <v>-6.4605547072983591E-3</v>
      </c>
    </row>
    <row r="553" spans="1:12" x14ac:dyDescent="0.3">
      <c r="A553" s="3">
        <v>43185</v>
      </c>
      <c r="B553" s="18">
        <v>40.43</v>
      </c>
      <c r="C553" s="16">
        <f t="shared" si="48"/>
        <v>1.2015018773466668E-2</v>
      </c>
      <c r="D553" s="18">
        <v>102.45</v>
      </c>
      <c r="E553" s="16">
        <f t="shared" si="49"/>
        <v>1.2151748666271445E-2</v>
      </c>
      <c r="F553" s="18">
        <v>28.39</v>
      </c>
      <c r="G553" s="16">
        <f t="shared" si="50"/>
        <v>6.3807160581355049E-3</v>
      </c>
      <c r="J553" s="15">
        <f t="shared" si="51"/>
        <v>1.1460095771571682E-2</v>
      </c>
      <c r="K553" s="15">
        <f t="shared" si="52"/>
        <v>1.1679111824725164E-2</v>
      </c>
      <c r="L553" s="15">
        <f t="shared" si="53"/>
        <v>5.9102952479477069E-3</v>
      </c>
    </row>
    <row r="554" spans="1:12" x14ac:dyDescent="0.3">
      <c r="A554" s="3">
        <v>43186</v>
      </c>
      <c r="B554" s="18">
        <v>40.770000000000003</v>
      </c>
      <c r="C554" s="16">
        <f t="shared" si="48"/>
        <v>8.4095968340343052E-3</v>
      </c>
      <c r="D554" s="18">
        <v>103.79</v>
      </c>
      <c r="E554" s="16">
        <f t="shared" si="49"/>
        <v>1.3079551000487966E-2</v>
      </c>
      <c r="F554" s="18">
        <v>28.64</v>
      </c>
      <c r="G554" s="16">
        <f t="shared" si="50"/>
        <v>8.8059175766115327E-3</v>
      </c>
      <c r="J554" s="15">
        <f t="shared" si="51"/>
        <v>7.8546738321393188E-3</v>
      </c>
      <c r="K554" s="15">
        <f t="shared" si="52"/>
        <v>1.2606914158941685E-2</v>
      </c>
      <c r="L554" s="15">
        <f t="shared" si="53"/>
        <v>8.3354967664237348E-3</v>
      </c>
    </row>
    <row r="555" spans="1:12" x14ac:dyDescent="0.3">
      <c r="A555" s="3">
        <v>43187</v>
      </c>
      <c r="B555" s="18">
        <v>40.479999999999997</v>
      </c>
      <c r="C555" s="16">
        <f t="shared" si="48"/>
        <v>-7.1130733382390732E-3</v>
      </c>
      <c r="D555" s="18">
        <v>103.12</v>
      </c>
      <c r="E555" s="16">
        <f t="shared" si="49"/>
        <v>-6.4553425185470692E-3</v>
      </c>
      <c r="F555" s="18">
        <v>28.6</v>
      </c>
      <c r="G555" s="16">
        <f t="shared" si="50"/>
        <v>-1.3966480446927498E-3</v>
      </c>
      <c r="J555" s="15">
        <f t="shared" si="51"/>
        <v>-7.6679963401340596E-3</v>
      </c>
      <c r="K555" s="15">
        <f t="shared" si="52"/>
        <v>-6.92797936009335E-3</v>
      </c>
      <c r="L555" s="15">
        <f t="shared" si="53"/>
        <v>-1.8670688548805476E-3</v>
      </c>
    </row>
    <row r="556" spans="1:12" x14ac:dyDescent="0.3">
      <c r="A556" s="3">
        <v>43192</v>
      </c>
      <c r="B556" s="18">
        <v>40.74</v>
      </c>
      <c r="C556" s="16">
        <f t="shared" si="48"/>
        <v>6.4229249011857892E-3</v>
      </c>
      <c r="D556" s="18">
        <v>105.1</v>
      </c>
      <c r="E556" s="16">
        <f t="shared" si="49"/>
        <v>1.9200930954228035E-2</v>
      </c>
      <c r="F556" s="24">
        <v>28.82</v>
      </c>
      <c r="G556" s="16">
        <f t="shared" si="50"/>
        <v>7.692307692307665E-3</v>
      </c>
      <c r="J556" s="15">
        <f t="shared" si="51"/>
        <v>5.8680018992908027E-3</v>
      </c>
      <c r="K556" s="15">
        <f t="shared" si="52"/>
        <v>1.8728294112681756E-2</v>
      </c>
      <c r="L556" s="15">
        <f t="shared" si="53"/>
        <v>7.221886882119867E-3</v>
      </c>
    </row>
    <row r="557" spans="1:12" x14ac:dyDescent="0.3">
      <c r="A557" s="3">
        <v>43193</v>
      </c>
      <c r="B557" s="18">
        <v>40.94</v>
      </c>
      <c r="C557" s="16">
        <f t="shared" si="48"/>
        <v>4.9091801669121082E-3</v>
      </c>
      <c r="D557" s="18">
        <v>105.96</v>
      </c>
      <c r="E557" s="16">
        <f t="shared" si="49"/>
        <v>8.1826831588962534E-3</v>
      </c>
      <c r="F557" s="18">
        <v>28.82</v>
      </c>
      <c r="G557" s="16">
        <f t="shared" si="50"/>
        <v>0</v>
      </c>
      <c r="J557" s="15">
        <f t="shared" si="51"/>
        <v>4.3542571650171218E-3</v>
      </c>
      <c r="K557" s="15">
        <f t="shared" si="52"/>
        <v>7.7100463173499726E-3</v>
      </c>
      <c r="L557" s="15">
        <f t="shared" si="53"/>
        <v>-4.704208101877977E-4</v>
      </c>
    </row>
    <row r="558" spans="1:12" x14ac:dyDescent="0.3">
      <c r="A558" s="3">
        <v>43194</v>
      </c>
      <c r="B558" s="18">
        <v>40.47</v>
      </c>
      <c r="C558" s="16">
        <f t="shared" si="48"/>
        <v>-1.1480214948705436E-2</v>
      </c>
      <c r="D558" s="18">
        <v>104.93</v>
      </c>
      <c r="E558" s="16">
        <f t="shared" si="49"/>
        <v>-9.7206493016230855E-3</v>
      </c>
      <c r="F558" s="18">
        <v>28.67</v>
      </c>
      <c r="G558" s="16">
        <f t="shared" si="50"/>
        <v>-5.2047189451769338E-3</v>
      </c>
      <c r="J558" s="15">
        <f t="shared" si="51"/>
        <v>-1.2035137950600423E-2</v>
      </c>
      <c r="K558" s="15">
        <f t="shared" si="52"/>
        <v>-1.0193286143169366E-2</v>
      </c>
      <c r="L558" s="15">
        <f t="shared" si="53"/>
        <v>-5.6751397553647318E-3</v>
      </c>
    </row>
    <row r="559" spans="1:12" x14ac:dyDescent="0.3">
      <c r="A559" s="3">
        <v>43195</v>
      </c>
      <c r="B559" s="18">
        <v>41.25</v>
      </c>
      <c r="C559" s="16">
        <f t="shared" si="48"/>
        <v>1.9273535952557541E-2</v>
      </c>
      <c r="D559" s="18">
        <v>106.6</v>
      </c>
      <c r="E559" s="16">
        <f t="shared" si="49"/>
        <v>1.591537215286376E-2</v>
      </c>
      <c r="F559" s="18">
        <v>29.02</v>
      </c>
      <c r="G559" s="16">
        <f t="shared" si="50"/>
        <v>1.2207882804325054E-2</v>
      </c>
      <c r="J559" s="15">
        <f t="shared" si="51"/>
        <v>1.8718612950662555E-2</v>
      </c>
      <c r="K559" s="15">
        <f t="shared" si="52"/>
        <v>1.544273531131748E-2</v>
      </c>
      <c r="L559" s="15">
        <f t="shared" si="53"/>
        <v>1.1737461994137256E-2</v>
      </c>
    </row>
    <row r="560" spans="1:12" x14ac:dyDescent="0.3">
      <c r="A560" s="3">
        <v>43196</v>
      </c>
      <c r="B560" s="18">
        <v>41.33</v>
      </c>
      <c r="C560" s="16">
        <f t="shared" si="48"/>
        <v>1.9393939393939075E-3</v>
      </c>
      <c r="D560" s="18">
        <v>107.16</v>
      </c>
      <c r="E560" s="16">
        <f t="shared" si="49"/>
        <v>5.2532833020637604E-3</v>
      </c>
      <c r="F560" s="18">
        <v>29.22</v>
      </c>
      <c r="G560" s="16">
        <f t="shared" si="50"/>
        <v>6.8917987594760977E-3</v>
      </c>
      <c r="J560" s="15">
        <f t="shared" si="51"/>
        <v>1.3844709374989214E-3</v>
      </c>
      <c r="K560" s="15">
        <f t="shared" si="52"/>
        <v>4.7806464605174796E-3</v>
      </c>
      <c r="L560" s="15">
        <f t="shared" si="53"/>
        <v>6.4213779492882997E-3</v>
      </c>
    </row>
    <row r="561" spans="1:12" x14ac:dyDescent="0.3">
      <c r="A561" s="3">
        <v>43199</v>
      </c>
      <c r="B561" s="18">
        <v>41.54</v>
      </c>
      <c r="C561" s="16">
        <f t="shared" si="48"/>
        <v>5.0810549237843006E-3</v>
      </c>
      <c r="D561" s="18">
        <v>107.43</v>
      </c>
      <c r="E561" s="16">
        <f t="shared" si="49"/>
        <v>2.5195968645017608E-3</v>
      </c>
      <c r="F561" s="18">
        <v>29.27</v>
      </c>
      <c r="G561" s="16">
        <f t="shared" si="50"/>
        <v>1.7111567419576534E-3</v>
      </c>
      <c r="J561" s="15">
        <f t="shared" si="51"/>
        <v>4.5261319218893141E-3</v>
      </c>
      <c r="K561" s="15">
        <f t="shared" si="52"/>
        <v>2.04696002295548E-3</v>
      </c>
      <c r="L561" s="15">
        <f t="shared" si="53"/>
        <v>1.2407359317698557E-3</v>
      </c>
    </row>
    <row r="562" spans="1:12" x14ac:dyDescent="0.3">
      <c r="A562" s="3">
        <v>43200</v>
      </c>
      <c r="B562" s="18">
        <v>41.73</v>
      </c>
      <c r="C562" s="16">
        <f t="shared" si="48"/>
        <v>4.5739046701973596E-3</v>
      </c>
      <c r="D562" s="18">
        <v>107.45</v>
      </c>
      <c r="E562" s="16">
        <f t="shared" si="49"/>
        <v>1.8616773713109325E-4</v>
      </c>
      <c r="F562" s="18">
        <v>29.43</v>
      </c>
      <c r="G562" s="16">
        <f t="shared" si="50"/>
        <v>5.4663477963785567E-3</v>
      </c>
      <c r="J562" s="15">
        <f t="shared" si="51"/>
        <v>4.0189816683023731E-3</v>
      </c>
      <c r="K562" s="15">
        <f t="shared" si="52"/>
        <v>-2.8646910441518746E-4</v>
      </c>
      <c r="L562" s="15">
        <f t="shared" si="53"/>
        <v>4.9959269861907588E-3</v>
      </c>
    </row>
    <row r="563" spans="1:12" x14ac:dyDescent="0.3">
      <c r="A563" s="3">
        <v>43201</v>
      </c>
      <c r="B563" s="18">
        <v>41.7</v>
      </c>
      <c r="C563" s="16">
        <f t="shared" si="48"/>
        <v>-7.1890726096324187E-4</v>
      </c>
      <c r="D563" s="18">
        <v>107.48</v>
      </c>
      <c r="E563" s="16">
        <f t="shared" si="49"/>
        <v>2.7919962773381712E-4</v>
      </c>
      <c r="F563" s="18">
        <v>29.35</v>
      </c>
      <c r="G563" s="16">
        <f t="shared" si="50"/>
        <v>-2.7183146449201168E-3</v>
      </c>
      <c r="J563" s="15">
        <f t="shared" si="51"/>
        <v>-1.2738302628582279E-3</v>
      </c>
      <c r="K563" s="15">
        <f t="shared" si="52"/>
        <v>-1.9343721381246358E-4</v>
      </c>
      <c r="L563" s="15">
        <f t="shared" si="53"/>
        <v>-3.1887354551079143E-3</v>
      </c>
    </row>
    <row r="564" spans="1:12" x14ac:dyDescent="0.3">
      <c r="A564" s="3">
        <v>43202</v>
      </c>
      <c r="B564" s="18">
        <v>41.82</v>
      </c>
      <c r="C564" s="16">
        <f t="shared" si="48"/>
        <v>2.8776978417266452E-3</v>
      </c>
      <c r="D564" s="18">
        <v>107.71</v>
      </c>
      <c r="E564" s="16">
        <f t="shared" si="49"/>
        <v>2.1399330107925163E-3</v>
      </c>
      <c r="F564" s="18">
        <v>29.29</v>
      </c>
      <c r="G564" s="16">
        <f t="shared" si="50"/>
        <v>-2.0442930153322658E-3</v>
      </c>
      <c r="J564" s="15">
        <f t="shared" si="51"/>
        <v>2.3227748398316592E-3</v>
      </c>
      <c r="K564" s="15">
        <f t="shared" si="52"/>
        <v>1.6672961692462355E-3</v>
      </c>
      <c r="L564" s="15">
        <f t="shared" si="53"/>
        <v>-2.5147138255200633E-3</v>
      </c>
    </row>
    <row r="565" spans="1:12" x14ac:dyDescent="0.3">
      <c r="A565" s="3">
        <v>43203</v>
      </c>
      <c r="B565" s="18">
        <v>41.87</v>
      </c>
      <c r="C565" s="16">
        <f t="shared" si="48"/>
        <v>1.1956001912960534E-3</v>
      </c>
      <c r="D565" s="18">
        <v>107.59</v>
      </c>
      <c r="E565" s="16">
        <f t="shared" si="49"/>
        <v>-1.1141026831305023E-3</v>
      </c>
      <c r="F565" s="18">
        <v>29.19</v>
      </c>
      <c r="G565" s="16">
        <f t="shared" si="50"/>
        <v>-3.4141345168998694E-3</v>
      </c>
      <c r="J565" s="15">
        <f t="shared" si="51"/>
        <v>6.406771894010674E-4</v>
      </c>
      <c r="K565" s="15">
        <f t="shared" si="52"/>
        <v>-1.5867395246767831E-3</v>
      </c>
      <c r="L565" s="15">
        <f t="shared" si="53"/>
        <v>-3.8845553270876669E-3</v>
      </c>
    </row>
    <row r="566" spans="1:12" x14ac:dyDescent="0.3">
      <c r="A566" s="3">
        <v>43206</v>
      </c>
      <c r="B566" s="18">
        <v>42.07</v>
      </c>
      <c r="C566" s="16">
        <f t="shared" si="48"/>
        <v>4.7766897540004738E-3</v>
      </c>
      <c r="D566" s="18">
        <v>107.74</v>
      </c>
      <c r="E566" s="16">
        <f t="shared" si="49"/>
        <v>1.3941816153917319E-3</v>
      </c>
      <c r="F566" s="18">
        <v>29.38</v>
      </c>
      <c r="G566" s="16">
        <f t="shared" si="50"/>
        <v>6.5090784515244859E-3</v>
      </c>
      <c r="J566" s="15">
        <f t="shared" si="51"/>
        <v>4.2217667521054873E-3</v>
      </c>
      <c r="K566" s="15">
        <f t="shared" si="52"/>
        <v>9.215447738454512E-4</v>
      </c>
      <c r="L566" s="15">
        <f t="shared" si="53"/>
        <v>6.038657641336688E-3</v>
      </c>
    </row>
    <row r="567" spans="1:12" x14ac:dyDescent="0.3">
      <c r="A567" s="3">
        <v>43207</v>
      </c>
      <c r="B567" s="18">
        <v>42.2</v>
      </c>
      <c r="C567" s="16">
        <f t="shared" si="48"/>
        <v>3.0900879486570609E-3</v>
      </c>
      <c r="D567" s="18">
        <v>108.05</v>
      </c>
      <c r="E567" s="16">
        <f t="shared" si="49"/>
        <v>2.8772971969557304E-3</v>
      </c>
      <c r="F567" s="18">
        <v>29.43</v>
      </c>
      <c r="G567" s="16">
        <f t="shared" si="50"/>
        <v>1.7018379850237686E-3</v>
      </c>
      <c r="J567" s="15">
        <f t="shared" si="51"/>
        <v>2.5351649467620749E-3</v>
      </c>
      <c r="K567" s="15">
        <f t="shared" si="52"/>
        <v>2.4046603554094496E-3</v>
      </c>
      <c r="L567" s="15">
        <f t="shared" si="53"/>
        <v>1.2314171748359708E-3</v>
      </c>
    </row>
    <row r="568" spans="1:12" x14ac:dyDescent="0.3">
      <c r="A568" s="3">
        <v>43208</v>
      </c>
      <c r="B568" s="18">
        <v>42.13</v>
      </c>
      <c r="C568" s="16">
        <f t="shared" si="48"/>
        <v>-1.6587677725118377E-3</v>
      </c>
      <c r="D568" s="18">
        <v>107.83</v>
      </c>
      <c r="E568" s="16">
        <f t="shared" si="49"/>
        <v>-2.0360944007403736E-3</v>
      </c>
      <c r="F568" s="18">
        <v>29.49</v>
      </c>
      <c r="G568" s="16">
        <f t="shared" si="50"/>
        <v>2.0387359836899765E-3</v>
      </c>
      <c r="J568" s="15">
        <f t="shared" si="51"/>
        <v>-2.2136907744068238E-3</v>
      </c>
      <c r="K568" s="15">
        <f t="shared" si="52"/>
        <v>-2.5087312422866544E-3</v>
      </c>
      <c r="L568" s="15">
        <f t="shared" si="53"/>
        <v>1.5683151735021788E-3</v>
      </c>
    </row>
    <row r="569" spans="1:12" x14ac:dyDescent="0.3">
      <c r="A569" s="3">
        <v>43209</v>
      </c>
      <c r="B569" s="18">
        <v>42.38</v>
      </c>
      <c r="C569" s="16">
        <f t="shared" si="48"/>
        <v>5.9340137669119386E-3</v>
      </c>
      <c r="D569" s="18">
        <v>108.3</v>
      </c>
      <c r="E569" s="16">
        <f t="shared" si="49"/>
        <v>4.3587127886488553E-3</v>
      </c>
      <c r="F569" s="18">
        <v>29.6</v>
      </c>
      <c r="G569" s="16">
        <f t="shared" si="50"/>
        <v>3.7300779925399929E-3</v>
      </c>
      <c r="J569" s="15">
        <f t="shared" si="51"/>
        <v>5.3790907650169521E-3</v>
      </c>
      <c r="K569" s="15">
        <f t="shared" si="52"/>
        <v>3.8860759471025744E-3</v>
      </c>
      <c r="L569" s="15">
        <f t="shared" si="53"/>
        <v>3.2596571823521954E-3</v>
      </c>
    </row>
    <row r="570" spans="1:12" x14ac:dyDescent="0.3">
      <c r="A570" s="3">
        <v>43210</v>
      </c>
      <c r="B570" s="18">
        <v>42.3</v>
      </c>
      <c r="C570" s="16">
        <f t="shared" si="48"/>
        <v>-1.8876828692780956E-3</v>
      </c>
      <c r="D570" s="18">
        <v>107.69</v>
      </c>
      <c r="E570" s="16">
        <f t="shared" si="49"/>
        <v>-5.6325023084026205E-3</v>
      </c>
      <c r="F570" s="18">
        <v>29.46</v>
      </c>
      <c r="G570" s="16">
        <f t="shared" si="50"/>
        <v>-4.7297297297297369E-3</v>
      </c>
      <c r="J570" s="15">
        <f t="shared" si="51"/>
        <v>-2.4426058711730816E-3</v>
      </c>
      <c r="K570" s="15">
        <f t="shared" si="52"/>
        <v>-6.1051391499489013E-3</v>
      </c>
      <c r="L570" s="15">
        <f t="shared" si="53"/>
        <v>-5.2001505399175349E-3</v>
      </c>
    </row>
    <row r="571" spans="1:12" x14ac:dyDescent="0.3">
      <c r="A571" s="3">
        <v>43213</v>
      </c>
      <c r="B571" s="18">
        <v>42.31</v>
      </c>
      <c r="C571" s="16">
        <f t="shared" si="48"/>
        <v>2.3640661938539864E-4</v>
      </c>
      <c r="D571" s="18">
        <v>108.65</v>
      </c>
      <c r="E571" s="16">
        <f t="shared" si="49"/>
        <v>8.9144767387874246E-3</v>
      </c>
      <c r="F571" s="18">
        <v>29.43</v>
      </c>
      <c r="G571" s="16">
        <f t="shared" si="50"/>
        <v>-1.0183299389002753E-3</v>
      </c>
      <c r="J571" s="15">
        <f t="shared" si="51"/>
        <v>-3.185163825095874E-4</v>
      </c>
      <c r="K571" s="15">
        <f t="shared" si="52"/>
        <v>8.4418398972411438E-3</v>
      </c>
      <c r="L571" s="15">
        <f t="shared" si="53"/>
        <v>-1.4887507490880731E-3</v>
      </c>
    </row>
    <row r="572" spans="1:12" x14ac:dyDescent="0.3">
      <c r="A572" s="3">
        <v>43214</v>
      </c>
      <c r="B572" s="18">
        <v>42.3</v>
      </c>
      <c r="C572" s="16">
        <f t="shared" si="48"/>
        <v>-2.3635074450500948E-4</v>
      </c>
      <c r="D572" s="18">
        <v>108.71</v>
      </c>
      <c r="E572" s="16">
        <f t="shared" si="49"/>
        <v>5.5223193741360532E-4</v>
      </c>
      <c r="F572" s="18">
        <v>29.64</v>
      </c>
      <c r="G572" s="16">
        <f t="shared" si="50"/>
        <v>7.135575942915473E-3</v>
      </c>
      <c r="J572" s="15">
        <f t="shared" si="51"/>
        <v>-7.9127374639999552E-4</v>
      </c>
      <c r="K572" s="15">
        <f t="shared" si="52"/>
        <v>7.9595095867324617E-5</v>
      </c>
      <c r="L572" s="15">
        <f t="shared" si="53"/>
        <v>6.6651551327276751E-3</v>
      </c>
    </row>
    <row r="573" spans="1:12" x14ac:dyDescent="0.3">
      <c r="A573" s="3">
        <v>43215</v>
      </c>
      <c r="B573" s="18">
        <v>42.06</v>
      </c>
      <c r="C573" s="16">
        <f t="shared" si="48"/>
        <v>-5.6737588652481241E-3</v>
      </c>
      <c r="D573" s="18">
        <v>108.03</v>
      </c>
      <c r="E573" s="16">
        <f t="shared" si="49"/>
        <v>-6.2551743169900753E-3</v>
      </c>
      <c r="F573" s="18">
        <v>29.46</v>
      </c>
      <c r="G573" s="16">
        <f t="shared" si="50"/>
        <v>-6.0728744939271273E-3</v>
      </c>
      <c r="J573" s="15">
        <f t="shared" si="51"/>
        <v>-6.2286818671431106E-3</v>
      </c>
      <c r="K573" s="15">
        <f t="shared" si="52"/>
        <v>-6.7278111585363561E-3</v>
      </c>
      <c r="L573" s="15">
        <f t="shared" si="53"/>
        <v>-6.5432953041149253E-3</v>
      </c>
    </row>
    <row r="574" spans="1:12" x14ac:dyDescent="0.3">
      <c r="A574" s="3">
        <v>43216</v>
      </c>
      <c r="B574" s="18">
        <v>42.06</v>
      </c>
      <c r="C574" s="16">
        <f t="shared" si="48"/>
        <v>0</v>
      </c>
      <c r="D574" s="18">
        <v>108.16</v>
      </c>
      <c r="E574" s="16">
        <f t="shared" si="49"/>
        <v>1.2033694344162349E-3</v>
      </c>
      <c r="F574" s="18">
        <v>29.43</v>
      </c>
      <c r="G574" s="16">
        <f t="shared" si="50"/>
        <v>-1.0183299389002753E-3</v>
      </c>
      <c r="J574" s="15">
        <f t="shared" si="51"/>
        <v>-5.5492300189498604E-4</v>
      </c>
      <c r="K574" s="15">
        <f t="shared" si="52"/>
        <v>7.3073259286995419E-4</v>
      </c>
      <c r="L574" s="15">
        <f t="shared" si="53"/>
        <v>-1.4887507490880731E-3</v>
      </c>
    </row>
    <row r="575" spans="1:12" x14ac:dyDescent="0.3">
      <c r="A575" s="3">
        <v>43217</v>
      </c>
      <c r="B575" s="18">
        <v>42.42</v>
      </c>
      <c r="C575" s="16">
        <f t="shared" si="48"/>
        <v>8.5592011412267688E-3</v>
      </c>
      <c r="D575" s="18">
        <v>108.7</v>
      </c>
      <c r="E575" s="16">
        <f t="shared" si="49"/>
        <v>4.9926035502958488E-3</v>
      </c>
      <c r="F575" s="18">
        <v>29.85</v>
      </c>
      <c r="G575" s="16">
        <f t="shared" si="50"/>
        <v>1.4271151885830946E-2</v>
      </c>
      <c r="J575" s="15">
        <f t="shared" si="51"/>
        <v>8.0042781393317823E-3</v>
      </c>
      <c r="K575" s="15">
        <f t="shared" si="52"/>
        <v>4.519966708749568E-3</v>
      </c>
      <c r="L575" s="15">
        <f t="shared" si="53"/>
        <v>1.3800731075643148E-2</v>
      </c>
    </row>
    <row r="576" spans="1:12" x14ac:dyDescent="0.3">
      <c r="A576" s="3">
        <v>43220</v>
      </c>
      <c r="B576" s="18">
        <v>42.53</v>
      </c>
      <c r="C576" s="16">
        <f t="shared" si="48"/>
        <v>2.5931164545025531E-3</v>
      </c>
      <c r="D576" s="18">
        <v>109.28</v>
      </c>
      <c r="E576" s="16">
        <f t="shared" si="49"/>
        <v>5.3357865685372818E-3</v>
      </c>
      <c r="F576" s="18">
        <v>29.92</v>
      </c>
      <c r="G576" s="16">
        <f t="shared" si="50"/>
        <v>2.3450586264657236E-3</v>
      </c>
      <c r="J576" s="15">
        <f t="shared" si="51"/>
        <v>2.0381934526075671E-3</v>
      </c>
      <c r="K576" s="15">
        <f t="shared" si="52"/>
        <v>4.863149726991001E-3</v>
      </c>
      <c r="L576" s="15">
        <f t="shared" si="53"/>
        <v>1.8746378162779259E-3</v>
      </c>
    </row>
    <row r="577" spans="1:12" x14ac:dyDescent="0.3">
      <c r="A577" s="3">
        <v>43222</v>
      </c>
      <c r="B577" s="18">
        <v>42.24</v>
      </c>
      <c r="C577" s="16">
        <f t="shared" si="48"/>
        <v>-6.8187162003291446E-3</v>
      </c>
      <c r="D577" s="18">
        <v>108.63</v>
      </c>
      <c r="E577" s="16">
        <f t="shared" si="49"/>
        <v>-5.9480234260615994E-3</v>
      </c>
      <c r="F577" s="18">
        <v>29.64</v>
      </c>
      <c r="G577" s="16">
        <f t="shared" si="50"/>
        <v>-9.3582887700535133E-3</v>
      </c>
      <c r="J577" s="15">
        <f t="shared" si="51"/>
        <v>-7.3736392022241311E-3</v>
      </c>
      <c r="K577" s="15">
        <f t="shared" si="52"/>
        <v>-6.4206602676078802E-3</v>
      </c>
      <c r="L577" s="15">
        <f t="shared" si="53"/>
        <v>-9.8287095802413113E-3</v>
      </c>
    </row>
    <row r="578" spans="1:12" x14ac:dyDescent="0.3">
      <c r="A578" s="3">
        <v>43223</v>
      </c>
      <c r="B578" s="18">
        <v>42.06</v>
      </c>
      <c r="C578" s="16">
        <f t="shared" si="48"/>
        <v>-4.2613636363636465E-3</v>
      </c>
      <c r="D578" s="18">
        <v>107.71</v>
      </c>
      <c r="E578" s="16">
        <f t="shared" si="49"/>
        <v>-8.4691153456688539E-3</v>
      </c>
      <c r="F578" s="18">
        <v>29.55</v>
      </c>
      <c r="G578" s="16">
        <f t="shared" si="50"/>
        <v>-3.0364372469635637E-3</v>
      </c>
      <c r="J578" s="15">
        <f t="shared" si="51"/>
        <v>-4.8162866382586329E-3</v>
      </c>
      <c r="K578" s="15">
        <f t="shared" si="52"/>
        <v>-8.9417521872151347E-3</v>
      </c>
      <c r="L578" s="15">
        <f t="shared" si="53"/>
        <v>-3.5068580571513612E-3</v>
      </c>
    </row>
    <row r="579" spans="1:12" x14ac:dyDescent="0.3">
      <c r="A579" s="3">
        <v>43224</v>
      </c>
      <c r="B579" s="18">
        <v>41.78</v>
      </c>
      <c r="C579" s="16">
        <f t="shared" si="48"/>
        <v>-6.6571564431764374E-3</v>
      </c>
      <c r="D579" s="18">
        <v>107.38</v>
      </c>
      <c r="E579" s="16">
        <f t="shared" si="49"/>
        <v>-3.0637823786091589E-3</v>
      </c>
      <c r="F579" s="18">
        <v>29.42</v>
      </c>
      <c r="G579" s="16">
        <f t="shared" si="50"/>
        <v>-4.3993231810490752E-3</v>
      </c>
      <c r="J579" s="15">
        <f t="shared" si="51"/>
        <v>-7.2120794450714239E-3</v>
      </c>
      <c r="K579" s="15">
        <f t="shared" si="52"/>
        <v>-3.5364192201554397E-3</v>
      </c>
      <c r="L579" s="15">
        <f t="shared" si="53"/>
        <v>-4.8697439912368731E-3</v>
      </c>
    </row>
    <row r="580" spans="1:12" x14ac:dyDescent="0.3">
      <c r="A580" s="3">
        <v>43227</v>
      </c>
      <c r="B580" s="18">
        <v>42.21</v>
      </c>
      <c r="C580" s="16">
        <f t="shared" si="48"/>
        <v>1.0292005744375388E-2</v>
      </c>
      <c r="D580" s="18">
        <v>108.36</v>
      </c>
      <c r="E580" s="16">
        <f t="shared" si="49"/>
        <v>9.1264667535855271E-3</v>
      </c>
      <c r="F580" s="18">
        <v>29.63</v>
      </c>
      <c r="G580" s="16">
        <f t="shared" si="50"/>
        <v>7.1380013596191727E-3</v>
      </c>
      <c r="J580" s="15">
        <f t="shared" si="51"/>
        <v>9.7370827424804011E-3</v>
      </c>
      <c r="K580" s="15">
        <f t="shared" si="52"/>
        <v>8.6538299120392462E-3</v>
      </c>
      <c r="L580" s="15">
        <f t="shared" si="53"/>
        <v>6.6675805494313747E-3</v>
      </c>
    </row>
    <row r="581" spans="1:12" x14ac:dyDescent="0.3">
      <c r="A581" s="3">
        <v>43228</v>
      </c>
      <c r="B581" s="18">
        <v>42.39</v>
      </c>
      <c r="C581" s="16">
        <f t="shared" ref="C581:C644" si="54">B581/B580-1</f>
        <v>4.2643923240937021E-3</v>
      </c>
      <c r="D581" s="18">
        <v>108.32</v>
      </c>
      <c r="E581" s="16">
        <f t="shared" ref="E581:E644" si="55">D581/D580-1</f>
        <v>-3.6913990402365204E-4</v>
      </c>
      <c r="F581" s="18">
        <v>29.73</v>
      </c>
      <c r="G581" s="16">
        <f t="shared" ref="G581:G644" si="56">F581/F580-1</f>
        <v>3.3749578130273239E-3</v>
      </c>
      <c r="J581" s="15">
        <f t="shared" ref="J581:J644" si="57">C581-$C$1235</f>
        <v>3.709469322198716E-3</v>
      </c>
      <c r="K581" s="15">
        <f t="shared" ref="K581:K644" si="58">E581-$E$1235</f>
        <v>-8.4177674556993275E-4</v>
      </c>
      <c r="L581" s="15">
        <f t="shared" ref="L581:L644" si="59">G581-$G$1235</f>
        <v>2.9045370028395264E-3</v>
      </c>
    </row>
    <row r="582" spans="1:12" x14ac:dyDescent="0.3">
      <c r="A582" s="3">
        <v>43229</v>
      </c>
      <c r="B582" s="18">
        <v>42.34</v>
      </c>
      <c r="C582" s="16">
        <f t="shared" si="54"/>
        <v>-1.1795234725170411E-3</v>
      </c>
      <c r="D582" s="18">
        <v>107.76</v>
      </c>
      <c r="E582" s="16">
        <f t="shared" si="55"/>
        <v>-5.1698670605612174E-3</v>
      </c>
      <c r="F582" s="18">
        <v>29.66</v>
      </c>
      <c r="G582" s="16">
        <f t="shared" si="56"/>
        <v>-2.3545240497814257E-3</v>
      </c>
      <c r="J582" s="15">
        <f t="shared" si="57"/>
        <v>-1.7344464744120272E-3</v>
      </c>
      <c r="K582" s="15">
        <f t="shared" si="58"/>
        <v>-5.6425039021074982E-3</v>
      </c>
      <c r="L582" s="15">
        <f t="shared" si="59"/>
        <v>-2.8249448599692232E-3</v>
      </c>
    </row>
    <row r="583" spans="1:12" x14ac:dyDescent="0.3">
      <c r="A583" s="3">
        <v>43230</v>
      </c>
      <c r="B583" s="18">
        <v>42.24</v>
      </c>
      <c r="C583" s="16">
        <f t="shared" si="54"/>
        <v>-2.3618327822390039E-3</v>
      </c>
      <c r="D583" s="18">
        <v>107.02</v>
      </c>
      <c r="E583" s="16">
        <f t="shared" si="55"/>
        <v>-6.8671121009652447E-3</v>
      </c>
      <c r="F583" s="18">
        <v>29.44</v>
      </c>
      <c r="G583" s="16">
        <f t="shared" si="56"/>
        <v>-7.417397167902906E-3</v>
      </c>
      <c r="J583" s="15">
        <f t="shared" si="57"/>
        <v>-2.91675578413399E-3</v>
      </c>
      <c r="K583" s="15">
        <f t="shared" si="58"/>
        <v>-7.3397489425115255E-3</v>
      </c>
      <c r="L583" s="15">
        <f t="shared" si="59"/>
        <v>-7.887817978090704E-3</v>
      </c>
    </row>
    <row r="584" spans="1:12" x14ac:dyDescent="0.3">
      <c r="A584" s="3">
        <v>43231</v>
      </c>
      <c r="B584" s="18">
        <v>42.46</v>
      </c>
      <c r="C584" s="16">
        <f t="shared" si="54"/>
        <v>5.2083333333332593E-3</v>
      </c>
      <c r="D584" s="18">
        <v>107.53</v>
      </c>
      <c r="E584" s="16">
        <f t="shared" si="55"/>
        <v>4.7654643991776879E-3</v>
      </c>
      <c r="F584" s="18">
        <v>29.47</v>
      </c>
      <c r="G584" s="16">
        <f t="shared" si="56"/>
        <v>1.0190217391303769E-3</v>
      </c>
      <c r="J584" s="15">
        <f t="shared" si="57"/>
        <v>4.6534103314382728E-3</v>
      </c>
      <c r="K584" s="15">
        <f t="shared" si="58"/>
        <v>4.2928275576314071E-3</v>
      </c>
      <c r="L584" s="15">
        <f t="shared" si="59"/>
        <v>5.4860092894257911E-4</v>
      </c>
    </row>
    <row r="585" spans="1:12" x14ac:dyDescent="0.3">
      <c r="A585" s="3">
        <v>43234</v>
      </c>
      <c r="B585" s="18">
        <v>42.51</v>
      </c>
      <c r="C585" s="16">
        <f t="shared" si="54"/>
        <v>1.1775788977861357E-3</v>
      </c>
      <c r="D585" s="18">
        <v>107.02</v>
      </c>
      <c r="E585" s="16">
        <f t="shared" si="55"/>
        <v>-4.74286245698885E-3</v>
      </c>
      <c r="F585" s="18">
        <v>29.31</v>
      </c>
      <c r="G585" s="16">
        <f t="shared" si="56"/>
        <v>-5.4292500848320824E-3</v>
      </c>
      <c r="J585" s="15">
        <f t="shared" si="57"/>
        <v>6.2265589589114963E-4</v>
      </c>
      <c r="K585" s="15">
        <f t="shared" si="58"/>
        <v>-5.2154992985351308E-3</v>
      </c>
      <c r="L585" s="15">
        <f t="shared" si="59"/>
        <v>-5.8996708950198803E-3</v>
      </c>
    </row>
    <row r="586" spans="1:12" x14ac:dyDescent="0.3">
      <c r="A586" s="3">
        <v>43235</v>
      </c>
      <c r="B586" s="18">
        <v>42.46</v>
      </c>
      <c r="C586" s="16">
        <f t="shared" si="54"/>
        <v>-1.176193836744277E-3</v>
      </c>
      <c r="D586" s="18">
        <v>106.25</v>
      </c>
      <c r="E586" s="16">
        <f t="shared" si="55"/>
        <v>-7.1949168379741302E-3</v>
      </c>
      <c r="F586" s="18">
        <v>29.13</v>
      </c>
      <c r="G586" s="16">
        <f t="shared" si="56"/>
        <v>-6.1412487205732003E-3</v>
      </c>
      <c r="J586" s="15">
        <f t="shared" si="57"/>
        <v>-1.7311168386392631E-3</v>
      </c>
      <c r="K586" s="15">
        <f t="shared" si="58"/>
        <v>-7.667553679520411E-3</v>
      </c>
      <c r="L586" s="15">
        <f t="shared" si="59"/>
        <v>-6.6116695307609982E-3</v>
      </c>
    </row>
    <row r="587" spans="1:12" x14ac:dyDescent="0.3">
      <c r="A587" s="3">
        <v>43236</v>
      </c>
      <c r="B587" s="18">
        <v>42.14</v>
      </c>
      <c r="C587" s="16">
        <f t="shared" si="54"/>
        <v>-7.5365049458313571E-3</v>
      </c>
      <c r="D587" s="18">
        <v>105.5</v>
      </c>
      <c r="E587" s="16">
        <f t="shared" si="55"/>
        <v>-7.058823529411784E-3</v>
      </c>
      <c r="F587" s="18">
        <v>28.92</v>
      </c>
      <c r="G587" s="16">
        <f t="shared" si="56"/>
        <v>-7.2090628218330899E-3</v>
      </c>
      <c r="J587" s="15">
        <f t="shared" si="57"/>
        <v>-8.0914279477263436E-3</v>
      </c>
      <c r="K587" s="15">
        <f t="shared" si="58"/>
        <v>-7.5314603709580649E-3</v>
      </c>
      <c r="L587" s="15">
        <f t="shared" si="59"/>
        <v>-7.6794836320208879E-3</v>
      </c>
    </row>
    <row r="588" spans="1:12" x14ac:dyDescent="0.3">
      <c r="A588" s="3">
        <v>43237</v>
      </c>
      <c r="B588" s="18">
        <v>41.93</v>
      </c>
      <c r="C588" s="16">
        <f t="shared" si="54"/>
        <v>-4.983388704318914E-3</v>
      </c>
      <c r="D588" s="18">
        <v>106.09</v>
      </c>
      <c r="E588" s="16">
        <f t="shared" si="55"/>
        <v>5.5924170616115099E-3</v>
      </c>
      <c r="F588" s="18">
        <v>28.84</v>
      </c>
      <c r="G588" s="16">
        <f t="shared" si="56"/>
        <v>-2.7662517289074318E-3</v>
      </c>
      <c r="J588" s="15">
        <f t="shared" si="57"/>
        <v>-5.5383117062139005E-3</v>
      </c>
      <c r="K588" s="15">
        <f t="shared" si="58"/>
        <v>5.1197802200652291E-3</v>
      </c>
      <c r="L588" s="15">
        <f t="shared" si="59"/>
        <v>-3.2366725390952293E-3</v>
      </c>
    </row>
    <row r="589" spans="1:12" x14ac:dyDescent="0.3">
      <c r="A589" s="3">
        <v>43238</v>
      </c>
      <c r="B589" s="18">
        <v>41.5</v>
      </c>
      <c r="C589" s="16">
        <f t="shared" si="54"/>
        <v>-1.0255187216789863E-2</v>
      </c>
      <c r="D589" s="18">
        <v>105.07</v>
      </c>
      <c r="E589" s="16">
        <f t="shared" si="55"/>
        <v>-9.6144782731644174E-3</v>
      </c>
      <c r="F589" s="18">
        <v>28.5</v>
      </c>
      <c r="G589" s="16">
        <f t="shared" si="56"/>
        <v>-1.1789181692094308E-2</v>
      </c>
      <c r="J589" s="15">
        <f t="shared" si="57"/>
        <v>-1.0810110218684849E-2</v>
      </c>
      <c r="K589" s="15">
        <f t="shared" si="58"/>
        <v>-1.0087115114710698E-2</v>
      </c>
      <c r="L589" s="15">
        <f t="shared" si="59"/>
        <v>-1.2259602502282106E-2</v>
      </c>
    </row>
    <row r="590" spans="1:12" x14ac:dyDescent="0.3">
      <c r="A590" s="3">
        <v>43241</v>
      </c>
      <c r="B590" s="18">
        <v>41.28</v>
      </c>
      <c r="C590" s="16">
        <f t="shared" si="54"/>
        <v>-5.3012048192770944E-3</v>
      </c>
      <c r="D590" s="18">
        <v>103.87</v>
      </c>
      <c r="E590" s="16">
        <f t="shared" si="55"/>
        <v>-1.1420957456933389E-2</v>
      </c>
      <c r="F590" s="24">
        <v>28.27</v>
      </c>
      <c r="G590" s="16">
        <f t="shared" si="56"/>
        <v>-8.0701754385965607E-3</v>
      </c>
      <c r="J590" s="15">
        <f t="shared" si="57"/>
        <v>-5.8561278211720809E-3</v>
      </c>
      <c r="K590" s="15">
        <f t="shared" si="58"/>
        <v>-1.189359429847967E-2</v>
      </c>
      <c r="L590" s="15">
        <f t="shared" si="59"/>
        <v>-8.5405962487843587E-3</v>
      </c>
    </row>
    <row r="591" spans="1:12" x14ac:dyDescent="0.3">
      <c r="A591" s="3">
        <v>43242</v>
      </c>
      <c r="B591" s="18">
        <v>41.55</v>
      </c>
      <c r="C591" s="16">
        <f t="shared" si="54"/>
        <v>6.5406976744184497E-3</v>
      </c>
      <c r="D591" s="18">
        <v>104.1</v>
      </c>
      <c r="E591" s="16">
        <f t="shared" si="55"/>
        <v>2.2143063444688416E-3</v>
      </c>
      <c r="F591" s="18">
        <v>28.27</v>
      </c>
      <c r="G591" s="16">
        <f t="shared" si="56"/>
        <v>0</v>
      </c>
      <c r="J591" s="15">
        <f t="shared" si="57"/>
        <v>5.9857746725234633E-3</v>
      </c>
      <c r="K591" s="15">
        <f t="shared" si="58"/>
        <v>1.7416695029225607E-3</v>
      </c>
      <c r="L591" s="15">
        <f t="shared" si="59"/>
        <v>-4.704208101877977E-4</v>
      </c>
    </row>
    <row r="592" spans="1:12" x14ac:dyDescent="0.3">
      <c r="A592" s="3">
        <v>43243</v>
      </c>
      <c r="B592" s="18">
        <v>41.22</v>
      </c>
      <c r="C592" s="16">
        <f t="shared" si="54"/>
        <v>-7.9422382671480163E-3</v>
      </c>
      <c r="D592" s="18">
        <v>103.77</v>
      </c>
      <c r="E592" s="16">
        <f t="shared" si="55"/>
        <v>-3.1700288184437486E-3</v>
      </c>
      <c r="F592" s="18">
        <v>28.23</v>
      </c>
      <c r="G592" s="16">
        <f t="shared" si="56"/>
        <v>-1.4149274849664106E-3</v>
      </c>
      <c r="J592" s="15">
        <f t="shared" si="57"/>
        <v>-8.4971612690430028E-3</v>
      </c>
      <c r="K592" s="15">
        <f t="shared" si="58"/>
        <v>-3.6426656599900294E-3</v>
      </c>
      <c r="L592" s="15">
        <f t="shared" si="59"/>
        <v>-1.8853482951542084E-3</v>
      </c>
    </row>
    <row r="593" spans="1:12" x14ac:dyDescent="0.3">
      <c r="A593" s="3">
        <v>43244</v>
      </c>
      <c r="B593" s="18">
        <v>41.43</v>
      </c>
      <c r="C593" s="16">
        <f t="shared" si="54"/>
        <v>5.0946142649199722E-3</v>
      </c>
      <c r="D593" s="18">
        <v>103.61</v>
      </c>
      <c r="E593" s="16">
        <f t="shared" si="55"/>
        <v>-1.5418714464681127E-3</v>
      </c>
      <c r="F593" s="18">
        <v>28.25</v>
      </c>
      <c r="G593" s="16">
        <f t="shared" si="56"/>
        <v>7.0846617074038498E-4</v>
      </c>
      <c r="J593" s="15">
        <f t="shared" si="57"/>
        <v>4.5396912630249857E-3</v>
      </c>
      <c r="K593" s="15">
        <f t="shared" si="58"/>
        <v>-2.0145082880143935E-3</v>
      </c>
      <c r="L593" s="15">
        <f t="shared" si="59"/>
        <v>2.3804536055258729E-4</v>
      </c>
    </row>
    <row r="594" spans="1:12" x14ac:dyDescent="0.3">
      <c r="A594" s="3">
        <v>43245</v>
      </c>
      <c r="B594" s="18">
        <v>42</v>
      </c>
      <c r="C594" s="16">
        <f t="shared" si="54"/>
        <v>1.3758146270818283E-2</v>
      </c>
      <c r="D594" s="18">
        <v>104.8</v>
      </c>
      <c r="E594" s="16">
        <f t="shared" si="55"/>
        <v>1.1485377859280055E-2</v>
      </c>
      <c r="F594" s="18">
        <v>28.23</v>
      </c>
      <c r="G594" s="16">
        <f t="shared" si="56"/>
        <v>-7.0796460176991705E-4</v>
      </c>
      <c r="J594" s="15">
        <f t="shared" si="57"/>
        <v>1.3203223268923297E-2</v>
      </c>
      <c r="K594" s="15">
        <f t="shared" si="58"/>
        <v>1.1012741017733774E-2</v>
      </c>
      <c r="L594" s="15">
        <f t="shared" si="59"/>
        <v>-1.1783854119577148E-3</v>
      </c>
    </row>
    <row r="595" spans="1:12" x14ac:dyDescent="0.3">
      <c r="A595" s="3">
        <v>43248</v>
      </c>
      <c r="B595" s="18">
        <v>42.36</v>
      </c>
      <c r="C595" s="16">
        <f t="shared" si="54"/>
        <v>8.5714285714284522E-3</v>
      </c>
      <c r="D595" s="18">
        <v>105.91</v>
      </c>
      <c r="E595" s="16">
        <f t="shared" si="55"/>
        <v>1.0591603053435206E-2</v>
      </c>
      <c r="F595" s="18">
        <v>28.37</v>
      </c>
      <c r="G595" s="16">
        <f t="shared" si="56"/>
        <v>4.9592631951824728E-3</v>
      </c>
      <c r="J595" s="15">
        <f t="shared" si="57"/>
        <v>8.0165055695334657E-3</v>
      </c>
      <c r="K595" s="15">
        <f t="shared" si="58"/>
        <v>1.0118966211888925E-2</v>
      </c>
      <c r="L595" s="15">
        <f t="shared" si="59"/>
        <v>4.4888423849946749E-3</v>
      </c>
    </row>
    <row r="596" spans="1:12" x14ac:dyDescent="0.3">
      <c r="A596" s="3">
        <v>43249</v>
      </c>
      <c r="B596" s="18">
        <v>42.17</v>
      </c>
      <c r="C596" s="16">
        <f t="shared" si="54"/>
        <v>-4.4853635505193168E-3</v>
      </c>
      <c r="D596" s="18">
        <v>105.12</v>
      </c>
      <c r="E596" s="16">
        <f t="shared" si="55"/>
        <v>-7.4591634406571128E-3</v>
      </c>
      <c r="F596" s="18">
        <v>28.23</v>
      </c>
      <c r="G596" s="16">
        <f t="shared" si="56"/>
        <v>-4.934790271413525E-3</v>
      </c>
      <c r="J596" s="15">
        <f t="shared" si="57"/>
        <v>-5.0402865524143033E-3</v>
      </c>
      <c r="K596" s="15">
        <f t="shared" si="58"/>
        <v>-7.9318002822033936E-3</v>
      </c>
      <c r="L596" s="15">
        <f t="shared" si="59"/>
        <v>-5.405211081601323E-3</v>
      </c>
    </row>
    <row r="597" spans="1:12" x14ac:dyDescent="0.3">
      <c r="A597" s="3">
        <v>43250</v>
      </c>
      <c r="B597" s="18">
        <v>42.02</v>
      </c>
      <c r="C597" s="16">
        <f t="shared" si="54"/>
        <v>-3.5570310647379255E-3</v>
      </c>
      <c r="D597" s="18">
        <v>104.91</v>
      </c>
      <c r="E597" s="16">
        <f t="shared" si="55"/>
        <v>-1.9977168949772972E-3</v>
      </c>
      <c r="F597" s="18">
        <v>28.15</v>
      </c>
      <c r="G597" s="16">
        <f t="shared" si="56"/>
        <v>-2.8338646829614289E-3</v>
      </c>
      <c r="J597" s="15">
        <f t="shared" si="57"/>
        <v>-4.111954066632912E-3</v>
      </c>
      <c r="K597" s="15">
        <f t="shared" si="58"/>
        <v>-2.470353736523578E-3</v>
      </c>
      <c r="L597" s="15">
        <f t="shared" si="59"/>
        <v>-3.3042854931492264E-3</v>
      </c>
    </row>
    <row r="598" spans="1:12" x14ac:dyDescent="0.3">
      <c r="A598" s="3">
        <v>43251</v>
      </c>
      <c r="B598" s="18">
        <v>42.35</v>
      </c>
      <c r="C598" s="16">
        <f t="shared" si="54"/>
        <v>7.8534031413612926E-3</v>
      </c>
      <c r="D598" s="18">
        <v>104.79</v>
      </c>
      <c r="E598" s="16">
        <f t="shared" si="55"/>
        <v>-1.1438375750641994E-3</v>
      </c>
      <c r="F598" s="18">
        <v>28.1</v>
      </c>
      <c r="G598" s="16">
        <f t="shared" si="56"/>
        <v>-1.7761989342804929E-3</v>
      </c>
      <c r="J598" s="15">
        <f t="shared" si="57"/>
        <v>7.2984801394663061E-3</v>
      </c>
      <c r="K598" s="15">
        <f t="shared" si="58"/>
        <v>-1.6164744166104802E-3</v>
      </c>
      <c r="L598" s="15">
        <f t="shared" si="59"/>
        <v>-2.2466197444682904E-3</v>
      </c>
    </row>
    <row r="599" spans="1:12" x14ac:dyDescent="0.3">
      <c r="A599" s="3">
        <v>43252</v>
      </c>
      <c r="B599" s="18">
        <v>42.1</v>
      </c>
      <c r="C599" s="16">
        <f t="shared" si="54"/>
        <v>-5.9031877213695516E-3</v>
      </c>
      <c r="D599" s="18">
        <v>103.45</v>
      </c>
      <c r="E599" s="16">
        <f t="shared" si="55"/>
        <v>-1.2787479721347528E-2</v>
      </c>
      <c r="F599" s="18">
        <v>27.64</v>
      </c>
      <c r="G599" s="16">
        <f t="shared" si="56"/>
        <v>-1.6370106761565917E-2</v>
      </c>
      <c r="J599" s="15">
        <f t="shared" si="57"/>
        <v>-6.4581107232645381E-3</v>
      </c>
      <c r="K599" s="15">
        <f t="shared" si="58"/>
        <v>-1.3260116562893809E-2</v>
      </c>
      <c r="L599" s="15">
        <f t="shared" si="59"/>
        <v>-1.6840527571753715E-2</v>
      </c>
    </row>
    <row r="600" spans="1:12" x14ac:dyDescent="0.3">
      <c r="A600" s="3">
        <v>43255</v>
      </c>
      <c r="B600" s="18">
        <v>41.75</v>
      </c>
      <c r="C600" s="16">
        <f t="shared" si="54"/>
        <v>-8.3135391923990776E-3</v>
      </c>
      <c r="D600" s="18">
        <v>102.32</v>
      </c>
      <c r="E600" s="16">
        <f t="shared" si="55"/>
        <v>-1.0923151280812116E-2</v>
      </c>
      <c r="F600" s="18">
        <v>27.02</v>
      </c>
      <c r="G600" s="16">
        <f t="shared" si="56"/>
        <v>-2.2431259044862539E-2</v>
      </c>
      <c r="J600" s="15">
        <f t="shared" si="57"/>
        <v>-8.868462194294064E-3</v>
      </c>
      <c r="K600" s="15">
        <f t="shared" si="58"/>
        <v>-1.1395788122358396E-2</v>
      </c>
      <c r="L600" s="15">
        <f t="shared" si="59"/>
        <v>-2.2901679855050337E-2</v>
      </c>
    </row>
    <row r="601" spans="1:12" x14ac:dyDescent="0.3">
      <c r="A601" s="3">
        <v>43256</v>
      </c>
      <c r="B601" s="18">
        <v>41.63</v>
      </c>
      <c r="C601" s="16">
        <f t="shared" si="54"/>
        <v>-2.8742514970059307E-3</v>
      </c>
      <c r="D601" s="18">
        <v>101.11</v>
      </c>
      <c r="E601" s="16">
        <f t="shared" si="55"/>
        <v>-1.1825645035183685E-2</v>
      </c>
      <c r="F601" s="18">
        <v>26.51</v>
      </c>
      <c r="G601" s="16">
        <f t="shared" si="56"/>
        <v>-1.887490747594367E-2</v>
      </c>
      <c r="J601" s="15">
        <f t="shared" si="57"/>
        <v>-3.4291744989009168E-3</v>
      </c>
      <c r="K601" s="15">
        <f t="shared" si="58"/>
        <v>-1.2298281876729966E-2</v>
      </c>
      <c r="L601" s="15">
        <f t="shared" si="59"/>
        <v>-1.9345328286131468E-2</v>
      </c>
    </row>
    <row r="602" spans="1:12" x14ac:dyDescent="0.3">
      <c r="A602" s="3">
        <v>43257</v>
      </c>
      <c r="B602" s="18">
        <v>42</v>
      </c>
      <c r="C602" s="16">
        <f t="shared" si="54"/>
        <v>8.8878212827288028E-3</v>
      </c>
      <c r="D602" s="18">
        <v>101.98</v>
      </c>
      <c r="E602" s="16">
        <f t="shared" si="55"/>
        <v>8.6044901592325918E-3</v>
      </c>
      <c r="F602" s="18">
        <v>26.68</v>
      </c>
      <c r="G602" s="16">
        <f t="shared" si="56"/>
        <v>6.4126744624668497E-3</v>
      </c>
      <c r="J602" s="15">
        <f t="shared" si="57"/>
        <v>8.3328982808338163E-3</v>
      </c>
      <c r="K602" s="15">
        <f t="shared" si="58"/>
        <v>8.1318533176863109E-3</v>
      </c>
      <c r="L602" s="15">
        <f t="shared" si="59"/>
        <v>5.9422536522790517E-3</v>
      </c>
    </row>
    <row r="603" spans="1:12" x14ac:dyDescent="0.3">
      <c r="A603" s="3">
        <v>43258</v>
      </c>
      <c r="B603" s="18">
        <v>42.35</v>
      </c>
      <c r="C603" s="16">
        <f t="shared" si="54"/>
        <v>8.3333333333333037E-3</v>
      </c>
      <c r="D603" s="18">
        <v>103.49</v>
      </c>
      <c r="E603" s="16">
        <f t="shared" si="55"/>
        <v>1.4806824867620971E-2</v>
      </c>
      <c r="F603" s="18">
        <v>27.21</v>
      </c>
      <c r="G603" s="16">
        <f t="shared" si="56"/>
        <v>1.9865067466266817E-2</v>
      </c>
      <c r="J603" s="15">
        <f t="shared" si="57"/>
        <v>7.7784103314383173E-3</v>
      </c>
      <c r="K603" s="15">
        <f t="shared" si="58"/>
        <v>1.433418802607469E-2</v>
      </c>
      <c r="L603" s="15">
        <f t="shared" si="59"/>
        <v>1.9394646656079019E-2</v>
      </c>
    </row>
    <row r="604" spans="1:12" x14ac:dyDescent="0.3">
      <c r="A604" s="3">
        <v>43259</v>
      </c>
      <c r="B604" s="18">
        <v>42.38</v>
      </c>
      <c r="C604" s="16">
        <f t="shared" si="54"/>
        <v>7.0838252656435508E-4</v>
      </c>
      <c r="D604" s="18">
        <v>103.92</v>
      </c>
      <c r="E604" s="16">
        <f t="shared" si="55"/>
        <v>4.1549908203690755E-3</v>
      </c>
      <c r="F604" s="18">
        <v>27.37</v>
      </c>
      <c r="G604" s="16">
        <f t="shared" si="56"/>
        <v>5.8801911062109635E-3</v>
      </c>
      <c r="J604" s="15">
        <f t="shared" si="57"/>
        <v>1.5345952466936904E-4</v>
      </c>
      <c r="K604" s="15">
        <f t="shared" si="58"/>
        <v>3.6823539788227947E-3</v>
      </c>
      <c r="L604" s="15">
        <f t="shared" si="59"/>
        <v>5.4097702960231656E-3</v>
      </c>
    </row>
    <row r="605" spans="1:12" x14ac:dyDescent="0.3">
      <c r="A605" s="3">
        <v>43262</v>
      </c>
      <c r="B605" s="18">
        <v>42.45</v>
      </c>
      <c r="C605" s="16">
        <f t="shared" si="54"/>
        <v>1.651722510618292E-3</v>
      </c>
      <c r="D605" s="18">
        <v>103.56</v>
      </c>
      <c r="E605" s="16">
        <f t="shared" si="55"/>
        <v>-3.4642032332563577E-3</v>
      </c>
      <c r="F605" s="18">
        <v>27.51</v>
      </c>
      <c r="G605" s="16">
        <f t="shared" si="56"/>
        <v>5.1150895140665842E-3</v>
      </c>
      <c r="J605" s="15">
        <f t="shared" si="57"/>
        <v>1.096799508723306E-3</v>
      </c>
      <c r="K605" s="15">
        <f t="shared" si="58"/>
        <v>-3.9368400748026385E-3</v>
      </c>
      <c r="L605" s="15">
        <f t="shared" si="59"/>
        <v>4.6446687038787862E-3</v>
      </c>
    </row>
    <row r="606" spans="1:12" x14ac:dyDescent="0.3">
      <c r="A606" s="3">
        <v>43263</v>
      </c>
      <c r="B606" s="18">
        <v>42.56</v>
      </c>
      <c r="C606" s="16">
        <f t="shared" si="54"/>
        <v>2.5912838633685986E-3</v>
      </c>
      <c r="D606" s="18">
        <v>103.91</v>
      </c>
      <c r="E606" s="16">
        <f t="shared" si="55"/>
        <v>3.3796832753958395E-3</v>
      </c>
      <c r="F606" s="18">
        <v>27.72</v>
      </c>
      <c r="G606" s="16">
        <f t="shared" si="56"/>
        <v>7.6335877862594437E-3</v>
      </c>
      <c r="J606" s="15">
        <f t="shared" si="57"/>
        <v>2.0363608614736126E-3</v>
      </c>
      <c r="K606" s="15">
        <f t="shared" si="58"/>
        <v>2.9070464338495586E-3</v>
      </c>
      <c r="L606" s="15">
        <f t="shared" si="59"/>
        <v>7.1631669760716457E-3</v>
      </c>
    </row>
    <row r="607" spans="1:12" x14ac:dyDescent="0.3">
      <c r="A607" s="3">
        <v>43264</v>
      </c>
      <c r="B607" s="18">
        <v>42.61</v>
      </c>
      <c r="C607" s="16">
        <f t="shared" si="54"/>
        <v>1.1748120300751896E-3</v>
      </c>
      <c r="D607" s="18">
        <v>103.65</v>
      </c>
      <c r="E607" s="16">
        <f t="shared" si="55"/>
        <v>-2.5021653353862749E-3</v>
      </c>
      <c r="F607" s="18">
        <v>27.72</v>
      </c>
      <c r="G607" s="16">
        <f t="shared" si="56"/>
        <v>0</v>
      </c>
      <c r="J607" s="15">
        <f t="shared" si="57"/>
        <v>6.198890281802036E-4</v>
      </c>
      <c r="K607" s="15">
        <f t="shared" si="58"/>
        <v>-2.9748021769325558E-3</v>
      </c>
      <c r="L607" s="15">
        <f t="shared" si="59"/>
        <v>-4.704208101877977E-4</v>
      </c>
    </row>
    <row r="608" spans="1:12" x14ac:dyDescent="0.3">
      <c r="A608" s="3">
        <v>43265</v>
      </c>
      <c r="B608" s="18">
        <v>42.44</v>
      </c>
      <c r="C608" s="16">
        <f t="shared" si="54"/>
        <v>-3.989673785496417E-3</v>
      </c>
      <c r="D608" s="18">
        <v>103.36</v>
      </c>
      <c r="E608" s="16">
        <f t="shared" si="55"/>
        <v>-2.7978774722624555E-3</v>
      </c>
      <c r="F608" s="18">
        <v>27.6</v>
      </c>
      <c r="G608" s="16">
        <f t="shared" si="56"/>
        <v>-4.3290043290041824E-3</v>
      </c>
      <c r="J608" s="15">
        <f t="shared" si="57"/>
        <v>-4.5445967873914035E-3</v>
      </c>
      <c r="K608" s="15">
        <f t="shared" si="58"/>
        <v>-3.2705143138087363E-3</v>
      </c>
      <c r="L608" s="15">
        <f t="shared" si="59"/>
        <v>-4.7994251391919804E-3</v>
      </c>
    </row>
    <row r="609" spans="1:12" x14ac:dyDescent="0.3">
      <c r="A609" s="3">
        <v>43266</v>
      </c>
      <c r="B609" s="18">
        <v>42.31</v>
      </c>
      <c r="C609" s="16">
        <f t="shared" si="54"/>
        <v>-3.0631479736097367E-3</v>
      </c>
      <c r="D609" s="18">
        <v>102.75</v>
      </c>
      <c r="E609" s="16">
        <f t="shared" si="55"/>
        <v>-5.9017027863776939E-3</v>
      </c>
      <c r="F609" s="18">
        <v>27.42</v>
      </c>
      <c r="G609" s="16">
        <f t="shared" si="56"/>
        <v>-6.521739130434745E-3</v>
      </c>
      <c r="J609" s="15">
        <f t="shared" si="57"/>
        <v>-3.6180709755047227E-3</v>
      </c>
      <c r="K609" s="15">
        <f t="shared" si="58"/>
        <v>-6.3743396279239747E-3</v>
      </c>
      <c r="L609" s="15">
        <f t="shared" si="59"/>
        <v>-6.9921599406225429E-3</v>
      </c>
    </row>
    <row r="610" spans="1:12" x14ac:dyDescent="0.3">
      <c r="A610" s="3">
        <v>43269</v>
      </c>
      <c r="B610" s="18">
        <v>42.26</v>
      </c>
      <c r="C610" s="16">
        <f t="shared" si="54"/>
        <v>-1.1817537225243813E-3</v>
      </c>
      <c r="D610" s="18">
        <v>102.31</v>
      </c>
      <c r="E610" s="16">
        <f t="shared" si="55"/>
        <v>-4.2822384428223836E-3</v>
      </c>
      <c r="F610" s="18">
        <v>27.14</v>
      </c>
      <c r="G610" s="16">
        <f t="shared" si="56"/>
        <v>-1.0211524434719177E-2</v>
      </c>
      <c r="J610" s="15">
        <f t="shared" si="57"/>
        <v>-1.7366767244193673E-3</v>
      </c>
      <c r="K610" s="15">
        <f t="shared" si="58"/>
        <v>-4.7548752843686645E-3</v>
      </c>
      <c r="L610" s="15">
        <f t="shared" si="59"/>
        <v>-1.0681945244906975E-2</v>
      </c>
    </row>
    <row r="611" spans="1:12" x14ac:dyDescent="0.3">
      <c r="A611" s="3">
        <v>43270</v>
      </c>
      <c r="B611" s="18">
        <v>41.97</v>
      </c>
      <c r="C611" s="16">
        <f t="shared" si="54"/>
        <v>-6.8622811168953524E-3</v>
      </c>
      <c r="D611" s="18">
        <v>101.48</v>
      </c>
      <c r="E611" s="16">
        <f t="shared" si="55"/>
        <v>-8.1125989639331264E-3</v>
      </c>
      <c r="F611" s="18">
        <v>26.82</v>
      </c>
      <c r="G611" s="16">
        <f t="shared" si="56"/>
        <v>-1.179071481208549E-2</v>
      </c>
      <c r="J611" s="15">
        <f t="shared" si="57"/>
        <v>-7.4172041187903388E-3</v>
      </c>
      <c r="K611" s="15">
        <f t="shared" si="58"/>
        <v>-8.5852358054794072E-3</v>
      </c>
      <c r="L611" s="15">
        <f t="shared" si="59"/>
        <v>-1.2261135622273288E-2</v>
      </c>
    </row>
    <row r="612" spans="1:12" x14ac:dyDescent="0.3">
      <c r="A612" s="3">
        <v>43271</v>
      </c>
      <c r="B612" s="18">
        <v>42.04</v>
      </c>
      <c r="C612" s="16">
        <f t="shared" si="54"/>
        <v>1.6678579938051996E-3</v>
      </c>
      <c r="D612" s="18">
        <v>101.54</v>
      </c>
      <c r="E612" s="16">
        <f t="shared" si="55"/>
        <v>5.9124950729216863E-4</v>
      </c>
      <c r="F612" s="18">
        <v>26.57</v>
      </c>
      <c r="G612" s="16">
        <f t="shared" si="56"/>
        <v>-9.321401938851559E-3</v>
      </c>
      <c r="J612" s="15">
        <f t="shared" si="57"/>
        <v>1.1129349919102136E-3</v>
      </c>
      <c r="K612" s="15">
        <f t="shared" si="58"/>
        <v>1.1861266574588792E-4</v>
      </c>
      <c r="L612" s="15">
        <f t="shared" si="59"/>
        <v>-9.791822749039357E-3</v>
      </c>
    </row>
    <row r="613" spans="1:12" x14ac:dyDescent="0.3">
      <c r="A613" s="3">
        <v>43272</v>
      </c>
      <c r="B613" s="18">
        <v>41.88</v>
      </c>
      <c r="C613" s="16">
        <f t="shared" si="54"/>
        <v>-3.8058991436725753E-3</v>
      </c>
      <c r="D613" s="18">
        <v>101.12</v>
      </c>
      <c r="E613" s="16">
        <f t="shared" si="55"/>
        <v>-4.136300965136952E-3</v>
      </c>
      <c r="F613" s="18">
        <v>26.42</v>
      </c>
      <c r="G613" s="16">
        <f t="shared" si="56"/>
        <v>-5.6454648099359961E-3</v>
      </c>
      <c r="J613" s="15">
        <f t="shared" si="57"/>
        <v>-4.3608221455675618E-3</v>
      </c>
      <c r="K613" s="15">
        <f t="shared" si="58"/>
        <v>-4.6089378066832328E-3</v>
      </c>
      <c r="L613" s="15">
        <f t="shared" si="59"/>
        <v>-6.1158856201237941E-3</v>
      </c>
    </row>
    <row r="614" spans="1:12" x14ac:dyDescent="0.3">
      <c r="A614" s="3">
        <v>43273</v>
      </c>
      <c r="B614" s="18">
        <v>42.18</v>
      </c>
      <c r="C614" s="16">
        <f t="shared" si="54"/>
        <v>7.1633237822348317E-3</v>
      </c>
      <c r="D614" s="18">
        <v>101.11</v>
      </c>
      <c r="E614" s="16">
        <f t="shared" si="55"/>
        <v>-9.88924050633333E-5</v>
      </c>
      <c r="F614" s="18">
        <v>26.43</v>
      </c>
      <c r="G614" s="16">
        <f t="shared" si="56"/>
        <v>3.7850113550330633E-4</v>
      </c>
      <c r="J614" s="15">
        <f t="shared" si="57"/>
        <v>6.6084007803398452E-3</v>
      </c>
      <c r="K614" s="15">
        <f t="shared" si="58"/>
        <v>-5.7152924660961401E-4</v>
      </c>
      <c r="L614" s="15">
        <f t="shared" si="59"/>
        <v>-9.1919674684491366E-5</v>
      </c>
    </row>
    <row r="615" spans="1:12" x14ac:dyDescent="0.3">
      <c r="A615" s="3">
        <v>43276</v>
      </c>
      <c r="B615" s="18">
        <v>41.83</v>
      </c>
      <c r="C615" s="16">
        <f t="shared" si="54"/>
        <v>-8.2977714556662363E-3</v>
      </c>
      <c r="D615" s="18">
        <v>100.37</v>
      </c>
      <c r="E615" s="16">
        <f t="shared" si="55"/>
        <v>-7.3187617446345277E-3</v>
      </c>
      <c r="F615" s="18">
        <v>26.2</v>
      </c>
      <c r="G615" s="16">
        <f t="shared" si="56"/>
        <v>-8.702232311766922E-3</v>
      </c>
      <c r="J615" s="15">
        <f t="shared" si="57"/>
        <v>-8.8526944575612228E-3</v>
      </c>
      <c r="K615" s="15">
        <f t="shared" si="58"/>
        <v>-7.7913985861808085E-3</v>
      </c>
      <c r="L615" s="15">
        <f t="shared" si="59"/>
        <v>-9.17265312195472E-3</v>
      </c>
    </row>
    <row r="616" spans="1:12" x14ac:dyDescent="0.3">
      <c r="A616" s="3">
        <v>43277</v>
      </c>
      <c r="B616" s="18">
        <v>41.84</v>
      </c>
      <c r="C616" s="16">
        <f t="shared" si="54"/>
        <v>2.3906287353581135E-4</v>
      </c>
      <c r="D616" s="18">
        <v>100</v>
      </c>
      <c r="E616" s="16">
        <f t="shared" si="55"/>
        <v>-3.6863604662747962E-3</v>
      </c>
      <c r="F616" s="18">
        <v>26.04</v>
      </c>
      <c r="G616" s="16">
        <f t="shared" si="56"/>
        <v>-6.1068702290076882E-3</v>
      </c>
      <c r="J616" s="15">
        <f t="shared" si="57"/>
        <v>-3.1586012835917469E-4</v>
      </c>
      <c r="K616" s="15">
        <f t="shared" si="58"/>
        <v>-4.158997307821077E-3</v>
      </c>
      <c r="L616" s="15">
        <f t="shared" si="59"/>
        <v>-6.5772910391954861E-3</v>
      </c>
    </row>
    <row r="617" spans="1:12" x14ac:dyDescent="0.3">
      <c r="A617" s="3">
        <v>43278</v>
      </c>
      <c r="B617" s="18">
        <v>41.36</v>
      </c>
      <c r="C617" s="16">
        <f t="shared" si="54"/>
        <v>-1.1472275334608151E-2</v>
      </c>
      <c r="D617" s="18">
        <v>98.74</v>
      </c>
      <c r="E617" s="16">
        <f t="shared" si="55"/>
        <v>-1.2600000000000056E-2</v>
      </c>
      <c r="F617" s="18">
        <v>25.64</v>
      </c>
      <c r="G617" s="16">
        <f t="shared" si="56"/>
        <v>-1.5360983102918557E-2</v>
      </c>
      <c r="J617" s="15">
        <f t="shared" si="57"/>
        <v>-1.2027198336503137E-2</v>
      </c>
      <c r="K617" s="15">
        <f t="shared" si="58"/>
        <v>-1.3072636841546336E-2</v>
      </c>
      <c r="L617" s="15">
        <f t="shared" si="59"/>
        <v>-1.5831403913106355E-2</v>
      </c>
    </row>
    <row r="618" spans="1:12" x14ac:dyDescent="0.3">
      <c r="A618" s="3">
        <v>43279</v>
      </c>
      <c r="B618" s="18">
        <v>41.06</v>
      </c>
      <c r="C618" s="16">
        <f t="shared" si="54"/>
        <v>-7.2533849129593486E-3</v>
      </c>
      <c r="D618" s="18">
        <v>97.76</v>
      </c>
      <c r="E618" s="16">
        <f t="shared" si="55"/>
        <v>-9.9250557018430996E-3</v>
      </c>
      <c r="F618" s="18">
        <v>25.42</v>
      </c>
      <c r="G618" s="16">
        <f t="shared" si="56"/>
        <v>-8.5803432137284696E-3</v>
      </c>
      <c r="J618" s="15">
        <f t="shared" si="57"/>
        <v>-7.8083079148543351E-3</v>
      </c>
      <c r="K618" s="15">
        <f t="shared" si="58"/>
        <v>-1.039769254338938E-2</v>
      </c>
      <c r="L618" s="15">
        <f t="shared" si="59"/>
        <v>-9.0507640239162676E-3</v>
      </c>
    </row>
    <row r="619" spans="1:12" x14ac:dyDescent="0.3">
      <c r="A619" s="3">
        <v>43280</v>
      </c>
      <c r="B619" s="18">
        <v>41.61</v>
      </c>
      <c r="C619" s="16">
        <f t="shared" si="54"/>
        <v>1.339503166098388E-2</v>
      </c>
      <c r="D619" s="18">
        <v>99.27</v>
      </c>
      <c r="E619" s="16">
        <f t="shared" si="55"/>
        <v>1.5445990180032565E-2</v>
      </c>
      <c r="F619" s="18">
        <v>25.72</v>
      </c>
      <c r="G619" s="16">
        <f t="shared" si="56"/>
        <v>1.1801730920534936E-2</v>
      </c>
      <c r="J619" s="15">
        <f t="shared" si="57"/>
        <v>1.2840108659088894E-2</v>
      </c>
      <c r="K619" s="15">
        <f t="shared" si="58"/>
        <v>1.4973353338486284E-2</v>
      </c>
      <c r="L619" s="15">
        <f t="shared" si="59"/>
        <v>1.1331310110347138E-2</v>
      </c>
    </row>
    <row r="620" spans="1:12" x14ac:dyDescent="0.3">
      <c r="A620" s="3">
        <v>43283</v>
      </c>
      <c r="B620" s="18">
        <v>41.4</v>
      </c>
      <c r="C620" s="16">
        <f t="shared" si="54"/>
        <v>-5.0468637346792189E-3</v>
      </c>
      <c r="D620" s="18">
        <v>98.83</v>
      </c>
      <c r="E620" s="16">
        <f t="shared" si="55"/>
        <v>-4.4323562002619443E-3</v>
      </c>
      <c r="F620" s="18">
        <v>25.76</v>
      </c>
      <c r="G620" s="16">
        <f t="shared" si="56"/>
        <v>1.5552099533437946E-3</v>
      </c>
      <c r="J620" s="15">
        <f t="shared" si="57"/>
        <v>-5.6017867365742054E-3</v>
      </c>
      <c r="K620" s="15">
        <f t="shared" si="58"/>
        <v>-4.9049930418082251E-3</v>
      </c>
      <c r="L620" s="15">
        <f t="shared" si="59"/>
        <v>1.0847891431559969E-3</v>
      </c>
    </row>
    <row r="621" spans="1:12" x14ac:dyDescent="0.3">
      <c r="A621" s="3">
        <v>43284</v>
      </c>
      <c r="B621" s="18">
        <v>41.6</v>
      </c>
      <c r="C621" s="16">
        <f t="shared" si="54"/>
        <v>4.8309178743961567E-3</v>
      </c>
      <c r="D621" s="18">
        <v>99.6</v>
      </c>
      <c r="E621" s="16">
        <f t="shared" si="55"/>
        <v>7.7911565314174869E-3</v>
      </c>
      <c r="F621" s="18">
        <v>25.78</v>
      </c>
      <c r="G621" s="16">
        <f t="shared" si="56"/>
        <v>7.763975155279379E-4</v>
      </c>
      <c r="J621" s="15">
        <f t="shared" si="57"/>
        <v>4.2759948725011702E-3</v>
      </c>
      <c r="K621" s="15">
        <f t="shared" si="58"/>
        <v>7.3185196898712061E-3</v>
      </c>
      <c r="L621" s="15">
        <f t="shared" si="59"/>
        <v>3.059767053401402E-4</v>
      </c>
    </row>
    <row r="622" spans="1:12" x14ac:dyDescent="0.3">
      <c r="A622" s="3">
        <v>43285</v>
      </c>
      <c r="B622" s="18">
        <v>41.74</v>
      </c>
      <c r="C622" s="16">
        <f t="shared" si="54"/>
        <v>3.3653846153847145E-3</v>
      </c>
      <c r="D622" s="18">
        <v>99.8</v>
      </c>
      <c r="E622" s="16">
        <f t="shared" si="55"/>
        <v>2.0080321285140812E-3</v>
      </c>
      <c r="F622" s="18">
        <v>25.81</v>
      </c>
      <c r="G622" s="16">
        <f t="shared" si="56"/>
        <v>1.1636927851046419E-3</v>
      </c>
      <c r="J622" s="15">
        <f t="shared" si="57"/>
        <v>2.8104616134897284E-3</v>
      </c>
      <c r="K622" s="15">
        <f t="shared" si="58"/>
        <v>1.5353952869678004E-3</v>
      </c>
      <c r="L622" s="15">
        <f t="shared" si="59"/>
        <v>6.9327197491684416E-4</v>
      </c>
    </row>
    <row r="623" spans="1:12" x14ac:dyDescent="0.3">
      <c r="A623" s="3">
        <v>43286</v>
      </c>
      <c r="B623" s="18">
        <v>41.54</v>
      </c>
      <c r="C623" s="16">
        <f t="shared" si="54"/>
        <v>-4.7915668423574864E-3</v>
      </c>
      <c r="D623" s="18">
        <v>99.26</v>
      </c>
      <c r="E623" s="16">
        <f t="shared" si="55"/>
        <v>-5.4108216432865452E-3</v>
      </c>
      <c r="F623" s="18">
        <v>25.74</v>
      </c>
      <c r="G623" s="16">
        <f t="shared" si="56"/>
        <v>-2.7121270825262167E-3</v>
      </c>
      <c r="J623" s="15">
        <f t="shared" si="57"/>
        <v>-5.3464898442524729E-3</v>
      </c>
      <c r="K623" s="15">
        <f t="shared" si="58"/>
        <v>-5.8834584848328261E-3</v>
      </c>
      <c r="L623" s="15">
        <f t="shared" si="59"/>
        <v>-3.1825478927140142E-3</v>
      </c>
    </row>
    <row r="624" spans="1:12" x14ac:dyDescent="0.3">
      <c r="A624" s="3">
        <v>43287</v>
      </c>
      <c r="B624" s="18">
        <v>41.54</v>
      </c>
      <c r="C624" s="16">
        <f t="shared" si="54"/>
        <v>0</v>
      </c>
      <c r="D624" s="18">
        <v>99.58</v>
      </c>
      <c r="E624" s="16">
        <f t="shared" si="55"/>
        <v>3.2238565383839735E-3</v>
      </c>
      <c r="F624" s="18">
        <v>25.79</v>
      </c>
      <c r="G624" s="16">
        <f t="shared" si="56"/>
        <v>1.9425019425018952E-3</v>
      </c>
      <c r="J624" s="15">
        <f t="shared" si="57"/>
        <v>-5.5492300189498604E-4</v>
      </c>
      <c r="K624" s="15">
        <f t="shared" si="58"/>
        <v>2.7512196968376926E-3</v>
      </c>
      <c r="L624" s="15">
        <f t="shared" si="59"/>
        <v>1.4720811323140975E-3</v>
      </c>
    </row>
    <row r="625" spans="1:12" x14ac:dyDescent="0.3">
      <c r="A625" s="3">
        <v>43290</v>
      </c>
      <c r="B625" s="18">
        <v>41.95</v>
      </c>
      <c r="C625" s="16">
        <f t="shared" si="54"/>
        <v>9.8700048146365127E-3</v>
      </c>
      <c r="D625" s="18">
        <v>100.7</v>
      </c>
      <c r="E625" s="16">
        <f t="shared" si="55"/>
        <v>1.1247238401285387E-2</v>
      </c>
      <c r="F625" s="18">
        <v>26.25</v>
      </c>
      <c r="G625" s="16">
        <f t="shared" si="56"/>
        <v>1.7836370686312497E-2</v>
      </c>
      <c r="J625" s="15">
        <f t="shared" si="57"/>
        <v>9.3150818127415262E-3</v>
      </c>
      <c r="K625" s="15">
        <f t="shared" si="58"/>
        <v>1.0774601559739106E-2</v>
      </c>
      <c r="L625" s="15">
        <f t="shared" si="59"/>
        <v>1.7365949876124699E-2</v>
      </c>
    </row>
    <row r="626" spans="1:12" x14ac:dyDescent="0.3">
      <c r="A626" s="3">
        <v>43291</v>
      </c>
      <c r="B626" s="18">
        <v>42.33</v>
      </c>
      <c r="C626" s="16">
        <f t="shared" si="54"/>
        <v>9.0584028605482647E-3</v>
      </c>
      <c r="D626" s="18">
        <v>101.49</v>
      </c>
      <c r="E626" s="16">
        <f t="shared" si="55"/>
        <v>7.845084409136005E-3</v>
      </c>
      <c r="F626" s="18">
        <v>26.41</v>
      </c>
      <c r="G626" s="16">
        <f t="shared" si="56"/>
        <v>6.0952380952381535E-3</v>
      </c>
      <c r="J626" s="15">
        <f t="shared" si="57"/>
        <v>8.5034798586532782E-3</v>
      </c>
      <c r="K626" s="15">
        <f t="shared" si="58"/>
        <v>7.3724475675897242E-3</v>
      </c>
      <c r="L626" s="15">
        <f t="shared" si="59"/>
        <v>5.6248172850503556E-3</v>
      </c>
    </row>
    <row r="627" spans="1:12" x14ac:dyDescent="0.3">
      <c r="A627" s="3">
        <v>43292</v>
      </c>
      <c r="B627" s="18">
        <v>42</v>
      </c>
      <c r="C627" s="16">
        <f t="shared" si="54"/>
        <v>-7.795889440113335E-3</v>
      </c>
      <c r="D627" s="18">
        <v>100.97</v>
      </c>
      <c r="E627" s="16">
        <f t="shared" si="55"/>
        <v>-5.1236575032022058E-3</v>
      </c>
      <c r="F627" s="18">
        <v>26.34</v>
      </c>
      <c r="G627" s="16">
        <f t="shared" si="56"/>
        <v>-2.6505111700113604E-3</v>
      </c>
      <c r="J627" s="15">
        <f t="shared" si="57"/>
        <v>-8.3508124420083214E-3</v>
      </c>
      <c r="K627" s="15">
        <f t="shared" si="58"/>
        <v>-5.5962943447484866E-3</v>
      </c>
      <c r="L627" s="15">
        <f t="shared" si="59"/>
        <v>-3.1209319801991579E-3</v>
      </c>
    </row>
    <row r="628" spans="1:12" x14ac:dyDescent="0.3">
      <c r="A628" s="3">
        <v>43293</v>
      </c>
      <c r="B628" s="18">
        <v>42.14</v>
      </c>
      <c r="C628" s="16">
        <f t="shared" si="54"/>
        <v>3.3333333333334103E-3</v>
      </c>
      <c r="D628" s="18">
        <v>101.05</v>
      </c>
      <c r="E628" s="16">
        <f t="shared" si="55"/>
        <v>7.9231454887596087E-4</v>
      </c>
      <c r="F628" s="18">
        <v>26.28</v>
      </c>
      <c r="G628" s="16">
        <f t="shared" si="56"/>
        <v>-2.277904328018221E-3</v>
      </c>
      <c r="J628" s="15">
        <f t="shared" si="57"/>
        <v>2.7784103314384243E-3</v>
      </c>
      <c r="K628" s="15">
        <f t="shared" si="58"/>
        <v>3.1967770732968016E-4</v>
      </c>
      <c r="L628" s="15">
        <f t="shared" si="59"/>
        <v>-2.7483251382060185E-3</v>
      </c>
    </row>
    <row r="629" spans="1:12" x14ac:dyDescent="0.3">
      <c r="A629" s="3">
        <v>43294</v>
      </c>
      <c r="B629" s="18">
        <v>41.91</v>
      </c>
      <c r="C629" s="16">
        <f t="shared" si="54"/>
        <v>-5.4579971523494031E-3</v>
      </c>
      <c r="D629" s="18">
        <v>100.18</v>
      </c>
      <c r="E629" s="16">
        <f t="shared" si="55"/>
        <v>-8.6095992083126127E-3</v>
      </c>
      <c r="F629" s="18">
        <v>25.92</v>
      </c>
      <c r="G629" s="16">
        <f t="shared" si="56"/>
        <v>-1.3698630136986245E-2</v>
      </c>
      <c r="J629" s="15">
        <f t="shared" si="57"/>
        <v>-6.0129201542443896E-3</v>
      </c>
      <c r="K629" s="15">
        <f t="shared" si="58"/>
        <v>-9.0822360498588935E-3</v>
      </c>
      <c r="L629" s="15">
        <f t="shared" si="59"/>
        <v>-1.4169050947174043E-2</v>
      </c>
    </row>
    <row r="630" spans="1:12" x14ac:dyDescent="0.3">
      <c r="A630" s="3">
        <v>43297</v>
      </c>
      <c r="B630" s="18">
        <v>41.51</v>
      </c>
      <c r="C630" s="16">
        <f t="shared" si="54"/>
        <v>-9.5442615127654395E-3</v>
      </c>
      <c r="D630" s="18">
        <v>98.46</v>
      </c>
      <c r="E630" s="16">
        <f t="shared" si="55"/>
        <v>-1.7169095627869946E-2</v>
      </c>
      <c r="F630" s="18">
        <v>25.38</v>
      </c>
      <c r="G630" s="16">
        <f t="shared" si="56"/>
        <v>-2.0833333333333481E-2</v>
      </c>
      <c r="J630" s="15">
        <f t="shared" si="57"/>
        <v>-1.0099184514660426E-2</v>
      </c>
      <c r="K630" s="15">
        <f t="shared" si="58"/>
        <v>-1.7641732469416225E-2</v>
      </c>
      <c r="L630" s="15">
        <f t="shared" si="59"/>
        <v>-2.1303754143521279E-2</v>
      </c>
    </row>
    <row r="631" spans="1:12" x14ac:dyDescent="0.3">
      <c r="A631" s="3">
        <v>43298</v>
      </c>
      <c r="B631" s="18">
        <v>41.95</v>
      </c>
      <c r="C631" s="16">
        <f t="shared" si="54"/>
        <v>1.0599855456516538E-2</v>
      </c>
      <c r="D631" s="18">
        <v>99.89</v>
      </c>
      <c r="E631" s="16">
        <f t="shared" si="55"/>
        <v>1.4523664432256833E-2</v>
      </c>
      <c r="F631" s="18">
        <v>25.51</v>
      </c>
      <c r="G631" s="16">
        <f t="shared" si="56"/>
        <v>5.1221434200159344E-3</v>
      </c>
      <c r="J631" s="15">
        <f t="shared" si="57"/>
        <v>1.0044932454621552E-2</v>
      </c>
      <c r="K631" s="15">
        <f t="shared" si="58"/>
        <v>1.4051027590710552E-2</v>
      </c>
      <c r="L631" s="15">
        <f t="shared" si="59"/>
        <v>4.6517226098281364E-3</v>
      </c>
    </row>
    <row r="632" spans="1:12" x14ac:dyDescent="0.3">
      <c r="A632" s="3">
        <v>43299</v>
      </c>
      <c r="B632" s="18">
        <v>41.74</v>
      </c>
      <c r="C632" s="16">
        <f t="shared" si="54"/>
        <v>-5.0059594755661463E-3</v>
      </c>
      <c r="D632" s="18">
        <v>99.02</v>
      </c>
      <c r="E632" s="16">
        <f t="shared" si="55"/>
        <v>-8.7095805385924985E-3</v>
      </c>
      <c r="F632" s="18">
        <v>25.28</v>
      </c>
      <c r="G632" s="16">
        <f t="shared" si="56"/>
        <v>-9.016072128577024E-3</v>
      </c>
      <c r="J632" s="15">
        <f t="shared" si="57"/>
        <v>-5.5608824774611328E-3</v>
      </c>
      <c r="K632" s="15">
        <f t="shared" si="58"/>
        <v>-9.1822173801387793E-3</v>
      </c>
      <c r="L632" s="15">
        <f t="shared" si="59"/>
        <v>-9.486492938764822E-3</v>
      </c>
    </row>
    <row r="633" spans="1:12" x14ac:dyDescent="0.3">
      <c r="A633" s="3">
        <v>43300</v>
      </c>
      <c r="B633" s="18">
        <v>41.61</v>
      </c>
      <c r="C633" s="16">
        <f t="shared" si="54"/>
        <v>-3.1145184475324106E-3</v>
      </c>
      <c r="D633" s="18">
        <v>98.53</v>
      </c>
      <c r="E633" s="16">
        <f t="shared" si="55"/>
        <v>-4.9484952534840643E-3</v>
      </c>
      <c r="F633" s="18">
        <v>25.13</v>
      </c>
      <c r="G633" s="16">
        <f t="shared" si="56"/>
        <v>-5.9335443037975555E-3</v>
      </c>
      <c r="J633" s="15">
        <f t="shared" si="57"/>
        <v>-3.6694414494273966E-3</v>
      </c>
      <c r="K633" s="15">
        <f t="shared" si="58"/>
        <v>-5.4211320950303451E-3</v>
      </c>
      <c r="L633" s="15">
        <f t="shared" si="59"/>
        <v>-6.4039651139853535E-3</v>
      </c>
    </row>
    <row r="634" spans="1:12" x14ac:dyDescent="0.3">
      <c r="A634" s="3">
        <v>43301</v>
      </c>
      <c r="B634" s="18">
        <v>41.9</v>
      </c>
      <c r="C634" s="16">
        <f t="shared" si="54"/>
        <v>6.9694784907474716E-3</v>
      </c>
      <c r="D634" s="18">
        <v>98.7</v>
      </c>
      <c r="E634" s="16">
        <f t="shared" si="55"/>
        <v>1.7253628336546534E-3</v>
      </c>
      <c r="F634" s="18">
        <v>25.02</v>
      </c>
      <c r="G634" s="16">
        <f t="shared" si="56"/>
        <v>-4.3772383605252818E-3</v>
      </c>
      <c r="J634" s="15">
        <f t="shared" si="57"/>
        <v>6.4145554888524851E-3</v>
      </c>
      <c r="K634" s="15">
        <f t="shared" si="58"/>
        <v>1.2527259921083726E-3</v>
      </c>
      <c r="L634" s="15">
        <f t="shared" si="59"/>
        <v>-4.8476591707130798E-3</v>
      </c>
    </row>
    <row r="635" spans="1:12" x14ac:dyDescent="0.3">
      <c r="A635" s="3">
        <v>43304</v>
      </c>
      <c r="B635" s="18">
        <v>42.35</v>
      </c>
      <c r="C635" s="16">
        <f t="shared" si="54"/>
        <v>1.0739856801909475E-2</v>
      </c>
      <c r="D635" s="18">
        <v>99.09</v>
      </c>
      <c r="E635" s="16">
        <f t="shared" si="55"/>
        <v>3.951367781155124E-3</v>
      </c>
      <c r="F635" s="18">
        <v>25.19</v>
      </c>
      <c r="G635" s="16">
        <f t="shared" si="56"/>
        <v>6.7945643485212148E-3</v>
      </c>
      <c r="J635" s="15">
        <f t="shared" si="57"/>
        <v>1.0184933800014489E-2</v>
      </c>
      <c r="K635" s="15">
        <f t="shared" si="58"/>
        <v>3.4787309396088432E-3</v>
      </c>
      <c r="L635" s="15">
        <f t="shared" si="59"/>
        <v>6.3241435383334169E-3</v>
      </c>
    </row>
    <row r="636" spans="1:12" x14ac:dyDescent="0.3">
      <c r="A636" s="3">
        <v>43305</v>
      </c>
      <c r="B636" s="18">
        <v>42.68</v>
      </c>
      <c r="C636" s="16">
        <f t="shared" si="54"/>
        <v>7.7922077922076838E-3</v>
      </c>
      <c r="D636" s="18">
        <v>100.31</v>
      </c>
      <c r="E636" s="16">
        <f t="shared" si="55"/>
        <v>1.2312039559996046E-2</v>
      </c>
      <c r="F636" s="18">
        <v>25.72</v>
      </c>
      <c r="G636" s="16">
        <f t="shared" si="56"/>
        <v>2.1040095275903115E-2</v>
      </c>
      <c r="J636" s="15">
        <f t="shared" si="57"/>
        <v>7.2372847903126973E-3</v>
      </c>
      <c r="K636" s="15">
        <f t="shared" si="58"/>
        <v>1.1839402718449766E-2</v>
      </c>
      <c r="L636" s="15">
        <f t="shared" si="59"/>
        <v>2.0569674465715317E-2</v>
      </c>
    </row>
    <row r="637" spans="1:12" x14ac:dyDescent="0.3">
      <c r="A637" s="3">
        <v>43306</v>
      </c>
      <c r="B637" s="18">
        <v>42.52</v>
      </c>
      <c r="C637" s="16">
        <f t="shared" si="54"/>
        <v>-3.7488284910964786E-3</v>
      </c>
      <c r="D637" s="18">
        <v>100.6</v>
      </c>
      <c r="E637" s="16">
        <f t="shared" si="55"/>
        <v>2.8910377828730294E-3</v>
      </c>
      <c r="F637" s="18">
        <v>25.73</v>
      </c>
      <c r="G637" s="16">
        <f t="shared" si="56"/>
        <v>3.8880248833605968E-4</v>
      </c>
      <c r="J637" s="15">
        <f t="shared" si="57"/>
        <v>-4.3037514929914651E-3</v>
      </c>
      <c r="K637" s="15">
        <f t="shared" si="58"/>
        <v>2.4184009413267486E-3</v>
      </c>
      <c r="L637" s="15">
        <f t="shared" si="59"/>
        <v>-8.1618321851738014E-5</v>
      </c>
    </row>
    <row r="638" spans="1:12" x14ac:dyDescent="0.3">
      <c r="A638" s="3">
        <v>43307</v>
      </c>
      <c r="B638" s="18">
        <v>42.93</v>
      </c>
      <c r="C638" s="16">
        <f t="shared" si="54"/>
        <v>9.6425211665098765E-3</v>
      </c>
      <c r="D638" s="18">
        <v>101.06</v>
      </c>
      <c r="E638" s="16">
        <f t="shared" si="55"/>
        <v>4.5725646123260244E-3</v>
      </c>
      <c r="F638" s="18">
        <v>26.09</v>
      </c>
      <c r="G638" s="16">
        <f t="shared" si="56"/>
        <v>1.3991449669646272E-2</v>
      </c>
      <c r="J638" s="15">
        <f t="shared" si="57"/>
        <v>9.08759816461489E-3</v>
      </c>
      <c r="K638" s="15">
        <f t="shared" si="58"/>
        <v>4.0999277707797436E-3</v>
      </c>
      <c r="L638" s="15">
        <f t="shared" si="59"/>
        <v>1.3521028859458474E-2</v>
      </c>
    </row>
    <row r="639" spans="1:12" x14ac:dyDescent="0.3">
      <c r="A639" s="3">
        <v>43308</v>
      </c>
      <c r="B639" s="18">
        <v>43.41</v>
      </c>
      <c r="C639" s="16">
        <f t="shared" si="54"/>
        <v>1.1180992313067684E-2</v>
      </c>
      <c r="D639" s="18">
        <v>102.02</v>
      </c>
      <c r="E639" s="16">
        <f t="shared" si="55"/>
        <v>9.499307342172969E-3</v>
      </c>
      <c r="F639" s="18">
        <v>26.24</v>
      </c>
      <c r="G639" s="16">
        <f t="shared" si="56"/>
        <v>5.7493292449213307E-3</v>
      </c>
      <c r="J639" s="15">
        <f t="shared" si="57"/>
        <v>1.0626069311172697E-2</v>
      </c>
      <c r="K639" s="15">
        <f t="shared" si="58"/>
        <v>9.0266705006266882E-3</v>
      </c>
      <c r="L639" s="15">
        <f t="shared" si="59"/>
        <v>5.2789084347335327E-3</v>
      </c>
    </row>
    <row r="640" spans="1:12" x14ac:dyDescent="0.3">
      <c r="A640" s="3">
        <v>43311</v>
      </c>
      <c r="B640" s="18">
        <v>43.81</v>
      </c>
      <c r="C640" s="16">
        <f t="shared" si="54"/>
        <v>9.2144667127391777E-3</v>
      </c>
      <c r="D640" s="18">
        <v>102.52</v>
      </c>
      <c r="E640" s="16">
        <f t="shared" si="55"/>
        <v>4.9009998039599711E-3</v>
      </c>
      <c r="F640" s="18">
        <v>26.58</v>
      </c>
      <c r="G640" s="16">
        <f t="shared" si="56"/>
        <v>1.2957317073170715E-2</v>
      </c>
      <c r="J640" s="15">
        <f t="shared" si="57"/>
        <v>8.6595437108441912E-3</v>
      </c>
      <c r="K640" s="15">
        <f t="shared" si="58"/>
        <v>4.4283629624136903E-3</v>
      </c>
      <c r="L640" s="15">
        <f t="shared" si="59"/>
        <v>1.2486896262982917E-2</v>
      </c>
    </row>
    <row r="641" spans="1:12" x14ac:dyDescent="0.3">
      <c r="A641" s="3">
        <v>43312</v>
      </c>
      <c r="B641" s="18">
        <v>43.82</v>
      </c>
      <c r="C641" s="16">
        <f t="shared" si="54"/>
        <v>2.282583884958278E-4</v>
      </c>
      <c r="D641" s="18">
        <v>103.07</v>
      </c>
      <c r="E641" s="16">
        <f t="shared" si="55"/>
        <v>5.3648068669527316E-3</v>
      </c>
      <c r="F641" s="18">
        <v>26.56</v>
      </c>
      <c r="G641" s="16">
        <f t="shared" si="56"/>
        <v>-7.5244544770503019E-4</v>
      </c>
      <c r="J641" s="15">
        <f t="shared" si="57"/>
        <v>-3.2666461339915824E-4</v>
      </c>
      <c r="K641" s="15">
        <f t="shared" si="58"/>
        <v>4.8921700254064508E-3</v>
      </c>
      <c r="L641" s="15">
        <f t="shared" si="59"/>
        <v>-1.2228662578928279E-3</v>
      </c>
    </row>
    <row r="642" spans="1:12" x14ac:dyDescent="0.3">
      <c r="A642" s="3">
        <v>43313</v>
      </c>
      <c r="B642" s="18">
        <v>43.64</v>
      </c>
      <c r="C642" s="16">
        <f t="shared" si="54"/>
        <v>-4.1077133728890658E-3</v>
      </c>
      <c r="D642" s="18">
        <v>102.74</v>
      </c>
      <c r="E642" s="16">
        <f t="shared" si="55"/>
        <v>-3.2017075773745907E-3</v>
      </c>
      <c r="F642" s="18">
        <v>26.47</v>
      </c>
      <c r="G642" s="16">
        <f t="shared" si="56"/>
        <v>-3.3885542168674565E-3</v>
      </c>
      <c r="J642" s="15">
        <f t="shared" si="57"/>
        <v>-4.6626363747840523E-3</v>
      </c>
      <c r="K642" s="15">
        <f t="shared" si="58"/>
        <v>-3.6743444189208715E-3</v>
      </c>
      <c r="L642" s="15">
        <f t="shared" si="59"/>
        <v>-3.858975027055254E-3</v>
      </c>
    </row>
    <row r="643" spans="1:12" x14ac:dyDescent="0.3">
      <c r="A643" s="3">
        <v>43314</v>
      </c>
      <c r="B643" s="18">
        <v>43.35</v>
      </c>
      <c r="C643" s="16">
        <f t="shared" si="54"/>
        <v>-6.6452795600366876E-3</v>
      </c>
      <c r="D643" s="18">
        <v>102.89</v>
      </c>
      <c r="E643" s="16">
        <f t="shared" si="55"/>
        <v>1.4599961066770195E-3</v>
      </c>
      <c r="F643" s="18">
        <v>26.39</v>
      </c>
      <c r="G643" s="16">
        <f t="shared" si="56"/>
        <v>-3.0222893842084542E-3</v>
      </c>
      <c r="J643" s="15">
        <f t="shared" si="57"/>
        <v>-7.2002025619316741E-3</v>
      </c>
      <c r="K643" s="15">
        <f t="shared" si="58"/>
        <v>9.873592651307387E-4</v>
      </c>
      <c r="L643" s="15">
        <f t="shared" si="59"/>
        <v>-3.4927101943962517E-3</v>
      </c>
    </row>
    <row r="644" spans="1:12" x14ac:dyDescent="0.3">
      <c r="A644" s="3">
        <v>43315</v>
      </c>
      <c r="B644" s="18">
        <v>43.8</v>
      </c>
      <c r="C644" s="16">
        <f t="shared" si="54"/>
        <v>1.0380622837370179E-2</v>
      </c>
      <c r="D644" s="18">
        <v>103.62</v>
      </c>
      <c r="E644" s="16">
        <f t="shared" si="55"/>
        <v>7.0949557780153327E-3</v>
      </c>
      <c r="F644" s="18">
        <v>26.65</v>
      </c>
      <c r="G644" s="16">
        <f t="shared" si="56"/>
        <v>9.8522167487684609E-3</v>
      </c>
      <c r="J644" s="15">
        <f t="shared" si="57"/>
        <v>9.8256998354751927E-3</v>
      </c>
      <c r="K644" s="15">
        <f t="shared" si="58"/>
        <v>6.6223189364690519E-3</v>
      </c>
      <c r="L644" s="15">
        <f t="shared" si="59"/>
        <v>9.3817959385806629E-3</v>
      </c>
    </row>
    <row r="645" spans="1:12" x14ac:dyDescent="0.3">
      <c r="A645" s="3">
        <v>43318</v>
      </c>
      <c r="B645" s="18">
        <v>44.16</v>
      </c>
      <c r="C645" s="16">
        <f t="shared" ref="C645:C708" si="60">B645/B644-1</f>
        <v>8.2191780821918581E-3</v>
      </c>
      <c r="D645" s="18">
        <v>103.74</v>
      </c>
      <c r="E645" s="16">
        <f t="shared" ref="E645:E708" si="61">D645/D644-1</f>
        <v>1.1580775911985697E-3</v>
      </c>
      <c r="F645" s="18">
        <v>26.79</v>
      </c>
      <c r="G645" s="16">
        <f t="shared" ref="G645:G708" si="62">F645/F644-1</f>
        <v>5.2532833020637604E-3</v>
      </c>
      <c r="J645" s="15">
        <f t="shared" ref="J645:J708" si="63">C645-$C$1235</f>
        <v>7.6642550802968716E-3</v>
      </c>
      <c r="K645" s="15">
        <f t="shared" ref="K645:K708" si="64">E645-$E$1235</f>
        <v>6.8544074965228897E-4</v>
      </c>
      <c r="L645" s="15">
        <f t="shared" ref="L645:L708" si="65">G645-$G$1235</f>
        <v>4.7828624918759624E-3</v>
      </c>
    </row>
    <row r="646" spans="1:12" x14ac:dyDescent="0.3">
      <c r="A646" s="3">
        <v>43319</v>
      </c>
      <c r="B646" s="18">
        <v>44.12</v>
      </c>
      <c r="C646" s="16">
        <f t="shared" si="60"/>
        <v>-9.0579710144922387E-4</v>
      </c>
      <c r="D646" s="18">
        <v>103.14</v>
      </c>
      <c r="E646" s="16">
        <f t="shared" si="61"/>
        <v>-5.7836899942163011E-3</v>
      </c>
      <c r="F646" s="18">
        <v>26.78</v>
      </c>
      <c r="G646" s="16">
        <f t="shared" si="62"/>
        <v>-3.7327360955574651E-4</v>
      </c>
      <c r="J646" s="15">
        <f t="shared" si="63"/>
        <v>-1.4607201033442099E-3</v>
      </c>
      <c r="K646" s="15">
        <f t="shared" si="64"/>
        <v>-6.256326835762582E-3</v>
      </c>
      <c r="L646" s="15">
        <f t="shared" si="65"/>
        <v>-8.4369441974354426E-4</v>
      </c>
    </row>
    <row r="647" spans="1:12" x14ac:dyDescent="0.3">
      <c r="A647" s="3">
        <v>43320</v>
      </c>
      <c r="B647" s="18">
        <v>44.27</v>
      </c>
      <c r="C647" s="16">
        <f t="shared" si="60"/>
        <v>3.3998186763373184E-3</v>
      </c>
      <c r="D647" s="18">
        <v>103.31</v>
      </c>
      <c r="E647" s="16">
        <f t="shared" si="61"/>
        <v>1.6482451037425072E-3</v>
      </c>
      <c r="F647" s="18">
        <v>26.83</v>
      </c>
      <c r="G647" s="16">
        <f t="shared" si="62"/>
        <v>1.8670649738610212E-3</v>
      </c>
      <c r="J647" s="15">
        <f t="shared" si="63"/>
        <v>2.8448956744423323E-3</v>
      </c>
      <c r="K647" s="15">
        <f t="shared" si="64"/>
        <v>1.1756082621962264E-3</v>
      </c>
      <c r="L647" s="15">
        <f t="shared" si="65"/>
        <v>1.3966441636732235E-3</v>
      </c>
    </row>
    <row r="648" spans="1:12" x14ac:dyDescent="0.3">
      <c r="A648" s="3">
        <v>43321</v>
      </c>
      <c r="B648" s="18">
        <v>44.52</v>
      </c>
      <c r="C648" s="16">
        <f t="shared" si="60"/>
        <v>5.6471651231082554E-3</v>
      </c>
      <c r="D648" s="18">
        <v>103.69</v>
      </c>
      <c r="E648" s="16">
        <f t="shared" si="61"/>
        <v>3.6782499274028435E-3</v>
      </c>
      <c r="F648" s="18">
        <v>26.9</v>
      </c>
      <c r="G648" s="16">
        <f t="shared" si="62"/>
        <v>2.6090197540067361E-3</v>
      </c>
      <c r="J648" s="15">
        <f t="shared" si="63"/>
        <v>5.0922421212132689E-3</v>
      </c>
      <c r="K648" s="15">
        <f t="shared" si="64"/>
        <v>3.2056130858565627E-3</v>
      </c>
      <c r="L648" s="15">
        <f t="shared" si="65"/>
        <v>2.1385989438189386E-3</v>
      </c>
    </row>
    <row r="649" spans="1:12" x14ac:dyDescent="0.3">
      <c r="A649" s="3">
        <v>43322</v>
      </c>
      <c r="B649" s="18">
        <v>44.23</v>
      </c>
      <c r="C649" s="16">
        <f t="shared" si="60"/>
        <v>-6.5139263252471657E-3</v>
      </c>
      <c r="D649" s="18">
        <v>103.05</v>
      </c>
      <c r="E649" s="16">
        <f t="shared" si="61"/>
        <v>-6.1722441894107583E-3</v>
      </c>
      <c r="F649" s="18">
        <v>26.64</v>
      </c>
      <c r="G649" s="16">
        <f t="shared" si="62"/>
        <v>-9.665427509293556E-3</v>
      </c>
      <c r="J649" s="15">
        <f t="shared" si="63"/>
        <v>-7.0688493271421522E-3</v>
      </c>
      <c r="K649" s="15">
        <f t="shared" si="64"/>
        <v>-6.6448810309570391E-3</v>
      </c>
      <c r="L649" s="15">
        <f t="shared" si="65"/>
        <v>-1.0135848319481354E-2</v>
      </c>
    </row>
    <row r="650" spans="1:12" x14ac:dyDescent="0.3">
      <c r="A650" s="3">
        <v>43325</v>
      </c>
      <c r="B650" s="18">
        <v>43.83</v>
      </c>
      <c r="C650" s="16">
        <f t="shared" si="60"/>
        <v>-9.0436355414876823E-3</v>
      </c>
      <c r="D650" s="18">
        <v>102.72</v>
      </c>
      <c r="E650" s="16">
        <f t="shared" si="61"/>
        <v>-3.2023289665210619E-3</v>
      </c>
      <c r="F650" s="18">
        <v>26.47</v>
      </c>
      <c r="G650" s="16">
        <f t="shared" si="62"/>
        <v>-6.3813813813814457E-3</v>
      </c>
      <c r="J650" s="15">
        <f t="shared" si="63"/>
        <v>-9.5985585433826688E-3</v>
      </c>
      <c r="K650" s="15">
        <f t="shared" si="64"/>
        <v>-3.6749658080673427E-3</v>
      </c>
      <c r="L650" s="15">
        <f t="shared" si="65"/>
        <v>-6.8518021915692437E-3</v>
      </c>
    </row>
    <row r="651" spans="1:12" x14ac:dyDescent="0.3">
      <c r="A651" s="3">
        <v>43326</v>
      </c>
      <c r="B651" s="18">
        <v>44.14</v>
      </c>
      <c r="C651" s="16">
        <f t="shared" si="60"/>
        <v>7.0727812000912493E-3</v>
      </c>
      <c r="D651" s="18">
        <v>103.16</v>
      </c>
      <c r="E651" s="16">
        <f t="shared" si="61"/>
        <v>4.2834890965732786E-3</v>
      </c>
      <c r="F651" s="18">
        <v>26.56</v>
      </c>
      <c r="G651" s="16">
        <f t="shared" si="62"/>
        <v>3.4000755572345387E-3</v>
      </c>
      <c r="J651" s="15">
        <f t="shared" si="63"/>
        <v>6.5178581981962629E-3</v>
      </c>
      <c r="K651" s="15">
        <f t="shared" si="64"/>
        <v>3.8108522550269978E-3</v>
      </c>
      <c r="L651" s="15">
        <f t="shared" si="65"/>
        <v>2.9296547470467412E-3</v>
      </c>
    </row>
    <row r="652" spans="1:12" x14ac:dyDescent="0.3">
      <c r="A652" s="3">
        <v>43328</v>
      </c>
      <c r="B652" s="18">
        <v>44.06</v>
      </c>
      <c r="C652" s="16">
        <f t="shared" si="60"/>
        <v>-1.8124150430448571E-3</v>
      </c>
      <c r="D652" s="18">
        <v>102.64</v>
      </c>
      <c r="E652" s="16">
        <f t="shared" si="61"/>
        <v>-5.0407134548273724E-3</v>
      </c>
      <c r="F652" s="18">
        <v>26.43</v>
      </c>
      <c r="G652" s="16">
        <f t="shared" si="62"/>
        <v>-4.8945783132530174E-3</v>
      </c>
      <c r="J652" s="15">
        <f t="shared" si="63"/>
        <v>-2.3673380449398432E-3</v>
      </c>
      <c r="K652" s="15">
        <f t="shared" si="64"/>
        <v>-5.5133502963736532E-3</v>
      </c>
      <c r="L652" s="15">
        <f t="shared" si="65"/>
        <v>-5.3649991234408154E-3</v>
      </c>
    </row>
    <row r="653" spans="1:12" x14ac:dyDescent="0.3">
      <c r="A653" s="3">
        <v>43329</v>
      </c>
      <c r="B653" s="18">
        <v>44.4</v>
      </c>
      <c r="C653" s="16">
        <f t="shared" si="60"/>
        <v>7.7167498865182704E-3</v>
      </c>
      <c r="D653" s="18">
        <v>103.33</v>
      </c>
      <c r="E653" s="16">
        <f t="shared" si="61"/>
        <v>6.7225253312548361E-3</v>
      </c>
      <c r="F653" s="18">
        <v>26.7</v>
      </c>
      <c r="G653" s="16">
        <f t="shared" si="62"/>
        <v>1.0215664018161208E-2</v>
      </c>
      <c r="J653" s="15">
        <f t="shared" si="63"/>
        <v>7.161826884623284E-3</v>
      </c>
      <c r="K653" s="15">
        <f t="shared" si="64"/>
        <v>6.2498884897085553E-3</v>
      </c>
      <c r="L653" s="15">
        <f t="shared" si="65"/>
        <v>9.74524320797341E-3</v>
      </c>
    </row>
    <row r="654" spans="1:12" x14ac:dyDescent="0.3">
      <c r="A654" s="3">
        <v>43332</v>
      </c>
      <c r="B654" s="18">
        <v>44.71</v>
      </c>
      <c r="C654" s="16">
        <f t="shared" si="60"/>
        <v>6.9819819819820772E-3</v>
      </c>
      <c r="D654" s="18">
        <v>103.6</v>
      </c>
      <c r="E654" s="16">
        <f t="shared" si="61"/>
        <v>2.6129875157263616E-3</v>
      </c>
      <c r="F654" s="18">
        <v>26.82</v>
      </c>
      <c r="G654" s="16">
        <f t="shared" si="62"/>
        <v>4.4943820224718767E-3</v>
      </c>
      <c r="J654" s="15">
        <f t="shared" si="63"/>
        <v>6.4270589800870907E-3</v>
      </c>
      <c r="K654" s="15">
        <f t="shared" si="64"/>
        <v>2.1403506741800808E-3</v>
      </c>
      <c r="L654" s="15">
        <f t="shared" si="65"/>
        <v>4.0239612122840787E-3</v>
      </c>
    </row>
    <row r="655" spans="1:12" x14ac:dyDescent="0.3">
      <c r="A655" s="3">
        <v>43333</v>
      </c>
      <c r="B655" s="18">
        <v>44.86</v>
      </c>
      <c r="C655" s="16">
        <f t="shared" si="60"/>
        <v>3.3549541489599211E-3</v>
      </c>
      <c r="D655" s="18">
        <v>104.21</v>
      </c>
      <c r="E655" s="16">
        <f t="shared" si="61"/>
        <v>5.8880308880309151E-3</v>
      </c>
      <c r="F655" s="18">
        <v>26.86</v>
      </c>
      <c r="G655" s="16">
        <f t="shared" si="62"/>
        <v>1.491424310216205E-3</v>
      </c>
      <c r="J655" s="15">
        <f t="shared" si="63"/>
        <v>2.800031147064935E-3</v>
      </c>
      <c r="K655" s="15">
        <f t="shared" si="64"/>
        <v>5.4153940464846343E-3</v>
      </c>
      <c r="L655" s="15">
        <f t="shared" si="65"/>
        <v>1.0210035000284073E-3</v>
      </c>
    </row>
    <row r="656" spans="1:12" x14ac:dyDescent="0.3">
      <c r="A656" s="3">
        <v>43335</v>
      </c>
      <c r="B656" s="18">
        <v>44.84</v>
      </c>
      <c r="C656" s="16">
        <f t="shared" si="60"/>
        <v>-4.4583147570209647E-4</v>
      </c>
      <c r="D656" s="18">
        <v>104.19</v>
      </c>
      <c r="E656" s="16">
        <f t="shared" si="61"/>
        <v>-1.9192016121294397E-4</v>
      </c>
      <c r="F656" s="18">
        <v>26.87</v>
      </c>
      <c r="G656" s="16">
        <f t="shared" si="62"/>
        <v>3.7230081906192147E-4</v>
      </c>
      <c r="J656" s="15">
        <f t="shared" si="63"/>
        <v>-1.0007544775970825E-3</v>
      </c>
      <c r="K656" s="15">
        <f t="shared" si="64"/>
        <v>-6.6455700275922468E-4</v>
      </c>
      <c r="L656" s="15">
        <f t="shared" si="65"/>
        <v>-9.8119991125876222E-5</v>
      </c>
    </row>
    <row r="657" spans="1:12" x14ac:dyDescent="0.3">
      <c r="A657" s="3">
        <v>43336</v>
      </c>
      <c r="B657" s="18">
        <v>44.76</v>
      </c>
      <c r="C657" s="16">
        <f t="shared" si="60"/>
        <v>-1.784121320249854E-3</v>
      </c>
      <c r="D657" s="18">
        <v>103.8</v>
      </c>
      <c r="E657" s="16">
        <f t="shared" si="61"/>
        <v>-3.7431615318168632E-3</v>
      </c>
      <c r="F657" s="18">
        <v>26.92</v>
      </c>
      <c r="G657" s="16">
        <f t="shared" si="62"/>
        <v>1.8608113137328353E-3</v>
      </c>
      <c r="J657" s="15">
        <f t="shared" si="63"/>
        <v>-2.3390443221448401E-3</v>
      </c>
      <c r="K657" s="15">
        <f t="shared" si="64"/>
        <v>-4.215798373363144E-3</v>
      </c>
      <c r="L657" s="15">
        <f t="shared" si="65"/>
        <v>1.3903905035450375E-3</v>
      </c>
    </row>
    <row r="658" spans="1:12" x14ac:dyDescent="0.3">
      <c r="A658" s="3">
        <v>43339</v>
      </c>
      <c r="B658" s="18">
        <v>45.36</v>
      </c>
      <c r="C658" s="16">
        <f t="shared" si="60"/>
        <v>1.3404825737265424E-2</v>
      </c>
      <c r="D658" s="18">
        <v>104.19</v>
      </c>
      <c r="E658" s="16">
        <f t="shared" si="61"/>
        <v>3.7572254335260791E-3</v>
      </c>
      <c r="F658" s="18">
        <v>26.87</v>
      </c>
      <c r="G658" s="16">
        <f t="shared" si="62"/>
        <v>-1.857355126300142E-3</v>
      </c>
      <c r="J658" s="15">
        <f t="shared" si="63"/>
        <v>1.2849902735370438E-2</v>
      </c>
      <c r="K658" s="15">
        <f t="shared" si="64"/>
        <v>3.2845885919797983E-3</v>
      </c>
      <c r="L658" s="15">
        <f t="shared" si="65"/>
        <v>-2.3277759364879395E-3</v>
      </c>
    </row>
    <row r="659" spans="1:12" x14ac:dyDescent="0.3">
      <c r="A659" s="3">
        <v>43340</v>
      </c>
      <c r="B659" s="18">
        <v>45.45</v>
      </c>
      <c r="C659" s="16">
        <f t="shared" si="60"/>
        <v>1.9841269841269771E-3</v>
      </c>
      <c r="D659" s="18">
        <v>103.87</v>
      </c>
      <c r="E659" s="16">
        <f t="shared" si="61"/>
        <v>-3.07131202610611E-3</v>
      </c>
      <c r="F659" s="18">
        <v>26.82</v>
      </c>
      <c r="G659" s="16">
        <f t="shared" si="62"/>
        <v>-1.8608113137328353E-3</v>
      </c>
      <c r="J659" s="15">
        <f t="shared" si="63"/>
        <v>1.429203982231991E-3</v>
      </c>
      <c r="K659" s="15">
        <f t="shared" si="64"/>
        <v>-3.5439488676523908E-3</v>
      </c>
      <c r="L659" s="15">
        <f t="shared" si="65"/>
        <v>-2.3312321239206328E-3</v>
      </c>
    </row>
    <row r="660" spans="1:12" x14ac:dyDescent="0.3">
      <c r="A660" s="3">
        <v>43341</v>
      </c>
      <c r="B660" s="18">
        <v>45.35</v>
      </c>
      <c r="C660" s="16">
        <f t="shared" si="60"/>
        <v>-2.2002200220022639E-3</v>
      </c>
      <c r="D660" s="18">
        <v>103.75</v>
      </c>
      <c r="E660" s="16">
        <f t="shared" si="61"/>
        <v>-1.1552902666795983E-3</v>
      </c>
      <c r="F660" s="18">
        <v>26.86</v>
      </c>
      <c r="G660" s="16">
        <f t="shared" si="62"/>
        <v>1.491424310216205E-3</v>
      </c>
      <c r="J660" s="15">
        <f t="shared" si="63"/>
        <v>-2.7551430238972499E-3</v>
      </c>
      <c r="K660" s="15">
        <f t="shared" si="64"/>
        <v>-1.6279271082258791E-3</v>
      </c>
      <c r="L660" s="15">
        <f t="shared" si="65"/>
        <v>1.0210035000284073E-3</v>
      </c>
    </row>
    <row r="661" spans="1:12" x14ac:dyDescent="0.3">
      <c r="A661" s="3">
        <v>43342</v>
      </c>
      <c r="B661" s="18">
        <v>45.47</v>
      </c>
      <c r="C661" s="16">
        <f t="shared" si="60"/>
        <v>2.6460859977948115E-3</v>
      </c>
      <c r="D661" s="18">
        <v>104.53</v>
      </c>
      <c r="E661" s="16">
        <f t="shared" si="61"/>
        <v>7.5180722891565743E-3</v>
      </c>
      <c r="F661" s="18">
        <v>27.02</v>
      </c>
      <c r="G661" s="16">
        <f t="shared" si="62"/>
        <v>5.9568131049887452E-3</v>
      </c>
      <c r="J661" s="15">
        <f t="shared" si="63"/>
        <v>2.0911629958998254E-3</v>
      </c>
      <c r="K661" s="15">
        <f t="shared" si="64"/>
        <v>7.0454354476102935E-3</v>
      </c>
      <c r="L661" s="15">
        <f t="shared" si="65"/>
        <v>5.4863922948009472E-3</v>
      </c>
    </row>
    <row r="662" spans="1:12" x14ac:dyDescent="0.3">
      <c r="A662" s="3">
        <v>43343</v>
      </c>
      <c r="B662" s="18">
        <v>45.63</v>
      </c>
      <c r="C662" s="16">
        <f t="shared" si="60"/>
        <v>3.5188036067737016E-3</v>
      </c>
      <c r="D662" s="18">
        <v>104.66</v>
      </c>
      <c r="E662" s="16">
        <f t="shared" si="61"/>
        <v>1.2436621065723408E-3</v>
      </c>
      <c r="F662" s="18">
        <v>27.18</v>
      </c>
      <c r="G662" s="16">
        <f t="shared" si="62"/>
        <v>5.9215396002960663E-3</v>
      </c>
      <c r="J662" s="15">
        <f t="shared" si="63"/>
        <v>2.9638806048787156E-3</v>
      </c>
      <c r="K662" s="15">
        <f t="shared" si="64"/>
        <v>7.7102526502606007E-4</v>
      </c>
      <c r="L662" s="15">
        <f t="shared" si="65"/>
        <v>5.4511187901082683E-3</v>
      </c>
    </row>
    <row r="663" spans="1:12" x14ac:dyDescent="0.3">
      <c r="A663" s="3">
        <v>43346</v>
      </c>
      <c r="B663" s="18">
        <v>45.29</v>
      </c>
      <c r="C663" s="16">
        <f t="shared" si="60"/>
        <v>-7.4512382204691141E-3</v>
      </c>
      <c r="D663" s="18">
        <v>104.65</v>
      </c>
      <c r="E663" s="16">
        <f t="shared" si="61"/>
        <v>-9.5547487101055317E-5</v>
      </c>
      <c r="F663" s="18">
        <v>27.11</v>
      </c>
      <c r="G663" s="16">
        <f t="shared" si="62"/>
        <v>-2.5754231052244059E-3</v>
      </c>
      <c r="J663" s="15">
        <f t="shared" si="63"/>
        <v>-8.0061612223641006E-3</v>
      </c>
      <c r="K663" s="15">
        <f t="shared" si="64"/>
        <v>-5.6818432864733602E-4</v>
      </c>
      <c r="L663" s="15">
        <f t="shared" si="65"/>
        <v>-3.0458439154122034E-3</v>
      </c>
    </row>
    <row r="664" spans="1:12" x14ac:dyDescent="0.3">
      <c r="A664" s="3">
        <v>43347</v>
      </c>
      <c r="B664" s="18">
        <v>44.8</v>
      </c>
      <c r="C664" s="16">
        <f t="shared" si="60"/>
        <v>-1.0819165378670781E-2</v>
      </c>
      <c r="D664" s="18">
        <v>102.7</v>
      </c>
      <c r="E664" s="16">
        <f t="shared" si="61"/>
        <v>-1.8633540372670843E-2</v>
      </c>
      <c r="F664" s="18">
        <v>26.67</v>
      </c>
      <c r="G664" s="16">
        <f t="shared" si="62"/>
        <v>-1.6230173367760892E-2</v>
      </c>
      <c r="J664" s="15">
        <f t="shared" si="63"/>
        <v>-1.1374088380565767E-2</v>
      </c>
      <c r="K664" s="15">
        <f t="shared" si="64"/>
        <v>-1.9106177214217122E-2</v>
      </c>
      <c r="L664" s="15">
        <f t="shared" si="65"/>
        <v>-1.670059417794869E-2</v>
      </c>
    </row>
    <row r="665" spans="1:12" x14ac:dyDescent="0.3">
      <c r="A665" s="3">
        <v>43348</v>
      </c>
      <c r="B665" s="18">
        <v>44.8</v>
      </c>
      <c r="C665" s="16">
        <f t="shared" si="60"/>
        <v>0</v>
      </c>
      <c r="D665" s="18">
        <v>102.49</v>
      </c>
      <c r="E665" s="16">
        <f t="shared" si="61"/>
        <v>-2.0447906523857196E-3</v>
      </c>
      <c r="F665" s="18">
        <v>26.62</v>
      </c>
      <c r="G665" s="16">
        <f t="shared" si="62"/>
        <v>-1.8747656542932312E-3</v>
      </c>
      <c r="J665" s="15">
        <f t="shared" si="63"/>
        <v>-5.5492300189498604E-4</v>
      </c>
      <c r="K665" s="15">
        <f t="shared" si="64"/>
        <v>-2.5174274939320004E-3</v>
      </c>
      <c r="L665" s="15">
        <f t="shared" si="65"/>
        <v>-2.3451864644810287E-3</v>
      </c>
    </row>
    <row r="666" spans="1:12" x14ac:dyDescent="0.3">
      <c r="A666" s="3">
        <v>43349</v>
      </c>
      <c r="B666" s="18">
        <v>44.92</v>
      </c>
      <c r="C666" s="16">
        <f t="shared" si="60"/>
        <v>2.6785714285715301E-3</v>
      </c>
      <c r="D666" s="18">
        <v>102.78</v>
      </c>
      <c r="E666" s="16">
        <f t="shared" si="61"/>
        <v>2.8295443457899694E-3</v>
      </c>
      <c r="F666" s="18">
        <v>26.66</v>
      </c>
      <c r="G666" s="16">
        <f t="shared" si="62"/>
        <v>1.5026296018030294E-3</v>
      </c>
      <c r="J666" s="15">
        <f t="shared" si="63"/>
        <v>2.123648426676544E-3</v>
      </c>
      <c r="K666" s="15">
        <f t="shared" si="64"/>
        <v>2.3569075042436886E-3</v>
      </c>
      <c r="L666" s="15">
        <f t="shared" si="65"/>
        <v>1.0322087916152317E-3</v>
      </c>
    </row>
    <row r="667" spans="1:12" x14ac:dyDescent="0.3">
      <c r="A667" s="3">
        <v>43350</v>
      </c>
      <c r="B667" s="18">
        <v>45.22</v>
      </c>
      <c r="C667" s="16">
        <f t="shared" si="60"/>
        <v>6.6785396260016228E-3</v>
      </c>
      <c r="D667" s="18">
        <v>103.61</v>
      </c>
      <c r="E667" s="16">
        <f t="shared" si="61"/>
        <v>8.0755010702471264E-3</v>
      </c>
      <c r="F667" s="18">
        <v>26.68</v>
      </c>
      <c r="G667" s="16">
        <f t="shared" si="62"/>
        <v>7.5018754688671585E-4</v>
      </c>
      <c r="J667" s="15">
        <f t="shared" si="63"/>
        <v>6.1236166241066363E-3</v>
      </c>
      <c r="K667" s="15">
        <f t="shared" si="64"/>
        <v>7.6028642287008456E-3</v>
      </c>
      <c r="L667" s="15">
        <f t="shared" si="65"/>
        <v>2.7976673669891815E-4</v>
      </c>
    </row>
    <row r="668" spans="1:12" x14ac:dyDescent="0.3">
      <c r="A668" s="3">
        <v>43353</v>
      </c>
      <c r="B668" s="18">
        <v>44.75</v>
      </c>
      <c r="C668" s="16">
        <f t="shared" si="60"/>
        <v>-1.0393631136665138E-2</v>
      </c>
      <c r="D668" s="18">
        <v>102.54</v>
      </c>
      <c r="E668" s="16">
        <f t="shared" si="61"/>
        <v>-1.0327188495318884E-2</v>
      </c>
      <c r="F668" s="18">
        <v>26.32</v>
      </c>
      <c r="G668" s="16">
        <f t="shared" si="62"/>
        <v>-1.3493253373313308E-2</v>
      </c>
      <c r="J668" s="15">
        <f t="shared" si="63"/>
        <v>-1.0948554138560124E-2</v>
      </c>
      <c r="K668" s="15">
        <f t="shared" si="64"/>
        <v>-1.0799825336865165E-2</v>
      </c>
      <c r="L668" s="15">
        <f t="shared" si="65"/>
        <v>-1.3963674183501106E-2</v>
      </c>
    </row>
    <row r="669" spans="1:12" x14ac:dyDescent="0.3">
      <c r="A669" s="3">
        <v>43354</v>
      </c>
      <c r="B669" s="18">
        <v>44.21</v>
      </c>
      <c r="C669" s="16">
        <f t="shared" si="60"/>
        <v>-1.2067039106145261E-2</v>
      </c>
      <c r="D669" s="18">
        <v>101.4</v>
      </c>
      <c r="E669" s="16">
        <f t="shared" si="61"/>
        <v>-1.1117612638970154E-2</v>
      </c>
      <c r="F669" s="18">
        <v>25.95</v>
      </c>
      <c r="G669" s="16">
        <f t="shared" si="62"/>
        <v>-1.4057750759878473E-2</v>
      </c>
      <c r="J669" s="15">
        <f t="shared" si="63"/>
        <v>-1.2621962108040247E-2</v>
      </c>
      <c r="K669" s="15">
        <f t="shared" si="64"/>
        <v>-1.1590249480516434E-2</v>
      </c>
      <c r="L669" s="15">
        <f t="shared" si="65"/>
        <v>-1.4528171570066271E-2</v>
      </c>
    </row>
    <row r="670" spans="1:12" x14ac:dyDescent="0.3">
      <c r="A670" s="3">
        <v>43355</v>
      </c>
      <c r="B670" s="18">
        <v>44.43</v>
      </c>
      <c r="C670" s="16">
        <f t="shared" si="60"/>
        <v>4.9762497172585185E-3</v>
      </c>
      <c r="D670" s="18">
        <v>101.55</v>
      </c>
      <c r="E670" s="16">
        <f t="shared" si="61"/>
        <v>1.4792899408282434E-3</v>
      </c>
      <c r="F670" s="18">
        <v>25.84</v>
      </c>
      <c r="G670" s="16">
        <f t="shared" si="62"/>
        <v>-4.2389210019267987E-3</v>
      </c>
      <c r="J670" s="15">
        <f t="shared" si="63"/>
        <v>4.421326715363532E-3</v>
      </c>
      <c r="K670" s="15">
        <f t="shared" si="64"/>
        <v>1.0066530992819626E-3</v>
      </c>
      <c r="L670" s="15">
        <f t="shared" si="65"/>
        <v>-4.7093418121145966E-3</v>
      </c>
    </row>
    <row r="671" spans="1:12" x14ac:dyDescent="0.3">
      <c r="A671" s="3">
        <v>43357</v>
      </c>
      <c r="B671" s="18">
        <v>45.07</v>
      </c>
      <c r="C671" s="16">
        <f t="shared" si="60"/>
        <v>1.4404681521494433E-2</v>
      </c>
      <c r="D671" s="18">
        <v>102.81</v>
      </c>
      <c r="E671" s="16">
        <f t="shared" si="61"/>
        <v>1.2407680945347277E-2</v>
      </c>
      <c r="F671" s="18">
        <v>26.19</v>
      </c>
      <c r="G671" s="16">
        <f t="shared" si="62"/>
        <v>1.3544891640866918E-2</v>
      </c>
      <c r="J671" s="15">
        <f t="shared" si="63"/>
        <v>1.3849758519599447E-2</v>
      </c>
      <c r="K671" s="15">
        <f t="shared" si="64"/>
        <v>1.1935044103800996E-2</v>
      </c>
      <c r="L671" s="15">
        <f t="shared" si="65"/>
        <v>1.307447083067912E-2</v>
      </c>
    </row>
    <row r="672" spans="1:12" x14ac:dyDescent="0.3">
      <c r="A672" s="3">
        <v>43360</v>
      </c>
      <c r="B672" s="18">
        <v>44.69</v>
      </c>
      <c r="C672" s="16">
        <f t="shared" si="60"/>
        <v>-8.431329043709801E-3</v>
      </c>
      <c r="D672" s="18">
        <v>102.41</v>
      </c>
      <c r="E672" s="16">
        <f t="shared" si="61"/>
        <v>-3.8906721136077183E-3</v>
      </c>
      <c r="F672" s="18">
        <v>26.08</v>
      </c>
      <c r="G672" s="16">
        <f t="shared" si="62"/>
        <v>-4.2000763650249517E-3</v>
      </c>
      <c r="J672" s="15">
        <f t="shared" si="63"/>
        <v>-8.9862520456047874E-3</v>
      </c>
      <c r="K672" s="15">
        <f t="shared" si="64"/>
        <v>-4.3633089551539991E-3</v>
      </c>
      <c r="L672" s="15">
        <f t="shared" si="65"/>
        <v>-4.6704971752127497E-3</v>
      </c>
    </row>
    <row r="673" spans="1:12" x14ac:dyDescent="0.3">
      <c r="A673" s="3">
        <v>43361</v>
      </c>
      <c r="B673" s="18">
        <v>44.13</v>
      </c>
      <c r="C673" s="16">
        <f t="shared" si="60"/>
        <v>-1.2530767509509877E-2</v>
      </c>
      <c r="D673" s="18">
        <v>101.13</v>
      </c>
      <c r="E673" s="16">
        <f t="shared" si="61"/>
        <v>-1.2498779416072692E-2</v>
      </c>
      <c r="F673" s="18">
        <v>25.68</v>
      </c>
      <c r="G673" s="16">
        <f t="shared" si="62"/>
        <v>-1.5337423312883347E-2</v>
      </c>
      <c r="J673" s="15">
        <f t="shared" si="63"/>
        <v>-1.3085690511404863E-2</v>
      </c>
      <c r="K673" s="15">
        <f t="shared" si="64"/>
        <v>-1.2971416257618973E-2</v>
      </c>
      <c r="L673" s="15">
        <f t="shared" si="65"/>
        <v>-1.5807844123071145E-2</v>
      </c>
    </row>
    <row r="674" spans="1:12" x14ac:dyDescent="0.3">
      <c r="A674" s="3">
        <v>43362</v>
      </c>
      <c r="B674" s="18">
        <v>44.08</v>
      </c>
      <c r="C674" s="16">
        <f t="shared" si="60"/>
        <v>-1.1330160888285423E-3</v>
      </c>
      <c r="D674" s="18">
        <v>100.93</v>
      </c>
      <c r="E674" s="16">
        <f t="shared" si="61"/>
        <v>-1.9776525264509903E-3</v>
      </c>
      <c r="F674" s="18">
        <v>25.47</v>
      </c>
      <c r="G674" s="16">
        <f t="shared" si="62"/>
        <v>-8.1775700934579865E-3</v>
      </c>
      <c r="J674" s="15">
        <f t="shared" si="63"/>
        <v>-1.6879390907235284E-3</v>
      </c>
      <c r="K674" s="15">
        <f t="shared" si="64"/>
        <v>-2.4502893679972711E-3</v>
      </c>
      <c r="L674" s="15">
        <f t="shared" si="65"/>
        <v>-8.6479909036457844E-3</v>
      </c>
    </row>
    <row r="675" spans="1:12" x14ac:dyDescent="0.3">
      <c r="A675" s="3">
        <v>43364</v>
      </c>
      <c r="B675" s="18">
        <v>43.87</v>
      </c>
      <c r="C675" s="16">
        <f t="shared" si="60"/>
        <v>-4.7640653357532425E-3</v>
      </c>
      <c r="D675" s="18">
        <v>99.58</v>
      </c>
      <c r="E675" s="16">
        <f t="shared" si="61"/>
        <v>-1.3375606856237066E-2</v>
      </c>
      <c r="F675" s="18">
        <v>24.97</v>
      </c>
      <c r="G675" s="16">
        <f t="shared" si="62"/>
        <v>-1.9630938358853545E-2</v>
      </c>
      <c r="J675" s="15">
        <f t="shared" si="63"/>
        <v>-5.318988337648229E-3</v>
      </c>
      <c r="K675" s="15">
        <f t="shared" si="64"/>
        <v>-1.3848243697783346E-2</v>
      </c>
      <c r="L675" s="15">
        <f t="shared" si="65"/>
        <v>-2.0101359169041343E-2</v>
      </c>
    </row>
    <row r="676" spans="1:12" x14ac:dyDescent="0.3">
      <c r="A676" s="3">
        <v>43367</v>
      </c>
      <c r="B676" s="18">
        <v>43.02</v>
      </c>
      <c r="C676" s="16">
        <f t="shared" si="60"/>
        <v>-1.9375427399133671E-2</v>
      </c>
      <c r="D676" s="18">
        <v>98.1</v>
      </c>
      <c r="E676" s="16">
        <f t="shared" si="61"/>
        <v>-1.4862422173127166E-2</v>
      </c>
      <c r="F676" s="18">
        <v>24.45</v>
      </c>
      <c r="G676" s="16">
        <f t="shared" si="62"/>
        <v>-2.0824989987985543E-2</v>
      </c>
      <c r="J676" s="15">
        <f t="shared" si="63"/>
        <v>-1.9930350401028658E-2</v>
      </c>
      <c r="K676" s="15">
        <f t="shared" si="64"/>
        <v>-1.5335059014673446E-2</v>
      </c>
      <c r="L676" s="15">
        <f t="shared" si="65"/>
        <v>-2.1295410798173341E-2</v>
      </c>
    </row>
    <row r="677" spans="1:12" x14ac:dyDescent="0.3">
      <c r="A677" s="3">
        <v>43368</v>
      </c>
      <c r="B677" s="18">
        <v>43.51</v>
      </c>
      <c r="C677" s="16">
        <f t="shared" si="60"/>
        <v>1.1390051139005042E-2</v>
      </c>
      <c r="D677" s="18">
        <v>98.08</v>
      </c>
      <c r="E677" s="16">
        <f t="shared" si="61"/>
        <v>-2.0387359836893104E-4</v>
      </c>
      <c r="F677" s="18">
        <v>24.4</v>
      </c>
      <c r="G677" s="16">
        <f t="shared" si="62"/>
        <v>-2.044989775051187E-3</v>
      </c>
      <c r="J677" s="15">
        <f t="shared" si="63"/>
        <v>1.0835128137110055E-2</v>
      </c>
      <c r="K677" s="15">
        <f t="shared" si="64"/>
        <v>-6.7651043991521175E-4</v>
      </c>
      <c r="L677" s="15">
        <f t="shared" si="65"/>
        <v>-2.5154105852389845E-3</v>
      </c>
    </row>
    <row r="678" spans="1:12" x14ac:dyDescent="0.3">
      <c r="A678" s="3">
        <v>43369</v>
      </c>
      <c r="B678" s="18">
        <v>43.37</v>
      </c>
      <c r="C678" s="16">
        <f t="shared" si="60"/>
        <v>-3.217651114686304E-3</v>
      </c>
      <c r="D678" s="18">
        <v>98.55</v>
      </c>
      <c r="E678" s="16">
        <f t="shared" si="61"/>
        <v>4.7920065252855526E-3</v>
      </c>
      <c r="F678" s="18">
        <v>24.28</v>
      </c>
      <c r="G678" s="16">
        <f t="shared" si="62"/>
        <v>-4.9180327868851847E-3</v>
      </c>
      <c r="J678" s="15">
        <f t="shared" si="63"/>
        <v>-3.7725741165812901E-3</v>
      </c>
      <c r="K678" s="15">
        <f t="shared" si="64"/>
        <v>4.3193696837392718E-3</v>
      </c>
      <c r="L678" s="15">
        <f t="shared" si="65"/>
        <v>-5.3884535970729827E-3</v>
      </c>
    </row>
    <row r="679" spans="1:12" x14ac:dyDescent="0.3">
      <c r="A679" s="3">
        <v>43370</v>
      </c>
      <c r="B679" s="18">
        <v>43.03</v>
      </c>
      <c r="C679" s="16">
        <f t="shared" si="60"/>
        <v>-7.839520405810374E-3</v>
      </c>
      <c r="D679" s="18">
        <v>97.08</v>
      </c>
      <c r="E679" s="16">
        <f t="shared" si="61"/>
        <v>-1.491628614916285E-2</v>
      </c>
      <c r="F679" s="18">
        <v>24.01</v>
      </c>
      <c r="G679" s="16">
        <f t="shared" si="62"/>
        <v>-1.1120263591433255E-2</v>
      </c>
      <c r="J679" s="15">
        <f t="shared" si="63"/>
        <v>-8.3944434077053605E-3</v>
      </c>
      <c r="K679" s="15">
        <f t="shared" si="64"/>
        <v>-1.538892299070913E-2</v>
      </c>
      <c r="L679" s="15">
        <f t="shared" si="65"/>
        <v>-1.1590684401621053E-2</v>
      </c>
    </row>
    <row r="680" spans="1:12" x14ac:dyDescent="0.3">
      <c r="A680" s="3">
        <v>43371</v>
      </c>
      <c r="B680" s="18">
        <v>42.65</v>
      </c>
      <c r="C680" s="16">
        <f t="shared" si="60"/>
        <v>-8.8310481059726831E-3</v>
      </c>
      <c r="D680" s="18">
        <v>96</v>
      </c>
      <c r="E680" s="16">
        <f t="shared" si="61"/>
        <v>-1.1124845488257096E-2</v>
      </c>
      <c r="F680" s="18">
        <v>23.45</v>
      </c>
      <c r="G680" s="16">
        <f t="shared" si="62"/>
        <v>-2.3323615160349975E-2</v>
      </c>
      <c r="J680" s="15">
        <f t="shared" si="63"/>
        <v>-9.3859711078676696E-3</v>
      </c>
      <c r="K680" s="15">
        <f t="shared" si="64"/>
        <v>-1.1597482329803377E-2</v>
      </c>
      <c r="L680" s="15">
        <f t="shared" si="65"/>
        <v>-2.3794035970537773E-2</v>
      </c>
    </row>
    <row r="681" spans="1:12" x14ac:dyDescent="0.3">
      <c r="A681" s="3">
        <v>43374</v>
      </c>
      <c r="B681" s="18">
        <v>42.95</v>
      </c>
      <c r="C681" s="16">
        <f t="shared" si="60"/>
        <v>7.0339976553341899E-3</v>
      </c>
      <c r="D681" s="18">
        <v>95.8</v>
      </c>
      <c r="E681" s="16">
        <f t="shared" si="61"/>
        <v>-2.0833333333333259E-3</v>
      </c>
      <c r="F681" s="18">
        <v>23.41</v>
      </c>
      <c r="G681" s="16">
        <f t="shared" si="62"/>
        <v>-1.7057569296374808E-3</v>
      </c>
      <c r="J681" s="15">
        <f t="shared" si="63"/>
        <v>6.4790746534392034E-3</v>
      </c>
      <c r="K681" s="15">
        <f t="shared" si="64"/>
        <v>-2.5559701748796067E-3</v>
      </c>
      <c r="L681" s="15">
        <f t="shared" si="65"/>
        <v>-2.1761777398252784E-3</v>
      </c>
    </row>
    <row r="682" spans="1:12" x14ac:dyDescent="0.3">
      <c r="A682" s="3">
        <v>43376</v>
      </c>
      <c r="B682" s="18">
        <v>42.44</v>
      </c>
      <c r="C682" s="16">
        <f t="shared" si="60"/>
        <v>-1.1874272409778897E-2</v>
      </c>
      <c r="D682" s="18">
        <v>95.22</v>
      </c>
      <c r="E682" s="16">
        <f t="shared" si="61"/>
        <v>-6.0542797494780309E-3</v>
      </c>
      <c r="F682" s="18">
        <v>23.56</v>
      </c>
      <c r="G682" s="16">
        <f t="shared" si="62"/>
        <v>6.4075181546348059E-3</v>
      </c>
      <c r="J682" s="15">
        <f t="shared" si="63"/>
        <v>-1.2429195411673883E-2</v>
      </c>
      <c r="K682" s="15">
        <f t="shared" si="64"/>
        <v>-6.5269165910243118E-3</v>
      </c>
      <c r="L682" s="15">
        <f t="shared" si="65"/>
        <v>5.9370973444470079E-3</v>
      </c>
    </row>
    <row r="683" spans="1:12" x14ac:dyDescent="0.3">
      <c r="A683" s="3">
        <v>43377</v>
      </c>
      <c r="B683" s="18">
        <v>41.87</v>
      </c>
      <c r="C683" s="16">
        <f t="shared" si="60"/>
        <v>-1.3430725730443016E-2</v>
      </c>
      <c r="D683" s="18">
        <v>93.75</v>
      </c>
      <c r="E683" s="16">
        <f t="shared" si="61"/>
        <v>-1.5437933207309351E-2</v>
      </c>
      <c r="F683" s="18">
        <v>23.23</v>
      </c>
      <c r="G683" s="16">
        <f t="shared" si="62"/>
        <v>-1.4006791171476962E-2</v>
      </c>
      <c r="J683" s="15">
        <f t="shared" si="63"/>
        <v>-1.3985648732338003E-2</v>
      </c>
      <c r="K683" s="15">
        <f t="shared" si="64"/>
        <v>-1.591057004885563E-2</v>
      </c>
      <c r="L683" s="15">
        <f t="shared" si="65"/>
        <v>-1.447721198166476E-2</v>
      </c>
    </row>
    <row r="684" spans="1:12" x14ac:dyDescent="0.3">
      <c r="A684" s="3">
        <v>43378</v>
      </c>
      <c r="B684" s="18">
        <v>40.65</v>
      </c>
      <c r="C684" s="16">
        <f t="shared" si="60"/>
        <v>-2.9137807499402868E-2</v>
      </c>
      <c r="D684" s="18">
        <v>91.86</v>
      </c>
      <c r="E684" s="16">
        <f t="shared" si="61"/>
        <v>-2.0159999999999956E-2</v>
      </c>
      <c r="F684" s="18">
        <v>22.89</v>
      </c>
      <c r="G684" s="16">
        <f t="shared" si="62"/>
        <v>-1.4636246233318939E-2</v>
      </c>
      <c r="J684" s="15">
        <f t="shared" si="63"/>
        <v>-2.9692730501297854E-2</v>
      </c>
      <c r="K684" s="15">
        <f t="shared" si="64"/>
        <v>-2.0632636841546235E-2</v>
      </c>
      <c r="L684" s="15">
        <f t="shared" si="65"/>
        <v>-1.5106667043506737E-2</v>
      </c>
    </row>
    <row r="685" spans="1:12" x14ac:dyDescent="0.3">
      <c r="A685" s="3">
        <v>43381</v>
      </c>
      <c r="B685" s="18">
        <v>40.409999999999997</v>
      </c>
      <c r="C685" s="16">
        <f t="shared" si="60"/>
        <v>-5.904059040590437E-3</v>
      </c>
      <c r="D685" s="18">
        <v>90.58</v>
      </c>
      <c r="E685" s="16">
        <f t="shared" si="61"/>
        <v>-1.3934247768343178E-2</v>
      </c>
      <c r="F685" s="18">
        <v>22.45</v>
      </c>
      <c r="G685" s="16">
        <f t="shared" si="62"/>
        <v>-1.9222367846221111E-2</v>
      </c>
      <c r="J685" s="15">
        <f t="shared" si="63"/>
        <v>-6.4589820424854234E-3</v>
      </c>
      <c r="K685" s="15">
        <f t="shared" si="64"/>
        <v>-1.4406884609889458E-2</v>
      </c>
      <c r="L685" s="15">
        <f t="shared" si="65"/>
        <v>-1.9692788656408909E-2</v>
      </c>
    </row>
    <row r="686" spans="1:12" x14ac:dyDescent="0.3">
      <c r="A686" s="3">
        <v>43382</v>
      </c>
      <c r="B686" s="18">
        <v>40.15</v>
      </c>
      <c r="C686" s="16">
        <f t="shared" si="60"/>
        <v>-6.434050977480732E-3</v>
      </c>
      <c r="D686" s="18">
        <v>89.92</v>
      </c>
      <c r="E686" s="16">
        <f t="shared" si="61"/>
        <v>-7.2863766835945531E-3</v>
      </c>
      <c r="F686" s="18">
        <v>22.26</v>
      </c>
      <c r="G686" s="16">
        <f t="shared" si="62"/>
        <v>-8.4632516703785354E-3</v>
      </c>
      <c r="J686" s="15">
        <f t="shared" si="63"/>
        <v>-6.9889739793757184E-3</v>
      </c>
      <c r="K686" s="15">
        <f t="shared" si="64"/>
        <v>-7.759013525140834E-3</v>
      </c>
      <c r="L686" s="15">
        <f t="shared" si="65"/>
        <v>-8.9336724805663334E-3</v>
      </c>
    </row>
    <row r="687" spans="1:12" x14ac:dyDescent="0.3">
      <c r="A687" s="3">
        <v>43383</v>
      </c>
      <c r="B687" s="18">
        <v>40.96</v>
      </c>
      <c r="C687" s="16">
        <f t="shared" si="60"/>
        <v>2.0174346201743409E-2</v>
      </c>
      <c r="D687" s="18">
        <v>92.66</v>
      </c>
      <c r="E687" s="16">
        <f t="shared" si="61"/>
        <v>3.0471530249110312E-2</v>
      </c>
      <c r="F687" s="18">
        <v>22.88</v>
      </c>
      <c r="G687" s="16">
        <f t="shared" si="62"/>
        <v>2.7852650494159858E-2</v>
      </c>
      <c r="J687" s="15">
        <f t="shared" si="63"/>
        <v>1.9619423199848423E-2</v>
      </c>
      <c r="K687" s="15">
        <f t="shared" si="64"/>
        <v>2.9998893407564033E-2</v>
      </c>
      <c r="L687" s="15">
        <f t="shared" si="65"/>
        <v>2.7382229683972061E-2</v>
      </c>
    </row>
    <row r="688" spans="1:12" x14ac:dyDescent="0.3">
      <c r="A688" s="3">
        <v>43384</v>
      </c>
      <c r="B688" s="18">
        <v>40.159999999999997</v>
      </c>
      <c r="C688" s="16">
        <f t="shared" si="60"/>
        <v>-1.9531250000000111E-2</v>
      </c>
      <c r="D688" s="18">
        <v>91.58</v>
      </c>
      <c r="E688" s="16">
        <f t="shared" si="61"/>
        <v>-1.1655514785236298E-2</v>
      </c>
      <c r="F688" s="18">
        <v>22.63</v>
      </c>
      <c r="G688" s="16">
        <f t="shared" si="62"/>
        <v>-1.0926573426573438E-2</v>
      </c>
      <c r="J688" s="15">
        <f t="shared" si="63"/>
        <v>-2.0086173001895097E-2</v>
      </c>
      <c r="K688" s="15">
        <f t="shared" si="64"/>
        <v>-1.2128151626782579E-2</v>
      </c>
      <c r="L688" s="15">
        <f t="shared" si="65"/>
        <v>-1.1396994236761236E-2</v>
      </c>
    </row>
    <row r="689" spans="1:12" x14ac:dyDescent="0.3">
      <c r="A689" s="3">
        <v>43385</v>
      </c>
      <c r="B689" s="18">
        <v>41</v>
      </c>
      <c r="C689" s="16">
        <f t="shared" si="60"/>
        <v>2.0916334661354563E-2</v>
      </c>
      <c r="D689" s="18">
        <v>93.79</v>
      </c>
      <c r="E689" s="16">
        <f t="shared" si="61"/>
        <v>2.413190652981001E-2</v>
      </c>
      <c r="F689" s="18">
        <v>23.06</v>
      </c>
      <c r="G689" s="16">
        <f t="shared" si="62"/>
        <v>1.9001325673884129E-2</v>
      </c>
      <c r="J689" s="15">
        <f t="shared" si="63"/>
        <v>2.0361411659459577E-2</v>
      </c>
      <c r="K689" s="15">
        <f t="shared" si="64"/>
        <v>2.3659269688263731E-2</v>
      </c>
      <c r="L689" s="15">
        <f t="shared" si="65"/>
        <v>1.8530904863696331E-2</v>
      </c>
    </row>
    <row r="690" spans="1:12" x14ac:dyDescent="0.3">
      <c r="A690" s="3">
        <v>43388</v>
      </c>
      <c r="B690" s="18">
        <v>41.17</v>
      </c>
      <c r="C690" s="16">
        <f t="shared" si="60"/>
        <v>4.1463414634146378E-3</v>
      </c>
      <c r="D690" s="18">
        <v>94.96</v>
      </c>
      <c r="E690" s="16">
        <f t="shared" si="61"/>
        <v>1.2474677470945661E-2</v>
      </c>
      <c r="F690" s="18">
        <v>23.36</v>
      </c>
      <c r="G690" s="16">
        <f t="shared" si="62"/>
        <v>1.3009540329575131E-2</v>
      </c>
      <c r="J690" s="15">
        <f t="shared" si="63"/>
        <v>3.5914184615196518E-3</v>
      </c>
      <c r="K690" s="15">
        <f t="shared" si="64"/>
        <v>1.200204062939938E-2</v>
      </c>
      <c r="L690" s="15">
        <f t="shared" si="65"/>
        <v>1.2539119519387333E-2</v>
      </c>
    </row>
    <row r="691" spans="1:12" x14ac:dyDescent="0.3">
      <c r="A691" s="3">
        <v>43389</v>
      </c>
      <c r="B691" s="18">
        <v>41.49</v>
      </c>
      <c r="C691" s="16">
        <f t="shared" si="60"/>
        <v>7.7726499878552069E-3</v>
      </c>
      <c r="D691" s="18">
        <v>95.68</v>
      </c>
      <c r="E691" s="16">
        <f t="shared" si="61"/>
        <v>7.5821398483573166E-3</v>
      </c>
      <c r="F691" s="18">
        <v>23.63</v>
      </c>
      <c r="G691" s="16">
        <f t="shared" si="62"/>
        <v>1.1558219178082085E-2</v>
      </c>
      <c r="J691" s="15">
        <f t="shared" si="63"/>
        <v>7.2177269859602204E-3</v>
      </c>
      <c r="K691" s="15">
        <f t="shared" si="64"/>
        <v>7.1095030068110358E-3</v>
      </c>
      <c r="L691" s="15">
        <f t="shared" si="65"/>
        <v>1.1087798367894287E-2</v>
      </c>
    </row>
    <row r="692" spans="1:12" x14ac:dyDescent="0.3">
      <c r="A692" s="3">
        <v>43390</v>
      </c>
      <c r="B692" s="18">
        <v>41.05</v>
      </c>
      <c r="C692" s="16">
        <f t="shared" si="60"/>
        <v>-1.0604965051819848E-2</v>
      </c>
      <c r="D692" s="18">
        <v>94.52</v>
      </c>
      <c r="E692" s="16">
        <f t="shared" si="61"/>
        <v>-1.2123745819398124E-2</v>
      </c>
      <c r="F692" s="18">
        <v>23.32</v>
      </c>
      <c r="G692" s="16">
        <f t="shared" si="62"/>
        <v>-1.3118916631400745E-2</v>
      </c>
      <c r="J692" s="15">
        <f t="shared" si="63"/>
        <v>-1.1159888053714834E-2</v>
      </c>
      <c r="K692" s="15">
        <f t="shared" si="64"/>
        <v>-1.2596382660944405E-2</v>
      </c>
      <c r="L692" s="15">
        <f t="shared" si="65"/>
        <v>-1.3589337441588543E-2</v>
      </c>
    </row>
    <row r="693" spans="1:12" x14ac:dyDescent="0.3">
      <c r="A693" s="3">
        <v>43392</v>
      </c>
      <c r="B693" s="18">
        <v>40.71</v>
      </c>
      <c r="C693" s="16">
        <f t="shared" si="60"/>
        <v>-8.2825822168086649E-3</v>
      </c>
      <c r="D693" s="18">
        <v>93.31</v>
      </c>
      <c r="E693" s="16">
        <f t="shared" si="61"/>
        <v>-1.2801523487092625E-2</v>
      </c>
      <c r="F693" s="18">
        <v>23.16</v>
      </c>
      <c r="G693" s="16">
        <f t="shared" si="62"/>
        <v>-6.8610634648370583E-3</v>
      </c>
      <c r="J693" s="15">
        <f t="shared" si="63"/>
        <v>-8.8375052187036514E-3</v>
      </c>
      <c r="K693" s="15">
        <f t="shared" si="64"/>
        <v>-1.3274160328638906E-2</v>
      </c>
      <c r="L693" s="15">
        <f t="shared" si="65"/>
        <v>-7.3314842750248563E-3</v>
      </c>
    </row>
    <row r="694" spans="1:12" x14ac:dyDescent="0.3">
      <c r="A694" s="3">
        <v>43395</v>
      </c>
      <c r="B694" s="18">
        <v>40.69</v>
      </c>
      <c r="C694" s="16">
        <f t="shared" si="60"/>
        <v>-4.9127978383700643E-4</v>
      </c>
      <c r="D694" s="18">
        <v>92.73</v>
      </c>
      <c r="E694" s="16">
        <f t="shared" si="61"/>
        <v>-6.2158396742042488E-3</v>
      </c>
      <c r="F694" s="18">
        <v>22.85</v>
      </c>
      <c r="G694" s="16">
        <f t="shared" si="62"/>
        <v>-1.3385146804835824E-2</v>
      </c>
      <c r="J694" s="15">
        <f t="shared" si="63"/>
        <v>-1.0462027857319925E-3</v>
      </c>
      <c r="K694" s="15">
        <f t="shared" si="64"/>
        <v>-6.6884765157505296E-3</v>
      </c>
      <c r="L694" s="15">
        <f t="shared" si="65"/>
        <v>-1.3855567615023621E-2</v>
      </c>
    </row>
    <row r="695" spans="1:12" x14ac:dyDescent="0.3">
      <c r="A695" s="3">
        <v>43396</v>
      </c>
      <c r="B695" s="18">
        <v>40.35</v>
      </c>
      <c r="C695" s="16">
        <f t="shared" si="60"/>
        <v>-8.3558613910050816E-3</v>
      </c>
      <c r="D695" s="18">
        <v>91.77</v>
      </c>
      <c r="E695" s="16">
        <f t="shared" si="61"/>
        <v>-1.0352636687156358E-2</v>
      </c>
      <c r="F695" s="18">
        <v>22.6</v>
      </c>
      <c r="G695" s="16">
        <f t="shared" si="62"/>
        <v>-1.0940919037199071E-2</v>
      </c>
      <c r="J695" s="15">
        <f t="shared" si="63"/>
        <v>-8.9107843929000681E-3</v>
      </c>
      <c r="K695" s="15">
        <f t="shared" si="64"/>
        <v>-1.0825273528702639E-2</v>
      </c>
      <c r="L695" s="15">
        <f t="shared" si="65"/>
        <v>-1.1411339847386869E-2</v>
      </c>
    </row>
    <row r="696" spans="1:12" x14ac:dyDescent="0.3">
      <c r="A696" s="3">
        <v>43397</v>
      </c>
      <c r="B696" s="18">
        <v>40.700000000000003</v>
      </c>
      <c r="C696" s="16">
        <f t="shared" si="60"/>
        <v>8.6741016109046498E-3</v>
      </c>
      <c r="D696" s="18">
        <v>92.27</v>
      </c>
      <c r="E696" s="16">
        <f t="shared" si="61"/>
        <v>5.4484036177400164E-3</v>
      </c>
      <c r="F696" s="18">
        <v>22.66</v>
      </c>
      <c r="G696" s="16">
        <f t="shared" si="62"/>
        <v>2.6548672566371057E-3</v>
      </c>
      <c r="J696" s="15">
        <f t="shared" si="63"/>
        <v>8.1191786090096633E-3</v>
      </c>
      <c r="K696" s="15">
        <f t="shared" si="64"/>
        <v>4.9757667761937355E-3</v>
      </c>
      <c r="L696" s="15">
        <f t="shared" si="65"/>
        <v>2.1844464464493081E-3</v>
      </c>
    </row>
    <row r="697" spans="1:12" x14ac:dyDescent="0.3">
      <c r="A697" s="3">
        <v>43398</v>
      </c>
      <c r="B697" s="18">
        <v>40.22</v>
      </c>
      <c r="C697" s="16">
        <f t="shared" si="60"/>
        <v>-1.1793611793611936E-2</v>
      </c>
      <c r="D697" s="18">
        <v>91.77</v>
      </c>
      <c r="E697" s="16">
        <f t="shared" si="61"/>
        <v>-5.4188793757451448E-3</v>
      </c>
      <c r="F697" s="18">
        <v>22.44</v>
      </c>
      <c r="G697" s="16">
        <f t="shared" si="62"/>
        <v>-9.7087378640776656E-3</v>
      </c>
      <c r="J697" s="15">
        <f t="shared" si="63"/>
        <v>-1.2348534795506922E-2</v>
      </c>
      <c r="K697" s="15">
        <f t="shared" si="64"/>
        <v>-5.8915162172914256E-3</v>
      </c>
      <c r="L697" s="15">
        <f t="shared" si="65"/>
        <v>-1.0179158674265464E-2</v>
      </c>
    </row>
    <row r="698" spans="1:12" x14ac:dyDescent="0.3">
      <c r="A698" s="3">
        <v>43399</v>
      </c>
      <c r="B698" s="18">
        <v>39.89</v>
      </c>
      <c r="C698" s="16">
        <f t="shared" si="60"/>
        <v>-8.204873197414142E-3</v>
      </c>
      <c r="D698" s="18">
        <v>91.76</v>
      </c>
      <c r="E698" s="16">
        <f t="shared" si="61"/>
        <v>-1.0896807235472039E-4</v>
      </c>
      <c r="F698" s="18">
        <v>22.43</v>
      </c>
      <c r="G698" s="16">
        <f t="shared" si="62"/>
        <v>-4.4563279857401383E-4</v>
      </c>
      <c r="J698" s="15">
        <f t="shared" si="63"/>
        <v>-8.7597961993091285E-3</v>
      </c>
      <c r="K698" s="15">
        <f t="shared" si="64"/>
        <v>-5.816049139010011E-4</v>
      </c>
      <c r="L698" s="15">
        <f t="shared" si="65"/>
        <v>-9.1605360876181158E-4</v>
      </c>
    </row>
    <row r="699" spans="1:12" x14ac:dyDescent="0.3">
      <c r="A699" s="3">
        <v>43402</v>
      </c>
      <c r="B699" s="18">
        <v>40.83</v>
      </c>
      <c r="C699" s="16">
        <f t="shared" si="60"/>
        <v>2.3564803208824259E-2</v>
      </c>
      <c r="D699" s="18">
        <v>93.29</v>
      </c>
      <c r="E699" s="16">
        <f t="shared" si="61"/>
        <v>1.667393199651257E-2</v>
      </c>
      <c r="F699" s="18">
        <v>22.81</v>
      </c>
      <c r="G699" s="16">
        <f t="shared" si="62"/>
        <v>1.6941596076682996E-2</v>
      </c>
      <c r="J699" s="15">
        <f t="shared" si="63"/>
        <v>2.3009880206929272E-2</v>
      </c>
      <c r="K699" s="15">
        <f t="shared" si="64"/>
        <v>1.6201295154966291E-2</v>
      </c>
      <c r="L699" s="15">
        <f t="shared" si="65"/>
        <v>1.6471175266495199E-2</v>
      </c>
    </row>
    <row r="700" spans="1:12" x14ac:dyDescent="0.3">
      <c r="A700" s="3">
        <v>43403</v>
      </c>
      <c r="B700" s="18">
        <v>40.76</v>
      </c>
      <c r="C700" s="16">
        <f t="shared" si="60"/>
        <v>-1.7144256674014313E-3</v>
      </c>
      <c r="D700" s="18">
        <v>93.94</v>
      </c>
      <c r="E700" s="16">
        <f t="shared" si="61"/>
        <v>6.967520634580282E-3</v>
      </c>
      <c r="F700" s="18">
        <v>22.92</v>
      </c>
      <c r="G700" s="16">
        <f t="shared" si="62"/>
        <v>4.8224462954846725E-3</v>
      </c>
      <c r="J700" s="15">
        <f t="shared" si="63"/>
        <v>-2.2693486692964174E-3</v>
      </c>
      <c r="K700" s="15">
        <f t="shared" si="64"/>
        <v>6.4948837930340012E-3</v>
      </c>
      <c r="L700" s="15">
        <f t="shared" si="65"/>
        <v>4.3520254852968746E-3</v>
      </c>
    </row>
    <row r="701" spans="1:12" x14ac:dyDescent="0.3">
      <c r="A701" s="3">
        <v>43404</v>
      </c>
      <c r="B701" s="18">
        <v>41.39</v>
      </c>
      <c r="C701" s="16">
        <f t="shared" si="60"/>
        <v>1.5456329735034302E-2</v>
      </c>
      <c r="D701" s="18">
        <v>95.33</v>
      </c>
      <c r="E701" s="16">
        <f t="shared" si="61"/>
        <v>1.4796678731104906E-2</v>
      </c>
      <c r="F701" s="18">
        <v>23.18</v>
      </c>
      <c r="G701" s="16">
        <f t="shared" si="62"/>
        <v>1.1343804537521818E-2</v>
      </c>
      <c r="J701" s="15">
        <f t="shared" si="63"/>
        <v>1.4901406733139316E-2</v>
      </c>
      <c r="K701" s="15">
        <f t="shared" si="64"/>
        <v>1.4324041889558626E-2</v>
      </c>
      <c r="L701" s="15">
        <f t="shared" si="65"/>
        <v>1.087338372733402E-2</v>
      </c>
    </row>
    <row r="702" spans="1:12" x14ac:dyDescent="0.3">
      <c r="A702" s="3">
        <v>43405</v>
      </c>
      <c r="B702" s="18">
        <v>41.39</v>
      </c>
      <c r="C702" s="16">
        <f t="shared" si="60"/>
        <v>0</v>
      </c>
      <c r="D702" s="18">
        <v>95.82</v>
      </c>
      <c r="E702" s="16">
        <f t="shared" si="61"/>
        <v>5.1400398615335519E-3</v>
      </c>
      <c r="F702" s="18">
        <v>23.45</v>
      </c>
      <c r="G702" s="16">
        <f t="shared" si="62"/>
        <v>1.1647972389991379E-2</v>
      </c>
      <c r="J702" s="15">
        <f t="shared" si="63"/>
        <v>-5.5492300189498604E-4</v>
      </c>
      <c r="K702" s="15">
        <f t="shared" si="64"/>
        <v>4.667403019987271E-3</v>
      </c>
      <c r="L702" s="15">
        <f t="shared" si="65"/>
        <v>1.1177551579803581E-2</v>
      </c>
    </row>
    <row r="703" spans="1:12" x14ac:dyDescent="0.3">
      <c r="A703" s="3">
        <v>43406</v>
      </c>
      <c r="B703" s="18">
        <v>42.08</v>
      </c>
      <c r="C703" s="16">
        <f t="shared" si="60"/>
        <v>1.6670693404203796E-2</v>
      </c>
      <c r="D703" s="18">
        <v>96.64</v>
      </c>
      <c r="E703" s="16">
        <f t="shared" si="61"/>
        <v>8.5577123773743491E-3</v>
      </c>
      <c r="F703" s="18">
        <v>23.59</v>
      </c>
      <c r="G703" s="16">
        <f t="shared" si="62"/>
        <v>5.9701492537314049E-3</v>
      </c>
      <c r="J703" s="15">
        <f t="shared" si="63"/>
        <v>1.6115770402308809E-2</v>
      </c>
      <c r="K703" s="15">
        <f t="shared" si="64"/>
        <v>8.0850755358280683E-3</v>
      </c>
      <c r="L703" s="15">
        <f t="shared" si="65"/>
        <v>5.499728443543607E-3</v>
      </c>
    </row>
    <row r="704" spans="1:12" x14ac:dyDescent="0.3">
      <c r="A704" s="3">
        <v>43409</v>
      </c>
      <c r="B704" s="18">
        <v>41.97</v>
      </c>
      <c r="C704" s="16">
        <f t="shared" si="60"/>
        <v>-2.6140684410645987E-3</v>
      </c>
      <c r="D704" s="18">
        <v>96.32</v>
      </c>
      <c r="E704" s="16">
        <f t="shared" si="61"/>
        <v>-3.3112582781458233E-3</v>
      </c>
      <c r="F704" s="18">
        <v>23.62</v>
      </c>
      <c r="G704" s="16">
        <f t="shared" si="62"/>
        <v>1.2717253073337709E-3</v>
      </c>
      <c r="J704" s="15">
        <f t="shared" si="63"/>
        <v>-3.1689914429595847E-3</v>
      </c>
      <c r="K704" s="15">
        <f t="shared" si="64"/>
        <v>-3.7838951196921041E-3</v>
      </c>
      <c r="L704" s="15">
        <f t="shared" si="65"/>
        <v>8.0130449714597312E-4</v>
      </c>
    </row>
    <row r="705" spans="1:12" x14ac:dyDescent="0.3">
      <c r="A705" s="3">
        <v>43410</v>
      </c>
      <c r="B705" s="18">
        <v>41.86</v>
      </c>
      <c r="C705" s="16">
        <f t="shared" si="60"/>
        <v>-2.6209197045508059E-3</v>
      </c>
      <c r="D705" s="18">
        <v>96.35</v>
      </c>
      <c r="E705" s="16">
        <f t="shared" si="61"/>
        <v>3.1146179401986274E-4</v>
      </c>
      <c r="F705" s="18">
        <v>23.57</v>
      </c>
      <c r="G705" s="16">
        <f t="shared" si="62"/>
        <v>-2.1168501270110163E-3</v>
      </c>
      <c r="J705" s="15">
        <f t="shared" si="63"/>
        <v>-3.175842706445792E-3</v>
      </c>
      <c r="K705" s="15">
        <f t="shared" si="64"/>
        <v>-1.6117504752641797E-4</v>
      </c>
      <c r="L705" s="15">
        <f t="shared" si="65"/>
        <v>-2.5872709371988138E-3</v>
      </c>
    </row>
    <row r="706" spans="1:12" x14ac:dyDescent="0.3">
      <c r="A706" s="3">
        <v>43413</v>
      </c>
      <c r="B706" s="18">
        <v>42.01</v>
      </c>
      <c r="C706" s="16">
        <f t="shared" si="60"/>
        <v>3.5833731485905851E-3</v>
      </c>
      <c r="D706" s="18">
        <v>98.05</v>
      </c>
      <c r="E706" s="16">
        <f t="shared" si="61"/>
        <v>1.7644006227296449E-2</v>
      </c>
      <c r="F706" s="18">
        <v>23.93</v>
      </c>
      <c r="G706" s="16">
        <f t="shared" si="62"/>
        <v>1.5273652948663452E-2</v>
      </c>
      <c r="J706" s="15">
        <f t="shared" si="63"/>
        <v>3.028450146695599E-3</v>
      </c>
      <c r="K706" s="15">
        <f t="shared" si="64"/>
        <v>1.717136938575017E-2</v>
      </c>
      <c r="L706" s="15">
        <f t="shared" si="65"/>
        <v>1.4803232138475654E-2</v>
      </c>
    </row>
    <row r="707" spans="1:12" x14ac:dyDescent="0.3">
      <c r="A707" s="3">
        <v>43416</v>
      </c>
      <c r="B707" s="18">
        <v>41.52</v>
      </c>
      <c r="C707" s="16">
        <f t="shared" si="60"/>
        <v>-1.1663889550106998E-2</v>
      </c>
      <c r="D707" s="18">
        <v>97.02</v>
      </c>
      <c r="E707" s="16">
        <f t="shared" si="61"/>
        <v>-1.0504844467108643E-2</v>
      </c>
      <c r="F707" s="18">
        <v>23.73</v>
      </c>
      <c r="G707" s="16">
        <f t="shared" si="62"/>
        <v>-8.3577099874634353E-3</v>
      </c>
      <c r="J707" s="15">
        <f t="shared" si="63"/>
        <v>-1.2218812552001985E-2</v>
      </c>
      <c r="K707" s="15">
        <f t="shared" si="64"/>
        <v>-1.0977481308654924E-2</v>
      </c>
      <c r="L707" s="15">
        <f t="shared" si="65"/>
        <v>-8.8281307976512333E-3</v>
      </c>
    </row>
    <row r="708" spans="1:12" x14ac:dyDescent="0.3">
      <c r="A708" s="3">
        <v>43417</v>
      </c>
      <c r="B708" s="18">
        <v>41.92</v>
      </c>
      <c r="C708" s="16">
        <f t="shared" si="60"/>
        <v>9.6339113680152799E-3</v>
      </c>
      <c r="D708" s="18">
        <v>97.08</v>
      </c>
      <c r="E708" s="16">
        <f t="shared" si="61"/>
        <v>6.1842918985788309E-4</v>
      </c>
      <c r="F708" s="18">
        <v>23.82</v>
      </c>
      <c r="G708" s="16">
        <f t="shared" si="62"/>
        <v>3.7926675094817064E-3</v>
      </c>
      <c r="J708" s="15">
        <f t="shared" si="63"/>
        <v>9.0789883661202934E-3</v>
      </c>
      <c r="K708" s="15">
        <f t="shared" si="64"/>
        <v>1.4579234831160238E-4</v>
      </c>
      <c r="L708" s="15">
        <f t="shared" si="65"/>
        <v>3.3222466992939089E-3</v>
      </c>
    </row>
    <row r="709" spans="1:12" x14ac:dyDescent="0.3">
      <c r="A709" s="3">
        <v>43418</v>
      </c>
      <c r="B709" s="18">
        <v>41.94</v>
      </c>
      <c r="C709" s="16">
        <f t="shared" ref="C709:C772" si="66">B709/B708-1</f>
        <v>4.7709923664118747E-4</v>
      </c>
      <c r="D709" s="18">
        <v>96.97</v>
      </c>
      <c r="E709" s="16">
        <f t="shared" ref="E709:E772" si="67">D709/D708-1</f>
        <v>-1.1330861145446569E-3</v>
      </c>
      <c r="F709" s="18">
        <v>23.8</v>
      </c>
      <c r="G709" s="16">
        <f t="shared" ref="G709:G772" si="68">F709/F708-1</f>
        <v>-8.3963056255242918E-4</v>
      </c>
      <c r="J709" s="15">
        <f t="shared" ref="J709:J772" si="69">C709-$C$1235</f>
        <v>-7.7823765253798565E-5</v>
      </c>
      <c r="K709" s="15">
        <f t="shared" ref="K709:K772" si="70">E709-$E$1235</f>
        <v>-1.6057229560909377E-3</v>
      </c>
      <c r="L709" s="15">
        <f t="shared" ref="L709:L772" si="71">G709-$G$1235</f>
        <v>-1.3100513727402269E-3</v>
      </c>
    </row>
    <row r="710" spans="1:12" x14ac:dyDescent="0.3">
      <c r="A710" s="3">
        <v>43419</v>
      </c>
      <c r="B710" s="18">
        <v>42.02</v>
      </c>
      <c r="C710" s="16">
        <f t="shared" si="66"/>
        <v>1.9074868860278205E-3</v>
      </c>
      <c r="D710" s="18">
        <v>97.28</v>
      </c>
      <c r="E710" s="16">
        <f t="shared" si="67"/>
        <v>3.1968650097968787E-3</v>
      </c>
      <c r="F710" s="18">
        <v>23.8</v>
      </c>
      <c r="G710" s="16">
        <f t="shared" si="68"/>
        <v>0</v>
      </c>
      <c r="J710" s="15">
        <f t="shared" si="69"/>
        <v>1.3525638841328344E-3</v>
      </c>
      <c r="K710" s="15">
        <f t="shared" si="70"/>
        <v>2.7242281682505979E-3</v>
      </c>
      <c r="L710" s="15">
        <f t="shared" si="71"/>
        <v>-4.704208101877977E-4</v>
      </c>
    </row>
    <row r="711" spans="1:12" x14ac:dyDescent="0.3">
      <c r="A711" s="3">
        <v>43420</v>
      </c>
      <c r="B711" s="18">
        <v>42.35</v>
      </c>
      <c r="C711" s="16">
        <f t="shared" si="66"/>
        <v>7.8534031413612926E-3</v>
      </c>
      <c r="D711" s="18">
        <v>97.22</v>
      </c>
      <c r="E711" s="16">
        <f t="shared" si="67"/>
        <v>-6.1677631578949121E-4</v>
      </c>
      <c r="F711" s="18">
        <v>23.82</v>
      </c>
      <c r="G711" s="16">
        <f t="shared" si="68"/>
        <v>8.4033613445377853E-4</v>
      </c>
      <c r="J711" s="15">
        <f t="shared" si="69"/>
        <v>7.2984801394663061E-3</v>
      </c>
      <c r="K711" s="15">
        <f t="shared" si="70"/>
        <v>-1.089413157335772E-3</v>
      </c>
      <c r="L711" s="15">
        <f t="shared" si="71"/>
        <v>3.6991532426598083E-4</v>
      </c>
    </row>
    <row r="712" spans="1:12" x14ac:dyDescent="0.3">
      <c r="A712" s="3">
        <v>43423</v>
      </c>
      <c r="B712" s="18">
        <v>42.54</v>
      </c>
      <c r="C712" s="16">
        <f t="shared" si="66"/>
        <v>4.4864226682408415E-3</v>
      </c>
      <c r="D712" s="18">
        <v>97.61</v>
      </c>
      <c r="E712" s="16">
        <f t="shared" si="67"/>
        <v>4.0115202633204117E-3</v>
      </c>
      <c r="F712" s="18">
        <v>24.09</v>
      </c>
      <c r="G712" s="16">
        <f t="shared" si="68"/>
        <v>1.133501259445846E-2</v>
      </c>
      <c r="J712" s="15">
        <f t="shared" si="69"/>
        <v>3.931499666345855E-3</v>
      </c>
      <c r="K712" s="15">
        <f t="shared" si="70"/>
        <v>3.5388834217741309E-3</v>
      </c>
      <c r="L712" s="15">
        <f t="shared" si="71"/>
        <v>1.0864591784270662E-2</v>
      </c>
    </row>
    <row r="713" spans="1:12" x14ac:dyDescent="0.3">
      <c r="A713" s="3">
        <v>43424</v>
      </c>
      <c r="B713" s="18">
        <v>42.01</v>
      </c>
      <c r="C713" s="16">
        <f t="shared" si="66"/>
        <v>-1.2458862247296643E-2</v>
      </c>
      <c r="D713" s="18">
        <v>96.59</v>
      </c>
      <c r="E713" s="16">
        <f t="shared" si="67"/>
        <v>-1.044974900112694E-2</v>
      </c>
      <c r="F713" s="18">
        <v>23.82</v>
      </c>
      <c r="G713" s="16">
        <f t="shared" si="68"/>
        <v>-1.1207970112079635E-2</v>
      </c>
      <c r="J713" s="15">
        <f t="shared" si="69"/>
        <v>-1.3013785249191629E-2</v>
      </c>
      <c r="K713" s="15">
        <f t="shared" si="70"/>
        <v>-1.0922385842673221E-2</v>
      </c>
      <c r="L713" s="15">
        <f t="shared" si="71"/>
        <v>-1.1678390922267433E-2</v>
      </c>
    </row>
    <row r="714" spans="1:12" x14ac:dyDescent="0.3">
      <c r="A714" s="3">
        <v>43425</v>
      </c>
      <c r="B714" s="18">
        <v>41.95</v>
      </c>
      <c r="C714" s="16">
        <f t="shared" si="66"/>
        <v>-1.4282313734823582E-3</v>
      </c>
      <c r="D714" s="18">
        <v>96.85</v>
      </c>
      <c r="E714" s="16">
        <f t="shared" si="67"/>
        <v>2.6917900403766737E-3</v>
      </c>
      <c r="F714" s="18">
        <v>23.83</v>
      </c>
      <c r="G714" s="16">
        <f t="shared" si="68"/>
        <v>4.1981528127621459E-4</v>
      </c>
      <c r="J714" s="15">
        <f t="shared" si="69"/>
        <v>-1.9831543753773442E-3</v>
      </c>
      <c r="K714" s="15">
        <f t="shared" si="70"/>
        <v>2.2191531988303929E-3</v>
      </c>
      <c r="L714" s="15">
        <f t="shared" si="71"/>
        <v>-5.0605528911583104E-5</v>
      </c>
    </row>
    <row r="715" spans="1:12" x14ac:dyDescent="0.3">
      <c r="A715" s="3">
        <v>43426</v>
      </c>
      <c r="B715" s="18">
        <v>41.67</v>
      </c>
      <c r="C715" s="16">
        <f t="shared" si="66"/>
        <v>-6.6746126340881951E-3</v>
      </c>
      <c r="D715" s="18">
        <v>96.59</v>
      </c>
      <c r="E715" s="16">
        <f t="shared" si="67"/>
        <v>-2.6845637583892135E-3</v>
      </c>
      <c r="F715" s="18">
        <v>23.83</v>
      </c>
      <c r="G715" s="16">
        <f t="shared" si="68"/>
        <v>0</v>
      </c>
      <c r="J715" s="15">
        <f t="shared" si="69"/>
        <v>-7.2295356359831815E-3</v>
      </c>
      <c r="K715" s="15">
        <f t="shared" si="70"/>
        <v>-3.1572005999354943E-3</v>
      </c>
      <c r="L715" s="15">
        <f t="shared" si="71"/>
        <v>-4.704208101877977E-4</v>
      </c>
    </row>
    <row r="716" spans="1:12" x14ac:dyDescent="0.3">
      <c r="A716" s="3">
        <v>43430</v>
      </c>
      <c r="B716" s="18">
        <v>41.88</v>
      </c>
      <c r="C716" s="16">
        <f t="shared" si="66"/>
        <v>5.0395968322534124E-3</v>
      </c>
      <c r="D716" s="18">
        <v>96.9</v>
      </c>
      <c r="E716" s="16">
        <f t="shared" si="67"/>
        <v>3.2094419712185296E-3</v>
      </c>
      <c r="F716" s="18">
        <v>23.71</v>
      </c>
      <c r="G716" s="16">
        <f t="shared" si="68"/>
        <v>-5.0356693243809314E-3</v>
      </c>
      <c r="J716" s="15">
        <f t="shared" si="69"/>
        <v>4.4846738303584259E-3</v>
      </c>
      <c r="K716" s="15">
        <f t="shared" si="70"/>
        <v>2.7368051296722488E-3</v>
      </c>
      <c r="L716" s="15">
        <f t="shared" si="71"/>
        <v>-5.5060901345687294E-3</v>
      </c>
    </row>
    <row r="717" spans="1:12" x14ac:dyDescent="0.3">
      <c r="A717" s="3">
        <v>43431</v>
      </c>
      <c r="B717" s="18">
        <v>42.03</v>
      </c>
      <c r="C717" s="16">
        <f t="shared" si="66"/>
        <v>3.5816618911175269E-3</v>
      </c>
      <c r="D717" s="18">
        <v>97.3</v>
      </c>
      <c r="E717" s="16">
        <f t="shared" si="67"/>
        <v>4.1279669762641635E-3</v>
      </c>
      <c r="F717" s="18">
        <v>23.74</v>
      </c>
      <c r="G717" s="16">
        <f t="shared" si="68"/>
        <v>1.265288907633888E-3</v>
      </c>
      <c r="J717" s="15">
        <f t="shared" si="69"/>
        <v>3.0267388892225408E-3</v>
      </c>
      <c r="K717" s="15">
        <f t="shared" si="70"/>
        <v>3.6553301347178827E-3</v>
      </c>
      <c r="L717" s="15">
        <f t="shared" si="71"/>
        <v>7.9486809744609027E-4</v>
      </c>
    </row>
    <row r="718" spans="1:12" x14ac:dyDescent="0.3">
      <c r="A718" s="3">
        <v>43432</v>
      </c>
      <c r="B718" s="18">
        <v>41.85</v>
      </c>
      <c r="C718" s="16">
        <f t="shared" si="66"/>
        <v>-4.282655246252709E-3</v>
      </c>
      <c r="D718" s="18">
        <v>97.13</v>
      </c>
      <c r="E718" s="16">
        <f t="shared" si="67"/>
        <v>-1.747173689619741E-3</v>
      </c>
      <c r="F718" s="18">
        <v>23.69</v>
      </c>
      <c r="G718" s="16">
        <f t="shared" si="68"/>
        <v>-2.106149957876835E-3</v>
      </c>
      <c r="J718" s="15">
        <f t="shared" si="69"/>
        <v>-4.8375782481476955E-3</v>
      </c>
      <c r="K718" s="15">
        <f t="shared" si="70"/>
        <v>-2.2198105311660218E-3</v>
      </c>
      <c r="L718" s="15">
        <f t="shared" si="71"/>
        <v>-2.5765707680646325E-3</v>
      </c>
    </row>
    <row r="719" spans="1:12" x14ac:dyDescent="0.3">
      <c r="A719" s="3">
        <v>43433</v>
      </c>
      <c r="B719" s="18">
        <v>42.16</v>
      </c>
      <c r="C719" s="16">
        <f t="shared" si="66"/>
        <v>7.4074074074073071E-3</v>
      </c>
      <c r="D719" s="18">
        <v>97.78</v>
      </c>
      <c r="E719" s="16">
        <f t="shared" si="67"/>
        <v>6.6920621847008643E-3</v>
      </c>
      <c r="F719" s="18">
        <v>23.67</v>
      </c>
      <c r="G719" s="16">
        <f t="shared" si="68"/>
        <v>-8.4423807513711591E-4</v>
      </c>
      <c r="J719" s="15">
        <f t="shared" si="69"/>
        <v>6.8524844055123206E-3</v>
      </c>
      <c r="K719" s="15">
        <f t="shared" si="70"/>
        <v>6.2194253431545835E-3</v>
      </c>
      <c r="L719" s="15">
        <f t="shared" si="71"/>
        <v>-1.3146588853249137E-3</v>
      </c>
    </row>
    <row r="720" spans="1:12" x14ac:dyDescent="0.3">
      <c r="A720" s="3">
        <v>43434</v>
      </c>
      <c r="B720" s="18">
        <v>42.2</v>
      </c>
      <c r="C720" s="16">
        <f t="shared" si="66"/>
        <v>9.487666034158071E-4</v>
      </c>
      <c r="D720" s="18">
        <v>98.44</v>
      </c>
      <c r="E720" s="16">
        <f t="shared" si="67"/>
        <v>6.7498465943955921E-3</v>
      </c>
      <c r="F720" s="18">
        <v>23.77</v>
      </c>
      <c r="G720" s="16">
        <f t="shared" si="68"/>
        <v>4.2247570764679665E-3</v>
      </c>
      <c r="J720" s="15">
        <f t="shared" si="69"/>
        <v>3.9384360152082106E-4</v>
      </c>
      <c r="K720" s="15">
        <f t="shared" si="70"/>
        <v>6.2772097528493113E-3</v>
      </c>
      <c r="L720" s="15">
        <f t="shared" si="71"/>
        <v>3.754336266280169E-3</v>
      </c>
    </row>
    <row r="721" spans="1:12" x14ac:dyDescent="0.3">
      <c r="A721" s="3">
        <v>43437</v>
      </c>
      <c r="B721" s="18">
        <v>42.43</v>
      </c>
      <c r="C721" s="16">
        <f t="shared" si="66"/>
        <v>5.450236966824562E-3</v>
      </c>
      <c r="D721" s="18">
        <v>98.46</v>
      </c>
      <c r="E721" s="16">
        <f t="shared" si="67"/>
        <v>2.0316944331577602E-4</v>
      </c>
      <c r="F721" s="18">
        <v>23.78</v>
      </c>
      <c r="G721" s="16">
        <f t="shared" si="68"/>
        <v>4.2069835927649457E-4</v>
      </c>
      <c r="J721" s="15">
        <f t="shared" si="69"/>
        <v>4.8953139649295756E-3</v>
      </c>
      <c r="K721" s="15">
        <f t="shared" si="70"/>
        <v>-2.6946739823050468E-4</v>
      </c>
      <c r="L721" s="15">
        <f t="shared" si="71"/>
        <v>-4.9722450911303124E-5</v>
      </c>
    </row>
    <row r="722" spans="1:12" x14ac:dyDescent="0.3">
      <c r="A722" s="3">
        <v>43438</v>
      </c>
      <c r="B722" s="18">
        <v>42.5</v>
      </c>
      <c r="C722" s="16">
        <f t="shared" si="66"/>
        <v>1.649776101814826E-3</v>
      </c>
      <c r="D722" s="18">
        <v>98.49</v>
      </c>
      <c r="E722" s="16">
        <f t="shared" si="67"/>
        <v>3.0469226081653034E-4</v>
      </c>
      <c r="F722" s="18">
        <v>23.77</v>
      </c>
      <c r="G722" s="16">
        <f t="shared" si="68"/>
        <v>-4.2052144659388002E-4</v>
      </c>
      <c r="J722" s="15">
        <f t="shared" si="69"/>
        <v>1.09485309991984E-3</v>
      </c>
      <c r="K722" s="15">
        <f t="shared" si="70"/>
        <v>-1.6794458072975037E-4</v>
      </c>
      <c r="L722" s="15">
        <f t="shared" si="71"/>
        <v>-8.9094225678167777E-4</v>
      </c>
    </row>
    <row r="723" spans="1:12" x14ac:dyDescent="0.3">
      <c r="A723" s="3">
        <v>43439</v>
      </c>
      <c r="B723" s="18">
        <v>41.96</v>
      </c>
      <c r="C723" s="16">
        <f t="shared" si="66"/>
        <v>-1.2705882352941122E-2</v>
      </c>
      <c r="D723" s="18">
        <v>96.96</v>
      </c>
      <c r="E723" s="16">
        <f t="shared" si="67"/>
        <v>-1.5534572037770311E-2</v>
      </c>
      <c r="F723" s="18">
        <v>23.49</v>
      </c>
      <c r="G723" s="16">
        <f t="shared" si="68"/>
        <v>-1.1779554059739183E-2</v>
      </c>
      <c r="J723" s="15">
        <f t="shared" si="69"/>
        <v>-1.3260805354836109E-2</v>
      </c>
      <c r="K723" s="15">
        <f t="shared" si="70"/>
        <v>-1.600720887931659E-2</v>
      </c>
      <c r="L723" s="15">
        <f t="shared" si="71"/>
        <v>-1.2249974869926981E-2</v>
      </c>
    </row>
    <row r="724" spans="1:12" x14ac:dyDescent="0.3">
      <c r="A724" s="3">
        <v>43440</v>
      </c>
      <c r="B724" s="18">
        <v>41.25</v>
      </c>
      <c r="C724" s="16">
        <f t="shared" si="66"/>
        <v>-1.6920877025738856E-2</v>
      </c>
      <c r="D724" s="18">
        <v>95.98</v>
      </c>
      <c r="E724" s="16">
        <f t="shared" si="67"/>
        <v>-1.0107260726072487E-2</v>
      </c>
      <c r="F724" s="18">
        <v>23.23</v>
      </c>
      <c r="G724" s="16">
        <f t="shared" si="68"/>
        <v>-1.1068539804171884E-2</v>
      </c>
      <c r="J724" s="15">
        <f t="shared" si="69"/>
        <v>-1.7475800027633843E-2</v>
      </c>
      <c r="K724" s="15">
        <f t="shared" si="70"/>
        <v>-1.0579897567618768E-2</v>
      </c>
      <c r="L724" s="15">
        <f t="shared" si="71"/>
        <v>-1.1538960614359682E-2</v>
      </c>
    </row>
    <row r="725" spans="1:12" x14ac:dyDescent="0.3">
      <c r="A725" s="3">
        <v>43441</v>
      </c>
      <c r="B725" s="18">
        <v>41.43</v>
      </c>
      <c r="C725" s="16">
        <f t="shared" si="66"/>
        <v>4.3636363636363473E-3</v>
      </c>
      <c r="D725" s="18">
        <v>96.09</v>
      </c>
      <c r="E725" s="16">
        <f t="shared" si="67"/>
        <v>1.1460720983538231E-3</v>
      </c>
      <c r="F725" s="18">
        <v>23.24</v>
      </c>
      <c r="G725" s="16">
        <f t="shared" si="68"/>
        <v>4.3047783039162901E-4</v>
      </c>
      <c r="J725" s="15">
        <f t="shared" si="69"/>
        <v>3.8087133617413613E-3</v>
      </c>
      <c r="K725" s="15">
        <f t="shared" si="70"/>
        <v>6.7343525680754236E-4</v>
      </c>
      <c r="L725" s="15">
        <f t="shared" si="71"/>
        <v>-3.9942979796168683E-5</v>
      </c>
    </row>
    <row r="726" spans="1:12" x14ac:dyDescent="0.3">
      <c r="A726" s="3">
        <v>43444</v>
      </c>
      <c r="B726" s="18">
        <v>40.9</v>
      </c>
      <c r="C726" s="16">
        <f t="shared" si="66"/>
        <v>-1.2792662321988946E-2</v>
      </c>
      <c r="D726" s="18">
        <v>94.72</v>
      </c>
      <c r="E726" s="16">
        <f t="shared" si="67"/>
        <v>-1.4257466958060183E-2</v>
      </c>
      <c r="F726" s="18">
        <v>22.94</v>
      </c>
      <c r="G726" s="16">
        <f t="shared" si="68"/>
        <v>-1.2908777969018792E-2</v>
      </c>
      <c r="J726" s="15">
        <f t="shared" si="69"/>
        <v>-1.3347585323883932E-2</v>
      </c>
      <c r="K726" s="15">
        <f t="shared" si="70"/>
        <v>-1.4730103799606464E-2</v>
      </c>
      <c r="L726" s="15">
        <f t="shared" si="71"/>
        <v>-1.337919877920659E-2</v>
      </c>
    </row>
    <row r="727" spans="1:12" x14ac:dyDescent="0.3">
      <c r="A727" s="3">
        <v>43445</v>
      </c>
      <c r="B727" s="18">
        <v>41.09</v>
      </c>
      <c r="C727" s="16">
        <f t="shared" si="66"/>
        <v>4.645476772616286E-3</v>
      </c>
      <c r="D727" s="18">
        <v>96.49</v>
      </c>
      <c r="E727" s="16">
        <f t="shared" si="67"/>
        <v>1.8686655405405261E-2</v>
      </c>
      <c r="F727" s="18">
        <v>23.07</v>
      </c>
      <c r="G727" s="16">
        <f t="shared" si="68"/>
        <v>5.6669572798604406E-3</v>
      </c>
      <c r="J727" s="15">
        <f t="shared" si="69"/>
        <v>4.0905537707212995E-3</v>
      </c>
      <c r="K727" s="15">
        <f t="shared" si="70"/>
        <v>1.8214018563858982E-2</v>
      </c>
      <c r="L727" s="15">
        <f t="shared" si="71"/>
        <v>5.1965364696726427E-3</v>
      </c>
    </row>
    <row r="728" spans="1:12" x14ac:dyDescent="0.3">
      <c r="A728" s="3">
        <v>43446</v>
      </c>
      <c r="B728" s="18">
        <v>41.93</v>
      </c>
      <c r="C728" s="16">
        <f t="shared" si="66"/>
        <v>2.0442930153321992E-2</v>
      </c>
      <c r="D728" s="18">
        <v>99.03</v>
      </c>
      <c r="E728" s="16">
        <f t="shared" si="67"/>
        <v>2.6323971395999735E-2</v>
      </c>
      <c r="F728" s="18">
        <v>23.57</v>
      </c>
      <c r="G728" s="16">
        <f t="shared" si="68"/>
        <v>2.167316861725177E-2</v>
      </c>
      <c r="J728" s="15">
        <f t="shared" si="69"/>
        <v>1.9888007151427006E-2</v>
      </c>
      <c r="K728" s="15">
        <f t="shared" si="70"/>
        <v>2.5851334554453455E-2</v>
      </c>
      <c r="L728" s="15">
        <f t="shared" si="71"/>
        <v>2.1202747807063972E-2</v>
      </c>
    </row>
    <row r="729" spans="1:12" x14ac:dyDescent="0.3">
      <c r="A729" s="3">
        <v>43447</v>
      </c>
      <c r="B729" s="18">
        <v>42.17</v>
      </c>
      <c r="C729" s="16">
        <f t="shared" si="66"/>
        <v>5.7238254233247243E-3</v>
      </c>
      <c r="D729" s="18">
        <v>99.57</v>
      </c>
      <c r="E729" s="16">
        <f t="shared" si="67"/>
        <v>5.4528930627082417E-3</v>
      </c>
      <c r="F729" s="18">
        <v>23.72</v>
      </c>
      <c r="G729" s="16">
        <f t="shared" si="68"/>
        <v>6.3640220619431975E-3</v>
      </c>
      <c r="J729" s="15">
        <f t="shared" si="69"/>
        <v>5.1689024214297379E-3</v>
      </c>
      <c r="K729" s="15">
        <f t="shared" si="70"/>
        <v>4.9802562211619609E-3</v>
      </c>
      <c r="L729" s="15">
        <f t="shared" si="71"/>
        <v>5.8936012517553996E-3</v>
      </c>
    </row>
    <row r="730" spans="1:12" x14ac:dyDescent="0.3">
      <c r="A730" s="3">
        <v>43448</v>
      </c>
      <c r="B730" s="18">
        <v>42.41</v>
      </c>
      <c r="C730" s="16">
        <f t="shared" si="66"/>
        <v>5.691249703580592E-3</v>
      </c>
      <c r="D730" s="18">
        <v>99.34</v>
      </c>
      <c r="E730" s="16">
        <f t="shared" si="67"/>
        <v>-2.3099327106557155E-3</v>
      </c>
      <c r="F730" s="18">
        <v>23.65</v>
      </c>
      <c r="G730" s="16">
        <f t="shared" si="68"/>
        <v>-2.9510961214165299E-3</v>
      </c>
      <c r="J730" s="15">
        <f t="shared" si="69"/>
        <v>5.1363267016856055E-3</v>
      </c>
      <c r="K730" s="15">
        <f t="shared" si="70"/>
        <v>-2.7825695522019963E-3</v>
      </c>
      <c r="L730" s="15">
        <f t="shared" si="71"/>
        <v>-3.4215169316043274E-3</v>
      </c>
    </row>
    <row r="731" spans="1:12" x14ac:dyDescent="0.3">
      <c r="A731" s="3">
        <v>43451</v>
      </c>
      <c r="B731" s="18">
        <v>42.75</v>
      </c>
      <c r="C731" s="16">
        <f t="shared" si="66"/>
        <v>8.0169771280358404E-3</v>
      </c>
      <c r="D731" s="18">
        <v>99.4</v>
      </c>
      <c r="E731" s="16">
        <f t="shared" si="67"/>
        <v>6.0398630964364486E-4</v>
      </c>
      <c r="F731" s="18">
        <v>23.78</v>
      </c>
      <c r="G731" s="16">
        <f t="shared" si="68"/>
        <v>5.4968287526429016E-3</v>
      </c>
      <c r="J731" s="15">
        <f t="shared" si="69"/>
        <v>7.4620541261408539E-3</v>
      </c>
      <c r="K731" s="15">
        <f t="shared" si="70"/>
        <v>1.3134946809736415E-4</v>
      </c>
      <c r="L731" s="15">
        <f t="shared" si="71"/>
        <v>5.0264079424551036E-3</v>
      </c>
    </row>
    <row r="732" spans="1:12" x14ac:dyDescent="0.3">
      <c r="A732" s="3">
        <v>43452</v>
      </c>
      <c r="B732" s="18">
        <v>42.9</v>
      </c>
      <c r="C732" s="16">
        <f t="shared" si="66"/>
        <v>3.5087719298245723E-3</v>
      </c>
      <c r="D732" s="18">
        <v>99.45</v>
      </c>
      <c r="E732" s="16">
        <f t="shared" si="67"/>
        <v>5.030181086518315E-4</v>
      </c>
      <c r="F732" s="18">
        <v>23.83</v>
      </c>
      <c r="G732" s="16">
        <f t="shared" si="68"/>
        <v>2.102607232968845E-3</v>
      </c>
      <c r="J732" s="15">
        <f t="shared" si="69"/>
        <v>2.9538489279295863E-3</v>
      </c>
      <c r="K732" s="15">
        <f t="shared" si="70"/>
        <v>3.0381267105550791E-5</v>
      </c>
      <c r="L732" s="15">
        <f t="shared" si="71"/>
        <v>1.6321864227810472E-3</v>
      </c>
    </row>
    <row r="733" spans="1:12" x14ac:dyDescent="0.3">
      <c r="A733" s="3">
        <v>43453</v>
      </c>
      <c r="B733" s="18">
        <v>43.23</v>
      </c>
      <c r="C733" s="16">
        <f t="shared" si="66"/>
        <v>7.692307692307665E-3</v>
      </c>
      <c r="D733" s="18">
        <v>100.53</v>
      </c>
      <c r="E733" s="16">
        <f t="shared" si="67"/>
        <v>1.0859728506787292E-2</v>
      </c>
      <c r="F733" s="18">
        <v>24.17</v>
      </c>
      <c r="G733" s="16">
        <f t="shared" si="68"/>
        <v>1.4267729752412972E-2</v>
      </c>
      <c r="J733" s="15">
        <f t="shared" si="69"/>
        <v>7.1373846904126785E-3</v>
      </c>
      <c r="K733" s="15">
        <f t="shared" si="70"/>
        <v>1.0387091665241011E-2</v>
      </c>
      <c r="L733" s="15">
        <f t="shared" si="71"/>
        <v>1.3797308942225174E-2</v>
      </c>
    </row>
    <row r="734" spans="1:12" x14ac:dyDescent="0.3">
      <c r="A734" s="3">
        <v>43454</v>
      </c>
      <c r="B734" s="18">
        <v>43.06</v>
      </c>
      <c r="C734" s="16">
        <f t="shared" si="66"/>
        <v>-3.9324543141335822E-3</v>
      </c>
      <c r="D734" s="18">
        <v>100.65</v>
      </c>
      <c r="E734" s="16">
        <f t="shared" si="67"/>
        <v>1.1936735302895407E-3</v>
      </c>
      <c r="F734" s="18">
        <v>24.21</v>
      </c>
      <c r="G734" s="16">
        <f t="shared" si="68"/>
        <v>1.6549441456350511E-3</v>
      </c>
      <c r="J734" s="15">
        <f t="shared" si="69"/>
        <v>-4.4873773160285686E-3</v>
      </c>
      <c r="K734" s="15">
        <f t="shared" si="70"/>
        <v>7.2103668874326E-4</v>
      </c>
      <c r="L734" s="15">
        <f t="shared" si="71"/>
        <v>1.1845233354472534E-3</v>
      </c>
    </row>
    <row r="735" spans="1:12" x14ac:dyDescent="0.3">
      <c r="A735" s="3">
        <v>43455</v>
      </c>
      <c r="B735" s="18">
        <v>42.48</v>
      </c>
      <c r="C735" s="16">
        <f t="shared" si="66"/>
        <v>-1.3469577333952709E-2</v>
      </c>
      <c r="D735" s="18">
        <v>99.41</v>
      </c>
      <c r="E735" s="16">
        <f t="shared" si="67"/>
        <v>-1.231992051664188E-2</v>
      </c>
      <c r="F735" s="18">
        <v>24.02</v>
      </c>
      <c r="G735" s="16">
        <f t="shared" si="68"/>
        <v>-7.8479966955803393E-3</v>
      </c>
      <c r="J735" s="15">
        <f t="shared" si="69"/>
        <v>-1.4024500335847696E-2</v>
      </c>
      <c r="K735" s="15">
        <f t="shared" si="70"/>
        <v>-1.2792557358188161E-2</v>
      </c>
      <c r="L735" s="15">
        <f t="shared" si="71"/>
        <v>-8.3184175057681373E-3</v>
      </c>
    </row>
    <row r="736" spans="1:12" x14ac:dyDescent="0.3">
      <c r="A736" s="3">
        <v>43458</v>
      </c>
      <c r="B736" s="18">
        <v>41.99</v>
      </c>
      <c r="C736" s="16">
        <f t="shared" si="66"/>
        <v>-1.1534839924670304E-2</v>
      </c>
      <c r="D736" s="18">
        <v>99.03</v>
      </c>
      <c r="E736" s="16">
        <f t="shared" si="67"/>
        <v>-3.8225530630721094E-3</v>
      </c>
      <c r="F736" s="18">
        <v>23.87</v>
      </c>
      <c r="G736" s="16">
        <f t="shared" si="68"/>
        <v>-6.2447960033304994E-3</v>
      </c>
      <c r="J736" s="15">
        <f t="shared" si="69"/>
        <v>-1.208976292656529E-2</v>
      </c>
      <c r="K736" s="15">
        <f t="shared" si="70"/>
        <v>-4.2951899046183902E-3</v>
      </c>
      <c r="L736" s="15">
        <f t="shared" si="71"/>
        <v>-6.7152168135182974E-3</v>
      </c>
    </row>
    <row r="737" spans="1:12" x14ac:dyDescent="0.3">
      <c r="A737" s="3">
        <v>43460</v>
      </c>
      <c r="B737" s="18">
        <v>42.22</v>
      </c>
      <c r="C737" s="16">
        <f t="shared" si="66"/>
        <v>5.4774946415812042E-3</v>
      </c>
      <c r="D737" s="18">
        <v>99.12</v>
      </c>
      <c r="E737" s="16">
        <f t="shared" si="67"/>
        <v>9.0881551045152165E-4</v>
      </c>
      <c r="F737" s="18">
        <v>23.96</v>
      </c>
      <c r="G737" s="16">
        <f t="shared" si="68"/>
        <v>3.7704231252617681E-3</v>
      </c>
      <c r="J737" s="15">
        <f t="shared" si="69"/>
        <v>4.9225716396862178E-3</v>
      </c>
      <c r="K737" s="15">
        <f t="shared" si="70"/>
        <v>4.3617866890524094E-4</v>
      </c>
      <c r="L737" s="15">
        <f t="shared" si="71"/>
        <v>3.3000023150739706E-3</v>
      </c>
    </row>
    <row r="738" spans="1:12" x14ac:dyDescent="0.3">
      <c r="A738" s="3">
        <v>43461</v>
      </c>
      <c r="B738" s="18">
        <v>42.34</v>
      </c>
      <c r="C738" s="16">
        <f t="shared" si="66"/>
        <v>2.842254855518922E-3</v>
      </c>
      <c r="D738" s="18">
        <v>99.41</v>
      </c>
      <c r="E738" s="16">
        <f t="shared" si="67"/>
        <v>2.9257465698142582E-3</v>
      </c>
      <c r="F738" s="18">
        <v>24.07</v>
      </c>
      <c r="G738" s="16">
        <f t="shared" si="68"/>
        <v>4.5909849749581344E-3</v>
      </c>
      <c r="J738" s="15">
        <f t="shared" si="69"/>
        <v>2.2873318536239359E-3</v>
      </c>
      <c r="K738" s="15">
        <f t="shared" si="70"/>
        <v>2.4531097282679774E-3</v>
      </c>
      <c r="L738" s="15">
        <f t="shared" si="71"/>
        <v>4.1205641647703364E-3</v>
      </c>
    </row>
    <row r="739" spans="1:12" x14ac:dyDescent="0.3">
      <c r="A739" s="3">
        <v>43462</v>
      </c>
      <c r="B739" s="18">
        <v>42.73</v>
      </c>
      <c r="C739" s="16">
        <f t="shared" si="66"/>
        <v>9.21114785073196E-3</v>
      </c>
      <c r="D739" s="18">
        <v>100.1</v>
      </c>
      <c r="E739" s="16">
        <f t="shared" si="67"/>
        <v>6.9409516145255701E-3</v>
      </c>
      <c r="F739" s="18">
        <v>24.17</v>
      </c>
      <c r="G739" s="16">
        <f t="shared" si="68"/>
        <v>4.1545492314083443E-3</v>
      </c>
      <c r="J739" s="15">
        <f t="shared" si="69"/>
        <v>8.6562248488369735E-3</v>
      </c>
      <c r="K739" s="15">
        <f t="shared" si="70"/>
        <v>6.4683147729792893E-3</v>
      </c>
      <c r="L739" s="15">
        <f t="shared" si="71"/>
        <v>3.6841284212205468E-3</v>
      </c>
    </row>
    <row r="740" spans="1:12" x14ac:dyDescent="0.3">
      <c r="A740" s="3">
        <v>43465</v>
      </c>
      <c r="B740" s="18">
        <v>42.77</v>
      </c>
      <c r="C740" s="16">
        <f t="shared" si="66"/>
        <v>9.3611046103458939E-4</v>
      </c>
      <c r="D740" s="18">
        <v>100.57</v>
      </c>
      <c r="E740" s="16">
        <f t="shared" si="67"/>
        <v>4.6953046953046584E-3</v>
      </c>
      <c r="F740" s="18">
        <v>24.31</v>
      </c>
      <c r="G740" s="16">
        <f t="shared" si="68"/>
        <v>5.7923045097225678E-3</v>
      </c>
      <c r="J740" s="15">
        <f t="shared" si="69"/>
        <v>3.8118745913960335E-4</v>
      </c>
      <c r="K740" s="15">
        <f t="shared" si="70"/>
        <v>4.2226678537583776E-3</v>
      </c>
      <c r="L740" s="15">
        <f t="shared" si="71"/>
        <v>5.3218836995347699E-3</v>
      </c>
    </row>
    <row r="741" spans="1:12" x14ac:dyDescent="0.3">
      <c r="A741" s="3">
        <v>43466</v>
      </c>
      <c r="B741" s="18">
        <v>42.92</v>
      </c>
      <c r="C741" s="16">
        <f t="shared" si="66"/>
        <v>3.507131166705646E-3</v>
      </c>
      <c r="D741" s="18">
        <v>100.47</v>
      </c>
      <c r="E741" s="16">
        <f t="shared" si="67"/>
        <v>-9.9433230585654897E-4</v>
      </c>
      <c r="F741" s="18">
        <v>24.38</v>
      </c>
      <c r="G741" s="16">
        <f t="shared" si="68"/>
        <v>2.8794734677086709E-3</v>
      </c>
      <c r="J741" s="15">
        <f t="shared" si="69"/>
        <v>2.9522081648106599E-3</v>
      </c>
      <c r="K741" s="15">
        <f t="shared" si="70"/>
        <v>-1.4669691474028298E-3</v>
      </c>
      <c r="L741" s="15">
        <f t="shared" si="71"/>
        <v>2.4090526575208733E-3</v>
      </c>
    </row>
    <row r="742" spans="1:12" x14ac:dyDescent="0.3">
      <c r="A742" s="3">
        <v>43467</v>
      </c>
      <c r="B742" s="18">
        <v>42.34</v>
      </c>
      <c r="C742" s="16">
        <f t="shared" si="66"/>
        <v>-1.3513513513513487E-2</v>
      </c>
      <c r="D742" s="18">
        <v>99.54</v>
      </c>
      <c r="E742" s="16">
        <f t="shared" si="67"/>
        <v>-9.2564944759628842E-3</v>
      </c>
      <c r="F742" s="18">
        <v>24.26</v>
      </c>
      <c r="G742" s="16">
        <f t="shared" si="68"/>
        <v>-4.9220672682526168E-3</v>
      </c>
      <c r="J742" s="15">
        <f t="shared" si="69"/>
        <v>-1.4068436515408473E-2</v>
      </c>
      <c r="K742" s="15">
        <f t="shared" si="70"/>
        <v>-9.729131317509165E-3</v>
      </c>
      <c r="L742" s="15">
        <f t="shared" si="71"/>
        <v>-5.3924880784404147E-3</v>
      </c>
    </row>
    <row r="743" spans="1:12" x14ac:dyDescent="0.3">
      <c r="A743" s="3">
        <v>43468</v>
      </c>
      <c r="B743" s="18">
        <v>41.86</v>
      </c>
      <c r="C743" s="16">
        <f t="shared" si="66"/>
        <v>-1.1336797354747352E-2</v>
      </c>
      <c r="D743" s="18">
        <v>99</v>
      </c>
      <c r="E743" s="16">
        <f t="shared" si="67"/>
        <v>-5.4249547920434127E-3</v>
      </c>
      <c r="F743" s="18">
        <v>24.14</v>
      </c>
      <c r="G743" s="16">
        <f t="shared" si="68"/>
        <v>-4.9464138499588639E-3</v>
      </c>
      <c r="J743" s="15">
        <f t="shared" si="69"/>
        <v>-1.1891720356642339E-2</v>
      </c>
      <c r="K743" s="15">
        <f t="shared" si="70"/>
        <v>-5.8975916335896935E-3</v>
      </c>
      <c r="L743" s="15">
        <f t="shared" si="71"/>
        <v>-5.4168346601466619E-3</v>
      </c>
    </row>
    <row r="744" spans="1:12" x14ac:dyDescent="0.3">
      <c r="A744" s="3">
        <v>43469</v>
      </c>
      <c r="B744" s="18">
        <v>42.13</v>
      </c>
      <c r="C744" s="16">
        <f t="shared" si="66"/>
        <v>6.450071667463142E-3</v>
      </c>
      <c r="D744" s="18">
        <v>99.37</v>
      </c>
      <c r="E744" s="16">
        <f t="shared" si="67"/>
        <v>3.737373737373817E-3</v>
      </c>
      <c r="F744" s="18">
        <v>24.12</v>
      </c>
      <c r="G744" s="16">
        <f t="shared" si="68"/>
        <v>-8.2850041425019949E-4</v>
      </c>
      <c r="J744" s="15">
        <f t="shared" si="69"/>
        <v>5.8951486655681555E-3</v>
      </c>
      <c r="K744" s="15">
        <f t="shared" si="70"/>
        <v>3.2647368958275361E-3</v>
      </c>
      <c r="L744" s="15">
        <f t="shared" si="71"/>
        <v>-1.2989212244379972E-3</v>
      </c>
    </row>
    <row r="745" spans="1:12" x14ac:dyDescent="0.3">
      <c r="A745" s="3">
        <v>43472</v>
      </c>
      <c r="B745" s="18">
        <v>42.3</v>
      </c>
      <c r="C745" s="16">
        <f t="shared" si="66"/>
        <v>4.0351293614999673E-3</v>
      </c>
      <c r="D745" s="18">
        <v>99.61</v>
      </c>
      <c r="E745" s="16">
        <f t="shared" si="67"/>
        <v>2.4152158599173301E-3</v>
      </c>
      <c r="F745" s="18">
        <v>24.05</v>
      </c>
      <c r="G745" s="16">
        <f t="shared" si="68"/>
        <v>-2.9021558872305286E-3</v>
      </c>
      <c r="J745" s="15">
        <f t="shared" si="69"/>
        <v>3.4802063596049812E-3</v>
      </c>
      <c r="K745" s="15">
        <f t="shared" si="70"/>
        <v>1.9425790183710493E-3</v>
      </c>
      <c r="L745" s="15">
        <f t="shared" si="71"/>
        <v>-3.3725766974183262E-3</v>
      </c>
    </row>
    <row r="746" spans="1:12" x14ac:dyDescent="0.3">
      <c r="A746" s="3">
        <v>43473</v>
      </c>
      <c r="B746" s="18">
        <v>42.48</v>
      </c>
      <c r="C746" s="16">
        <f t="shared" si="66"/>
        <v>4.2553191489360653E-3</v>
      </c>
      <c r="D746" s="18">
        <v>99.25</v>
      </c>
      <c r="E746" s="16">
        <f t="shared" si="67"/>
        <v>-3.6140949703844516E-3</v>
      </c>
      <c r="F746" s="18">
        <v>23.98</v>
      </c>
      <c r="G746" s="16">
        <f t="shared" si="68"/>
        <v>-2.9106029106029663E-3</v>
      </c>
      <c r="J746" s="15">
        <f t="shared" si="69"/>
        <v>3.7003961470410793E-3</v>
      </c>
      <c r="K746" s="15">
        <f t="shared" si="70"/>
        <v>-4.0867318119307324E-3</v>
      </c>
      <c r="L746" s="15">
        <f t="shared" si="71"/>
        <v>-3.3810237207907638E-3</v>
      </c>
    </row>
    <row r="747" spans="1:12" x14ac:dyDescent="0.3">
      <c r="A747" s="3">
        <v>43474</v>
      </c>
      <c r="B747" s="18">
        <v>42.7</v>
      </c>
      <c r="C747" s="16">
        <f t="shared" si="66"/>
        <v>5.1789077212807122E-3</v>
      </c>
      <c r="D747" s="18">
        <v>99.32</v>
      </c>
      <c r="E747" s="16">
        <f t="shared" si="67"/>
        <v>7.0528967254390729E-4</v>
      </c>
      <c r="F747" s="18">
        <v>23.99</v>
      </c>
      <c r="G747" s="16">
        <f t="shared" si="68"/>
        <v>4.170141784820558E-4</v>
      </c>
      <c r="J747" s="15">
        <f t="shared" si="69"/>
        <v>4.6239847193857257E-3</v>
      </c>
      <c r="K747" s="15">
        <f t="shared" si="70"/>
        <v>2.3265283099762658E-4</v>
      </c>
      <c r="L747" s="15">
        <f t="shared" si="71"/>
        <v>-5.3406631705741898E-5</v>
      </c>
    </row>
    <row r="748" spans="1:12" x14ac:dyDescent="0.3">
      <c r="A748" s="3">
        <v>43475</v>
      </c>
      <c r="B748" s="18">
        <v>42.61</v>
      </c>
      <c r="C748" s="16">
        <f t="shared" si="66"/>
        <v>-2.1077283372366029E-3</v>
      </c>
      <c r="D748" s="18">
        <v>99.55</v>
      </c>
      <c r="E748" s="16">
        <f t="shared" si="67"/>
        <v>2.3157470801449254E-3</v>
      </c>
      <c r="F748" s="18">
        <v>24.02</v>
      </c>
      <c r="G748" s="16">
        <f t="shared" si="68"/>
        <v>1.2505210504376585E-3</v>
      </c>
      <c r="J748" s="15">
        <f t="shared" si="69"/>
        <v>-2.662651339131589E-3</v>
      </c>
      <c r="K748" s="15">
        <f t="shared" si="70"/>
        <v>1.8431102385986445E-3</v>
      </c>
      <c r="L748" s="15">
        <f t="shared" si="71"/>
        <v>7.8010024024986074E-4</v>
      </c>
    </row>
    <row r="749" spans="1:12" x14ac:dyDescent="0.3">
      <c r="A749" s="3">
        <v>43476</v>
      </c>
      <c r="B749" s="18">
        <v>42.61</v>
      </c>
      <c r="C749" s="16">
        <f t="shared" si="66"/>
        <v>0</v>
      </c>
      <c r="D749" s="18">
        <v>99</v>
      </c>
      <c r="E749" s="16">
        <f t="shared" si="67"/>
        <v>-5.5248618784530246E-3</v>
      </c>
      <c r="F749" s="18">
        <v>23.9</v>
      </c>
      <c r="G749" s="16">
        <f t="shared" si="68"/>
        <v>-4.9958368026644662E-3</v>
      </c>
      <c r="J749" s="15">
        <f t="shared" si="69"/>
        <v>-5.5492300189498604E-4</v>
      </c>
      <c r="K749" s="15">
        <f t="shared" si="70"/>
        <v>-5.9974987199993054E-3</v>
      </c>
      <c r="L749" s="15">
        <f t="shared" si="71"/>
        <v>-5.4662576128522641E-3</v>
      </c>
    </row>
    <row r="750" spans="1:12" x14ac:dyDescent="0.3">
      <c r="A750" s="3">
        <v>43479</v>
      </c>
      <c r="B750" s="18">
        <v>42.34</v>
      </c>
      <c r="C750" s="16">
        <f t="shared" si="66"/>
        <v>-6.3365407181411593E-3</v>
      </c>
      <c r="D750" s="18">
        <v>98.34</v>
      </c>
      <c r="E750" s="16">
        <f t="shared" si="67"/>
        <v>-6.6666666666665986E-3</v>
      </c>
      <c r="F750" s="18">
        <v>23.85</v>
      </c>
      <c r="G750" s="16">
        <f t="shared" si="68"/>
        <v>-2.0920502092048876E-3</v>
      </c>
      <c r="J750" s="15">
        <f t="shared" si="69"/>
        <v>-6.8914637200361457E-3</v>
      </c>
      <c r="K750" s="15">
        <f t="shared" si="70"/>
        <v>-7.1393035082128794E-3</v>
      </c>
      <c r="L750" s="15">
        <f t="shared" si="71"/>
        <v>-2.5624710193926851E-3</v>
      </c>
    </row>
    <row r="751" spans="1:12" x14ac:dyDescent="0.3">
      <c r="A751" s="3">
        <v>43480</v>
      </c>
      <c r="B751" s="18">
        <v>42.76</v>
      </c>
      <c r="C751" s="16">
        <f t="shared" si="66"/>
        <v>9.9196976854036834E-3</v>
      </c>
      <c r="D751" s="18">
        <v>99.17</v>
      </c>
      <c r="E751" s="16">
        <f t="shared" si="67"/>
        <v>8.4401057555418824E-3</v>
      </c>
      <c r="F751" s="18">
        <v>24.07</v>
      </c>
      <c r="G751" s="16">
        <f t="shared" si="68"/>
        <v>9.2243186582807724E-3</v>
      </c>
      <c r="J751" s="15">
        <f t="shared" si="69"/>
        <v>9.3647746835086969E-3</v>
      </c>
      <c r="K751" s="15">
        <f t="shared" si="70"/>
        <v>7.9674689139956015E-3</v>
      </c>
      <c r="L751" s="15">
        <f t="shared" si="71"/>
        <v>8.7538978480929744E-3</v>
      </c>
    </row>
    <row r="752" spans="1:12" x14ac:dyDescent="0.3">
      <c r="A752" s="3">
        <v>43481</v>
      </c>
      <c r="B752" s="18">
        <v>42.8</v>
      </c>
      <c r="C752" s="16">
        <f t="shared" si="66"/>
        <v>9.3545369504210996E-4</v>
      </c>
      <c r="D752" s="18">
        <v>99.11</v>
      </c>
      <c r="E752" s="16">
        <f t="shared" si="67"/>
        <v>-6.050216799435848E-4</v>
      </c>
      <c r="F752" s="18">
        <v>24.21</v>
      </c>
      <c r="G752" s="16">
        <f t="shared" si="68"/>
        <v>5.8163689239718597E-3</v>
      </c>
      <c r="J752" s="15">
        <f t="shared" si="69"/>
        <v>3.8053069314712392E-4</v>
      </c>
      <c r="K752" s="15">
        <f t="shared" si="70"/>
        <v>-1.0776585214898656E-3</v>
      </c>
      <c r="L752" s="15">
        <f t="shared" si="71"/>
        <v>5.3459481137840617E-3</v>
      </c>
    </row>
    <row r="753" spans="1:12" x14ac:dyDescent="0.3">
      <c r="A753" s="3">
        <v>43482</v>
      </c>
      <c r="B753" s="18">
        <v>42.77</v>
      </c>
      <c r="C753" s="16">
        <f t="shared" si="66"/>
        <v>-7.0093457943909421E-4</v>
      </c>
      <c r="D753" s="18">
        <v>98.86</v>
      </c>
      <c r="E753" s="16">
        <f t="shared" si="67"/>
        <v>-2.522449803248894E-3</v>
      </c>
      <c r="F753" s="18">
        <v>24.12</v>
      </c>
      <c r="G753" s="16">
        <f t="shared" si="68"/>
        <v>-3.7174721189591198E-3</v>
      </c>
      <c r="J753" s="15">
        <f t="shared" si="69"/>
        <v>-1.2558575813340802E-3</v>
      </c>
      <c r="K753" s="15">
        <f t="shared" si="70"/>
        <v>-2.9950866447951748E-3</v>
      </c>
      <c r="L753" s="15">
        <f t="shared" si="71"/>
        <v>-4.1878929291469177E-3</v>
      </c>
    </row>
    <row r="754" spans="1:12" x14ac:dyDescent="0.3">
      <c r="A754" s="3">
        <v>43483</v>
      </c>
      <c r="B754" s="18">
        <v>42.53</v>
      </c>
      <c r="C754" s="16">
        <f t="shared" si="66"/>
        <v>-5.6114098667290335E-3</v>
      </c>
      <c r="D754" s="18">
        <v>98.6</v>
      </c>
      <c r="E754" s="16">
        <f t="shared" si="67"/>
        <v>-2.6299817924337887E-3</v>
      </c>
      <c r="F754" s="18">
        <v>23.99</v>
      </c>
      <c r="G754" s="16">
        <f t="shared" si="68"/>
        <v>-5.3897180762852992E-3</v>
      </c>
      <c r="J754" s="15">
        <f t="shared" si="69"/>
        <v>-6.16633286862402E-3</v>
      </c>
      <c r="K754" s="15">
        <f t="shared" si="70"/>
        <v>-3.1026186339800695E-3</v>
      </c>
      <c r="L754" s="15">
        <f t="shared" si="71"/>
        <v>-5.8601388864730972E-3</v>
      </c>
    </row>
    <row r="755" spans="1:12" x14ac:dyDescent="0.3">
      <c r="A755" s="3">
        <v>43486</v>
      </c>
      <c r="B755" s="18">
        <v>42.57</v>
      </c>
      <c r="C755" s="16">
        <f t="shared" si="66"/>
        <v>9.4051257935579002E-4</v>
      </c>
      <c r="D755" s="18">
        <v>97.83</v>
      </c>
      <c r="E755" s="16">
        <f t="shared" si="67"/>
        <v>-7.8093306288031794E-3</v>
      </c>
      <c r="F755" s="18">
        <v>23.78</v>
      </c>
      <c r="G755" s="16">
        <f t="shared" si="68"/>
        <v>-8.7536473530636094E-3</v>
      </c>
      <c r="J755" s="15">
        <f t="shared" si="69"/>
        <v>3.8558957746080398E-4</v>
      </c>
      <c r="K755" s="15">
        <f t="shared" si="70"/>
        <v>-8.2819674703494602E-3</v>
      </c>
      <c r="L755" s="15">
        <f t="shared" si="71"/>
        <v>-9.2240681632514074E-3</v>
      </c>
    </row>
    <row r="756" spans="1:12" x14ac:dyDescent="0.3">
      <c r="A756" s="3">
        <v>43487</v>
      </c>
      <c r="B756" s="18">
        <v>42.42</v>
      </c>
      <c r="C756" s="16">
        <f t="shared" si="66"/>
        <v>-3.5236081747709314E-3</v>
      </c>
      <c r="D756" s="18">
        <v>97.69</v>
      </c>
      <c r="E756" s="16">
        <f t="shared" si="67"/>
        <v>-1.4310538689563668E-3</v>
      </c>
      <c r="F756" s="18">
        <v>23.6</v>
      </c>
      <c r="G756" s="16">
        <f t="shared" si="68"/>
        <v>-7.569386038687953E-3</v>
      </c>
      <c r="J756" s="15">
        <f t="shared" si="69"/>
        <v>-4.0785311766659178E-3</v>
      </c>
      <c r="K756" s="15">
        <f t="shared" si="70"/>
        <v>-1.9036907105026476E-3</v>
      </c>
      <c r="L756" s="15">
        <f t="shared" si="71"/>
        <v>-8.039806848875751E-3</v>
      </c>
    </row>
    <row r="757" spans="1:12" x14ac:dyDescent="0.3">
      <c r="A757" s="3">
        <v>43488</v>
      </c>
      <c r="B757" s="18">
        <v>42.1</v>
      </c>
      <c r="C757" s="16">
        <f t="shared" si="66"/>
        <v>-7.543611504007508E-3</v>
      </c>
      <c r="D757" s="18">
        <v>97.37</v>
      </c>
      <c r="E757" s="16">
        <f t="shared" si="67"/>
        <v>-3.2756679291635615E-3</v>
      </c>
      <c r="F757" s="18">
        <v>23.59</v>
      </c>
      <c r="G757" s="16">
        <f t="shared" si="68"/>
        <v>-4.2372881355934311E-4</v>
      </c>
      <c r="J757" s="15">
        <f t="shared" si="69"/>
        <v>-8.0985345059024945E-3</v>
      </c>
      <c r="K757" s="15">
        <f t="shared" si="70"/>
        <v>-3.7483047707098423E-3</v>
      </c>
      <c r="L757" s="15">
        <f t="shared" si="71"/>
        <v>-8.9414962374714086E-4</v>
      </c>
    </row>
    <row r="758" spans="1:12" x14ac:dyDescent="0.3">
      <c r="A758" s="3">
        <v>43489</v>
      </c>
      <c r="B758" s="18">
        <v>42.06</v>
      </c>
      <c r="C758" s="16">
        <f t="shared" si="66"/>
        <v>-9.5011876484563107E-4</v>
      </c>
      <c r="D758" s="18">
        <v>96.84</v>
      </c>
      <c r="E758" s="16">
        <f t="shared" si="67"/>
        <v>-5.4431549758652276E-3</v>
      </c>
      <c r="F758" s="18">
        <v>23.52</v>
      </c>
      <c r="G758" s="16">
        <f t="shared" si="68"/>
        <v>-2.9673590504450953E-3</v>
      </c>
      <c r="J758" s="15">
        <f t="shared" si="69"/>
        <v>-1.5050417667406171E-3</v>
      </c>
      <c r="K758" s="15">
        <f t="shared" si="70"/>
        <v>-5.9157918174115084E-3</v>
      </c>
      <c r="L758" s="15">
        <f t="shared" si="71"/>
        <v>-3.4377798606328928E-3</v>
      </c>
    </row>
    <row r="759" spans="1:12" x14ac:dyDescent="0.3">
      <c r="A759" s="3">
        <v>43490</v>
      </c>
      <c r="B759" s="18">
        <v>41.75</v>
      </c>
      <c r="C759" s="16">
        <f t="shared" si="66"/>
        <v>-7.3704232049454088E-3</v>
      </c>
      <c r="D759" s="18">
        <v>95.78</v>
      </c>
      <c r="E759" s="16">
        <f t="shared" si="67"/>
        <v>-1.0945890128046254E-2</v>
      </c>
      <c r="F759" s="18">
        <v>23.32</v>
      </c>
      <c r="G759" s="16">
        <f t="shared" si="68"/>
        <v>-8.5034013605441716E-3</v>
      </c>
      <c r="J759" s="15">
        <f t="shared" si="69"/>
        <v>-7.9253462068403953E-3</v>
      </c>
      <c r="K759" s="15">
        <f t="shared" si="70"/>
        <v>-1.1418526969592535E-2</v>
      </c>
      <c r="L759" s="15">
        <f t="shared" si="71"/>
        <v>-8.9738221707319696E-3</v>
      </c>
    </row>
    <row r="760" spans="1:12" x14ac:dyDescent="0.3">
      <c r="A760" s="3">
        <v>43493</v>
      </c>
      <c r="B760" s="18">
        <v>41.28</v>
      </c>
      <c r="C760" s="16">
        <f t="shared" si="66"/>
        <v>-1.1257485029940062E-2</v>
      </c>
      <c r="D760" s="18">
        <v>94.37</v>
      </c>
      <c r="E760" s="16">
        <f t="shared" si="67"/>
        <v>-1.4721236166214235E-2</v>
      </c>
      <c r="F760" s="18">
        <v>22.94</v>
      </c>
      <c r="G760" s="16">
        <f t="shared" si="68"/>
        <v>-1.6295025728988E-2</v>
      </c>
      <c r="J760" s="15">
        <f t="shared" si="69"/>
        <v>-1.1812408031835048E-2</v>
      </c>
      <c r="K760" s="15">
        <f t="shared" si="70"/>
        <v>-1.5193873007760516E-2</v>
      </c>
      <c r="L760" s="15">
        <f t="shared" si="71"/>
        <v>-1.6765446539175798E-2</v>
      </c>
    </row>
    <row r="761" spans="1:12" x14ac:dyDescent="0.3">
      <c r="A761" s="3">
        <v>43494</v>
      </c>
      <c r="B761" s="18">
        <v>41.25</v>
      </c>
      <c r="C761" s="16">
        <f t="shared" si="66"/>
        <v>-7.2674418604656843E-4</v>
      </c>
      <c r="D761" s="18">
        <v>94.43</v>
      </c>
      <c r="E761" s="16">
        <f t="shared" si="67"/>
        <v>6.3579527392176871E-4</v>
      </c>
      <c r="F761" s="18">
        <v>23</v>
      </c>
      <c r="G761" s="16">
        <f t="shared" si="68"/>
        <v>2.6155187445509043E-3</v>
      </c>
      <c r="J761" s="15">
        <f t="shared" si="69"/>
        <v>-1.2816671879415545E-3</v>
      </c>
      <c r="K761" s="15">
        <f t="shared" si="70"/>
        <v>1.6315843237548801E-4</v>
      </c>
      <c r="L761" s="15">
        <f t="shared" si="71"/>
        <v>2.1450979343631067E-3</v>
      </c>
    </row>
    <row r="762" spans="1:12" x14ac:dyDescent="0.3">
      <c r="A762" s="3">
        <v>43495</v>
      </c>
      <c r="B762" s="18">
        <v>41.41</v>
      </c>
      <c r="C762" s="16">
        <f t="shared" si="66"/>
        <v>3.8787878787878149E-3</v>
      </c>
      <c r="D762" s="18">
        <v>94.93</v>
      </c>
      <c r="E762" s="16">
        <f t="shared" si="67"/>
        <v>5.2949274594937812E-3</v>
      </c>
      <c r="F762" s="18">
        <v>23.09</v>
      </c>
      <c r="G762" s="16">
        <f t="shared" si="68"/>
        <v>3.9130434782608248E-3</v>
      </c>
      <c r="J762" s="15">
        <f t="shared" si="69"/>
        <v>3.3238648768928289E-3</v>
      </c>
      <c r="K762" s="15">
        <f t="shared" si="70"/>
        <v>4.8222906179475004E-3</v>
      </c>
      <c r="L762" s="15">
        <f t="shared" si="71"/>
        <v>3.4426226680730272E-3</v>
      </c>
    </row>
    <row r="763" spans="1:12" x14ac:dyDescent="0.3">
      <c r="A763" s="3">
        <v>43496</v>
      </c>
      <c r="B763" s="18">
        <v>41.97</v>
      </c>
      <c r="C763" s="16">
        <f t="shared" si="66"/>
        <v>1.3523303549867194E-2</v>
      </c>
      <c r="D763" s="18">
        <v>95.56</v>
      </c>
      <c r="E763" s="16">
        <f t="shared" si="67"/>
        <v>6.6364689771409857E-3</v>
      </c>
      <c r="F763" s="18">
        <v>23.26</v>
      </c>
      <c r="G763" s="16">
        <f t="shared" si="68"/>
        <v>7.362494586401036E-3</v>
      </c>
      <c r="J763" s="15">
        <f t="shared" si="69"/>
        <v>1.2968380547972207E-2</v>
      </c>
      <c r="K763" s="15">
        <f t="shared" si="70"/>
        <v>6.1638321355947049E-3</v>
      </c>
      <c r="L763" s="15">
        <f t="shared" si="71"/>
        <v>6.8920737762132381E-3</v>
      </c>
    </row>
    <row r="764" spans="1:12" x14ac:dyDescent="0.3">
      <c r="A764" s="3">
        <v>43497</v>
      </c>
      <c r="B764" s="18">
        <v>42.03</v>
      </c>
      <c r="C764" s="16">
        <f t="shared" si="66"/>
        <v>1.4295925661187425E-3</v>
      </c>
      <c r="D764" s="18">
        <v>95.72</v>
      </c>
      <c r="E764" s="16">
        <f t="shared" si="67"/>
        <v>1.6743407283381639E-3</v>
      </c>
      <c r="F764" s="18">
        <v>23.34</v>
      </c>
      <c r="G764" s="16">
        <f t="shared" si="68"/>
        <v>3.4393809114359186E-3</v>
      </c>
      <c r="J764" s="15">
        <f t="shared" si="69"/>
        <v>8.7466956422375649E-4</v>
      </c>
      <c r="K764" s="15">
        <f t="shared" si="70"/>
        <v>1.2017038867918831E-3</v>
      </c>
      <c r="L764" s="15">
        <f t="shared" si="71"/>
        <v>2.9689601012481211E-3</v>
      </c>
    </row>
    <row r="765" spans="1:12" x14ac:dyDescent="0.3">
      <c r="A765" s="3">
        <v>43500</v>
      </c>
      <c r="B765" s="18">
        <v>41.92</v>
      </c>
      <c r="C765" s="16">
        <f t="shared" si="66"/>
        <v>-2.6171782060432358E-3</v>
      </c>
      <c r="D765" s="18">
        <v>95.01</v>
      </c>
      <c r="E765" s="16">
        <f t="shared" si="67"/>
        <v>-7.4174676138737405E-3</v>
      </c>
      <c r="F765" s="18">
        <v>23.17</v>
      </c>
      <c r="G765" s="16">
        <f t="shared" si="68"/>
        <v>-7.2836332476434729E-3</v>
      </c>
      <c r="J765" s="15">
        <f t="shared" si="69"/>
        <v>-3.1721012079382219E-3</v>
      </c>
      <c r="K765" s="15">
        <f t="shared" si="70"/>
        <v>-7.8901044554200214E-3</v>
      </c>
      <c r="L765" s="15">
        <f t="shared" si="71"/>
        <v>-7.7540540578312708E-3</v>
      </c>
    </row>
    <row r="766" spans="1:12" x14ac:dyDescent="0.3">
      <c r="A766" s="3">
        <v>43501</v>
      </c>
      <c r="B766" s="18">
        <v>41.89</v>
      </c>
      <c r="C766" s="16">
        <f t="shared" si="66"/>
        <v>-7.1564885496189223E-4</v>
      </c>
      <c r="D766" s="18">
        <v>94.59</v>
      </c>
      <c r="E766" s="16">
        <f t="shared" si="67"/>
        <v>-4.4205873065993329E-3</v>
      </c>
      <c r="F766" s="18">
        <v>23.02</v>
      </c>
      <c r="G766" s="16">
        <f t="shared" si="68"/>
        <v>-6.4738886491153558E-3</v>
      </c>
      <c r="J766" s="15">
        <f t="shared" si="69"/>
        <v>-1.2705718568568783E-3</v>
      </c>
      <c r="K766" s="15">
        <f t="shared" si="70"/>
        <v>-4.8932241481456137E-3</v>
      </c>
      <c r="L766" s="15">
        <f t="shared" si="71"/>
        <v>-6.9443094593031537E-3</v>
      </c>
    </row>
    <row r="767" spans="1:12" x14ac:dyDescent="0.3">
      <c r="A767" s="3">
        <v>43502</v>
      </c>
      <c r="B767" s="18">
        <v>42.4</v>
      </c>
      <c r="C767" s="16">
        <f t="shared" si="66"/>
        <v>1.217474337550728E-2</v>
      </c>
      <c r="D767" s="18">
        <v>94.46</v>
      </c>
      <c r="E767" s="16">
        <f t="shared" si="67"/>
        <v>-1.3743524685485564E-3</v>
      </c>
      <c r="F767" s="18">
        <v>23</v>
      </c>
      <c r="G767" s="16">
        <f t="shared" si="68"/>
        <v>-8.6880973066894018E-4</v>
      </c>
      <c r="J767" s="15">
        <f t="shared" si="69"/>
        <v>1.1619820373612293E-2</v>
      </c>
      <c r="K767" s="15">
        <f t="shared" si="70"/>
        <v>-1.8469893100948372E-3</v>
      </c>
      <c r="L767" s="15">
        <f t="shared" si="71"/>
        <v>-1.3392305408567379E-3</v>
      </c>
    </row>
    <row r="768" spans="1:12" x14ac:dyDescent="0.3">
      <c r="A768" s="3">
        <v>43503</v>
      </c>
      <c r="B768" s="18">
        <v>42.52</v>
      </c>
      <c r="C768" s="16">
        <f t="shared" si="66"/>
        <v>2.8301886792454489E-3</v>
      </c>
      <c r="D768" s="18">
        <v>94.99</v>
      </c>
      <c r="E768" s="16">
        <f t="shared" si="67"/>
        <v>5.6108405674359929E-3</v>
      </c>
      <c r="F768" s="18">
        <v>23.09</v>
      </c>
      <c r="G768" s="16">
        <f t="shared" si="68"/>
        <v>3.9130434782608248E-3</v>
      </c>
      <c r="J768" s="15">
        <f t="shared" si="69"/>
        <v>2.2752656773504629E-3</v>
      </c>
      <c r="K768" s="15">
        <f t="shared" si="70"/>
        <v>5.1382037258897121E-3</v>
      </c>
      <c r="L768" s="15">
        <f t="shared" si="71"/>
        <v>3.4426226680730272E-3</v>
      </c>
    </row>
    <row r="769" spans="1:12" x14ac:dyDescent="0.3">
      <c r="A769" s="3">
        <v>43504</v>
      </c>
      <c r="B769" s="18">
        <v>41.96</v>
      </c>
      <c r="C769" s="16">
        <f t="shared" si="66"/>
        <v>-1.3170272812794037E-2</v>
      </c>
      <c r="D769" s="18">
        <v>94.02</v>
      </c>
      <c r="E769" s="16">
        <f t="shared" si="67"/>
        <v>-1.0211601221181144E-2</v>
      </c>
      <c r="F769" s="18">
        <v>22.9</v>
      </c>
      <c r="G769" s="16">
        <f t="shared" si="68"/>
        <v>-8.2286704200953409E-3</v>
      </c>
      <c r="J769" s="15">
        <f t="shared" si="69"/>
        <v>-1.3725195814689024E-2</v>
      </c>
      <c r="K769" s="15">
        <f t="shared" si="70"/>
        <v>-1.0684238062727424E-2</v>
      </c>
      <c r="L769" s="15">
        <f t="shared" si="71"/>
        <v>-8.6990912302831389E-3</v>
      </c>
    </row>
    <row r="770" spans="1:12" x14ac:dyDescent="0.3">
      <c r="A770" s="3">
        <v>43507</v>
      </c>
      <c r="B770" s="18">
        <v>41.7</v>
      </c>
      <c r="C770" s="16">
        <f t="shared" si="66"/>
        <v>-6.1963775023832213E-3</v>
      </c>
      <c r="D770" s="18">
        <v>92.45</v>
      </c>
      <c r="E770" s="16">
        <f t="shared" si="67"/>
        <v>-1.6698574771325192E-2</v>
      </c>
      <c r="F770" s="18">
        <v>22.67</v>
      </c>
      <c r="G770" s="16">
        <f t="shared" si="68"/>
        <v>-1.0043668122270644E-2</v>
      </c>
      <c r="J770" s="15">
        <f t="shared" si="69"/>
        <v>-6.7513005042782077E-3</v>
      </c>
      <c r="K770" s="15">
        <f t="shared" si="70"/>
        <v>-1.7171211612871471E-2</v>
      </c>
      <c r="L770" s="15">
        <f t="shared" si="71"/>
        <v>-1.0514088932458442E-2</v>
      </c>
    </row>
    <row r="771" spans="1:12" x14ac:dyDescent="0.3">
      <c r="A771" s="3">
        <v>43508</v>
      </c>
      <c r="B771" s="18">
        <v>41.5</v>
      </c>
      <c r="C771" s="16">
        <f t="shared" si="66"/>
        <v>-4.7961630695444457E-3</v>
      </c>
      <c r="D771" s="18">
        <v>92.39</v>
      </c>
      <c r="E771" s="16">
        <f t="shared" si="67"/>
        <v>-6.4899945916718771E-4</v>
      </c>
      <c r="F771" s="18">
        <v>22.45</v>
      </c>
      <c r="G771" s="16">
        <f t="shared" si="68"/>
        <v>-9.7044552271725593E-3</v>
      </c>
      <c r="J771" s="15">
        <f t="shared" si="69"/>
        <v>-5.3510860714394322E-3</v>
      </c>
      <c r="K771" s="15">
        <f t="shared" si="70"/>
        <v>-1.1216363007134685E-3</v>
      </c>
      <c r="L771" s="15">
        <f t="shared" si="71"/>
        <v>-1.0174876037360357E-2</v>
      </c>
    </row>
    <row r="772" spans="1:12" x14ac:dyDescent="0.3">
      <c r="A772" s="3">
        <v>43509</v>
      </c>
      <c r="B772" s="18">
        <v>41.24</v>
      </c>
      <c r="C772" s="16">
        <f t="shared" si="66"/>
        <v>-6.2650602409638489E-3</v>
      </c>
      <c r="D772" s="18">
        <v>92.47</v>
      </c>
      <c r="E772" s="16">
        <f t="shared" si="67"/>
        <v>8.6589457733521336E-4</v>
      </c>
      <c r="F772" s="18">
        <v>22.39</v>
      </c>
      <c r="G772" s="16">
        <f t="shared" si="68"/>
        <v>-2.6726057906458767E-3</v>
      </c>
      <c r="J772" s="15">
        <f t="shared" si="69"/>
        <v>-6.8199832428588354E-3</v>
      </c>
      <c r="K772" s="15">
        <f t="shared" si="70"/>
        <v>3.9325773578893265E-4</v>
      </c>
      <c r="L772" s="15">
        <f t="shared" si="71"/>
        <v>-3.1430266008336742E-3</v>
      </c>
    </row>
    <row r="773" spans="1:12" x14ac:dyDescent="0.3">
      <c r="A773" s="3">
        <v>43510</v>
      </c>
      <c r="B773" s="18">
        <v>41.03</v>
      </c>
      <c r="C773" s="16">
        <f t="shared" ref="C773:C836" si="72">B773/B772-1</f>
        <v>-5.0921435499515777E-3</v>
      </c>
      <c r="D773" s="18">
        <v>92.56</v>
      </c>
      <c r="E773" s="16">
        <f t="shared" ref="E773:E836" si="73">D773/D772-1</f>
        <v>9.7328863415158118E-4</v>
      </c>
      <c r="F773" s="18">
        <v>22.4</v>
      </c>
      <c r="G773" s="16">
        <f t="shared" ref="G773:G836" si="74">F773/F772-1</f>
        <v>4.4662795891015072E-4</v>
      </c>
      <c r="J773" s="15">
        <f t="shared" ref="J773:J836" si="75">C773-$C$1235</f>
        <v>-5.6470665518465642E-3</v>
      </c>
      <c r="K773" s="15">
        <f t="shared" ref="K773:K836" si="76">E773-$E$1235</f>
        <v>5.0065179260530047E-4</v>
      </c>
      <c r="L773" s="15">
        <f t="shared" ref="L773:L836" si="77">G773-$G$1235</f>
        <v>-2.3792851277646971E-5</v>
      </c>
    </row>
    <row r="774" spans="1:12" x14ac:dyDescent="0.3">
      <c r="A774" s="3">
        <v>43511</v>
      </c>
      <c r="B774" s="18">
        <v>40.89</v>
      </c>
      <c r="C774" s="16">
        <f t="shared" si="72"/>
        <v>-3.4121374603948151E-3</v>
      </c>
      <c r="D774" s="18">
        <v>92.07</v>
      </c>
      <c r="E774" s="16">
        <f t="shared" si="73"/>
        <v>-5.2938634399309903E-3</v>
      </c>
      <c r="F774" s="18">
        <v>22.26</v>
      </c>
      <c r="G774" s="16">
        <f t="shared" si="74"/>
        <v>-6.2499999999998668E-3</v>
      </c>
      <c r="J774" s="15">
        <f t="shared" si="75"/>
        <v>-3.9670604622898016E-3</v>
      </c>
      <c r="K774" s="15">
        <f t="shared" si="76"/>
        <v>-5.7665002814772711E-3</v>
      </c>
      <c r="L774" s="15">
        <f t="shared" si="77"/>
        <v>-6.7204208101876647E-3</v>
      </c>
    </row>
    <row r="775" spans="1:12" x14ac:dyDescent="0.3">
      <c r="A775" s="3">
        <v>43514</v>
      </c>
      <c r="B775" s="18">
        <v>40.700000000000003</v>
      </c>
      <c r="C775" s="16">
        <f t="shared" si="72"/>
        <v>-4.6466128637808746E-3</v>
      </c>
      <c r="D775" s="18">
        <v>91.26</v>
      </c>
      <c r="E775" s="16">
        <f t="shared" si="73"/>
        <v>-8.7976539589441627E-3</v>
      </c>
      <c r="F775" s="18">
        <v>22.17</v>
      </c>
      <c r="G775" s="16">
        <f t="shared" si="74"/>
        <v>-4.0431266846361336E-3</v>
      </c>
      <c r="J775" s="15">
        <f t="shared" si="75"/>
        <v>-5.201535865675861E-3</v>
      </c>
      <c r="K775" s="15">
        <f t="shared" si="76"/>
        <v>-9.2702908004904435E-3</v>
      </c>
      <c r="L775" s="15">
        <f t="shared" si="77"/>
        <v>-4.5135474948239315E-3</v>
      </c>
    </row>
    <row r="776" spans="1:12" x14ac:dyDescent="0.3">
      <c r="A776" s="3">
        <v>43515</v>
      </c>
      <c r="B776" s="18">
        <v>40.72</v>
      </c>
      <c r="C776" s="16">
        <f t="shared" si="72"/>
        <v>4.9140049140028452E-4</v>
      </c>
      <c r="D776" s="18">
        <v>91.66</v>
      </c>
      <c r="E776" s="16">
        <f t="shared" si="73"/>
        <v>4.3830813061580542E-3</v>
      </c>
      <c r="F776" s="18">
        <v>22.21</v>
      </c>
      <c r="G776" s="16">
        <f t="shared" si="74"/>
        <v>1.8042399639150997E-3</v>
      </c>
      <c r="J776" s="15">
        <f t="shared" si="75"/>
        <v>-6.3522510494701517E-5</v>
      </c>
      <c r="K776" s="15">
        <f t="shared" si="76"/>
        <v>3.9104444646117734E-3</v>
      </c>
      <c r="L776" s="15">
        <f t="shared" si="77"/>
        <v>1.3338191537273019E-3</v>
      </c>
    </row>
    <row r="777" spans="1:12" x14ac:dyDescent="0.3">
      <c r="A777" s="3">
        <v>43516</v>
      </c>
      <c r="B777" s="18">
        <v>41.27</v>
      </c>
      <c r="C777" s="16">
        <f t="shared" si="72"/>
        <v>1.3506876227898035E-2</v>
      </c>
      <c r="D777" s="18">
        <v>92.21</v>
      </c>
      <c r="E777" s="16">
        <f t="shared" si="73"/>
        <v>6.0004363953742867E-3</v>
      </c>
      <c r="F777" s="18">
        <v>22.35</v>
      </c>
      <c r="G777" s="16">
        <f t="shared" si="74"/>
        <v>6.303466906798727E-3</v>
      </c>
      <c r="J777" s="15">
        <f t="shared" si="75"/>
        <v>1.2951953226003048E-2</v>
      </c>
      <c r="K777" s="15">
        <f t="shared" si="76"/>
        <v>5.5277995538280059E-3</v>
      </c>
      <c r="L777" s="15">
        <f t="shared" si="77"/>
        <v>5.833046096610929E-3</v>
      </c>
    </row>
    <row r="778" spans="1:12" x14ac:dyDescent="0.3">
      <c r="A778" s="3">
        <v>43517</v>
      </c>
      <c r="B778" s="18">
        <v>41.45</v>
      </c>
      <c r="C778" s="16">
        <f t="shared" si="72"/>
        <v>4.3615216864549833E-3</v>
      </c>
      <c r="D778" s="18">
        <v>92.89</v>
      </c>
      <c r="E778" s="16">
        <f t="shared" si="73"/>
        <v>7.3744713154755281E-3</v>
      </c>
      <c r="F778" s="18">
        <v>22.38</v>
      </c>
      <c r="G778" s="16">
        <f t="shared" si="74"/>
        <v>1.3422818791946067E-3</v>
      </c>
      <c r="J778" s="15">
        <f t="shared" si="75"/>
        <v>3.8065986845599972E-3</v>
      </c>
      <c r="K778" s="15">
        <f t="shared" si="76"/>
        <v>6.9018344739292473E-3</v>
      </c>
      <c r="L778" s="15">
        <f t="shared" si="77"/>
        <v>8.7186106900680898E-4</v>
      </c>
    </row>
    <row r="779" spans="1:12" x14ac:dyDescent="0.3">
      <c r="A779" s="3">
        <v>43518</v>
      </c>
      <c r="B779" s="18">
        <v>41.68</v>
      </c>
      <c r="C779" s="16">
        <f t="shared" si="72"/>
        <v>5.5488540410131293E-3</v>
      </c>
      <c r="D779" s="18">
        <v>93.28</v>
      </c>
      <c r="E779" s="16">
        <f t="shared" si="73"/>
        <v>4.1985143718377138E-3</v>
      </c>
      <c r="F779" s="18">
        <v>22.49</v>
      </c>
      <c r="G779" s="16">
        <f t="shared" si="74"/>
        <v>4.9151027703306926E-3</v>
      </c>
      <c r="J779" s="15">
        <f t="shared" si="75"/>
        <v>4.9939310391181428E-3</v>
      </c>
      <c r="K779" s="15">
        <f t="shared" si="76"/>
        <v>3.725877530291433E-3</v>
      </c>
      <c r="L779" s="15">
        <f t="shared" si="77"/>
        <v>4.4446819601428947E-3</v>
      </c>
    </row>
    <row r="780" spans="1:12" x14ac:dyDescent="0.3">
      <c r="A780" s="3">
        <v>43521</v>
      </c>
      <c r="B780" s="18">
        <v>42.04</v>
      </c>
      <c r="C780" s="16">
        <f t="shared" si="72"/>
        <v>8.6372360844528817E-3</v>
      </c>
      <c r="D780" s="18">
        <v>93.6</v>
      </c>
      <c r="E780" s="16">
        <f t="shared" si="73"/>
        <v>3.4305317324183626E-3</v>
      </c>
      <c r="F780" s="18">
        <v>22.63</v>
      </c>
      <c r="G780" s="16">
        <f t="shared" si="74"/>
        <v>6.2249888839485124E-3</v>
      </c>
      <c r="J780" s="15">
        <f t="shared" si="75"/>
        <v>8.0823130825578952E-3</v>
      </c>
      <c r="K780" s="15">
        <f t="shared" si="76"/>
        <v>2.9578948908720818E-3</v>
      </c>
      <c r="L780" s="15">
        <f t="shared" si="77"/>
        <v>5.7545680737607144E-3</v>
      </c>
    </row>
    <row r="781" spans="1:12" x14ac:dyDescent="0.3">
      <c r="A781" s="3">
        <v>43522</v>
      </c>
      <c r="B781" s="18">
        <v>41.86</v>
      </c>
      <c r="C781" s="16">
        <f t="shared" si="72"/>
        <v>-4.2816365366318276E-3</v>
      </c>
      <c r="D781" s="18">
        <v>93.38</v>
      </c>
      <c r="E781" s="16">
        <f t="shared" si="73"/>
        <v>-2.3504273504273421E-3</v>
      </c>
      <c r="F781" s="18">
        <v>22.59</v>
      </c>
      <c r="G781" s="16">
        <f t="shared" si="74"/>
        <v>-1.7675651789659241E-3</v>
      </c>
      <c r="J781" s="15">
        <f t="shared" si="75"/>
        <v>-4.8365595385268141E-3</v>
      </c>
      <c r="K781" s="15">
        <f t="shared" si="76"/>
        <v>-2.8230641919736229E-3</v>
      </c>
      <c r="L781" s="15">
        <f t="shared" si="77"/>
        <v>-2.2379859891537217E-3</v>
      </c>
    </row>
    <row r="782" spans="1:12" x14ac:dyDescent="0.3">
      <c r="A782" s="3">
        <v>43523</v>
      </c>
      <c r="B782" s="18">
        <v>41.76</v>
      </c>
      <c r="C782" s="16">
        <f t="shared" si="72"/>
        <v>-2.3889154323937234E-3</v>
      </c>
      <c r="D782" s="18">
        <v>93.46</v>
      </c>
      <c r="E782" s="16">
        <f t="shared" si="73"/>
        <v>8.5671449989299653E-4</v>
      </c>
      <c r="F782" s="18">
        <v>22.58</v>
      </c>
      <c r="G782" s="16">
        <f t="shared" si="74"/>
        <v>-4.4267374944673143E-4</v>
      </c>
      <c r="J782" s="15">
        <f t="shared" si="75"/>
        <v>-2.9438384342887094E-3</v>
      </c>
      <c r="K782" s="15">
        <f t="shared" si="76"/>
        <v>3.8407765834671582E-4</v>
      </c>
      <c r="L782" s="15">
        <f t="shared" si="77"/>
        <v>-9.1309455963452918E-4</v>
      </c>
    </row>
    <row r="783" spans="1:12" x14ac:dyDescent="0.3">
      <c r="A783" s="3">
        <v>43524</v>
      </c>
      <c r="B783" s="18">
        <v>41.97</v>
      </c>
      <c r="C783" s="16">
        <f t="shared" si="72"/>
        <v>5.0287356321838672E-3</v>
      </c>
      <c r="D783" s="18">
        <v>93.91</v>
      </c>
      <c r="E783" s="16">
        <f t="shared" si="73"/>
        <v>4.8148940723304889E-3</v>
      </c>
      <c r="F783" s="18">
        <v>22.74</v>
      </c>
      <c r="G783" s="16">
        <f t="shared" si="74"/>
        <v>7.0859167404782042E-3</v>
      </c>
      <c r="J783" s="15">
        <f t="shared" si="75"/>
        <v>4.4738126302888807E-3</v>
      </c>
      <c r="K783" s="15">
        <f t="shared" si="76"/>
        <v>4.3422572307842081E-3</v>
      </c>
      <c r="L783" s="15">
        <f t="shared" si="77"/>
        <v>6.6154959302904062E-3</v>
      </c>
    </row>
    <row r="784" spans="1:12" x14ac:dyDescent="0.3">
      <c r="A784" s="3">
        <v>43525</v>
      </c>
      <c r="B784" s="18">
        <v>42.21</v>
      </c>
      <c r="C784" s="16">
        <f t="shared" si="72"/>
        <v>5.7183702644747481E-3</v>
      </c>
      <c r="D784" s="18">
        <v>95.16</v>
      </c>
      <c r="E784" s="16">
        <f t="shared" si="73"/>
        <v>1.3310616547758558E-2</v>
      </c>
      <c r="F784" s="18">
        <v>23.11</v>
      </c>
      <c r="G784" s="16">
        <f t="shared" si="74"/>
        <v>1.6270888302550635E-2</v>
      </c>
      <c r="J784" s="15">
        <f t="shared" si="75"/>
        <v>5.1634472625797616E-3</v>
      </c>
      <c r="K784" s="15">
        <f t="shared" si="76"/>
        <v>1.2837979706212277E-2</v>
      </c>
      <c r="L784" s="15">
        <f t="shared" si="77"/>
        <v>1.5800467492362837E-2</v>
      </c>
    </row>
    <row r="785" spans="1:12" x14ac:dyDescent="0.3">
      <c r="A785" s="3">
        <v>43529</v>
      </c>
      <c r="B785" s="18">
        <v>42.8</v>
      </c>
      <c r="C785" s="16">
        <f t="shared" si="72"/>
        <v>1.3977730395640764E-2</v>
      </c>
      <c r="D785" s="18">
        <v>97.13</v>
      </c>
      <c r="E785" s="16">
        <f t="shared" si="73"/>
        <v>2.0701975620008417E-2</v>
      </c>
      <c r="F785" s="18">
        <v>23.88</v>
      </c>
      <c r="G785" s="16">
        <f t="shared" si="74"/>
        <v>3.3318909562959798E-2</v>
      </c>
      <c r="J785" s="15">
        <f t="shared" si="75"/>
        <v>1.3422807393745777E-2</v>
      </c>
      <c r="K785" s="15">
        <f t="shared" si="76"/>
        <v>2.0229338778462138E-2</v>
      </c>
      <c r="L785" s="15">
        <f t="shared" si="77"/>
        <v>3.2848488752772E-2</v>
      </c>
    </row>
    <row r="786" spans="1:12" x14ac:dyDescent="0.3">
      <c r="A786" s="3">
        <v>43530</v>
      </c>
      <c r="B786" s="18">
        <v>43.06</v>
      </c>
      <c r="C786" s="16">
        <f t="shared" si="72"/>
        <v>6.0747663551403708E-3</v>
      </c>
      <c r="D786" s="18">
        <v>97.98</v>
      </c>
      <c r="E786" s="16">
        <f t="shared" si="73"/>
        <v>8.7511582415320532E-3</v>
      </c>
      <c r="F786" s="18">
        <v>24.28</v>
      </c>
      <c r="G786" s="16">
        <f t="shared" si="74"/>
        <v>1.675041876046901E-2</v>
      </c>
      <c r="J786" s="15">
        <f t="shared" si="75"/>
        <v>5.5198433532453843E-3</v>
      </c>
      <c r="K786" s="15">
        <f t="shared" si="76"/>
        <v>8.2785213999857724E-3</v>
      </c>
      <c r="L786" s="15">
        <f t="shared" si="77"/>
        <v>1.6279997950281212E-2</v>
      </c>
    </row>
    <row r="787" spans="1:12" x14ac:dyDescent="0.3">
      <c r="A787" s="3">
        <v>43531</v>
      </c>
      <c r="B787" s="18">
        <v>42.92</v>
      </c>
      <c r="C787" s="16">
        <f t="shared" si="72"/>
        <v>-3.2512772875058493E-3</v>
      </c>
      <c r="D787" s="18">
        <v>97.95</v>
      </c>
      <c r="E787" s="16">
        <f t="shared" si="73"/>
        <v>-3.0618493570122585E-4</v>
      </c>
      <c r="F787" s="18">
        <v>24.44</v>
      </c>
      <c r="G787" s="16">
        <f t="shared" si="74"/>
        <v>6.5897858319605707E-3</v>
      </c>
      <c r="J787" s="15">
        <f t="shared" si="75"/>
        <v>-3.8062002894008354E-3</v>
      </c>
      <c r="K787" s="15">
        <f t="shared" si="76"/>
        <v>-7.7882177724750655E-4</v>
      </c>
      <c r="L787" s="15">
        <f t="shared" si="77"/>
        <v>6.1193650217727727E-3</v>
      </c>
    </row>
    <row r="788" spans="1:12" x14ac:dyDescent="0.3">
      <c r="A788" s="3">
        <v>43532</v>
      </c>
      <c r="B788" s="18">
        <v>42.86</v>
      </c>
      <c r="C788" s="16">
        <f t="shared" si="72"/>
        <v>-1.3979496738117936E-3</v>
      </c>
      <c r="D788" s="18">
        <v>97.96</v>
      </c>
      <c r="E788" s="16">
        <f t="shared" si="73"/>
        <v>1.0209290454299413E-4</v>
      </c>
      <c r="F788" s="18">
        <v>24.58</v>
      </c>
      <c r="G788" s="16">
        <f t="shared" si="74"/>
        <v>5.72831423895237E-3</v>
      </c>
      <c r="J788" s="15">
        <f t="shared" si="75"/>
        <v>-1.9528726757067796E-3</v>
      </c>
      <c r="K788" s="15">
        <f t="shared" si="76"/>
        <v>-3.7054393700328657E-4</v>
      </c>
      <c r="L788" s="15">
        <f t="shared" si="77"/>
        <v>5.2578934287645721E-3</v>
      </c>
    </row>
    <row r="789" spans="1:12" x14ac:dyDescent="0.3">
      <c r="A789" s="3">
        <v>43535</v>
      </c>
      <c r="B789" s="18">
        <v>43.56</v>
      </c>
      <c r="C789" s="16">
        <f t="shared" si="72"/>
        <v>1.6332244517032191E-2</v>
      </c>
      <c r="D789" s="18">
        <v>99.64</v>
      </c>
      <c r="E789" s="16">
        <f t="shared" si="73"/>
        <v>1.7149857084524323E-2</v>
      </c>
      <c r="F789" s="18">
        <v>25.06</v>
      </c>
      <c r="G789" s="16">
        <f t="shared" si="74"/>
        <v>1.9528071602929131E-2</v>
      </c>
      <c r="J789" s="15">
        <f t="shared" si="75"/>
        <v>1.5777321515137204E-2</v>
      </c>
      <c r="K789" s="15">
        <f t="shared" si="76"/>
        <v>1.6677220242978043E-2</v>
      </c>
      <c r="L789" s="15">
        <f t="shared" si="77"/>
        <v>1.9057650792741333E-2</v>
      </c>
    </row>
    <row r="790" spans="1:12" x14ac:dyDescent="0.3">
      <c r="A790" s="3">
        <v>43536</v>
      </c>
      <c r="B790" s="18">
        <v>43.93</v>
      </c>
      <c r="C790" s="16">
        <f t="shared" si="72"/>
        <v>8.4940312213039881E-3</v>
      </c>
      <c r="D790" s="18">
        <v>100.66</v>
      </c>
      <c r="E790" s="16">
        <f t="shared" si="73"/>
        <v>1.0236852669610608E-2</v>
      </c>
      <c r="F790" s="18">
        <v>25.66</v>
      </c>
      <c r="G790" s="16">
        <f t="shared" si="74"/>
        <v>2.3942537909018347E-2</v>
      </c>
      <c r="J790" s="15">
        <f t="shared" si="75"/>
        <v>7.9391082194090017E-3</v>
      </c>
      <c r="K790" s="15">
        <f t="shared" si="76"/>
        <v>9.7642158280643269E-3</v>
      </c>
      <c r="L790" s="15">
        <f t="shared" si="77"/>
        <v>2.3472117098830549E-2</v>
      </c>
    </row>
    <row r="791" spans="1:12" x14ac:dyDescent="0.3">
      <c r="A791" s="3">
        <v>43537</v>
      </c>
      <c r="B791" s="18">
        <v>43.82</v>
      </c>
      <c r="C791" s="16">
        <f t="shared" si="72"/>
        <v>-2.5039836102890289E-3</v>
      </c>
      <c r="D791" s="18">
        <v>100.46</v>
      </c>
      <c r="E791" s="16">
        <f t="shared" si="73"/>
        <v>-1.9868865487780996E-3</v>
      </c>
      <c r="F791" s="18">
        <v>25.48</v>
      </c>
      <c r="G791" s="16">
        <f t="shared" si="74"/>
        <v>-7.0148090413094666E-3</v>
      </c>
      <c r="J791" s="15">
        <f t="shared" si="75"/>
        <v>-3.058906612184015E-3</v>
      </c>
      <c r="K791" s="15">
        <f t="shared" si="76"/>
        <v>-2.4595233903243804E-3</v>
      </c>
      <c r="L791" s="15">
        <f t="shared" si="77"/>
        <v>-7.4852298514972646E-3</v>
      </c>
    </row>
    <row r="792" spans="1:12" x14ac:dyDescent="0.3">
      <c r="A792" s="3">
        <v>43538</v>
      </c>
      <c r="B792" s="18">
        <v>43.86</v>
      </c>
      <c r="C792" s="16">
        <f t="shared" si="72"/>
        <v>9.128251939753973E-4</v>
      </c>
      <c r="D792" s="18">
        <v>99.98</v>
      </c>
      <c r="E792" s="16">
        <f t="shared" si="73"/>
        <v>-4.7780211029264663E-3</v>
      </c>
      <c r="F792" s="18">
        <v>25.51</v>
      </c>
      <c r="G792" s="16">
        <f t="shared" si="74"/>
        <v>1.1773940345369827E-3</v>
      </c>
      <c r="J792" s="15">
        <f t="shared" si="75"/>
        <v>3.5790219208041126E-4</v>
      </c>
      <c r="K792" s="15">
        <f t="shared" si="76"/>
        <v>-5.2506579444727471E-3</v>
      </c>
      <c r="L792" s="15">
        <f t="shared" si="77"/>
        <v>7.0697322434918491E-4</v>
      </c>
    </row>
    <row r="793" spans="1:12" x14ac:dyDescent="0.3">
      <c r="A793" s="3">
        <v>43539</v>
      </c>
      <c r="B793" s="18">
        <v>44.18</v>
      </c>
      <c r="C793" s="16">
        <f t="shared" si="72"/>
        <v>7.2959416324669402E-3</v>
      </c>
      <c r="D793" s="18">
        <v>100.11</v>
      </c>
      <c r="E793" s="16">
        <f t="shared" si="73"/>
        <v>1.300260052010449E-3</v>
      </c>
      <c r="F793" s="18">
        <v>25.34</v>
      </c>
      <c r="G793" s="16">
        <f t="shared" si="74"/>
        <v>-6.6640533124265877E-3</v>
      </c>
      <c r="J793" s="15">
        <f t="shared" si="75"/>
        <v>6.7410186305719537E-3</v>
      </c>
      <c r="K793" s="15">
        <f t="shared" si="76"/>
        <v>8.2762321046416832E-4</v>
      </c>
      <c r="L793" s="15">
        <f t="shared" si="77"/>
        <v>-7.1344741226143857E-3</v>
      </c>
    </row>
    <row r="794" spans="1:12" x14ac:dyDescent="0.3">
      <c r="A794" s="3">
        <v>43542</v>
      </c>
      <c r="B794" s="18">
        <v>44.21</v>
      </c>
      <c r="C794" s="16">
        <f t="shared" si="72"/>
        <v>6.7904028972387565E-4</v>
      </c>
      <c r="D794" s="18">
        <v>100.09</v>
      </c>
      <c r="E794" s="16">
        <f t="shared" si="73"/>
        <v>-1.9978024173405995E-4</v>
      </c>
      <c r="F794" s="18">
        <v>25.34</v>
      </c>
      <c r="G794" s="16">
        <f t="shared" si="74"/>
        <v>0</v>
      </c>
      <c r="J794" s="15">
        <f t="shared" si="75"/>
        <v>1.2411728782888961E-4</v>
      </c>
      <c r="K794" s="15">
        <f t="shared" si="76"/>
        <v>-6.7241708328034065E-4</v>
      </c>
      <c r="L794" s="15">
        <f t="shared" si="77"/>
        <v>-4.704208101877977E-4</v>
      </c>
    </row>
    <row r="795" spans="1:12" x14ac:dyDescent="0.3">
      <c r="A795" s="3">
        <v>43543</v>
      </c>
      <c r="B795" s="18">
        <v>44.42</v>
      </c>
      <c r="C795" s="16">
        <f t="shared" si="72"/>
        <v>4.7500565482923029E-3</v>
      </c>
      <c r="D795" s="18">
        <v>100.6</v>
      </c>
      <c r="E795" s="16">
        <f t="shared" si="73"/>
        <v>5.0954141272854248E-3</v>
      </c>
      <c r="F795" s="18">
        <v>25.54</v>
      </c>
      <c r="G795" s="16">
        <f t="shared" si="74"/>
        <v>7.8926598263615588E-3</v>
      </c>
      <c r="J795" s="15">
        <f t="shared" si="75"/>
        <v>4.1951335463973165E-3</v>
      </c>
      <c r="K795" s="15">
        <f t="shared" si="76"/>
        <v>4.6227772857391439E-3</v>
      </c>
      <c r="L795" s="15">
        <f t="shared" si="77"/>
        <v>7.4222390161737609E-3</v>
      </c>
    </row>
    <row r="796" spans="1:12" x14ac:dyDescent="0.3">
      <c r="A796" s="3">
        <v>43544</v>
      </c>
      <c r="B796" s="18">
        <v>44.25</v>
      </c>
      <c r="C796" s="16">
        <f t="shared" si="72"/>
        <v>-3.8271049076992192E-3</v>
      </c>
      <c r="D796" s="18">
        <v>100.39</v>
      </c>
      <c r="E796" s="16">
        <f t="shared" si="73"/>
        <v>-2.0874751491053445E-3</v>
      </c>
      <c r="F796" s="18">
        <v>25.61</v>
      </c>
      <c r="G796" s="16">
        <f t="shared" si="74"/>
        <v>2.7407987470633444E-3</v>
      </c>
      <c r="J796" s="15">
        <f t="shared" si="75"/>
        <v>-4.3820279095942057E-3</v>
      </c>
      <c r="K796" s="15">
        <f t="shared" si="76"/>
        <v>-2.5601119906516253E-3</v>
      </c>
      <c r="L796" s="15">
        <f t="shared" si="77"/>
        <v>2.2703779368755468E-3</v>
      </c>
    </row>
    <row r="797" spans="1:12" x14ac:dyDescent="0.3">
      <c r="A797" s="3">
        <v>43546</v>
      </c>
      <c r="B797" s="18">
        <v>44.1</v>
      </c>
      <c r="C797" s="16">
        <f t="shared" si="72"/>
        <v>-3.3898305084745228E-3</v>
      </c>
      <c r="D797" s="18">
        <v>100.03</v>
      </c>
      <c r="E797" s="16">
        <f t="shared" si="73"/>
        <v>-3.586014543281224E-3</v>
      </c>
      <c r="F797" s="18">
        <v>25.52</v>
      </c>
      <c r="G797" s="16">
        <f t="shared" si="74"/>
        <v>-3.5142522452167313E-3</v>
      </c>
      <c r="J797" s="15">
        <f t="shared" si="75"/>
        <v>-3.9447535103695093E-3</v>
      </c>
      <c r="K797" s="15">
        <f t="shared" si="76"/>
        <v>-4.0586513848275049E-3</v>
      </c>
      <c r="L797" s="15">
        <f t="shared" si="77"/>
        <v>-3.9846730554045293E-3</v>
      </c>
    </row>
    <row r="798" spans="1:12" x14ac:dyDescent="0.3">
      <c r="A798" s="3">
        <v>43549</v>
      </c>
      <c r="B798" s="18">
        <v>43.84</v>
      </c>
      <c r="C798" s="16">
        <f t="shared" si="72"/>
        <v>-5.8956916099772716E-3</v>
      </c>
      <c r="D798" s="18">
        <v>99.18</v>
      </c>
      <c r="E798" s="16">
        <f t="shared" si="73"/>
        <v>-8.4974507647704867E-3</v>
      </c>
      <c r="F798" s="18">
        <v>25.15</v>
      </c>
      <c r="G798" s="16">
        <f t="shared" si="74"/>
        <v>-1.4498432601880884E-2</v>
      </c>
      <c r="J798" s="15">
        <f t="shared" si="75"/>
        <v>-6.4506146118722581E-3</v>
      </c>
      <c r="K798" s="15">
        <f t="shared" si="76"/>
        <v>-8.9700876063167675E-3</v>
      </c>
      <c r="L798" s="15">
        <f t="shared" si="77"/>
        <v>-1.4968853412068682E-2</v>
      </c>
    </row>
    <row r="799" spans="1:12" x14ac:dyDescent="0.3">
      <c r="A799" s="3">
        <v>43550</v>
      </c>
      <c r="B799" s="18">
        <v>44.23</v>
      </c>
      <c r="C799" s="16">
        <f t="shared" si="72"/>
        <v>8.8959854014596385E-3</v>
      </c>
      <c r="D799" s="18">
        <v>100.12</v>
      </c>
      <c r="E799" s="16">
        <f t="shared" si="73"/>
        <v>9.4777172817099853E-3</v>
      </c>
      <c r="F799" s="18">
        <v>25.28</v>
      </c>
      <c r="G799" s="16">
        <f t="shared" si="74"/>
        <v>5.1689860834991386E-3</v>
      </c>
      <c r="J799" s="15">
        <f t="shared" si="75"/>
        <v>8.341062399564652E-3</v>
      </c>
      <c r="K799" s="15">
        <f t="shared" si="76"/>
        <v>9.0050804401637045E-3</v>
      </c>
      <c r="L799" s="15">
        <f t="shared" si="77"/>
        <v>4.6985652733113406E-3</v>
      </c>
    </row>
    <row r="800" spans="1:12" x14ac:dyDescent="0.3">
      <c r="A800" s="3">
        <v>43551</v>
      </c>
      <c r="B800" s="18">
        <v>44.04</v>
      </c>
      <c r="C800" s="16">
        <f t="shared" si="72"/>
        <v>-4.2957268822065853E-3</v>
      </c>
      <c r="D800" s="18">
        <v>100.8</v>
      </c>
      <c r="E800" s="16">
        <f t="shared" si="73"/>
        <v>6.7918497802637035E-3</v>
      </c>
      <c r="F800" s="18">
        <v>25.36</v>
      </c>
      <c r="G800" s="16">
        <f t="shared" si="74"/>
        <v>3.1645569620253333E-3</v>
      </c>
      <c r="J800" s="15">
        <f t="shared" si="75"/>
        <v>-4.8506498841015717E-3</v>
      </c>
      <c r="K800" s="15">
        <f t="shared" si="76"/>
        <v>6.3192129387174226E-3</v>
      </c>
      <c r="L800" s="15">
        <f t="shared" si="77"/>
        <v>2.6941361518375358E-3</v>
      </c>
    </row>
    <row r="801" spans="1:12" x14ac:dyDescent="0.3">
      <c r="A801" s="3">
        <v>43552</v>
      </c>
      <c r="B801" s="18">
        <v>44.41</v>
      </c>
      <c r="C801" s="16">
        <f t="shared" si="72"/>
        <v>8.401453224341493E-3</v>
      </c>
      <c r="D801" s="18">
        <v>101.49</v>
      </c>
      <c r="E801" s="16">
        <f t="shared" si="73"/>
        <v>6.8452380952381819E-3</v>
      </c>
      <c r="F801" s="18">
        <v>25.58</v>
      </c>
      <c r="G801" s="16">
        <f t="shared" si="74"/>
        <v>8.6750788643532584E-3</v>
      </c>
      <c r="J801" s="15">
        <f t="shared" si="75"/>
        <v>7.8465302224465065E-3</v>
      </c>
      <c r="K801" s="15">
        <f t="shared" si="76"/>
        <v>6.3726012536919011E-3</v>
      </c>
      <c r="L801" s="15">
        <f t="shared" si="77"/>
        <v>8.2046580541654604E-3</v>
      </c>
    </row>
    <row r="802" spans="1:12" x14ac:dyDescent="0.3">
      <c r="A802" s="3">
        <v>43553</v>
      </c>
      <c r="B802" s="18">
        <v>44.62</v>
      </c>
      <c r="C802" s="16">
        <f t="shared" si="72"/>
        <v>4.7286647151543182E-3</v>
      </c>
      <c r="D802" s="18">
        <v>102.22</v>
      </c>
      <c r="E802" s="16">
        <f t="shared" si="73"/>
        <v>7.1928268794956285E-3</v>
      </c>
      <c r="F802" s="18">
        <v>25.81</v>
      </c>
      <c r="G802" s="16">
        <f t="shared" si="74"/>
        <v>8.9913995308834593E-3</v>
      </c>
      <c r="J802" s="15">
        <f t="shared" si="75"/>
        <v>4.1737417132593317E-3</v>
      </c>
      <c r="K802" s="15">
        <f t="shared" si="76"/>
        <v>6.7201900379493477E-3</v>
      </c>
      <c r="L802" s="15">
        <f t="shared" si="77"/>
        <v>8.5209787206956614E-3</v>
      </c>
    </row>
    <row r="803" spans="1:12" x14ac:dyDescent="0.3">
      <c r="A803" s="3">
        <v>43556</v>
      </c>
      <c r="B803" s="18">
        <v>44.84</v>
      </c>
      <c r="C803" s="16">
        <f t="shared" si="72"/>
        <v>4.93052442850761E-3</v>
      </c>
      <c r="D803" s="18">
        <v>102.6</v>
      </c>
      <c r="E803" s="16">
        <f t="shared" si="73"/>
        <v>3.7174721189590088E-3</v>
      </c>
      <c r="F803" s="18">
        <v>26.1</v>
      </c>
      <c r="G803" s="16">
        <f t="shared" si="74"/>
        <v>1.1235955056179803E-2</v>
      </c>
      <c r="J803" s="15">
        <f t="shared" si="75"/>
        <v>4.3756014266126235E-3</v>
      </c>
      <c r="K803" s="15">
        <f t="shared" si="76"/>
        <v>3.2448352774127279E-3</v>
      </c>
      <c r="L803" s="15">
        <f t="shared" si="77"/>
        <v>1.0765534245992005E-2</v>
      </c>
    </row>
    <row r="804" spans="1:12" x14ac:dyDescent="0.3">
      <c r="A804" s="3">
        <v>43557</v>
      </c>
      <c r="B804" s="18">
        <v>44.97</v>
      </c>
      <c r="C804" s="16">
        <f t="shared" si="72"/>
        <v>2.899197145405763E-3</v>
      </c>
      <c r="D804" s="18">
        <v>102.61</v>
      </c>
      <c r="E804" s="16">
        <f t="shared" si="73"/>
        <v>9.7465886939707147E-5</v>
      </c>
      <c r="F804" s="18">
        <v>26.01</v>
      </c>
      <c r="G804" s="16">
        <f t="shared" si="74"/>
        <v>-3.4482758620689724E-3</v>
      </c>
      <c r="J804" s="15">
        <f t="shared" si="75"/>
        <v>2.344274143510777E-3</v>
      </c>
      <c r="K804" s="15">
        <f t="shared" si="76"/>
        <v>-3.7517095460657356E-4</v>
      </c>
      <c r="L804" s="15">
        <f t="shared" si="77"/>
        <v>-3.9186966722567704E-3</v>
      </c>
    </row>
    <row r="805" spans="1:12" x14ac:dyDescent="0.3">
      <c r="A805" s="3">
        <v>43558</v>
      </c>
      <c r="B805" s="18">
        <v>44.63</v>
      </c>
      <c r="C805" s="16">
        <f t="shared" si="72"/>
        <v>-7.5605959528574074E-3</v>
      </c>
      <c r="D805" s="18">
        <v>101.61</v>
      </c>
      <c r="E805" s="16">
        <f t="shared" si="73"/>
        <v>-9.7456388266250471E-3</v>
      </c>
      <c r="F805" s="18">
        <v>25.72</v>
      </c>
      <c r="G805" s="16">
        <f t="shared" si="74"/>
        <v>-1.1149557862360715E-2</v>
      </c>
      <c r="J805" s="15">
        <f t="shared" si="75"/>
        <v>-8.1155189547523938E-3</v>
      </c>
      <c r="K805" s="15">
        <f t="shared" si="76"/>
        <v>-1.0218275668171328E-2</v>
      </c>
      <c r="L805" s="15">
        <f t="shared" si="77"/>
        <v>-1.1619978672548513E-2</v>
      </c>
    </row>
    <row r="806" spans="1:12" x14ac:dyDescent="0.3">
      <c r="A806" s="3">
        <v>43559</v>
      </c>
      <c r="B806" s="18">
        <v>44.59</v>
      </c>
      <c r="C806" s="16">
        <f t="shared" si="72"/>
        <v>-8.9625812233917745E-4</v>
      </c>
      <c r="D806" s="18">
        <v>101.47</v>
      </c>
      <c r="E806" s="16">
        <f t="shared" si="73"/>
        <v>-1.3778171439818854E-3</v>
      </c>
      <c r="F806" s="18">
        <v>25.64</v>
      </c>
      <c r="G806" s="16">
        <f t="shared" si="74"/>
        <v>-3.1104199066873672E-3</v>
      </c>
      <c r="J806" s="15">
        <f t="shared" si="75"/>
        <v>-1.4511811242341635E-3</v>
      </c>
      <c r="K806" s="15">
        <f t="shared" si="76"/>
        <v>-1.8504539855281662E-3</v>
      </c>
      <c r="L806" s="15">
        <f t="shared" si="77"/>
        <v>-3.5808407168751648E-3</v>
      </c>
    </row>
    <row r="807" spans="1:12" x14ac:dyDescent="0.3">
      <c r="A807" s="3">
        <v>43560</v>
      </c>
      <c r="B807" s="18">
        <v>44.84</v>
      </c>
      <c r="C807" s="16">
        <f t="shared" si="72"/>
        <v>5.6066382596995368E-3</v>
      </c>
      <c r="D807" s="18">
        <v>102.29</v>
      </c>
      <c r="E807" s="16">
        <f t="shared" si="73"/>
        <v>8.0812062678625729E-3</v>
      </c>
      <c r="F807" s="18">
        <v>25.88</v>
      </c>
      <c r="G807" s="16">
        <f t="shared" si="74"/>
        <v>9.3603744149766133E-3</v>
      </c>
      <c r="J807" s="15">
        <f t="shared" si="75"/>
        <v>5.0517152578045503E-3</v>
      </c>
      <c r="K807" s="15">
        <f t="shared" si="76"/>
        <v>7.6085694263162921E-3</v>
      </c>
      <c r="L807" s="15">
        <f t="shared" si="77"/>
        <v>8.8899536047888153E-3</v>
      </c>
    </row>
    <row r="808" spans="1:12" x14ac:dyDescent="0.3">
      <c r="A808" s="3">
        <v>43563</v>
      </c>
      <c r="B808" s="18">
        <v>44.67</v>
      </c>
      <c r="C808" s="16">
        <f t="shared" si="72"/>
        <v>-3.7912578055308011E-3</v>
      </c>
      <c r="D808" s="18">
        <v>101.77</v>
      </c>
      <c r="E808" s="16">
        <f t="shared" si="73"/>
        <v>-5.0835858832731784E-3</v>
      </c>
      <c r="F808" s="18">
        <v>25.91</v>
      </c>
      <c r="G808" s="16">
        <f t="shared" si="74"/>
        <v>1.1591962905719289E-3</v>
      </c>
      <c r="J808" s="15">
        <f t="shared" si="75"/>
        <v>-4.3461808074257875E-3</v>
      </c>
      <c r="K808" s="15">
        <f t="shared" si="76"/>
        <v>-5.5562227248194592E-3</v>
      </c>
      <c r="L808" s="15">
        <f t="shared" si="77"/>
        <v>6.8877548038413111E-4</v>
      </c>
    </row>
    <row r="809" spans="1:12" x14ac:dyDescent="0.3">
      <c r="A809" s="3">
        <v>43564</v>
      </c>
      <c r="B809" s="18">
        <v>44.89</v>
      </c>
      <c r="C809" s="16">
        <f t="shared" si="72"/>
        <v>4.9250055965972539E-3</v>
      </c>
      <c r="D809" s="18">
        <v>101.71</v>
      </c>
      <c r="E809" s="16">
        <f t="shared" si="73"/>
        <v>-5.8956470472637523E-4</v>
      </c>
      <c r="F809" s="18">
        <v>25.84</v>
      </c>
      <c r="G809" s="16">
        <f t="shared" si="74"/>
        <v>-2.7016595908915253E-3</v>
      </c>
      <c r="J809" s="15">
        <f t="shared" si="75"/>
        <v>4.3700825947022674E-3</v>
      </c>
      <c r="K809" s="15">
        <f t="shared" si="76"/>
        <v>-1.062201546272656E-3</v>
      </c>
      <c r="L809" s="15">
        <f t="shared" si="77"/>
        <v>-3.1720804010793228E-3</v>
      </c>
    </row>
    <row r="810" spans="1:12" x14ac:dyDescent="0.3">
      <c r="A810" s="3">
        <v>43565</v>
      </c>
      <c r="B810" s="18">
        <v>44.57</v>
      </c>
      <c r="C810" s="16">
        <f t="shared" si="72"/>
        <v>-7.1285364223657721E-3</v>
      </c>
      <c r="D810" s="18">
        <v>101.94</v>
      </c>
      <c r="E810" s="16">
        <f t="shared" si="73"/>
        <v>2.2613312358668036E-3</v>
      </c>
      <c r="F810" s="18">
        <v>25.91</v>
      </c>
      <c r="G810" s="16">
        <f t="shared" si="74"/>
        <v>2.7089783281732949E-3</v>
      </c>
      <c r="J810" s="15">
        <f t="shared" si="75"/>
        <v>-7.6834594242607586E-3</v>
      </c>
      <c r="K810" s="15">
        <f t="shared" si="76"/>
        <v>1.7886943943205228E-3</v>
      </c>
      <c r="L810" s="15">
        <f t="shared" si="77"/>
        <v>2.2385575179854973E-3</v>
      </c>
    </row>
    <row r="811" spans="1:12" x14ac:dyDescent="0.3">
      <c r="A811" s="3">
        <v>43566</v>
      </c>
      <c r="B811" s="18">
        <v>44.58</v>
      </c>
      <c r="C811" s="16">
        <f t="shared" si="72"/>
        <v>2.2436616558207945E-4</v>
      </c>
      <c r="D811" s="18">
        <v>101.96</v>
      </c>
      <c r="E811" s="16">
        <f t="shared" si="73"/>
        <v>1.961938395134144E-4</v>
      </c>
      <c r="F811" s="18">
        <v>25.88</v>
      </c>
      <c r="G811" s="16">
        <f t="shared" si="74"/>
        <v>-1.1578541103821616E-3</v>
      </c>
      <c r="J811" s="15">
        <f t="shared" si="75"/>
        <v>-3.3055683631290659E-4</v>
      </c>
      <c r="K811" s="15">
        <f t="shared" si="76"/>
        <v>-2.764430020328663E-4</v>
      </c>
      <c r="L811" s="15">
        <f t="shared" si="77"/>
        <v>-1.6282749205699593E-3</v>
      </c>
    </row>
    <row r="812" spans="1:12" x14ac:dyDescent="0.3">
      <c r="A812" s="3">
        <v>43567</v>
      </c>
      <c r="B812" s="18">
        <v>44.78</v>
      </c>
      <c r="C812" s="16">
        <f t="shared" si="72"/>
        <v>4.4863167339614929E-3</v>
      </c>
      <c r="D812" s="18">
        <v>102.31</v>
      </c>
      <c r="E812" s="16">
        <f t="shared" si="73"/>
        <v>3.4327187132210391E-3</v>
      </c>
      <c r="F812" s="18">
        <v>26.01</v>
      </c>
      <c r="G812" s="16">
        <f t="shared" si="74"/>
        <v>5.0231839258114697E-3</v>
      </c>
      <c r="J812" s="15">
        <f t="shared" si="75"/>
        <v>3.9313937320665064E-3</v>
      </c>
      <c r="K812" s="15">
        <f t="shared" si="76"/>
        <v>2.9600818716747582E-3</v>
      </c>
      <c r="L812" s="15">
        <f t="shared" si="77"/>
        <v>4.5527631156236717E-3</v>
      </c>
    </row>
    <row r="813" spans="1:12" x14ac:dyDescent="0.3">
      <c r="A813" s="3">
        <v>43570</v>
      </c>
      <c r="B813" s="18">
        <v>44.93</v>
      </c>
      <c r="C813" s="16">
        <f t="shared" si="72"/>
        <v>3.3497096918266855E-3</v>
      </c>
      <c r="D813" s="18">
        <v>102.97</v>
      </c>
      <c r="E813" s="16">
        <f t="shared" si="73"/>
        <v>6.4509823086698059E-3</v>
      </c>
      <c r="F813" s="18">
        <v>26.09</v>
      </c>
      <c r="G813" s="16">
        <f t="shared" si="74"/>
        <v>3.075740099961477E-3</v>
      </c>
      <c r="J813" s="15">
        <f t="shared" si="75"/>
        <v>2.7947866899316995E-3</v>
      </c>
      <c r="K813" s="15">
        <f t="shared" si="76"/>
        <v>5.9783454671235251E-3</v>
      </c>
      <c r="L813" s="15">
        <f t="shared" si="77"/>
        <v>2.6053192897736795E-3</v>
      </c>
    </row>
    <row r="814" spans="1:12" x14ac:dyDescent="0.3">
      <c r="A814" s="3">
        <v>43571</v>
      </c>
      <c r="B814" s="18">
        <v>45.28</v>
      </c>
      <c r="C814" s="16">
        <f t="shared" si="72"/>
        <v>7.789895392833257E-3</v>
      </c>
      <c r="D814" s="18">
        <v>103.05</v>
      </c>
      <c r="E814" s="16">
        <f t="shared" si="73"/>
        <v>7.769253180538449E-4</v>
      </c>
      <c r="F814" s="18">
        <v>26.14</v>
      </c>
      <c r="G814" s="16">
        <f t="shared" si="74"/>
        <v>1.9164430816405176E-3</v>
      </c>
      <c r="J814" s="15">
        <f t="shared" si="75"/>
        <v>7.2349723909382706E-3</v>
      </c>
      <c r="K814" s="15">
        <f t="shared" si="76"/>
        <v>3.042884765075642E-4</v>
      </c>
      <c r="L814" s="15">
        <f t="shared" si="77"/>
        <v>1.4460222714527198E-3</v>
      </c>
    </row>
    <row r="815" spans="1:12" x14ac:dyDescent="0.3">
      <c r="A815" s="3">
        <v>43573</v>
      </c>
      <c r="B815" s="18">
        <v>45.03</v>
      </c>
      <c r="C815" s="16">
        <f t="shared" si="72"/>
        <v>-5.5212014134276011E-3</v>
      </c>
      <c r="D815" s="18">
        <v>102.37</v>
      </c>
      <c r="E815" s="16">
        <f t="shared" si="73"/>
        <v>-6.598738476467636E-3</v>
      </c>
      <c r="F815" s="18">
        <v>25.94</v>
      </c>
      <c r="G815" s="16">
        <f t="shared" si="74"/>
        <v>-7.6511094108645539E-3</v>
      </c>
      <c r="J815" s="15">
        <f t="shared" si="75"/>
        <v>-6.0761244153225875E-3</v>
      </c>
      <c r="K815" s="15">
        <f t="shared" si="76"/>
        <v>-7.0713753180139168E-3</v>
      </c>
      <c r="L815" s="15">
        <f t="shared" si="77"/>
        <v>-8.1215302210523518E-3</v>
      </c>
    </row>
    <row r="816" spans="1:12" x14ac:dyDescent="0.3">
      <c r="A816" s="3">
        <v>43577</v>
      </c>
      <c r="B816" s="18">
        <v>44.55</v>
      </c>
      <c r="C816" s="16">
        <f t="shared" si="72"/>
        <v>-1.0659560293137971E-2</v>
      </c>
      <c r="D816" s="18">
        <v>101.05</v>
      </c>
      <c r="E816" s="16">
        <f t="shared" si="73"/>
        <v>-1.2894402657028459E-2</v>
      </c>
      <c r="F816" s="18">
        <v>25.7</v>
      </c>
      <c r="G816" s="16">
        <f t="shared" si="74"/>
        <v>-9.2521202775637246E-3</v>
      </c>
      <c r="J816" s="15">
        <f t="shared" si="75"/>
        <v>-1.1214483295032957E-2</v>
      </c>
      <c r="K816" s="15">
        <f t="shared" si="76"/>
        <v>-1.3367039498574739E-2</v>
      </c>
      <c r="L816" s="15">
        <f t="shared" si="77"/>
        <v>-9.7225410877515225E-3</v>
      </c>
    </row>
    <row r="817" spans="1:12" x14ac:dyDescent="0.3">
      <c r="A817" s="3">
        <v>43578</v>
      </c>
      <c r="B817" s="18">
        <v>44.43</v>
      </c>
      <c r="C817" s="16">
        <f t="shared" si="72"/>
        <v>-2.6936026936026369E-3</v>
      </c>
      <c r="D817" s="18">
        <v>101.25</v>
      </c>
      <c r="E817" s="16">
        <f t="shared" si="73"/>
        <v>1.9792182088076427E-3</v>
      </c>
      <c r="F817" s="18">
        <v>25.72</v>
      </c>
      <c r="G817" s="16">
        <f t="shared" si="74"/>
        <v>7.7821011673151474E-4</v>
      </c>
      <c r="J817" s="15">
        <f t="shared" si="75"/>
        <v>-3.248525695497623E-3</v>
      </c>
      <c r="K817" s="15">
        <f t="shared" si="76"/>
        <v>1.5065813672613618E-3</v>
      </c>
      <c r="L817" s="15">
        <f t="shared" si="77"/>
        <v>3.0778930654371705E-4</v>
      </c>
    </row>
    <row r="818" spans="1:12" x14ac:dyDescent="0.3">
      <c r="A818" s="3">
        <v>43579</v>
      </c>
      <c r="B818" s="18">
        <v>44.91</v>
      </c>
      <c r="C818" s="16">
        <f t="shared" si="72"/>
        <v>1.0803511141120881E-2</v>
      </c>
      <c r="D818" s="18">
        <v>101.41</v>
      </c>
      <c r="E818" s="16">
        <f t="shared" si="73"/>
        <v>1.5802469135801633E-3</v>
      </c>
      <c r="F818" s="18">
        <v>25.76</v>
      </c>
      <c r="G818" s="16">
        <f t="shared" si="74"/>
        <v>1.5552099533437946E-3</v>
      </c>
      <c r="J818" s="15">
        <f t="shared" si="75"/>
        <v>1.0248588139225894E-2</v>
      </c>
      <c r="K818" s="15">
        <f t="shared" si="76"/>
        <v>1.1076100720338825E-3</v>
      </c>
      <c r="L818" s="15">
        <f t="shared" si="77"/>
        <v>1.0847891431559969E-3</v>
      </c>
    </row>
    <row r="819" spans="1:12" x14ac:dyDescent="0.3">
      <c r="A819" s="3">
        <v>43580</v>
      </c>
      <c r="B819" s="18">
        <v>44.67</v>
      </c>
      <c r="C819" s="16">
        <f t="shared" si="72"/>
        <v>-5.3440213760853617E-3</v>
      </c>
      <c r="D819" s="18">
        <v>101.44</v>
      </c>
      <c r="E819" s="16">
        <f t="shared" si="73"/>
        <v>2.9582881372647307E-4</v>
      </c>
      <c r="F819" s="18">
        <v>25.78</v>
      </c>
      <c r="G819" s="16">
        <f t="shared" si="74"/>
        <v>7.763975155279379E-4</v>
      </c>
      <c r="J819" s="15">
        <f t="shared" si="75"/>
        <v>-5.8989443779803481E-3</v>
      </c>
      <c r="K819" s="15">
        <f t="shared" si="76"/>
        <v>-1.7680802781980763E-4</v>
      </c>
      <c r="L819" s="15">
        <f t="shared" si="77"/>
        <v>3.059767053401402E-4</v>
      </c>
    </row>
    <row r="820" spans="1:12" x14ac:dyDescent="0.3">
      <c r="A820" s="3">
        <v>43581</v>
      </c>
      <c r="B820" s="18">
        <v>44.98</v>
      </c>
      <c r="C820" s="16">
        <f t="shared" si="72"/>
        <v>6.9397806133868478E-3</v>
      </c>
      <c r="D820" s="18">
        <v>101.65</v>
      </c>
      <c r="E820" s="16">
        <f t="shared" si="73"/>
        <v>2.0701892744481309E-3</v>
      </c>
      <c r="F820" s="18">
        <v>25.78</v>
      </c>
      <c r="G820" s="16">
        <f t="shared" si="74"/>
        <v>0</v>
      </c>
      <c r="J820" s="15">
        <f t="shared" si="75"/>
        <v>6.3848576114918613E-3</v>
      </c>
      <c r="K820" s="15">
        <f t="shared" si="76"/>
        <v>1.5975524329018501E-3</v>
      </c>
      <c r="L820" s="15">
        <f t="shared" si="77"/>
        <v>-4.704208101877977E-4</v>
      </c>
    </row>
    <row r="821" spans="1:12" x14ac:dyDescent="0.3">
      <c r="A821" s="3">
        <v>43585</v>
      </c>
      <c r="B821" s="18">
        <v>45.07</v>
      </c>
      <c r="C821" s="16">
        <f t="shared" si="72"/>
        <v>2.0008892841263393E-3</v>
      </c>
      <c r="D821" s="18">
        <v>100.86</v>
      </c>
      <c r="E821" s="16">
        <f t="shared" si="73"/>
        <v>-7.7717658632563413E-3</v>
      </c>
      <c r="F821" s="18">
        <v>25.53</v>
      </c>
      <c r="G821" s="16">
        <f t="shared" si="74"/>
        <v>-9.6974398758727931E-3</v>
      </c>
      <c r="J821" s="15">
        <f t="shared" si="75"/>
        <v>1.4459662822313532E-3</v>
      </c>
      <c r="K821" s="15">
        <f t="shared" si="76"/>
        <v>-8.2444027048026221E-3</v>
      </c>
      <c r="L821" s="15">
        <f t="shared" si="77"/>
        <v>-1.0167860686060591E-2</v>
      </c>
    </row>
    <row r="822" spans="1:12" x14ac:dyDescent="0.3">
      <c r="A822" s="3">
        <v>43587</v>
      </c>
      <c r="B822" s="18">
        <v>44.88</v>
      </c>
      <c r="C822" s="16">
        <f t="shared" si="72"/>
        <v>-4.215664521854845E-3</v>
      </c>
      <c r="D822" s="18">
        <v>100.38</v>
      </c>
      <c r="E822" s="16">
        <f t="shared" si="73"/>
        <v>-4.7590719809637028E-3</v>
      </c>
      <c r="F822" s="18">
        <v>25.58</v>
      </c>
      <c r="G822" s="16">
        <f t="shared" si="74"/>
        <v>1.9584802193497453E-3</v>
      </c>
      <c r="J822" s="15">
        <f t="shared" si="75"/>
        <v>-4.7705875237498314E-3</v>
      </c>
      <c r="K822" s="15">
        <f t="shared" si="76"/>
        <v>-5.2317088225099836E-3</v>
      </c>
      <c r="L822" s="15">
        <f t="shared" si="77"/>
        <v>1.4880594091619475E-3</v>
      </c>
    </row>
    <row r="823" spans="1:12" x14ac:dyDescent="0.3">
      <c r="A823" s="3">
        <v>43588</v>
      </c>
      <c r="B823" s="18">
        <v>44.98</v>
      </c>
      <c r="C823" s="16">
        <f t="shared" si="72"/>
        <v>2.2281639928698471E-3</v>
      </c>
      <c r="D823" s="18">
        <v>100.26</v>
      </c>
      <c r="E823" s="16">
        <f t="shared" si="73"/>
        <v>-1.1954572624027771E-3</v>
      </c>
      <c r="F823" s="18">
        <v>25.57</v>
      </c>
      <c r="G823" s="16">
        <f t="shared" si="74"/>
        <v>-3.9093041438620357E-4</v>
      </c>
      <c r="J823" s="15">
        <f t="shared" si="75"/>
        <v>1.6732409909748611E-3</v>
      </c>
      <c r="K823" s="15">
        <f t="shared" si="76"/>
        <v>-1.6680941039490579E-3</v>
      </c>
      <c r="L823" s="15">
        <f t="shared" si="77"/>
        <v>-8.6135122457400132E-4</v>
      </c>
    </row>
    <row r="824" spans="1:12" x14ac:dyDescent="0.3">
      <c r="A824" s="3">
        <v>43591</v>
      </c>
      <c r="B824" s="18">
        <v>44.6</v>
      </c>
      <c r="C824" s="16">
        <f t="shared" si="72"/>
        <v>-8.4481991996442352E-3</v>
      </c>
      <c r="D824" s="18">
        <v>99.94</v>
      </c>
      <c r="E824" s="16">
        <f t="shared" si="73"/>
        <v>-3.1917015759027612E-3</v>
      </c>
      <c r="F824" s="18">
        <v>25.35</v>
      </c>
      <c r="G824" s="16">
        <f t="shared" si="74"/>
        <v>-8.603832616347229E-3</v>
      </c>
      <c r="J824" s="15">
        <f t="shared" si="75"/>
        <v>-9.0031222015392216E-3</v>
      </c>
      <c r="K824" s="15">
        <f t="shared" si="76"/>
        <v>-3.664338417449042E-3</v>
      </c>
      <c r="L824" s="15">
        <f t="shared" si="77"/>
        <v>-9.0742534265350269E-3</v>
      </c>
    </row>
    <row r="825" spans="1:12" x14ac:dyDescent="0.3">
      <c r="A825" s="3">
        <v>43592</v>
      </c>
      <c r="B825" s="18">
        <v>44.29</v>
      </c>
      <c r="C825" s="16">
        <f t="shared" si="72"/>
        <v>-6.9506726457400081E-3</v>
      </c>
      <c r="D825" s="18">
        <v>99.18</v>
      </c>
      <c r="E825" s="16">
        <f t="shared" si="73"/>
        <v>-7.6045627376425395E-3</v>
      </c>
      <c r="F825" s="18">
        <v>25.37</v>
      </c>
      <c r="G825" s="16">
        <f t="shared" si="74"/>
        <v>7.889546351085297E-4</v>
      </c>
      <c r="J825" s="15">
        <f t="shared" si="75"/>
        <v>-7.5055956476349946E-3</v>
      </c>
      <c r="K825" s="15">
        <f t="shared" si="76"/>
        <v>-8.0771995791888204E-3</v>
      </c>
      <c r="L825" s="15">
        <f t="shared" si="77"/>
        <v>3.1853382492073201E-4</v>
      </c>
    </row>
    <row r="826" spans="1:12" x14ac:dyDescent="0.3">
      <c r="A826" s="3">
        <v>43593</v>
      </c>
      <c r="B826" s="18">
        <v>43.86</v>
      </c>
      <c r="C826" s="16">
        <f t="shared" si="72"/>
        <v>-9.7087378640776656E-3</v>
      </c>
      <c r="D826" s="18">
        <v>98.04</v>
      </c>
      <c r="E826" s="16">
        <f t="shared" si="73"/>
        <v>-1.1494252873563204E-2</v>
      </c>
      <c r="F826" s="18">
        <v>25.17</v>
      </c>
      <c r="G826" s="16">
        <f t="shared" si="74"/>
        <v>-7.8833267638943605E-3</v>
      </c>
      <c r="J826" s="15">
        <f t="shared" si="75"/>
        <v>-1.0263660865972652E-2</v>
      </c>
      <c r="K826" s="15">
        <f t="shared" si="76"/>
        <v>-1.1966889715109485E-2</v>
      </c>
      <c r="L826" s="15">
        <f t="shared" si="77"/>
        <v>-8.3537475740821585E-3</v>
      </c>
    </row>
    <row r="827" spans="1:12" x14ac:dyDescent="0.3">
      <c r="A827" s="3">
        <v>43594</v>
      </c>
      <c r="B827" s="18">
        <v>43.61</v>
      </c>
      <c r="C827" s="16">
        <f t="shared" si="72"/>
        <v>-5.6999544003647484E-3</v>
      </c>
      <c r="D827" s="18">
        <v>97.87</v>
      </c>
      <c r="E827" s="16">
        <f t="shared" si="73"/>
        <v>-1.7339861281110425E-3</v>
      </c>
      <c r="F827" s="18">
        <v>25.16</v>
      </c>
      <c r="G827" s="16">
        <f t="shared" si="74"/>
        <v>-3.9729837107671528E-4</v>
      </c>
      <c r="J827" s="15">
        <f t="shared" si="75"/>
        <v>-6.2548774022597349E-3</v>
      </c>
      <c r="K827" s="15">
        <f t="shared" si="76"/>
        <v>-2.2066229696573233E-3</v>
      </c>
      <c r="L827" s="15">
        <f t="shared" si="77"/>
        <v>-8.6771918126451303E-4</v>
      </c>
    </row>
    <row r="828" spans="1:12" x14ac:dyDescent="0.3">
      <c r="A828" s="3">
        <v>43595</v>
      </c>
      <c r="B828" s="18">
        <v>43.54</v>
      </c>
      <c r="C828" s="16">
        <f t="shared" si="72"/>
        <v>-1.6051364365970988E-3</v>
      </c>
      <c r="D828" s="18">
        <v>98.03</v>
      </c>
      <c r="E828" s="16">
        <f t="shared" si="73"/>
        <v>1.634821702258149E-3</v>
      </c>
      <c r="F828" s="18">
        <v>25.19</v>
      </c>
      <c r="G828" s="16">
        <f t="shared" si="74"/>
        <v>1.1923688394277487E-3</v>
      </c>
      <c r="J828" s="15">
        <f t="shared" si="75"/>
        <v>-2.1600594384920849E-3</v>
      </c>
      <c r="K828" s="15">
        <f t="shared" si="76"/>
        <v>1.1621848607118682E-3</v>
      </c>
      <c r="L828" s="15">
        <f t="shared" si="77"/>
        <v>7.2194802923995099E-4</v>
      </c>
    </row>
    <row r="829" spans="1:12" x14ac:dyDescent="0.3">
      <c r="A829" s="3">
        <v>43598</v>
      </c>
      <c r="B829" s="18">
        <v>42.97</v>
      </c>
      <c r="C829" s="16">
        <f t="shared" si="72"/>
        <v>-1.3091410197519582E-2</v>
      </c>
      <c r="D829" s="18">
        <v>96.47</v>
      </c>
      <c r="E829" s="16">
        <f t="shared" si="73"/>
        <v>-1.5913495868611682E-2</v>
      </c>
      <c r="F829" s="18">
        <v>24.75</v>
      </c>
      <c r="G829" s="16">
        <f t="shared" si="74"/>
        <v>-1.7467248908296984E-2</v>
      </c>
      <c r="J829" s="15">
        <f t="shared" si="75"/>
        <v>-1.3646333199414568E-2</v>
      </c>
      <c r="K829" s="15">
        <f t="shared" si="76"/>
        <v>-1.6386132710157961E-2</v>
      </c>
      <c r="L829" s="15">
        <f t="shared" si="77"/>
        <v>-1.7937669718484782E-2</v>
      </c>
    </row>
    <row r="830" spans="1:12" x14ac:dyDescent="0.3">
      <c r="A830" s="3">
        <v>43599</v>
      </c>
      <c r="B830" s="18">
        <v>43.28</v>
      </c>
      <c r="C830" s="16">
        <f t="shared" si="72"/>
        <v>7.2143355829648037E-3</v>
      </c>
      <c r="D830" s="18">
        <v>96.83</v>
      </c>
      <c r="E830" s="16">
        <f t="shared" si="73"/>
        <v>3.7317300715247192E-3</v>
      </c>
      <c r="F830" s="18">
        <v>24.91</v>
      </c>
      <c r="G830" s="16">
        <f t="shared" si="74"/>
        <v>6.4646464646465063E-3</v>
      </c>
      <c r="J830" s="15">
        <f t="shared" si="75"/>
        <v>6.6594125810698172E-3</v>
      </c>
      <c r="K830" s="15">
        <f t="shared" si="76"/>
        <v>3.2590932299784384E-3</v>
      </c>
      <c r="L830" s="15">
        <f t="shared" si="77"/>
        <v>5.9942256544587083E-3</v>
      </c>
    </row>
    <row r="831" spans="1:12" x14ac:dyDescent="0.3">
      <c r="A831" s="3">
        <v>43600</v>
      </c>
      <c r="B831" s="18">
        <v>43.08</v>
      </c>
      <c r="C831" s="16">
        <f t="shared" si="72"/>
        <v>-4.6210720887246426E-3</v>
      </c>
      <c r="D831" s="18">
        <v>96.47</v>
      </c>
      <c r="E831" s="16">
        <f t="shared" si="73"/>
        <v>-3.7178560363523294E-3</v>
      </c>
      <c r="F831" s="18">
        <v>24.85</v>
      </c>
      <c r="G831" s="16">
        <f t="shared" si="74"/>
        <v>-2.4086712163788881E-3</v>
      </c>
      <c r="J831" s="15">
        <f t="shared" si="75"/>
        <v>-5.1759950906196291E-3</v>
      </c>
      <c r="K831" s="15">
        <f t="shared" si="76"/>
        <v>-4.1904928778986102E-3</v>
      </c>
      <c r="L831" s="15">
        <f t="shared" si="77"/>
        <v>-2.8790920265666857E-3</v>
      </c>
    </row>
    <row r="832" spans="1:12" x14ac:dyDescent="0.3">
      <c r="A832" s="3">
        <v>43601</v>
      </c>
      <c r="B832" s="18">
        <v>43.37</v>
      </c>
      <c r="C832" s="16">
        <f t="shared" si="72"/>
        <v>6.7316620241411051E-3</v>
      </c>
      <c r="D832" s="18">
        <v>96.89</v>
      </c>
      <c r="E832" s="16">
        <f t="shared" si="73"/>
        <v>4.3536850834455798E-3</v>
      </c>
      <c r="F832" s="18">
        <v>24.88</v>
      </c>
      <c r="G832" s="16">
        <f t="shared" si="74"/>
        <v>1.2072434607643956E-3</v>
      </c>
      <c r="J832" s="15">
        <f t="shared" si="75"/>
        <v>6.1767390222461187E-3</v>
      </c>
      <c r="K832" s="15">
        <f t="shared" si="76"/>
        <v>3.881048241899299E-3</v>
      </c>
      <c r="L832" s="15">
        <f t="shared" si="77"/>
        <v>7.3682265057659784E-4</v>
      </c>
    </row>
    <row r="833" spans="1:12" x14ac:dyDescent="0.3">
      <c r="A833" s="3">
        <v>43602</v>
      </c>
      <c r="B833" s="18">
        <v>43.75</v>
      </c>
      <c r="C833" s="16">
        <f t="shared" si="72"/>
        <v>8.7618169241412414E-3</v>
      </c>
      <c r="D833" s="18">
        <v>97.64</v>
      </c>
      <c r="E833" s="16">
        <f t="shared" si="73"/>
        <v>7.7407369181545782E-3</v>
      </c>
      <c r="F833" s="18">
        <v>24.99</v>
      </c>
      <c r="G833" s="16">
        <f t="shared" si="74"/>
        <v>4.4212218649517521E-3</v>
      </c>
      <c r="J833" s="15">
        <f t="shared" si="75"/>
        <v>8.2068939222462549E-3</v>
      </c>
      <c r="K833" s="15">
        <f t="shared" si="76"/>
        <v>7.2681000766082974E-3</v>
      </c>
      <c r="L833" s="15">
        <f t="shared" si="77"/>
        <v>3.9508010547639541E-3</v>
      </c>
    </row>
    <row r="834" spans="1:12" x14ac:dyDescent="0.3">
      <c r="A834" s="3">
        <v>43605</v>
      </c>
      <c r="B834" s="18">
        <v>45.26</v>
      </c>
      <c r="C834" s="16">
        <f t="shared" si="72"/>
        <v>3.451428571428572E-2</v>
      </c>
      <c r="D834" s="18">
        <v>100.08</v>
      </c>
      <c r="E834" s="16">
        <f t="shared" si="73"/>
        <v>2.4989758295780318E-2</v>
      </c>
      <c r="F834" s="18">
        <v>25.77</v>
      </c>
      <c r="G834" s="16">
        <f t="shared" si="74"/>
        <v>3.1212484993997647E-2</v>
      </c>
      <c r="J834" s="15">
        <f t="shared" si="75"/>
        <v>3.3959362712390737E-2</v>
      </c>
      <c r="K834" s="15">
        <f t="shared" si="76"/>
        <v>2.4517121454234039E-2</v>
      </c>
      <c r="L834" s="15">
        <f t="shared" si="77"/>
        <v>3.0742064183809849E-2</v>
      </c>
    </row>
    <row r="835" spans="1:12" x14ac:dyDescent="0.3">
      <c r="A835" s="3">
        <v>43606</v>
      </c>
      <c r="B835" s="18">
        <v>44.77</v>
      </c>
      <c r="C835" s="16">
        <f t="shared" si="72"/>
        <v>-1.0826336721166507E-2</v>
      </c>
      <c r="D835" s="18">
        <v>99.5</v>
      </c>
      <c r="E835" s="16">
        <f t="shared" si="73"/>
        <v>-5.7953637090327748E-3</v>
      </c>
      <c r="F835" s="18">
        <v>25.76</v>
      </c>
      <c r="G835" s="16">
        <f t="shared" si="74"/>
        <v>-3.8804811796655514E-4</v>
      </c>
      <c r="J835" s="15">
        <f t="shared" si="75"/>
        <v>-1.1381259723061494E-2</v>
      </c>
      <c r="K835" s="15">
        <f t="shared" si="76"/>
        <v>-6.2680005505790556E-3</v>
      </c>
      <c r="L835" s="15">
        <f t="shared" si="77"/>
        <v>-8.5846892815435289E-4</v>
      </c>
    </row>
    <row r="836" spans="1:12" x14ac:dyDescent="0.3">
      <c r="A836" s="3">
        <v>43607</v>
      </c>
      <c r="B836" s="18">
        <v>44.92</v>
      </c>
      <c r="C836" s="16">
        <f t="shared" si="72"/>
        <v>3.3504578959124842E-3</v>
      </c>
      <c r="D836" s="18">
        <v>99.75</v>
      </c>
      <c r="E836" s="16">
        <f t="shared" si="73"/>
        <v>2.5125628140703071E-3</v>
      </c>
      <c r="F836" s="18">
        <v>25.88</v>
      </c>
      <c r="G836" s="16">
        <f t="shared" si="74"/>
        <v>4.6583850931676274E-3</v>
      </c>
      <c r="J836" s="15">
        <f t="shared" si="75"/>
        <v>2.7955348940174982E-3</v>
      </c>
      <c r="K836" s="15">
        <f t="shared" si="76"/>
        <v>2.0399259725240263E-3</v>
      </c>
      <c r="L836" s="15">
        <f t="shared" si="77"/>
        <v>4.1879642829798294E-3</v>
      </c>
    </row>
    <row r="837" spans="1:12" x14ac:dyDescent="0.3">
      <c r="A837" s="3">
        <v>43608</v>
      </c>
      <c r="B837" s="18">
        <v>44.64</v>
      </c>
      <c r="C837" s="16">
        <f t="shared" ref="C837:C900" si="78">B837/B836-1</f>
        <v>-6.2333036509349959E-3</v>
      </c>
      <c r="D837" s="18">
        <v>99.59</v>
      </c>
      <c r="E837" s="16">
        <f t="shared" ref="E837:E900" si="79">D837/D836-1</f>
        <v>-1.6040100250626077E-3</v>
      </c>
      <c r="F837" s="18">
        <v>25.94</v>
      </c>
      <c r="G837" s="16">
        <f t="shared" ref="G837:G900" si="80">F837/F836-1</f>
        <v>2.3183925811438577E-3</v>
      </c>
      <c r="J837" s="15">
        <f t="shared" ref="J837:J900" si="81">C837-$C$1235</f>
        <v>-6.7882266528299824E-3</v>
      </c>
      <c r="K837" s="15">
        <f t="shared" ref="K837:K900" si="82">E837-$E$1235</f>
        <v>-2.0766468666088885E-3</v>
      </c>
      <c r="L837" s="15">
        <f t="shared" ref="L837:L900" si="83">G837-$G$1235</f>
        <v>1.84797177095606E-3</v>
      </c>
    </row>
    <row r="838" spans="1:12" x14ac:dyDescent="0.3">
      <c r="A838" s="3">
        <v>43609</v>
      </c>
      <c r="B838" s="18">
        <v>45.47</v>
      </c>
      <c r="C838" s="16">
        <f t="shared" si="78"/>
        <v>1.8593189964157597E-2</v>
      </c>
      <c r="D838" s="18">
        <v>101.98</v>
      </c>
      <c r="E838" s="16">
        <f t="shared" si="79"/>
        <v>2.3998393412993257E-2</v>
      </c>
      <c r="F838" s="18">
        <v>26.69</v>
      </c>
      <c r="G838" s="16">
        <f t="shared" si="80"/>
        <v>2.8912875867386223E-2</v>
      </c>
      <c r="J838" s="15">
        <f t="shared" si="81"/>
        <v>1.8038266962262611E-2</v>
      </c>
      <c r="K838" s="15">
        <f t="shared" si="82"/>
        <v>2.3525756571446978E-2</v>
      </c>
      <c r="L838" s="15">
        <f t="shared" si="83"/>
        <v>2.8442455057198425E-2</v>
      </c>
    </row>
    <row r="839" spans="1:12" x14ac:dyDescent="0.3">
      <c r="A839" s="3">
        <v>43612</v>
      </c>
      <c r="B839" s="18">
        <v>45.92</v>
      </c>
      <c r="C839" s="16">
        <f t="shared" si="78"/>
        <v>9.8966351440510358E-3</v>
      </c>
      <c r="D839" s="18">
        <v>103.56</v>
      </c>
      <c r="E839" s="16">
        <f t="shared" si="79"/>
        <v>1.5493233967444509E-2</v>
      </c>
      <c r="F839" s="18">
        <v>27.29</v>
      </c>
      <c r="G839" s="16">
        <f t="shared" si="80"/>
        <v>2.2480329711502378E-2</v>
      </c>
      <c r="J839" s="15">
        <f t="shared" si="81"/>
        <v>9.3417121421560494E-3</v>
      </c>
      <c r="K839" s="15">
        <f t="shared" si="82"/>
        <v>1.5020597125898228E-2</v>
      </c>
      <c r="L839" s="15">
        <f t="shared" si="83"/>
        <v>2.200990890131458E-2</v>
      </c>
    </row>
    <row r="840" spans="1:12" x14ac:dyDescent="0.3">
      <c r="A840" s="3">
        <v>43613</v>
      </c>
      <c r="B840" s="18">
        <v>46.01</v>
      </c>
      <c r="C840" s="16">
        <f t="shared" si="78"/>
        <v>1.9599303135888757E-3</v>
      </c>
      <c r="D840" s="18">
        <v>103.45</v>
      </c>
      <c r="E840" s="16">
        <f t="shared" si="79"/>
        <v>-1.0621861722672765E-3</v>
      </c>
      <c r="F840" s="18">
        <v>27.42</v>
      </c>
      <c r="G840" s="16">
        <f t="shared" si="80"/>
        <v>4.7636496885306023E-3</v>
      </c>
      <c r="J840" s="15">
        <f t="shared" si="81"/>
        <v>1.4050073116938897E-3</v>
      </c>
      <c r="K840" s="15">
        <f t="shared" si="82"/>
        <v>-1.5348230138135573E-3</v>
      </c>
      <c r="L840" s="15">
        <f t="shared" si="83"/>
        <v>4.2932288783428044E-3</v>
      </c>
    </row>
    <row r="841" spans="1:12" x14ac:dyDescent="0.3">
      <c r="A841" s="3">
        <v>43614</v>
      </c>
      <c r="B841" s="18">
        <v>45.58</v>
      </c>
      <c r="C841" s="16">
        <f t="shared" si="78"/>
        <v>-9.3457943925233655E-3</v>
      </c>
      <c r="D841" s="18">
        <v>102.49</v>
      </c>
      <c r="E841" s="16">
        <f t="shared" si="79"/>
        <v>-9.2798453359111965E-3</v>
      </c>
      <c r="F841" s="18">
        <v>27.27</v>
      </c>
      <c r="G841" s="16">
        <f t="shared" si="80"/>
        <v>-5.4704595185995908E-3</v>
      </c>
      <c r="J841" s="15">
        <f t="shared" si="81"/>
        <v>-9.900717394418352E-3</v>
      </c>
      <c r="K841" s="15">
        <f t="shared" si="82"/>
        <v>-9.7524821774574773E-3</v>
      </c>
      <c r="L841" s="15">
        <f t="shared" si="83"/>
        <v>-5.9408803287873888E-3</v>
      </c>
    </row>
    <row r="842" spans="1:12" x14ac:dyDescent="0.3">
      <c r="A842" s="3">
        <v>43615</v>
      </c>
      <c r="B842" s="18">
        <v>45.82</v>
      </c>
      <c r="C842" s="16">
        <f t="shared" si="78"/>
        <v>5.2654673102239258E-3</v>
      </c>
      <c r="D842" s="18">
        <v>103.2</v>
      </c>
      <c r="E842" s="16">
        <f t="shared" si="79"/>
        <v>6.9275051224511053E-3</v>
      </c>
      <c r="F842" s="18">
        <v>27.32</v>
      </c>
      <c r="G842" s="16">
        <f t="shared" si="80"/>
        <v>1.833516685001868E-3</v>
      </c>
      <c r="J842" s="15">
        <f t="shared" si="81"/>
        <v>4.7105443083289393E-3</v>
      </c>
      <c r="K842" s="15">
        <f t="shared" si="82"/>
        <v>6.4548682809048245E-3</v>
      </c>
      <c r="L842" s="15">
        <f t="shared" si="83"/>
        <v>1.3630958748140703E-3</v>
      </c>
    </row>
    <row r="843" spans="1:12" x14ac:dyDescent="0.3">
      <c r="A843" s="3">
        <v>43616</v>
      </c>
      <c r="B843" s="18">
        <v>45.78</v>
      </c>
      <c r="C843" s="16">
        <f t="shared" si="78"/>
        <v>-8.7298123090351343E-4</v>
      </c>
      <c r="D843" s="18">
        <v>103.49</v>
      </c>
      <c r="E843" s="16">
        <f t="shared" si="79"/>
        <v>2.8100775193797833E-3</v>
      </c>
      <c r="F843" s="18">
        <v>27.3</v>
      </c>
      <c r="G843" s="16">
        <f t="shared" si="80"/>
        <v>-7.3206442166906527E-4</v>
      </c>
      <c r="J843" s="15">
        <f t="shared" si="81"/>
        <v>-1.4279042327984995E-3</v>
      </c>
      <c r="K843" s="15">
        <f t="shared" si="82"/>
        <v>2.3374406778335025E-3</v>
      </c>
      <c r="L843" s="15">
        <f t="shared" si="83"/>
        <v>-1.202485231856863E-3</v>
      </c>
    </row>
    <row r="844" spans="1:12" x14ac:dyDescent="0.3">
      <c r="A844" s="3">
        <v>43619</v>
      </c>
      <c r="B844" s="18">
        <v>46.22</v>
      </c>
      <c r="C844" s="16">
        <f t="shared" si="78"/>
        <v>9.6111839231105556E-3</v>
      </c>
      <c r="D844" s="18">
        <v>103.88</v>
      </c>
      <c r="E844" s="16">
        <f t="shared" si="79"/>
        <v>3.7684800463813062E-3</v>
      </c>
      <c r="F844" s="18">
        <v>27.41</v>
      </c>
      <c r="G844" s="16">
        <f t="shared" si="80"/>
        <v>4.029304029304015E-3</v>
      </c>
      <c r="J844" s="15">
        <f t="shared" si="81"/>
        <v>9.0562609212155691E-3</v>
      </c>
      <c r="K844" s="15">
        <f t="shared" si="82"/>
        <v>3.2958432048350254E-3</v>
      </c>
      <c r="L844" s="15">
        <f t="shared" si="83"/>
        <v>3.5588832191162175E-3</v>
      </c>
    </row>
    <row r="845" spans="1:12" x14ac:dyDescent="0.3">
      <c r="A845" s="3">
        <v>43620</v>
      </c>
      <c r="B845" s="18">
        <v>46.07</v>
      </c>
      <c r="C845" s="16">
        <f t="shared" si="78"/>
        <v>-3.245348334054543E-3</v>
      </c>
      <c r="D845" s="18">
        <v>103.63</v>
      </c>
      <c r="E845" s="16">
        <f t="shared" si="79"/>
        <v>-2.4066230265691324E-3</v>
      </c>
      <c r="F845" s="18">
        <v>27.42</v>
      </c>
      <c r="G845" s="16">
        <f t="shared" si="80"/>
        <v>3.6483035388545915E-4</v>
      </c>
      <c r="J845" s="15">
        <f t="shared" si="81"/>
        <v>-3.8002713359495291E-3</v>
      </c>
      <c r="K845" s="15">
        <f t="shared" si="82"/>
        <v>-2.8792598681154132E-3</v>
      </c>
      <c r="L845" s="15">
        <f t="shared" si="83"/>
        <v>-1.0559045630233855E-4</v>
      </c>
    </row>
    <row r="846" spans="1:12" x14ac:dyDescent="0.3">
      <c r="A846" s="3">
        <v>43622</v>
      </c>
      <c r="B846" s="18">
        <v>45.54</v>
      </c>
      <c r="C846" s="16">
        <f t="shared" si="78"/>
        <v>-1.1504232689385718E-2</v>
      </c>
      <c r="D846" s="18">
        <v>102.11</v>
      </c>
      <c r="E846" s="16">
        <f t="shared" si="79"/>
        <v>-1.466756730676444E-2</v>
      </c>
      <c r="F846" s="18">
        <v>27.16</v>
      </c>
      <c r="G846" s="16">
        <f t="shared" si="80"/>
        <v>-9.4821298322392833E-3</v>
      </c>
      <c r="J846" s="15">
        <f t="shared" si="81"/>
        <v>-1.2059155691280705E-2</v>
      </c>
      <c r="K846" s="15">
        <f t="shared" si="82"/>
        <v>-1.514020414831072E-2</v>
      </c>
      <c r="L846" s="15">
        <f t="shared" si="83"/>
        <v>-9.9525506424270813E-3</v>
      </c>
    </row>
    <row r="847" spans="1:12" x14ac:dyDescent="0.3">
      <c r="A847" s="3">
        <v>43623</v>
      </c>
      <c r="B847" s="18">
        <v>45.61</v>
      </c>
      <c r="C847" s="16">
        <f t="shared" si="78"/>
        <v>1.5371102327623731E-3</v>
      </c>
      <c r="D847" s="18">
        <v>101.96</v>
      </c>
      <c r="E847" s="16">
        <f t="shared" si="79"/>
        <v>-1.4690040152777195E-3</v>
      </c>
      <c r="F847" s="18">
        <v>27.15</v>
      </c>
      <c r="G847" s="16">
        <f t="shared" si="80"/>
        <v>-3.6818851251851914E-4</v>
      </c>
      <c r="J847" s="15">
        <f t="shared" si="81"/>
        <v>9.8218723086738709E-4</v>
      </c>
      <c r="K847" s="15">
        <f t="shared" si="82"/>
        <v>-1.9416408568240003E-3</v>
      </c>
      <c r="L847" s="15">
        <f t="shared" si="83"/>
        <v>-8.3860932270631689E-4</v>
      </c>
    </row>
    <row r="848" spans="1:12" x14ac:dyDescent="0.3">
      <c r="A848" s="3">
        <v>43626</v>
      </c>
      <c r="B848" s="18">
        <v>45.82</v>
      </c>
      <c r="C848" s="16">
        <f t="shared" si="78"/>
        <v>4.6042534531900436E-3</v>
      </c>
      <c r="D848" s="18">
        <v>101.41</v>
      </c>
      <c r="E848" s="16">
        <f t="shared" si="79"/>
        <v>-5.39427226363276E-3</v>
      </c>
      <c r="F848" s="18">
        <v>26.96</v>
      </c>
      <c r="G848" s="16">
        <f t="shared" si="80"/>
        <v>-6.9981583793737867E-3</v>
      </c>
      <c r="J848" s="15">
        <f t="shared" si="81"/>
        <v>4.0493304512950572E-3</v>
      </c>
      <c r="K848" s="15">
        <f t="shared" si="82"/>
        <v>-5.8669091051790408E-3</v>
      </c>
      <c r="L848" s="15">
        <f t="shared" si="83"/>
        <v>-7.4685791895615847E-3</v>
      </c>
    </row>
    <row r="849" spans="1:12" x14ac:dyDescent="0.3">
      <c r="A849" s="3">
        <v>43627</v>
      </c>
      <c r="B849" s="18">
        <v>45.98</v>
      </c>
      <c r="C849" s="16">
        <f t="shared" si="78"/>
        <v>3.4919249236140537E-3</v>
      </c>
      <c r="D849" s="18">
        <v>101.8</v>
      </c>
      <c r="E849" s="16">
        <f t="shared" si="79"/>
        <v>3.8457745784439279E-3</v>
      </c>
      <c r="F849" s="18">
        <v>26.91</v>
      </c>
      <c r="G849" s="16">
        <f t="shared" si="80"/>
        <v>-1.8545994065282123E-3</v>
      </c>
      <c r="J849" s="15">
        <f t="shared" si="81"/>
        <v>2.9370019217190677E-3</v>
      </c>
      <c r="K849" s="15">
        <f t="shared" si="82"/>
        <v>3.3731377368976471E-3</v>
      </c>
      <c r="L849" s="15">
        <f t="shared" si="83"/>
        <v>-2.3250202167160098E-3</v>
      </c>
    </row>
    <row r="850" spans="1:12" x14ac:dyDescent="0.3">
      <c r="A850" s="3">
        <v>43628</v>
      </c>
      <c r="B850" s="18">
        <v>45.83</v>
      </c>
      <c r="C850" s="16">
        <f t="shared" si="78"/>
        <v>-3.2622879512831382E-3</v>
      </c>
      <c r="D850" s="18">
        <v>101.11</v>
      </c>
      <c r="E850" s="16">
        <f t="shared" si="79"/>
        <v>-6.7779960707269327E-3</v>
      </c>
      <c r="F850" s="18">
        <v>26.86</v>
      </c>
      <c r="G850" s="16">
        <f t="shared" si="80"/>
        <v>-1.85804533630618E-3</v>
      </c>
      <c r="J850" s="15">
        <f t="shared" si="81"/>
        <v>-3.8172109531781242E-3</v>
      </c>
      <c r="K850" s="15">
        <f t="shared" si="82"/>
        <v>-7.2506329122732135E-3</v>
      </c>
      <c r="L850" s="15">
        <f t="shared" si="83"/>
        <v>-2.3284661464939775E-3</v>
      </c>
    </row>
    <row r="851" spans="1:12" x14ac:dyDescent="0.3">
      <c r="A851" s="3">
        <v>43629</v>
      </c>
      <c r="B851" s="18">
        <v>45.94</v>
      </c>
      <c r="C851" s="16">
        <f t="shared" si="78"/>
        <v>2.4001745581496703E-3</v>
      </c>
      <c r="D851" s="18">
        <v>100.81</v>
      </c>
      <c r="E851" s="16">
        <f t="shared" si="79"/>
        <v>-2.9670655721490968E-3</v>
      </c>
      <c r="F851" s="18">
        <v>26.8</v>
      </c>
      <c r="G851" s="16">
        <f t="shared" si="80"/>
        <v>-2.2338049143707517E-3</v>
      </c>
      <c r="J851" s="15">
        <f t="shared" si="81"/>
        <v>1.8452515562546843E-3</v>
      </c>
      <c r="K851" s="15">
        <f t="shared" si="82"/>
        <v>-3.4397024136953776E-3</v>
      </c>
      <c r="L851" s="15">
        <f t="shared" si="83"/>
        <v>-2.7042257245585492E-3</v>
      </c>
    </row>
    <row r="852" spans="1:12" x14ac:dyDescent="0.3">
      <c r="A852" s="3">
        <v>43630</v>
      </c>
      <c r="B852" s="18">
        <v>45.58</v>
      </c>
      <c r="C852" s="16">
        <f t="shared" si="78"/>
        <v>-7.8363082281236451E-3</v>
      </c>
      <c r="D852" s="18">
        <v>100.29</v>
      </c>
      <c r="E852" s="16">
        <f t="shared" si="79"/>
        <v>-5.1582184307111811E-3</v>
      </c>
      <c r="F852" s="18">
        <v>26.66</v>
      </c>
      <c r="G852" s="16">
        <f t="shared" si="80"/>
        <v>-5.2238805970149516E-3</v>
      </c>
      <c r="J852" s="15">
        <f t="shared" si="81"/>
        <v>-8.3912312300186316E-3</v>
      </c>
      <c r="K852" s="15">
        <f t="shared" si="82"/>
        <v>-5.6308552722574619E-3</v>
      </c>
      <c r="L852" s="15">
        <f t="shared" si="83"/>
        <v>-5.6943014072027495E-3</v>
      </c>
    </row>
    <row r="853" spans="1:12" x14ac:dyDescent="0.3">
      <c r="A853" s="3">
        <v>43633</v>
      </c>
      <c r="B853" s="18">
        <v>45.03</v>
      </c>
      <c r="C853" s="16">
        <f t="shared" si="78"/>
        <v>-1.2066695919262793E-2</v>
      </c>
      <c r="D853" s="18">
        <v>99.34</v>
      </c>
      <c r="E853" s="16">
        <f t="shared" si="79"/>
        <v>-9.4725296639744938E-3</v>
      </c>
      <c r="F853" s="18">
        <v>26.39</v>
      </c>
      <c r="G853" s="16">
        <f t="shared" si="80"/>
        <v>-1.0127531882970775E-2</v>
      </c>
      <c r="J853" s="15">
        <f t="shared" si="81"/>
        <v>-1.262161892115778E-2</v>
      </c>
      <c r="K853" s="15">
        <f t="shared" si="82"/>
        <v>-9.9451665055207746E-3</v>
      </c>
      <c r="L853" s="15">
        <f t="shared" si="83"/>
        <v>-1.0597952693158573E-2</v>
      </c>
    </row>
    <row r="854" spans="1:12" x14ac:dyDescent="0.3">
      <c r="A854" s="3">
        <v>43634</v>
      </c>
      <c r="B854" s="18">
        <v>45.16</v>
      </c>
      <c r="C854" s="16">
        <f t="shared" si="78"/>
        <v>2.8869642460580547E-3</v>
      </c>
      <c r="D854" s="18">
        <v>99.23</v>
      </c>
      <c r="E854" s="16">
        <f t="shared" si="79"/>
        <v>-1.1073082343466822E-3</v>
      </c>
      <c r="F854" s="18">
        <v>26.29</v>
      </c>
      <c r="G854" s="16">
        <f t="shared" si="80"/>
        <v>-3.7893141341417413E-3</v>
      </c>
      <c r="J854" s="15">
        <f t="shared" si="81"/>
        <v>2.3320412441630686E-3</v>
      </c>
      <c r="K854" s="15">
        <f t="shared" si="82"/>
        <v>-1.5799450758929631E-3</v>
      </c>
      <c r="L854" s="15">
        <f t="shared" si="83"/>
        <v>-4.2597349443295393E-3</v>
      </c>
    </row>
    <row r="855" spans="1:12" x14ac:dyDescent="0.3">
      <c r="A855" s="3">
        <v>43635</v>
      </c>
      <c r="B855" s="18">
        <v>45.12</v>
      </c>
      <c r="C855" s="16">
        <f t="shared" si="78"/>
        <v>-8.8573959255977552E-4</v>
      </c>
      <c r="D855" s="18">
        <v>98.42</v>
      </c>
      <c r="E855" s="16">
        <f t="shared" si="79"/>
        <v>-8.1628539756122276E-3</v>
      </c>
      <c r="F855" s="18">
        <v>26.07</v>
      </c>
      <c r="G855" s="16">
        <f t="shared" si="80"/>
        <v>-8.3682008368199945E-3</v>
      </c>
      <c r="J855" s="15">
        <f t="shared" si="81"/>
        <v>-1.4406625944547616E-3</v>
      </c>
      <c r="K855" s="15">
        <f t="shared" si="82"/>
        <v>-8.6354908171585084E-3</v>
      </c>
      <c r="L855" s="15">
        <f t="shared" si="83"/>
        <v>-8.8386216470077925E-3</v>
      </c>
    </row>
    <row r="856" spans="1:12" x14ac:dyDescent="0.3">
      <c r="A856" s="3">
        <v>43636</v>
      </c>
      <c r="B856" s="18">
        <v>45.67</v>
      </c>
      <c r="C856" s="16">
        <f t="shared" si="78"/>
        <v>1.2189716312056786E-2</v>
      </c>
      <c r="D856" s="18">
        <v>99.6</v>
      </c>
      <c r="E856" s="16">
        <f t="shared" si="79"/>
        <v>1.1989433042064457E-2</v>
      </c>
      <c r="F856" s="18">
        <v>26.26</v>
      </c>
      <c r="G856" s="16">
        <f t="shared" si="80"/>
        <v>7.2880705792097711E-3</v>
      </c>
      <c r="J856" s="15">
        <f t="shared" si="81"/>
        <v>1.16347933101618E-2</v>
      </c>
      <c r="K856" s="15">
        <f t="shared" si="82"/>
        <v>1.1516796200518176E-2</v>
      </c>
      <c r="L856" s="15">
        <f t="shared" si="83"/>
        <v>6.8176497690219731E-3</v>
      </c>
    </row>
    <row r="857" spans="1:12" x14ac:dyDescent="0.3">
      <c r="A857" s="3">
        <v>43637</v>
      </c>
      <c r="B857" s="18">
        <v>45.41</v>
      </c>
      <c r="C857" s="16">
        <f t="shared" si="78"/>
        <v>-5.6930151083863789E-3</v>
      </c>
      <c r="D857" s="18">
        <v>99.9</v>
      </c>
      <c r="E857" s="16">
        <f t="shared" si="79"/>
        <v>3.0120481927711218E-3</v>
      </c>
      <c r="F857" s="18">
        <v>26.31</v>
      </c>
      <c r="G857" s="16">
        <f t="shared" si="80"/>
        <v>1.9040365575018203E-3</v>
      </c>
      <c r="J857" s="15">
        <f t="shared" si="81"/>
        <v>-6.2479381102813654E-3</v>
      </c>
      <c r="K857" s="15">
        <f t="shared" si="82"/>
        <v>2.539411351224841E-3</v>
      </c>
      <c r="L857" s="15">
        <f t="shared" si="83"/>
        <v>1.4336157473140226E-3</v>
      </c>
    </row>
    <row r="858" spans="1:12" x14ac:dyDescent="0.3">
      <c r="A858" s="3">
        <v>43640</v>
      </c>
      <c r="B858" s="18">
        <v>45.28</v>
      </c>
      <c r="C858" s="16">
        <f t="shared" si="78"/>
        <v>-2.8628055494382965E-3</v>
      </c>
      <c r="D858" s="18">
        <v>99.76</v>
      </c>
      <c r="E858" s="16">
        <f t="shared" si="79"/>
        <v>-1.4014014014014364E-3</v>
      </c>
      <c r="F858" s="18">
        <v>26.26</v>
      </c>
      <c r="G858" s="16">
        <f t="shared" si="80"/>
        <v>-1.9004180919801605E-3</v>
      </c>
      <c r="J858" s="15">
        <f t="shared" si="81"/>
        <v>-3.4177285513332825E-3</v>
      </c>
      <c r="K858" s="15">
        <f t="shared" si="82"/>
        <v>-1.8740382429477172E-3</v>
      </c>
      <c r="L858" s="15">
        <f t="shared" si="83"/>
        <v>-2.3708389021679581E-3</v>
      </c>
    </row>
    <row r="859" spans="1:12" x14ac:dyDescent="0.3">
      <c r="A859" s="3">
        <v>43641</v>
      </c>
      <c r="B859" s="18">
        <v>45.5</v>
      </c>
      <c r="C859" s="16">
        <f t="shared" si="78"/>
        <v>4.8586572438162889E-3</v>
      </c>
      <c r="D859" s="18">
        <v>100.52</v>
      </c>
      <c r="E859" s="16">
        <f t="shared" si="79"/>
        <v>7.6182838813150244E-3</v>
      </c>
      <c r="F859" s="18">
        <v>26.27</v>
      </c>
      <c r="G859" s="16">
        <f t="shared" si="80"/>
        <v>3.8080731150036407E-4</v>
      </c>
      <c r="J859" s="15">
        <f t="shared" si="81"/>
        <v>4.3037342419213025E-3</v>
      </c>
      <c r="K859" s="15">
        <f t="shared" si="82"/>
        <v>7.1456470397687436E-3</v>
      </c>
      <c r="L859" s="15">
        <f t="shared" si="83"/>
        <v>-8.961349868743363E-5</v>
      </c>
    </row>
    <row r="860" spans="1:12" x14ac:dyDescent="0.3">
      <c r="A860" s="3">
        <v>43642</v>
      </c>
      <c r="B860" s="18">
        <v>45.81</v>
      </c>
      <c r="C860" s="16">
        <f t="shared" si="78"/>
        <v>6.8131868131868778E-3</v>
      </c>
      <c r="D860" s="18">
        <v>101.08</v>
      </c>
      <c r="E860" s="16">
        <f t="shared" si="79"/>
        <v>5.5710306406684396E-3</v>
      </c>
      <c r="F860" s="18">
        <v>26.32</v>
      </c>
      <c r="G860" s="16">
        <f t="shared" si="80"/>
        <v>1.9033117624667195E-3</v>
      </c>
      <c r="J860" s="15">
        <f t="shared" si="81"/>
        <v>6.2582638112918913E-3</v>
      </c>
      <c r="K860" s="15">
        <f t="shared" si="82"/>
        <v>5.0983937991221587E-3</v>
      </c>
      <c r="L860" s="15">
        <f t="shared" si="83"/>
        <v>1.4328909522789218E-3</v>
      </c>
    </row>
    <row r="861" spans="1:12" x14ac:dyDescent="0.3">
      <c r="A861" s="3">
        <v>43643</v>
      </c>
      <c r="B861" s="18">
        <v>45.84</v>
      </c>
      <c r="C861" s="16">
        <f t="shared" si="78"/>
        <v>6.5487884741322056E-4</v>
      </c>
      <c r="D861" s="18">
        <v>101.35</v>
      </c>
      <c r="E861" s="16">
        <f t="shared" si="79"/>
        <v>2.671151563118368E-3</v>
      </c>
      <c r="F861" s="18">
        <v>26.4</v>
      </c>
      <c r="G861" s="16">
        <f t="shared" si="80"/>
        <v>3.0395136778114118E-3</v>
      </c>
      <c r="J861" s="15">
        <f t="shared" si="81"/>
        <v>9.9955845518234516E-5</v>
      </c>
      <c r="K861" s="15">
        <f t="shared" si="82"/>
        <v>2.1985147215720872E-3</v>
      </c>
      <c r="L861" s="15">
        <f t="shared" si="83"/>
        <v>2.5690928676236143E-3</v>
      </c>
    </row>
    <row r="862" spans="1:12" x14ac:dyDescent="0.3">
      <c r="A862" s="3">
        <v>43644</v>
      </c>
      <c r="B862" s="18">
        <v>45.75</v>
      </c>
      <c r="C862" s="16">
        <f t="shared" si="78"/>
        <v>-1.9633507853403787E-3</v>
      </c>
      <c r="D862" s="18">
        <v>101.29</v>
      </c>
      <c r="E862" s="16">
        <f t="shared" si="79"/>
        <v>-5.9200789343849536E-4</v>
      </c>
      <c r="F862" s="18">
        <v>26.48</v>
      </c>
      <c r="G862" s="16">
        <f t="shared" si="80"/>
        <v>3.0303030303031608E-3</v>
      </c>
      <c r="J862" s="15">
        <f t="shared" si="81"/>
        <v>-2.5182737872353647E-3</v>
      </c>
      <c r="K862" s="15">
        <f t="shared" si="82"/>
        <v>-1.0646447349847762E-3</v>
      </c>
      <c r="L862" s="15">
        <f t="shared" si="83"/>
        <v>2.5598822201153633E-3</v>
      </c>
    </row>
    <row r="863" spans="1:12" x14ac:dyDescent="0.3">
      <c r="A863" s="3">
        <v>43647</v>
      </c>
      <c r="B863" s="18">
        <v>45.98</v>
      </c>
      <c r="C863" s="16">
        <f t="shared" si="78"/>
        <v>5.027322404371537E-3</v>
      </c>
      <c r="D863" s="18">
        <v>101.55</v>
      </c>
      <c r="E863" s="16">
        <f t="shared" si="79"/>
        <v>2.5668871556914219E-3</v>
      </c>
      <c r="F863" s="18">
        <v>26.53</v>
      </c>
      <c r="G863" s="16">
        <f t="shared" si="80"/>
        <v>1.8882175226586639E-3</v>
      </c>
      <c r="J863" s="15">
        <f t="shared" si="81"/>
        <v>4.4723994024765505E-3</v>
      </c>
      <c r="K863" s="15">
        <f t="shared" si="82"/>
        <v>2.0942503141451411E-3</v>
      </c>
      <c r="L863" s="15">
        <f t="shared" si="83"/>
        <v>1.4177967124708662E-3</v>
      </c>
    </row>
    <row r="864" spans="1:12" x14ac:dyDescent="0.3">
      <c r="A864" s="3">
        <v>43648</v>
      </c>
      <c r="B864" s="18">
        <v>46.18</v>
      </c>
      <c r="C864" s="16">
        <f t="shared" si="78"/>
        <v>4.3497172683775176E-3</v>
      </c>
      <c r="D864" s="18">
        <v>101.68</v>
      </c>
      <c r="E864" s="16">
        <f t="shared" si="79"/>
        <v>1.2801575578533786E-3</v>
      </c>
      <c r="F864" s="18">
        <v>26.55</v>
      </c>
      <c r="G864" s="16">
        <f t="shared" si="80"/>
        <v>7.5386355069739786E-4</v>
      </c>
      <c r="J864" s="15">
        <f t="shared" si="81"/>
        <v>3.7947942664825316E-3</v>
      </c>
      <c r="K864" s="15">
        <f t="shared" si="82"/>
        <v>8.0752071630709789E-4</v>
      </c>
      <c r="L864" s="15">
        <f t="shared" si="83"/>
        <v>2.8344274050960016E-4</v>
      </c>
    </row>
    <row r="865" spans="1:12" x14ac:dyDescent="0.3">
      <c r="A865" s="3">
        <v>43649</v>
      </c>
      <c r="B865" s="18">
        <v>46.21</v>
      </c>
      <c r="C865" s="16">
        <f t="shared" si="78"/>
        <v>6.4963187527067312E-4</v>
      </c>
      <c r="D865" s="18">
        <v>101.73</v>
      </c>
      <c r="E865" s="16">
        <f t="shared" si="79"/>
        <v>4.9173878835562235E-4</v>
      </c>
      <c r="F865" s="18">
        <v>26.57</v>
      </c>
      <c r="G865" s="16">
        <f t="shared" si="80"/>
        <v>7.5329566854986929E-4</v>
      </c>
      <c r="J865" s="15">
        <f t="shared" si="81"/>
        <v>9.4708873375687081E-5</v>
      </c>
      <c r="K865" s="15">
        <f t="shared" si="82"/>
        <v>1.9101946809341641E-5</v>
      </c>
      <c r="L865" s="15">
        <f t="shared" si="83"/>
        <v>2.828748583620716E-4</v>
      </c>
    </row>
    <row r="866" spans="1:12" x14ac:dyDescent="0.3">
      <c r="A866" s="3">
        <v>43650</v>
      </c>
      <c r="B866" s="18">
        <v>46.31</v>
      </c>
      <c r="C866" s="16">
        <f t="shared" si="78"/>
        <v>2.1640337589265979E-3</v>
      </c>
      <c r="D866" s="18">
        <v>101.4</v>
      </c>
      <c r="E866" s="16">
        <f t="shared" si="79"/>
        <v>-3.2438808611029435E-3</v>
      </c>
      <c r="F866" s="18">
        <v>26.61</v>
      </c>
      <c r="G866" s="16">
        <f t="shared" si="80"/>
        <v>1.5054572826496138E-3</v>
      </c>
      <c r="J866" s="15">
        <f t="shared" si="81"/>
        <v>1.6091107570316118E-3</v>
      </c>
      <c r="K866" s="15">
        <f t="shared" si="82"/>
        <v>-3.7165177026492243E-3</v>
      </c>
      <c r="L866" s="15">
        <f t="shared" si="83"/>
        <v>1.035036472461816E-3</v>
      </c>
    </row>
    <row r="867" spans="1:12" x14ac:dyDescent="0.3">
      <c r="A867" s="3">
        <v>43651</v>
      </c>
      <c r="B867" s="18">
        <v>45.73</v>
      </c>
      <c r="C867" s="16">
        <f t="shared" si="78"/>
        <v>-1.2524292809328541E-2</v>
      </c>
      <c r="D867" s="18">
        <v>100.14</v>
      </c>
      <c r="E867" s="16">
        <f t="shared" si="79"/>
        <v>-1.2426035502958621E-2</v>
      </c>
      <c r="F867" s="18">
        <v>26.45</v>
      </c>
      <c r="G867" s="16">
        <f t="shared" si="80"/>
        <v>-6.0127771514468797E-3</v>
      </c>
      <c r="J867" s="15">
        <f t="shared" si="81"/>
        <v>-1.3079215811223528E-2</v>
      </c>
      <c r="K867" s="15">
        <f t="shared" si="82"/>
        <v>-1.2898672344504902E-2</v>
      </c>
      <c r="L867" s="15">
        <f t="shared" si="83"/>
        <v>-6.4831979616346777E-3</v>
      </c>
    </row>
    <row r="868" spans="1:12" x14ac:dyDescent="0.3">
      <c r="A868" s="3">
        <v>43654</v>
      </c>
      <c r="B868" s="18">
        <v>44.74</v>
      </c>
      <c r="C868" s="16">
        <f t="shared" si="78"/>
        <v>-2.1648808222173521E-2</v>
      </c>
      <c r="D868" s="18">
        <v>98.21</v>
      </c>
      <c r="E868" s="16">
        <f t="shared" si="79"/>
        <v>-1.927301777511492E-2</v>
      </c>
      <c r="F868" s="18">
        <v>26.16</v>
      </c>
      <c r="G868" s="16">
        <f t="shared" si="80"/>
        <v>-1.096408317580333E-2</v>
      </c>
      <c r="J868" s="15">
        <f t="shared" si="81"/>
        <v>-2.2203731224068508E-2</v>
      </c>
      <c r="K868" s="15">
        <f t="shared" si="82"/>
        <v>-1.9745654616661199E-2</v>
      </c>
      <c r="L868" s="15">
        <f t="shared" si="83"/>
        <v>-1.1434503985991128E-2</v>
      </c>
    </row>
    <row r="869" spans="1:12" x14ac:dyDescent="0.3">
      <c r="A869" s="3">
        <v>43655</v>
      </c>
      <c r="B869" s="18">
        <v>44.77</v>
      </c>
      <c r="C869" s="16">
        <f t="shared" si="78"/>
        <v>6.7054090299500935E-4</v>
      </c>
      <c r="D869" s="18">
        <v>98.61</v>
      </c>
      <c r="E869" s="16">
        <f t="shared" si="79"/>
        <v>4.0729049994909783E-3</v>
      </c>
      <c r="F869" s="18">
        <v>26.21</v>
      </c>
      <c r="G869" s="16">
        <f t="shared" si="80"/>
        <v>1.9113149847094224E-3</v>
      </c>
      <c r="J869" s="15">
        <f t="shared" si="81"/>
        <v>1.1561790110002331E-4</v>
      </c>
      <c r="K869" s="15">
        <f t="shared" si="82"/>
        <v>3.6002681579446975E-3</v>
      </c>
      <c r="L869" s="15">
        <f t="shared" si="83"/>
        <v>1.4408941745216247E-3</v>
      </c>
    </row>
    <row r="870" spans="1:12" x14ac:dyDescent="0.3">
      <c r="A870" s="3">
        <v>43656</v>
      </c>
      <c r="B870" s="18">
        <v>44.49</v>
      </c>
      <c r="C870" s="16">
        <f t="shared" si="78"/>
        <v>-6.2541880723698817E-3</v>
      </c>
      <c r="D870" s="18">
        <v>98.06</v>
      </c>
      <c r="E870" s="16">
        <f t="shared" si="79"/>
        <v>-5.5775276341141211E-3</v>
      </c>
      <c r="F870" s="18">
        <v>26.13</v>
      </c>
      <c r="G870" s="16">
        <f t="shared" si="80"/>
        <v>-3.0522701259062535E-3</v>
      </c>
      <c r="J870" s="15">
        <f t="shared" si="81"/>
        <v>-6.8091110742648682E-3</v>
      </c>
      <c r="K870" s="15">
        <f t="shared" si="82"/>
        <v>-6.0501644756604019E-3</v>
      </c>
      <c r="L870" s="15">
        <f t="shared" si="83"/>
        <v>-3.522690936094051E-3</v>
      </c>
    </row>
    <row r="871" spans="1:12" x14ac:dyDescent="0.3">
      <c r="A871" s="3">
        <v>43657</v>
      </c>
      <c r="B871" s="18">
        <v>44.75</v>
      </c>
      <c r="C871" s="16">
        <f t="shared" si="78"/>
        <v>5.8440098898628889E-3</v>
      </c>
      <c r="D871" s="18">
        <v>98.6</v>
      </c>
      <c r="E871" s="16">
        <f t="shared" si="79"/>
        <v>5.5068325514990857E-3</v>
      </c>
      <c r="F871" s="18">
        <v>26.2</v>
      </c>
      <c r="G871" s="16">
        <f t="shared" si="80"/>
        <v>2.6789131266742316E-3</v>
      </c>
      <c r="J871" s="15">
        <f t="shared" si="81"/>
        <v>5.2890868879679025E-3</v>
      </c>
      <c r="K871" s="15">
        <f t="shared" si="82"/>
        <v>5.0341957099528049E-3</v>
      </c>
      <c r="L871" s="15">
        <f t="shared" si="83"/>
        <v>2.2084923164864341E-3</v>
      </c>
    </row>
    <row r="872" spans="1:12" x14ac:dyDescent="0.3">
      <c r="A872" s="3">
        <v>43658</v>
      </c>
      <c r="B872" s="18">
        <v>44.72</v>
      </c>
      <c r="C872" s="16">
        <f t="shared" si="78"/>
        <v>-6.7039106145250216E-4</v>
      </c>
      <c r="D872" s="18">
        <v>98.95</v>
      </c>
      <c r="E872" s="16">
        <f t="shared" si="79"/>
        <v>3.5496957403651219E-3</v>
      </c>
      <c r="F872" s="18">
        <v>26.19</v>
      </c>
      <c r="G872" s="16">
        <f t="shared" si="80"/>
        <v>-3.8167938931288337E-4</v>
      </c>
      <c r="J872" s="15">
        <f t="shared" si="81"/>
        <v>-1.2253140633474882E-3</v>
      </c>
      <c r="K872" s="15">
        <f t="shared" si="82"/>
        <v>3.0770588988188411E-3</v>
      </c>
      <c r="L872" s="15">
        <f t="shared" si="83"/>
        <v>-8.5210019950068112E-4</v>
      </c>
    </row>
    <row r="873" spans="1:12" x14ac:dyDescent="0.3">
      <c r="A873" s="3">
        <v>43661</v>
      </c>
      <c r="B873" s="18">
        <v>44.82</v>
      </c>
      <c r="C873" s="16">
        <f t="shared" si="78"/>
        <v>2.2361359570661765E-3</v>
      </c>
      <c r="D873" s="18">
        <v>98.61</v>
      </c>
      <c r="E873" s="16">
        <f t="shared" si="79"/>
        <v>-3.4360788276908139E-3</v>
      </c>
      <c r="F873" s="18">
        <v>26.07</v>
      </c>
      <c r="G873" s="16">
        <f t="shared" si="80"/>
        <v>-4.5819014891179677E-3</v>
      </c>
      <c r="J873" s="15">
        <f t="shared" si="81"/>
        <v>1.6812129551711905E-3</v>
      </c>
      <c r="K873" s="15">
        <f t="shared" si="82"/>
        <v>-3.9087156692370947E-3</v>
      </c>
      <c r="L873" s="15">
        <f t="shared" si="83"/>
        <v>-5.0523222993057657E-3</v>
      </c>
    </row>
    <row r="874" spans="1:12" x14ac:dyDescent="0.3">
      <c r="A874" s="3">
        <v>43662</v>
      </c>
      <c r="B874" s="18">
        <v>45.05</v>
      </c>
      <c r="C874" s="16">
        <f t="shared" si="78"/>
        <v>5.1316376617580595E-3</v>
      </c>
      <c r="D874" s="18">
        <v>99.26</v>
      </c>
      <c r="E874" s="16">
        <f t="shared" si="79"/>
        <v>6.5916235675895773E-3</v>
      </c>
      <c r="F874" s="18">
        <v>26.08</v>
      </c>
      <c r="G874" s="16">
        <f t="shared" si="80"/>
        <v>3.8358266206350855E-4</v>
      </c>
      <c r="J874" s="15">
        <f t="shared" si="81"/>
        <v>4.576714659863073E-3</v>
      </c>
      <c r="K874" s="15">
        <f t="shared" si="82"/>
        <v>6.1189867260432965E-3</v>
      </c>
      <c r="L874" s="15">
        <f t="shared" si="83"/>
        <v>-8.6838148124289145E-5</v>
      </c>
    </row>
    <row r="875" spans="1:12" x14ac:dyDescent="0.3">
      <c r="A875" s="3">
        <v>43663</v>
      </c>
      <c r="B875" s="18">
        <v>45.11</v>
      </c>
      <c r="C875" s="16">
        <f t="shared" si="78"/>
        <v>1.3318534961155315E-3</v>
      </c>
      <c r="D875" s="18">
        <v>99.39</v>
      </c>
      <c r="E875" s="16">
        <f t="shared" si="79"/>
        <v>1.3096917187185309E-3</v>
      </c>
      <c r="F875" s="18">
        <v>26.11</v>
      </c>
      <c r="G875" s="16">
        <f t="shared" si="80"/>
        <v>1.1503067484663898E-3</v>
      </c>
      <c r="J875" s="15">
        <f t="shared" si="81"/>
        <v>7.7693049422054546E-4</v>
      </c>
      <c r="K875" s="15">
        <f t="shared" si="82"/>
        <v>8.3705487717225014E-4</v>
      </c>
      <c r="L875" s="15">
        <f t="shared" si="83"/>
        <v>6.7988593827859206E-4</v>
      </c>
    </row>
    <row r="876" spans="1:12" x14ac:dyDescent="0.3">
      <c r="A876" s="3">
        <v>43664</v>
      </c>
      <c r="B876" s="18">
        <v>44.71</v>
      </c>
      <c r="C876" s="16">
        <f t="shared" si="78"/>
        <v>-8.8672134781644374E-3</v>
      </c>
      <c r="D876" s="18">
        <v>98.33</v>
      </c>
      <c r="E876" s="16">
        <f t="shared" si="79"/>
        <v>-1.0665056846765331E-2</v>
      </c>
      <c r="F876" s="18">
        <v>25.98</v>
      </c>
      <c r="G876" s="16">
        <f t="shared" si="80"/>
        <v>-4.9789352738414117E-3</v>
      </c>
      <c r="J876" s="15">
        <f t="shared" si="81"/>
        <v>-9.4221364800594239E-3</v>
      </c>
      <c r="K876" s="15">
        <f t="shared" si="82"/>
        <v>-1.1137693688311611E-2</v>
      </c>
      <c r="L876" s="15">
        <f t="shared" si="83"/>
        <v>-5.4493560840292096E-3</v>
      </c>
    </row>
    <row r="877" spans="1:12" x14ac:dyDescent="0.3">
      <c r="A877" s="3">
        <v>43665</v>
      </c>
      <c r="B877" s="18">
        <v>44.13</v>
      </c>
      <c r="C877" s="16">
        <f t="shared" si="78"/>
        <v>-1.2972489375978502E-2</v>
      </c>
      <c r="D877" s="18">
        <v>96.81</v>
      </c>
      <c r="E877" s="16">
        <f t="shared" si="79"/>
        <v>-1.5458151123766917E-2</v>
      </c>
      <c r="F877" s="18">
        <v>25.57</v>
      </c>
      <c r="G877" s="16">
        <f t="shared" si="80"/>
        <v>-1.5781370284834506E-2</v>
      </c>
      <c r="J877" s="15">
        <f t="shared" si="81"/>
        <v>-1.3527412377873489E-2</v>
      </c>
      <c r="K877" s="15">
        <f t="shared" si="82"/>
        <v>-1.5930787965313196E-2</v>
      </c>
      <c r="L877" s="15">
        <f t="shared" si="83"/>
        <v>-1.6251791095022304E-2</v>
      </c>
    </row>
    <row r="878" spans="1:12" x14ac:dyDescent="0.3">
      <c r="A878" s="3">
        <v>43668</v>
      </c>
      <c r="B878" s="18">
        <v>44.01</v>
      </c>
      <c r="C878" s="16">
        <f t="shared" si="78"/>
        <v>-2.7192386131884572E-3</v>
      </c>
      <c r="D878" s="18">
        <v>96.91</v>
      </c>
      <c r="E878" s="16">
        <f t="shared" si="79"/>
        <v>1.0329511414108872E-3</v>
      </c>
      <c r="F878" s="18">
        <v>25.37</v>
      </c>
      <c r="G878" s="16">
        <f t="shared" si="80"/>
        <v>-7.8216660148611172E-3</v>
      </c>
      <c r="J878" s="15">
        <f t="shared" si="81"/>
        <v>-3.2741616150834432E-3</v>
      </c>
      <c r="K878" s="15">
        <f t="shared" si="82"/>
        <v>5.6031429986460647E-4</v>
      </c>
      <c r="L878" s="15">
        <f t="shared" si="83"/>
        <v>-8.2920868250489152E-3</v>
      </c>
    </row>
    <row r="879" spans="1:12" x14ac:dyDescent="0.3">
      <c r="A879" s="3">
        <v>43669</v>
      </c>
      <c r="B879" s="18">
        <v>44.03</v>
      </c>
      <c r="C879" s="16">
        <f t="shared" si="78"/>
        <v>4.5444217223367112E-4</v>
      </c>
      <c r="D879" s="18">
        <v>96.73</v>
      </c>
      <c r="E879" s="16">
        <f t="shared" si="79"/>
        <v>-1.8573934578474116E-3</v>
      </c>
      <c r="F879" s="18">
        <v>25.62</v>
      </c>
      <c r="G879" s="16">
        <f t="shared" si="80"/>
        <v>9.8541584548679229E-3</v>
      </c>
      <c r="J879" s="15">
        <f t="shared" si="81"/>
        <v>-1.0048082966131492E-4</v>
      </c>
      <c r="K879" s="15">
        <f t="shared" si="82"/>
        <v>-2.3300302993936924E-3</v>
      </c>
      <c r="L879" s="15">
        <f t="shared" si="83"/>
        <v>9.3837376446801249E-3</v>
      </c>
    </row>
    <row r="880" spans="1:12" x14ac:dyDescent="0.3">
      <c r="A880" s="3">
        <v>43670</v>
      </c>
      <c r="B880" s="18">
        <v>43.79</v>
      </c>
      <c r="C880" s="16">
        <f t="shared" si="78"/>
        <v>-5.4508289802407406E-3</v>
      </c>
      <c r="D880" s="18">
        <v>95.53</v>
      </c>
      <c r="E880" s="16">
        <f t="shared" si="79"/>
        <v>-1.240566525379927E-2</v>
      </c>
      <c r="F880" s="18">
        <v>25.39</v>
      </c>
      <c r="G880" s="16">
        <f t="shared" si="80"/>
        <v>-8.9773614363778398E-3</v>
      </c>
      <c r="J880" s="15">
        <f t="shared" si="81"/>
        <v>-6.0057519821357271E-3</v>
      </c>
      <c r="K880" s="15">
        <f t="shared" si="82"/>
        <v>-1.287830209534555E-2</v>
      </c>
      <c r="L880" s="15">
        <f t="shared" si="83"/>
        <v>-9.4477822465656378E-3</v>
      </c>
    </row>
    <row r="881" spans="1:12" x14ac:dyDescent="0.3">
      <c r="A881" s="3">
        <v>43671</v>
      </c>
      <c r="B881" s="18">
        <v>43.87</v>
      </c>
      <c r="C881" s="16">
        <f t="shared" si="78"/>
        <v>1.8269011189768758E-3</v>
      </c>
      <c r="D881" s="18">
        <v>95.7</v>
      </c>
      <c r="E881" s="16">
        <f t="shared" si="79"/>
        <v>1.7795456924527553E-3</v>
      </c>
      <c r="F881" s="18">
        <v>25.39</v>
      </c>
      <c r="G881" s="16">
        <f t="shared" si="80"/>
        <v>0</v>
      </c>
      <c r="J881" s="15">
        <f t="shared" si="81"/>
        <v>1.2719781170818898E-3</v>
      </c>
      <c r="K881" s="15">
        <f t="shared" si="82"/>
        <v>1.3069088509064745E-3</v>
      </c>
      <c r="L881" s="15">
        <f t="shared" si="83"/>
        <v>-4.704208101877977E-4</v>
      </c>
    </row>
    <row r="882" spans="1:12" x14ac:dyDescent="0.3">
      <c r="A882" s="3">
        <v>43672</v>
      </c>
      <c r="B882" s="18">
        <v>43.88</v>
      </c>
      <c r="C882" s="16">
        <f t="shared" si="78"/>
        <v>2.2794620469590576E-4</v>
      </c>
      <c r="D882" s="18">
        <v>95.9</v>
      </c>
      <c r="E882" s="16">
        <f t="shared" si="79"/>
        <v>2.089864158829613E-3</v>
      </c>
      <c r="F882" s="18">
        <v>25.38</v>
      </c>
      <c r="G882" s="16">
        <f t="shared" si="80"/>
        <v>-3.9385584875939461E-4</v>
      </c>
      <c r="J882" s="15">
        <f t="shared" si="81"/>
        <v>-3.2697679719908028E-4</v>
      </c>
      <c r="K882" s="15">
        <f t="shared" si="82"/>
        <v>1.6172273172833321E-3</v>
      </c>
      <c r="L882" s="15">
        <f t="shared" si="83"/>
        <v>-8.6427665894719236E-4</v>
      </c>
    </row>
    <row r="883" spans="1:12" x14ac:dyDescent="0.3">
      <c r="A883" s="3">
        <v>43675</v>
      </c>
      <c r="B883" s="18">
        <v>43.46</v>
      </c>
      <c r="C883" s="16">
        <f t="shared" si="78"/>
        <v>-9.571558796718338E-3</v>
      </c>
      <c r="D883" s="18">
        <v>94.88</v>
      </c>
      <c r="E883" s="16">
        <f t="shared" si="79"/>
        <v>-1.0636079249218056E-2</v>
      </c>
      <c r="F883" s="18">
        <v>25.13</v>
      </c>
      <c r="G883" s="16">
        <f t="shared" si="80"/>
        <v>-9.8502758077225749E-3</v>
      </c>
      <c r="J883" s="15">
        <f t="shared" si="81"/>
        <v>-1.0126481798613324E-2</v>
      </c>
      <c r="K883" s="15">
        <f t="shared" si="82"/>
        <v>-1.1108716090764336E-2</v>
      </c>
      <c r="L883" s="15">
        <f t="shared" si="83"/>
        <v>-1.0320696617910373E-2</v>
      </c>
    </row>
    <row r="884" spans="1:12" x14ac:dyDescent="0.3">
      <c r="A884" s="3">
        <v>43676</v>
      </c>
      <c r="B884" s="18">
        <v>43.16</v>
      </c>
      <c r="C884" s="16">
        <f t="shared" si="78"/>
        <v>-6.9028992176715098E-3</v>
      </c>
      <c r="D884" s="18">
        <v>93.87</v>
      </c>
      <c r="E884" s="16">
        <f t="shared" si="79"/>
        <v>-1.0645025295109467E-2</v>
      </c>
      <c r="F884" s="18">
        <v>24.66</v>
      </c>
      <c r="G884" s="16">
        <f t="shared" si="80"/>
        <v>-1.8702745722244285E-2</v>
      </c>
      <c r="J884" s="15">
        <f t="shared" si="81"/>
        <v>-7.4578222195664963E-3</v>
      </c>
      <c r="K884" s="15">
        <f t="shared" si="82"/>
        <v>-1.1117662136655748E-2</v>
      </c>
      <c r="L884" s="15">
        <f t="shared" si="83"/>
        <v>-1.9173166532432083E-2</v>
      </c>
    </row>
    <row r="885" spans="1:12" x14ac:dyDescent="0.3">
      <c r="A885" s="3">
        <v>43677</v>
      </c>
      <c r="B885" s="18">
        <v>43.24</v>
      </c>
      <c r="C885" s="16">
        <f t="shared" si="78"/>
        <v>1.853568118628468E-3</v>
      </c>
      <c r="D885" s="18">
        <v>94.85</v>
      </c>
      <c r="E885" s="16">
        <f t="shared" si="79"/>
        <v>1.0439970171513657E-2</v>
      </c>
      <c r="F885" s="18">
        <v>24.66</v>
      </c>
      <c r="G885" s="16">
        <f t="shared" si="80"/>
        <v>0</v>
      </c>
      <c r="J885" s="15">
        <f t="shared" si="81"/>
        <v>1.298645116733482E-3</v>
      </c>
      <c r="K885" s="15">
        <f t="shared" si="82"/>
        <v>9.9673333299673764E-3</v>
      </c>
      <c r="L885" s="15">
        <f t="shared" si="83"/>
        <v>-4.704208101877977E-4</v>
      </c>
    </row>
    <row r="886" spans="1:12" x14ac:dyDescent="0.3">
      <c r="A886" s="3">
        <v>43678</v>
      </c>
      <c r="B886" s="18">
        <v>42.61</v>
      </c>
      <c r="C886" s="16">
        <f t="shared" si="78"/>
        <v>-1.4569842738205385E-2</v>
      </c>
      <c r="D886" s="18">
        <v>93.86</v>
      </c>
      <c r="E886" s="16">
        <f t="shared" si="79"/>
        <v>-1.0437532946757977E-2</v>
      </c>
      <c r="F886" s="18">
        <v>24.4</v>
      </c>
      <c r="G886" s="16">
        <f t="shared" si="80"/>
        <v>-1.0543390105433925E-2</v>
      </c>
      <c r="J886" s="15">
        <f t="shared" si="81"/>
        <v>-1.5124765740100372E-2</v>
      </c>
      <c r="K886" s="15">
        <f t="shared" si="82"/>
        <v>-1.0910169788304258E-2</v>
      </c>
      <c r="L886" s="15">
        <f t="shared" si="83"/>
        <v>-1.1013810915621723E-2</v>
      </c>
    </row>
    <row r="887" spans="1:12" x14ac:dyDescent="0.3">
      <c r="A887" s="3">
        <v>43679</v>
      </c>
      <c r="B887" s="18">
        <v>42.68</v>
      </c>
      <c r="C887" s="16">
        <f t="shared" si="78"/>
        <v>1.6428068528513418E-3</v>
      </c>
      <c r="D887" s="18">
        <v>93.45</v>
      </c>
      <c r="E887" s="16">
        <f t="shared" si="79"/>
        <v>-4.3682079693159181E-3</v>
      </c>
      <c r="F887" s="18">
        <v>24.41</v>
      </c>
      <c r="G887" s="16">
        <f t="shared" si="80"/>
        <v>4.098360655737654E-4</v>
      </c>
      <c r="J887" s="15">
        <f t="shared" si="81"/>
        <v>1.0878838509563557E-3</v>
      </c>
      <c r="K887" s="15">
        <f t="shared" si="82"/>
        <v>-4.840844810862199E-3</v>
      </c>
      <c r="L887" s="15">
        <f t="shared" si="83"/>
        <v>-6.05847446140323E-5</v>
      </c>
    </row>
    <row r="888" spans="1:12" x14ac:dyDescent="0.3">
      <c r="A888" s="3">
        <v>43682</v>
      </c>
      <c r="B888" s="18">
        <v>42.27</v>
      </c>
      <c r="C888" s="16">
        <f t="shared" si="78"/>
        <v>-9.6063730084348098E-3</v>
      </c>
      <c r="D888" s="18">
        <v>92.42</v>
      </c>
      <c r="E888" s="16">
        <f t="shared" si="79"/>
        <v>-1.1021936864633486E-2</v>
      </c>
      <c r="F888" s="18">
        <v>24.09</v>
      </c>
      <c r="G888" s="16">
        <f t="shared" si="80"/>
        <v>-1.3109381401065101E-2</v>
      </c>
      <c r="J888" s="15">
        <f t="shared" si="81"/>
        <v>-1.0161296010329796E-2</v>
      </c>
      <c r="K888" s="15">
        <f t="shared" si="82"/>
        <v>-1.1494573706179767E-2</v>
      </c>
      <c r="L888" s="15">
        <f t="shared" si="83"/>
        <v>-1.3579802211252899E-2</v>
      </c>
    </row>
    <row r="889" spans="1:12" x14ac:dyDescent="0.3">
      <c r="A889" s="3">
        <v>43683</v>
      </c>
      <c r="B889" s="18">
        <v>42.63</v>
      </c>
      <c r="C889" s="16">
        <f t="shared" si="78"/>
        <v>8.5166784953867314E-3</v>
      </c>
      <c r="D889" s="18">
        <v>93.86</v>
      </c>
      <c r="E889" s="16">
        <f t="shared" si="79"/>
        <v>1.5581043064271771E-2</v>
      </c>
      <c r="F889" s="18">
        <v>24.38</v>
      </c>
      <c r="G889" s="16">
        <f t="shared" si="80"/>
        <v>1.2038190120381875E-2</v>
      </c>
      <c r="J889" s="15">
        <f t="shared" si="81"/>
        <v>7.9617554934917449E-3</v>
      </c>
      <c r="K889" s="15">
        <f t="shared" si="82"/>
        <v>1.510840622272549E-2</v>
      </c>
      <c r="L889" s="15">
        <f t="shared" si="83"/>
        <v>1.1567769310194077E-2</v>
      </c>
    </row>
    <row r="890" spans="1:12" x14ac:dyDescent="0.3">
      <c r="A890" s="3">
        <v>43684</v>
      </c>
      <c r="B890" s="18">
        <v>42.28</v>
      </c>
      <c r="C890" s="16">
        <f t="shared" si="78"/>
        <v>-8.2101806239737174E-3</v>
      </c>
      <c r="D890" s="18">
        <v>93.43</v>
      </c>
      <c r="E890" s="16">
        <f t="shared" si="79"/>
        <v>-4.5812912848922638E-3</v>
      </c>
      <c r="F890" s="18">
        <v>24.49</v>
      </c>
      <c r="G890" s="16">
        <f t="shared" si="80"/>
        <v>4.5118949958982135E-3</v>
      </c>
      <c r="J890" s="15">
        <f t="shared" si="81"/>
        <v>-8.7651036258687039E-3</v>
      </c>
      <c r="K890" s="15">
        <f t="shared" si="82"/>
        <v>-5.0539281264385446E-3</v>
      </c>
      <c r="L890" s="15">
        <f t="shared" si="83"/>
        <v>4.0414741857104156E-3</v>
      </c>
    </row>
    <row r="891" spans="1:12" x14ac:dyDescent="0.3">
      <c r="A891" s="3">
        <v>43685</v>
      </c>
      <c r="B891" s="18">
        <v>42.86</v>
      </c>
      <c r="C891" s="16">
        <f t="shared" si="78"/>
        <v>1.3718070009460792E-2</v>
      </c>
      <c r="D891" s="18">
        <v>94.01</v>
      </c>
      <c r="E891" s="16">
        <f t="shared" si="79"/>
        <v>6.2078561489884443E-3</v>
      </c>
      <c r="F891" s="18">
        <v>24.64</v>
      </c>
      <c r="G891" s="16">
        <f t="shared" si="80"/>
        <v>6.1249489587587025E-3</v>
      </c>
      <c r="J891" s="15">
        <f t="shared" si="81"/>
        <v>1.3163147007565806E-2</v>
      </c>
      <c r="K891" s="15">
        <f t="shared" si="82"/>
        <v>5.7352193074421635E-3</v>
      </c>
      <c r="L891" s="15">
        <f t="shared" si="83"/>
        <v>5.6545281485709045E-3</v>
      </c>
    </row>
    <row r="892" spans="1:12" x14ac:dyDescent="0.3">
      <c r="A892" s="3">
        <v>43686</v>
      </c>
      <c r="B892" s="18">
        <v>43.11</v>
      </c>
      <c r="C892" s="16">
        <f t="shared" si="78"/>
        <v>5.8329444703686395E-3</v>
      </c>
      <c r="D892" s="18">
        <v>94.67</v>
      </c>
      <c r="E892" s="16">
        <f t="shared" si="79"/>
        <v>7.0205297308796322E-3</v>
      </c>
      <c r="F892" s="18">
        <v>24.86</v>
      </c>
      <c r="G892" s="16">
        <f t="shared" si="80"/>
        <v>8.9285714285713969E-3</v>
      </c>
      <c r="J892" s="15">
        <f t="shared" si="81"/>
        <v>5.278021468473653E-3</v>
      </c>
      <c r="K892" s="15">
        <f t="shared" si="82"/>
        <v>6.5478928893333514E-3</v>
      </c>
      <c r="L892" s="15">
        <f t="shared" si="83"/>
        <v>8.4581506183835989E-3</v>
      </c>
    </row>
    <row r="893" spans="1:12" x14ac:dyDescent="0.3">
      <c r="A893" s="3">
        <v>43690</v>
      </c>
      <c r="B893" s="18">
        <v>42.1</v>
      </c>
      <c r="C893" s="16">
        <f t="shared" si="78"/>
        <v>-2.3428438877290625E-2</v>
      </c>
      <c r="D893" s="18">
        <v>92.86</v>
      </c>
      <c r="E893" s="16">
        <f t="shared" si="79"/>
        <v>-1.9119045104045607E-2</v>
      </c>
      <c r="F893" s="18">
        <v>24.39</v>
      </c>
      <c r="G893" s="16">
        <f t="shared" si="80"/>
        <v>-1.8905872888173691E-2</v>
      </c>
      <c r="J893" s="15">
        <f t="shared" si="81"/>
        <v>-2.3983361879185611E-2</v>
      </c>
      <c r="K893" s="15">
        <f t="shared" si="82"/>
        <v>-1.9591681945591886E-2</v>
      </c>
      <c r="L893" s="15">
        <f t="shared" si="83"/>
        <v>-1.9376293698361489E-2</v>
      </c>
    </row>
    <row r="894" spans="1:12" x14ac:dyDescent="0.3">
      <c r="A894" s="3">
        <v>43691</v>
      </c>
      <c r="B894" s="18">
        <v>42.68</v>
      </c>
      <c r="C894" s="16">
        <f t="shared" si="78"/>
        <v>1.3776722090261151E-2</v>
      </c>
      <c r="D894" s="18">
        <v>93.64</v>
      </c>
      <c r="E894" s="16">
        <f t="shared" si="79"/>
        <v>8.3997415464138747E-3</v>
      </c>
      <c r="F894" s="18">
        <v>24.48</v>
      </c>
      <c r="G894" s="16">
        <f t="shared" si="80"/>
        <v>3.6900369003689537E-3</v>
      </c>
      <c r="J894" s="15">
        <f t="shared" si="81"/>
        <v>1.3221799088366164E-2</v>
      </c>
      <c r="K894" s="15">
        <f t="shared" si="82"/>
        <v>7.9271047048675939E-3</v>
      </c>
      <c r="L894" s="15">
        <f t="shared" si="83"/>
        <v>3.2196160901811562E-3</v>
      </c>
    </row>
    <row r="895" spans="1:12" x14ac:dyDescent="0.3">
      <c r="A895" s="3">
        <v>43693</v>
      </c>
      <c r="B895" s="18">
        <v>42.8</v>
      </c>
      <c r="C895" s="16">
        <f t="shared" si="78"/>
        <v>2.811621368322248E-3</v>
      </c>
      <c r="D895" s="18">
        <v>93.63</v>
      </c>
      <c r="E895" s="16">
        <f t="shared" si="79"/>
        <v>-1.0679196924401335E-4</v>
      </c>
      <c r="F895" s="18">
        <v>24.47</v>
      </c>
      <c r="G895" s="16">
        <f t="shared" si="80"/>
        <v>-4.0849673202625336E-4</v>
      </c>
      <c r="J895" s="15">
        <f t="shared" si="81"/>
        <v>2.2566983664272619E-3</v>
      </c>
      <c r="K895" s="15">
        <f t="shared" si="82"/>
        <v>-5.7942881079029406E-4</v>
      </c>
      <c r="L895" s="15">
        <f t="shared" si="83"/>
        <v>-8.7891754221405111E-4</v>
      </c>
    </row>
    <row r="896" spans="1:12" x14ac:dyDescent="0.3">
      <c r="A896" s="3">
        <v>43696</v>
      </c>
      <c r="B896" s="18">
        <v>42.86</v>
      </c>
      <c r="C896" s="16">
        <f t="shared" si="78"/>
        <v>1.4018691588786325E-3</v>
      </c>
      <c r="D896" s="18">
        <v>93.69</v>
      </c>
      <c r="E896" s="16">
        <f t="shared" si="79"/>
        <v>6.4082024991996001E-4</v>
      </c>
      <c r="F896" s="18">
        <v>24.66</v>
      </c>
      <c r="G896" s="16">
        <f t="shared" si="80"/>
        <v>7.764609726195415E-3</v>
      </c>
      <c r="J896" s="15">
        <f t="shared" si="81"/>
        <v>8.4694615698364646E-4</v>
      </c>
      <c r="K896" s="15">
        <f t="shared" si="82"/>
        <v>1.681834083736793E-4</v>
      </c>
      <c r="L896" s="15">
        <f t="shared" si="83"/>
        <v>7.294188916007617E-3</v>
      </c>
    </row>
    <row r="897" spans="1:12" x14ac:dyDescent="0.3">
      <c r="A897" s="3">
        <v>43697</v>
      </c>
      <c r="B897" s="18">
        <v>42.71</v>
      </c>
      <c r="C897" s="16">
        <f t="shared" si="78"/>
        <v>-3.4997666822211837E-3</v>
      </c>
      <c r="D897" s="18">
        <v>93.07</v>
      </c>
      <c r="E897" s="16">
        <f t="shared" si="79"/>
        <v>-6.6175685772228432E-3</v>
      </c>
      <c r="F897" s="18">
        <v>24.5</v>
      </c>
      <c r="G897" s="16">
        <f t="shared" si="80"/>
        <v>-6.4882400648823557E-3</v>
      </c>
      <c r="J897" s="15">
        <f t="shared" si="81"/>
        <v>-4.0546896841161702E-3</v>
      </c>
      <c r="K897" s="15">
        <f t="shared" si="82"/>
        <v>-7.090205418769124E-3</v>
      </c>
      <c r="L897" s="15">
        <f t="shared" si="83"/>
        <v>-6.9586608750701537E-3</v>
      </c>
    </row>
    <row r="898" spans="1:12" x14ac:dyDescent="0.3">
      <c r="A898" s="3">
        <v>43698</v>
      </c>
      <c r="B898" s="18">
        <v>42.35</v>
      </c>
      <c r="C898" s="16">
        <f t="shared" si="78"/>
        <v>-8.4289393584640049E-3</v>
      </c>
      <c r="D898" s="18">
        <v>91.62</v>
      </c>
      <c r="E898" s="16">
        <f t="shared" si="79"/>
        <v>-1.5579671215214197E-2</v>
      </c>
      <c r="F898" s="18">
        <v>24.22</v>
      </c>
      <c r="G898" s="16">
        <f t="shared" si="80"/>
        <v>-1.1428571428571455E-2</v>
      </c>
      <c r="J898" s="15">
        <f t="shared" si="81"/>
        <v>-8.9838623603589914E-3</v>
      </c>
      <c r="K898" s="15">
        <f t="shared" si="82"/>
        <v>-1.6052308056760476E-2</v>
      </c>
      <c r="L898" s="15">
        <f t="shared" si="83"/>
        <v>-1.1898992238759253E-2</v>
      </c>
    </row>
    <row r="899" spans="1:12" x14ac:dyDescent="0.3">
      <c r="A899" s="3">
        <v>43699</v>
      </c>
      <c r="B899" s="18">
        <v>41.74</v>
      </c>
      <c r="C899" s="16">
        <f t="shared" si="78"/>
        <v>-1.4403778040141701E-2</v>
      </c>
      <c r="D899" s="18">
        <v>89.91</v>
      </c>
      <c r="E899" s="16">
        <f t="shared" si="79"/>
        <v>-1.8664047151277119E-2</v>
      </c>
      <c r="F899" s="18">
        <v>23.83</v>
      </c>
      <c r="G899" s="16">
        <f t="shared" si="80"/>
        <v>-1.6102394715111545E-2</v>
      </c>
      <c r="J899" s="15">
        <f t="shared" si="81"/>
        <v>-1.4958701042036688E-2</v>
      </c>
      <c r="K899" s="15">
        <f t="shared" si="82"/>
        <v>-1.9136683992823398E-2</v>
      </c>
      <c r="L899" s="15">
        <f t="shared" si="83"/>
        <v>-1.6572815525299343E-2</v>
      </c>
    </row>
    <row r="900" spans="1:12" x14ac:dyDescent="0.3">
      <c r="A900" s="3">
        <v>43700</v>
      </c>
      <c r="B900" s="18">
        <v>42.1</v>
      </c>
      <c r="C900" s="16">
        <f t="shared" si="78"/>
        <v>8.6248203162433423E-3</v>
      </c>
      <c r="D900" s="18">
        <v>91.12</v>
      </c>
      <c r="E900" s="16">
        <f t="shared" si="79"/>
        <v>1.3457902346791339E-2</v>
      </c>
      <c r="F900" s="18">
        <v>23.81</v>
      </c>
      <c r="G900" s="16">
        <f t="shared" si="80"/>
        <v>-8.3927822073015523E-4</v>
      </c>
      <c r="J900" s="15">
        <f t="shared" si="81"/>
        <v>8.0698973143483559E-3</v>
      </c>
      <c r="K900" s="15">
        <f t="shared" si="82"/>
        <v>1.2985265505245059E-2</v>
      </c>
      <c r="L900" s="15">
        <f t="shared" si="83"/>
        <v>-1.309699030917953E-3</v>
      </c>
    </row>
    <row r="901" spans="1:12" x14ac:dyDescent="0.3">
      <c r="A901" s="3">
        <v>43703</v>
      </c>
      <c r="B901" s="18">
        <v>42.85</v>
      </c>
      <c r="C901" s="16">
        <f t="shared" ref="C901:C964" si="84">B901/B900-1</f>
        <v>1.7814726840855055E-2</v>
      </c>
      <c r="D901" s="18">
        <v>92.05</v>
      </c>
      <c r="E901" s="16">
        <f t="shared" ref="E901:E964" si="85">D901/D900-1</f>
        <v>1.0206321334503832E-2</v>
      </c>
      <c r="F901" s="18">
        <v>24.26</v>
      </c>
      <c r="G901" s="16">
        <f t="shared" ref="G901:G964" si="86">F901/F900-1</f>
        <v>1.8899622007559902E-2</v>
      </c>
      <c r="J901" s="15">
        <f t="shared" ref="J901:J964" si="87">C901-$C$1235</f>
        <v>1.7259803838960069E-2</v>
      </c>
      <c r="K901" s="15">
        <f t="shared" ref="K901:K964" si="88">E901-$E$1235</f>
        <v>9.7336844929575509E-3</v>
      </c>
      <c r="L901" s="15">
        <f t="shared" ref="L901:L964" si="89">G901-$G$1235</f>
        <v>1.8429201197372104E-2</v>
      </c>
    </row>
    <row r="902" spans="1:12" x14ac:dyDescent="0.3">
      <c r="A902" s="3">
        <v>43704</v>
      </c>
      <c r="B902" s="18">
        <v>43.03</v>
      </c>
      <c r="C902" s="16">
        <f t="shared" si="84"/>
        <v>4.2007001166861624E-3</v>
      </c>
      <c r="D902" s="18">
        <v>92.66</v>
      </c>
      <c r="E902" s="16">
        <f t="shared" si="85"/>
        <v>6.6268332428027765E-3</v>
      </c>
      <c r="F902" s="18">
        <v>24.63</v>
      </c>
      <c r="G902" s="16">
        <f t="shared" si="86"/>
        <v>1.5251442704039553E-2</v>
      </c>
      <c r="J902" s="15">
        <f t="shared" si="87"/>
        <v>3.6457771147911763E-3</v>
      </c>
      <c r="K902" s="15">
        <f t="shared" si="88"/>
        <v>6.1541964012564957E-3</v>
      </c>
      <c r="L902" s="15">
        <f t="shared" si="89"/>
        <v>1.4781021893851755E-2</v>
      </c>
    </row>
    <row r="903" spans="1:12" x14ac:dyDescent="0.3">
      <c r="A903" s="3">
        <v>43705</v>
      </c>
      <c r="B903" s="18">
        <v>42.74</v>
      </c>
      <c r="C903" s="16">
        <f t="shared" si="84"/>
        <v>-6.7394840808737699E-3</v>
      </c>
      <c r="D903" s="18">
        <v>91.99</v>
      </c>
      <c r="E903" s="16">
        <f t="shared" si="85"/>
        <v>-7.2307360241744556E-3</v>
      </c>
      <c r="F903" s="18">
        <v>24.55</v>
      </c>
      <c r="G903" s="16">
        <f t="shared" si="86"/>
        <v>-3.2480714575719993E-3</v>
      </c>
      <c r="J903" s="15">
        <f t="shared" si="87"/>
        <v>-7.2944070827687564E-3</v>
      </c>
      <c r="K903" s="15">
        <f t="shared" si="88"/>
        <v>-7.7033728657207364E-3</v>
      </c>
      <c r="L903" s="15">
        <f t="shared" si="89"/>
        <v>-3.7184922677597969E-3</v>
      </c>
    </row>
    <row r="904" spans="1:12" x14ac:dyDescent="0.3">
      <c r="A904" s="3">
        <v>43706</v>
      </c>
      <c r="B904" s="18">
        <v>42.56</v>
      </c>
      <c r="C904" s="16">
        <f t="shared" si="84"/>
        <v>-4.2115114646701368E-3</v>
      </c>
      <c r="D904" s="18">
        <v>91.55</v>
      </c>
      <c r="E904" s="16">
        <f t="shared" si="85"/>
        <v>-4.7831286009348828E-3</v>
      </c>
      <c r="F904" s="18">
        <v>24.36</v>
      </c>
      <c r="G904" s="16">
        <f t="shared" si="86"/>
        <v>-7.7393075356415597E-3</v>
      </c>
      <c r="J904" s="15">
        <f t="shared" si="87"/>
        <v>-4.7664344665651233E-3</v>
      </c>
      <c r="K904" s="15">
        <f t="shared" si="88"/>
        <v>-5.2557654424811636E-3</v>
      </c>
      <c r="L904" s="15">
        <f t="shared" si="89"/>
        <v>-8.2097283458293577E-3</v>
      </c>
    </row>
    <row r="905" spans="1:12" x14ac:dyDescent="0.3">
      <c r="A905" s="3">
        <v>43707</v>
      </c>
      <c r="B905" s="18">
        <v>42.79</v>
      </c>
      <c r="C905" s="16">
        <f t="shared" si="84"/>
        <v>5.4041353383458279E-3</v>
      </c>
      <c r="D905" s="18">
        <v>92.51</v>
      </c>
      <c r="E905" s="16">
        <f t="shared" si="85"/>
        <v>1.0486073184052591E-2</v>
      </c>
      <c r="F905" s="18">
        <v>24.61</v>
      </c>
      <c r="G905" s="16">
        <f t="shared" si="86"/>
        <v>1.026272577996723E-2</v>
      </c>
      <c r="J905" s="15">
        <f t="shared" si="87"/>
        <v>4.8492123364508415E-3</v>
      </c>
      <c r="K905" s="15">
        <f t="shared" si="88"/>
        <v>1.001343634250631E-2</v>
      </c>
      <c r="L905" s="15">
        <f t="shared" si="89"/>
        <v>9.792304969779432E-3</v>
      </c>
    </row>
    <row r="906" spans="1:12" x14ac:dyDescent="0.3">
      <c r="A906" s="3">
        <v>43711</v>
      </c>
      <c r="B906" s="18">
        <v>41.92</v>
      </c>
      <c r="C906" s="16">
        <f t="shared" si="84"/>
        <v>-2.0331853236737474E-2</v>
      </c>
      <c r="D906" s="18">
        <v>91.15</v>
      </c>
      <c r="E906" s="16">
        <f t="shared" si="85"/>
        <v>-1.4701113393146725E-2</v>
      </c>
      <c r="F906" s="18">
        <v>24.24</v>
      </c>
      <c r="G906" s="16">
        <f t="shared" si="86"/>
        <v>-1.5034538805363762E-2</v>
      </c>
      <c r="J906" s="15">
        <f t="shared" si="87"/>
        <v>-2.088677623863246E-2</v>
      </c>
      <c r="K906" s="15">
        <f t="shared" si="88"/>
        <v>-1.5173750234693006E-2</v>
      </c>
      <c r="L906" s="15">
        <f t="shared" si="89"/>
        <v>-1.550495961555156E-2</v>
      </c>
    </row>
    <row r="907" spans="1:12" x14ac:dyDescent="0.3">
      <c r="A907" s="3">
        <v>43712</v>
      </c>
      <c r="B907" s="18">
        <v>42.23</v>
      </c>
      <c r="C907" s="16">
        <f t="shared" si="84"/>
        <v>7.3950381679388499E-3</v>
      </c>
      <c r="D907" s="18">
        <v>91.46</v>
      </c>
      <c r="E907" s="16">
        <f t="shared" si="85"/>
        <v>3.4009873834337512E-3</v>
      </c>
      <c r="F907" s="18">
        <v>24.3</v>
      </c>
      <c r="G907" s="16">
        <f t="shared" si="86"/>
        <v>2.4752475247524774E-3</v>
      </c>
      <c r="J907" s="15">
        <f t="shared" si="87"/>
        <v>6.8401151660438635E-3</v>
      </c>
      <c r="K907" s="15">
        <f t="shared" si="88"/>
        <v>2.9283505418874704E-3</v>
      </c>
      <c r="L907" s="15">
        <f t="shared" si="89"/>
        <v>2.0048267145646799E-3</v>
      </c>
    </row>
    <row r="908" spans="1:12" x14ac:dyDescent="0.3">
      <c r="A908" s="3">
        <v>43713</v>
      </c>
      <c r="B908" s="18">
        <v>42.4</v>
      </c>
      <c r="C908" s="16">
        <f t="shared" si="84"/>
        <v>4.0255742363248803E-3</v>
      </c>
      <c r="D908" s="18">
        <v>91.85</v>
      </c>
      <c r="E908" s="16">
        <f t="shared" si="85"/>
        <v>4.2641591952765623E-3</v>
      </c>
      <c r="F908" s="18">
        <v>24.37</v>
      </c>
      <c r="G908" s="16">
        <f t="shared" si="86"/>
        <v>2.8806584362139898E-3</v>
      </c>
      <c r="J908" s="15">
        <f t="shared" si="87"/>
        <v>3.4706512344298943E-3</v>
      </c>
      <c r="K908" s="15">
        <f t="shared" si="88"/>
        <v>3.7915223537302815E-3</v>
      </c>
      <c r="L908" s="15">
        <f t="shared" si="89"/>
        <v>2.4102376260261922E-3</v>
      </c>
    </row>
    <row r="909" spans="1:12" x14ac:dyDescent="0.3">
      <c r="A909" s="3">
        <v>43714</v>
      </c>
      <c r="B909" s="18">
        <v>42.82</v>
      </c>
      <c r="C909" s="16">
        <f t="shared" si="84"/>
        <v>9.9056603773586271E-3</v>
      </c>
      <c r="D909" s="18">
        <v>92.61</v>
      </c>
      <c r="E909" s="16">
        <f t="shared" si="85"/>
        <v>8.2743603701687096E-3</v>
      </c>
      <c r="F909" s="18">
        <v>24.75</v>
      </c>
      <c r="G909" s="16">
        <f t="shared" si="86"/>
        <v>1.5592942141977817E-2</v>
      </c>
      <c r="J909" s="15">
        <f t="shared" si="87"/>
        <v>9.3507373754636407E-3</v>
      </c>
      <c r="K909" s="15">
        <f t="shared" si="88"/>
        <v>7.8017235286224288E-3</v>
      </c>
      <c r="L909" s="15">
        <f t="shared" si="89"/>
        <v>1.5122521331790019E-2</v>
      </c>
    </row>
    <row r="910" spans="1:12" x14ac:dyDescent="0.3">
      <c r="A910" s="3">
        <v>43717</v>
      </c>
      <c r="B910" s="18">
        <v>42.96</v>
      </c>
      <c r="C910" s="16">
        <f t="shared" si="84"/>
        <v>3.2695002335356715E-3</v>
      </c>
      <c r="D910" s="18">
        <v>93.34</v>
      </c>
      <c r="E910" s="16">
        <f t="shared" si="85"/>
        <v>7.8825180865997879E-3</v>
      </c>
      <c r="F910" s="18">
        <v>24.79</v>
      </c>
      <c r="G910" s="16">
        <f t="shared" si="86"/>
        <v>1.6161616161616266E-3</v>
      </c>
      <c r="J910" s="15">
        <f t="shared" si="87"/>
        <v>2.7145772316406855E-3</v>
      </c>
      <c r="K910" s="15">
        <f t="shared" si="88"/>
        <v>7.4098812450535071E-3</v>
      </c>
      <c r="L910" s="15">
        <f t="shared" si="89"/>
        <v>1.1457408059738288E-3</v>
      </c>
    </row>
    <row r="911" spans="1:12" x14ac:dyDescent="0.3">
      <c r="A911" s="3">
        <v>43719</v>
      </c>
      <c r="B911" s="18">
        <v>43.06</v>
      </c>
      <c r="C911" s="16">
        <f t="shared" si="84"/>
        <v>2.3277467411546571E-3</v>
      </c>
      <c r="D911" s="18">
        <v>94.37</v>
      </c>
      <c r="E911" s="16">
        <f t="shared" si="85"/>
        <v>1.1034926076708862E-2</v>
      </c>
      <c r="F911" s="18">
        <v>24.91</v>
      </c>
      <c r="G911" s="16">
        <f t="shared" si="86"/>
        <v>4.8406615570795175E-3</v>
      </c>
      <c r="J911" s="15">
        <f t="shared" si="87"/>
        <v>1.772823739259671E-3</v>
      </c>
      <c r="K911" s="15">
        <f t="shared" si="88"/>
        <v>1.0562289235162581E-2</v>
      </c>
      <c r="L911" s="15">
        <f t="shared" si="89"/>
        <v>4.3702407468917195E-3</v>
      </c>
    </row>
    <row r="912" spans="1:12" x14ac:dyDescent="0.3">
      <c r="A912" s="3">
        <v>43720</v>
      </c>
      <c r="B912" s="18">
        <v>42.9</v>
      </c>
      <c r="C912" s="16">
        <f t="shared" si="84"/>
        <v>-3.7157454714352722E-3</v>
      </c>
      <c r="D912" s="18">
        <v>94.31</v>
      </c>
      <c r="E912" s="16">
        <f t="shared" si="85"/>
        <v>-6.3579527392176871E-4</v>
      </c>
      <c r="F912" s="18">
        <v>24.99</v>
      </c>
      <c r="G912" s="16">
        <f t="shared" si="86"/>
        <v>3.2115616218384435E-3</v>
      </c>
      <c r="J912" s="15">
        <f t="shared" si="87"/>
        <v>-4.2706684733302587E-3</v>
      </c>
      <c r="K912" s="15">
        <f t="shared" si="88"/>
        <v>-1.1084321154680495E-3</v>
      </c>
      <c r="L912" s="15">
        <f t="shared" si="89"/>
        <v>2.741140811650646E-3</v>
      </c>
    </row>
    <row r="913" spans="1:12" x14ac:dyDescent="0.3">
      <c r="A913" s="3">
        <v>43721</v>
      </c>
      <c r="B913" s="18">
        <v>43.29</v>
      </c>
      <c r="C913" s="16">
        <f t="shared" si="84"/>
        <v>9.0909090909090384E-3</v>
      </c>
      <c r="D913" s="18">
        <v>94.83</v>
      </c>
      <c r="E913" s="16">
        <f t="shared" si="85"/>
        <v>5.5137313116317976E-3</v>
      </c>
      <c r="F913" s="18">
        <v>25.03</v>
      </c>
      <c r="G913" s="16">
        <f t="shared" si="86"/>
        <v>1.6006402561026256E-3</v>
      </c>
      <c r="J913" s="15">
        <f t="shared" si="87"/>
        <v>8.535986089014052E-3</v>
      </c>
      <c r="K913" s="15">
        <f t="shared" si="88"/>
        <v>5.0410944700855168E-3</v>
      </c>
      <c r="L913" s="15">
        <f t="shared" si="89"/>
        <v>1.1302194459148279E-3</v>
      </c>
    </row>
    <row r="914" spans="1:12" x14ac:dyDescent="0.3">
      <c r="A914" s="3">
        <v>43724</v>
      </c>
      <c r="B914" s="18">
        <v>43.09</v>
      </c>
      <c r="C914" s="16">
        <f t="shared" si="84"/>
        <v>-4.6200046200045586E-3</v>
      </c>
      <c r="D914" s="18">
        <v>94.57</v>
      </c>
      <c r="E914" s="16">
        <f t="shared" si="85"/>
        <v>-2.7417483918591445E-3</v>
      </c>
      <c r="F914" s="18">
        <v>25.11</v>
      </c>
      <c r="G914" s="16">
        <f t="shared" si="86"/>
        <v>3.1961646024769585E-3</v>
      </c>
      <c r="J914" s="15">
        <f t="shared" si="87"/>
        <v>-5.1749276218995451E-3</v>
      </c>
      <c r="K914" s="15">
        <f t="shared" si="88"/>
        <v>-3.2143852334054254E-3</v>
      </c>
      <c r="L914" s="15">
        <f t="shared" si="89"/>
        <v>2.725743792289161E-3</v>
      </c>
    </row>
    <row r="915" spans="1:12" x14ac:dyDescent="0.3">
      <c r="A915" s="3">
        <v>43725</v>
      </c>
      <c r="B915" s="18">
        <v>42.47</v>
      </c>
      <c r="C915" s="16">
        <f t="shared" si="84"/>
        <v>-1.4388489208633226E-2</v>
      </c>
      <c r="D915" s="18">
        <v>93.18</v>
      </c>
      <c r="E915" s="16">
        <f t="shared" si="85"/>
        <v>-1.4698107222163359E-2</v>
      </c>
      <c r="F915" s="18">
        <v>24.75</v>
      </c>
      <c r="G915" s="16">
        <f t="shared" si="86"/>
        <v>-1.4336917562724039E-2</v>
      </c>
      <c r="J915" s="15">
        <f t="shared" si="87"/>
        <v>-1.4943412210528213E-2</v>
      </c>
      <c r="K915" s="15">
        <f t="shared" si="88"/>
        <v>-1.517074406370964E-2</v>
      </c>
      <c r="L915" s="15">
        <f t="shared" si="89"/>
        <v>-1.4807338372911837E-2</v>
      </c>
    </row>
    <row r="916" spans="1:12" x14ac:dyDescent="0.3">
      <c r="A916" s="3">
        <v>43726</v>
      </c>
      <c r="B916" s="18">
        <v>42.51</v>
      </c>
      <c r="C916" s="16">
        <f t="shared" si="84"/>
        <v>9.4184129974106412E-4</v>
      </c>
      <c r="D916" s="18">
        <v>93.59</v>
      </c>
      <c r="E916" s="16">
        <f t="shared" si="85"/>
        <v>4.4000858553336908E-3</v>
      </c>
      <c r="F916" s="18">
        <v>24.84</v>
      </c>
      <c r="G916" s="16">
        <f t="shared" si="86"/>
        <v>3.6363636363636598E-3</v>
      </c>
      <c r="J916" s="15">
        <f t="shared" si="87"/>
        <v>3.8691829784607808E-4</v>
      </c>
      <c r="K916" s="15">
        <f t="shared" si="88"/>
        <v>3.92744901378741E-3</v>
      </c>
      <c r="L916" s="15">
        <f t="shared" si="89"/>
        <v>3.1659428261758622E-3</v>
      </c>
    </row>
    <row r="917" spans="1:12" x14ac:dyDescent="0.3">
      <c r="A917" s="3">
        <v>43727</v>
      </c>
      <c r="B917" s="18">
        <v>42.14</v>
      </c>
      <c r="C917" s="16">
        <f t="shared" si="84"/>
        <v>-8.7038343919076944E-3</v>
      </c>
      <c r="D917" s="18">
        <v>92.62</v>
      </c>
      <c r="E917" s="16">
        <f t="shared" si="85"/>
        <v>-1.0364355166150196E-2</v>
      </c>
      <c r="F917" s="18">
        <v>24.54</v>
      </c>
      <c r="G917" s="16">
        <f t="shared" si="86"/>
        <v>-1.2077294685990392E-2</v>
      </c>
      <c r="J917" s="15">
        <f t="shared" si="87"/>
        <v>-9.2587573938026808E-3</v>
      </c>
      <c r="K917" s="15">
        <f t="shared" si="88"/>
        <v>-1.0836992007696477E-2</v>
      </c>
      <c r="L917" s="15">
        <f t="shared" si="89"/>
        <v>-1.254771549617819E-2</v>
      </c>
    </row>
    <row r="918" spans="1:12" x14ac:dyDescent="0.3">
      <c r="A918" s="3">
        <v>43728</v>
      </c>
      <c r="B918" s="18">
        <v>44.14</v>
      </c>
      <c r="C918" s="16">
        <f t="shared" si="84"/>
        <v>4.7460844803037583E-2</v>
      </c>
      <c r="D918" s="18">
        <v>97.38</v>
      </c>
      <c r="E918" s="16">
        <f t="shared" si="85"/>
        <v>5.1392787734830359E-2</v>
      </c>
      <c r="F918" s="18">
        <v>25.39</v>
      </c>
      <c r="G918" s="16">
        <f t="shared" si="86"/>
        <v>3.4637326813365954E-2</v>
      </c>
      <c r="J918" s="15">
        <f t="shared" si="87"/>
        <v>4.69059218011426E-2</v>
      </c>
      <c r="K918" s="15">
        <f t="shared" si="88"/>
        <v>5.0920150893284076E-2</v>
      </c>
      <c r="L918" s="15">
        <f t="shared" si="89"/>
        <v>3.4166906003178156E-2</v>
      </c>
    </row>
    <row r="919" spans="1:12" x14ac:dyDescent="0.3">
      <c r="A919" s="3">
        <v>43731</v>
      </c>
      <c r="B919" s="18">
        <v>45.15</v>
      </c>
      <c r="C919" s="16">
        <f t="shared" si="84"/>
        <v>2.2881739918441335E-2</v>
      </c>
      <c r="D919" s="18">
        <v>100.17</v>
      </c>
      <c r="E919" s="16">
        <f t="shared" si="85"/>
        <v>2.8650646950092451E-2</v>
      </c>
      <c r="F919" s="18">
        <v>26.2</v>
      </c>
      <c r="G919" s="16">
        <f t="shared" si="86"/>
        <v>3.1902323749507522E-2</v>
      </c>
      <c r="J919" s="15">
        <f t="shared" si="87"/>
        <v>2.2326816916546349E-2</v>
      </c>
      <c r="K919" s="15">
        <f t="shared" si="88"/>
        <v>2.8178010108546172E-2</v>
      </c>
      <c r="L919" s="15">
        <f t="shared" si="89"/>
        <v>3.1431902939319724E-2</v>
      </c>
    </row>
    <row r="920" spans="1:12" x14ac:dyDescent="0.3">
      <c r="A920" s="3">
        <v>43732</v>
      </c>
      <c r="B920" s="18">
        <v>45.03</v>
      </c>
      <c r="C920" s="16">
        <f t="shared" si="84"/>
        <v>-2.6578073089700283E-3</v>
      </c>
      <c r="D920" s="18">
        <v>99.57</v>
      </c>
      <c r="E920" s="16">
        <f t="shared" si="85"/>
        <v>-5.989817310572132E-3</v>
      </c>
      <c r="F920" s="18">
        <v>26.11</v>
      </c>
      <c r="G920" s="16">
        <f t="shared" si="86"/>
        <v>-3.4351145038168385E-3</v>
      </c>
      <c r="J920" s="15">
        <f t="shared" si="87"/>
        <v>-3.2127303108650143E-3</v>
      </c>
      <c r="K920" s="15">
        <f t="shared" si="88"/>
        <v>-6.4624541521184128E-3</v>
      </c>
      <c r="L920" s="15">
        <f t="shared" si="89"/>
        <v>-3.905535314004636E-3</v>
      </c>
    </row>
    <row r="921" spans="1:12" x14ac:dyDescent="0.3">
      <c r="A921" s="3">
        <v>43733</v>
      </c>
      <c r="B921" s="18">
        <v>44.41</v>
      </c>
      <c r="C921" s="16">
        <f t="shared" si="84"/>
        <v>-1.3768598711969893E-2</v>
      </c>
      <c r="D921" s="18">
        <v>97.73</v>
      </c>
      <c r="E921" s="16">
        <f t="shared" si="85"/>
        <v>-1.8479461685246501E-2</v>
      </c>
      <c r="F921" s="18">
        <v>25.78</v>
      </c>
      <c r="G921" s="16">
        <f t="shared" si="86"/>
        <v>-1.2638835695135908E-2</v>
      </c>
      <c r="J921" s="15">
        <f t="shared" si="87"/>
        <v>-1.4323521713864879E-2</v>
      </c>
      <c r="K921" s="15">
        <f t="shared" si="88"/>
        <v>-1.895209852679278E-2</v>
      </c>
      <c r="L921" s="15">
        <f t="shared" si="89"/>
        <v>-1.3109256505323706E-2</v>
      </c>
    </row>
    <row r="922" spans="1:12" x14ac:dyDescent="0.3">
      <c r="A922" s="3">
        <v>43734</v>
      </c>
      <c r="B922" s="18">
        <v>45.03</v>
      </c>
      <c r="C922" s="16">
        <f t="shared" si="84"/>
        <v>1.3960819635217447E-2</v>
      </c>
      <c r="D922" s="18">
        <v>98.6</v>
      </c>
      <c r="E922" s="16">
        <f t="shared" si="85"/>
        <v>8.9020771513352859E-3</v>
      </c>
      <c r="F922" s="18">
        <v>25.94</v>
      </c>
      <c r="G922" s="16">
        <f t="shared" si="86"/>
        <v>6.2063615205585343E-3</v>
      </c>
      <c r="J922" s="15">
        <f t="shared" si="87"/>
        <v>1.3405896633322461E-2</v>
      </c>
      <c r="K922" s="15">
        <f t="shared" si="88"/>
        <v>8.4294403097890051E-3</v>
      </c>
      <c r="L922" s="15">
        <f t="shared" si="89"/>
        <v>5.7359407103707363E-3</v>
      </c>
    </row>
    <row r="923" spans="1:12" x14ac:dyDescent="0.3">
      <c r="A923" s="3">
        <v>43735</v>
      </c>
      <c r="B923" s="18">
        <v>44.9</v>
      </c>
      <c r="C923" s="16">
        <f t="shared" si="84"/>
        <v>-2.8869642460582767E-3</v>
      </c>
      <c r="D923" s="18">
        <v>98.44</v>
      </c>
      <c r="E923" s="16">
        <f t="shared" si="85"/>
        <v>-1.6227180527382812E-3</v>
      </c>
      <c r="F923" s="18">
        <v>25.83</v>
      </c>
      <c r="G923" s="16">
        <f t="shared" si="86"/>
        <v>-4.2405551272167719E-3</v>
      </c>
      <c r="J923" s="15">
        <f t="shared" si="87"/>
        <v>-3.4418872479532628E-3</v>
      </c>
      <c r="K923" s="15">
        <f t="shared" si="88"/>
        <v>-2.095354894284562E-3</v>
      </c>
      <c r="L923" s="15">
        <f t="shared" si="89"/>
        <v>-4.7109759374045698E-3</v>
      </c>
    </row>
    <row r="924" spans="1:12" x14ac:dyDescent="0.3">
      <c r="A924" s="3">
        <v>43738</v>
      </c>
      <c r="B924" s="18">
        <v>44.88</v>
      </c>
      <c r="C924" s="16">
        <f t="shared" si="84"/>
        <v>-4.4543429844090543E-4</v>
      </c>
      <c r="D924" s="18">
        <v>97.7</v>
      </c>
      <c r="E924" s="16">
        <f t="shared" si="85"/>
        <v>-7.5172694026818254E-3</v>
      </c>
      <c r="F924" s="18">
        <v>25.69</v>
      </c>
      <c r="G924" s="16">
        <f t="shared" si="86"/>
        <v>-5.4200542005419239E-3</v>
      </c>
      <c r="J924" s="15">
        <f t="shared" si="87"/>
        <v>-1.0003573003358915E-3</v>
      </c>
      <c r="K924" s="15">
        <f t="shared" si="88"/>
        <v>-7.9899062442281062E-3</v>
      </c>
      <c r="L924" s="15">
        <f t="shared" si="89"/>
        <v>-5.8904750107297218E-3</v>
      </c>
    </row>
    <row r="925" spans="1:12" x14ac:dyDescent="0.3">
      <c r="A925" s="3">
        <v>43739</v>
      </c>
      <c r="B925" s="18">
        <v>44.47</v>
      </c>
      <c r="C925" s="16">
        <f t="shared" si="84"/>
        <v>-9.1354723707666174E-3</v>
      </c>
      <c r="D925" s="18">
        <v>96.12</v>
      </c>
      <c r="E925" s="16">
        <f t="shared" si="85"/>
        <v>-1.6171954964176005E-2</v>
      </c>
      <c r="F925" s="18">
        <v>25.35</v>
      </c>
      <c r="G925" s="16">
        <f t="shared" si="86"/>
        <v>-1.3234721681588124E-2</v>
      </c>
      <c r="J925" s="15">
        <f t="shared" si="87"/>
        <v>-9.6903953726616039E-3</v>
      </c>
      <c r="K925" s="15">
        <f t="shared" si="88"/>
        <v>-1.6644591805722284E-2</v>
      </c>
      <c r="L925" s="15">
        <f t="shared" si="89"/>
        <v>-1.3705142491775922E-2</v>
      </c>
    </row>
    <row r="926" spans="1:12" x14ac:dyDescent="0.3">
      <c r="A926" s="3">
        <v>43741</v>
      </c>
      <c r="B926" s="18">
        <v>44.17</v>
      </c>
      <c r="C926" s="16">
        <f t="shared" si="84"/>
        <v>-6.7461209804361433E-3</v>
      </c>
      <c r="D926" s="18">
        <v>95.89</v>
      </c>
      <c r="E926" s="16">
        <f t="shared" si="85"/>
        <v>-2.3928422804827543E-3</v>
      </c>
      <c r="F926" s="18">
        <v>25.25</v>
      </c>
      <c r="G926" s="16">
        <f t="shared" si="86"/>
        <v>-3.9447731755424265E-3</v>
      </c>
      <c r="J926" s="15">
        <f t="shared" si="87"/>
        <v>-7.3010439823311298E-3</v>
      </c>
      <c r="K926" s="15">
        <f t="shared" si="88"/>
        <v>-2.8654791220290351E-3</v>
      </c>
      <c r="L926" s="15">
        <f t="shared" si="89"/>
        <v>-4.4151939857302244E-3</v>
      </c>
    </row>
    <row r="927" spans="1:12" x14ac:dyDescent="0.3">
      <c r="A927" s="3">
        <v>43742</v>
      </c>
      <c r="B927" s="18">
        <v>43.63</v>
      </c>
      <c r="C927" s="16">
        <f t="shared" si="84"/>
        <v>-1.2225492415666728E-2</v>
      </c>
      <c r="D927" s="18">
        <v>95.05</v>
      </c>
      <c r="E927" s="16">
        <f t="shared" si="85"/>
        <v>-8.7600375430181288E-3</v>
      </c>
      <c r="F927" s="18">
        <v>25.11</v>
      </c>
      <c r="G927" s="16">
        <f t="shared" si="86"/>
        <v>-5.5445544554455495E-3</v>
      </c>
      <c r="J927" s="15">
        <f t="shared" si="87"/>
        <v>-1.2780415417561714E-2</v>
      </c>
      <c r="K927" s="15">
        <f t="shared" si="88"/>
        <v>-9.2326743845644096E-3</v>
      </c>
      <c r="L927" s="15">
        <f t="shared" si="89"/>
        <v>-6.0149752656333474E-3</v>
      </c>
    </row>
    <row r="928" spans="1:12" x14ac:dyDescent="0.3">
      <c r="A928" s="3">
        <v>43745</v>
      </c>
      <c r="B928" s="18">
        <v>43.48</v>
      </c>
      <c r="C928" s="16">
        <f t="shared" si="84"/>
        <v>-3.4380013752006722E-3</v>
      </c>
      <c r="D928" s="18">
        <v>94.83</v>
      </c>
      <c r="E928" s="16">
        <f t="shared" si="85"/>
        <v>-2.3145712782746131E-3</v>
      </c>
      <c r="F928" s="18">
        <v>24.97</v>
      </c>
      <c r="G928" s="16">
        <f t="shared" si="86"/>
        <v>-5.5754679410593422E-3</v>
      </c>
      <c r="J928" s="15">
        <f t="shared" si="87"/>
        <v>-3.9929243770956586E-3</v>
      </c>
      <c r="K928" s="15">
        <f t="shared" si="88"/>
        <v>-2.7872081198208939E-3</v>
      </c>
      <c r="L928" s="15">
        <f t="shared" si="89"/>
        <v>-6.0458887512471401E-3</v>
      </c>
    </row>
    <row r="929" spans="1:12" x14ac:dyDescent="0.3">
      <c r="A929" s="3">
        <v>43747</v>
      </c>
      <c r="B929" s="18">
        <v>44.16</v>
      </c>
      <c r="C929" s="16">
        <f t="shared" si="84"/>
        <v>1.5639374425022945E-2</v>
      </c>
      <c r="D929" s="18">
        <v>95.88</v>
      </c>
      <c r="E929" s="16">
        <f t="shared" si="85"/>
        <v>1.1072445428661704E-2</v>
      </c>
      <c r="F929" s="18">
        <v>25.23</v>
      </c>
      <c r="G929" s="16">
        <f t="shared" si="86"/>
        <v>1.0412494993992771E-2</v>
      </c>
      <c r="J929" s="15">
        <f t="shared" si="87"/>
        <v>1.5084451423127958E-2</v>
      </c>
      <c r="K929" s="15">
        <f t="shared" si="88"/>
        <v>1.0599808587115423E-2</v>
      </c>
      <c r="L929" s="15">
        <f t="shared" si="89"/>
        <v>9.9420741838049734E-3</v>
      </c>
    </row>
    <row r="930" spans="1:12" x14ac:dyDescent="0.3">
      <c r="A930" s="3">
        <v>43748</v>
      </c>
      <c r="B930" s="18">
        <v>43.87</v>
      </c>
      <c r="C930" s="16">
        <f t="shared" si="84"/>
        <v>-6.5670289855072062E-3</v>
      </c>
      <c r="D930" s="18">
        <v>94.76</v>
      </c>
      <c r="E930" s="16">
        <f t="shared" si="85"/>
        <v>-1.1681268251981569E-2</v>
      </c>
      <c r="F930" s="18">
        <v>25.15</v>
      </c>
      <c r="G930" s="16">
        <f t="shared" si="86"/>
        <v>-3.1708283789140257E-3</v>
      </c>
      <c r="J930" s="15">
        <f t="shared" si="87"/>
        <v>-7.1219519874021926E-3</v>
      </c>
      <c r="K930" s="15">
        <f t="shared" si="88"/>
        <v>-1.215390509352785E-2</v>
      </c>
      <c r="L930" s="15">
        <f t="shared" si="89"/>
        <v>-3.6412491891018232E-3</v>
      </c>
    </row>
    <row r="931" spans="1:12" x14ac:dyDescent="0.3">
      <c r="A931" s="3">
        <v>43749</v>
      </c>
      <c r="B931" s="18">
        <v>44.21</v>
      </c>
      <c r="C931" s="16">
        <f t="shared" si="84"/>
        <v>7.7501709596536905E-3</v>
      </c>
      <c r="D931" s="18">
        <v>95.17</v>
      </c>
      <c r="E931" s="16">
        <f t="shared" si="85"/>
        <v>4.326720135078066E-3</v>
      </c>
      <c r="F931" s="18">
        <v>25.21</v>
      </c>
      <c r="G931" s="16">
        <f t="shared" si="86"/>
        <v>2.3856858846920126E-3</v>
      </c>
      <c r="J931" s="15">
        <f t="shared" si="87"/>
        <v>7.195247957758704E-3</v>
      </c>
      <c r="K931" s="15">
        <f t="shared" si="88"/>
        <v>3.8540832935317852E-3</v>
      </c>
      <c r="L931" s="15">
        <f t="shared" si="89"/>
        <v>1.9152650745042148E-3</v>
      </c>
    </row>
    <row r="932" spans="1:12" x14ac:dyDescent="0.3">
      <c r="A932" s="3">
        <v>43752</v>
      </c>
      <c r="B932" s="18">
        <v>44.36</v>
      </c>
      <c r="C932" s="16">
        <f t="shared" si="84"/>
        <v>3.3928975344943435E-3</v>
      </c>
      <c r="D932" s="18">
        <v>95.01</v>
      </c>
      <c r="E932" s="16">
        <f t="shared" si="85"/>
        <v>-1.6812020594725308E-3</v>
      </c>
      <c r="F932" s="18">
        <v>25.21</v>
      </c>
      <c r="G932" s="16">
        <f t="shared" si="86"/>
        <v>0</v>
      </c>
      <c r="J932" s="15">
        <f t="shared" si="87"/>
        <v>2.8379745325993575E-3</v>
      </c>
      <c r="K932" s="15">
        <f t="shared" si="88"/>
        <v>-2.1538389010188116E-3</v>
      </c>
      <c r="L932" s="15">
        <f t="shared" si="89"/>
        <v>-4.704208101877977E-4</v>
      </c>
    </row>
    <row r="933" spans="1:12" x14ac:dyDescent="0.3">
      <c r="A933" s="3">
        <v>43753</v>
      </c>
      <c r="B933" s="18">
        <v>44.69</v>
      </c>
      <c r="C933" s="16">
        <f t="shared" si="84"/>
        <v>7.439134355274879E-3</v>
      </c>
      <c r="D933" s="18">
        <v>95.07</v>
      </c>
      <c r="E933" s="16">
        <f t="shared" si="85"/>
        <v>6.3151247237125396E-4</v>
      </c>
      <c r="F933" s="18">
        <v>25.17</v>
      </c>
      <c r="G933" s="16">
        <f t="shared" si="86"/>
        <v>-1.5866719555731601E-3</v>
      </c>
      <c r="J933" s="15">
        <f t="shared" si="87"/>
        <v>6.8842113533798925E-3</v>
      </c>
      <c r="K933" s="15">
        <f t="shared" si="88"/>
        <v>1.5887563082497326E-4</v>
      </c>
      <c r="L933" s="15">
        <f t="shared" si="89"/>
        <v>-2.0570927657609576E-3</v>
      </c>
    </row>
    <row r="934" spans="1:12" x14ac:dyDescent="0.3">
      <c r="A934" s="3">
        <v>43754</v>
      </c>
      <c r="B934" s="18">
        <v>44.79</v>
      </c>
      <c r="C934" s="16">
        <f t="shared" si="84"/>
        <v>2.2376370552696923E-3</v>
      </c>
      <c r="D934" s="18">
        <v>95.1</v>
      </c>
      <c r="E934" s="16">
        <f t="shared" si="85"/>
        <v>3.1555695803087147E-4</v>
      </c>
      <c r="F934" s="18">
        <v>25.38</v>
      </c>
      <c r="G934" s="16">
        <f t="shared" si="86"/>
        <v>8.3432657926101328E-3</v>
      </c>
      <c r="J934" s="15">
        <f t="shared" si="87"/>
        <v>1.6827140533747062E-3</v>
      </c>
      <c r="K934" s="15">
        <f t="shared" si="88"/>
        <v>-1.5707988351540924E-4</v>
      </c>
      <c r="L934" s="15">
        <f t="shared" si="89"/>
        <v>7.8728449824223348E-3</v>
      </c>
    </row>
    <row r="935" spans="1:12" x14ac:dyDescent="0.3">
      <c r="A935" s="3">
        <v>43755</v>
      </c>
      <c r="B935" s="18">
        <v>45.29</v>
      </c>
      <c r="C935" s="16">
        <f t="shared" si="84"/>
        <v>1.1163206072784204E-2</v>
      </c>
      <c r="D935" s="18">
        <v>96.15</v>
      </c>
      <c r="E935" s="16">
        <f t="shared" si="85"/>
        <v>1.1041009463722551E-2</v>
      </c>
      <c r="F935" s="18">
        <v>25.64</v>
      </c>
      <c r="G935" s="16">
        <f t="shared" si="86"/>
        <v>1.0244286840031647E-2</v>
      </c>
      <c r="J935" s="15">
        <f t="shared" si="87"/>
        <v>1.0608283070889218E-2</v>
      </c>
      <c r="K935" s="15">
        <f t="shared" si="88"/>
        <v>1.056837262217627E-2</v>
      </c>
      <c r="L935" s="15">
        <f t="shared" si="89"/>
        <v>9.7738660298438487E-3</v>
      </c>
    </row>
    <row r="936" spans="1:12" x14ac:dyDescent="0.3">
      <c r="A936" s="3">
        <v>43756</v>
      </c>
      <c r="B936" s="18">
        <v>45.53</v>
      </c>
      <c r="C936" s="16">
        <f t="shared" si="84"/>
        <v>5.2991830426143416E-3</v>
      </c>
      <c r="D936" s="18">
        <v>97.26</v>
      </c>
      <c r="E936" s="16">
        <f t="shared" si="85"/>
        <v>1.1544461778471238E-2</v>
      </c>
      <c r="F936" s="18">
        <v>26.05</v>
      </c>
      <c r="G936" s="16">
        <f t="shared" si="86"/>
        <v>1.5990639625585112E-2</v>
      </c>
      <c r="J936" s="15">
        <f t="shared" si="87"/>
        <v>4.7442600407193551E-3</v>
      </c>
      <c r="K936" s="15">
        <f t="shared" si="88"/>
        <v>1.1071824936924957E-2</v>
      </c>
      <c r="L936" s="15">
        <f t="shared" si="89"/>
        <v>1.5520218815397314E-2</v>
      </c>
    </row>
    <row r="937" spans="1:12" x14ac:dyDescent="0.3">
      <c r="A937" s="3">
        <v>43760</v>
      </c>
      <c r="B937" s="18">
        <v>45.13</v>
      </c>
      <c r="C937" s="16">
        <f t="shared" si="84"/>
        <v>-8.7854162090929E-3</v>
      </c>
      <c r="D937" s="18">
        <v>97.75</v>
      </c>
      <c r="E937" s="16">
        <f t="shared" si="85"/>
        <v>5.0380423606826152E-3</v>
      </c>
      <c r="F937" s="18">
        <v>26.02</v>
      </c>
      <c r="G937" s="16">
        <f t="shared" si="86"/>
        <v>-1.1516314779270731E-3</v>
      </c>
      <c r="J937" s="15">
        <f t="shared" si="87"/>
        <v>-9.3403392109878865E-3</v>
      </c>
      <c r="K937" s="15">
        <f t="shared" si="88"/>
        <v>4.5654055191363344E-3</v>
      </c>
      <c r="L937" s="15">
        <f t="shared" si="89"/>
        <v>-1.6220522881148708E-3</v>
      </c>
    </row>
    <row r="938" spans="1:12" x14ac:dyDescent="0.3">
      <c r="A938" s="3">
        <v>43761</v>
      </c>
      <c r="B938" s="18">
        <v>45.25</v>
      </c>
      <c r="C938" s="16">
        <f t="shared" si="84"/>
        <v>2.6589851539995379E-3</v>
      </c>
      <c r="D938" s="18">
        <v>98.04</v>
      </c>
      <c r="E938" s="16">
        <f t="shared" si="85"/>
        <v>2.9667519181586499E-3</v>
      </c>
      <c r="F938" s="18">
        <v>25.97</v>
      </c>
      <c r="G938" s="16">
        <f t="shared" si="86"/>
        <v>-1.9215987701768356E-3</v>
      </c>
      <c r="J938" s="15">
        <f t="shared" si="87"/>
        <v>2.1040621521045519E-3</v>
      </c>
      <c r="K938" s="15">
        <f t="shared" si="88"/>
        <v>2.4941150766123691E-3</v>
      </c>
      <c r="L938" s="15">
        <f t="shared" si="89"/>
        <v>-2.3920195803646331E-3</v>
      </c>
    </row>
    <row r="939" spans="1:12" x14ac:dyDescent="0.3">
      <c r="A939" s="3">
        <v>43762</v>
      </c>
      <c r="B939" s="18">
        <v>45.12</v>
      </c>
      <c r="C939" s="16">
        <f t="shared" si="84"/>
        <v>-2.8729281767956305E-3</v>
      </c>
      <c r="D939" s="18">
        <v>97.51</v>
      </c>
      <c r="E939" s="16">
        <f t="shared" si="85"/>
        <v>-5.4059567523460084E-3</v>
      </c>
      <c r="F939" s="18">
        <v>25.79</v>
      </c>
      <c r="G939" s="16">
        <f t="shared" si="86"/>
        <v>-6.9310743165190702E-3</v>
      </c>
      <c r="J939" s="15">
        <f t="shared" si="87"/>
        <v>-3.4278511786906165E-3</v>
      </c>
      <c r="K939" s="15">
        <f t="shared" si="88"/>
        <v>-5.8785935938922892E-3</v>
      </c>
      <c r="L939" s="15">
        <f t="shared" si="89"/>
        <v>-7.4014951267068682E-3</v>
      </c>
    </row>
    <row r="940" spans="1:12" x14ac:dyDescent="0.3">
      <c r="A940" s="3">
        <v>43763</v>
      </c>
      <c r="B940" s="18">
        <v>45.1</v>
      </c>
      <c r="C940" s="16">
        <f t="shared" si="84"/>
        <v>-4.4326241134740041E-4</v>
      </c>
      <c r="D940" s="18">
        <v>97.13</v>
      </c>
      <c r="E940" s="16">
        <f t="shared" si="85"/>
        <v>-3.8970362014153492E-3</v>
      </c>
      <c r="F940" s="18">
        <v>25.72</v>
      </c>
      <c r="G940" s="16">
        <f t="shared" si="86"/>
        <v>-2.7142303218301578E-3</v>
      </c>
      <c r="J940" s="15">
        <f t="shared" si="87"/>
        <v>-9.9818541324238645E-4</v>
      </c>
      <c r="K940" s="15">
        <f t="shared" si="88"/>
        <v>-4.36967304296163E-3</v>
      </c>
      <c r="L940" s="15">
        <f t="shared" si="89"/>
        <v>-3.1846511320179553E-3</v>
      </c>
    </row>
    <row r="941" spans="1:12" x14ac:dyDescent="0.3">
      <c r="A941" s="3">
        <v>43767</v>
      </c>
      <c r="B941" s="18">
        <v>45.82</v>
      </c>
      <c r="C941" s="16">
        <f t="shared" si="84"/>
        <v>1.5964523281596366E-2</v>
      </c>
      <c r="D941" s="18">
        <v>98.98</v>
      </c>
      <c r="E941" s="16">
        <f t="shared" si="85"/>
        <v>1.9046638525687332E-2</v>
      </c>
      <c r="F941" s="18">
        <v>25.97</v>
      </c>
      <c r="G941" s="16">
        <f t="shared" si="86"/>
        <v>9.7200622083981614E-3</v>
      </c>
      <c r="J941" s="15">
        <f t="shared" si="87"/>
        <v>1.5409600279701379E-2</v>
      </c>
      <c r="K941" s="15">
        <f t="shared" si="88"/>
        <v>1.8574001684141053E-2</v>
      </c>
      <c r="L941" s="15">
        <f t="shared" si="89"/>
        <v>9.2496413982103634E-3</v>
      </c>
    </row>
    <row r="942" spans="1:12" x14ac:dyDescent="0.3">
      <c r="A942" s="3">
        <v>43768</v>
      </c>
      <c r="B942" s="18">
        <v>46.06</v>
      </c>
      <c r="C942" s="16">
        <f t="shared" si="84"/>
        <v>5.2378873854213026E-3</v>
      </c>
      <c r="D942" s="18">
        <v>99.39</v>
      </c>
      <c r="E942" s="16">
        <f t="shared" si="85"/>
        <v>4.1422509597899282E-3</v>
      </c>
      <c r="F942" s="18">
        <v>26.07</v>
      </c>
      <c r="G942" s="16">
        <f t="shared" si="86"/>
        <v>3.8505968425106563E-3</v>
      </c>
      <c r="J942" s="15">
        <f t="shared" si="87"/>
        <v>4.6829643835263161E-3</v>
      </c>
      <c r="K942" s="15">
        <f t="shared" si="88"/>
        <v>3.6696141182436474E-3</v>
      </c>
      <c r="L942" s="15">
        <f t="shared" si="89"/>
        <v>3.3801760323228587E-3</v>
      </c>
    </row>
    <row r="943" spans="1:12" x14ac:dyDescent="0.3">
      <c r="A943" s="3">
        <v>43769</v>
      </c>
      <c r="B943" s="18">
        <v>46.08</v>
      </c>
      <c r="C943" s="16">
        <f t="shared" si="84"/>
        <v>4.3421623968731282E-4</v>
      </c>
      <c r="D943" s="18">
        <v>101.02</v>
      </c>
      <c r="E943" s="16">
        <f t="shared" si="85"/>
        <v>1.6400040245497571E-2</v>
      </c>
      <c r="F943" s="18">
        <v>26.27</v>
      </c>
      <c r="G943" s="16">
        <f t="shared" si="86"/>
        <v>7.6716532412735017E-3</v>
      </c>
      <c r="J943" s="15">
        <f t="shared" si="87"/>
        <v>-1.2070676220767322E-4</v>
      </c>
      <c r="K943" s="15">
        <f t="shared" si="88"/>
        <v>1.5927403403951292E-2</v>
      </c>
      <c r="L943" s="15">
        <f t="shared" si="89"/>
        <v>7.2012324310857037E-3</v>
      </c>
    </row>
    <row r="944" spans="1:12" x14ac:dyDescent="0.3">
      <c r="A944" s="3">
        <v>43770</v>
      </c>
      <c r="B944" s="18">
        <v>46.14</v>
      </c>
      <c r="C944" s="16">
        <f t="shared" si="84"/>
        <v>1.3020833333334814E-3</v>
      </c>
      <c r="D944" s="18">
        <v>101.2</v>
      </c>
      <c r="E944" s="16">
        <f t="shared" si="85"/>
        <v>1.7818253811128226E-3</v>
      </c>
      <c r="F944" s="18">
        <v>26.37</v>
      </c>
      <c r="G944" s="16">
        <f t="shared" si="86"/>
        <v>3.806623524933439E-3</v>
      </c>
      <c r="J944" s="15">
        <f t="shared" si="87"/>
        <v>7.4716033143849532E-4</v>
      </c>
      <c r="K944" s="15">
        <f t="shared" si="88"/>
        <v>1.3091885395665418E-3</v>
      </c>
      <c r="L944" s="15">
        <f t="shared" si="89"/>
        <v>3.3362027147456415E-3</v>
      </c>
    </row>
    <row r="945" spans="1:12" x14ac:dyDescent="0.3">
      <c r="A945" s="3">
        <v>43773</v>
      </c>
      <c r="B945" s="18">
        <v>46.36</v>
      </c>
      <c r="C945" s="16">
        <f t="shared" si="84"/>
        <v>4.7680970957952873E-3</v>
      </c>
      <c r="D945" s="18">
        <v>101.12</v>
      </c>
      <c r="E945" s="16">
        <f t="shared" si="85"/>
        <v>-7.905138339920903E-4</v>
      </c>
      <c r="F945" s="18">
        <v>26.46</v>
      </c>
      <c r="G945" s="16">
        <f t="shared" si="86"/>
        <v>3.4129692832765013E-3</v>
      </c>
      <c r="J945" s="15">
        <f t="shared" si="87"/>
        <v>4.2131740939003008E-3</v>
      </c>
      <c r="K945" s="15">
        <f t="shared" si="88"/>
        <v>-1.2631506755383711E-3</v>
      </c>
      <c r="L945" s="15">
        <f t="shared" si="89"/>
        <v>2.9425484730887038E-3</v>
      </c>
    </row>
    <row r="946" spans="1:12" x14ac:dyDescent="0.3">
      <c r="A946" s="3">
        <v>43774</v>
      </c>
      <c r="B946" s="18">
        <v>46.21</v>
      </c>
      <c r="C946" s="16">
        <f t="shared" si="84"/>
        <v>-3.2355478861086917E-3</v>
      </c>
      <c r="D946" s="18">
        <v>100.23</v>
      </c>
      <c r="E946" s="16">
        <f t="shared" si="85"/>
        <v>-8.8014240506328889E-3</v>
      </c>
      <c r="F946" s="18">
        <v>26.26</v>
      </c>
      <c r="G946" s="16">
        <f t="shared" si="86"/>
        <v>-7.5585789871503994E-3</v>
      </c>
      <c r="J946" s="15">
        <f t="shared" si="87"/>
        <v>-3.7904708880036777E-3</v>
      </c>
      <c r="K946" s="15">
        <f t="shared" si="88"/>
        <v>-9.2740608921791697E-3</v>
      </c>
      <c r="L946" s="15">
        <f t="shared" si="89"/>
        <v>-8.0289997973381974E-3</v>
      </c>
    </row>
    <row r="947" spans="1:12" x14ac:dyDescent="0.3">
      <c r="A947" s="3">
        <v>43775</v>
      </c>
      <c r="B947" s="18">
        <v>46.44</v>
      </c>
      <c r="C947" s="16">
        <f t="shared" si="84"/>
        <v>4.9772776455312417E-3</v>
      </c>
      <c r="D947" s="18">
        <v>99.97</v>
      </c>
      <c r="E947" s="16">
        <f t="shared" si="85"/>
        <v>-2.5940337224384935E-3</v>
      </c>
      <c r="F947" s="18">
        <v>26.12</v>
      </c>
      <c r="G947" s="16">
        <f t="shared" si="86"/>
        <v>-5.331302361005319E-3</v>
      </c>
      <c r="J947" s="15">
        <f t="shared" si="87"/>
        <v>4.4223546436362553E-3</v>
      </c>
      <c r="K947" s="15">
        <f t="shared" si="88"/>
        <v>-3.0666705639847743E-3</v>
      </c>
      <c r="L947" s="15">
        <f t="shared" si="89"/>
        <v>-5.8017231711931169E-3</v>
      </c>
    </row>
    <row r="948" spans="1:12" x14ac:dyDescent="0.3">
      <c r="A948" s="3">
        <v>43776</v>
      </c>
      <c r="B948" s="18">
        <v>46.55</v>
      </c>
      <c r="C948" s="16">
        <f t="shared" si="84"/>
        <v>2.3686477174849063E-3</v>
      </c>
      <c r="D948" s="18">
        <v>100.27</v>
      </c>
      <c r="E948" s="16">
        <f t="shared" si="85"/>
        <v>3.0009002700810417E-3</v>
      </c>
      <c r="F948" s="18">
        <v>26.23</v>
      </c>
      <c r="G948" s="16">
        <f t="shared" si="86"/>
        <v>4.2113323124042257E-3</v>
      </c>
      <c r="J948" s="15">
        <f t="shared" si="87"/>
        <v>1.8137247155899203E-3</v>
      </c>
      <c r="K948" s="15">
        <f t="shared" si="88"/>
        <v>2.5282634285347608E-3</v>
      </c>
      <c r="L948" s="15">
        <f t="shared" si="89"/>
        <v>3.7409115022164281E-3</v>
      </c>
    </row>
    <row r="949" spans="1:12" x14ac:dyDescent="0.3">
      <c r="A949" s="3">
        <v>43777</v>
      </c>
      <c r="B949" s="18">
        <v>46.21</v>
      </c>
      <c r="C949" s="16">
        <f t="shared" si="84"/>
        <v>-7.3039742212673842E-3</v>
      </c>
      <c r="D949" s="18">
        <v>99.68</v>
      </c>
      <c r="E949" s="16">
        <f t="shared" si="85"/>
        <v>-5.8841128951828692E-3</v>
      </c>
      <c r="F949" s="18">
        <v>26.16</v>
      </c>
      <c r="G949" s="16">
        <f t="shared" si="86"/>
        <v>-2.6686999618756868E-3</v>
      </c>
      <c r="J949" s="15">
        <f t="shared" si="87"/>
        <v>-7.8588972231623706E-3</v>
      </c>
      <c r="K949" s="15">
        <f t="shared" si="88"/>
        <v>-6.35674973672915E-3</v>
      </c>
      <c r="L949" s="15">
        <f t="shared" si="89"/>
        <v>-3.1391207720634843E-3</v>
      </c>
    </row>
    <row r="950" spans="1:12" x14ac:dyDescent="0.3">
      <c r="A950" s="3">
        <v>43780</v>
      </c>
      <c r="B950" s="18">
        <v>46.25</v>
      </c>
      <c r="C950" s="16">
        <f t="shared" si="84"/>
        <v>8.6561350357072797E-4</v>
      </c>
      <c r="D950" s="18">
        <v>100.07</v>
      </c>
      <c r="E950" s="16">
        <f t="shared" si="85"/>
        <v>3.9125200642053937E-3</v>
      </c>
      <c r="F950" s="18">
        <v>26.23</v>
      </c>
      <c r="G950" s="16">
        <f t="shared" si="86"/>
        <v>2.6758409785931914E-3</v>
      </c>
      <c r="J950" s="15">
        <f t="shared" si="87"/>
        <v>3.1069050167574193E-4</v>
      </c>
      <c r="K950" s="15">
        <f t="shared" si="88"/>
        <v>3.4398832226591129E-3</v>
      </c>
      <c r="L950" s="15">
        <f t="shared" si="89"/>
        <v>2.2054201684053938E-3</v>
      </c>
    </row>
    <row r="951" spans="1:12" x14ac:dyDescent="0.3">
      <c r="A951" s="3">
        <v>43782</v>
      </c>
      <c r="B951" s="18">
        <v>45.9</v>
      </c>
      <c r="C951" s="16">
        <f t="shared" si="84"/>
        <v>-7.5675675675676013E-3</v>
      </c>
      <c r="D951" s="18">
        <v>99.65</v>
      </c>
      <c r="E951" s="16">
        <f t="shared" si="85"/>
        <v>-4.1970620565602301E-3</v>
      </c>
      <c r="F951" s="18">
        <v>26.04</v>
      </c>
      <c r="G951" s="16">
        <f t="shared" si="86"/>
        <v>-7.2436141822341815E-3</v>
      </c>
      <c r="J951" s="15">
        <f t="shared" si="87"/>
        <v>-8.1224905694625878E-3</v>
      </c>
      <c r="K951" s="15">
        <f t="shared" si="88"/>
        <v>-4.6696988981065109E-3</v>
      </c>
      <c r="L951" s="15">
        <f t="shared" si="89"/>
        <v>-7.7140349924219795E-3</v>
      </c>
    </row>
    <row r="952" spans="1:12" x14ac:dyDescent="0.3">
      <c r="A952" s="3">
        <v>43783</v>
      </c>
      <c r="B952" s="18">
        <v>46.05</v>
      </c>
      <c r="C952" s="16">
        <f t="shared" si="84"/>
        <v>3.2679738562091387E-3</v>
      </c>
      <c r="D952" s="18">
        <v>99.87</v>
      </c>
      <c r="E952" s="16">
        <f t="shared" si="85"/>
        <v>2.2077270446563269E-3</v>
      </c>
      <c r="F952" s="18">
        <v>26.07</v>
      </c>
      <c r="G952" s="16">
        <f t="shared" si="86"/>
        <v>1.1520737327188613E-3</v>
      </c>
      <c r="J952" s="15">
        <f t="shared" si="87"/>
        <v>2.7130508543141527E-3</v>
      </c>
      <c r="K952" s="15">
        <f t="shared" si="88"/>
        <v>1.735090203110046E-3</v>
      </c>
      <c r="L952" s="15">
        <f t="shared" si="89"/>
        <v>6.8165292253106352E-4</v>
      </c>
    </row>
    <row r="953" spans="1:12" x14ac:dyDescent="0.3">
      <c r="A953" s="3">
        <v>43784</v>
      </c>
      <c r="B953" s="18">
        <v>46.13</v>
      </c>
      <c r="C953" s="16">
        <f t="shared" si="84"/>
        <v>1.7372421281216521E-3</v>
      </c>
      <c r="D953" s="18">
        <v>99.7</v>
      </c>
      <c r="E953" s="16">
        <f t="shared" si="85"/>
        <v>-1.7022128767397726E-3</v>
      </c>
      <c r="F953" s="18">
        <v>26.06</v>
      </c>
      <c r="G953" s="16">
        <f t="shared" si="86"/>
        <v>-3.835826620637306E-4</v>
      </c>
      <c r="J953" s="15">
        <f t="shared" si="87"/>
        <v>1.1823191262266661E-3</v>
      </c>
      <c r="K953" s="15">
        <f t="shared" si="88"/>
        <v>-2.1748497182860534E-3</v>
      </c>
      <c r="L953" s="15">
        <f t="shared" si="89"/>
        <v>-8.5400347225152834E-4</v>
      </c>
    </row>
    <row r="954" spans="1:12" x14ac:dyDescent="0.3">
      <c r="A954" s="3">
        <v>43787</v>
      </c>
      <c r="B954" s="18">
        <v>46.18</v>
      </c>
      <c r="C954" s="16">
        <f t="shared" si="84"/>
        <v>1.0838933448948929E-3</v>
      </c>
      <c r="D954" s="18">
        <v>100.2</v>
      </c>
      <c r="E954" s="16">
        <f t="shared" si="85"/>
        <v>5.015045135406293E-3</v>
      </c>
      <c r="F954" s="18">
        <v>26.12</v>
      </c>
      <c r="G954" s="16">
        <f t="shared" si="86"/>
        <v>2.3023791250960102E-3</v>
      </c>
      <c r="J954" s="15">
        <f t="shared" si="87"/>
        <v>5.2897034299990682E-4</v>
      </c>
      <c r="K954" s="15">
        <f t="shared" si="88"/>
        <v>4.5424082938600122E-3</v>
      </c>
      <c r="L954" s="15">
        <f t="shared" si="89"/>
        <v>1.8319583149082124E-3</v>
      </c>
    </row>
    <row r="955" spans="1:12" x14ac:dyDescent="0.3">
      <c r="A955" s="3">
        <v>43788</v>
      </c>
      <c r="B955" s="18">
        <v>46.35</v>
      </c>
      <c r="C955" s="16">
        <f t="shared" si="84"/>
        <v>3.681247293200629E-3</v>
      </c>
      <c r="D955" s="18">
        <v>100.66</v>
      </c>
      <c r="E955" s="16">
        <f t="shared" si="85"/>
        <v>4.5908183632734634E-3</v>
      </c>
      <c r="F955" s="18">
        <v>26.14</v>
      </c>
      <c r="G955" s="16">
        <f t="shared" si="86"/>
        <v>7.6569678407345521E-4</v>
      </c>
      <c r="J955" s="15">
        <f t="shared" si="87"/>
        <v>3.126324291305643E-3</v>
      </c>
      <c r="K955" s="15">
        <f t="shared" si="88"/>
        <v>4.1181815217271826E-3</v>
      </c>
      <c r="L955" s="15">
        <f t="shared" si="89"/>
        <v>2.9527597388565751E-4</v>
      </c>
    </row>
    <row r="956" spans="1:12" x14ac:dyDescent="0.3">
      <c r="A956" s="3">
        <v>43789</v>
      </c>
      <c r="B956" s="18">
        <v>46.44</v>
      </c>
      <c r="C956" s="16">
        <f t="shared" si="84"/>
        <v>1.9417475728153999E-3</v>
      </c>
      <c r="D956" s="18">
        <v>100.52</v>
      </c>
      <c r="E956" s="16">
        <f t="shared" si="85"/>
        <v>-1.3908205841446364E-3</v>
      </c>
      <c r="F956" s="18">
        <v>26.13</v>
      </c>
      <c r="G956" s="16">
        <f t="shared" si="86"/>
        <v>-3.8255547054333316E-4</v>
      </c>
      <c r="J956" s="15">
        <f t="shared" si="87"/>
        <v>1.3868245709204139E-3</v>
      </c>
      <c r="K956" s="15">
        <f t="shared" si="88"/>
        <v>-1.8634574256909172E-3</v>
      </c>
      <c r="L956" s="15">
        <f t="shared" si="89"/>
        <v>-8.5297628073113091E-4</v>
      </c>
    </row>
    <row r="957" spans="1:12" x14ac:dyDescent="0.3">
      <c r="A957" s="3">
        <v>43790</v>
      </c>
      <c r="B957" s="18">
        <v>46.17</v>
      </c>
      <c r="C957" s="16">
        <f t="shared" si="84"/>
        <v>-5.8139534883719923E-3</v>
      </c>
      <c r="D957" s="18">
        <v>99.85</v>
      </c>
      <c r="E957" s="16">
        <f t="shared" si="85"/>
        <v>-6.6653402307998988E-3</v>
      </c>
      <c r="F957" s="18">
        <v>26.13</v>
      </c>
      <c r="G957" s="16">
        <f t="shared" si="86"/>
        <v>0</v>
      </c>
      <c r="J957" s="15">
        <f t="shared" si="87"/>
        <v>-6.3688764902669788E-3</v>
      </c>
      <c r="K957" s="15">
        <f t="shared" si="88"/>
        <v>-7.1379770723461796E-3</v>
      </c>
      <c r="L957" s="15">
        <f t="shared" si="89"/>
        <v>-4.704208101877977E-4</v>
      </c>
    </row>
    <row r="958" spans="1:12" x14ac:dyDescent="0.3">
      <c r="A958" s="3">
        <v>43791</v>
      </c>
      <c r="B958" s="18">
        <v>46.06</v>
      </c>
      <c r="C958" s="16">
        <f t="shared" si="84"/>
        <v>-2.3824994585228687E-3</v>
      </c>
      <c r="D958" s="18">
        <v>99.87</v>
      </c>
      <c r="E958" s="16">
        <f t="shared" si="85"/>
        <v>2.0030045067609414E-4</v>
      </c>
      <c r="F958" s="18">
        <v>26.14</v>
      </c>
      <c r="G958" s="16">
        <f t="shared" si="86"/>
        <v>3.8270187523914423E-4</v>
      </c>
      <c r="J958" s="15">
        <f t="shared" si="87"/>
        <v>-2.9374224604178547E-3</v>
      </c>
      <c r="K958" s="15">
        <f t="shared" si="88"/>
        <v>-2.7233639087018656E-4</v>
      </c>
      <c r="L958" s="15">
        <f t="shared" si="89"/>
        <v>-8.7718934948653466E-5</v>
      </c>
    </row>
    <row r="959" spans="1:12" x14ac:dyDescent="0.3">
      <c r="A959" s="3">
        <v>43794</v>
      </c>
      <c r="B959" s="18">
        <v>46.71</v>
      </c>
      <c r="C959" s="16">
        <f t="shared" si="84"/>
        <v>1.4112027789839221E-2</v>
      </c>
      <c r="D959" s="18">
        <v>101.24</v>
      </c>
      <c r="E959" s="16">
        <f t="shared" si="85"/>
        <v>1.3717833183138017E-2</v>
      </c>
      <c r="F959" s="18">
        <v>26.34</v>
      </c>
      <c r="G959" s="16">
        <f t="shared" si="86"/>
        <v>7.6511094108644429E-3</v>
      </c>
      <c r="J959" s="15">
        <f t="shared" si="87"/>
        <v>1.3557104787944235E-2</v>
      </c>
      <c r="K959" s="15">
        <f t="shared" si="88"/>
        <v>1.3245196341591737E-2</v>
      </c>
      <c r="L959" s="15">
        <f t="shared" si="89"/>
        <v>7.1806886006766449E-3</v>
      </c>
    </row>
    <row r="960" spans="1:12" x14ac:dyDescent="0.3">
      <c r="A960" s="3">
        <v>43795</v>
      </c>
      <c r="B960" s="18">
        <v>46.57</v>
      </c>
      <c r="C960" s="16">
        <f t="shared" si="84"/>
        <v>-2.9972168700492796E-3</v>
      </c>
      <c r="D960" s="18">
        <v>100.47</v>
      </c>
      <c r="E960" s="16">
        <f t="shared" si="85"/>
        <v>-7.6056894508099715E-3</v>
      </c>
      <c r="F960" s="18">
        <v>26.29</v>
      </c>
      <c r="G960" s="16">
        <f t="shared" si="86"/>
        <v>-1.8982536066818323E-3</v>
      </c>
      <c r="J960" s="15">
        <f t="shared" si="87"/>
        <v>-3.5521398719442657E-3</v>
      </c>
      <c r="K960" s="15">
        <f t="shared" si="88"/>
        <v>-8.0783262923562523E-3</v>
      </c>
      <c r="L960" s="15">
        <f t="shared" si="89"/>
        <v>-2.3686744168696298E-3</v>
      </c>
    </row>
    <row r="961" spans="1:12" x14ac:dyDescent="0.3">
      <c r="A961" s="3">
        <v>43796</v>
      </c>
      <c r="B961" s="18">
        <v>46.77</v>
      </c>
      <c r="C961" s="16">
        <f t="shared" si="84"/>
        <v>4.2946102641185924E-3</v>
      </c>
      <c r="D961" s="18">
        <v>100.99</v>
      </c>
      <c r="E961" s="16">
        <f t="shared" si="85"/>
        <v>5.1756743306459185E-3</v>
      </c>
      <c r="F961" s="18">
        <v>26.24</v>
      </c>
      <c r="G961" s="16">
        <f t="shared" si="86"/>
        <v>-1.9018638265499987E-3</v>
      </c>
      <c r="J961" s="15">
        <f t="shared" si="87"/>
        <v>3.7396872622236063E-3</v>
      </c>
      <c r="K961" s="15">
        <f t="shared" si="88"/>
        <v>4.7030374890996377E-3</v>
      </c>
      <c r="L961" s="15">
        <f t="shared" si="89"/>
        <v>-2.3722846367377963E-3</v>
      </c>
    </row>
    <row r="962" spans="1:12" x14ac:dyDescent="0.3">
      <c r="A962" s="3">
        <v>43797</v>
      </c>
      <c r="B962" s="18">
        <v>47.02</v>
      </c>
      <c r="C962" s="16">
        <f t="shared" si="84"/>
        <v>5.3453068206115173E-3</v>
      </c>
      <c r="D962" s="18">
        <v>101.89</v>
      </c>
      <c r="E962" s="16">
        <f t="shared" si="85"/>
        <v>8.9117734429151607E-3</v>
      </c>
      <c r="F962" s="18">
        <v>26.38</v>
      </c>
      <c r="G962" s="16">
        <f t="shared" si="86"/>
        <v>5.3353658536585691E-3</v>
      </c>
      <c r="J962" s="15">
        <f t="shared" si="87"/>
        <v>4.7903838187165308E-3</v>
      </c>
      <c r="K962" s="15">
        <f t="shared" si="88"/>
        <v>8.4391366013688799E-3</v>
      </c>
      <c r="L962" s="15">
        <f t="shared" si="89"/>
        <v>4.8649450434707711E-3</v>
      </c>
    </row>
    <row r="963" spans="1:12" x14ac:dyDescent="0.3">
      <c r="A963" s="3">
        <v>43798</v>
      </c>
      <c r="B963" s="18">
        <v>46.7</v>
      </c>
      <c r="C963" s="16">
        <f t="shared" si="84"/>
        <v>-6.8056146320714106E-3</v>
      </c>
      <c r="D963" s="18">
        <v>101.91</v>
      </c>
      <c r="E963" s="16">
        <f t="shared" si="85"/>
        <v>1.962901167926745E-4</v>
      </c>
      <c r="F963" s="18">
        <v>26.57</v>
      </c>
      <c r="G963" s="16">
        <f t="shared" si="86"/>
        <v>7.2024260803640328E-3</v>
      </c>
      <c r="J963" s="15">
        <f t="shared" si="87"/>
        <v>-7.3605376339663971E-3</v>
      </c>
      <c r="K963" s="15">
        <f t="shared" si="88"/>
        <v>-2.7634672475360621E-4</v>
      </c>
      <c r="L963" s="15">
        <f t="shared" si="89"/>
        <v>6.7320052701762348E-3</v>
      </c>
    </row>
    <row r="964" spans="1:12" x14ac:dyDescent="0.3">
      <c r="A964" s="3">
        <v>43801</v>
      </c>
      <c r="B964" s="18">
        <v>46.68</v>
      </c>
      <c r="C964" s="16">
        <f t="shared" si="84"/>
        <v>-4.2826552462538192E-4</v>
      </c>
      <c r="D964" s="18">
        <v>101.38</v>
      </c>
      <c r="E964" s="16">
        <f t="shared" si="85"/>
        <v>-5.2006672554214539E-3</v>
      </c>
      <c r="F964" s="18">
        <v>26.41</v>
      </c>
      <c r="G964" s="16">
        <f t="shared" si="86"/>
        <v>-6.021829130598455E-3</v>
      </c>
      <c r="J964" s="15">
        <f t="shared" si="87"/>
        <v>-9.8318852652036796E-4</v>
      </c>
      <c r="K964" s="15">
        <f t="shared" si="88"/>
        <v>-5.6733040969677347E-3</v>
      </c>
      <c r="L964" s="15">
        <f t="shared" si="89"/>
        <v>-6.492249940786253E-3</v>
      </c>
    </row>
    <row r="965" spans="1:12" x14ac:dyDescent="0.3">
      <c r="A965" s="3">
        <v>43802</v>
      </c>
      <c r="B965" s="18">
        <v>46.44</v>
      </c>
      <c r="C965" s="16">
        <f t="shared" ref="C965:C1028" si="90">B965/B964-1</f>
        <v>-5.1413881748072487E-3</v>
      </c>
      <c r="D965" s="18">
        <v>100.44</v>
      </c>
      <c r="E965" s="16">
        <f t="shared" ref="E965:E1028" si="91">D965/D964-1</f>
        <v>-9.272045768396131E-3</v>
      </c>
      <c r="F965" s="18">
        <v>26.25</v>
      </c>
      <c r="G965" s="16">
        <f t="shared" ref="G965:G1028" si="92">F965/F964-1</f>
        <v>-6.0583112457402999E-3</v>
      </c>
      <c r="J965" s="15">
        <f t="shared" ref="J965:J1028" si="93">C965-$C$1235</f>
        <v>-5.6963111767022352E-3</v>
      </c>
      <c r="K965" s="15">
        <f t="shared" ref="K965:K1028" si="94">E965-$E$1235</f>
        <v>-9.7446826099424119E-3</v>
      </c>
      <c r="L965" s="15">
        <f t="shared" ref="L965:L1028" si="95">G965-$G$1235</f>
        <v>-6.5287320559280979E-3</v>
      </c>
    </row>
    <row r="966" spans="1:12" x14ac:dyDescent="0.3">
      <c r="A966" s="3">
        <v>43803</v>
      </c>
      <c r="B966" s="18">
        <v>46.68</v>
      </c>
      <c r="C966" s="16">
        <f t="shared" si="90"/>
        <v>5.1679586563306845E-3</v>
      </c>
      <c r="D966" s="18">
        <v>100.76</v>
      </c>
      <c r="E966" s="16">
        <f t="shared" si="91"/>
        <v>3.1859816806054653E-3</v>
      </c>
      <c r="F966" s="18">
        <v>26.4</v>
      </c>
      <c r="G966" s="16">
        <f t="shared" si="92"/>
        <v>5.7142857142855608E-3</v>
      </c>
      <c r="J966" s="15">
        <f t="shared" si="93"/>
        <v>4.613035654435698E-3</v>
      </c>
      <c r="K966" s="15">
        <f t="shared" si="94"/>
        <v>2.7133448390591845E-3</v>
      </c>
      <c r="L966" s="15">
        <f t="shared" si="95"/>
        <v>5.2438649040977628E-3</v>
      </c>
    </row>
    <row r="967" spans="1:12" x14ac:dyDescent="0.3">
      <c r="A967" s="3">
        <v>43804</v>
      </c>
      <c r="B967" s="18">
        <v>46.49</v>
      </c>
      <c r="C967" s="16">
        <f t="shared" si="90"/>
        <v>-4.0702656383889702E-3</v>
      </c>
      <c r="D967" s="18">
        <v>100.57</v>
      </c>
      <c r="E967" s="16">
        <f t="shared" si="91"/>
        <v>-1.8856689162367601E-3</v>
      </c>
      <c r="F967" s="18">
        <v>26.43</v>
      </c>
      <c r="G967" s="16">
        <f t="shared" si="92"/>
        <v>1.1363636363637131E-3</v>
      </c>
      <c r="J967" s="15">
        <f t="shared" si="93"/>
        <v>-4.6251886402839566E-3</v>
      </c>
      <c r="K967" s="15">
        <f t="shared" si="94"/>
        <v>-2.358305757783041E-3</v>
      </c>
      <c r="L967" s="15">
        <f t="shared" si="95"/>
        <v>6.6594282617591532E-4</v>
      </c>
    </row>
    <row r="968" spans="1:12" x14ac:dyDescent="0.3">
      <c r="A968" s="3">
        <v>43805</v>
      </c>
      <c r="B968" s="18">
        <v>46.16</v>
      </c>
      <c r="C968" s="16">
        <f t="shared" si="90"/>
        <v>-7.0983007098301965E-3</v>
      </c>
      <c r="D968" s="18">
        <v>99.42</v>
      </c>
      <c r="E968" s="16">
        <f t="shared" si="91"/>
        <v>-1.1434821517350979E-2</v>
      </c>
      <c r="F968" s="18">
        <v>26.25</v>
      </c>
      <c r="G968" s="16">
        <f t="shared" si="92"/>
        <v>-6.8104426787740646E-3</v>
      </c>
      <c r="J968" s="15">
        <f t="shared" si="93"/>
        <v>-7.6532237117251829E-3</v>
      </c>
      <c r="K968" s="15">
        <f t="shared" si="94"/>
        <v>-1.190745835889726E-2</v>
      </c>
      <c r="L968" s="15">
        <f t="shared" si="95"/>
        <v>-7.2808634889618626E-3</v>
      </c>
    </row>
    <row r="969" spans="1:12" x14ac:dyDescent="0.3">
      <c r="A969" s="3">
        <v>43808</v>
      </c>
      <c r="B969" s="18">
        <v>46.19</v>
      </c>
      <c r="C969" s="16">
        <f t="shared" si="90"/>
        <v>6.4991334488739838E-4</v>
      </c>
      <c r="D969" s="18">
        <v>99.24</v>
      </c>
      <c r="E969" s="16">
        <f t="shared" si="91"/>
        <v>-1.8105009052504784E-3</v>
      </c>
      <c r="F969" s="18">
        <v>26.11</v>
      </c>
      <c r="G969" s="16">
        <f t="shared" si="92"/>
        <v>-5.3333333333333011E-3</v>
      </c>
      <c r="J969" s="15">
        <f t="shared" si="93"/>
        <v>9.4990342992412342E-5</v>
      </c>
      <c r="K969" s="15">
        <f t="shared" si="94"/>
        <v>-2.2831377467967592E-3</v>
      </c>
      <c r="L969" s="15">
        <f t="shared" si="95"/>
        <v>-5.803754143521099E-3</v>
      </c>
    </row>
    <row r="970" spans="1:12" x14ac:dyDescent="0.3">
      <c r="A970" s="3">
        <v>43809</v>
      </c>
      <c r="B970" s="18">
        <v>45.95</v>
      </c>
      <c r="C970" s="16">
        <f t="shared" si="90"/>
        <v>-5.1959298549468791E-3</v>
      </c>
      <c r="D970" s="18">
        <v>98.3</v>
      </c>
      <c r="E970" s="16">
        <f t="shared" si="91"/>
        <v>-9.4719871019749435E-3</v>
      </c>
      <c r="F970" s="18">
        <v>25.95</v>
      </c>
      <c r="G970" s="16">
        <f t="shared" si="92"/>
        <v>-6.127920337035575E-3</v>
      </c>
      <c r="J970" s="15">
        <f t="shared" si="93"/>
        <v>-5.7508528568418656E-3</v>
      </c>
      <c r="K970" s="15">
        <f t="shared" si="94"/>
        <v>-9.9446239435212243E-3</v>
      </c>
      <c r="L970" s="15">
        <f t="shared" si="95"/>
        <v>-6.598341147223373E-3</v>
      </c>
    </row>
    <row r="971" spans="1:12" x14ac:dyDescent="0.3">
      <c r="A971" s="3">
        <v>43810</v>
      </c>
      <c r="B971" s="18">
        <v>46.17</v>
      </c>
      <c r="C971" s="16">
        <f t="shared" si="90"/>
        <v>4.7878128400435926E-3</v>
      </c>
      <c r="D971" s="18">
        <v>98.65</v>
      </c>
      <c r="E971" s="16">
        <f t="shared" si="91"/>
        <v>3.560528992879064E-3</v>
      </c>
      <c r="F971" s="18">
        <v>25.93</v>
      </c>
      <c r="G971" s="16">
        <f t="shared" si="92"/>
        <v>-7.7071290944119575E-4</v>
      </c>
      <c r="J971" s="15">
        <f t="shared" si="93"/>
        <v>4.2328898381486062E-3</v>
      </c>
      <c r="K971" s="15">
        <f t="shared" si="94"/>
        <v>3.0878921513327832E-3</v>
      </c>
      <c r="L971" s="15">
        <f t="shared" si="95"/>
        <v>-1.2411337196289935E-3</v>
      </c>
    </row>
    <row r="972" spans="1:12" x14ac:dyDescent="0.3">
      <c r="A972" s="3">
        <v>43811</v>
      </c>
      <c r="B972" s="18">
        <v>46.37</v>
      </c>
      <c r="C972" s="16">
        <f t="shared" si="90"/>
        <v>4.3318171973141251E-3</v>
      </c>
      <c r="D972" s="18">
        <v>99.28</v>
      </c>
      <c r="E972" s="16">
        <f t="shared" si="91"/>
        <v>6.3862138874808405E-3</v>
      </c>
      <c r="F972" s="18">
        <v>26.22</v>
      </c>
      <c r="G972" s="16">
        <f t="shared" si="92"/>
        <v>1.1183956806787521E-2</v>
      </c>
      <c r="J972" s="15">
        <f t="shared" si="93"/>
        <v>3.776894195419139E-3</v>
      </c>
      <c r="K972" s="15">
        <f t="shared" si="94"/>
        <v>5.9135770459345597E-3</v>
      </c>
      <c r="L972" s="15">
        <f t="shared" si="95"/>
        <v>1.0713535996599723E-2</v>
      </c>
    </row>
    <row r="973" spans="1:12" x14ac:dyDescent="0.3">
      <c r="A973" s="3">
        <v>43812</v>
      </c>
      <c r="B973" s="18">
        <v>46.83</v>
      </c>
      <c r="C973" s="16">
        <f t="shared" si="90"/>
        <v>9.9202070304076351E-3</v>
      </c>
      <c r="D973" s="18">
        <v>100.2</v>
      </c>
      <c r="E973" s="16">
        <f t="shared" si="91"/>
        <v>9.266720386784888E-3</v>
      </c>
      <c r="F973" s="18">
        <v>26.39</v>
      </c>
      <c r="G973" s="16">
        <f t="shared" si="92"/>
        <v>6.4836003051107483E-3</v>
      </c>
      <c r="J973" s="15">
        <f t="shared" si="93"/>
        <v>9.3652840285126486E-3</v>
      </c>
      <c r="K973" s="15">
        <f t="shared" si="94"/>
        <v>8.7940835452386071E-3</v>
      </c>
      <c r="L973" s="15">
        <f t="shared" si="95"/>
        <v>6.0131794949229503E-3</v>
      </c>
    </row>
    <row r="974" spans="1:12" x14ac:dyDescent="0.3">
      <c r="A974" s="3">
        <v>43815</v>
      </c>
      <c r="B974" s="18">
        <v>46.65</v>
      </c>
      <c r="C974" s="16">
        <f t="shared" si="90"/>
        <v>-3.8436899423446302E-3</v>
      </c>
      <c r="D974" s="18">
        <v>99.46</v>
      </c>
      <c r="E974" s="16">
        <f t="shared" si="91"/>
        <v>-7.3852295409182478E-3</v>
      </c>
      <c r="F974" s="18">
        <v>26.45</v>
      </c>
      <c r="G974" s="16">
        <f t="shared" si="92"/>
        <v>2.2735884804849782E-3</v>
      </c>
      <c r="J974" s="15">
        <f t="shared" si="93"/>
        <v>-4.3986129442396167E-3</v>
      </c>
      <c r="K974" s="15">
        <f t="shared" si="94"/>
        <v>-7.8578663824645286E-3</v>
      </c>
      <c r="L974" s="15">
        <f t="shared" si="95"/>
        <v>1.8031676702971804E-3</v>
      </c>
    </row>
    <row r="975" spans="1:12" x14ac:dyDescent="0.3">
      <c r="A975" s="3">
        <v>43816</v>
      </c>
      <c r="B975" s="18">
        <v>47.1</v>
      </c>
      <c r="C975" s="16">
        <f t="shared" si="90"/>
        <v>9.6463022508039842E-3</v>
      </c>
      <c r="D975" s="18">
        <v>100.13</v>
      </c>
      <c r="E975" s="16">
        <f t="shared" si="91"/>
        <v>6.7363764327368347E-3</v>
      </c>
      <c r="F975" s="18">
        <v>26.63</v>
      </c>
      <c r="G975" s="16">
        <f t="shared" si="92"/>
        <v>6.8052930056710093E-3</v>
      </c>
      <c r="J975" s="15">
        <f t="shared" si="93"/>
        <v>9.0913792489089977E-3</v>
      </c>
      <c r="K975" s="15">
        <f t="shared" si="94"/>
        <v>6.2637395911905539E-3</v>
      </c>
      <c r="L975" s="15">
        <f t="shared" si="95"/>
        <v>6.3348721954832113E-3</v>
      </c>
    </row>
    <row r="976" spans="1:12" x14ac:dyDescent="0.3">
      <c r="A976" s="3">
        <v>43817</v>
      </c>
      <c r="B976" s="18">
        <v>47.23</v>
      </c>
      <c r="C976" s="16">
        <f t="shared" si="90"/>
        <v>2.7600849256899096E-3</v>
      </c>
      <c r="D976" s="18">
        <v>99.67</v>
      </c>
      <c r="E976" s="16">
        <f t="shared" si="91"/>
        <v>-4.5940277639068272E-3</v>
      </c>
      <c r="F976" s="18">
        <v>26.64</v>
      </c>
      <c r="G976" s="16">
        <f t="shared" si="92"/>
        <v>3.7551633496057946E-4</v>
      </c>
      <c r="J976" s="15">
        <f t="shared" si="93"/>
        <v>2.2051619237949236E-3</v>
      </c>
      <c r="K976" s="15">
        <f t="shared" si="94"/>
        <v>-5.066664605453108E-3</v>
      </c>
      <c r="L976" s="15">
        <f t="shared" si="95"/>
        <v>-9.4904475227218239E-5</v>
      </c>
    </row>
    <row r="977" spans="1:12" x14ac:dyDescent="0.3">
      <c r="A977" s="3">
        <v>43818</v>
      </c>
      <c r="B977" s="18">
        <v>47.35</v>
      </c>
      <c r="C977" s="16">
        <f t="shared" si="90"/>
        <v>2.5407579928011792E-3</v>
      </c>
      <c r="D977" s="18">
        <v>99.74</v>
      </c>
      <c r="E977" s="16">
        <f t="shared" si="91"/>
        <v>7.0231764823902587E-4</v>
      </c>
      <c r="F977" s="18">
        <v>26.58</v>
      </c>
      <c r="G977" s="16">
        <f t="shared" si="92"/>
        <v>-2.2522522522523403E-3</v>
      </c>
      <c r="J977" s="15">
        <f t="shared" si="93"/>
        <v>1.9858349909061932E-3</v>
      </c>
      <c r="K977" s="15">
        <f t="shared" si="94"/>
        <v>2.2968080669274517E-4</v>
      </c>
      <c r="L977" s="15">
        <f t="shared" si="95"/>
        <v>-2.7226730624401378E-3</v>
      </c>
    </row>
    <row r="978" spans="1:12" x14ac:dyDescent="0.3">
      <c r="A978" s="3">
        <v>43819</v>
      </c>
      <c r="B978" s="18">
        <v>47.43</v>
      </c>
      <c r="C978" s="16">
        <f t="shared" si="90"/>
        <v>1.689545934530079E-3</v>
      </c>
      <c r="D978" s="18">
        <v>99.82</v>
      </c>
      <c r="E978" s="16">
        <f t="shared" si="91"/>
        <v>8.02085422097365E-4</v>
      </c>
      <c r="F978" s="18">
        <v>26.56</v>
      </c>
      <c r="G978" s="16">
        <f t="shared" si="92"/>
        <v>-7.5244544770503019E-4</v>
      </c>
      <c r="J978" s="15">
        <f t="shared" si="93"/>
        <v>1.1346229326350929E-3</v>
      </c>
      <c r="K978" s="15">
        <f t="shared" si="94"/>
        <v>3.2944858055108429E-4</v>
      </c>
      <c r="L978" s="15">
        <f t="shared" si="95"/>
        <v>-1.2228662578928279E-3</v>
      </c>
    </row>
    <row r="979" spans="1:12" x14ac:dyDescent="0.3">
      <c r="A979" s="3">
        <v>43822</v>
      </c>
      <c r="B979" s="18">
        <v>47.45</v>
      </c>
      <c r="C979" s="16">
        <f t="shared" si="90"/>
        <v>4.216740459626056E-4</v>
      </c>
      <c r="D979" s="18">
        <v>99.73</v>
      </c>
      <c r="E979" s="16">
        <f t="shared" si="91"/>
        <v>-9.0162292125817167E-4</v>
      </c>
      <c r="F979" s="18">
        <v>26.57</v>
      </c>
      <c r="G979" s="16">
        <f t="shared" si="92"/>
        <v>3.7650602409633471E-4</v>
      </c>
      <c r="J979" s="15">
        <f t="shared" si="93"/>
        <v>-1.3324895593238044E-4</v>
      </c>
      <c r="K979" s="15">
        <f t="shared" si="94"/>
        <v>-1.3742597628044525E-3</v>
      </c>
      <c r="L979" s="15">
        <f t="shared" si="95"/>
        <v>-9.3914786091462983E-5</v>
      </c>
    </row>
    <row r="980" spans="1:12" x14ac:dyDescent="0.3">
      <c r="A980" s="3">
        <v>43823</v>
      </c>
      <c r="B980" s="18">
        <v>47.36</v>
      </c>
      <c r="C980" s="16">
        <f t="shared" si="90"/>
        <v>-1.8967334035827621E-3</v>
      </c>
      <c r="D980" s="18">
        <v>99.85</v>
      </c>
      <c r="E980" s="16">
        <f t="shared" si="91"/>
        <v>1.2032487716835405E-3</v>
      </c>
      <c r="F980" s="18">
        <v>26.56</v>
      </c>
      <c r="G980" s="16">
        <f t="shared" si="92"/>
        <v>-3.7636432066245895E-4</v>
      </c>
      <c r="J980" s="15">
        <f t="shared" si="93"/>
        <v>-2.4516564054777481E-3</v>
      </c>
      <c r="K980" s="15">
        <f t="shared" si="94"/>
        <v>7.3061193013725979E-4</v>
      </c>
      <c r="L980" s="15">
        <f t="shared" si="95"/>
        <v>-8.467851308502567E-4</v>
      </c>
    </row>
    <row r="981" spans="1:12" x14ac:dyDescent="0.3">
      <c r="A981" s="3">
        <v>43825</v>
      </c>
      <c r="B981" s="18">
        <v>47.08</v>
      </c>
      <c r="C981" s="16">
        <f t="shared" si="90"/>
        <v>-5.9121621621621712E-3</v>
      </c>
      <c r="D981" s="18">
        <v>99.69</v>
      </c>
      <c r="E981" s="16">
        <f t="shared" si="91"/>
        <v>-1.602403605408087E-3</v>
      </c>
      <c r="F981" s="18">
        <v>26.58</v>
      </c>
      <c r="G981" s="16">
        <f t="shared" si="92"/>
        <v>7.5301204819266943E-4</v>
      </c>
      <c r="J981" s="15">
        <f t="shared" si="93"/>
        <v>-6.4670851640571576E-3</v>
      </c>
      <c r="K981" s="15">
        <f t="shared" si="94"/>
        <v>-2.0750404469543678E-3</v>
      </c>
      <c r="L981" s="15">
        <f t="shared" si="95"/>
        <v>2.8259123800487173E-4</v>
      </c>
    </row>
    <row r="982" spans="1:12" x14ac:dyDescent="0.3">
      <c r="A982" s="3">
        <v>43826</v>
      </c>
      <c r="B982" s="18">
        <v>47.54</v>
      </c>
      <c r="C982" s="16">
        <f t="shared" si="90"/>
        <v>9.77060322854717E-3</v>
      </c>
      <c r="D982" s="18">
        <v>100.73</v>
      </c>
      <c r="E982" s="16">
        <f t="shared" si="91"/>
        <v>1.0432340254789896E-2</v>
      </c>
      <c r="F982" s="18">
        <v>26.81</v>
      </c>
      <c r="G982" s="16">
        <f t="shared" si="92"/>
        <v>8.6531226486079582E-3</v>
      </c>
      <c r="J982" s="15">
        <f t="shared" si="93"/>
        <v>9.2156802266521835E-3</v>
      </c>
      <c r="K982" s="15">
        <f t="shared" si="94"/>
        <v>9.959703413243615E-3</v>
      </c>
      <c r="L982" s="15">
        <f t="shared" si="95"/>
        <v>8.1827018384201602E-3</v>
      </c>
    </row>
    <row r="983" spans="1:12" x14ac:dyDescent="0.3">
      <c r="A983" s="3">
        <v>43829</v>
      </c>
      <c r="B983" s="18">
        <v>47.57</v>
      </c>
      <c r="C983" s="16">
        <f t="shared" si="90"/>
        <v>6.3104753891463083E-4</v>
      </c>
      <c r="D983" s="18">
        <v>100.8</v>
      </c>
      <c r="E983" s="16">
        <f t="shared" si="91"/>
        <v>6.9492703266149647E-4</v>
      </c>
      <c r="F983" s="18">
        <v>26.97</v>
      </c>
      <c r="G983" s="16">
        <f t="shared" si="92"/>
        <v>5.9679224170086087E-3</v>
      </c>
      <c r="J983" s="15">
        <f t="shared" si="93"/>
        <v>7.6124537019644795E-5</v>
      </c>
      <c r="K983" s="15">
        <f t="shared" si="94"/>
        <v>2.2229019111521576E-4</v>
      </c>
      <c r="L983" s="15">
        <f t="shared" si="95"/>
        <v>5.4975016068208107E-3</v>
      </c>
    </row>
    <row r="984" spans="1:12" x14ac:dyDescent="0.3">
      <c r="A984" s="3">
        <v>43830</v>
      </c>
      <c r="B984" s="18">
        <v>47.26</v>
      </c>
      <c r="C984" s="16">
        <f t="shared" si="90"/>
        <v>-6.5167122135800781E-3</v>
      </c>
      <c r="D984" s="18">
        <v>100.95</v>
      </c>
      <c r="E984" s="16">
        <f t="shared" si="91"/>
        <v>1.4880952380953438E-3</v>
      </c>
      <c r="F984" s="18">
        <v>27.07</v>
      </c>
      <c r="G984" s="16">
        <f t="shared" si="92"/>
        <v>3.7078235076011268E-3</v>
      </c>
      <c r="J984" s="15">
        <f t="shared" si="93"/>
        <v>-7.0716352154750646E-3</v>
      </c>
      <c r="K984" s="15">
        <f t="shared" si="94"/>
        <v>1.015458396549063E-3</v>
      </c>
      <c r="L984" s="15">
        <f t="shared" si="95"/>
        <v>3.2374026974133292E-3</v>
      </c>
    </row>
    <row r="985" spans="1:12" x14ac:dyDescent="0.3">
      <c r="A985" s="3">
        <v>43831</v>
      </c>
      <c r="B985" s="18">
        <v>47.33</v>
      </c>
      <c r="C985" s="16">
        <f t="shared" si="90"/>
        <v>1.4811680067710054E-3</v>
      </c>
      <c r="D985" s="18">
        <v>101.13</v>
      </c>
      <c r="E985" s="16">
        <f t="shared" si="91"/>
        <v>1.7830609212481363E-3</v>
      </c>
      <c r="F985" s="18">
        <v>27.21</v>
      </c>
      <c r="G985" s="16">
        <f t="shared" si="92"/>
        <v>5.1717768747692183E-3</v>
      </c>
      <c r="J985" s="15">
        <f t="shared" si="93"/>
        <v>9.2624500487601931E-4</v>
      </c>
      <c r="K985" s="15">
        <f t="shared" si="94"/>
        <v>1.3104240797018555E-3</v>
      </c>
      <c r="L985" s="15">
        <f t="shared" si="95"/>
        <v>4.7013560645814204E-3</v>
      </c>
    </row>
    <row r="986" spans="1:12" x14ac:dyDescent="0.3">
      <c r="A986" s="3">
        <v>43832</v>
      </c>
      <c r="B986" s="18">
        <v>47.65</v>
      </c>
      <c r="C986" s="16">
        <f t="shared" si="90"/>
        <v>6.7610395098245402E-3</v>
      </c>
      <c r="D986" s="18">
        <v>102.5</v>
      </c>
      <c r="E986" s="16">
        <f t="shared" si="91"/>
        <v>1.3546919806190161E-2</v>
      </c>
      <c r="F986" s="18">
        <v>27.44</v>
      </c>
      <c r="G986" s="16">
        <f t="shared" si="92"/>
        <v>8.4527747151783572E-3</v>
      </c>
      <c r="J986" s="15">
        <f t="shared" si="93"/>
        <v>6.2061165079295537E-3</v>
      </c>
      <c r="K986" s="15">
        <f t="shared" si="94"/>
        <v>1.307428296464388E-2</v>
      </c>
      <c r="L986" s="15">
        <f t="shared" si="95"/>
        <v>7.9823539049905592E-3</v>
      </c>
    </row>
    <row r="987" spans="1:12" x14ac:dyDescent="0.3">
      <c r="A987" s="3">
        <v>43833</v>
      </c>
      <c r="B987" s="18">
        <v>47.43</v>
      </c>
      <c r="C987" s="16">
        <f t="shared" si="90"/>
        <v>-4.6169989506820164E-3</v>
      </c>
      <c r="D987" s="18">
        <v>102.13</v>
      </c>
      <c r="E987" s="16">
        <f t="shared" si="91"/>
        <v>-3.6097560975609788E-3</v>
      </c>
      <c r="F987" s="18">
        <v>27.49</v>
      </c>
      <c r="G987" s="16">
        <f t="shared" si="92"/>
        <v>1.8221574344021718E-3</v>
      </c>
      <c r="J987" s="15">
        <f t="shared" si="93"/>
        <v>-5.1719219525770029E-3</v>
      </c>
      <c r="K987" s="15">
        <f t="shared" si="94"/>
        <v>-4.0823929391072596E-3</v>
      </c>
      <c r="L987" s="15">
        <f t="shared" si="95"/>
        <v>1.3517366242143741E-3</v>
      </c>
    </row>
    <row r="988" spans="1:12" x14ac:dyDescent="0.3">
      <c r="A988" s="3">
        <v>43836</v>
      </c>
      <c r="B988" s="18">
        <v>46.62</v>
      </c>
      <c r="C988" s="16">
        <f t="shared" si="90"/>
        <v>-1.7077798861480087E-2</v>
      </c>
      <c r="D988" s="18">
        <v>100.17</v>
      </c>
      <c r="E988" s="16">
        <f t="shared" si="91"/>
        <v>-1.919122686771757E-2</v>
      </c>
      <c r="F988" s="18">
        <v>27.16</v>
      </c>
      <c r="G988" s="16">
        <f t="shared" si="92"/>
        <v>-1.2004365223717617E-2</v>
      </c>
      <c r="J988" s="15">
        <f t="shared" si="93"/>
        <v>-1.7632721863375073E-2</v>
      </c>
      <c r="K988" s="15">
        <f t="shared" si="94"/>
        <v>-1.9663863709263849E-2</v>
      </c>
      <c r="L988" s="15">
        <f t="shared" si="95"/>
        <v>-1.2474786033905415E-2</v>
      </c>
    </row>
    <row r="989" spans="1:12" x14ac:dyDescent="0.3">
      <c r="A989" s="3">
        <v>43837</v>
      </c>
      <c r="B989" s="18">
        <v>46.81</v>
      </c>
      <c r="C989" s="16">
        <f t="shared" si="90"/>
        <v>4.0755040755042771E-3</v>
      </c>
      <c r="D989" s="18">
        <v>100.52</v>
      </c>
      <c r="E989" s="16">
        <f t="shared" si="91"/>
        <v>3.4940600978337066E-3</v>
      </c>
      <c r="F989" s="18">
        <v>27.38</v>
      </c>
      <c r="G989" s="16">
        <f t="shared" si="92"/>
        <v>8.1001472754049786E-3</v>
      </c>
      <c r="J989" s="15">
        <f t="shared" si="93"/>
        <v>3.520581073609291E-3</v>
      </c>
      <c r="K989" s="15">
        <f t="shared" si="94"/>
        <v>3.0214232562874258E-3</v>
      </c>
      <c r="L989" s="15">
        <f t="shared" si="95"/>
        <v>7.6297264652171806E-3</v>
      </c>
    </row>
    <row r="990" spans="1:12" x14ac:dyDescent="0.3">
      <c r="A990" s="3">
        <v>43838</v>
      </c>
      <c r="B990" s="18">
        <v>46.73</v>
      </c>
      <c r="C990" s="16">
        <f t="shared" si="90"/>
        <v>-1.7090365306559052E-3</v>
      </c>
      <c r="D990" s="18">
        <v>100.44</v>
      </c>
      <c r="E990" s="16">
        <f t="shared" si="91"/>
        <v>-7.9586152009547551E-4</v>
      </c>
      <c r="F990" s="18">
        <v>27.35</v>
      </c>
      <c r="G990" s="16">
        <f t="shared" si="92"/>
        <v>-1.0956902848794359E-3</v>
      </c>
      <c r="J990" s="15">
        <f t="shared" si="93"/>
        <v>-2.2639595325508913E-3</v>
      </c>
      <c r="K990" s="15">
        <f t="shared" si="94"/>
        <v>-1.2684983616417563E-3</v>
      </c>
      <c r="L990" s="15">
        <f t="shared" si="95"/>
        <v>-1.5661110950672336E-3</v>
      </c>
    </row>
    <row r="991" spans="1:12" x14ac:dyDescent="0.3">
      <c r="A991" s="3">
        <v>43839</v>
      </c>
      <c r="B991" s="18">
        <v>47.39</v>
      </c>
      <c r="C991" s="16">
        <f t="shared" si="90"/>
        <v>1.4123689278835894E-2</v>
      </c>
      <c r="D991" s="18">
        <v>101.77</v>
      </c>
      <c r="E991" s="16">
        <f t="shared" si="91"/>
        <v>1.324173636001591E-2</v>
      </c>
      <c r="F991" s="18">
        <v>27.63</v>
      </c>
      <c r="G991" s="16">
        <f t="shared" si="92"/>
        <v>1.023765996343684E-2</v>
      </c>
      <c r="J991" s="15">
        <f t="shared" si="93"/>
        <v>1.3568766276940907E-2</v>
      </c>
      <c r="K991" s="15">
        <f t="shared" si="94"/>
        <v>1.2769099518469629E-2</v>
      </c>
      <c r="L991" s="15">
        <f t="shared" si="95"/>
        <v>9.7672391532490424E-3</v>
      </c>
    </row>
    <row r="992" spans="1:12" x14ac:dyDescent="0.3">
      <c r="A992" s="3">
        <v>43840</v>
      </c>
      <c r="B992" s="18">
        <v>47.54</v>
      </c>
      <c r="C992" s="16">
        <f t="shared" si="90"/>
        <v>3.1652247309559289E-3</v>
      </c>
      <c r="D992" s="18">
        <v>101.97</v>
      </c>
      <c r="E992" s="16">
        <f t="shared" si="91"/>
        <v>1.9652156824212508E-3</v>
      </c>
      <c r="F992" s="18">
        <v>27.79</v>
      </c>
      <c r="G992" s="16">
        <f t="shared" si="92"/>
        <v>5.7908070937386924E-3</v>
      </c>
      <c r="J992" s="15">
        <f t="shared" si="93"/>
        <v>2.6103017290609429E-3</v>
      </c>
      <c r="K992" s="15">
        <f t="shared" si="94"/>
        <v>1.49257884087497E-3</v>
      </c>
      <c r="L992" s="15">
        <f t="shared" si="95"/>
        <v>5.3203862835508944E-3</v>
      </c>
    </row>
    <row r="993" spans="1:12" x14ac:dyDescent="0.3">
      <c r="A993" s="3">
        <v>43843</v>
      </c>
      <c r="B993" s="18">
        <v>47.86</v>
      </c>
      <c r="C993" s="16">
        <f t="shared" si="90"/>
        <v>6.7311737484223588E-3</v>
      </c>
      <c r="D993" s="18">
        <v>102.77</v>
      </c>
      <c r="E993" s="16">
        <f t="shared" si="91"/>
        <v>7.845444738648677E-3</v>
      </c>
      <c r="F993" s="18">
        <v>27.97</v>
      </c>
      <c r="G993" s="16">
        <f t="shared" si="92"/>
        <v>6.4771500539761995E-3</v>
      </c>
      <c r="J993" s="15">
        <f t="shared" si="93"/>
        <v>6.1762507465273724E-3</v>
      </c>
      <c r="K993" s="15">
        <f t="shared" si="94"/>
        <v>7.3728078971023962E-3</v>
      </c>
      <c r="L993" s="15">
        <f t="shared" si="95"/>
        <v>6.0067292437884015E-3</v>
      </c>
    </row>
    <row r="994" spans="1:12" x14ac:dyDescent="0.3">
      <c r="A994" s="3">
        <v>43844</v>
      </c>
      <c r="B994" s="18">
        <v>48.03</v>
      </c>
      <c r="C994" s="16">
        <f t="shared" si="90"/>
        <v>3.5520267446720322E-3</v>
      </c>
      <c r="D994" s="18">
        <v>103.48</v>
      </c>
      <c r="E994" s="16">
        <f t="shared" si="91"/>
        <v>6.9086309234211996E-3</v>
      </c>
      <c r="F994" s="18">
        <v>28.06</v>
      </c>
      <c r="G994" s="16">
        <f t="shared" si="92"/>
        <v>3.2177332856631047E-3</v>
      </c>
      <c r="J994" s="15">
        <f t="shared" si="93"/>
        <v>2.9971037427770461E-3</v>
      </c>
      <c r="K994" s="15">
        <f t="shared" si="94"/>
        <v>6.4359940818749187E-3</v>
      </c>
      <c r="L994" s="15">
        <f t="shared" si="95"/>
        <v>2.7473124754753071E-3</v>
      </c>
    </row>
    <row r="995" spans="1:12" x14ac:dyDescent="0.3">
      <c r="A995" s="3">
        <v>43845</v>
      </c>
      <c r="B995" s="18">
        <v>48.01</v>
      </c>
      <c r="C995" s="16">
        <f t="shared" si="90"/>
        <v>-4.1640641265883183E-4</v>
      </c>
      <c r="D995" s="18">
        <v>104.16</v>
      </c>
      <c r="E995" s="16">
        <f t="shared" si="91"/>
        <v>6.57131812910694E-3</v>
      </c>
      <c r="F995" s="18">
        <v>28.29</v>
      </c>
      <c r="G995" s="16">
        <f t="shared" si="92"/>
        <v>8.19672131147553E-3</v>
      </c>
      <c r="J995" s="15">
        <f t="shared" si="93"/>
        <v>-9.7132941455381787E-4</v>
      </c>
      <c r="K995" s="15">
        <f t="shared" si="94"/>
        <v>6.0986812875606592E-3</v>
      </c>
      <c r="L995" s="15">
        <f t="shared" si="95"/>
        <v>7.726300501287732E-3</v>
      </c>
    </row>
    <row r="996" spans="1:12" x14ac:dyDescent="0.3">
      <c r="A996" s="3">
        <v>43846</v>
      </c>
      <c r="B996" s="18">
        <v>48.03</v>
      </c>
      <c r="C996" s="16">
        <f t="shared" si="90"/>
        <v>4.1657987919196948E-4</v>
      </c>
      <c r="D996" s="18">
        <v>104.93</v>
      </c>
      <c r="E996" s="16">
        <f t="shared" si="91"/>
        <v>7.3924731182797299E-3</v>
      </c>
      <c r="F996" s="18">
        <v>28.41</v>
      </c>
      <c r="G996" s="16">
        <f t="shared" si="92"/>
        <v>4.2417815482502785E-3</v>
      </c>
      <c r="J996" s="15">
        <f t="shared" si="93"/>
        <v>-1.3834312270301656E-4</v>
      </c>
      <c r="K996" s="15">
        <f t="shared" si="94"/>
        <v>6.919836276733449E-3</v>
      </c>
      <c r="L996" s="15">
        <f t="shared" si="95"/>
        <v>3.771360738062481E-3</v>
      </c>
    </row>
    <row r="997" spans="1:12" x14ac:dyDescent="0.3">
      <c r="A997" s="3">
        <v>43847</v>
      </c>
      <c r="B997" s="18">
        <v>48.04</v>
      </c>
      <c r="C997" s="16">
        <f t="shared" si="90"/>
        <v>2.0820320632930489E-4</v>
      </c>
      <c r="D997" s="18">
        <v>105.08</v>
      </c>
      <c r="E997" s="16">
        <f t="shared" si="91"/>
        <v>1.4295244448678801E-3</v>
      </c>
      <c r="F997" s="18">
        <v>28.59</v>
      </c>
      <c r="G997" s="16">
        <f t="shared" si="92"/>
        <v>6.3357972544877406E-3</v>
      </c>
      <c r="J997" s="15">
        <f t="shared" si="93"/>
        <v>-3.4671979556568115E-4</v>
      </c>
      <c r="K997" s="15">
        <f t="shared" si="94"/>
        <v>9.568876033215994E-4</v>
      </c>
      <c r="L997" s="15">
        <f t="shared" si="95"/>
        <v>5.8653764442999426E-3</v>
      </c>
    </row>
    <row r="998" spans="1:12" x14ac:dyDescent="0.3">
      <c r="A998" s="3">
        <v>43850</v>
      </c>
      <c r="B998" s="18">
        <v>47.67</v>
      </c>
      <c r="C998" s="16">
        <f t="shared" si="90"/>
        <v>-7.7019150707743345E-3</v>
      </c>
      <c r="D998" s="18">
        <v>104.45</v>
      </c>
      <c r="E998" s="16">
        <f t="shared" si="91"/>
        <v>-5.9954320517699999E-3</v>
      </c>
      <c r="F998" s="18">
        <v>28.5</v>
      </c>
      <c r="G998" s="16">
        <f t="shared" si="92"/>
        <v>-3.1479538300105414E-3</v>
      </c>
      <c r="J998" s="15">
        <f t="shared" si="93"/>
        <v>-8.2568380726693209E-3</v>
      </c>
      <c r="K998" s="15">
        <f t="shared" si="94"/>
        <v>-6.4680688933162808E-3</v>
      </c>
      <c r="L998" s="15">
        <f t="shared" si="95"/>
        <v>-3.6183746401983389E-3</v>
      </c>
    </row>
    <row r="999" spans="1:12" x14ac:dyDescent="0.3">
      <c r="A999" s="3">
        <v>43851</v>
      </c>
      <c r="B999" s="18">
        <v>47.39</v>
      </c>
      <c r="C999" s="16">
        <f t="shared" si="90"/>
        <v>-5.8737151248164921E-3</v>
      </c>
      <c r="D999" s="18">
        <v>104.82</v>
      </c>
      <c r="E999" s="16">
        <f t="shared" si="91"/>
        <v>3.5423647678314296E-3</v>
      </c>
      <c r="F999" s="18">
        <v>28.59</v>
      </c>
      <c r="G999" s="16">
        <f t="shared" si="92"/>
        <v>3.1578947368420263E-3</v>
      </c>
      <c r="J999" s="15">
        <f t="shared" si="93"/>
        <v>-6.4286381267114785E-3</v>
      </c>
      <c r="K999" s="15">
        <f t="shared" si="94"/>
        <v>3.0697279262851488E-3</v>
      </c>
      <c r="L999" s="15">
        <f t="shared" si="95"/>
        <v>2.6874739266542287E-3</v>
      </c>
    </row>
    <row r="1000" spans="1:12" x14ac:dyDescent="0.3">
      <c r="A1000" s="3">
        <v>43852</v>
      </c>
      <c r="B1000" s="18">
        <v>47.17</v>
      </c>
      <c r="C1000" s="16">
        <f t="shared" si="90"/>
        <v>-4.6423296054020069E-3</v>
      </c>
      <c r="D1000" s="18">
        <v>104.78</v>
      </c>
      <c r="E1000" s="16">
        <f t="shared" si="91"/>
        <v>-3.816065636328414E-4</v>
      </c>
      <c r="F1000" s="18">
        <v>28.53</v>
      </c>
      <c r="G1000" s="16">
        <f t="shared" si="92"/>
        <v>-2.0986358866735833E-3</v>
      </c>
      <c r="J1000" s="15">
        <f t="shared" si="93"/>
        <v>-5.1972526072969934E-3</v>
      </c>
      <c r="K1000" s="15">
        <f t="shared" si="94"/>
        <v>-8.5424340517912211E-4</v>
      </c>
      <c r="L1000" s="15">
        <f t="shared" si="95"/>
        <v>-2.5690566968613808E-3</v>
      </c>
    </row>
    <row r="1001" spans="1:12" x14ac:dyDescent="0.3">
      <c r="A1001" s="3">
        <v>43853</v>
      </c>
      <c r="B1001" s="18">
        <v>47.53</v>
      </c>
      <c r="C1001" s="16">
        <f t="shared" si="90"/>
        <v>7.6319694721220799E-3</v>
      </c>
      <c r="D1001" s="18">
        <v>105.6</v>
      </c>
      <c r="E1001" s="16">
        <f t="shared" si="91"/>
        <v>7.8259209772857385E-3</v>
      </c>
      <c r="F1001" s="18">
        <v>28.69</v>
      </c>
      <c r="G1001" s="16">
        <f t="shared" si="92"/>
        <v>5.6081317910972039E-3</v>
      </c>
      <c r="J1001" s="15">
        <f t="shared" si="93"/>
        <v>7.0770464702270934E-3</v>
      </c>
      <c r="K1001" s="15">
        <f t="shared" si="94"/>
        <v>7.3532841357394577E-3</v>
      </c>
      <c r="L1001" s="15">
        <f t="shared" si="95"/>
        <v>5.137710980909406E-3</v>
      </c>
    </row>
    <row r="1002" spans="1:12" x14ac:dyDescent="0.3">
      <c r="A1002" s="3">
        <v>43854</v>
      </c>
      <c r="B1002" s="18">
        <v>47.88</v>
      </c>
      <c r="C1002" s="16">
        <f t="shared" si="90"/>
        <v>7.3637702503681624E-3</v>
      </c>
      <c r="D1002" s="18">
        <v>106.36</v>
      </c>
      <c r="E1002" s="16">
        <f t="shared" si="91"/>
        <v>7.1969696969698127E-3</v>
      </c>
      <c r="F1002" s="18">
        <v>28.9</v>
      </c>
      <c r="G1002" s="16">
        <f t="shared" si="92"/>
        <v>7.3196235622166039E-3</v>
      </c>
      <c r="J1002" s="15">
        <f t="shared" si="93"/>
        <v>6.8088472484731759E-3</v>
      </c>
      <c r="K1002" s="15">
        <f t="shared" si="94"/>
        <v>6.7243328554235319E-3</v>
      </c>
      <c r="L1002" s="15">
        <f t="shared" si="95"/>
        <v>6.849202752028806E-3</v>
      </c>
    </row>
    <row r="1003" spans="1:12" x14ac:dyDescent="0.3">
      <c r="A1003" s="3">
        <v>43857</v>
      </c>
      <c r="B1003" s="18">
        <v>47.42</v>
      </c>
      <c r="C1003" s="16">
        <f t="shared" si="90"/>
        <v>-9.6073517126148422E-3</v>
      </c>
      <c r="D1003" s="18">
        <v>105.81</v>
      </c>
      <c r="E1003" s="16">
        <f t="shared" si="91"/>
        <v>-5.1711169612635999E-3</v>
      </c>
      <c r="F1003" s="18">
        <v>28.84</v>
      </c>
      <c r="G1003" s="16">
        <f t="shared" si="92"/>
        <v>-2.0761245674739692E-3</v>
      </c>
      <c r="J1003" s="15">
        <f t="shared" si="93"/>
        <v>-1.0162274714509829E-2</v>
      </c>
      <c r="K1003" s="15">
        <f t="shared" si="94"/>
        <v>-5.6437538028098807E-3</v>
      </c>
      <c r="L1003" s="15">
        <f t="shared" si="95"/>
        <v>-2.5465453776617668E-3</v>
      </c>
    </row>
    <row r="1004" spans="1:12" x14ac:dyDescent="0.3">
      <c r="A1004" s="3">
        <v>43858</v>
      </c>
      <c r="B1004" s="18">
        <v>47.1</v>
      </c>
      <c r="C1004" s="16">
        <f t="shared" si="90"/>
        <v>-6.7482075073808101E-3</v>
      </c>
      <c r="D1004" s="18">
        <v>105.61</v>
      </c>
      <c r="E1004" s="16">
        <f t="shared" si="91"/>
        <v>-1.8901805122389925E-3</v>
      </c>
      <c r="F1004" s="18">
        <v>28.83</v>
      </c>
      <c r="G1004" s="16">
        <f t="shared" si="92"/>
        <v>-3.4674063800277377E-4</v>
      </c>
      <c r="J1004" s="15">
        <f t="shared" si="93"/>
        <v>-7.3031305092757966E-3</v>
      </c>
      <c r="K1004" s="15">
        <f t="shared" si="94"/>
        <v>-2.3628173537852733E-3</v>
      </c>
      <c r="L1004" s="15">
        <f t="shared" si="95"/>
        <v>-8.1716144819057152E-4</v>
      </c>
    </row>
    <row r="1005" spans="1:12" x14ac:dyDescent="0.3">
      <c r="A1005" s="3">
        <v>43859</v>
      </c>
      <c r="B1005" s="18">
        <v>47.38</v>
      </c>
      <c r="C1005" s="16">
        <f t="shared" si="90"/>
        <v>5.9447983014861983E-3</v>
      </c>
      <c r="D1005" s="18">
        <v>105.94</v>
      </c>
      <c r="E1005" s="16">
        <f t="shared" si="91"/>
        <v>3.1247040999904385E-3</v>
      </c>
      <c r="F1005" s="18">
        <v>29.01</v>
      </c>
      <c r="G1005" s="16">
        <f t="shared" si="92"/>
        <v>6.2434963579605096E-3</v>
      </c>
      <c r="J1005" s="15">
        <f t="shared" si="93"/>
        <v>5.3898752995912118E-3</v>
      </c>
      <c r="K1005" s="15">
        <f t="shared" si="94"/>
        <v>2.6520672584441577E-3</v>
      </c>
      <c r="L1005" s="15">
        <f t="shared" si="95"/>
        <v>5.7730755477727116E-3</v>
      </c>
    </row>
    <row r="1006" spans="1:12" x14ac:dyDescent="0.3">
      <c r="A1006" s="3">
        <v>43860</v>
      </c>
      <c r="B1006" s="18">
        <v>47.05</v>
      </c>
      <c r="C1006" s="16">
        <f t="shared" si="90"/>
        <v>-6.9649641198819001E-3</v>
      </c>
      <c r="D1006" s="18">
        <v>105.25</v>
      </c>
      <c r="E1006" s="16">
        <f t="shared" si="91"/>
        <v>-6.5131206343213011E-3</v>
      </c>
      <c r="F1006" s="18">
        <v>28.97</v>
      </c>
      <c r="G1006" s="16">
        <f t="shared" si="92"/>
        <v>-1.3788348845226173E-3</v>
      </c>
      <c r="J1006" s="15">
        <f t="shared" si="93"/>
        <v>-7.5198871217768866E-3</v>
      </c>
      <c r="K1006" s="15">
        <f t="shared" si="94"/>
        <v>-6.9857574758675819E-3</v>
      </c>
      <c r="L1006" s="15">
        <f t="shared" si="95"/>
        <v>-1.849255694710415E-3</v>
      </c>
    </row>
    <row r="1007" spans="1:12" x14ac:dyDescent="0.3">
      <c r="A1007" s="3">
        <v>43861</v>
      </c>
      <c r="B1007" s="18">
        <v>46.73</v>
      </c>
      <c r="C1007" s="16">
        <f t="shared" si="90"/>
        <v>-6.8012752391073406E-3</v>
      </c>
      <c r="D1007" s="18">
        <v>104.74</v>
      </c>
      <c r="E1007" s="16">
        <f t="shared" si="91"/>
        <v>-4.8456057007126851E-3</v>
      </c>
      <c r="F1007" s="18">
        <v>29.05</v>
      </c>
      <c r="G1007" s="16">
        <f t="shared" si="92"/>
        <v>2.7614773904038881E-3</v>
      </c>
      <c r="J1007" s="15">
        <f t="shared" si="93"/>
        <v>-7.356198241002327E-3</v>
      </c>
      <c r="K1007" s="15">
        <f t="shared" si="94"/>
        <v>-5.318242542258966E-3</v>
      </c>
      <c r="L1007" s="15">
        <f t="shared" si="95"/>
        <v>2.2910565802160905E-3</v>
      </c>
    </row>
    <row r="1008" spans="1:12" x14ac:dyDescent="0.3">
      <c r="A1008" s="3">
        <v>43864</v>
      </c>
      <c r="B1008" s="18">
        <v>45.66</v>
      </c>
      <c r="C1008" s="16">
        <f t="shared" si="90"/>
        <v>-2.2897496255082417E-2</v>
      </c>
      <c r="D1008" s="18">
        <v>102.61</v>
      </c>
      <c r="E1008" s="16">
        <f t="shared" si="91"/>
        <v>-2.0336070269238116E-2</v>
      </c>
      <c r="F1008" s="18">
        <v>28.39</v>
      </c>
      <c r="G1008" s="16">
        <f t="shared" si="92"/>
        <v>-2.2719449225473309E-2</v>
      </c>
      <c r="J1008" s="15">
        <f t="shared" si="93"/>
        <v>-2.3452419256977403E-2</v>
      </c>
      <c r="K1008" s="15">
        <f t="shared" si="94"/>
        <v>-2.0808707110784395E-2</v>
      </c>
      <c r="L1008" s="15">
        <f t="shared" si="95"/>
        <v>-2.3189870035661107E-2</v>
      </c>
    </row>
    <row r="1009" spans="1:12" x14ac:dyDescent="0.3">
      <c r="A1009" s="3">
        <v>43865</v>
      </c>
      <c r="B1009" s="18">
        <v>46.62</v>
      </c>
      <c r="C1009" s="16">
        <f t="shared" si="90"/>
        <v>2.1024967148488782E-2</v>
      </c>
      <c r="D1009" s="18">
        <v>103.43</v>
      </c>
      <c r="E1009" s="16">
        <f t="shared" si="91"/>
        <v>7.9914238378326896E-3</v>
      </c>
      <c r="F1009" s="18">
        <v>28.64</v>
      </c>
      <c r="G1009" s="16">
        <f t="shared" si="92"/>
        <v>8.8059175766115327E-3</v>
      </c>
      <c r="J1009" s="15">
        <f t="shared" si="93"/>
        <v>2.0470044146593796E-2</v>
      </c>
      <c r="K1009" s="15">
        <f t="shared" si="94"/>
        <v>7.5187869962864088E-3</v>
      </c>
      <c r="L1009" s="15">
        <f t="shared" si="95"/>
        <v>8.3354967664237348E-3</v>
      </c>
    </row>
    <row r="1010" spans="1:12" x14ac:dyDescent="0.3">
      <c r="A1010" s="3">
        <v>43866</v>
      </c>
      <c r="B1010" s="18">
        <v>47.09</v>
      </c>
      <c r="C1010" s="16">
        <f t="shared" si="90"/>
        <v>1.0081510081510148E-2</v>
      </c>
      <c r="D1010" s="18">
        <v>104.12</v>
      </c>
      <c r="E1010" s="16">
        <f t="shared" si="91"/>
        <v>6.6711785748816421E-3</v>
      </c>
      <c r="F1010" s="18">
        <v>28.82</v>
      </c>
      <c r="G1010" s="16">
        <f t="shared" si="92"/>
        <v>6.2849162011173743E-3</v>
      </c>
      <c r="J1010" s="15">
        <f t="shared" si="93"/>
        <v>9.5265870796151612E-3</v>
      </c>
      <c r="K1010" s="15">
        <f t="shared" si="94"/>
        <v>6.1985417333353613E-3</v>
      </c>
      <c r="L1010" s="15">
        <f t="shared" si="95"/>
        <v>5.8144953909295763E-3</v>
      </c>
    </row>
    <row r="1011" spans="1:12" x14ac:dyDescent="0.3">
      <c r="A1011" s="3">
        <v>43867</v>
      </c>
      <c r="B1011" s="18">
        <v>47.28</v>
      </c>
      <c r="C1011" s="16">
        <f t="shared" si="90"/>
        <v>4.0348269271606174E-3</v>
      </c>
      <c r="D1011" s="18">
        <v>105.03</v>
      </c>
      <c r="E1011" s="16">
        <f t="shared" si="91"/>
        <v>8.7399154821359293E-3</v>
      </c>
      <c r="F1011" s="18">
        <v>29.04</v>
      </c>
      <c r="G1011" s="16">
        <f t="shared" si="92"/>
        <v>7.6335877862594437E-3</v>
      </c>
      <c r="J1011" s="15">
        <f t="shared" si="93"/>
        <v>3.4799039252656314E-3</v>
      </c>
      <c r="K1011" s="15">
        <f t="shared" si="94"/>
        <v>8.2672786405896485E-3</v>
      </c>
      <c r="L1011" s="15">
        <f t="shared" si="95"/>
        <v>7.1631669760716457E-3</v>
      </c>
    </row>
    <row r="1012" spans="1:12" x14ac:dyDescent="0.3">
      <c r="A1012" s="3">
        <v>43868</v>
      </c>
      <c r="B1012" s="18">
        <v>47.29</v>
      </c>
      <c r="C1012" s="16">
        <f t="shared" si="90"/>
        <v>2.1150592216567787E-4</v>
      </c>
      <c r="D1012" s="18">
        <v>105.8</v>
      </c>
      <c r="E1012" s="16">
        <f t="shared" si="91"/>
        <v>7.3312386937065543E-3</v>
      </c>
      <c r="F1012" s="18">
        <v>29.02</v>
      </c>
      <c r="G1012" s="16">
        <f t="shared" si="92"/>
        <v>-6.8870523415975882E-4</v>
      </c>
      <c r="J1012" s="15">
        <f t="shared" si="93"/>
        <v>-3.4341707972930817E-4</v>
      </c>
      <c r="K1012" s="15">
        <f t="shared" si="94"/>
        <v>6.8586018521602735E-3</v>
      </c>
      <c r="L1012" s="15">
        <f t="shared" si="95"/>
        <v>-1.1591260443475566E-3</v>
      </c>
    </row>
    <row r="1013" spans="1:12" x14ac:dyDescent="0.3">
      <c r="A1013" s="3">
        <v>43871</v>
      </c>
      <c r="B1013" s="18">
        <v>46.92</v>
      </c>
      <c r="C1013" s="16">
        <f t="shared" si="90"/>
        <v>-7.8240642842037911E-3</v>
      </c>
      <c r="D1013" s="18">
        <v>104.44</v>
      </c>
      <c r="E1013" s="16">
        <f t="shared" si="91"/>
        <v>-1.2854442344045314E-2</v>
      </c>
      <c r="F1013" s="18">
        <v>28.84</v>
      </c>
      <c r="G1013" s="16">
        <f t="shared" si="92"/>
        <v>-6.2026188835285767E-3</v>
      </c>
      <c r="J1013" s="15">
        <f t="shared" si="93"/>
        <v>-8.3789872860987775E-3</v>
      </c>
      <c r="K1013" s="15">
        <f t="shared" si="94"/>
        <v>-1.3327079185591595E-2</v>
      </c>
      <c r="L1013" s="15">
        <f t="shared" si="95"/>
        <v>-6.6730396937163747E-3</v>
      </c>
    </row>
    <row r="1014" spans="1:12" x14ac:dyDescent="0.3">
      <c r="A1014" s="3">
        <v>43872</v>
      </c>
      <c r="B1014" s="18">
        <v>47.2</v>
      </c>
      <c r="C1014" s="16">
        <f t="shared" si="90"/>
        <v>5.9676044330776445E-3</v>
      </c>
      <c r="D1014" s="18">
        <v>104.01</v>
      </c>
      <c r="E1014" s="16">
        <f t="shared" si="91"/>
        <v>-4.1171964764457059E-3</v>
      </c>
      <c r="F1014" s="18">
        <v>29.04</v>
      </c>
      <c r="G1014" s="16">
        <f t="shared" si="92"/>
        <v>6.9348127600554754E-3</v>
      </c>
      <c r="J1014" s="15">
        <f t="shared" si="93"/>
        <v>5.4126814311826581E-3</v>
      </c>
      <c r="K1014" s="15">
        <f t="shared" si="94"/>
        <v>-4.5898333179919867E-3</v>
      </c>
      <c r="L1014" s="15">
        <f t="shared" si="95"/>
        <v>6.4643919498676775E-3</v>
      </c>
    </row>
    <row r="1015" spans="1:12" x14ac:dyDescent="0.3">
      <c r="A1015" s="3">
        <v>43873</v>
      </c>
      <c r="B1015" s="18">
        <v>47.52</v>
      </c>
      <c r="C1015" s="16">
        <f t="shared" si="90"/>
        <v>6.7796610169492677E-3</v>
      </c>
      <c r="D1015" s="18">
        <v>103.32</v>
      </c>
      <c r="E1015" s="16">
        <f t="shared" si="91"/>
        <v>-6.633977502163324E-3</v>
      </c>
      <c r="F1015" s="18">
        <v>29.1</v>
      </c>
      <c r="G1015" s="16">
        <f t="shared" si="92"/>
        <v>2.0661157024794985E-3</v>
      </c>
      <c r="J1015" s="15">
        <f t="shared" si="93"/>
        <v>6.2247380150542812E-3</v>
      </c>
      <c r="K1015" s="15">
        <f t="shared" si="94"/>
        <v>-7.1066143437096049E-3</v>
      </c>
      <c r="L1015" s="15">
        <f t="shared" si="95"/>
        <v>1.5956948922917007E-3</v>
      </c>
    </row>
    <row r="1016" spans="1:12" x14ac:dyDescent="0.3">
      <c r="A1016" s="3">
        <v>43874</v>
      </c>
      <c r="B1016" s="18">
        <v>47.39</v>
      </c>
      <c r="C1016" s="16">
        <f t="shared" si="90"/>
        <v>-2.7356902356903134E-3</v>
      </c>
      <c r="D1016" s="18">
        <v>103.09</v>
      </c>
      <c r="E1016" s="16">
        <f t="shared" si="91"/>
        <v>-2.2260936895082128E-3</v>
      </c>
      <c r="F1016" s="18">
        <v>29.06</v>
      </c>
      <c r="G1016" s="16">
        <f t="shared" si="92"/>
        <v>-1.3745704467355013E-3</v>
      </c>
      <c r="J1016" s="15">
        <f t="shared" si="93"/>
        <v>-3.2906132375852995E-3</v>
      </c>
      <c r="K1016" s="15">
        <f t="shared" si="94"/>
        <v>-2.6987305310544937E-3</v>
      </c>
      <c r="L1016" s="15">
        <f t="shared" si="95"/>
        <v>-1.8449912569232991E-3</v>
      </c>
    </row>
    <row r="1017" spans="1:12" x14ac:dyDescent="0.3">
      <c r="A1017" s="3">
        <v>43875</v>
      </c>
      <c r="B1017" s="18">
        <v>47.13</v>
      </c>
      <c r="C1017" s="16">
        <f t="shared" si="90"/>
        <v>-5.4863895336568769E-3</v>
      </c>
      <c r="D1017" s="18">
        <v>102.43</v>
      </c>
      <c r="E1017" s="16">
        <f t="shared" si="91"/>
        <v>-6.4021728586671767E-3</v>
      </c>
      <c r="F1017" s="18">
        <v>28.88</v>
      </c>
      <c r="G1017" s="16">
        <f t="shared" si="92"/>
        <v>-6.1940812112869503E-3</v>
      </c>
      <c r="J1017" s="15">
        <f t="shared" si="93"/>
        <v>-6.0413125355518633E-3</v>
      </c>
      <c r="K1017" s="15">
        <f t="shared" si="94"/>
        <v>-6.8748097002134575E-3</v>
      </c>
      <c r="L1017" s="15">
        <f t="shared" si="95"/>
        <v>-6.6645020214747483E-3</v>
      </c>
    </row>
    <row r="1018" spans="1:12" x14ac:dyDescent="0.3">
      <c r="A1018" s="3">
        <v>43878</v>
      </c>
      <c r="B1018" s="18">
        <v>46.79</v>
      </c>
      <c r="C1018" s="16">
        <f t="shared" si="90"/>
        <v>-7.2140886908551582E-3</v>
      </c>
      <c r="D1018" s="18">
        <v>101.72</v>
      </c>
      <c r="E1018" s="16">
        <f t="shared" si="91"/>
        <v>-6.9315630186469468E-3</v>
      </c>
      <c r="F1018" s="18">
        <v>28.62</v>
      </c>
      <c r="G1018" s="16">
        <f t="shared" si="92"/>
        <v>-9.0027700831024626E-3</v>
      </c>
      <c r="J1018" s="15">
        <f t="shared" si="93"/>
        <v>-7.7690116927501447E-3</v>
      </c>
      <c r="K1018" s="15">
        <f t="shared" si="94"/>
        <v>-7.4041998601932276E-3</v>
      </c>
      <c r="L1018" s="15">
        <f t="shared" si="95"/>
        <v>-9.4731908932902606E-3</v>
      </c>
    </row>
    <row r="1019" spans="1:12" x14ac:dyDescent="0.3">
      <c r="A1019" s="3">
        <v>43879</v>
      </c>
      <c r="B1019" s="18">
        <v>46.63</v>
      </c>
      <c r="C1019" s="16">
        <f t="shared" si="90"/>
        <v>-3.4195340884803915E-3</v>
      </c>
      <c r="D1019" s="18">
        <v>101</v>
      </c>
      <c r="E1019" s="16">
        <f t="shared" si="91"/>
        <v>-7.0782540306724151E-3</v>
      </c>
      <c r="F1019" s="18">
        <v>28.53</v>
      </c>
      <c r="G1019" s="16">
        <f t="shared" si="92"/>
        <v>-3.1446540880503138E-3</v>
      </c>
      <c r="J1019" s="15">
        <f t="shared" si="93"/>
        <v>-3.974457090375378E-3</v>
      </c>
      <c r="K1019" s="15">
        <f t="shared" si="94"/>
        <v>-7.5508908722186959E-3</v>
      </c>
      <c r="L1019" s="15">
        <f t="shared" si="95"/>
        <v>-3.6150748982381113E-3</v>
      </c>
    </row>
    <row r="1020" spans="1:12" x14ac:dyDescent="0.3">
      <c r="A1020" s="3">
        <v>43880</v>
      </c>
      <c r="B1020" s="18">
        <v>47.13</v>
      </c>
      <c r="C1020" s="16">
        <f t="shared" si="90"/>
        <v>1.0722710701265292E-2</v>
      </c>
      <c r="D1020" s="18">
        <v>102.69</v>
      </c>
      <c r="E1020" s="16">
        <f t="shared" si="91"/>
        <v>1.6732673267326748E-2</v>
      </c>
      <c r="F1020" s="18">
        <v>28.91</v>
      </c>
      <c r="G1020" s="16">
        <f t="shared" si="92"/>
        <v>1.3319313003855582E-2</v>
      </c>
      <c r="J1020" s="15">
        <f t="shared" si="93"/>
        <v>1.0167787699370306E-2</v>
      </c>
      <c r="K1020" s="15">
        <f t="shared" si="94"/>
        <v>1.6260036425780468E-2</v>
      </c>
      <c r="L1020" s="15">
        <f t="shared" si="95"/>
        <v>1.2848892193667784E-2</v>
      </c>
    </row>
    <row r="1021" spans="1:12" x14ac:dyDescent="0.3">
      <c r="A1021" s="3">
        <v>43881</v>
      </c>
      <c r="B1021" s="18">
        <v>47.02</v>
      </c>
      <c r="C1021" s="16">
        <f t="shared" si="90"/>
        <v>-2.3339698705707734E-3</v>
      </c>
      <c r="D1021" s="18">
        <v>103.56</v>
      </c>
      <c r="E1021" s="16">
        <f t="shared" si="91"/>
        <v>8.4721004966403779E-3</v>
      </c>
      <c r="F1021" s="18">
        <v>29.06</v>
      </c>
      <c r="G1021" s="16">
        <f t="shared" si="92"/>
        <v>5.1885160843998523E-3</v>
      </c>
      <c r="J1021" s="15">
        <f t="shared" si="93"/>
        <v>-2.8888928724657595E-3</v>
      </c>
      <c r="K1021" s="15">
        <f t="shared" si="94"/>
        <v>7.9994636550940971E-3</v>
      </c>
      <c r="L1021" s="15">
        <f t="shared" si="95"/>
        <v>4.7180952742120544E-3</v>
      </c>
    </row>
    <row r="1022" spans="1:12" x14ac:dyDescent="0.3">
      <c r="A1022" s="3">
        <v>43885</v>
      </c>
      <c r="B1022" s="18">
        <v>46.01</v>
      </c>
      <c r="C1022" s="16">
        <f t="shared" si="90"/>
        <v>-2.1480221182475612E-2</v>
      </c>
      <c r="D1022" s="18">
        <v>102.12</v>
      </c>
      <c r="E1022" s="16">
        <f t="shared" si="91"/>
        <v>-1.3904982618771711E-2</v>
      </c>
      <c r="F1022" s="18">
        <v>28.65</v>
      </c>
      <c r="G1022" s="16">
        <f t="shared" si="92"/>
        <v>-1.410874053682043E-2</v>
      </c>
      <c r="J1022" s="15">
        <f t="shared" si="93"/>
        <v>-2.2035144184370598E-2</v>
      </c>
      <c r="K1022" s="15">
        <f t="shared" si="94"/>
        <v>-1.4377619460317992E-2</v>
      </c>
      <c r="L1022" s="15">
        <f t="shared" si="95"/>
        <v>-1.4579161347008228E-2</v>
      </c>
    </row>
    <row r="1023" spans="1:12" x14ac:dyDescent="0.3">
      <c r="A1023" s="3">
        <v>43886</v>
      </c>
      <c r="B1023" s="18">
        <v>45.83</v>
      </c>
      <c r="C1023" s="16">
        <f t="shared" si="90"/>
        <v>-3.9121930015213469E-3</v>
      </c>
      <c r="D1023" s="18">
        <v>101.76</v>
      </c>
      <c r="E1023" s="16">
        <f t="shared" si="91"/>
        <v>-3.5252643948295859E-3</v>
      </c>
      <c r="F1023" s="18">
        <v>28.49</v>
      </c>
      <c r="G1023" s="16">
        <f t="shared" si="92"/>
        <v>-5.5846422338569068E-3</v>
      </c>
      <c r="J1023" s="15">
        <f t="shared" si="93"/>
        <v>-4.4671160034163333E-3</v>
      </c>
      <c r="K1023" s="15">
        <f t="shared" si="94"/>
        <v>-3.9979012363758667E-3</v>
      </c>
      <c r="L1023" s="15">
        <f t="shared" si="95"/>
        <v>-6.0550630440447048E-3</v>
      </c>
    </row>
    <row r="1024" spans="1:12" x14ac:dyDescent="0.3">
      <c r="A1024" s="3">
        <v>43887</v>
      </c>
      <c r="B1024" s="18">
        <v>45.35</v>
      </c>
      <c r="C1024" s="16">
        <f t="shared" si="90"/>
        <v>-1.0473488981016743E-2</v>
      </c>
      <c r="D1024" s="18">
        <v>100.71</v>
      </c>
      <c r="E1024" s="16">
        <f t="shared" si="91"/>
        <v>-1.0318396226415172E-2</v>
      </c>
      <c r="F1024" s="18">
        <v>28.4</v>
      </c>
      <c r="G1024" s="16">
        <f t="shared" si="92"/>
        <v>-3.1590031590031931E-3</v>
      </c>
      <c r="J1024" s="15">
        <f t="shared" si="93"/>
        <v>-1.102841198291173E-2</v>
      </c>
      <c r="K1024" s="15">
        <f t="shared" si="94"/>
        <v>-1.0791033067961453E-2</v>
      </c>
      <c r="L1024" s="15">
        <f t="shared" si="95"/>
        <v>-3.6294239691909906E-3</v>
      </c>
    </row>
    <row r="1025" spans="1:12" x14ac:dyDescent="0.3">
      <c r="A1025" s="3">
        <v>43888</v>
      </c>
      <c r="B1025" s="18">
        <v>45.18</v>
      </c>
      <c r="C1025" s="16">
        <f t="shared" si="90"/>
        <v>-3.7486218302095198E-3</v>
      </c>
      <c r="D1025" s="18">
        <v>100.38</v>
      </c>
      <c r="E1025" s="16">
        <f t="shared" si="91"/>
        <v>-3.2767351802204248E-3</v>
      </c>
      <c r="F1025" s="18">
        <v>28.26</v>
      </c>
      <c r="G1025" s="16">
        <f t="shared" si="92"/>
        <v>-4.9295774647886148E-3</v>
      </c>
      <c r="J1025" s="15">
        <f t="shared" si="93"/>
        <v>-4.3035448321045063E-3</v>
      </c>
      <c r="K1025" s="15">
        <f t="shared" si="94"/>
        <v>-3.7493720217667056E-3</v>
      </c>
      <c r="L1025" s="15">
        <f t="shared" si="95"/>
        <v>-5.3999982749764128E-3</v>
      </c>
    </row>
    <row r="1026" spans="1:12" x14ac:dyDescent="0.3">
      <c r="A1026" s="3">
        <v>43889</v>
      </c>
      <c r="B1026" s="18">
        <v>43.73</v>
      </c>
      <c r="C1026" s="16">
        <f t="shared" si="90"/>
        <v>-3.20938468348827E-2</v>
      </c>
      <c r="D1026" s="18">
        <v>97.33</v>
      </c>
      <c r="E1026" s="16">
        <f t="shared" si="91"/>
        <v>-3.0384538752739609E-2</v>
      </c>
      <c r="F1026" s="18">
        <v>27.55</v>
      </c>
      <c r="G1026" s="16">
        <f t="shared" si="92"/>
        <v>-2.5123849964614364E-2</v>
      </c>
      <c r="J1026" s="15">
        <f t="shared" si="93"/>
        <v>-3.2648769836777683E-2</v>
      </c>
      <c r="K1026" s="15">
        <f t="shared" si="94"/>
        <v>-3.0857175594285888E-2</v>
      </c>
      <c r="L1026" s="15">
        <f t="shared" si="95"/>
        <v>-2.5594270774802162E-2</v>
      </c>
    </row>
    <row r="1027" spans="1:12" x14ac:dyDescent="0.3">
      <c r="A1027" s="3">
        <v>43892</v>
      </c>
      <c r="B1027" s="18">
        <v>43.38</v>
      </c>
      <c r="C1027" s="16">
        <f t="shared" si="90"/>
        <v>-8.0036588154583921E-3</v>
      </c>
      <c r="D1027" s="18">
        <v>95.3</v>
      </c>
      <c r="E1027" s="16">
        <f t="shared" si="91"/>
        <v>-2.0856878660228118E-2</v>
      </c>
      <c r="F1027" s="18">
        <v>27.08</v>
      </c>
      <c r="G1027" s="16">
        <f t="shared" si="92"/>
        <v>-1.7059891107078173E-2</v>
      </c>
      <c r="J1027" s="15">
        <f t="shared" si="93"/>
        <v>-8.5585818173533786E-3</v>
      </c>
      <c r="K1027" s="15">
        <f t="shared" si="94"/>
        <v>-2.1329515501774397E-2</v>
      </c>
      <c r="L1027" s="15">
        <f t="shared" si="95"/>
        <v>-1.7530311917265971E-2</v>
      </c>
    </row>
    <row r="1028" spans="1:12" x14ac:dyDescent="0.3">
      <c r="A1028" s="3">
        <v>43893</v>
      </c>
      <c r="B1028" s="18">
        <v>44.06</v>
      </c>
      <c r="C1028" s="16">
        <f t="shared" si="90"/>
        <v>1.5675426463808151E-2</v>
      </c>
      <c r="D1028" s="18">
        <v>97.05</v>
      </c>
      <c r="E1028" s="16">
        <f t="shared" si="91"/>
        <v>1.8363064008394492E-2</v>
      </c>
      <c r="F1028" s="18">
        <v>27.4</v>
      </c>
      <c r="G1028" s="16">
        <f t="shared" si="92"/>
        <v>1.1816838995568624E-2</v>
      </c>
      <c r="J1028" s="15">
        <f t="shared" si="93"/>
        <v>1.5120503461913164E-2</v>
      </c>
      <c r="K1028" s="15">
        <f t="shared" si="94"/>
        <v>1.7890427166848213E-2</v>
      </c>
      <c r="L1028" s="15">
        <f t="shared" si="95"/>
        <v>1.1346418185380826E-2</v>
      </c>
    </row>
    <row r="1029" spans="1:12" x14ac:dyDescent="0.3">
      <c r="A1029" s="3">
        <v>43894</v>
      </c>
      <c r="B1029" s="18">
        <v>43.74</v>
      </c>
      <c r="C1029" s="16">
        <f t="shared" ref="C1029:C1092" si="96">B1029/B1028-1</f>
        <v>-7.2628234226055355E-3</v>
      </c>
      <c r="D1029" s="18">
        <v>95.89</v>
      </c>
      <c r="E1029" s="16">
        <f t="shared" ref="E1029:E1092" si="97">D1029/D1028-1</f>
        <v>-1.1952601751674341E-2</v>
      </c>
      <c r="F1029" s="18">
        <v>27</v>
      </c>
      <c r="G1029" s="16">
        <f t="shared" ref="G1029:G1092" si="98">F1029/F1028-1</f>
        <v>-1.4598540145985384E-2</v>
      </c>
      <c r="J1029" s="15">
        <f t="shared" ref="J1029:J1092" si="99">C1029-$C$1235</f>
        <v>-7.817746424500522E-3</v>
      </c>
      <c r="K1029" s="15">
        <f t="shared" ref="K1029:K1092" si="100">E1029-$E$1235</f>
        <v>-1.2425238593220622E-2</v>
      </c>
      <c r="L1029" s="15">
        <f t="shared" ref="L1029:L1092" si="101">G1029-$G$1235</f>
        <v>-1.5068960956173182E-2</v>
      </c>
    </row>
    <row r="1030" spans="1:12" x14ac:dyDescent="0.3">
      <c r="A1030" s="3">
        <v>43895</v>
      </c>
      <c r="B1030" s="18">
        <v>43.77</v>
      </c>
      <c r="C1030" s="16">
        <f t="shared" si="96"/>
        <v>6.8587105624140499E-4</v>
      </c>
      <c r="D1030" s="18">
        <v>95.81</v>
      </c>
      <c r="E1030" s="16">
        <f t="shared" si="97"/>
        <v>-8.3428928981121864E-4</v>
      </c>
      <c r="F1030" s="18">
        <v>27.11</v>
      </c>
      <c r="G1030" s="16">
        <f t="shared" si="98"/>
        <v>4.0740740740741188E-3</v>
      </c>
      <c r="J1030" s="15">
        <f t="shared" si="99"/>
        <v>1.3094805434641895E-4</v>
      </c>
      <c r="K1030" s="15">
        <f t="shared" si="100"/>
        <v>-1.3069261313574995E-3</v>
      </c>
      <c r="L1030" s="15">
        <f t="shared" si="101"/>
        <v>3.6036532638863213E-3</v>
      </c>
    </row>
    <row r="1031" spans="1:12" x14ac:dyDescent="0.3">
      <c r="A1031" s="3">
        <v>43896</v>
      </c>
      <c r="B1031" s="18">
        <v>42.82</v>
      </c>
      <c r="C1031" s="16">
        <f t="shared" si="96"/>
        <v>-2.1704363719442621E-2</v>
      </c>
      <c r="D1031" s="18">
        <v>93.84</v>
      </c>
      <c r="E1031" s="16">
        <f t="shared" si="97"/>
        <v>-2.0561528024214626E-2</v>
      </c>
      <c r="F1031" s="18">
        <v>26.56</v>
      </c>
      <c r="G1031" s="16">
        <f t="shared" si="98"/>
        <v>-2.0287716709701198E-2</v>
      </c>
      <c r="J1031" s="15">
        <f t="shared" si="99"/>
        <v>-2.2259286721337607E-2</v>
      </c>
      <c r="K1031" s="15">
        <f t="shared" si="100"/>
        <v>-2.1034164865760905E-2</v>
      </c>
      <c r="L1031" s="15">
        <f t="shared" si="101"/>
        <v>-2.0758137519888996E-2</v>
      </c>
    </row>
    <row r="1032" spans="1:12" x14ac:dyDescent="0.3">
      <c r="A1032" s="3">
        <v>43899</v>
      </c>
      <c r="B1032" s="18">
        <v>41.05</v>
      </c>
      <c r="C1032" s="16">
        <f t="shared" si="96"/>
        <v>-4.133582438113037E-2</v>
      </c>
      <c r="D1032" s="18">
        <v>89.81</v>
      </c>
      <c r="E1032" s="16">
        <f t="shared" si="97"/>
        <v>-4.2945439045183331E-2</v>
      </c>
      <c r="F1032" s="18">
        <v>25.5</v>
      </c>
      <c r="G1032" s="16">
        <f t="shared" si="98"/>
        <v>-3.9909638554216809E-2</v>
      </c>
      <c r="J1032" s="15">
        <f t="shared" si="99"/>
        <v>-4.1890747383025354E-2</v>
      </c>
      <c r="K1032" s="15">
        <f t="shared" si="100"/>
        <v>-4.3418075886729614E-2</v>
      </c>
      <c r="L1032" s="15">
        <f t="shared" si="101"/>
        <v>-4.0380059364404607E-2</v>
      </c>
    </row>
    <row r="1033" spans="1:12" x14ac:dyDescent="0.3">
      <c r="A1033" s="3">
        <v>43901</v>
      </c>
      <c r="B1033" s="18">
        <v>40.85</v>
      </c>
      <c r="C1033" s="16">
        <f t="shared" si="96"/>
        <v>-4.872107186357999E-3</v>
      </c>
      <c r="D1033" s="18">
        <v>88.83</v>
      </c>
      <c r="E1033" s="16">
        <f t="shared" si="97"/>
        <v>-1.0911925175370318E-2</v>
      </c>
      <c r="F1033" s="18">
        <v>25.41</v>
      </c>
      <c r="G1033" s="16">
        <f t="shared" si="98"/>
        <v>-3.529411764705892E-3</v>
      </c>
      <c r="J1033" s="15">
        <f t="shared" si="99"/>
        <v>-5.4270301882529855E-3</v>
      </c>
      <c r="K1033" s="15">
        <f t="shared" si="100"/>
        <v>-1.1384562016916599E-2</v>
      </c>
      <c r="L1033" s="15">
        <f t="shared" si="101"/>
        <v>-3.99983257489369E-3</v>
      </c>
    </row>
    <row r="1034" spans="1:12" x14ac:dyDescent="0.3">
      <c r="A1034" s="3">
        <v>43902</v>
      </c>
      <c r="B1034" s="18">
        <v>37.53</v>
      </c>
      <c r="C1034" s="16">
        <f t="shared" si="96"/>
        <v>-8.127294981640143E-2</v>
      </c>
      <c r="D1034" s="18">
        <v>82.33</v>
      </c>
      <c r="E1034" s="16">
        <f t="shared" si="97"/>
        <v>-7.3173477428796541E-2</v>
      </c>
      <c r="F1034" s="18">
        <v>23.45</v>
      </c>
      <c r="G1034" s="16">
        <f t="shared" si="98"/>
        <v>-7.7134986225895319E-2</v>
      </c>
      <c r="J1034" s="15">
        <f t="shared" si="99"/>
        <v>-8.1827872818296413E-2</v>
      </c>
      <c r="K1034" s="15">
        <f t="shared" si="100"/>
        <v>-7.3646114270342816E-2</v>
      </c>
      <c r="L1034" s="15">
        <f t="shared" si="101"/>
        <v>-7.760540703608311E-2</v>
      </c>
    </row>
    <row r="1035" spans="1:12" x14ac:dyDescent="0.3">
      <c r="A1035" s="3">
        <v>43903</v>
      </c>
      <c r="B1035" s="18">
        <v>38.85</v>
      </c>
      <c r="C1035" s="16">
        <f t="shared" si="96"/>
        <v>3.5171862509991936E-2</v>
      </c>
      <c r="D1035" s="18">
        <v>84.97</v>
      </c>
      <c r="E1035" s="16">
        <f t="shared" si="97"/>
        <v>3.2066075549617379E-2</v>
      </c>
      <c r="F1035" s="18">
        <v>23.49</v>
      </c>
      <c r="G1035" s="16">
        <f t="shared" si="98"/>
        <v>1.7057569296374808E-3</v>
      </c>
      <c r="J1035" s="15">
        <f t="shared" si="99"/>
        <v>3.4616939508096953E-2</v>
      </c>
      <c r="K1035" s="15">
        <f t="shared" si="100"/>
        <v>3.1593438708071096E-2</v>
      </c>
      <c r="L1035" s="15">
        <f t="shared" si="101"/>
        <v>1.2353361194496831E-3</v>
      </c>
    </row>
    <row r="1036" spans="1:12" x14ac:dyDescent="0.3">
      <c r="A1036" s="3">
        <v>43906</v>
      </c>
      <c r="B1036" s="18">
        <v>36.270000000000003</v>
      </c>
      <c r="C1036" s="16">
        <f t="shared" si="96"/>
        <v>-6.6409266409266365E-2</v>
      </c>
      <c r="D1036" s="18">
        <v>79.97</v>
      </c>
      <c r="E1036" s="16">
        <f t="shared" si="97"/>
        <v>-5.8844297987524996E-2</v>
      </c>
      <c r="F1036" s="18">
        <v>22.26</v>
      </c>
      <c r="G1036" s="16">
        <f t="shared" si="98"/>
        <v>-5.2362707535121178E-2</v>
      </c>
      <c r="J1036" s="15">
        <f t="shared" si="99"/>
        <v>-6.6964189411161348E-2</v>
      </c>
      <c r="K1036" s="15">
        <f t="shared" si="100"/>
        <v>-5.9316934829071279E-2</v>
      </c>
      <c r="L1036" s="15">
        <f t="shared" si="101"/>
        <v>-5.2833128345308976E-2</v>
      </c>
    </row>
    <row r="1037" spans="1:12" x14ac:dyDescent="0.3">
      <c r="A1037" s="3">
        <v>43907</v>
      </c>
      <c r="B1037" s="18">
        <v>35.39</v>
      </c>
      <c r="C1037" s="16">
        <f t="shared" si="96"/>
        <v>-2.4262475875379219E-2</v>
      </c>
      <c r="D1037" s="18">
        <v>77.55</v>
      </c>
      <c r="E1037" s="16">
        <f t="shared" si="97"/>
        <v>-3.0261348005502064E-2</v>
      </c>
      <c r="F1037" s="18">
        <v>21.69</v>
      </c>
      <c r="G1037" s="16">
        <f t="shared" si="98"/>
        <v>-2.5606469002695476E-2</v>
      </c>
      <c r="J1037" s="15">
        <f t="shared" si="99"/>
        <v>-2.4817398877274206E-2</v>
      </c>
      <c r="K1037" s="15">
        <f t="shared" si="100"/>
        <v>-3.0733984847048344E-2</v>
      </c>
      <c r="L1037" s="15">
        <f t="shared" si="101"/>
        <v>-2.6076889812883274E-2</v>
      </c>
    </row>
    <row r="1038" spans="1:12" x14ac:dyDescent="0.3">
      <c r="A1038" s="3">
        <v>43908</v>
      </c>
      <c r="B1038" s="18">
        <v>33.549999999999997</v>
      </c>
      <c r="C1038" s="16">
        <f t="shared" si="96"/>
        <v>-5.1992088160497385E-2</v>
      </c>
      <c r="D1038" s="18">
        <v>73.14</v>
      </c>
      <c r="E1038" s="16">
        <f t="shared" si="97"/>
        <v>-5.6866537717601529E-2</v>
      </c>
      <c r="F1038" s="18">
        <v>20.5</v>
      </c>
      <c r="G1038" s="16">
        <f t="shared" si="98"/>
        <v>-5.486399262332875E-2</v>
      </c>
      <c r="J1038" s="15">
        <f t="shared" si="99"/>
        <v>-5.2547011162392368E-2</v>
      </c>
      <c r="K1038" s="15">
        <f t="shared" si="100"/>
        <v>-5.7339174559147811E-2</v>
      </c>
      <c r="L1038" s="15">
        <f t="shared" si="101"/>
        <v>-5.5334413433516548E-2</v>
      </c>
    </row>
    <row r="1039" spans="1:12" x14ac:dyDescent="0.3">
      <c r="A1039" s="3">
        <v>43909</v>
      </c>
      <c r="B1039" s="18">
        <v>32.83</v>
      </c>
      <c r="C1039" s="16">
        <f t="shared" si="96"/>
        <v>-2.1460506706408311E-2</v>
      </c>
      <c r="D1039" s="18">
        <v>70.930000000000007</v>
      </c>
      <c r="E1039" s="16">
        <f t="shared" si="97"/>
        <v>-3.0216024063439928E-2</v>
      </c>
      <c r="F1039" s="18">
        <v>19.48</v>
      </c>
      <c r="G1039" s="16">
        <f t="shared" si="98"/>
        <v>-4.9756097560975543E-2</v>
      </c>
      <c r="J1039" s="15">
        <f t="shared" si="99"/>
        <v>-2.2015429708303298E-2</v>
      </c>
      <c r="K1039" s="15">
        <f t="shared" si="100"/>
        <v>-3.0688660904986207E-2</v>
      </c>
      <c r="L1039" s="15">
        <f t="shared" si="101"/>
        <v>-5.0226518371163341E-2</v>
      </c>
    </row>
    <row r="1040" spans="1:12" x14ac:dyDescent="0.3">
      <c r="A1040" s="3">
        <v>43910</v>
      </c>
      <c r="B1040" s="18">
        <v>34.43</v>
      </c>
      <c r="C1040" s="16">
        <f t="shared" si="96"/>
        <v>4.8735912275357895E-2</v>
      </c>
      <c r="D1040" s="18">
        <v>73.8</v>
      </c>
      <c r="E1040" s="16">
        <f t="shared" si="97"/>
        <v>4.0462427745664664E-2</v>
      </c>
      <c r="F1040" s="18">
        <v>20.04</v>
      </c>
      <c r="G1040" s="16">
        <f t="shared" si="98"/>
        <v>2.8747433264886935E-2</v>
      </c>
      <c r="J1040" s="15">
        <f t="shared" si="99"/>
        <v>4.8180989273462912E-2</v>
      </c>
      <c r="K1040" s="15">
        <f t="shared" si="100"/>
        <v>3.9989790904118382E-2</v>
      </c>
      <c r="L1040" s="15">
        <f t="shared" si="101"/>
        <v>2.8277012454699137E-2</v>
      </c>
    </row>
    <row r="1041" spans="1:12" x14ac:dyDescent="0.3">
      <c r="A1041" s="3">
        <v>43913</v>
      </c>
      <c r="B1041" s="18">
        <v>30.12</v>
      </c>
      <c r="C1041" s="16">
        <f t="shared" si="96"/>
        <v>-0.12518152773743829</v>
      </c>
      <c r="D1041" s="18">
        <v>64.400000000000006</v>
      </c>
      <c r="E1041" s="16">
        <f t="shared" si="97"/>
        <v>-0.12737127371273704</v>
      </c>
      <c r="F1041" s="18">
        <v>17.63</v>
      </c>
      <c r="G1041" s="16">
        <f t="shared" si="98"/>
        <v>-0.12025948103792417</v>
      </c>
      <c r="J1041" s="15">
        <f t="shared" si="99"/>
        <v>-0.12573645073933329</v>
      </c>
      <c r="K1041" s="15">
        <f t="shared" si="100"/>
        <v>-0.12784391055428332</v>
      </c>
      <c r="L1041" s="15">
        <f t="shared" si="101"/>
        <v>-0.12072990184811196</v>
      </c>
    </row>
    <row r="1042" spans="1:12" x14ac:dyDescent="0.3">
      <c r="A1042" s="3">
        <v>43914</v>
      </c>
      <c r="B1042" s="18">
        <v>30.82</v>
      </c>
      <c r="C1042" s="16">
        <f t="shared" si="96"/>
        <v>2.3240371845949515E-2</v>
      </c>
      <c r="D1042" s="18">
        <v>65.42</v>
      </c>
      <c r="E1042" s="16">
        <f t="shared" si="97"/>
        <v>1.5838509316770111E-2</v>
      </c>
      <c r="F1042" s="18">
        <v>17.48</v>
      </c>
      <c r="G1042" s="16">
        <f t="shared" si="98"/>
        <v>-8.5082246171298559E-3</v>
      </c>
      <c r="J1042" s="15">
        <f t="shared" si="99"/>
        <v>2.2685448844054528E-2</v>
      </c>
      <c r="K1042" s="15">
        <f t="shared" si="100"/>
        <v>1.536587247522383E-2</v>
      </c>
      <c r="L1042" s="15">
        <f t="shared" si="101"/>
        <v>-8.9786454273176539E-3</v>
      </c>
    </row>
    <row r="1043" spans="1:12" x14ac:dyDescent="0.3">
      <c r="A1043" s="3">
        <v>43915</v>
      </c>
      <c r="B1043" s="18">
        <v>32.6</v>
      </c>
      <c r="C1043" s="16">
        <f t="shared" si="96"/>
        <v>5.7754704737183582E-2</v>
      </c>
      <c r="D1043" s="18">
        <v>67.31</v>
      </c>
      <c r="E1043" s="16">
        <f t="shared" si="97"/>
        <v>2.8890247630694033E-2</v>
      </c>
      <c r="F1043" s="18">
        <v>17.93</v>
      </c>
      <c r="G1043" s="16">
        <f t="shared" si="98"/>
        <v>2.5743707093821566E-2</v>
      </c>
      <c r="J1043" s="15">
        <f t="shared" si="99"/>
        <v>5.7199781735288599E-2</v>
      </c>
      <c r="K1043" s="15">
        <f t="shared" si="100"/>
        <v>2.8417610789147753E-2</v>
      </c>
      <c r="L1043" s="15">
        <f t="shared" si="101"/>
        <v>2.5273286283633768E-2</v>
      </c>
    </row>
    <row r="1044" spans="1:12" x14ac:dyDescent="0.3">
      <c r="A1044" s="3">
        <v>43916</v>
      </c>
      <c r="B1044" s="18">
        <v>33.75</v>
      </c>
      <c r="C1044" s="16">
        <f t="shared" si="96"/>
        <v>3.5276073619631809E-2</v>
      </c>
      <c r="D1044" s="18">
        <v>69.2</v>
      </c>
      <c r="E1044" s="16">
        <f t="shared" si="97"/>
        <v>2.8079037290150044E-2</v>
      </c>
      <c r="F1044" s="18">
        <v>18.48</v>
      </c>
      <c r="G1044" s="16">
        <f t="shared" si="98"/>
        <v>3.0674846625766916E-2</v>
      </c>
      <c r="J1044" s="15">
        <f t="shared" si="99"/>
        <v>3.4721150617736826E-2</v>
      </c>
      <c r="K1044" s="15">
        <f t="shared" si="100"/>
        <v>2.7606400448603765E-2</v>
      </c>
      <c r="L1044" s="15">
        <f t="shared" si="101"/>
        <v>3.0204425815579118E-2</v>
      </c>
    </row>
    <row r="1045" spans="1:12" x14ac:dyDescent="0.3">
      <c r="A1045" s="3">
        <v>43917</v>
      </c>
      <c r="B1045" s="18">
        <v>33.74</v>
      </c>
      <c r="C1045" s="16">
        <f t="shared" si="96"/>
        <v>-2.9629629629623899E-4</v>
      </c>
      <c r="D1045" s="18">
        <v>68.77</v>
      </c>
      <c r="E1045" s="16">
        <f t="shared" si="97"/>
        <v>-6.2138728323700709E-3</v>
      </c>
      <c r="F1045" s="18">
        <v>18.690000000000001</v>
      </c>
      <c r="G1045" s="16">
        <f t="shared" si="98"/>
        <v>1.1363636363636465E-2</v>
      </c>
      <c r="J1045" s="15">
        <f t="shared" si="99"/>
        <v>-8.5121929819122503E-4</v>
      </c>
      <c r="K1045" s="15">
        <f t="shared" si="100"/>
        <v>-6.6865096739163517E-3</v>
      </c>
      <c r="L1045" s="15">
        <f t="shared" si="101"/>
        <v>1.0893215553448667E-2</v>
      </c>
    </row>
    <row r="1046" spans="1:12" x14ac:dyDescent="0.3">
      <c r="A1046" s="3">
        <v>43920</v>
      </c>
      <c r="B1046" s="18">
        <v>32.659999999999997</v>
      </c>
      <c r="C1046" s="16">
        <f t="shared" si="96"/>
        <v>-3.2009484291642076E-2</v>
      </c>
      <c r="D1046" s="18">
        <v>67.08</v>
      </c>
      <c r="E1046" s="16">
        <f t="shared" si="97"/>
        <v>-2.457466918714557E-2</v>
      </c>
      <c r="F1046" s="18">
        <v>18.149999999999999</v>
      </c>
      <c r="G1046" s="16">
        <f t="shared" si="98"/>
        <v>-2.8892455858748112E-2</v>
      </c>
      <c r="J1046" s="15">
        <f t="shared" si="99"/>
        <v>-3.2564407293537059E-2</v>
      </c>
      <c r="K1046" s="15">
        <f t="shared" si="100"/>
        <v>-2.5047306028691849E-2</v>
      </c>
      <c r="L1046" s="15">
        <f t="shared" si="101"/>
        <v>-2.936287666893591E-2</v>
      </c>
    </row>
    <row r="1047" spans="1:12" x14ac:dyDescent="0.3">
      <c r="A1047" s="3">
        <v>43921</v>
      </c>
      <c r="B1047" s="18">
        <v>33.81</v>
      </c>
      <c r="C1047" s="16">
        <f t="shared" si="96"/>
        <v>3.5211267605633978E-2</v>
      </c>
      <c r="D1047" s="18">
        <v>68.959999999999994</v>
      </c>
      <c r="E1047" s="16">
        <f t="shared" si="97"/>
        <v>2.8026237328562909E-2</v>
      </c>
      <c r="F1047" s="18">
        <v>18.75</v>
      </c>
      <c r="G1047" s="16">
        <f t="shared" si="98"/>
        <v>3.3057851239669533E-2</v>
      </c>
      <c r="J1047" s="15">
        <f t="shared" si="99"/>
        <v>3.4656344603738995E-2</v>
      </c>
      <c r="K1047" s="15">
        <f t="shared" si="100"/>
        <v>2.7553600487016629E-2</v>
      </c>
      <c r="L1047" s="15">
        <f t="shared" si="101"/>
        <v>3.2587430429481735E-2</v>
      </c>
    </row>
    <row r="1048" spans="1:12" x14ac:dyDescent="0.3">
      <c r="A1048" s="3">
        <v>43922</v>
      </c>
      <c r="B1048" s="18">
        <v>32.520000000000003</v>
      </c>
      <c r="C1048" s="16">
        <f t="shared" si="96"/>
        <v>-3.8154392191659281E-2</v>
      </c>
      <c r="D1048" s="18">
        <v>67.59</v>
      </c>
      <c r="E1048" s="16">
        <f t="shared" si="97"/>
        <v>-1.9866589327146023E-2</v>
      </c>
      <c r="F1048" s="18">
        <v>18.5</v>
      </c>
      <c r="G1048" s="16">
        <f t="shared" si="98"/>
        <v>-1.3333333333333308E-2</v>
      </c>
      <c r="J1048" s="15">
        <f t="shared" si="99"/>
        <v>-3.8709315193554264E-2</v>
      </c>
      <c r="K1048" s="15">
        <f t="shared" si="100"/>
        <v>-2.0339226168692302E-2</v>
      </c>
      <c r="L1048" s="15">
        <f t="shared" si="101"/>
        <v>-1.3803754143521106E-2</v>
      </c>
    </row>
    <row r="1049" spans="1:12" x14ac:dyDescent="0.3">
      <c r="A1049" s="3">
        <v>43924</v>
      </c>
      <c r="B1049" s="18">
        <v>31.94</v>
      </c>
      <c r="C1049" s="16">
        <f t="shared" si="96"/>
        <v>-1.7835178351783609E-2</v>
      </c>
      <c r="D1049" s="18">
        <v>65.87</v>
      </c>
      <c r="E1049" s="16">
        <f t="shared" si="97"/>
        <v>-2.5447551412930869E-2</v>
      </c>
      <c r="F1049" s="18">
        <v>18.170000000000002</v>
      </c>
      <c r="G1049" s="16">
        <f t="shared" si="98"/>
        <v>-1.7837837837837767E-2</v>
      </c>
      <c r="J1049" s="15">
        <f t="shared" si="99"/>
        <v>-1.8390101353678596E-2</v>
      </c>
      <c r="K1049" s="15">
        <f t="shared" si="100"/>
        <v>-2.5920188254477148E-2</v>
      </c>
      <c r="L1049" s="15">
        <f t="shared" si="101"/>
        <v>-1.8308258648025565E-2</v>
      </c>
    </row>
    <row r="1050" spans="1:12" x14ac:dyDescent="0.3">
      <c r="A1050" s="3">
        <v>43928</v>
      </c>
      <c r="B1050" s="18">
        <v>34.619999999999997</v>
      </c>
      <c r="C1050" s="16">
        <f t="shared" si="96"/>
        <v>8.3907326236693613E-2</v>
      </c>
      <c r="D1050" s="18">
        <v>69.27</v>
      </c>
      <c r="E1050" s="16">
        <f t="shared" si="97"/>
        <v>5.1616821011082337E-2</v>
      </c>
      <c r="F1050" s="18">
        <v>18.559999999999999</v>
      </c>
      <c r="G1050" s="16">
        <f t="shared" si="98"/>
        <v>2.1463951568519324E-2</v>
      </c>
      <c r="J1050" s="15">
        <f t="shared" si="99"/>
        <v>8.335240323479863E-2</v>
      </c>
      <c r="K1050" s="15">
        <f t="shared" si="100"/>
        <v>5.1144184169536054E-2</v>
      </c>
      <c r="L1050" s="15">
        <f t="shared" si="101"/>
        <v>2.0993530758331526E-2</v>
      </c>
    </row>
    <row r="1051" spans="1:12" x14ac:dyDescent="0.3">
      <c r="A1051" s="3">
        <v>43929</v>
      </c>
      <c r="B1051" s="18">
        <v>34.630000000000003</v>
      </c>
      <c r="C1051" s="16">
        <f t="shared" si="96"/>
        <v>2.8885037550563375E-4</v>
      </c>
      <c r="D1051" s="18">
        <v>70.61</v>
      </c>
      <c r="E1051" s="16">
        <f t="shared" si="97"/>
        <v>1.9344593619171402E-2</v>
      </c>
      <c r="F1051" s="18">
        <v>18.739999999999998</v>
      </c>
      <c r="G1051" s="16">
        <f t="shared" si="98"/>
        <v>9.6982758620689502E-3</v>
      </c>
      <c r="J1051" s="15">
        <f t="shared" si="99"/>
        <v>-2.6607262638935229E-4</v>
      </c>
      <c r="K1051" s="15">
        <f t="shared" si="100"/>
        <v>1.8871956777625123E-2</v>
      </c>
      <c r="L1051" s="15">
        <f t="shared" si="101"/>
        <v>9.2278550518811522E-3</v>
      </c>
    </row>
    <row r="1052" spans="1:12" x14ac:dyDescent="0.3">
      <c r="A1052" s="3">
        <v>43930</v>
      </c>
      <c r="B1052" s="18">
        <v>36.1</v>
      </c>
      <c r="C1052" s="16">
        <f t="shared" si="96"/>
        <v>4.244874386370201E-2</v>
      </c>
      <c r="D1052" s="18">
        <v>72.92</v>
      </c>
      <c r="E1052" s="16">
        <f t="shared" si="97"/>
        <v>3.2714912901855353E-2</v>
      </c>
      <c r="F1052" s="18">
        <v>19.239999999999998</v>
      </c>
      <c r="G1052" s="16">
        <f t="shared" si="98"/>
        <v>2.6680896478121774E-2</v>
      </c>
      <c r="J1052" s="15">
        <f t="shared" si="99"/>
        <v>4.1893820861807027E-2</v>
      </c>
      <c r="K1052" s="15">
        <f t="shared" si="100"/>
        <v>3.2242276060309071E-2</v>
      </c>
      <c r="L1052" s="15">
        <f t="shared" si="101"/>
        <v>2.6210475667933976E-2</v>
      </c>
    </row>
    <row r="1053" spans="1:12" x14ac:dyDescent="0.3">
      <c r="A1053" s="3">
        <v>43934</v>
      </c>
      <c r="B1053" s="18">
        <v>35.82</v>
      </c>
      <c r="C1053" s="16">
        <f t="shared" si="96"/>
        <v>-7.7562326869806686E-3</v>
      </c>
      <c r="D1053" s="18">
        <v>72.14</v>
      </c>
      <c r="E1053" s="16">
        <f t="shared" si="97"/>
        <v>-1.0696653867251826E-2</v>
      </c>
      <c r="F1053" s="18">
        <v>19.010000000000002</v>
      </c>
      <c r="G1053" s="16">
        <f t="shared" si="98"/>
        <v>-1.1954261954261747E-2</v>
      </c>
      <c r="J1053" s="15">
        <f t="shared" si="99"/>
        <v>-8.3111556888756551E-3</v>
      </c>
      <c r="K1053" s="15">
        <f t="shared" si="100"/>
        <v>-1.1169290708798107E-2</v>
      </c>
      <c r="L1053" s="15">
        <f t="shared" si="101"/>
        <v>-1.2424682764449545E-2</v>
      </c>
    </row>
    <row r="1054" spans="1:12" x14ac:dyDescent="0.3">
      <c r="A1054" s="3">
        <v>43936</v>
      </c>
      <c r="B1054" s="18">
        <v>35.65</v>
      </c>
      <c r="C1054" s="16">
        <f t="shared" si="96"/>
        <v>-4.745951982132901E-3</v>
      </c>
      <c r="D1054" s="18">
        <v>73.17</v>
      </c>
      <c r="E1054" s="16">
        <f t="shared" si="97"/>
        <v>1.4277793179927833E-2</v>
      </c>
      <c r="F1054" s="18">
        <v>19.239999999999998</v>
      </c>
      <c r="G1054" s="16">
        <f t="shared" si="98"/>
        <v>1.2098895318253478E-2</v>
      </c>
      <c r="J1054" s="15">
        <f t="shared" si="99"/>
        <v>-5.3008749840278875E-3</v>
      </c>
      <c r="K1054" s="15">
        <f t="shared" si="100"/>
        <v>1.3805156338381553E-2</v>
      </c>
      <c r="L1054" s="15">
        <f t="shared" si="101"/>
        <v>1.162847450806568E-2</v>
      </c>
    </row>
    <row r="1055" spans="1:12" x14ac:dyDescent="0.3">
      <c r="A1055" s="3">
        <v>43937</v>
      </c>
      <c r="B1055" s="18">
        <v>35.97</v>
      </c>
      <c r="C1055" s="16">
        <f t="shared" si="96"/>
        <v>8.9761570827489034E-3</v>
      </c>
      <c r="D1055" s="18">
        <v>74.150000000000006</v>
      </c>
      <c r="E1055" s="16">
        <f t="shared" si="97"/>
        <v>1.3393467268006054E-2</v>
      </c>
      <c r="F1055" s="18">
        <v>19.5</v>
      </c>
      <c r="G1055" s="16">
        <f t="shared" si="98"/>
        <v>1.3513513513513598E-2</v>
      </c>
      <c r="J1055" s="15">
        <f t="shared" si="99"/>
        <v>8.421234080853917E-3</v>
      </c>
      <c r="K1055" s="15">
        <f t="shared" si="100"/>
        <v>1.2920830426459773E-2</v>
      </c>
      <c r="L1055" s="15">
        <f t="shared" si="101"/>
        <v>1.30430927033258E-2</v>
      </c>
    </row>
    <row r="1056" spans="1:12" x14ac:dyDescent="0.3">
      <c r="A1056" s="3">
        <v>43938</v>
      </c>
      <c r="B1056" s="18">
        <v>37.11</v>
      </c>
      <c r="C1056" s="16">
        <f t="shared" si="96"/>
        <v>3.1693077564637129E-2</v>
      </c>
      <c r="D1056" s="18">
        <v>75.650000000000006</v>
      </c>
      <c r="E1056" s="16">
        <f t="shared" si="97"/>
        <v>2.0229265003371522E-2</v>
      </c>
      <c r="F1056" s="18">
        <v>20.23</v>
      </c>
      <c r="G1056" s="16">
        <f t="shared" si="98"/>
        <v>3.7435897435897481E-2</v>
      </c>
      <c r="J1056" s="15">
        <f t="shared" si="99"/>
        <v>3.1138154562742142E-2</v>
      </c>
      <c r="K1056" s="15">
        <f t="shared" si="100"/>
        <v>1.9756628161825242E-2</v>
      </c>
      <c r="L1056" s="15">
        <f t="shared" si="101"/>
        <v>3.6965476625709683E-2</v>
      </c>
    </row>
    <row r="1057" spans="1:12" x14ac:dyDescent="0.3">
      <c r="A1057" s="3">
        <v>43941</v>
      </c>
      <c r="B1057" s="18">
        <v>36.96</v>
      </c>
      <c r="C1057" s="16">
        <f t="shared" si="96"/>
        <v>-4.0420371867421201E-3</v>
      </c>
      <c r="D1057" s="18">
        <v>76.260000000000005</v>
      </c>
      <c r="E1057" s="16">
        <f t="shared" si="97"/>
        <v>8.0634500991407787E-3</v>
      </c>
      <c r="F1057" s="18">
        <v>20.5</v>
      </c>
      <c r="G1057" s="16">
        <f t="shared" si="98"/>
        <v>1.334651507661877E-2</v>
      </c>
      <c r="J1057" s="15">
        <f t="shared" si="99"/>
        <v>-4.5969601886371066E-3</v>
      </c>
      <c r="K1057" s="15">
        <f t="shared" si="100"/>
        <v>7.5908132575944979E-3</v>
      </c>
      <c r="L1057" s="15">
        <f t="shared" si="101"/>
        <v>1.2876094266430972E-2</v>
      </c>
    </row>
    <row r="1058" spans="1:12" x14ac:dyDescent="0.3">
      <c r="A1058" s="3">
        <v>43942</v>
      </c>
      <c r="B1058" s="18">
        <v>35.840000000000003</v>
      </c>
      <c r="C1058" s="16">
        <f t="shared" si="96"/>
        <v>-3.0303030303030276E-2</v>
      </c>
      <c r="D1058" s="18">
        <v>73.77</v>
      </c>
      <c r="E1058" s="16">
        <f t="shared" si="97"/>
        <v>-3.2651455546813701E-2</v>
      </c>
      <c r="F1058" s="18">
        <v>19.77</v>
      </c>
      <c r="G1058" s="16">
        <f t="shared" si="98"/>
        <v>-3.5609756097561007E-2</v>
      </c>
      <c r="J1058" s="15">
        <f t="shared" si="99"/>
        <v>-3.0857953304925263E-2</v>
      </c>
      <c r="K1058" s="15">
        <f t="shared" si="100"/>
        <v>-3.3124092388359984E-2</v>
      </c>
      <c r="L1058" s="15">
        <f t="shared" si="101"/>
        <v>-3.6080176907748805E-2</v>
      </c>
    </row>
    <row r="1059" spans="1:12" x14ac:dyDescent="0.3">
      <c r="A1059" s="3">
        <v>43943</v>
      </c>
      <c r="B1059" s="18">
        <v>36.35</v>
      </c>
      <c r="C1059" s="16">
        <f t="shared" si="96"/>
        <v>1.4229910714285587E-2</v>
      </c>
      <c r="D1059" s="18">
        <v>74.87</v>
      </c>
      <c r="E1059" s="16">
        <f t="shared" si="97"/>
        <v>1.4911210519181317E-2</v>
      </c>
      <c r="F1059" s="18">
        <v>19.82</v>
      </c>
      <c r="G1059" s="16">
        <f t="shared" si="98"/>
        <v>2.5290844714214167E-3</v>
      </c>
      <c r="J1059" s="15">
        <f t="shared" si="99"/>
        <v>1.3674987712390601E-2</v>
      </c>
      <c r="K1059" s="15">
        <f t="shared" si="100"/>
        <v>1.4438573677635036E-2</v>
      </c>
      <c r="L1059" s="15">
        <f t="shared" si="101"/>
        <v>2.0586636612336191E-3</v>
      </c>
    </row>
    <row r="1060" spans="1:12" x14ac:dyDescent="0.3">
      <c r="A1060" s="3">
        <v>43944</v>
      </c>
      <c r="B1060" s="18">
        <v>36.729999999999997</v>
      </c>
      <c r="C1060" s="16">
        <f t="shared" si="96"/>
        <v>1.0453920220082402E-2</v>
      </c>
      <c r="D1060" s="18">
        <v>75.739999999999995</v>
      </c>
      <c r="E1060" s="16">
        <f t="shared" si="97"/>
        <v>1.1620141578736254E-2</v>
      </c>
      <c r="F1060" s="18">
        <v>20.04</v>
      </c>
      <c r="G1060" s="16">
        <f t="shared" si="98"/>
        <v>1.1099899091826293E-2</v>
      </c>
      <c r="J1060" s="15">
        <f t="shared" si="99"/>
        <v>9.8989972181874157E-3</v>
      </c>
      <c r="K1060" s="15">
        <f t="shared" si="100"/>
        <v>1.1147504737189973E-2</v>
      </c>
      <c r="L1060" s="15">
        <f t="shared" si="101"/>
        <v>1.0629478281638495E-2</v>
      </c>
    </row>
    <row r="1061" spans="1:12" x14ac:dyDescent="0.3">
      <c r="A1061" s="3">
        <v>43945</v>
      </c>
      <c r="B1061" s="18">
        <v>36.06</v>
      </c>
      <c r="C1061" s="16">
        <f t="shared" si="96"/>
        <v>-1.8241219711407464E-2</v>
      </c>
      <c r="D1061" s="18">
        <v>73.69</v>
      </c>
      <c r="E1061" s="16">
        <f t="shared" si="97"/>
        <v>-2.7066279376815383E-2</v>
      </c>
      <c r="F1061" s="18">
        <v>19.61</v>
      </c>
      <c r="G1061" s="16">
        <f t="shared" si="98"/>
        <v>-2.145708582834327E-2</v>
      </c>
      <c r="J1061" s="15">
        <f t="shared" si="99"/>
        <v>-1.879614271330245E-2</v>
      </c>
      <c r="K1061" s="15">
        <f t="shared" si="100"/>
        <v>-2.7538916218361662E-2</v>
      </c>
      <c r="L1061" s="15">
        <f t="shared" si="101"/>
        <v>-2.1927506638531068E-2</v>
      </c>
    </row>
    <row r="1062" spans="1:12" x14ac:dyDescent="0.3">
      <c r="A1062" s="3">
        <v>43948</v>
      </c>
      <c r="B1062" s="18">
        <v>36.549999999999997</v>
      </c>
      <c r="C1062" s="16">
        <f t="shared" si="96"/>
        <v>1.3588463671658113E-2</v>
      </c>
      <c r="D1062" s="18">
        <v>74.040000000000006</v>
      </c>
      <c r="E1062" s="16">
        <f t="shared" si="97"/>
        <v>4.7496268150359899E-3</v>
      </c>
      <c r="F1062" s="18">
        <v>19.579999999999998</v>
      </c>
      <c r="G1062" s="16">
        <f t="shared" si="98"/>
        <v>-1.5298317185110655E-3</v>
      </c>
      <c r="J1062" s="15">
        <f t="shared" si="99"/>
        <v>1.3033540669763127E-2</v>
      </c>
      <c r="K1062" s="15">
        <f t="shared" si="100"/>
        <v>4.2769899734897091E-3</v>
      </c>
      <c r="L1062" s="15">
        <f t="shared" si="101"/>
        <v>-2.000252528698863E-3</v>
      </c>
    </row>
    <row r="1063" spans="1:12" x14ac:dyDescent="0.3">
      <c r="A1063" s="3">
        <v>43949</v>
      </c>
      <c r="B1063" s="18">
        <v>36.76</v>
      </c>
      <c r="C1063" s="16">
        <f t="shared" si="96"/>
        <v>5.745554035567757E-3</v>
      </c>
      <c r="D1063" s="18">
        <v>74.599999999999994</v>
      </c>
      <c r="E1063" s="16">
        <f t="shared" si="97"/>
        <v>7.5634792004319884E-3</v>
      </c>
      <c r="F1063" s="18">
        <v>19.66</v>
      </c>
      <c r="G1063" s="16">
        <f t="shared" si="98"/>
        <v>4.0858018386109585E-3</v>
      </c>
      <c r="J1063" s="15">
        <f t="shared" si="99"/>
        <v>5.1906310336727705E-3</v>
      </c>
      <c r="K1063" s="15">
        <f t="shared" si="100"/>
        <v>7.0908423588857076E-3</v>
      </c>
      <c r="L1063" s="15">
        <f t="shared" si="101"/>
        <v>3.6153810284231609E-3</v>
      </c>
    </row>
    <row r="1064" spans="1:12" x14ac:dyDescent="0.3">
      <c r="A1064" s="3">
        <v>43950</v>
      </c>
      <c r="B1064" s="18">
        <v>37.35</v>
      </c>
      <c r="C1064" s="16">
        <f t="shared" si="96"/>
        <v>1.6050054406964165E-2</v>
      </c>
      <c r="D1064" s="18">
        <v>75.510000000000005</v>
      </c>
      <c r="E1064" s="16">
        <f t="shared" si="97"/>
        <v>1.2198391420911614E-2</v>
      </c>
      <c r="F1064" s="18">
        <v>19.78</v>
      </c>
      <c r="G1064" s="16">
        <f t="shared" si="98"/>
        <v>6.1037639877925542E-3</v>
      </c>
      <c r="J1064" s="15">
        <f t="shared" si="99"/>
        <v>1.5495131405069178E-2</v>
      </c>
      <c r="K1064" s="15">
        <f t="shared" si="100"/>
        <v>1.1725754579365333E-2</v>
      </c>
      <c r="L1064" s="15">
        <f t="shared" si="101"/>
        <v>5.6333431776047563E-3</v>
      </c>
    </row>
    <row r="1065" spans="1:12" x14ac:dyDescent="0.3">
      <c r="A1065" s="3">
        <v>43951</v>
      </c>
      <c r="B1065" s="18">
        <v>38.56</v>
      </c>
      <c r="C1065" s="16">
        <f t="shared" si="96"/>
        <v>3.2396251673360021E-2</v>
      </c>
      <c r="D1065" s="18">
        <v>77.510000000000005</v>
      </c>
      <c r="E1065" s="16">
        <f t="shared" si="97"/>
        <v>2.6486558071778576E-2</v>
      </c>
      <c r="F1065" s="18">
        <v>20.12</v>
      </c>
      <c r="G1065" s="16">
        <f t="shared" si="98"/>
        <v>1.7189079878665359E-2</v>
      </c>
      <c r="J1065" s="15">
        <f t="shared" si="99"/>
        <v>3.1841328671465038E-2</v>
      </c>
      <c r="K1065" s="15">
        <f t="shared" si="100"/>
        <v>2.6013921230232297E-2</v>
      </c>
      <c r="L1065" s="15">
        <f t="shared" si="101"/>
        <v>1.6718659068477561E-2</v>
      </c>
    </row>
    <row r="1066" spans="1:12" x14ac:dyDescent="0.3">
      <c r="A1066" s="3">
        <v>43955</v>
      </c>
      <c r="B1066" s="18">
        <v>36.549999999999997</v>
      </c>
      <c r="C1066" s="16">
        <f t="shared" si="96"/>
        <v>-5.2126556016597658E-2</v>
      </c>
      <c r="D1066" s="18">
        <v>73.959999999999994</v>
      </c>
      <c r="E1066" s="16">
        <f t="shared" si="97"/>
        <v>-4.5800541865565925E-2</v>
      </c>
      <c r="F1066" s="18">
        <v>19.440000000000001</v>
      </c>
      <c r="G1066" s="16">
        <f t="shared" si="98"/>
        <v>-3.379721669980118E-2</v>
      </c>
      <c r="J1066" s="15">
        <f t="shared" si="99"/>
        <v>-5.2681479018492641E-2</v>
      </c>
      <c r="K1066" s="15">
        <f t="shared" si="100"/>
        <v>-4.6273178707112207E-2</v>
      </c>
      <c r="L1066" s="15">
        <f t="shared" si="101"/>
        <v>-3.4267637509988978E-2</v>
      </c>
    </row>
    <row r="1067" spans="1:12" x14ac:dyDescent="0.3">
      <c r="A1067" s="3">
        <v>43956</v>
      </c>
      <c r="B1067" s="18">
        <v>36.25</v>
      </c>
      <c r="C1067" s="16">
        <f t="shared" si="96"/>
        <v>-8.2079343365252244E-3</v>
      </c>
      <c r="D1067" s="18">
        <v>73.16</v>
      </c>
      <c r="E1067" s="16">
        <f t="shared" si="97"/>
        <v>-1.0816657652785278E-2</v>
      </c>
      <c r="F1067" s="18">
        <v>19.2</v>
      </c>
      <c r="G1067" s="16">
        <f t="shared" si="98"/>
        <v>-1.2345679012345734E-2</v>
      </c>
      <c r="J1067" s="15">
        <f t="shared" si="99"/>
        <v>-8.7628573384202109E-3</v>
      </c>
      <c r="K1067" s="15">
        <f t="shared" si="100"/>
        <v>-1.1289294494331558E-2</v>
      </c>
      <c r="L1067" s="15">
        <f t="shared" si="101"/>
        <v>-1.2816099822533532E-2</v>
      </c>
    </row>
    <row r="1068" spans="1:12" x14ac:dyDescent="0.3">
      <c r="A1068" s="3">
        <v>43957</v>
      </c>
      <c r="B1068" s="18">
        <v>36.58</v>
      </c>
      <c r="C1068" s="16">
        <f t="shared" si="96"/>
        <v>9.1034482758620694E-3</v>
      </c>
      <c r="D1068" s="18">
        <v>73.650000000000006</v>
      </c>
      <c r="E1068" s="16">
        <f t="shared" si="97"/>
        <v>6.6976489885184343E-3</v>
      </c>
      <c r="F1068" s="18">
        <v>19.260000000000002</v>
      </c>
      <c r="G1068" s="16">
        <f t="shared" si="98"/>
        <v>3.1250000000000444E-3</v>
      </c>
      <c r="J1068" s="15">
        <f t="shared" si="99"/>
        <v>8.5485252739670829E-3</v>
      </c>
      <c r="K1068" s="15">
        <f t="shared" si="100"/>
        <v>6.2250121469721535E-3</v>
      </c>
      <c r="L1068" s="15">
        <f t="shared" si="101"/>
        <v>2.6545791898122469E-3</v>
      </c>
    </row>
    <row r="1069" spans="1:12" x14ac:dyDescent="0.3">
      <c r="A1069" s="3">
        <v>43958</v>
      </c>
      <c r="B1069" s="18">
        <v>36.229999999999997</v>
      </c>
      <c r="C1069" s="16">
        <f t="shared" si="96"/>
        <v>-9.5680699835976046E-3</v>
      </c>
      <c r="D1069" s="18">
        <v>73.38</v>
      </c>
      <c r="E1069" s="16">
        <f t="shared" si="97"/>
        <v>-3.6659877800409024E-3</v>
      </c>
      <c r="F1069" s="18">
        <v>19.27</v>
      </c>
      <c r="G1069" s="16">
        <f t="shared" si="98"/>
        <v>5.1921079958461291E-4</v>
      </c>
      <c r="J1069" s="15">
        <f t="shared" si="99"/>
        <v>-1.0122992985492591E-2</v>
      </c>
      <c r="K1069" s="15">
        <f t="shared" si="100"/>
        <v>-4.1386246215871832E-3</v>
      </c>
      <c r="L1069" s="15">
        <f t="shared" si="101"/>
        <v>4.8789989396815219E-5</v>
      </c>
    </row>
    <row r="1070" spans="1:12" x14ac:dyDescent="0.3">
      <c r="A1070" s="3">
        <v>43959</v>
      </c>
      <c r="B1070" s="18">
        <v>36.380000000000003</v>
      </c>
      <c r="C1070" s="16">
        <f t="shared" si="96"/>
        <v>4.1402152911953483E-3</v>
      </c>
      <c r="D1070" s="18">
        <v>73.319999999999993</v>
      </c>
      <c r="E1070" s="16">
        <f t="shared" si="97"/>
        <v>-8.1766148814399475E-4</v>
      </c>
      <c r="F1070" s="18">
        <v>19.059999999999999</v>
      </c>
      <c r="G1070" s="16">
        <f t="shared" si="98"/>
        <v>-1.089776855215363E-2</v>
      </c>
      <c r="J1070" s="15">
        <f t="shared" si="99"/>
        <v>3.5852922893003622E-3</v>
      </c>
      <c r="K1070" s="15">
        <f t="shared" si="100"/>
        <v>-1.2902983296902756E-3</v>
      </c>
      <c r="L1070" s="15">
        <f t="shared" si="101"/>
        <v>-1.1368189362341428E-2</v>
      </c>
    </row>
    <row r="1071" spans="1:12" x14ac:dyDescent="0.3">
      <c r="A1071" s="3">
        <v>43962</v>
      </c>
      <c r="B1071" s="18">
        <v>36.450000000000003</v>
      </c>
      <c r="C1071" s="16">
        <f t="shared" si="96"/>
        <v>1.9241341396372125E-3</v>
      </c>
      <c r="D1071" s="18">
        <v>73.44</v>
      </c>
      <c r="E1071" s="16">
        <f t="shared" si="97"/>
        <v>1.6366612111293755E-3</v>
      </c>
      <c r="F1071" s="18">
        <v>19</v>
      </c>
      <c r="G1071" s="16">
        <f t="shared" si="98"/>
        <v>-3.1479538300104304E-3</v>
      </c>
      <c r="J1071" s="15">
        <f t="shared" si="99"/>
        <v>1.3692111377422264E-3</v>
      </c>
      <c r="K1071" s="15">
        <f t="shared" si="100"/>
        <v>1.1640243695830946E-3</v>
      </c>
      <c r="L1071" s="15">
        <f t="shared" si="101"/>
        <v>-3.6183746401982279E-3</v>
      </c>
    </row>
    <row r="1072" spans="1:12" x14ac:dyDescent="0.3">
      <c r="A1072" s="3">
        <v>43963</v>
      </c>
      <c r="B1072" s="18">
        <v>36.51</v>
      </c>
      <c r="C1072" s="16">
        <f t="shared" si="96"/>
        <v>1.6460905349793276E-3</v>
      </c>
      <c r="D1072" s="18">
        <v>73.33</v>
      </c>
      <c r="E1072" s="16">
        <f t="shared" si="97"/>
        <v>-1.4978213507624849E-3</v>
      </c>
      <c r="F1072" s="18">
        <v>18.91</v>
      </c>
      <c r="G1072" s="16">
        <f t="shared" si="98"/>
        <v>-4.7368421052631504E-3</v>
      </c>
      <c r="J1072" s="15">
        <f t="shared" si="99"/>
        <v>1.0911675330843415E-3</v>
      </c>
      <c r="K1072" s="15">
        <f t="shared" si="100"/>
        <v>-1.9704581923087657E-3</v>
      </c>
      <c r="L1072" s="15">
        <f t="shared" si="101"/>
        <v>-5.2072629154509484E-3</v>
      </c>
    </row>
    <row r="1073" spans="1:12" x14ac:dyDescent="0.3">
      <c r="A1073" s="3">
        <v>43964</v>
      </c>
      <c r="B1073" s="18">
        <v>37.21</v>
      </c>
      <c r="C1073" s="16">
        <f t="shared" si="96"/>
        <v>1.9172829361818744E-2</v>
      </c>
      <c r="D1073" s="18">
        <v>74.739999999999995</v>
      </c>
      <c r="E1073" s="16">
        <f t="shared" si="97"/>
        <v>1.9228146733942353E-2</v>
      </c>
      <c r="F1073" s="18">
        <v>19.3</v>
      </c>
      <c r="G1073" s="16">
        <f t="shared" si="98"/>
        <v>2.0624008461131771E-2</v>
      </c>
      <c r="J1073" s="15">
        <f t="shared" si="99"/>
        <v>1.8617906359923758E-2</v>
      </c>
      <c r="K1073" s="15">
        <f t="shared" si="100"/>
        <v>1.8755509892396074E-2</v>
      </c>
      <c r="L1073" s="15">
        <f t="shared" si="101"/>
        <v>2.0153587650943973E-2</v>
      </c>
    </row>
    <row r="1074" spans="1:12" x14ac:dyDescent="0.3">
      <c r="A1074" s="3">
        <v>43965</v>
      </c>
      <c r="B1074" s="18">
        <v>36.29</v>
      </c>
      <c r="C1074" s="16">
        <f t="shared" si="96"/>
        <v>-2.4724536414942211E-2</v>
      </c>
      <c r="D1074" s="18">
        <v>74.069999999999993</v>
      </c>
      <c r="E1074" s="16">
        <f t="shared" si="97"/>
        <v>-8.9644099545089784E-3</v>
      </c>
      <c r="F1074" s="18">
        <v>19.100000000000001</v>
      </c>
      <c r="G1074" s="16">
        <f t="shared" si="98"/>
        <v>-1.0362694300518061E-2</v>
      </c>
      <c r="J1074" s="15">
        <f t="shared" si="99"/>
        <v>-2.5279459416837197E-2</v>
      </c>
      <c r="K1074" s="15">
        <f t="shared" si="100"/>
        <v>-9.4370467960552592E-3</v>
      </c>
      <c r="L1074" s="15">
        <f t="shared" si="101"/>
        <v>-1.0833115110705858E-2</v>
      </c>
    </row>
    <row r="1075" spans="1:12" x14ac:dyDescent="0.3">
      <c r="A1075" s="3">
        <v>43966</v>
      </c>
      <c r="B1075" s="18">
        <v>36.35</v>
      </c>
      <c r="C1075" s="16">
        <f t="shared" si="96"/>
        <v>1.6533480297602487E-3</v>
      </c>
      <c r="D1075" s="18">
        <v>73.900000000000006</v>
      </c>
      <c r="E1075" s="16">
        <f t="shared" si="97"/>
        <v>-2.2951262319426124E-3</v>
      </c>
      <c r="F1075" s="18">
        <v>19.059999999999999</v>
      </c>
      <c r="G1075" s="16">
        <f t="shared" si="98"/>
        <v>-2.0942408376964927E-3</v>
      </c>
      <c r="J1075" s="15">
        <f t="shared" si="99"/>
        <v>1.0984250278652627E-3</v>
      </c>
      <c r="K1075" s="15">
        <f t="shared" si="100"/>
        <v>-2.7677630734888933E-3</v>
      </c>
      <c r="L1075" s="15">
        <f t="shared" si="101"/>
        <v>-2.5646616478842903E-3</v>
      </c>
    </row>
    <row r="1076" spans="1:12" x14ac:dyDescent="0.3">
      <c r="A1076" s="3">
        <v>43969</v>
      </c>
      <c r="B1076" s="18">
        <v>35.04</v>
      </c>
      <c r="C1076" s="16">
        <f t="shared" si="96"/>
        <v>-3.603851444291617E-2</v>
      </c>
      <c r="D1076" s="18">
        <v>70.77</v>
      </c>
      <c r="E1076" s="16">
        <f t="shared" si="97"/>
        <v>-4.235453315290949E-2</v>
      </c>
      <c r="F1076" s="18">
        <v>18.43</v>
      </c>
      <c r="G1076" s="16">
        <f t="shared" si="98"/>
        <v>-3.305351521511013E-2</v>
      </c>
      <c r="J1076" s="15">
        <f t="shared" si="99"/>
        <v>-3.6593437444811153E-2</v>
      </c>
      <c r="K1076" s="15">
        <f t="shared" si="100"/>
        <v>-4.2827169994455773E-2</v>
      </c>
      <c r="L1076" s="15">
        <f t="shared" si="101"/>
        <v>-3.3523936025297928E-2</v>
      </c>
    </row>
    <row r="1077" spans="1:12" x14ac:dyDescent="0.3">
      <c r="A1077" s="3">
        <v>43970</v>
      </c>
      <c r="B1077" s="18">
        <v>35.43</v>
      </c>
      <c r="C1077" s="16">
        <f t="shared" si="96"/>
        <v>1.1130136986301276E-2</v>
      </c>
      <c r="D1077" s="18">
        <v>71.430000000000007</v>
      </c>
      <c r="E1077" s="16">
        <f t="shared" si="97"/>
        <v>9.3259855871132835E-3</v>
      </c>
      <c r="F1077" s="18">
        <v>18.45</v>
      </c>
      <c r="G1077" s="16">
        <f t="shared" si="98"/>
        <v>1.0851871947910041E-3</v>
      </c>
      <c r="J1077" s="15">
        <f t="shared" si="99"/>
        <v>1.0575213984406289E-2</v>
      </c>
      <c r="K1077" s="15">
        <f t="shared" si="100"/>
        <v>8.8533487455670027E-3</v>
      </c>
      <c r="L1077" s="15">
        <f t="shared" si="101"/>
        <v>6.1476638460320637E-4</v>
      </c>
    </row>
    <row r="1078" spans="1:12" x14ac:dyDescent="0.3">
      <c r="A1078" s="3">
        <v>43971</v>
      </c>
      <c r="B1078" s="18">
        <v>36.130000000000003</v>
      </c>
      <c r="C1078" s="16">
        <f t="shared" si="96"/>
        <v>1.9757267852102744E-2</v>
      </c>
      <c r="D1078" s="18">
        <v>72.45</v>
      </c>
      <c r="E1078" s="16">
        <f t="shared" si="97"/>
        <v>1.4279714405711852E-2</v>
      </c>
      <c r="F1078" s="18">
        <v>18.7</v>
      </c>
      <c r="G1078" s="16">
        <f t="shared" si="98"/>
        <v>1.3550135501354976E-2</v>
      </c>
      <c r="J1078" s="15">
        <f t="shared" si="99"/>
        <v>1.9202344850207758E-2</v>
      </c>
      <c r="K1078" s="15">
        <f t="shared" si="100"/>
        <v>1.3807077564165571E-2</v>
      </c>
      <c r="L1078" s="15">
        <f t="shared" si="101"/>
        <v>1.3079714691167178E-2</v>
      </c>
    </row>
    <row r="1079" spans="1:12" x14ac:dyDescent="0.3">
      <c r="A1079" s="3">
        <v>43972</v>
      </c>
      <c r="B1079" s="18">
        <v>36.43</v>
      </c>
      <c r="C1079" s="16">
        <f t="shared" si="96"/>
        <v>8.3033490174369007E-3</v>
      </c>
      <c r="D1079" s="18">
        <v>73.42</v>
      </c>
      <c r="E1079" s="16">
        <f t="shared" si="97"/>
        <v>1.3388543823326327E-2</v>
      </c>
      <c r="F1079" s="18">
        <v>18.71</v>
      </c>
      <c r="G1079" s="16">
        <f t="shared" si="98"/>
        <v>5.3475935828894983E-4</v>
      </c>
      <c r="J1079" s="15">
        <f t="shared" si="99"/>
        <v>7.7484260155419142E-3</v>
      </c>
      <c r="K1079" s="15">
        <f t="shared" si="100"/>
        <v>1.2915906981780046E-2</v>
      </c>
      <c r="L1079" s="15">
        <f t="shared" si="101"/>
        <v>6.4338548101152131E-5</v>
      </c>
    </row>
    <row r="1080" spans="1:12" x14ac:dyDescent="0.3">
      <c r="A1080" s="3">
        <v>43973</v>
      </c>
      <c r="B1080" s="18">
        <v>36.18</v>
      </c>
      <c r="C1080" s="16">
        <f t="shared" si="96"/>
        <v>-6.8624759813340486E-3</v>
      </c>
      <c r="D1080" s="18">
        <v>73.09</v>
      </c>
      <c r="E1080" s="16">
        <f t="shared" si="97"/>
        <v>-4.4946880958866009E-3</v>
      </c>
      <c r="F1080" s="18">
        <v>18.63</v>
      </c>
      <c r="G1080" s="16">
        <f t="shared" si="98"/>
        <v>-4.2757883484768611E-3</v>
      </c>
      <c r="J1080" s="15">
        <f t="shared" si="99"/>
        <v>-7.417398983229035E-3</v>
      </c>
      <c r="K1080" s="15">
        <f t="shared" si="100"/>
        <v>-4.9673249374328817E-3</v>
      </c>
      <c r="L1080" s="15">
        <f t="shared" si="101"/>
        <v>-4.746209158664659E-3</v>
      </c>
    </row>
    <row r="1081" spans="1:12" x14ac:dyDescent="0.3">
      <c r="A1081" s="3">
        <v>43977</v>
      </c>
      <c r="B1081" s="18">
        <v>36.25</v>
      </c>
      <c r="C1081" s="16">
        <f t="shared" si="96"/>
        <v>1.9347705914869451E-3</v>
      </c>
      <c r="D1081" s="18">
        <v>73.95</v>
      </c>
      <c r="E1081" s="16">
        <f t="shared" si="97"/>
        <v>1.1766315501436475E-2</v>
      </c>
      <c r="F1081" s="18">
        <v>18.84</v>
      </c>
      <c r="G1081" s="16">
        <f t="shared" si="98"/>
        <v>1.1272141706924366E-2</v>
      </c>
      <c r="J1081" s="15">
        <f t="shared" si="99"/>
        <v>1.379847589591959E-3</v>
      </c>
      <c r="K1081" s="15">
        <f t="shared" si="100"/>
        <v>1.1293678659890194E-2</v>
      </c>
      <c r="L1081" s="15">
        <f t="shared" si="101"/>
        <v>1.0801720896736568E-2</v>
      </c>
    </row>
    <row r="1082" spans="1:12" x14ac:dyDescent="0.3">
      <c r="A1082" s="3">
        <v>43978</v>
      </c>
      <c r="B1082" s="18">
        <v>37.130000000000003</v>
      </c>
      <c r="C1082" s="16">
        <f t="shared" si="96"/>
        <v>2.4275862068965592E-2</v>
      </c>
      <c r="D1082" s="18">
        <v>74.23</v>
      </c>
      <c r="E1082" s="16">
        <f t="shared" si="97"/>
        <v>3.7863421230561745E-3</v>
      </c>
      <c r="F1082" s="18">
        <v>19.010000000000002</v>
      </c>
      <c r="G1082" s="16">
        <f t="shared" si="98"/>
        <v>9.0233545647560032E-3</v>
      </c>
      <c r="J1082" s="15">
        <f t="shared" si="99"/>
        <v>2.3720939067070606E-2</v>
      </c>
      <c r="K1082" s="15">
        <f t="shared" si="100"/>
        <v>3.3137052815098936E-3</v>
      </c>
      <c r="L1082" s="15">
        <f t="shared" si="101"/>
        <v>8.5529337545682052E-3</v>
      </c>
    </row>
    <row r="1083" spans="1:12" x14ac:dyDescent="0.3">
      <c r="A1083" s="3">
        <v>43979</v>
      </c>
      <c r="B1083" s="18">
        <v>37.83</v>
      </c>
      <c r="C1083" s="16">
        <f t="shared" si="96"/>
        <v>1.8852679773767811E-2</v>
      </c>
      <c r="D1083" s="18">
        <v>75.709999999999994</v>
      </c>
      <c r="E1083" s="16">
        <f t="shared" si="97"/>
        <v>1.9938030445911137E-2</v>
      </c>
      <c r="F1083" s="18">
        <v>19.23</v>
      </c>
      <c r="G1083" s="16">
        <f t="shared" si="98"/>
        <v>1.1572856391372843E-2</v>
      </c>
      <c r="J1083" s="15">
        <f t="shared" si="99"/>
        <v>1.8297756771872824E-2</v>
      </c>
      <c r="K1083" s="15">
        <f t="shared" si="100"/>
        <v>1.9465393604364858E-2</v>
      </c>
      <c r="L1083" s="15">
        <f t="shared" si="101"/>
        <v>1.1102435581185045E-2</v>
      </c>
    </row>
    <row r="1084" spans="1:12" x14ac:dyDescent="0.3">
      <c r="A1084" s="3">
        <v>43980</v>
      </c>
      <c r="B1084" s="18">
        <v>38.25</v>
      </c>
      <c r="C1084" s="16">
        <f t="shared" si="96"/>
        <v>1.1102299762093537E-2</v>
      </c>
      <c r="D1084" s="18">
        <v>76.41</v>
      </c>
      <c r="E1084" s="16">
        <f t="shared" si="97"/>
        <v>9.2458063663980461E-3</v>
      </c>
      <c r="F1084" s="18">
        <v>19.5</v>
      </c>
      <c r="G1084" s="16">
        <f t="shared" si="98"/>
        <v>1.4040561622464809E-2</v>
      </c>
      <c r="J1084" s="15">
        <f t="shared" si="99"/>
        <v>1.0547376760198551E-2</v>
      </c>
      <c r="K1084" s="15">
        <f t="shared" si="100"/>
        <v>8.7731695248517653E-3</v>
      </c>
      <c r="L1084" s="15">
        <f t="shared" si="101"/>
        <v>1.3570140812277011E-2</v>
      </c>
    </row>
    <row r="1085" spans="1:12" x14ac:dyDescent="0.3">
      <c r="A1085" s="3">
        <v>43983</v>
      </c>
      <c r="B1085" s="18">
        <v>39.04</v>
      </c>
      <c r="C1085" s="16">
        <f t="shared" si="96"/>
        <v>2.0653594771241846E-2</v>
      </c>
      <c r="D1085" s="18">
        <v>79.72</v>
      </c>
      <c r="E1085" s="16">
        <f t="shared" si="97"/>
        <v>4.3318937311870309E-2</v>
      </c>
      <c r="F1085" s="18">
        <v>20.02</v>
      </c>
      <c r="G1085" s="16">
        <f t="shared" si="98"/>
        <v>2.6666666666666616E-2</v>
      </c>
      <c r="J1085" s="15">
        <f t="shared" si="99"/>
        <v>2.0098671769346859E-2</v>
      </c>
      <c r="K1085" s="15">
        <f t="shared" si="100"/>
        <v>4.2846300470324027E-2</v>
      </c>
      <c r="L1085" s="15">
        <f t="shared" si="101"/>
        <v>2.6196245856478818E-2</v>
      </c>
    </row>
    <row r="1086" spans="1:12" x14ac:dyDescent="0.3">
      <c r="A1086" s="3">
        <v>43984</v>
      </c>
      <c r="B1086" s="18">
        <v>39.51</v>
      </c>
      <c r="C1086" s="16">
        <f t="shared" si="96"/>
        <v>1.2038934426229497E-2</v>
      </c>
      <c r="D1086" s="18">
        <v>80.959999999999994</v>
      </c>
      <c r="E1086" s="16">
        <f t="shared" si="97"/>
        <v>1.5554440541896586E-2</v>
      </c>
      <c r="F1086" s="18">
        <v>20.59</v>
      </c>
      <c r="G1086" s="16">
        <f t="shared" si="98"/>
        <v>2.8471528471528451E-2</v>
      </c>
      <c r="J1086" s="15">
        <f t="shared" si="99"/>
        <v>1.1484011424334511E-2</v>
      </c>
      <c r="K1086" s="15">
        <f t="shared" si="100"/>
        <v>1.5081803700350305E-2</v>
      </c>
      <c r="L1086" s="15">
        <f t="shared" si="101"/>
        <v>2.8001107661340653E-2</v>
      </c>
    </row>
    <row r="1087" spans="1:12" x14ac:dyDescent="0.3">
      <c r="A1087" s="3">
        <v>43985</v>
      </c>
      <c r="B1087" s="18">
        <v>39.75</v>
      </c>
      <c r="C1087" s="16">
        <f t="shared" si="96"/>
        <v>6.0744115413819966E-3</v>
      </c>
      <c r="D1087" s="18">
        <v>81.08</v>
      </c>
      <c r="E1087" s="16">
        <f t="shared" si="97"/>
        <v>1.4822134387353358E-3</v>
      </c>
      <c r="F1087" s="18">
        <v>20.82</v>
      </c>
      <c r="G1087" s="16">
        <f t="shared" si="98"/>
        <v>1.1170471102476931E-2</v>
      </c>
      <c r="J1087" s="15">
        <f t="shared" si="99"/>
        <v>5.5194885394870101E-3</v>
      </c>
      <c r="K1087" s="15">
        <f t="shared" si="100"/>
        <v>1.009576597189055E-3</v>
      </c>
      <c r="L1087" s="15">
        <f t="shared" si="101"/>
        <v>1.0700050292289133E-2</v>
      </c>
    </row>
    <row r="1088" spans="1:12" x14ac:dyDescent="0.3">
      <c r="A1088" s="3">
        <v>43986</v>
      </c>
      <c r="B1088" s="18">
        <v>39.81</v>
      </c>
      <c r="C1088" s="16">
        <f t="shared" si="96"/>
        <v>1.5094339622641062E-3</v>
      </c>
      <c r="D1088" s="18">
        <v>80.97</v>
      </c>
      <c r="E1088" s="16">
        <f t="shared" si="97"/>
        <v>-1.3566847557967554E-3</v>
      </c>
      <c r="F1088" s="18">
        <v>20.76</v>
      </c>
      <c r="G1088" s="16">
        <f t="shared" si="98"/>
        <v>-2.8818443804033977E-3</v>
      </c>
      <c r="J1088" s="15">
        <f t="shared" si="99"/>
        <v>9.5451096036912016E-4</v>
      </c>
      <c r="K1088" s="15">
        <f t="shared" si="100"/>
        <v>-1.8293215973430362E-3</v>
      </c>
      <c r="L1088" s="15">
        <f t="shared" si="101"/>
        <v>-3.3522651905911953E-3</v>
      </c>
    </row>
    <row r="1089" spans="1:12" x14ac:dyDescent="0.3">
      <c r="A1089" s="3">
        <v>43987</v>
      </c>
      <c r="B1089" s="18">
        <v>40.46</v>
      </c>
      <c r="C1089" s="16">
        <f t="shared" si="96"/>
        <v>1.632755589047985E-2</v>
      </c>
      <c r="D1089" s="18">
        <v>82.96</v>
      </c>
      <c r="E1089" s="16">
        <f t="shared" si="97"/>
        <v>2.4577003828578414E-2</v>
      </c>
      <c r="F1089" s="18">
        <v>21.25</v>
      </c>
      <c r="G1089" s="16">
        <f t="shared" si="98"/>
        <v>2.3603082851637591E-2</v>
      </c>
      <c r="J1089" s="15">
        <f t="shared" si="99"/>
        <v>1.5772632888584864E-2</v>
      </c>
      <c r="K1089" s="15">
        <f t="shared" si="100"/>
        <v>2.4104366987032135E-2</v>
      </c>
      <c r="L1089" s="15">
        <f t="shared" si="101"/>
        <v>2.3132662041449793E-2</v>
      </c>
    </row>
    <row r="1090" spans="1:12" x14ac:dyDescent="0.3">
      <c r="A1090" s="3">
        <v>43990</v>
      </c>
      <c r="B1090" s="18">
        <v>40.5</v>
      </c>
      <c r="C1090" s="16">
        <f t="shared" si="96"/>
        <v>9.8863074641619697E-4</v>
      </c>
      <c r="D1090" s="18">
        <v>82.53</v>
      </c>
      <c r="E1090" s="16">
        <f t="shared" si="97"/>
        <v>-5.183220829315216E-3</v>
      </c>
      <c r="F1090" s="18">
        <v>21.49</v>
      </c>
      <c r="G1090" s="16">
        <f t="shared" si="98"/>
        <v>1.1294117647058677E-2</v>
      </c>
      <c r="J1090" s="15">
        <f t="shared" si="99"/>
        <v>4.3370774452121093E-4</v>
      </c>
      <c r="K1090" s="15">
        <f t="shared" si="100"/>
        <v>-5.6558576708614968E-3</v>
      </c>
      <c r="L1090" s="15">
        <f t="shared" si="101"/>
        <v>1.0823696836870879E-2</v>
      </c>
    </row>
    <row r="1091" spans="1:12" x14ac:dyDescent="0.3">
      <c r="A1091" s="3">
        <v>43991</v>
      </c>
      <c r="B1091" s="18">
        <v>39.909999999999997</v>
      </c>
      <c r="C1091" s="16">
        <f t="shared" si="96"/>
        <v>-1.456790123456797E-2</v>
      </c>
      <c r="D1091" s="18">
        <v>81.88</v>
      </c>
      <c r="E1091" s="16">
        <f t="shared" si="97"/>
        <v>-7.8759239064583042E-3</v>
      </c>
      <c r="F1091" s="18">
        <v>21.28</v>
      </c>
      <c r="G1091" s="16">
        <f t="shared" si="98"/>
        <v>-9.7719869706839324E-3</v>
      </c>
      <c r="J1091" s="15">
        <f t="shared" si="99"/>
        <v>-1.5122824236462957E-2</v>
      </c>
      <c r="K1091" s="15">
        <f t="shared" si="100"/>
        <v>-8.348560748004585E-3</v>
      </c>
      <c r="L1091" s="15">
        <f t="shared" si="101"/>
        <v>-1.024240778087173E-2</v>
      </c>
    </row>
    <row r="1092" spans="1:12" x14ac:dyDescent="0.3">
      <c r="A1092" s="3">
        <v>43992</v>
      </c>
      <c r="B1092" s="18">
        <v>39.99</v>
      </c>
      <c r="C1092" s="16">
        <f t="shared" si="96"/>
        <v>2.0045101478327609E-3</v>
      </c>
      <c r="D1092" s="18">
        <v>82.7</v>
      </c>
      <c r="E1092" s="16">
        <f t="shared" si="97"/>
        <v>1.0014655593551636E-2</v>
      </c>
      <c r="F1092" s="18">
        <v>21.37</v>
      </c>
      <c r="G1092" s="16">
        <f t="shared" si="98"/>
        <v>4.2293233082706383E-3</v>
      </c>
      <c r="J1092" s="15">
        <f t="shared" si="99"/>
        <v>1.4495871459377749E-3</v>
      </c>
      <c r="K1092" s="15">
        <f t="shared" si="100"/>
        <v>9.5420187520053549E-3</v>
      </c>
      <c r="L1092" s="15">
        <f t="shared" si="101"/>
        <v>3.7589024980828408E-3</v>
      </c>
    </row>
    <row r="1093" spans="1:12" x14ac:dyDescent="0.3">
      <c r="A1093" s="3">
        <v>43993</v>
      </c>
      <c r="B1093" s="18">
        <v>39.19</v>
      </c>
      <c r="C1093" s="16">
        <f t="shared" ref="C1093:C1156" si="102">B1093/B1092-1</f>
        <v>-2.0005001250312682E-2</v>
      </c>
      <c r="D1093" s="18">
        <v>81.41</v>
      </c>
      <c r="E1093" s="16">
        <f t="shared" ref="E1093:E1156" si="103">D1093/D1092-1</f>
        <v>-1.5598548972188708E-2</v>
      </c>
      <c r="F1093" s="18">
        <v>21.17</v>
      </c>
      <c r="G1093" s="16">
        <f t="shared" ref="G1093:G1156" si="104">F1093/F1092-1</f>
        <v>-9.3589143659335017E-3</v>
      </c>
      <c r="J1093" s="15">
        <f t="shared" ref="J1093:J1156" si="105">C1093-$C$1235</f>
        <v>-2.0559924252207668E-2</v>
      </c>
      <c r="K1093" s="15">
        <f t="shared" ref="K1093:K1156" si="106">E1093-$E$1235</f>
        <v>-1.6071185813734987E-2</v>
      </c>
      <c r="L1093" s="15">
        <f t="shared" ref="L1093:L1156" si="107">G1093-$G$1235</f>
        <v>-9.8293351761212996E-3</v>
      </c>
    </row>
    <row r="1094" spans="1:12" x14ac:dyDescent="0.3">
      <c r="A1094" s="3">
        <v>43994</v>
      </c>
      <c r="B1094" s="18">
        <v>39.44</v>
      </c>
      <c r="C1094" s="16">
        <f t="shared" si="102"/>
        <v>6.3791783618269982E-3</v>
      </c>
      <c r="D1094" s="18">
        <v>81.86</v>
      </c>
      <c r="E1094" s="16">
        <f t="shared" si="103"/>
        <v>5.5275764648077264E-3</v>
      </c>
      <c r="F1094" s="18">
        <v>21.15</v>
      </c>
      <c r="G1094" s="16">
        <f t="shared" si="104"/>
        <v>-9.4473311289577921E-4</v>
      </c>
      <c r="J1094" s="15">
        <f t="shared" si="105"/>
        <v>5.8242553599320117E-3</v>
      </c>
      <c r="K1094" s="15">
        <f t="shared" si="106"/>
        <v>5.0549396232614455E-3</v>
      </c>
      <c r="L1094" s="15">
        <f t="shared" si="107"/>
        <v>-1.415153923083577E-3</v>
      </c>
    </row>
    <row r="1095" spans="1:12" x14ac:dyDescent="0.3">
      <c r="A1095" s="3">
        <v>43997</v>
      </c>
      <c r="B1095" s="18">
        <v>38.83</v>
      </c>
      <c r="C1095" s="16">
        <f t="shared" si="102"/>
        <v>-1.5466531440162301E-2</v>
      </c>
      <c r="D1095" s="18">
        <v>81</v>
      </c>
      <c r="E1095" s="16">
        <f t="shared" si="103"/>
        <v>-1.0505741509894917E-2</v>
      </c>
      <c r="F1095" s="18">
        <v>21.09</v>
      </c>
      <c r="G1095" s="16">
        <f t="shared" si="104"/>
        <v>-2.8368794326240065E-3</v>
      </c>
      <c r="J1095" s="15">
        <f t="shared" si="105"/>
        <v>-1.6021454442057288E-2</v>
      </c>
      <c r="K1095" s="15">
        <f t="shared" si="106"/>
        <v>-1.0978378351441198E-2</v>
      </c>
      <c r="L1095" s="15">
        <f t="shared" si="107"/>
        <v>-3.3073002428118041E-3</v>
      </c>
    </row>
    <row r="1096" spans="1:12" x14ac:dyDescent="0.3">
      <c r="A1096" s="3">
        <v>43998</v>
      </c>
      <c r="B1096" s="18">
        <v>39.17</v>
      </c>
      <c r="C1096" s="16">
        <f t="shared" si="102"/>
        <v>8.7561164048417517E-3</v>
      </c>
      <c r="D1096" s="18">
        <v>81.25</v>
      </c>
      <c r="E1096" s="16">
        <f t="shared" si="103"/>
        <v>3.0864197530864335E-3</v>
      </c>
      <c r="F1096" s="18">
        <v>21.11</v>
      </c>
      <c r="G1096" s="16">
        <f t="shared" si="104"/>
        <v>9.4831673779038894E-4</v>
      </c>
      <c r="J1096" s="15">
        <f t="shared" si="105"/>
        <v>8.2011934029467652E-3</v>
      </c>
      <c r="K1096" s="15">
        <f t="shared" si="106"/>
        <v>2.6137829115401526E-3</v>
      </c>
      <c r="L1096" s="15">
        <f t="shared" si="107"/>
        <v>4.7789592760259125E-4</v>
      </c>
    </row>
    <row r="1097" spans="1:12" x14ac:dyDescent="0.3">
      <c r="A1097" s="3">
        <v>43999</v>
      </c>
      <c r="B1097" s="18">
        <v>39.24</v>
      </c>
      <c r="C1097" s="16">
        <f t="shared" si="102"/>
        <v>1.7870819504723912E-3</v>
      </c>
      <c r="D1097" s="18">
        <v>81.3</v>
      </c>
      <c r="E1097" s="16">
        <f t="shared" si="103"/>
        <v>6.1538461538468425E-4</v>
      </c>
      <c r="F1097" s="18">
        <v>21.4</v>
      </c>
      <c r="G1097" s="16">
        <f t="shared" si="104"/>
        <v>1.3737565135007124E-2</v>
      </c>
      <c r="J1097" s="15">
        <f t="shared" si="105"/>
        <v>1.2321589485774051E-3</v>
      </c>
      <c r="K1097" s="15">
        <f t="shared" si="106"/>
        <v>1.4274777383840355E-4</v>
      </c>
      <c r="L1097" s="15">
        <f t="shared" si="107"/>
        <v>1.3267144324819326E-2</v>
      </c>
    </row>
    <row r="1098" spans="1:12" x14ac:dyDescent="0.3">
      <c r="A1098" s="3">
        <v>44000</v>
      </c>
      <c r="B1098" s="18">
        <v>39.85</v>
      </c>
      <c r="C1098" s="16">
        <f t="shared" si="102"/>
        <v>1.5545361875637154E-2</v>
      </c>
      <c r="D1098" s="18">
        <v>82.39</v>
      </c>
      <c r="E1098" s="16">
        <f t="shared" si="103"/>
        <v>1.3407134071340865E-2</v>
      </c>
      <c r="F1098" s="18">
        <v>21.7</v>
      </c>
      <c r="G1098" s="16">
        <f t="shared" si="104"/>
        <v>1.4018691588784993E-2</v>
      </c>
      <c r="J1098" s="15">
        <f t="shared" si="105"/>
        <v>1.4990438873742167E-2</v>
      </c>
      <c r="K1098" s="15">
        <f t="shared" si="106"/>
        <v>1.2934497229794584E-2</v>
      </c>
      <c r="L1098" s="15">
        <f t="shared" si="107"/>
        <v>1.3548270778597195E-2</v>
      </c>
    </row>
    <row r="1099" spans="1:12" x14ac:dyDescent="0.3">
      <c r="A1099" s="3">
        <v>44001</v>
      </c>
      <c r="B1099" s="18">
        <v>40.340000000000003</v>
      </c>
      <c r="C1099" s="16">
        <f t="shared" si="102"/>
        <v>1.2296110414052652E-2</v>
      </c>
      <c r="D1099" s="18">
        <v>83.5</v>
      </c>
      <c r="E1099" s="16">
        <f t="shared" si="103"/>
        <v>1.3472508799611704E-2</v>
      </c>
      <c r="F1099" s="18">
        <v>22.04</v>
      </c>
      <c r="G1099" s="16">
        <f t="shared" si="104"/>
        <v>1.5668202764977046E-2</v>
      </c>
      <c r="J1099" s="15">
        <f t="shared" si="105"/>
        <v>1.1741187412157666E-2</v>
      </c>
      <c r="K1099" s="15">
        <f t="shared" si="106"/>
        <v>1.2999871958065424E-2</v>
      </c>
      <c r="L1099" s="15">
        <f t="shared" si="107"/>
        <v>1.5197781954789248E-2</v>
      </c>
    </row>
    <row r="1100" spans="1:12" x14ac:dyDescent="0.3">
      <c r="A1100" s="3">
        <v>44004</v>
      </c>
      <c r="B1100" s="18">
        <v>40.64</v>
      </c>
      <c r="C1100" s="16">
        <f t="shared" si="102"/>
        <v>7.4367873078828861E-3</v>
      </c>
      <c r="D1100" s="18">
        <v>84.56</v>
      </c>
      <c r="E1100" s="16">
        <f t="shared" si="103"/>
        <v>1.2694610778443138E-2</v>
      </c>
      <c r="F1100" s="18">
        <v>22.38</v>
      </c>
      <c r="G1100" s="16">
        <f t="shared" si="104"/>
        <v>1.5426497277676976E-2</v>
      </c>
      <c r="J1100" s="15">
        <f t="shared" si="105"/>
        <v>6.8818643059878996E-3</v>
      </c>
      <c r="K1100" s="15">
        <f t="shared" si="106"/>
        <v>1.2221973936896858E-2</v>
      </c>
      <c r="L1100" s="15">
        <f t="shared" si="107"/>
        <v>1.4956076467489178E-2</v>
      </c>
    </row>
    <row r="1101" spans="1:12" x14ac:dyDescent="0.3">
      <c r="A1101" s="3">
        <v>44005</v>
      </c>
      <c r="B1101" s="18">
        <v>41.28</v>
      </c>
      <c r="C1101" s="16">
        <f t="shared" si="102"/>
        <v>1.5748031496062964E-2</v>
      </c>
      <c r="D1101" s="18">
        <v>85.36</v>
      </c>
      <c r="E1101" s="16">
        <f t="shared" si="103"/>
        <v>9.4607379375590828E-3</v>
      </c>
      <c r="F1101" s="18">
        <v>22.91</v>
      </c>
      <c r="G1101" s="16">
        <f t="shared" si="104"/>
        <v>2.3681858802502287E-2</v>
      </c>
      <c r="J1101" s="15">
        <f t="shared" si="105"/>
        <v>1.5193108494167978E-2</v>
      </c>
      <c r="K1101" s="15">
        <f t="shared" si="106"/>
        <v>8.988101096012802E-3</v>
      </c>
      <c r="L1101" s="15">
        <f t="shared" si="107"/>
        <v>2.3211437992314489E-2</v>
      </c>
    </row>
    <row r="1102" spans="1:12" x14ac:dyDescent="0.3">
      <c r="A1102" s="3">
        <v>44006</v>
      </c>
      <c r="B1102" s="18">
        <v>40.56</v>
      </c>
      <c r="C1102" s="16">
        <f t="shared" si="102"/>
        <v>-1.7441860465116199E-2</v>
      </c>
      <c r="D1102" s="18">
        <v>84.08</v>
      </c>
      <c r="E1102" s="16">
        <f t="shared" si="103"/>
        <v>-1.4995313964386137E-2</v>
      </c>
      <c r="F1102" s="18">
        <v>22.53</v>
      </c>
      <c r="G1102" s="16">
        <f t="shared" si="104"/>
        <v>-1.6586643387167088E-2</v>
      </c>
      <c r="J1102" s="15">
        <f t="shared" si="105"/>
        <v>-1.7996783467011186E-2</v>
      </c>
      <c r="K1102" s="15">
        <f t="shared" si="106"/>
        <v>-1.5467950805932417E-2</v>
      </c>
      <c r="L1102" s="15">
        <f t="shared" si="107"/>
        <v>-1.7057064197354886E-2</v>
      </c>
    </row>
    <row r="1103" spans="1:12" x14ac:dyDescent="0.3">
      <c r="A1103" s="3">
        <v>44007</v>
      </c>
      <c r="B1103" s="18">
        <v>40.47</v>
      </c>
      <c r="C1103" s="16">
        <f t="shared" si="102"/>
        <v>-2.2189349112426981E-3</v>
      </c>
      <c r="D1103" s="18">
        <v>84.84</v>
      </c>
      <c r="E1103" s="16">
        <f t="shared" si="103"/>
        <v>9.0390104662227966E-3</v>
      </c>
      <c r="F1103" s="18">
        <v>22.67</v>
      </c>
      <c r="G1103" s="16">
        <f t="shared" si="104"/>
        <v>6.2139369729250493E-3</v>
      </c>
      <c r="J1103" s="15">
        <f t="shared" si="105"/>
        <v>-2.7738579131376842E-3</v>
      </c>
      <c r="K1103" s="15">
        <f t="shared" si="106"/>
        <v>8.5663736246765158E-3</v>
      </c>
      <c r="L1103" s="15">
        <f t="shared" si="107"/>
        <v>5.7435161627372514E-3</v>
      </c>
    </row>
    <row r="1104" spans="1:12" x14ac:dyDescent="0.3">
      <c r="A1104" s="3">
        <v>44008</v>
      </c>
      <c r="B1104" s="18">
        <v>40.89</v>
      </c>
      <c r="C1104" s="16">
        <f t="shared" si="102"/>
        <v>1.0378057820607856E-2</v>
      </c>
      <c r="D1104" s="18">
        <v>85.22</v>
      </c>
      <c r="E1104" s="16">
        <f t="shared" si="103"/>
        <v>4.4790193305044301E-3</v>
      </c>
      <c r="F1104" s="18">
        <v>22.67</v>
      </c>
      <c r="G1104" s="16">
        <f t="shared" si="104"/>
        <v>0</v>
      </c>
      <c r="J1104" s="15">
        <f t="shared" si="105"/>
        <v>9.8231348187128691E-3</v>
      </c>
      <c r="K1104" s="15">
        <f t="shared" si="106"/>
        <v>4.0063824889581493E-3</v>
      </c>
      <c r="L1104" s="15">
        <f t="shared" si="107"/>
        <v>-4.704208101877977E-4</v>
      </c>
    </row>
    <row r="1105" spans="1:12" x14ac:dyDescent="0.3">
      <c r="A1105" s="3">
        <v>44011</v>
      </c>
      <c r="B1105" s="18">
        <v>40.549999999999997</v>
      </c>
      <c r="C1105" s="16">
        <f t="shared" si="102"/>
        <v>-8.3149914404501146E-3</v>
      </c>
      <c r="D1105" s="18">
        <v>84.07</v>
      </c>
      <c r="E1105" s="16">
        <f t="shared" si="103"/>
        <v>-1.3494484862708322E-2</v>
      </c>
      <c r="F1105" s="18">
        <v>22.26</v>
      </c>
      <c r="G1105" s="16">
        <f t="shared" si="104"/>
        <v>-1.8085575650639618E-2</v>
      </c>
      <c r="J1105" s="15">
        <f t="shared" si="105"/>
        <v>-8.8699144423451011E-3</v>
      </c>
      <c r="K1105" s="15">
        <f t="shared" si="106"/>
        <v>-1.3967121704254603E-2</v>
      </c>
      <c r="L1105" s="15">
        <f t="shared" si="107"/>
        <v>-1.8555996460827416E-2</v>
      </c>
    </row>
    <row r="1106" spans="1:12" x14ac:dyDescent="0.3">
      <c r="A1106" s="3">
        <v>44012</v>
      </c>
      <c r="B1106" s="18">
        <v>40.56</v>
      </c>
      <c r="C1106" s="16">
        <f t="shared" si="102"/>
        <v>2.466091245376667E-4</v>
      </c>
      <c r="D1106" s="18">
        <v>84.06</v>
      </c>
      <c r="E1106" s="16">
        <f t="shared" si="103"/>
        <v>-1.1894849530147411E-4</v>
      </c>
      <c r="F1106" s="18">
        <v>22.2</v>
      </c>
      <c r="G1106" s="16">
        <f t="shared" si="104"/>
        <v>-2.6954177897574594E-3</v>
      </c>
      <c r="J1106" s="15">
        <f t="shared" si="105"/>
        <v>-3.0831387735731934E-4</v>
      </c>
      <c r="K1106" s="15">
        <f t="shared" si="106"/>
        <v>-5.9158533684775482E-4</v>
      </c>
      <c r="L1106" s="15">
        <f t="shared" si="107"/>
        <v>-3.1658385999452569E-3</v>
      </c>
    </row>
    <row r="1107" spans="1:12" x14ac:dyDescent="0.3">
      <c r="A1107" s="3">
        <v>44013</v>
      </c>
      <c r="B1107" s="18">
        <v>40.9</v>
      </c>
      <c r="C1107" s="16">
        <f t="shared" si="102"/>
        <v>8.3826429980276007E-3</v>
      </c>
      <c r="D1107" s="18">
        <v>84.58</v>
      </c>
      <c r="E1107" s="16">
        <f t="shared" si="103"/>
        <v>6.1860575779204563E-3</v>
      </c>
      <c r="F1107" s="18">
        <v>22.28</v>
      </c>
      <c r="G1107" s="16">
        <f t="shared" si="104"/>
        <v>3.6036036036037888E-3</v>
      </c>
      <c r="J1107" s="15">
        <f t="shared" si="105"/>
        <v>7.8277199961326142E-3</v>
      </c>
      <c r="K1107" s="15">
        <f t="shared" si="106"/>
        <v>5.7134207363741755E-3</v>
      </c>
      <c r="L1107" s="15">
        <f t="shared" si="107"/>
        <v>3.1331827934159913E-3</v>
      </c>
    </row>
    <row r="1108" spans="1:12" x14ac:dyDescent="0.3">
      <c r="A1108" s="3">
        <v>44014</v>
      </c>
      <c r="B1108" s="18">
        <v>41.35</v>
      </c>
      <c r="C1108" s="16">
        <f t="shared" si="102"/>
        <v>1.1002444987775029E-2</v>
      </c>
      <c r="D1108" s="18">
        <v>86.05</v>
      </c>
      <c r="E1108" s="16">
        <f t="shared" si="103"/>
        <v>1.7379995270749626E-2</v>
      </c>
      <c r="F1108" s="18">
        <v>22.49</v>
      </c>
      <c r="G1108" s="16">
        <f t="shared" si="104"/>
        <v>9.4254937163373853E-3</v>
      </c>
      <c r="J1108" s="15">
        <f t="shared" si="105"/>
        <v>1.0447521985880042E-2</v>
      </c>
      <c r="K1108" s="15">
        <f t="shared" si="106"/>
        <v>1.6907358429203347E-2</v>
      </c>
      <c r="L1108" s="15">
        <f t="shared" si="107"/>
        <v>8.9550729061495873E-3</v>
      </c>
    </row>
    <row r="1109" spans="1:12" x14ac:dyDescent="0.3">
      <c r="A1109" s="3">
        <v>44015</v>
      </c>
      <c r="B1109" s="18">
        <v>41.59</v>
      </c>
      <c r="C1109" s="16">
        <f t="shared" si="102"/>
        <v>5.8041112454656485E-3</v>
      </c>
      <c r="D1109" s="18">
        <v>86.54</v>
      </c>
      <c r="E1109" s="16">
        <f t="shared" si="103"/>
        <v>5.6943637420105997E-3</v>
      </c>
      <c r="F1109" s="18">
        <v>22.57</v>
      </c>
      <c r="G1109" s="16">
        <f t="shared" si="104"/>
        <v>3.5571365051134674E-3</v>
      </c>
      <c r="J1109" s="15">
        <f t="shared" si="105"/>
        <v>5.249188243570662E-3</v>
      </c>
      <c r="K1109" s="15">
        <f t="shared" si="106"/>
        <v>5.2217269004643189E-3</v>
      </c>
      <c r="L1109" s="15">
        <f t="shared" si="107"/>
        <v>3.0867156949256698E-3</v>
      </c>
    </row>
    <row r="1110" spans="1:12" x14ac:dyDescent="0.3">
      <c r="A1110" s="3">
        <v>44018</v>
      </c>
      <c r="B1110" s="18">
        <v>42.12</v>
      </c>
      <c r="C1110" s="16">
        <f t="shared" si="102"/>
        <v>1.2743447944217223E-2</v>
      </c>
      <c r="D1110" s="18">
        <v>87.66</v>
      </c>
      <c r="E1110" s="16">
        <f t="shared" si="103"/>
        <v>1.2941992142361691E-2</v>
      </c>
      <c r="F1110" s="18">
        <v>22.92</v>
      </c>
      <c r="G1110" s="16">
        <f t="shared" si="104"/>
        <v>1.550731058927779E-2</v>
      </c>
      <c r="J1110" s="15">
        <f t="shared" si="105"/>
        <v>1.2188524942322237E-2</v>
      </c>
      <c r="K1110" s="15">
        <f t="shared" si="106"/>
        <v>1.246935530081541E-2</v>
      </c>
      <c r="L1110" s="15">
        <f t="shared" si="107"/>
        <v>1.5036889779089992E-2</v>
      </c>
    </row>
    <row r="1111" spans="1:12" x14ac:dyDescent="0.3">
      <c r="A1111" s="3">
        <v>44019</v>
      </c>
      <c r="B1111" s="18">
        <v>42.22</v>
      </c>
      <c r="C1111" s="16">
        <f t="shared" si="102"/>
        <v>2.3741690408356497E-3</v>
      </c>
      <c r="D1111" s="18">
        <v>88.54</v>
      </c>
      <c r="E1111" s="16">
        <f t="shared" si="103"/>
        <v>1.0038786219484397E-2</v>
      </c>
      <c r="F1111" s="18">
        <v>23.11</v>
      </c>
      <c r="G1111" s="16">
        <f t="shared" si="104"/>
        <v>8.2897033158813027E-3</v>
      </c>
      <c r="J1111" s="15">
        <f t="shared" si="105"/>
        <v>1.8192460389406637E-3</v>
      </c>
      <c r="K1111" s="15">
        <f t="shared" si="106"/>
        <v>9.5661493779381161E-3</v>
      </c>
      <c r="L1111" s="15">
        <f t="shared" si="107"/>
        <v>7.8192825056935047E-3</v>
      </c>
    </row>
    <row r="1112" spans="1:12" x14ac:dyDescent="0.3">
      <c r="A1112" s="3">
        <v>44020</v>
      </c>
      <c r="B1112" s="18">
        <v>41.85</v>
      </c>
      <c r="C1112" s="16">
        <f t="shared" si="102"/>
        <v>-8.7636191378492878E-3</v>
      </c>
      <c r="D1112" s="18">
        <v>87.93</v>
      </c>
      <c r="E1112" s="16">
        <f t="shared" si="103"/>
        <v>-6.8895414501920493E-3</v>
      </c>
      <c r="F1112" s="18">
        <v>23.12</v>
      </c>
      <c r="G1112" s="16">
        <f t="shared" si="104"/>
        <v>4.3271311120740563E-4</v>
      </c>
      <c r="J1112" s="15">
        <f t="shared" si="105"/>
        <v>-9.3185421397442743E-3</v>
      </c>
      <c r="K1112" s="15">
        <f t="shared" si="106"/>
        <v>-7.3621782917383301E-3</v>
      </c>
      <c r="L1112" s="15">
        <f t="shared" si="107"/>
        <v>-3.7707698980392064E-5</v>
      </c>
    </row>
    <row r="1113" spans="1:12" x14ac:dyDescent="0.3">
      <c r="A1113" s="3">
        <v>44021</v>
      </c>
      <c r="B1113" s="18">
        <v>42.21</v>
      </c>
      <c r="C1113" s="16">
        <f t="shared" si="102"/>
        <v>8.6021505376343566E-3</v>
      </c>
      <c r="D1113" s="18">
        <v>88.73</v>
      </c>
      <c r="E1113" s="16">
        <f t="shared" si="103"/>
        <v>9.0981462527008894E-3</v>
      </c>
      <c r="F1113" s="18">
        <v>23.49</v>
      </c>
      <c r="G1113" s="16">
        <f t="shared" si="104"/>
        <v>1.6003460207612452E-2</v>
      </c>
      <c r="J1113" s="15">
        <f t="shared" si="105"/>
        <v>8.0472275357393701E-3</v>
      </c>
      <c r="K1113" s="15">
        <f t="shared" si="106"/>
        <v>8.6255094111546086E-3</v>
      </c>
      <c r="L1113" s="15">
        <f t="shared" si="107"/>
        <v>1.5533039397424654E-2</v>
      </c>
    </row>
    <row r="1114" spans="1:12" x14ac:dyDescent="0.3">
      <c r="A1114" s="3">
        <v>44022</v>
      </c>
      <c r="B1114" s="18">
        <v>42.02</v>
      </c>
      <c r="C1114" s="16">
        <f t="shared" si="102"/>
        <v>-4.5013030087656114E-3</v>
      </c>
      <c r="D1114" s="18">
        <v>88.39</v>
      </c>
      <c r="E1114" s="16">
        <f t="shared" si="103"/>
        <v>-3.8318494308576811E-3</v>
      </c>
      <c r="F1114" s="18">
        <v>23.42</v>
      </c>
      <c r="G1114" s="16">
        <f t="shared" si="104"/>
        <v>-2.9799914857384646E-3</v>
      </c>
      <c r="J1114" s="15">
        <f t="shared" si="105"/>
        <v>-5.0562260106605979E-3</v>
      </c>
      <c r="K1114" s="15">
        <f t="shared" si="106"/>
        <v>-4.304486272403962E-3</v>
      </c>
      <c r="L1114" s="15">
        <f t="shared" si="107"/>
        <v>-3.4504122959262622E-3</v>
      </c>
    </row>
    <row r="1115" spans="1:12" x14ac:dyDescent="0.3">
      <c r="A1115" s="3">
        <v>44025</v>
      </c>
      <c r="B1115" s="18">
        <v>42.18</v>
      </c>
      <c r="C1115" s="16">
        <f t="shared" si="102"/>
        <v>3.8077106139933203E-3</v>
      </c>
      <c r="D1115" s="18">
        <v>88.29</v>
      </c>
      <c r="E1115" s="16">
        <f t="shared" si="103"/>
        <v>-1.1313497001922412E-3</v>
      </c>
      <c r="F1115" s="18">
        <v>23.37</v>
      </c>
      <c r="G1115" s="16">
        <f t="shared" si="104"/>
        <v>-2.1349274124680129E-3</v>
      </c>
      <c r="J1115" s="15">
        <f t="shared" si="105"/>
        <v>3.2527876120983343E-3</v>
      </c>
      <c r="K1115" s="15">
        <f t="shared" si="106"/>
        <v>-1.6039865417385221E-3</v>
      </c>
      <c r="L1115" s="15">
        <f t="shared" si="107"/>
        <v>-2.6053482226558104E-3</v>
      </c>
    </row>
    <row r="1116" spans="1:12" x14ac:dyDescent="0.3">
      <c r="A1116" s="3">
        <v>44026</v>
      </c>
      <c r="B1116" s="18">
        <v>41.46</v>
      </c>
      <c r="C1116" s="16">
        <f t="shared" si="102"/>
        <v>-1.7069701280227556E-2</v>
      </c>
      <c r="D1116" s="18">
        <v>87.53</v>
      </c>
      <c r="E1116" s="16">
        <f t="shared" si="103"/>
        <v>-8.6079963755805178E-3</v>
      </c>
      <c r="F1116" s="18">
        <v>23.03</v>
      </c>
      <c r="G1116" s="16">
        <f t="shared" si="104"/>
        <v>-1.4548566538296948E-2</v>
      </c>
      <c r="J1116" s="15">
        <f t="shared" si="105"/>
        <v>-1.7624624282122543E-2</v>
      </c>
      <c r="K1116" s="15">
        <f t="shared" si="106"/>
        <v>-9.0806332171267986E-3</v>
      </c>
      <c r="L1116" s="15">
        <f t="shared" si="107"/>
        <v>-1.5018987348484746E-2</v>
      </c>
    </row>
    <row r="1117" spans="1:12" x14ac:dyDescent="0.3">
      <c r="A1117" s="3">
        <v>44027</v>
      </c>
      <c r="B1117" s="18">
        <v>41.51</v>
      </c>
      <c r="C1117" s="16">
        <f t="shared" si="102"/>
        <v>1.2059816690785929E-3</v>
      </c>
      <c r="D1117" s="18">
        <v>87.06</v>
      </c>
      <c r="E1117" s="16">
        <f t="shared" si="103"/>
        <v>-5.3695875699759643E-3</v>
      </c>
      <c r="F1117" s="18">
        <v>23.07</v>
      </c>
      <c r="G1117" s="16">
        <f t="shared" si="104"/>
        <v>1.7368649587494733E-3</v>
      </c>
      <c r="J1117" s="15">
        <f t="shared" si="105"/>
        <v>6.510586671836069E-4</v>
      </c>
      <c r="K1117" s="15">
        <f t="shared" si="106"/>
        <v>-5.8422244115222451E-3</v>
      </c>
      <c r="L1117" s="15">
        <f t="shared" si="107"/>
        <v>1.2664441485616756E-3</v>
      </c>
    </row>
    <row r="1118" spans="1:12" x14ac:dyDescent="0.3">
      <c r="A1118" s="3">
        <v>44028</v>
      </c>
      <c r="B1118" s="18">
        <v>41.94</v>
      </c>
      <c r="C1118" s="16">
        <f t="shared" si="102"/>
        <v>1.0358949650686622E-2</v>
      </c>
      <c r="D1118" s="18">
        <v>87.72</v>
      </c>
      <c r="E1118" s="16">
        <f t="shared" si="103"/>
        <v>7.5809786354237296E-3</v>
      </c>
      <c r="F1118" s="18">
        <v>23.06</v>
      </c>
      <c r="G1118" s="16">
        <f t="shared" si="104"/>
        <v>-4.3346337234506649E-4</v>
      </c>
      <c r="J1118" s="15">
        <f t="shared" si="105"/>
        <v>9.8040266487916354E-3</v>
      </c>
      <c r="K1118" s="15">
        <f t="shared" si="106"/>
        <v>7.1083417938774488E-3</v>
      </c>
      <c r="L1118" s="15">
        <f t="shared" si="107"/>
        <v>-9.0388418253286424E-4</v>
      </c>
    </row>
    <row r="1119" spans="1:12" x14ac:dyDescent="0.3">
      <c r="A1119" s="3">
        <v>44029</v>
      </c>
      <c r="B1119" s="18">
        <v>42.55</v>
      </c>
      <c r="C1119" s="16">
        <f t="shared" si="102"/>
        <v>1.4544587505960882E-2</v>
      </c>
      <c r="D1119" s="18">
        <v>88.91</v>
      </c>
      <c r="E1119" s="16">
        <f t="shared" si="103"/>
        <v>1.3565891472868241E-2</v>
      </c>
      <c r="F1119" s="18">
        <v>23.21</v>
      </c>
      <c r="G1119" s="16">
        <f t="shared" si="104"/>
        <v>6.5047701647875655E-3</v>
      </c>
      <c r="J1119" s="15">
        <f t="shared" si="105"/>
        <v>1.3989664504065896E-2</v>
      </c>
      <c r="K1119" s="15">
        <f t="shared" si="106"/>
        <v>1.309325463132196E-2</v>
      </c>
      <c r="L1119" s="15">
        <f t="shared" si="107"/>
        <v>6.0343493545997676E-3</v>
      </c>
    </row>
    <row r="1120" spans="1:12" x14ac:dyDescent="0.3">
      <c r="A1120" s="3">
        <v>44032</v>
      </c>
      <c r="B1120" s="18">
        <v>42.93</v>
      </c>
      <c r="C1120" s="16">
        <f t="shared" si="102"/>
        <v>8.9306698002351581E-3</v>
      </c>
      <c r="D1120" s="18">
        <v>89.97</v>
      </c>
      <c r="E1120" s="16">
        <f t="shared" si="103"/>
        <v>1.1922168484984841E-2</v>
      </c>
      <c r="F1120" s="18">
        <v>23.5</v>
      </c>
      <c r="G1120" s="16">
        <f t="shared" si="104"/>
        <v>1.2494614390349046E-2</v>
      </c>
      <c r="J1120" s="15">
        <f t="shared" si="105"/>
        <v>8.3757467983401716E-3</v>
      </c>
      <c r="K1120" s="15">
        <f t="shared" si="106"/>
        <v>1.144953164343856E-2</v>
      </c>
      <c r="L1120" s="15">
        <f t="shared" si="107"/>
        <v>1.2024193580161248E-2</v>
      </c>
    </row>
    <row r="1121" spans="1:12" x14ac:dyDescent="0.3">
      <c r="A1121" s="3">
        <v>44033</v>
      </c>
      <c r="B1121" s="18">
        <v>43.5</v>
      </c>
      <c r="C1121" s="16">
        <f t="shared" si="102"/>
        <v>1.3277428371768041E-2</v>
      </c>
      <c r="D1121" s="18">
        <v>89.96</v>
      </c>
      <c r="E1121" s="16">
        <f t="shared" si="103"/>
        <v>-1.1114816049795362E-4</v>
      </c>
      <c r="F1121" s="18">
        <v>23.64</v>
      </c>
      <c r="G1121" s="16">
        <f t="shared" si="104"/>
        <v>5.9574468085106247E-3</v>
      </c>
      <c r="J1121" s="15">
        <f t="shared" si="105"/>
        <v>1.2722505369873054E-2</v>
      </c>
      <c r="K1121" s="15">
        <f t="shared" si="106"/>
        <v>-5.8378500204423432E-4</v>
      </c>
      <c r="L1121" s="15">
        <f t="shared" si="107"/>
        <v>5.4870259983228267E-3</v>
      </c>
    </row>
    <row r="1122" spans="1:12" x14ac:dyDescent="0.3">
      <c r="A1122" s="3">
        <v>44034</v>
      </c>
      <c r="B1122" s="18">
        <v>43.42</v>
      </c>
      <c r="C1122" s="16">
        <f t="shared" si="102"/>
        <v>-1.8390804597701038E-3</v>
      </c>
      <c r="D1122" s="18">
        <v>90.24</v>
      </c>
      <c r="E1122" s="16">
        <f t="shared" si="103"/>
        <v>3.1124944419742562E-3</v>
      </c>
      <c r="F1122" s="18">
        <v>23.65</v>
      </c>
      <c r="G1122" s="16">
        <f t="shared" si="104"/>
        <v>4.2301184433157779E-4</v>
      </c>
      <c r="J1122" s="15">
        <f t="shared" si="105"/>
        <v>-2.3940034616650899E-3</v>
      </c>
      <c r="K1122" s="15">
        <f t="shared" si="106"/>
        <v>2.6398576004279754E-3</v>
      </c>
      <c r="L1122" s="15">
        <f t="shared" si="107"/>
        <v>-4.7408965856219904E-5</v>
      </c>
    </row>
    <row r="1123" spans="1:12" x14ac:dyDescent="0.3">
      <c r="A1123" s="3">
        <v>44035</v>
      </c>
      <c r="B1123" s="18">
        <v>43.71</v>
      </c>
      <c r="C1123" s="16">
        <f t="shared" si="102"/>
        <v>6.6789497927222108E-3</v>
      </c>
      <c r="D1123" s="18">
        <v>91.58</v>
      </c>
      <c r="E1123" s="16">
        <f t="shared" si="103"/>
        <v>1.4849290780141855E-2</v>
      </c>
      <c r="F1123" s="18">
        <v>23.97</v>
      </c>
      <c r="G1123" s="16">
        <f t="shared" si="104"/>
        <v>1.3530655391120527E-2</v>
      </c>
      <c r="J1123" s="15">
        <f t="shared" si="105"/>
        <v>6.1240267908272243E-3</v>
      </c>
      <c r="K1123" s="15">
        <f t="shared" si="106"/>
        <v>1.4376653938595574E-2</v>
      </c>
      <c r="L1123" s="15">
        <f t="shared" si="107"/>
        <v>1.3060234580932729E-2</v>
      </c>
    </row>
    <row r="1124" spans="1:12" x14ac:dyDescent="0.3">
      <c r="A1124" s="3">
        <v>44036</v>
      </c>
      <c r="B1124" s="18">
        <v>43.46</v>
      </c>
      <c r="C1124" s="16">
        <f t="shared" si="102"/>
        <v>-5.7195149851292371E-3</v>
      </c>
      <c r="D1124" s="18">
        <v>91.18</v>
      </c>
      <c r="E1124" s="16">
        <f t="shared" si="103"/>
        <v>-4.3677658877483427E-3</v>
      </c>
      <c r="F1124" s="18">
        <v>23.9</v>
      </c>
      <c r="G1124" s="16">
        <f t="shared" si="104"/>
        <v>-2.9203170629954478E-3</v>
      </c>
      <c r="J1124" s="15">
        <f t="shared" si="105"/>
        <v>-6.2744379870242235E-3</v>
      </c>
      <c r="K1124" s="15">
        <f t="shared" si="106"/>
        <v>-4.8404027292946235E-3</v>
      </c>
      <c r="L1124" s="15">
        <f t="shared" si="107"/>
        <v>-3.3907378731832453E-3</v>
      </c>
    </row>
    <row r="1125" spans="1:12" x14ac:dyDescent="0.3">
      <c r="A1125" s="3">
        <v>44039</v>
      </c>
      <c r="B1125" s="18">
        <v>43.18</v>
      </c>
      <c r="C1125" s="16">
        <f t="shared" si="102"/>
        <v>-6.4427059364933204E-3</v>
      </c>
      <c r="D1125" s="18">
        <v>90.53</v>
      </c>
      <c r="E1125" s="16">
        <f t="shared" si="103"/>
        <v>-7.1287563062075732E-3</v>
      </c>
      <c r="F1125" s="18">
        <v>23.61</v>
      </c>
      <c r="G1125" s="16">
        <f t="shared" si="104"/>
        <v>-1.2133891213389036E-2</v>
      </c>
      <c r="J1125" s="15">
        <f t="shared" si="105"/>
        <v>-6.9976289383883068E-3</v>
      </c>
      <c r="K1125" s="15">
        <f t="shared" si="106"/>
        <v>-7.601393147753854E-3</v>
      </c>
      <c r="L1125" s="15">
        <f t="shared" si="107"/>
        <v>-1.2604312023576834E-2</v>
      </c>
    </row>
    <row r="1126" spans="1:12" x14ac:dyDescent="0.3">
      <c r="A1126" s="3">
        <v>44040</v>
      </c>
      <c r="B1126" s="18">
        <v>43.68</v>
      </c>
      <c r="C1126" s="16">
        <f t="shared" si="102"/>
        <v>1.1579434923575826E-2</v>
      </c>
      <c r="D1126" s="18">
        <v>90.96</v>
      </c>
      <c r="E1126" s="16">
        <f t="shared" si="103"/>
        <v>4.7498066939135608E-3</v>
      </c>
      <c r="F1126" s="18">
        <v>23.8</v>
      </c>
      <c r="G1126" s="16">
        <f t="shared" si="104"/>
        <v>8.0474375264718567E-3</v>
      </c>
      <c r="J1126" s="15">
        <f t="shared" si="105"/>
        <v>1.102451192168084E-2</v>
      </c>
      <c r="K1126" s="15">
        <f t="shared" si="106"/>
        <v>4.27716985236728E-3</v>
      </c>
      <c r="L1126" s="15">
        <f t="shared" si="107"/>
        <v>7.5770167162840588E-3</v>
      </c>
    </row>
    <row r="1127" spans="1:12" x14ac:dyDescent="0.3">
      <c r="A1127" s="3">
        <v>44041</v>
      </c>
      <c r="B1127" s="18">
        <v>43.39</v>
      </c>
      <c r="C1127" s="16">
        <f t="shared" si="102"/>
        <v>-6.6391941391941156E-3</v>
      </c>
      <c r="D1127" s="18">
        <v>91.31</v>
      </c>
      <c r="E1127" s="16">
        <f t="shared" si="103"/>
        <v>3.8478452066843527E-3</v>
      </c>
      <c r="F1127" s="18">
        <v>23.75</v>
      </c>
      <c r="G1127" s="16">
        <f t="shared" si="104"/>
        <v>-2.1008403361344463E-3</v>
      </c>
      <c r="J1127" s="15">
        <f t="shared" si="105"/>
        <v>-7.1941171410891021E-3</v>
      </c>
      <c r="K1127" s="15">
        <f t="shared" si="106"/>
        <v>3.3752083651380719E-3</v>
      </c>
      <c r="L1127" s="15">
        <f t="shared" si="107"/>
        <v>-2.5712611463222439E-3</v>
      </c>
    </row>
    <row r="1128" spans="1:12" x14ac:dyDescent="0.3">
      <c r="A1128" s="3">
        <v>44042</v>
      </c>
      <c r="B1128" s="18">
        <v>43.07</v>
      </c>
      <c r="C1128" s="16">
        <f t="shared" si="102"/>
        <v>-7.3749711915187532E-3</v>
      </c>
      <c r="D1128" s="18">
        <v>90.96</v>
      </c>
      <c r="E1128" s="16">
        <f t="shared" si="103"/>
        <v>-3.8330960464353359E-3</v>
      </c>
      <c r="F1128" s="18">
        <v>23.69</v>
      </c>
      <c r="G1128" s="16">
        <f t="shared" si="104"/>
        <v>-2.5263157894735988E-3</v>
      </c>
      <c r="J1128" s="15">
        <f t="shared" si="105"/>
        <v>-7.9298941934137397E-3</v>
      </c>
      <c r="K1128" s="15">
        <f t="shared" si="106"/>
        <v>-4.3057328879816167E-3</v>
      </c>
      <c r="L1128" s="15">
        <f t="shared" si="107"/>
        <v>-2.9967365996613963E-3</v>
      </c>
    </row>
    <row r="1129" spans="1:12" x14ac:dyDescent="0.3">
      <c r="A1129" s="3">
        <v>44043</v>
      </c>
      <c r="B1129" s="18">
        <v>43.06</v>
      </c>
      <c r="C1129" s="16">
        <f t="shared" si="102"/>
        <v>-2.3218017181325656E-4</v>
      </c>
      <c r="D1129" s="18">
        <v>91.16</v>
      </c>
      <c r="E1129" s="16">
        <f t="shared" si="103"/>
        <v>2.1987686895339476E-3</v>
      </c>
      <c r="F1129" s="18">
        <v>23.75</v>
      </c>
      <c r="G1129" s="16">
        <f t="shared" si="104"/>
        <v>2.5327142254114587E-3</v>
      </c>
      <c r="J1129" s="15">
        <f t="shared" si="105"/>
        <v>-7.871031737082426E-4</v>
      </c>
      <c r="K1129" s="15">
        <f t="shared" si="106"/>
        <v>1.7261318479876667E-3</v>
      </c>
      <c r="L1129" s="15">
        <f t="shared" si="107"/>
        <v>2.0622934152236612E-3</v>
      </c>
    </row>
    <row r="1130" spans="1:12" x14ac:dyDescent="0.3">
      <c r="A1130" s="3">
        <v>44046</v>
      </c>
      <c r="B1130" s="18">
        <v>42.54</v>
      </c>
      <c r="C1130" s="16">
        <f t="shared" si="102"/>
        <v>-1.207617278216444E-2</v>
      </c>
      <c r="D1130" s="18">
        <v>91.31</v>
      </c>
      <c r="E1130" s="16">
        <f t="shared" si="103"/>
        <v>1.6454585344449768E-3</v>
      </c>
      <c r="F1130" s="18">
        <v>23.86</v>
      </c>
      <c r="G1130" s="16">
        <f t="shared" si="104"/>
        <v>4.63157894736832E-3</v>
      </c>
      <c r="J1130" s="15">
        <f t="shared" si="105"/>
        <v>-1.2631095784059427E-2</v>
      </c>
      <c r="K1130" s="15">
        <f t="shared" si="106"/>
        <v>1.172821692898696E-3</v>
      </c>
      <c r="L1130" s="15">
        <f t="shared" si="107"/>
        <v>4.161158137180522E-3</v>
      </c>
    </row>
    <row r="1131" spans="1:12" x14ac:dyDescent="0.3">
      <c r="A1131" s="3">
        <v>44047</v>
      </c>
      <c r="B1131" s="18">
        <v>43.1</v>
      </c>
      <c r="C1131" s="16">
        <f t="shared" si="102"/>
        <v>1.3164080865068151E-2</v>
      </c>
      <c r="D1131" s="18">
        <v>91.69</v>
      </c>
      <c r="E1131" s="16">
        <f t="shared" si="103"/>
        <v>4.1616471361296536E-3</v>
      </c>
      <c r="F1131" s="18">
        <v>24.09</v>
      </c>
      <c r="G1131" s="16">
        <f t="shared" si="104"/>
        <v>9.6395641240569763E-3</v>
      </c>
      <c r="J1131" s="15">
        <f t="shared" si="105"/>
        <v>1.2609157863173164E-2</v>
      </c>
      <c r="K1131" s="15">
        <f t="shared" si="106"/>
        <v>3.6890102945833728E-3</v>
      </c>
      <c r="L1131" s="15">
        <f t="shared" si="107"/>
        <v>9.1691433138691783E-3</v>
      </c>
    </row>
    <row r="1132" spans="1:12" x14ac:dyDescent="0.3">
      <c r="A1132" s="3">
        <v>44048</v>
      </c>
      <c r="B1132" s="18">
        <v>43.26</v>
      </c>
      <c r="C1132" s="16">
        <f t="shared" si="102"/>
        <v>3.7122969837586339E-3</v>
      </c>
      <c r="D1132" s="18">
        <v>92.32</v>
      </c>
      <c r="E1132" s="16">
        <f t="shared" si="103"/>
        <v>6.8709782964335719E-3</v>
      </c>
      <c r="F1132" s="18">
        <v>24.13</v>
      </c>
      <c r="G1132" s="16">
        <f t="shared" si="104"/>
        <v>1.6604400166042588E-3</v>
      </c>
      <c r="J1132" s="15">
        <f t="shared" si="105"/>
        <v>3.1573739818636479E-3</v>
      </c>
      <c r="K1132" s="15">
        <f t="shared" si="106"/>
        <v>6.3983414548872911E-3</v>
      </c>
      <c r="L1132" s="15">
        <f t="shared" si="107"/>
        <v>1.190019206416461E-3</v>
      </c>
    </row>
    <row r="1133" spans="1:12" x14ac:dyDescent="0.3">
      <c r="A1133" s="3">
        <v>44049</v>
      </c>
      <c r="B1133" s="18">
        <v>43.61</v>
      </c>
      <c r="C1133" s="16">
        <f t="shared" si="102"/>
        <v>8.090614886731462E-3</v>
      </c>
      <c r="D1133" s="18">
        <v>93.24</v>
      </c>
      <c r="E1133" s="16">
        <f t="shared" si="103"/>
        <v>9.9653379549393684E-3</v>
      </c>
      <c r="F1133" s="18">
        <v>24.37</v>
      </c>
      <c r="G1133" s="16">
        <f t="shared" si="104"/>
        <v>9.9461251554082697E-3</v>
      </c>
      <c r="J1133" s="15">
        <f t="shared" si="105"/>
        <v>7.5356918848364755E-3</v>
      </c>
      <c r="K1133" s="15">
        <f t="shared" si="106"/>
        <v>9.4927011133930875E-3</v>
      </c>
      <c r="L1133" s="15">
        <f t="shared" si="107"/>
        <v>9.4757043452204717E-3</v>
      </c>
    </row>
    <row r="1134" spans="1:12" x14ac:dyDescent="0.3">
      <c r="A1134" s="3">
        <v>44050</v>
      </c>
      <c r="B1134" s="18">
        <v>43.61</v>
      </c>
      <c r="C1134" s="16">
        <f t="shared" si="102"/>
        <v>0</v>
      </c>
      <c r="D1134" s="18">
        <v>93.28</v>
      </c>
      <c r="E1134" s="16">
        <f t="shared" si="103"/>
        <v>4.2900042900040347E-4</v>
      </c>
      <c r="F1134" s="18">
        <v>24.44</v>
      </c>
      <c r="G1134" s="16">
        <f t="shared" si="104"/>
        <v>2.8723840787854282E-3</v>
      </c>
      <c r="J1134" s="15">
        <f t="shared" si="105"/>
        <v>-5.5492300189498604E-4</v>
      </c>
      <c r="K1134" s="15">
        <f t="shared" si="106"/>
        <v>-4.3636412545877234E-5</v>
      </c>
      <c r="L1134" s="15">
        <f t="shared" si="107"/>
        <v>2.4019632685976307E-3</v>
      </c>
    </row>
    <row r="1135" spans="1:12" x14ac:dyDescent="0.3">
      <c r="A1135" s="3">
        <v>44053</v>
      </c>
      <c r="B1135" s="18">
        <v>43.85</v>
      </c>
      <c r="C1135" s="16">
        <f t="shared" si="102"/>
        <v>5.5033249254758942E-3</v>
      </c>
      <c r="D1135" s="18">
        <v>94.59</v>
      </c>
      <c r="E1135" s="16">
        <f t="shared" si="103"/>
        <v>1.4043739279588463E-2</v>
      </c>
      <c r="F1135" s="18">
        <v>24.84</v>
      </c>
      <c r="G1135" s="16">
        <f t="shared" si="104"/>
        <v>1.6366612111292866E-2</v>
      </c>
      <c r="J1135" s="15">
        <f t="shared" si="105"/>
        <v>4.9484019235809078E-3</v>
      </c>
      <c r="K1135" s="15">
        <f t="shared" si="106"/>
        <v>1.3571102438042182E-2</v>
      </c>
      <c r="L1135" s="15">
        <f t="shared" si="107"/>
        <v>1.5896191301105068E-2</v>
      </c>
    </row>
    <row r="1136" spans="1:12" x14ac:dyDescent="0.3">
      <c r="A1136" s="3">
        <v>44054</v>
      </c>
      <c r="B1136" s="18">
        <v>44.04</v>
      </c>
      <c r="C1136" s="16">
        <f t="shared" si="102"/>
        <v>4.3329532497149437E-3</v>
      </c>
      <c r="D1136" s="18">
        <v>94.57</v>
      </c>
      <c r="E1136" s="16">
        <f t="shared" si="103"/>
        <v>-2.1143884131524793E-4</v>
      </c>
      <c r="F1136" s="18">
        <v>24.86</v>
      </c>
      <c r="G1136" s="16">
        <f t="shared" si="104"/>
        <v>8.0515297906602612E-4</v>
      </c>
      <c r="J1136" s="15">
        <f t="shared" si="105"/>
        <v>3.7780302478199576E-3</v>
      </c>
      <c r="K1136" s="15">
        <f t="shared" si="106"/>
        <v>-6.8407568286152863E-4</v>
      </c>
      <c r="L1136" s="15">
        <f t="shared" si="107"/>
        <v>3.3473216887822842E-4</v>
      </c>
    </row>
    <row r="1137" spans="1:12" x14ac:dyDescent="0.3">
      <c r="A1137" s="3">
        <v>44055</v>
      </c>
      <c r="B1137" s="18">
        <v>44.15</v>
      </c>
      <c r="C1137" s="16">
        <f t="shared" si="102"/>
        <v>2.4977293369663478E-3</v>
      </c>
      <c r="D1137" s="18">
        <v>94.8</v>
      </c>
      <c r="E1137" s="16">
        <f t="shared" si="103"/>
        <v>2.4320609072645549E-3</v>
      </c>
      <c r="F1137" s="18">
        <v>24.96</v>
      </c>
      <c r="G1137" s="16">
        <f t="shared" si="104"/>
        <v>4.022526146419958E-3</v>
      </c>
      <c r="J1137" s="15">
        <f t="shared" si="105"/>
        <v>1.9428063350713618E-3</v>
      </c>
      <c r="K1137" s="15">
        <f t="shared" si="106"/>
        <v>1.9594240657182741E-3</v>
      </c>
      <c r="L1137" s="15">
        <f t="shared" si="107"/>
        <v>3.5521053362321604E-3</v>
      </c>
    </row>
    <row r="1138" spans="1:12" x14ac:dyDescent="0.3">
      <c r="A1138" s="3">
        <v>44056</v>
      </c>
      <c r="B1138" s="18">
        <v>44.36</v>
      </c>
      <c r="C1138" s="16">
        <f t="shared" si="102"/>
        <v>4.756511891279791E-3</v>
      </c>
      <c r="D1138" s="18">
        <v>96.6</v>
      </c>
      <c r="E1138" s="16">
        <f t="shared" si="103"/>
        <v>1.8987341772151778E-2</v>
      </c>
      <c r="F1138" s="18">
        <v>25.26</v>
      </c>
      <c r="G1138" s="16">
        <f t="shared" si="104"/>
        <v>1.2019230769230838E-2</v>
      </c>
      <c r="J1138" s="15">
        <f t="shared" si="105"/>
        <v>4.2015888893848045E-3</v>
      </c>
      <c r="K1138" s="15">
        <f t="shared" si="106"/>
        <v>1.8514704930605499E-2</v>
      </c>
      <c r="L1138" s="15">
        <f t="shared" si="107"/>
        <v>1.154880995904304E-2</v>
      </c>
    </row>
    <row r="1139" spans="1:12" x14ac:dyDescent="0.3">
      <c r="A1139" s="3">
        <v>44057</v>
      </c>
      <c r="B1139" s="18">
        <v>43.84</v>
      </c>
      <c r="C1139" s="16">
        <f t="shared" si="102"/>
        <v>-1.1722272317402971E-2</v>
      </c>
      <c r="D1139" s="18">
        <v>96.32</v>
      </c>
      <c r="E1139" s="16">
        <f t="shared" si="103"/>
        <v>-2.8985507246377384E-3</v>
      </c>
      <c r="F1139" s="18">
        <v>25.21</v>
      </c>
      <c r="G1139" s="16">
        <f t="shared" si="104"/>
        <v>-1.9794140934283888E-3</v>
      </c>
      <c r="J1139" s="15">
        <f t="shared" si="105"/>
        <v>-1.2277195319297957E-2</v>
      </c>
      <c r="K1139" s="15">
        <f t="shared" si="106"/>
        <v>-3.3711875661840193E-3</v>
      </c>
      <c r="L1139" s="15">
        <f t="shared" si="107"/>
        <v>-2.4498349036161863E-3</v>
      </c>
    </row>
    <row r="1140" spans="1:12" x14ac:dyDescent="0.3">
      <c r="A1140" s="3">
        <v>44060</v>
      </c>
      <c r="B1140" s="18">
        <v>44.24</v>
      </c>
      <c r="C1140" s="16">
        <f t="shared" si="102"/>
        <v>9.124087591240837E-3</v>
      </c>
      <c r="D1140" s="18">
        <v>96.8</v>
      </c>
      <c r="E1140" s="16">
        <f t="shared" si="103"/>
        <v>4.983388704318914E-3</v>
      </c>
      <c r="F1140" s="18">
        <v>25.54</v>
      </c>
      <c r="G1140" s="16">
        <f t="shared" si="104"/>
        <v>1.3090043633478654E-2</v>
      </c>
      <c r="J1140" s="15">
        <f t="shared" si="105"/>
        <v>8.5691645893458505E-3</v>
      </c>
      <c r="K1140" s="15">
        <f t="shared" si="106"/>
        <v>4.5107518627726332E-3</v>
      </c>
      <c r="L1140" s="15">
        <f t="shared" si="107"/>
        <v>1.2619622823290856E-2</v>
      </c>
    </row>
    <row r="1141" spans="1:12" x14ac:dyDescent="0.3">
      <c r="A1141" s="3">
        <v>44061</v>
      </c>
      <c r="B1141" s="18">
        <v>44.76</v>
      </c>
      <c r="C1141" s="16">
        <f t="shared" si="102"/>
        <v>1.1754068716093968E-2</v>
      </c>
      <c r="D1141" s="18">
        <v>98.19</v>
      </c>
      <c r="E1141" s="16">
        <f t="shared" si="103"/>
        <v>1.4359504132231304E-2</v>
      </c>
      <c r="F1141" s="18">
        <v>25.91</v>
      </c>
      <c r="G1141" s="16">
        <f t="shared" si="104"/>
        <v>1.4487079091620947E-2</v>
      </c>
      <c r="J1141" s="15">
        <f t="shared" si="105"/>
        <v>1.1199145714198982E-2</v>
      </c>
      <c r="K1141" s="15">
        <f t="shared" si="106"/>
        <v>1.3886867290685024E-2</v>
      </c>
      <c r="L1141" s="15">
        <f t="shared" si="107"/>
        <v>1.4016658281433149E-2</v>
      </c>
    </row>
    <row r="1142" spans="1:12" x14ac:dyDescent="0.3">
      <c r="A1142" s="3">
        <v>44062</v>
      </c>
      <c r="B1142" s="18">
        <v>44.9</v>
      </c>
      <c r="C1142" s="16">
        <f t="shared" si="102"/>
        <v>3.127792672028562E-3</v>
      </c>
      <c r="D1142" s="18">
        <v>98.73</v>
      </c>
      <c r="E1142" s="16">
        <f t="shared" si="103"/>
        <v>5.499541704858002E-3</v>
      </c>
      <c r="F1142" s="18">
        <v>26.24</v>
      </c>
      <c r="G1142" s="16">
        <f t="shared" si="104"/>
        <v>1.2736395214203E-2</v>
      </c>
      <c r="J1142" s="15">
        <f t="shared" si="105"/>
        <v>2.572869670133576E-3</v>
      </c>
      <c r="K1142" s="15">
        <f t="shared" si="106"/>
        <v>5.0269048633117212E-3</v>
      </c>
      <c r="L1142" s="15">
        <f t="shared" si="107"/>
        <v>1.2265974404015202E-2</v>
      </c>
    </row>
    <row r="1143" spans="1:12" x14ac:dyDescent="0.3">
      <c r="A1143" s="3">
        <v>44063</v>
      </c>
      <c r="B1143" s="18">
        <v>44.67</v>
      </c>
      <c r="C1143" s="16">
        <f t="shared" si="102"/>
        <v>-5.1224944320712451E-3</v>
      </c>
      <c r="D1143" s="18">
        <v>99.86</v>
      </c>
      <c r="E1143" s="16">
        <f t="shared" si="103"/>
        <v>1.1445356021472675E-2</v>
      </c>
      <c r="F1143" s="18">
        <v>26.57</v>
      </c>
      <c r="G1143" s="16">
        <f t="shared" si="104"/>
        <v>1.257621951219523E-2</v>
      </c>
      <c r="J1143" s="15">
        <f t="shared" si="105"/>
        <v>-5.6774174339662316E-3</v>
      </c>
      <c r="K1143" s="15">
        <f t="shared" si="106"/>
        <v>1.0972719179926394E-2</v>
      </c>
      <c r="L1143" s="15">
        <f t="shared" si="107"/>
        <v>1.2105798702007432E-2</v>
      </c>
    </row>
    <row r="1144" spans="1:12" x14ac:dyDescent="0.3">
      <c r="A1144" s="3">
        <v>44064</v>
      </c>
      <c r="B1144" s="18">
        <v>44.87</v>
      </c>
      <c r="C1144" s="16">
        <f t="shared" si="102"/>
        <v>4.4772778150883319E-3</v>
      </c>
      <c r="D1144" s="18">
        <v>100.36</v>
      </c>
      <c r="E1144" s="16">
        <f t="shared" si="103"/>
        <v>5.0070098137391383E-3</v>
      </c>
      <c r="F1144" s="18">
        <v>26.99</v>
      </c>
      <c r="G1144" s="16">
        <f t="shared" si="104"/>
        <v>1.5807301467820833E-2</v>
      </c>
      <c r="J1144" s="15">
        <f t="shared" si="105"/>
        <v>3.9223548131933454E-3</v>
      </c>
      <c r="K1144" s="15">
        <f t="shared" si="106"/>
        <v>4.5343729721928575E-3</v>
      </c>
      <c r="L1144" s="15">
        <f t="shared" si="107"/>
        <v>1.5336880657633035E-2</v>
      </c>
    </row>
    <row r="1145" spans="1:12" x14ac:dyDescent="0.3">
      <c r="A1145" s="3">
        <v>44067</v>
      </c>
      <c r="B1145" s="18">
        <v>45.1</v>
      </c>
      <c r="C1145" s="16">
        <f t="shared" si="102"/>
        <v>5.1259193224872934E-3</v>
      </c>
      <c r="D1145" s="18">
        <v>101.89</v>
      </c>
      <c r="E1145" s="16">
        <f t="shared" si="103"/>
        <v>1.5245117576723866E-2</v>
      </c>
      <c r="F1145" s="18">
        <v>27.44</v>
      </c>
      <c r="G1145" s="16">
        <f t="shared" si="104"/>
        <v>1.6672841793256898E-2</v>
      </c>
      <c r="J1145" s="15">
        <f t="shared" si="105"/>
        <v>4.570996320592307E-3</v>
      </c>
      <c r="K1145" s="15">
        <f t="shared" si="106"/>
        <v>1.4772480735177585E-2</v>
      </c>
      <c r="L1145" s="15">
        <f t="shared" si="107"/>
        <v>1.62024209830691E-2</v>
      </c>
    </row>
    <row r="1146" spans="1:12" x14ac:dyDescent="0.3">
      <c r="A1146" s="3">
        <v>44068</v>
      </c>
      <c r="B1146" s="18">
        <v>45.13</v>
      </c>
      <c r="C1146" s="16">
        <f t="shared" si="102"/>
        <v>6.6518847006658E-4</v>
      </c>
      <c r="D1146" s="18">
        <v>102.09</v>
      </c>
      <c r="E1146" s="16">
        <f t="shared" si="103"/>
        <v>1.9629011679263009E-3</v>
      </c>
      <c r="F1146" s="18">
        <v>27.43</v>
      </c>
      <c r="G1146" s="16">
        <f t="shared" si="104"/>
        <v>-3.6443148688047877E-4</v>
      </c>
      <c r="J1146" s="15">
        <f t="shared" si="105"/>
        <v>1.1026546817159396E-4</v>
      </c>
      <c r="K1146" s="15">
        <f t="shared" si="106"/>
        <v>1.4902643263800201E-3</v>
      </c>
      <c r="L1146" s="15">
        <f t="shared" si="107"/>
        <v>-8.3485229706827652E-4</v>
      </c>
    </row>
    <row r="1147" spans="1:12" x14ac:dyDescent="0.3">
      <c r="A1147" s="3">
        <v>44069</v>
      </c>
      <c r="B1147" s="18">
        <v>45.31</v>
      </c>
      <c r="C1147" s="16">
        <f t="shared" si="102"/>
        <v>3.9884777309993069E-3</v>
      </c>
      <c r="D1147" s="18">
        <v>102.55</v>
      </c>
      <c r="E1147" s="16">
        <f t="shared" si="103"/>
        <v>4.5058281908119113E-3</v>
      </c>
      <c r="F1147" s="18">
        <v>27.73</v>
      </c>
      <c r="G1147" s="16">
        <f t="shared" si="104"/>
        <v>1.0936930368210085E-2</v>
      </c>
      <c r="J1147" s="15">
        <f t="shared" si="105"/>
        <v>3.4335547291043209E-3</v>
      </c>
      <c r="K1147" s="15">
        <f t="shared" si="106"/>
        <v>4.0331913492656305E-3</v>
      </c>
      <c r="L1147" s="15">
        <f t="shared" si="107"/>
        <v>1.0466509558022287E-2</v>
      </c>
    </row>
    <row r="1148" spans="1:12" x14ac:dyDescent="0.3">
      <c r="A1148" s="3">
        <v>44070</v>
      </c>
      <c r="B1148" s="18">
        <v>45.32</v>
      </c>
      <c r="C1148" s="16">
        <f t="shared" si="102"/>
        <v>2.2070183182520964E-4</v>
      </c>
      <c r="D1148" s="18">
        <v>102.56</v>
      </c>
      <c r="E1148" s="16">
        <f t="shared" si="103"/>
        <v>9.7513408093607978E-5</v>
      </c>
      <c r="F1148" s="18">
        <v>27.89</v>
      </c>
      <c r="G1148" s="16">
        <f t="shared" si="104"/>
        <v>5.7699242697439868E-3</v>
      </c>
      <c r="J1148" s="15">
        <f t="shared" si="105"/>
        <v>-3.342211700697764E-4</v>
      </c>
      <c r="K1148" s="15">
        <f t="shared" si="106"/>
        <v>-3.7512343345267273E-4</v>
      </c>
      <c r="L1148" s="15">
        <f t="shared" si="107"/>
        <v>5.2995034595561888E-3</v>
      </c>
    </row>
    <row r="1149" spans="1:12" x14ac:dyDescent="0.3">
      <c r="A1149" s="3">
        <v>44071</v>
      </c>
      <c r="B1149" s="18">
        <v>45.67</v>
      </c>
      <c r="C1149" s="16">
        <f t="shared" si="102"/>
        <v>7.7228596646072845E-3</v>
      </c>
      <c r="D1149" s="18">
        <v>102.8</v>
      </c>
      <c r="E1149" s="16">
        <f t="shared" si="103"/>
        <v>2.3400936037440978E-3</v>
      </c>
      <c r="F1149" s="18">
        <v>27.85</v>
      </c>
      <c r="G1149" s="16">
        <f t="shared" si="104"/>
        <v>-1.4342058085334841E-3</v>
      </c>
      <c r="J1149" s="15">
        <f t="shared" si="105"/>
        <v>7.167936662712298E-3</v>
      </c>
      <c r="K1149" s="15">
        <f t="shared" si="106"/>
        <v>1.867456762197817E-3</v>
      </c>
      <c r="L1149" s="15">
        <f t="shared" si="107"/>
        <v>-1.9046266187212819E-3</v>
      </c>
    </row>
    <row r="1150" spans="1:12" x14ac:dyDescent="0.3">
      <c r="A1150" s="3">
        <v>44074</v>
      </c>
      <c r="B1150" s="18">
        <v>44.59</v>
      </c>
      <c r="C1150" s="16">
        <f t="shared" si="102"/>
        <v>-2.3647908911758275E-2</v>
      </c>
      <c r="D1150" s="18">
        <v>99.02</v>
      </c>
      <c r="E1150" s="16">
        <f t="shared" si="103"/>
        <v>-3.6770428015564183E-2</v>
      </c>
      <c r="F1150" s="18">
        <v>26.81</v>
      </c>
      <c r="G1150" s="16">
        <f t="shared" si="104"/>
        <v>-3.7342908438061095E-2</v>
      </c>
      <c r="J1150" s="15">
        <f t="shared" si="105"/>
        <v>-2.4202831913653262E-2</v>
      </c>
      <c r="K1150" s="15">
        <f t="shared" si="106"/>
        <v>-3.7243064857110465E-2</v>
      </c>
      <c r="L1150" s="15">
        <f t="shared" si="107"/>
        <v>-3.7813329248248893E-2</v>
      </c>
    </row>
    <row r="1151" spans="1:12" x14ac:dyDescent="0.3">
      <c r="A1151" s="3">
        <v>44075</v>
      </c>
      <c r="B1151" s="18">
        <v>44.98</v>
      </c>
      <c r="C1151" s="16">
        <f t="shared" si="102"/>
        <v>8.7463556851310464E-3</v>
      </c>
      <c r="D1151" s="18">
        <v>99.72</v>
      </c>
      <c r="E1151" s="16">
        <f t="shared" si="103"/>
        <v>7.069278933548917E-3</v>
      </c>
      <c r="F1151" s="18">
        <v>26.6</v>
      </c>
      <c r="G1151" s="16">
        <f t="shared" si="104"/>
        <v>-7.8328981723236879E-3</v>
      </c>
      <c r="J1151" s="15">
        <f t="shared" si="105"/>
        <v>8.19143268323606E-3</v>
      </c>
      <c r="K1151" s="15">
        <f t="shared" si="106"/>
        <v>6.5966420920026362E-3</v>
      </c>
      <c r="L1151" s="15">
        <f t="shared" si="107"/>
        <v>-8.3033189825114859E-3</v>
      </c>
    </row>
    <row r="1152" spans="1:12" x14ac:dyDescent="0.3">
      <c r="A1152" s="3">
        <v>44076</v>
      </c>
      <c r="B1152" s="18">
        <v>45.27</v>
      </c>
      <c r="C1152" s="16">
        <f t="shared" si="102"/>
        <v>6.447309915518229E-3</v>
      </c>
      <c r="D1152" s="18">
        <v>100.56</v>
      </c>
      <c r="E1152" s="16">
        <f t="shared" si="103"/>
        <v>8.4235860409145324E-3</v>
      </c>
      <c r="F1152" s="18">
        <v>26.8</v>
      </c>
      <c r="G1152" s="16">
        <f t="shared" si="104"/>
        <v>7.5187969924812581E-3</v>
      </c>
      <c r="J1152" s="15">
        <f t="shared" si="105"/>
        <v>5.8923869136232425E-3</v>
      </c>
      <c r="K1152" s="15">
        <f t="shared" si="106"/>
        <v>7.9509491993682516E-3</v>
      </c>
      <c r="L1152" s="15">
        <f t="shared" si="107"/>
        <v>7.0483761822934601E-3</v>
      </c>
    </row>
    <row r="1153" spans="1:12" x14ac:dyDescent="0.3">
      <c r="A1153" s="3">
        <v>44077</v>
      </c>
      <c r="B1153" s="18">
        <v>45.3</v>
      </c>
      <c r="C1153" s="16">
        <f t="shared" si="102"/>
        <v>6.6269052352541102E-4</v>
      </c>
      <c r="D1153" s="18">
        <v>100.91</v>
      </c>
      <c r="E1153" s="16">
        <f t="shared" si="103"/>
        <v>3.4805091487668527E-3</v>
      </c>
      <c r="F1153" s="18">
        <v>26.94</v>
      </c>
      <c r="G1153" s="16">
        <f t="shared" si="104"/>
        <v>5.2238805970148405E-3</v>
      </c>
      <c r="J1153" s="15">
        <f t="shared" si="105"/>
        <v>1.0776752163042498E-4</v>
      </c>
      <c r="K1153" s="15">
        <f t="shared" si="106"/>
        <v>3.0078723072205719E-3</v>
      </c>
      <c r="L1153" s="15">
        <f t="shared" si="107"/>
        <v>4.7534597868270426E-3</v>
      </c>
    </row>
    <row r="1154" spans="1:12" x14ac:dyDescent="0.3">
      <c r="A1154" s="3">
        <v>44078</v>
      </c>
      <c r="B1154" s="18">
        <v>44.49</v>
      </c>
      <c r="C1154" s="16">
        <f t="shared" si="102"/>
        <v>-1.7880794701986669E-2</v>
      </c>
      <c r="D1154" s="18">
        <v>99.32</v>
      </c>
      <c r="E1154" s="16">
        <f t="shared" si="103"/>
        <v>-1.5756614805272018E-2</v>
      </c>
      <c r="F1154" s="18">
        <v>26.64</v>
      </c>
      <c r="G1154" s="16">
        <f t="shared" si="104"/>
        <v>-1.1135857461024523E-2</v>
      </c>
      <c r="J1154" s="15">
        <f t="shared" si="105"/>
        <v>-1.8435717703881655E-2</v>
      </c>
      <c r="K1154" s="15">
        <f t="shared" si="106"/>
        <v>-1.6229251646818297E-2</v>
      </c>
      <c r="L1154" s="15">
        <f t="shared" si="107"/>
        <v>-1.1606278271212321E-2</v>
      </c>
    </row>
    <row r="1155" spans="1:12" x14ac:dyDescent="0.3">
      <c r="A1155" s="3">
        <v>44081</v>
      </c>
      <c r="B1155" s="18">
        <v>44.49</v>
      </c>
      <c r="C1155" s="16">
        <f t="shared" si="102"/>
        <v>0</v>
      </c>
      <c r="D1155" s="18">
        <v>98.63</v>
      </c>
      <c r="E1155" s="16">
        <f t="shared" si="103"/>
        <v>-6.9472412404348871E-3</v>
      </c>
      <c r="F1155" s="18">
        <v>26.5</v>
      </c>
      <c r="G1155" s="16">
        <f t="shared" si="104"/>
        <v>-5.2552552552552756E-3</v>
      </c>
      <c r="J1155" s="15">
        <f t="shared" si="105"/>
        <v>-5.5492300189498604E-4</v>
      </c>
      <c r="K1155" s="15">
        <f t="shared" si="106"/>
        <v>-7.4198780819811679E-3</v>
      </c>
      <c r="L1155" s="15">
        <f t="shared" si="107"/>
        <v>-5.7256760654430736E-3</v>
      </c>
    </row>
    <row r="1156" spans="1:12" x14ac:dyDescent="0.3">
      <c r="A1156" s="3">
        <v>44082</v>
      </c>
      <c r="B1156" s="18">
        <v>44.25</v>
      </c>
      <c r="C1156" s="16">
        <f t="shared" si="102"/>
        <v>-5.3944706675658205E-3</v>
      </c>
      <c r="D1156" s="18">
        <v>97.23</v>
      </c>
      <c r="E1156" s="16">
        <f t="shared" si="103"/>
        <v>-1.419446415897796E-2</v>
      </c>
      <c r="F1156" s="18">
        <v>26.37</v>
      </c>
      <c r="G1156" s="16">
        <f t="shared" si="104"/>
        <v>-4.9056603773584007E-3</v>
      </c>
      <c r="J1156" s="15">
        <f t="shared" si="105"/>
        <v>-5.949393669460807E-3</v>
      </c>
      <c r="K1156" s="15">
        <f t="shared" si="106"/>
        <v>-1.466710100052424E-2</v>
      </c>
      <c r="L1156" s="15">
        <f t="shared" si="107"/>
        <v>-5.3760811875461986E-3</v>
      </c>
    </row>
    <row r="1157" spans="1:12" x14ac:dyDescent="0.3">
      <c r="A1157" s="3">
        <v>44083</v>
      </c>
      <c r="B1157" s="18">
        <v>44.02</v>
      </c>
      <c r="C1157" s="16">
        <f t="shared" ref="C1157:C1220" si="108">B1157/B1156-1</f>
        <v>-5.1977401129942313E-3</v>
      </c>
      <c r="D1157" s="18">
        <v>97.01</v>
      </c>
      <c r="E1157" s="16">
        <f t="shared" ref="E1157:E1220" si="109">D1157/D1156-1</f>
        <v>-2.2626761287668495E-3</v>
      </c>
      <c r="F1157" s="18">
        <v>26.07</v>
      </c>
      <c r="G1157" s="16">
        <f t="shared" ref="G1157:G1220" si="110">F1157/F1156-1</f>
        <v>-1.1376564277588153E-2</v>
      </c>
      <c r="J1157" s="15">
        <f t="shared" ref="J1157:J1220" si="111">C1157-$C$1235</f>
        <v>-5.7526631148892178E-3</v>
      </c>
      <c r="K1157" s="15">
        <f t="shared" ref="K1157:K1220" si="112">E1157-$E$1235</f>
        <v>-2.7353129703131304E-3</v>
      </c>
      <c r="L1157" s="15">
        <f t="shared" ref="L1157:L1220" si="113">G1157-$G$1235</f>
        <v>-1.1846985087775951E-2</v>
      </c>
    </row>
    <row r="1158" spans="1:12" x14ac:dyDescent="0.3">
      <c r="A1158" s="3">
        <v>44084</v>
      </c>
      <c r="B1158" s="18">
        <v>44.53</v>
      </c>
      <c r="C1158" s="16">
        <f t="shared" si="108"/>
        <v>1.1585642889595515E-2</v>
      </c>
      <c r="D1158" s="18">
        <v>97.59</v>
      </c>
      <c r="E1158" s="16">
        <f t="shared" si="109"/>
        <v>5.9787650757654465E-3</v>
      </c>
      <c r="F1158" s="18">
        <v>26.36</v>
      </c>
      <c r="G1158" s="16">
        <f t="shared" si="110"/>
        <v>1.1123897199846633E-2</v>
      </c>
      <c r="J1158" s="15">
        <f t="shared" si="111"/>
        <v>1.1030719887700529E-2</v>
      </c>
      <c r="K1158" s="15">
        <f t="shared" si="112"/>
        <v>5.5061282342191657E-3</v>
      </c>
      <c r="L1158" s="15">
        <f t="shared" si="113"/>
        <v>1.0653476389658835E-2</v>
      </c>
    </row>
    <row r="1159" spans="1:12" x14ac:dyDescent="0.3">
      <c r="A1159" s="3">
        <v>44085</v>
      </c>
      <c r="B1159" s="18">
        <v>44.6</v>
      </c>
      <c r="C1159" s="16">
        <f t="shared" si="108"/>
        <v>1.5719739501460772E-3</v>
      </c>
      <c r="D1159" s="18">
        <v>97.83</v>
      </c>
      <c r="E1159" s="16">
        <f t="shared" si="109"/>
        <v>2.4592683676605276E-3</v>
      </c>
      <c r="F1159" s="18">
        <v>26.4</v>
      </c>
      <c r="G1159" s="16">
        <f t="shared" si="110"/>
        <v>1.5174506828528056E-3</v>
      </c>
      <c r="J1159" s="15">
        <f t="shared" si="111"/>
        <v>1.0170509482510912E-3</v>
      </c>
      <c r="K1159" s="15">
        <f t="shared" si="112"/>
        <v>1.9866315261142468E-3</v>
      </c>
      <c r="L1159" s="15">
        <f t="shared" si="113"/>
        <v>1.0470298726650078E-3</v>
      </c>
    </row>
    <row r="1160" spans="1:12" x14ac:dyDescent="0.3">
      <c r="A1160" s="3">
        <v>44088</v>
      </c>
      <c r="B1160" s="18">
        <v>44.5</v>
      </c>
      <c r="C1160" s="16">
        <f t="shared" si="108"/>
        <v>-2.2421524663677195E-3</v>
      </c>
      <c r="D1160" s="18">
        <v>100.93</v>
      </c>
      <c r="E1160" s="16">
        <f t="shared" si="109"/>
        <v>3.1687621384033582E-2</v>
      </c>
      <c r="F1160" s="18">
        <v>27.75</v>
      </c>
      <c r="G1160" s="16">
        <f t="shared" si="110"/>
        <v>5.1136363636363757E-2</v>
      </c>
      <c r="J1160" s="15">
        <f t="shared" si="111"/>
        <v>-2.7970754682627055E-3</v>
      </c>
      <c r="K1160" s="15">
        <f t="shared" si="112"/>
        <v>3.1214984542487303E-2</v>
      </c>
      <c r="L1160" s="15">
        <f t="shared" si="113"/>
        <v>5.066594282617596E-2</v>
      </c>
    </row>
    <row r="1161" spans="1:12" x14ac:dyDescent="0.3">
      <c r="A1161" s="3">
        <v>44089</v>
      </c>
      <c r="B1161" s="18">
        <v>44.84</v>
      </c>
      <c r="C1161" s="16">
        <f t="shared" si="108"/>
        <v>7.6404494382023014E-3</v>
      </c>
      <c r="D1161" s="18">
        <v>102.54</v>
      </c>
      <c r="E1161" s="16">
        <f t="shared" si="109"/>
        <v>1.5951649658178857E-2</v>
      </c>
      <c r="F1161" s="18">
        <v>28.21</v>
      </c>
      <c r="G1161" s="16">
        <f t="shared" si="110"/>
        <v>1.6576576576576629E-2</v>
      </c>
      <c r="J1161" s="15">
        <f t="shared" si="111"/>
        <v>7.0855264363073149E-3</v>
      </c>
      <c r="K1161" s="15">
        <f t="shared" si="112"/>
        <v>1.5479012816632576E-2</v>
      </c>
      <c r="L1161" s="15">
        <f t="shared" si="113"/>
        <v>1.6106155766388831E-2</v>
      </c>
    </row>
    <row r="1162" spans="1:12" x14ac:dyDescent="0.3">
      <c r="A1162" s="3">
        <v>44090</v>
      </c>
      <c r="B1162" s="18">
        <v>45.09</v>
      </c>
      <c r="C1162" s="16">
        <f t="shared" si="108"/>
        <v>5.5753791257806551E-3</v>
      </c>
      <c r="D1162" s="18">
        <v>102.57</v>
      </c>
      <c r="E1162" s="16">
        <f t="shared" si="109"/>
        <v>2.9256875365701873E-4</v>
      </c>
      <c r="F1162" s="18">
        <v>28.22</v>
      </c>
      <c r="G1162" s="16">
        <f t="shared" si="110"/>
        <v>3.5448422545192315E-4</v>
      </c>
      <c r="J1162" s="15">
        <f t="shared" si="111"/>
        <v>5.0204561238856686E-3</v>
      </c>
      <c r="K1162" s="15">
        <f t="shared" si="112"/>
        <v>-1.8006808788926197E-4</v>
      </c>
      <c r="L1162" s="15">
        <f t="shared" si="113"/>
        <v>-1.1593658473587454E-4</v>
      </c>
    </row>
    <row r="1163" spans="1:12" x14ac:dyDescent="0.3">
      <c r="A1163" s="3">
        <v>44091</v>
      </c>
      <c r="B1163" s="18">
        <v>44.8</v>
      </c>
      <c r="C1163" s="16">
        <f t="shared" si="108"/>
        <v>-6.431581281880816E-3</v>
      </c>
      <c r="D1163" s="18">
        <v>102.06</v>
      </c>
      <c r="E1163" s="16">
        <f t="shared" si="109"/>
        <v>-4.9722140976893314E-3</v>
      </c>
      <c r="F1163" s="18">
        <v>28.29</v>
      </c>
      <c r="G1163" s="16">
        <f t="shared" si="110"/>
        <v>2.4805102763996167E-3</v>
      </c>
      <c r="J1163" s="15">
        <f t="shared" si="111"/>
        <v>-6.9865042837758025E-3</v>
      </c>
      <c r="K1163" s="15">
        <f t="shared" si="112"/>
        <v>-5.4448509392356122E-3</v>
      </c>
      <c r="L1163" s="15">
        <f t="shared" si="113"/>
        <v>2.0100894662118192E-3</v>
      </c>
    </row>
    <row r="1164" spans="1:12" x14ac:dyDescent="0.3">
      <c r="A1164" s="3">
        <v>44092</v>
      </c>
      <c r="B1164" s="18">
        <v>44.82</v>
      </c>
      <c r="C1164" s="16">
        <f t="shared" si="108"/>
        <v>4.4642857142873638E-4</v>
      </c>
      <c r="D1164" s="18">
        <v>102.06</v>
      </c>
      <c r="E1164" s="16">
        <f t="shared" si="109"/>
        <v>0</v>
      </c>
      <c r="F1164" s="18">
        <v>28.36</v>
      </c>
      <c r="G1164" s="16">
        <f t="shared" si="110"/>
        <v>2.474372569812644E-3</v>
      </c>
      <c r="J1164" s="15">
        <f t="shared" si="111"/>
        <v>-1.0849443046624966E-4</v>
      </c>
      <c r="K1164" s="15">
        <f t="shared" si="112"/>
        <v>-4.7263684154628071E-4</v>
      </c>
      <c r="L1164" s="15">
        <f t="shared" si="113"/>
        <v>2.0039517596248464E-3</v>
      </c>
    </row>
    <row r="1165" spans="1:12" x14ac:dyDescent="0.3">
      <c r="A1165" s="3">
        <v>44095</v>
      </c>
      <c r="B1165" s="18">
        <v>43.69</v>
      </c>
      <c r="C1165" s="16">
        <f t="shared" si="108"/>
        <v>-2.521195894689876E-2</v>
      </c>
      <c r="D1165" s="18">
        <v>98.89</v>
      </c>
      <c r="E1165" s="16">
        <f t="shared" si="109"/>
        <v>-3.1060160689790339E-2</v>
      </c>
      <c r="F1165" s="18">
        <v>27.4</v>
      </c>
      <c r="G1165" s="16">
        <f t="shared" si="110"/>
        <v>-3.3850493653032498E-2</v>
      </c>
      <c r="J1165" s="15">
        <f t="shared" si="111"/>
        <v>-2.5766881948793747E-2</v>
      </c>
      <c r="K1165" s="15">
        <f t="shared" si="112"/>
        <v>-3.1532797531336622E-2</v>
      </c>
      <c r="L1165" s="15">
        <f t="shared" si="113"/>
        <v>-3.4320914463220296E-2</v>
      </c>
    </row>
    <row r="1166" spans="1:12" x14ac:dyDescent="0.3">
      <c r="A1166" s="3">
        <v>44096</v>
      </c>
      <c r="B1166" s="18">
        <v>43.28</v>
      </c>
      <c r="C1166" s="16">
        <f t="shared" si="108"/>
        <v>-9.384298466468266E-3</v>
      </c>
      <c r="D1166" s="18">
        <v>97.49</v>
      </c>
      <c r="E1166" s="16">
        <f t="shared" si="109"/>
        <v>-1.4157144301749525E-2</v>
      </c>
      <c r="F1166" s="18">
        <v>26.87</v>
      </c>
      <c r="G1166" s="16">
        <f t="shared" si="110"/>
        <v>-1.9343065693430583E-2</v>
      </c>
      <c r="J1166" s="15">
        <f t="shared" si="111"/>
        <v>-9.9392214683632525E-3</v>
      </c>
      <c r="K1166" s="15">
        <f t="shared" si="112"/>
        <v>-1.4629781143295805E-2</v>
      </c>
      <c r="L1166" s="15">
        <f t="shared" si="113"/>
        <v>-1.9813486503618381E-2</v>
      </c>
    </row>
    <row r="1167" spans="1:12" x14ac:dyDescent="0.3">
      <c r="A1167" s="3">
        <v>44097</v>
      </c>
      <c r="B1167" s="18">
        <v>43.14</v>
      </c>
      <c r="C1167" s="16">
        <f t="shared" si="108"/>
        <v>-3.2347504621071943E-3</v>
      </c>
      <c r="D1167" s="18">
        <v>97.22</v>
      </c>
      <c r="E1167" s="16">
        <f t="shared" si="109"/>
        <v>-2.7695148220330257E-3</v>
      </c>
      <c r="F1167" s="18">
        <v>26.85</v>
      </c>
      <c r="G1167" s="16">
        <f t="shared" si="110"/>
        <v>-7.443245254931119E-4</v>
      </c>
      <c r="J1167" s="15">
        <f t="shared" si="111"/>
        <v>-3.7896734640021803E-3</v>
      </c>
      <c r="K1167" s="15">
        <f t="shared" si="112"/>
        <v>-3.2421516635793065E-3</v>
      </c>
      <c r="L1167" s="15">
        <f t="shared" si="113"/>
        <v>-1.2147453356809096E-3</v>
      </c>
    </row>
    <row r="1168" spans="1:12" x14ac:dyDescent="0.3">
      <c r="A1168" s="3">
        <v>44098</v>
      </c>
      <c r="B1168" s="18">
        <v>41.92</v>
      </c>
      <c r="C1168" s="16">
        <f t="shared" si="108"/>
        <v>-2.8280018544274421E-2</v>
      </c>
      <c r="D1168" s="18">
        <v>95.44</v>
      </c>
      <c r="E1168" s="16">
        <f t="shared" si="109"/>
        <v>-1.8308989919769592E-2</v>
      </c>
      <c r="F1168" s="18">
        <v>26.31</v>
      </c>
      <c r="G1168" s="16">
        <f t="shared" si="110"/>
        <v>-2.0111731843575509E-2</v>
      </c>
      <c r="J1168" s="15">
        <f t="shared" si="111"/>
        <v>-2.8834941546169408E-2</v>
      </c>
      <c r="K1168" s="15">
        <f t="shared" si="112"/>
        <v>-1.8781626761315871E-2</v>
      </c>
      <c r="L1168" s="15">
        <f t="shared" si="113"/>
        <v>-2.0582152653763307E-2</v>
      </c>
    </row>
    <row r="1169" spans="1:12" x14ac:dyDescent="0.3">
      <c r="A1169" s="3">
        <v>44099</v>
      </c>
      <c r="B1169" s="18">
        <v>42.96</v>
      </c>
      <c r="C1169" s="16">
        <f t="shared" si="108"/>
        <v>2.4809160305343525E-2</v>
      </c>
      <c r="D1169" s="18">
        <v>97.64</v>
      </c>
      <c r="E1169" s="16">
        <f t="shared" si="109"/>
        <v>2.3051131601005803E-2</v>
      </c>
      <c r="F1169" s="18">
        <v>26.78</v>
      </c>
      <c r="G1169" s="16">
        <f t="shared" si="110"/>
        <v>1.7863930064614397E-2</v>
      </c>
      <c r="J1169" s="15">
        <f t="shared" si="111"/>
        <v>2.4254237303448539E-2</v>
      </c>
      <c r="K1169" s="15">
        <f t="shared" si="112"/>
        <v>2.2578494759459524E-2</v>
      </c>
      <c r="L1169" s="15">
        <f t="shared" si="113"/>
        <v>1.7393509254426599E-2</v>
      </c>
    </row>
    <row r="1170" spans="1:12" x14ac:dyDescent="0.3">
      <c r="A1170" s="3">
        <v>44102</v>
      </c>
      <c r="B1170" s="18">
        <v>43.73</v>
      </c>
      <c r="C1170" s="16">
        <f t="shared" si="108"/>
        <v>1.7923649906889993E-2</v>
      </c>
      <c r="D1170" s="18">
        <v>99.73</v>
      </c>
      <c r="E1170" s="16">
        <f t="shared" si="109"/>
        <v>2.1405161818926599E-2</v>
      </c>
      <c r="F1170" s="18">
        <v>27.41</v>
      </c>
      <c r="G1170" s="16">
        <f t="shared" si="110"/>
        <v>2.3525018670649711E-2</v>
      </c>
      <c r="J1170" s="15">
        <f t="shared" si="111"/>
        <v>1.7368726904995007E-2</v>
      </c>
      <c r="K1170" s="15">
        <f t="shared" si="112"/>
        <v>2.093252497738032E-2</v>
      </c>
      <c r="L1170" s="15">
        <f t="shared" si="113"/>
        <v>2.3054597860461913E-2</v>
      </c>
    </row>
    <row r="1171" spans="1:12" x14ac:dyDescent="0.3">
      <c r="A1171" s="3">
        <v>44103</v>
      </c>
      <c r="B1171" s="18">
        <v>43.61</v>
      </c>
      <c r="C1171" s="16">
        <f t="shared" si="108"/>
        <v>-2.7441115938714455E-3</v>
      </c>
      <c r="D1171" s="18">
        <v>99.6</v>
      </c>
      <c r="E1171" s="16">
        <f t="shared" si="109"/>
        <v>-1.3035195026572799E-3</v>
      </c>
      <c r="F1171" s="18">
        <v>27.43</v>
      </c>
      <c r="G1171" s="16">
        <f t="shared" si="110"/>
        <v>7.2966070777091829E-4</v>
      </c>
      <c r="J1171" s="15">
        <f t="shared" si="111"/>
        <v>-3.2990345957664316E-3</v>
      </c>
      <c r="K1171" s="15">
        <f t="shared" si="112"/>
        <v>-1.7761563442035607E-3</v>
      </c>
      <c r="L1171" s="15">
        <f t="shared" si="113"/>
        <v>2.592398975831206E-4</v>
      </c>
    </row>
    <row r="1172" spans="1:12" x14ac:dyDescent="0.3">
      <c r="A1172" s="3">
        <v>44104</v>
      </c>
      <c r="B1172" s="18">
        <v>43.58</v>
      </c>
      <c r="C1172" s="16">
        <f t="shared" si="108"/>
        <v>-6.8791561568448678E-4</v>
      </c>
      <c r="D1172" s="18">
        <v>99.82</v>
      </c>
      <c r="E1172" s="16">
        <f t="shared" si="109"/>
        <v>2.2088353413654005E-3</v>
      </c>
      <c r="F1172" s="18">
        <v>27.44</v>
      </c>
      <c r="G1172" s="16">
        <f t="shared" si="110"/>
        <v>3.6456434560716566E-4</v>
      </c>
      <c r="J1172" s="15">
        <f t="shared" si="111"/>
        <v>-1.2428386175794728E-3</v>
      </c>
      <c r="K1172" s="15">
        <f t="shared" si="112"/>
        <v>1.7361984998191197E-3</v>
      </c>
      <c r="L1172" s="15">
        <f t="shared" si="113"/>
        <v>-1.0585646458063203E-4</v>
      </c>
    </row>
    <row r="1173" spans="1:12" x14ac:dyDescent="0.3">
      <c r="A1173" s="3">
        <v>44105</v>
      </c>
      <c r="B1173" s="18">
        <v>44.15</v>
      </c>
      <c r="C1173" s="16">
        <f t="shared" si="108"/>
        <v>1.3079394217530904E-2</v>
      </c>
      <c r="D1173" s="18">
        <v>100.48</v>
      </c>
      <c r="E1173" s="16">
        <f t="shared" si="109"/>
        <v>6.6119014225607398E-3</v>
      </c>
      <c r="F1173" s="18">
        <v>27.56</v>
      </c>
      <c r="G1173" s="16">
        <f t="shared" si="110"/>
        <v>4.3731778425655232E-3</v>
      </c>
      <c r="J1173" s="15">
        <f t="shared" si="111"/>
        <v>1.2524471215635918E-2</v>
      </c>
      <c r="K1173" s="15">
        <f t="shared" si="112"/>
        <v>6.1392645810144589E-3</v>
      </c>
      <c r="L1173" s="15">
        <f t="shared" si="113"/>
        <v>3.9027570323777257E-3</v>
      </c>
    </row>
    <row r="1174" spans="1:12" x14ac:dyDescent="0.3">
      <c r="A1174" s="3">
        <v>44109</v>
      </c>
      <c r="B1174" s="18">
        <v>44.36</v>
      </c>
      <c r="C1174" s="16">
        <f t="shared" si="108"/>
        <v>4.756511891279791E-3</v>
      </c>
      <c r="D1174" s="18">
        <v>101.12</v>
      </c>
      <c r="E1174" s="16">
        <f t="shared" si="109"/>
        <v>6.3694267515923553E-3</v>
      </c>
      <c r="F1174" s="18">
        <v>27.81</v>
      </c>
      <c r="G1174" s="16">
        <f t="shared" si="110"/>
        <v>9.0711175616835504E-3</v>
      </c>
      <c r="J1174" s="15">
        <f t="shared" si="111"/>
        <v>4.2015888893848045E-3</v>
      </c>
      <c r="K1174" s="15">
        <f t="shared" si="112"/>
        <v>5.8967899100460745E-3</v>
      </c>
      <c r="L1174" s="15">
        <f t="shared" si="113"/>
        <v>8.6006967514957525E-3</v>
      </c>
    </row>
    <row r="1175" spans="1:12" x14ac:dyDescent="0.3">
      <c r="A1175" s="3">
        <v>44110</v>
      </c>
      <c r="B1175" s="18">
        <v>44.79</v>
      </c>
      <c r="C1175" s="16">
        <f t="shared" si="108"/>
        <v>9.6934174932370443E-3</v>
      </c>
      <c r="D1175" s="18">
        <v>101.85</v>
      </c>
      <c r="E1175" s="16">
        <f t="shared" si="109"/>
        <v>7.2191455696202222E-3</v>
      </c>
      <c r="F1175" s="18">
        <v>27.94</v>
      </c>
      <c r="G1175" s="16">
        <f t="shared" si="110"/>
        <v>4.6745774901115755E-3</v>
      </c>
      <c r="J1175" s="15">
        <f t="shared" si="111"/>
        <v>9.1384944913420578E-3</v>
      </c>
      <c r="K1175" s="15">
        <f t="shared" si="112"/>
        <v>6.7465087280739414E-3</v>
      </c>
      <c r="L1175" s="15">
        <f t="shared" si="113"/>
        <v>4.2041566799237776E-3</v>
      </c>
    </row>
    <row r="1176" spans="1:12" x14ac:dyDescent="0.3">
      <c r="A1176" s="3">
        <v>44111</v>
      </c>
      <c r="B1176" s="18">
        <v>44.9</v>
      </c>
      <c r="C1176" s="16">
        <f t="shared" si="108"/>
        <v>2.4559053360124761E-3</v>
      </c>
      <c r="D1176" s="18">
        <v>101.25</v>
      </c>
      <c r="E1176" s="16">
        <f t="shared" si="109"/>
        <v>-5.8910162002945299E-3</v>
      </c>
      <c r="F1176" s="18">
        <v>27.81</v>
      </c>
      <c r="G1176" s="16">
        <f t="shared" si="110"/>
        <v>-4.652827487473199E-3</v>
      </c>
      <c r="J1176" s="15">
        <f t="shared" si="111"/>
        <v>1.90098233411749E-3</v>
      </c>
      <c r="K1176" s="15">
        <f t="shared" si="112"/>
        <v>-6.3636530418408107E-3</v>
      </c>
      <c r="L1176" s="15">
        <f t="shared" si="113"/>
        <v>-5.1232482976609969E-3</v>
      </c>
    </row>
    <row r="1177" spans="1:12" x14ac:dyDescent="0.3">
      <c r="A1177" s="3">
        <v>44112</v>
      </c>
      <c r="B1177" s="18">
        <v>45.23</v>
      </c>
      <c r="C1177" s="16">
        <f t="shared" si="108"/>
        <v>7.3496659242762163E-3</v>
      </c>
      <c r="D1177" s="18">
        <v>100.71</v>
      </c>
      <c r="E1177" s="16">
        <f t="shared" si="109"/>
        <v>-5.3333333333334121E-3</v>
      </c>
      <c r="F1177" s="18">
        <v>27.69</v>
      </c>
      <c r="G1177" s="16">
        <f t="shared" si="110"/>
        <v>-4.3149946062566169E-3</v>
      </c>
      <c r="J1177" s="15">
        <f t="shared" si="111"/>
        <v>6.7947429223812299E-3</v>
      </c>
      <c r="K1177" s="15">
        <f t="shared" si="112"/>
        <v>-5.8059701748796929E-3</v>
      </c>
      <c r="L1177" s="15">
        <f t="shared" si="113"/>
        <v>-4.7854154164444149E-3</v>
      </c>
    </row>
    <row r="1178" spans="1:12" x14ac:dyDescent="0.3">
      <c r="A1178" s="3">
        <v>44113</v>
      </c>
      <c r="B1178" s="18">
        <v>45.59</v>
      </c>
      <c r="C1178" s="16">
        <f t="shared" si="108"/>
        <v>7.9593190360380817E-3</v>
      </c>
      <c r="D1178" s="18">
        <v>100.45</v>
      </c>
      <c r="E1178" s="16">
        <f t="shared" si="109"/>
        <v>-2.5816701419917321E-3</v>
      </c>
      <c r="F1178" s="18">
        <v>27.72</v>
      </c>
      <c r="G1178" s="16">
        <f t="shared" si="110"/>
        <v>1.0834236186347823E-3</v>
      </c>
      <c r="J1178" s="15">
        <f t="shared" si="111"/>
        <v>7.4043960341430952E-3</v>
      </c>
      <c r="K1178" s="15">
        <f t="shared" si="112"/>
        <v>-3.0543069835380129E-3</v>
      </c>
      <c r="L1178" s="15">
        <f t="shared" si="113"/>
        <v>6.1300280844698457E-4</v>
      </c>
    </row>
    <row r="1179" spans="1:12" x14ac:dyDescent="0.3">
      <c r="A1179" s="3">
        <v>44116</v>
      </c>
      <c r="B1179" s="18">
        <v>45.42</v>
      </c>
      <c r="C1179" s="16">
        <f t="shared" si="108"/>
        <v>-3.7288879140162656E-3</v>
      </c>
      <c r="D1179" s="18">
        <v>99.18</v>
      </c>
      <c r="E1179" s="16">
        <f t="shared" si="109"/>
        <v>-1.2643106022896977E-2</v>
      </c>
      <c r="F1179" s="18">
        <v>27.5</v>
      </c>
      <c r="G1179" s="16">
        <f t="shared" si="110"/>
        <v>-7.9365079365079083E-3</v>
      </c>
      <c r="J1179" s="15">
        <f t="shared" si="111"/>
        <v>-4.2838109159112521E-3</v>
      </c>
      <c r="K1179" s="15">
        <f t="shared" si="112"/>
        <v>-1.3115742864443258E-2</v>
      </c>
      <c r="L1179" s="15">
        <f t="shared" si="113"/>
        <v>-8.4069287466957063E-3</v>
      </c>
    </row>
    <row r="1180" spans="1:12" x14ac:dyDescent="0.3">
      <c r="A1180" s="3">
        <v>44117</v>
      </c>
      <c r="B1180" s="18">
        <v>45.35</v>
      </c>
      <c r="C1180" s="16">
        <f t="shared" si="108"/>
        <v>-1.5411712901804986E-3</v>
      </c>
      <c r="D1180" s="18">
        <v>98.89</v>
      </c>
      <c r="E1180" s="16">
        <f t="shared" si="109"/>
        <v>-2.9239766081872176E-3</v>
      </c>
      <c r="F1180" s="18">
        <v>27.5</v>
      </c>
      <c r="G1180" s="16">
        <f t="shared" si="110"/>
        <v>0</v>
      </c>
      <c r="J1180" s="15">
        <f t="shared" si="111"/>
        <v>-2.0960942920754846E-3</v>
      </c>
      <c r="K1180" s="15">
        <f t="shared" si="112"/>
        <v>-3.3966134497334984E-3</v>
      </c>
      <c r="L1180" s="15">
        <f t="shared" si="113"/>
        <v>-4.704208101877977E-4</v>
      </c>
    </row>
    <row r="1181" spans="1:12" x14ac:dyDescent="0.3">
      <c r="A1181" s="3">
        <v>44118</v>
      </c>
      <c r="B1181" s="18">
        <v>45.4</v>
      </c>
      <c r="C1181" s="16">
        <f t="shared" si="108"/>
        <v>1.1025358324145973E-3</v>
      </c>
      <c r="D1181" s="18">
        <v>99.08</v>
      </c>
      <c r="E1181" s="16">
        <f t="shared" si="109"/>
        <v>1.9213267266660061E-3</v>
      </c>
      <c r="F1181" s="18">
        <v>27.57</v>
      </c>
      <c r="G1181" s="16">
        <f t="shared" si="110"/>
        <v>2.5454545454546285E-3</v>
      </c>
      <c r="J1181" s="15">
        <f t="shared" si="111"/>
        <v>5.4761283051961126E-4</v>
      </c>
      <c r="K1181" s="15">
        <f t="shared" si="112"/>
        <v>1.4486898851197253E-3</v>
      </c>
      <c r="L1181" s="15">
        <f t="shared" si="113"/>
        <v>2.0750337352668309E-3</v>
      </c>
    </row>
    <row r="1182" spans="1:12" x14ac:dyDescent="0.3">
      <c r="A1182" s="3">
        <v>44119</v>
      </c>
      <c r="B1182" s="18">
        <v>44.4</v>
      </c>
      <c r="C1182" s="16">
        <f t="shared" si="108"/>
        <v>-2.2026431718061623E-2</v>
      </c>
      <c r="D1182" s="18">
        <v>97.74</v>
      </c>
      <c r="E1182" s="16">
        <f t="shared" si="109"/>
        <v>-1.3524424707307303E-2</v>
      </c>
      <c r="F1182" s="18">
        <v>27.13</v>
      </c>
      <c r="G1182" s="16">
        <f t="shared" si="110"/>
        <v>-1.595937613347842E-2</v>
      </c>
      <c r="J1182" s="15">
        <f t="shared" si="111"/>
        <v>-2.258135471995661E-2</v>
      </c>
      <c r="K1182" s="15">
        <f t="shared" si="112"/>
        <v>-1.3997061548853584E-2</v>
      </c>
      <c r="L1182" s="15">
        <f t="shared" si="113"/>
        <v>-1.6429796943666218E-2</v>
      </c>
    </row>
    <row r="1183" spans="1:12" x14ac:dyDescent="0.3">
      <c r="A1183" s="3">
        <v>44120</v>
      </c>
      <c r="B1183" s="18">
        <v>44.82</v>
      </c>
      <c r="C1183" s="16">
        <f t="shared" si="108"/>
        <v>9.4594594594594739E-3</v>
      </c>
      <c r="D1183" s="18">
        <v>99.06</v>
      </c>
      <c r="E1183" s="16">
        <f t="shared" si="109"/>
        <v>1.3505217925107393E-2</v>
      </c>
      <c r="F1183" s="18">
        <v>27.42</v>
      </c>
      <c r="G1183" s="16">
        <f t="shared" si="110"/>
        <v>1.0689273866568483E-2</v>
      </c>
      <c r="J1183" s="15">
        <f t="shared" si="111"/>
        <v>8.9045364575644874E-3</v>
      </c>
      <c r="K1183" s="15">
        <f t="shared" si="112"/>
        <v>1.3032581083561113E-2</v>
      </c>
      <c r="L1183" s="15">
        <f t="shared" si="113"/>
        <v>1.0218853056380685E-2</v>
      </c>
    </row>
    <row r="1184" spans="1:12" x14ac:dyDescent="0.3">
      <c r="A1184" s="3">
        <v>44123</v>
      </c>
      <c r="B1184" s="18">
        <v>45.31</v>
      </c>
      <c r="C1184" s="16">
        <f t="shared" si="108"/>
        <v>1.0932619366354368E-2</v>
      </c>
      <c r="D1184" s="18">
        <v>99.53</v>
      </c>
      <c r="E1184" s="16">
        <f t="shared" si="109"/>
        <v>4.7445992327881381E-3</v>
      </c>
      <c r="F1184" s="18">
        <v>27.5</v>
      </c>
      <c r="G1184" s="16">
        <f t="shared" si="110"/>
        <v>2.9175784099197966E-3</v>
      </c>
      <c r="J1184" s="15">
        <f t="shared" si="111"/>
        <v>1.0377696364459382E-2</v>
      </c>
      <c r="K1184" s="15">
        <f t="shared" si="112"/>
        <v>4.2719623912418573E-3</v>
      </c>
      <c r="L1184" s="15">
        <f t="shared" si="113"/>
        <v>2.447157599731999E-3</v>
      </c>
    </row>
    <row r="1185" spans="1:12" x14ac:dyDescent="0.3">
      <c r="A1185" s="3">
        <v>44124</v>
      </c>
      <c r="B1185" s="18">
        <v>45.47</v>
      </c>
      <c r="C1185" s="16">
        <f t="shared" si="108"/>
        <v>3.5312293092031322E-3</v>
      </c>
      <c r="D1185" s="18">
        <v>99.84</v>
      </c>
      <c r="E1185" s="16">
        <f t="shared" si="109"/>
        <v>3.1146388023710614E-3</v>
      </c>
      <c r="F1185" s="18">
        <v>27.63</v>
      </c>
      <c r="G1185" s="16">
        <f t="shared" si="110"/>
        <v>4.7272727272726911E-3</v>
      </c>
      <c r="J1185" s="15">
        <f t="shared" si="111"/>
        <v>2.9763063073081461E-3</v>
      </c>
      <c r="K1185" s="15">
        <f t="shared" si="112"/>
        <v>2.6420019608247806E-3</v>
      </c>
      <c r="L1185" s="15">
        <f t="shared" si="113"/>
        <v>4.2568519170848931E-3</v>
      </c>
    </row>
    <row r="1186" spans="1:12" x14ac:dyDescent="0.3">
      <c r="A1186" s="3">
        <v>44125</v>
      </c>
      <c r="B1186" s="18">
        <v>45.73</v>
      </c>
      <c r="C1186" s="16">
        <f t="shared" si="108"/>
        <v>5.7180558610072652E-3</v>
      </c>
      <c r="D1186" s="18">
        <v>100.3</v>
      </c>
      <c r="E1186" s="16">
        <f t="shared" si="109"/>
        <v>4.6073717948718063E-3</v>
      </c>
      <c r="F1186" s="18">
        <v>27.73</v>
      </c>
      <c r="G1186" s="16">
        <f t="shared" si="110"/>
        <v>3.6192544335866828E-3</v>
      </c>
      <c r="J1186" s="15">
        <f t="shared" si="111"/>
        <v>5.1631328591122787E-3</v>
      </c>
      <c r="K1186" s="15">
        <f t="shared" si="112"/>
        <v>4.1347349533255254E-3</v>
      </c>
      <c r="L1186" s="15">
        <f t="shared" si="113"/>
        <v>3.1488336233988852E-3</v>
      </c>
    </row>
    <row r="1187" spans="1:12" x14ac:dyDescent="0.3">
      <c r="A1187" s="3">
        <v>44126</v>
      </c>
      <c r="B1187" s="18">
        <v>45.67</v>
      </c>
      <c r="C1187" s="16">
        <f t="shared" si="108"/>
        <v>-1.3120489831619508E-3</v>
      </c>
      <c r="D1187" s="18">
        <v>100.65</v>
      </c>
      <c r="E1187" s="16">
        <f t="shared" si="109"/>
        <v>3.4895314057827864E-3</v>
      </c>
      <c r="F1187" s="18">
        <v>27.83</v>
      </c>
      <c r="G1187" s="16">
        <f t="shared" si="110"/>
        <v>3.6062026685899085E-3</v>
      </c>
      <c r="J1187" s="15">
        <f t="shared" si="111"/>
        <v>-1.8669719850569369E-3</v>
      </c>
      <c r="K1187" s="15">
        <f t="shared" si="112"/>
        <v>3.0168945642365056E-3</v>
      </c>
      <c r="L1187" s="15">
        <f t="shared" si="113"/>
        <v>3.1357818584021109E-3</v>
      </c>
    </row>
    <row r="1188" spans="1:12" x14ac:dyDescent="0.3">
      <c r="A1188" s="3">
        <v>44127</v>
      </c>
      <c r="B1188" s="18">
        <v>45.86</v>
      </c>
      <c r="C1188" s="16">
        <f t="shared" si="108"/>
        <v>4.1602802715130505E-3</v>
      </c>
      <c r="D1188" s="18">
        <v>101.34</v>
      </c>
      <c r="E1188" s="16">
        <f t="shared" si="109"/>
        <v>6.8554396423248232E-3</v>
      </c>
      <c r="F1188" s="18">
        <v>27.98</v>
      </c>
      <c r="G1188" s="16">
        <f t="shared" si="110"/>
        <v>5.389867049946151E-3</v>
      </c>
      <c r="J1188" s="15">
        <f t="shared" si="111"/>
        <v>3.6053572696180644E-3</v>
      </c>
      <c r="K1188" s="15">
        <f t="shared" si="112"/>
        <v>6.3828028007785424E-3</v>
      </c>
      <c r="L1188" s="15">
        <f t="shared" si="113"/>
        <v>4.919446239758353E-3</v>
      </c>
    </row>
    <row r="1189" spans="1:12" x14ac:dyDescent="0.3">
      <c r="A1189" s="3">
        <v>44130</v>
      </c>
      <c r="B1189" s="18">
        <v>45.21</v>
      </c>
      <c r="C1189" s="16">
        <f t="shared" si="108"/>
        <v>-1.4173571740078494E-2</v>
      </c>
      <c r="D1189" s="18">
        <v>100.14</v>
      </c>
      <c r="E1189" s="16">
        <f t="shared" si="109"/>
        <v>-1.1841326228537619E-2</v>
      </c>
      <c r="F1189" s="18">
        <v>27.81</v>
      </c>
      <c r="G1189" s="16">
        <f t="shared" si="110"/>
        <v>-6.0757684060043227E-3</v>
      </c>
      <c r="J1189" s="15">
        <f t="shared" si="111"/>
        <v>-1.4728494741973481E-2</v>
      </c>
      <c r="K1189" s="15">
        <f t="shared" si="112"/>
        <v>-1.2313963070083899E-2</v>
      </c>
      <c r="L1189" s="15">
        <f t="shared" si="113"/>
        <v>-6.5461892161921206E-3</v>
      </c>
    </row>
    <row r="1190" spans="1:12" x14ac:dyDescent="0.3">
      <c r="A1190" s="3">
        <v>44131</v>
      </c>
      <c r="B1190" s="18">
        <v>45.53</v>
      </c>
      <c r="C1190" s="16">
        <f t="shared" si="108"/>
        <v>7.0780800707808122E-3</v>
      </c>
      <c r="D1190" s="18">
        <v>100.76</v>
      </c>
      <c r="E1190" s="16">
        <f t="shared" si="109"/>
        <v>6.1913321350111072E-3</v>
      </c>
      <c r="F1190" s="18">
        <v>27.83</v>
      </c>
      <c r="G1190" s="16">
        <f t="shared" si="110"/>
        <v>7.1916576770947316E-4</v>
      </c>
      <c r="J1190" s="15">
        <f t="shared" si="111"/>
        <v>6.5231570688858258E-3</v>
      </c>
      <c r="K1190" s="15">
        <f t="shared" si="112"/>
        <v>5.7186952934648264E-3</v>
      </c>
      <c r="L1190" s="15">
        <f t="shared" si="113"/>
        <v>2.4874495752167546E-4</v>
      </c>
    </row>
    <row r="1191" spans="1:12" x14ac:dyDescent="0.3">
      <c r="A1191" s="3">
        <v>44132</v>
      </c>
      <c r="B1191" s="18">
        <v>45.07</v>
      </c>
      <c r="C1191" s="16">
        <f t="shared" si="108"/>
        <v>-1.0103228640456874E-2</v>
      </c>
      <c r="D1191" s="18">
        <v>100.36</v>
      </c>
      <c r="E1191" s="16">
        <f t="shared" si="109"/>
        <v>-3.9698292973402438E-3</v>
      </c>
      <c r="F1191" s="18">
        <v>27.66</v>
      </c>
      <c r="G1191" s="16">
        <f t="shared" si="110"/>
        <v>-6.1085159899388897E-3</v>
      </c>
      <c r="J1191" s="15">
        <f t="shared" si="111"/>
        <v>-1.065815164235186E-2</v>
      </c>
      <c r="K1191" s="15">
        <f t="shared" si="112"/>
        <v>-4.4424661388865246E-3</v>
      </c>
      <c r="L1191" s="15">
        <f t="shared" si="113"/>
        <v>-6.5789368001266876E-3</v>
      </c>
    </row>
    <row r="1192" spans="1:12" x14ac:dyDescent="0.3">
      <c r="A1192" s="3">
        <v>44133</v>
      </c>
      <c r="B1192" s="18">
        <v>44.83</v>
      </c>
      <c r="C1192" s="16">
        <f t="shared" si="108"/>
        <v>-5.3250499223430614E-3</v>
      </c>
      <c r="D1192" s="18">
        <v>100.11</v>
      </c>
      <c r="E1192" s="16">
        <f t="shared" si="109"/>
        <v>-2.4910322837784493E-3</v>
      </c>
      <c r="F1192" s="18">
        <v>27.5</v>
      </c>
      <c r="G1192" s="16">
        <f t="shared" si="110"/>
        <v>-5.7845263919016343E-3</v>
      </c>
      <c r="J1192" s="15">
        <f t="shared" si="111"/>
        <v>-5.8799729242380479E-3</v>
      </c>
      <c r="K1192" s="15">
        <f t="shared" si="112"/>
        <v>-2.9636691253247301E-3</v>
      </c>
      <c r="L1192" s="15">
        <f t="shared" si="113"/>
        <v>-6.2549472020894323E-3</v>
      </c>
    </row>
    <row r="1193" spans="1:12" x14ac:dyDescent="0.3">
      <c r="A1193" s="3">
        <v>44134</v>
      </c>
      <c r="B1193" s="18">
        <v>44.74</v>
      </c>
      <c r="C1193" s="16">
        <f t="shared" si="108"/>
        <v>-2.0075842070041983E-3</v>
      </c>
      <c r="D1193" s="18">
        <v>100.38</v>
      </c>
      <c r="E1193" s="16">
        <f t="shared" si="109"/>
        <v>2.6970332634101979E-3</v>
      </c>
      <c r="F1193" s="18">
        <v>27.62</v>
      </c>
      <c r="G1193" s="16">
        <f t="shared" si="110"/>
        <v>4.3636363636363473E-3</v>
      </c>
      <c r="J1193" s="15">
        <f t="shared" si="111"/>
        <v>-2.5625072088991843E-3</v>
      </c>
      <c r="K1193" s="15">
        <f t="shared" si="112"/>
        <v>2.2243964218639171E-3</v>
      </c>
      <c r="L1193" s="15">
        <f t="shared" si="113"/>
        <v>3.8932155534485498E-3</v>
      </c>
    </row>
    <row r="1194" spans="1:12" x14ac:dyDescent="0.3">
      <c r="A1194" s="3">
        <v>44137</v>
      </c>
      <c r="B1194" s="18">
        <v>45.11</v>
      </c>
      <c r="C1194" s="16">
        <f t="shared" si="108"/>
        <v>8.2700044702725961E-3</v>
      </c>
      <c r="D1194" s="18">
        <v>100.64</v>
      </c>
      <c r="E1194" s="16">
        <f t="shared" si="109"/>
        <v>2.5901574018729612E-3</v>
      </c>
      <c r="F1194" s="18">
        <v>27.48</v>
      </c>
      <c r="G1194" s="16">
        <f t="shared" si="110"/>
        <v>-5.0687907313541336E-3</v>
      </c>
      <c r="J1194" s="15">
        <f t="shared" si="111"/>
        <v>7.7150814683776096E-3</v>
      </c>
      <c r="K1194" s="15">
        <f t="shared" si="112"/>
        <v>2.1175205603266804E-3</v>
      </c>
      <c r="L1194" s="15">
        <f t="shared" si="113"/>
        <v>-5.5392115415419316E-3</v>
      </c>
    </row>
    <row r="1195" spans="1:12" x14ac:dyDescent="0.3">
      <c r="A1195" s="3">
        <v>44138</v>
      </c>
      <c r="B1195" s="18">
        <v>45.68</v>
      </c>
      <c r="C1195" s="16">
        <f t="shared" si="108"/>
        <v>1.2635779206384479E-2</v>
      </c>
      <c r="D1195" s="18">
        <v>101.07</v>
      </c>
      <c r="E1195" s="16">
        <f t="shared" si="109"/>
        <v>4.2726550079490444E-3</v>
      </c>
      <c r="F1195" s="18">
        <v>27.48</v>
      </c>
      <c r="G1195" s="16">
        <f t="shared" si="110"/>
        <v>0</v>
      </c>
      <c r="J1195" s="15">
        <f t="shared" si="111"/>
        <v>1.2080856204489492E-2</v>
      </c>
      <c r="K1195" s="15">
        <f t="shared" si="112"/>
        <v>3.8000181664027636E-3</v>
      </c>
      <c r="L1195" s="15">
        <f t="shared" si="113"/>
        <v>-4.704208101877977E-4</v>
      </c>
    </row>
    <row r="1196" spans="1:12" x14ac:dyDescent="0.3">
      <c r="A1196" s="3">
        <v>44139</v>
      </c>
      <c r="B1196" s="18">
        <v>45.91</v>
      </c>
      <c r="C1196" s="16">
        <f t="shared" si="108"/>
        <v>5.035026269702314E-3</v>
      </c>
      <c r="D1196" s="18">
        <v>101.11</v>
      </c>
      <c r="E1196" s="16">
        <f t="shared" si="109"/>
        <v>3.9576531117058167E-4</v>
      </c>
      <c r="F1196" s="18">
        <v>27.49</v>
      </c>
      <c r="G1196" s="16">
        <f t="shared" si="110"/>
        <v>3.6390101892269655E-4</v>
      </c>
      <c r="J1196" s="15">
        <f t="shared" si="111"/>
        <v>4.4801032678073276E-3</v>
      </c>
      <c r="K1196" s="15">
        <f t="shared" si="112"/>
        <v>-7.6871530375699037E-5</v>
      </c>
      <c r="L1196" s="15">
        <f t="shared" si="113"/>
        <v>-1.0651979126510114E-4</v>
      </c>
    </row>
    <row r="1197" spans="1:12" x14ac:dyDescent="0.3">
      <c r="A1197" s="3">
        <v>44140</v>
      </c>
      <c r="B1197" s="18">
        <v>46.72</v>
      </c>
      <c r="C1197" s="16">
        <f t="shared" si="108"/>
        <v>1.7643214985841871E-2</v>
      </c>
      <c r="D1197" s="18">
        <v>102.97</v>
      </c>
      <c r="E1197" s="16">
        <f t="shared" si="109"/>
        <v>1.8395806547324645E-2</v>
      </c>
      <c r="F1197" s="18">
        <v>28.01</v>
      </c>
      <c r="G1197" s="16">
        <f t="shared" si="110"/>
        <v>1.8915969443433989E-2</v>
      </c>
      <c r="J1197" s="15">
        <f t="shared" si="111"/>
        <v>1.7088291983946884E-2</v>
      </c>
      <c r="K1197" s="15">
        <f t="shared" si="112"/>
        <v>1.7923169705778366E-2</v>
      </c>
      <c r="L1197" s="15">
        <f t="shared" si="113"/>
        <v>1.8445548633246191E-2</v>
      </c>
    </row>
    <row r="1198" spans="1:12" x14ac:dyDescent="0.3">
      <c r="A1198" s="3">
        <v>44141</v>
      </c>
      <c r="B1198" s="18">
        <v>47.07</v>
      </c>
      <c r="C1198" s="16">
        <f t="shared" si="108"/>
        <v>7.4914383561643927E-3</v>
      </c>
      <c r="D1198" s="18">
        <v>103.1</v>
      </c>
      <c r="E1198" s="16">
        <f t="shared" si="109"/>
        <v>1.2625036418374425E-3</v>
      </c>
      <c r="F1198" s="18">
        <v>28.1</v>
      </c>
      <c r="G1198" s="16">
        <f t="shared" si="110"/>
        <v>3.2131381649411761E-3</v>
      </c>
      <c r="J1198" s="15">
        <f t="shared" si="111"/>
        <v>6.9365153542694062E-3</v>
      </c>
      <c r="K1198" s="15">
        <f t="shared" si="112"/>
        <v>7.8986680029116175E-4</v>
      </c>
      <c r="L1198" s="15">
        <f t="shared" si="113"/>
        <v>2.7427173547533786E-3</v>
      </c>
    </row>
    <row r="1199" spans="1:12" x14ac:dyDescent="0.3">
      <c r="A1199" s="3">
        <v>44144</v>
      </c>
      <c r="B1199" s="18">
        <v>48</v>
      </c>
      <c r="C1199" s="16">
        <f t="shared" si="108"/>
        <v>1.9757807520713877E-2</v>
      </c>
      <c r="D1199" s="18">
        <v>104.33</v>
      </c>
      <c r="E1199" s="16">
        <f t="shared" si="109"/>
        <v>1.1930164888457773E-2</v>
      </c>
      <c r="F1199" s="18">
        <v>28.25</v>
      </c>
      <c r="G1199" s="16">
        <f t="shared" si="110"/>
        <v>5.3380782918148739E-3</v>
      </c>
      <c r="J1199" s="15">
        <f t="shared" si="111"/>
        <v>1.9202884518818891E-2</v>
      </c>
      <c r="K1199" s="15">
        <f t="shared" si="112"/>
        <v>1.1457528046911492E-2</v>
      </c>
      <c r="L1199" s="15">
        <f t="shared" si="113"/>
        <v>4.867657481627076E-3</v>
      </c>
    </row>
    <row r="1200" spans="1:12" x14ac:dyDescent="0.3">
      <c r="A1200" s="3">
        <v>44145</v>
      </c>
      <c r="B1200" s="18">
        <v>48.63</v>
      </c>
      <c r="C1200" s="16">
        <f t="shared" si="108"/>
        <v>1.3125000000000053E-2</v>
      </c>
      <c r="D1200" s="18">
        <v>104.32</v>
      </c>
      <c r="E1200" s="16">
        <f t="shared" si="109"/>
        <v>-9.5849707658413053E-5</v>
      </c>
      <c r="F1200" s="18">
        <v>28.26</v>
      </c>
      <c r="G1200" s="16">
        <f t="shared" si="110"/>
        <v>3.5398230088490301E-4</v>
      </c>
      <c r="J1200" s="15">
        <f t="shared" si="111"/>
        <v>1.2570076998105067E-2</v>
      </c>
      <c r="K1200" s="15">
        <f t="shared" si="112"/>
        <v>-5.6848654920469376E-4</v>
      </c>
      <c r="L1200" s="15">
        <f t="shared" si="113"/>
        <v>-1.1643850930289468E-4</v>
      </c>
    </row>
    <row r="1201" spans="1:12" x14ac:dyDescent="0.3">
      <c r="A1201" s="3">
        <v>44146</v>
      </c>
      <c r="B1201" s="18">
        <v>49.29</v>
      </c>
      <c r="C1201" s="16">
        <f t="shared" si="108"/>
        <v>1.3571869216532972E-2</v>
      </c>
      <c r="D1201" s="18">
        <v>104.49</v>
      </c>
      <c r="E1201" s="16">
        <f t="shared" si="109"/>
        <v>1.6296012269938487E-3</v>
      </c>
      <c r="F1201" s="18">
        <v>28.34</v>
      </c>
      <c r="G1201" s="16">
        <f t="shared" si="110"/>
        <v>2.8308563340408988E-3</v>
      </c>
      <c r="J1201" s="15">
        <f t="shared" si="111"/>
        <v>1.3016946214637986E-2</v>
      </c>
      <c r="K1201" s="15">
        <f t="shared" si="112"/>
        <v>1.1569643854475679E-3</v>
      </c>
      <c r="L1201" s="15">
        <f t="shared" si="113"/>
        <v>2.3604355238531012E-3</v>
      </c>
    </row>
    <row r="1202" spans="1:12" x14ac:dyDescent="0.3">
      <c r="A1202" s="3">
        <v>44147</v>
      </c>
      <c r="B1202" s="18">
        <v>49.13</v>
      </c>
      <c r="C1202" s="16">
        <f t="shared" si="108"/>
        <v>-3.2460945425034637E-3</v>
      </c>
      <c r="D1202" s="18">
        <v>105.1</v>
      </c>
      <c r="E1202" s="16">
        <f t="shared" si="109"/>
        <v>5.8378792228921395E-3</v>
      </c>
      <c r="F1202" s="18">
        <v>28.53</v>
      </c>
      <c r="G1202" s="16">
        <f t="shared" si="110"/>
        <v>6.7043048694426233E-3</v>
      </c>
      <c r="J1202" s="15">
        <f t="shared" si="111"/>
        <v>-3.8010175443984498E-3</v>
      </c>
      <c r="K1202" s="15">
        <f t="shared" si="112"/>
        <v>5.3652423813458586E-3</v>
      </c>
      <c r="L1202" s="15">
        <f t="shared" si="113"/>
        <v>6.2338840592548253E-3</v>
      </c>
    </row>
    <row r="1203" spans="1:12" x14ac:dyDescent="0.3">
      <c r="A1203" s="3">
        <v>44148</v>
      </c>
      <c r="B1203" s="18">
        <v>49.23</v>
      </c>
      <c r="C1203" s="16">
        <f t="shared" si="108"/>
        <v>2.0354162426214906E-3</v>
      </c>
      <c r="D1203" s="18">
        <v>105.64</v>
      </c>
      <c r="E1203" s="16">
        <f t="shared" si="109"/>
        <v>5.1379638439581488E-3</v>
      </c>
      <c r="F1203" s="18">
        <v>28.86</v>
      </c>
      <c r="G1203" s="16">
        <f t="shared" si="110"/>
        <v>1.1566771819137678E-2</v>
      </c>
      <c r="J1203" s="15">
        <f t="shared" si="111"/>
        <v>1.4804932407265045E-3</v>
      </c>
      <c r="K1203" s="15">
        <f t="shared" si="112"/>
        <v>4.6653270024118679E-3</v>
      </c>
      <c r="L1203" s="15">
        <f t="shared" si="113"/>
        <v>1.109635100894988E-2</v>
      </c>
    </row>
    <row r="1204" spans="1:12" x14ac:dyDescent="0.3">
      <c r="A1204" s="3">
        <v>44152</v>
      </c>
      <c r="B1204" s="18">
        <v>49.79</v>
      </c>
      <c r="C1204" s="16">
        <f t="shared" si="108"/>
        <v>1.1375177737152242E-2</v>
      </c>
      <c r="D1204" s="18">
        <v>108.05</v>
      </c>
      <c r="E1204" s="16">
        <f t="shared" si="109"/>
        <v>2.2813328284740697E-2</v>
      </c>
      <c r="F1204" s="18">
        <v>29.34</v>
      </c>
      <c r="G1204" s="16">
        <f t="shared" si="110"/>
        <v>1.6632016632016633E-2</v>
      </c>
      <c r="J1204" s="15">
        <f t="shared" si="111"/>
        <v>1.0820254735257256E-2</v>
      </c>
      <c r="K1204" s="15">
        <f t="shared" si="112"/>
        <v>2.2340691443194418E-2</v>
      </c>
      <c r="L1204" s="15">
        <f t="shared" si="113"/>
        <v>1.6161595821828835E-2</v>
      </c>
    </row>
    <row r="1205" spans="1:12" x14ac:dyDescent="0.3">
      <c r="A1205" s="3">
        <v>44153</v>
      </c>
      <c r="B1205" s="18">
        <v>49.98</v>
      </c>
      <c r="C1205" s="16">
        <f t="shared" si="108"/>
        <v>3.8160273147218593E-3</v>
      </c>
      <c r="D1205" s="18">
        <v>109.29</v>
      </c>
      <c r="E1205" s="16">
        <f t="shared" si="109"/>
        <v>1.1476168440536894E-2</v>
      </c>
      <c r="F1205" s="18">
        <v>29.53</v>
      </c>
      <c r="G1205" s="16">
        <f t="shared" si="110"/>
        <v>6.4758009543286477E-3</v>
      </c>
      <c r="J1205" s="15">
        <f t="shared" si="111"/>
        <v>3.2611043128268733E-3</v>
      </c>
      <c r="K1205" s="15">
        <f t="shared" si="112"/>
        <v>1.1003531598990613E-2</v>
      </c>
      <c r="L1205" s="15">
        <f t="shared" si="113"/>
        <v>6.0053801441408497E-3</v>
      </c>
    </row>
    <row r="1206" spans="1:12" x14ac:dyDescent="0.3">
      <c r="A1206" s="3">
        <v>44154</v>
      </c>
      <c r="B1206" s="18">
        <v>49.33</v>
      </c>
      <c r="C1206" s="16">
        <f t="shared" si="108"/>
        <v>-1.3005202080832334E-2</v>
      </c>
      <c r="D1206" s="18">
        <v>108.6</v>
      </c>
      <c r="E1206" s="16">
        <f t="shared" si="109"/>
        <v>-6.3134779028274357E-3</v>
      </c>
      <c r="F1206" s="18">
        <v>29.47</v>
      </c>
      <c r="G1206" s="16">
        <f t="shared" si="110"/>
        <v>-2.031832035218506E-3</v>
      </c>
      <c r="J1206" s="15">
        <f t="shared" si="111"/>
        <v>-1.3560125082727321E-2</v>
      </c>
      <c r="K1206" s="15">
        <f t="shared" si="112"/>
        <v>-6.7861147443737165E-3</v>
      </c>
      <c r="L1206" s="15">
        <f t="shared" si="113"/>
        <v>-2.5022528454063035E-3</v>
      </c>
    </row>
    <row r="1207" spans="1:12" x14ac:dyDescent="0.3">
      <c r="A1207" s="3">
        <v>44155</v>
      </c>
      <c r="B1207" s="18">
        <v>49.63</v>
      </c>
      <c r="C1207" s="16">
        <f t="shared" si="108"/>
        <v>6.0814919927023592E-3</v>
      </c>
      <c r="D1207" s="18">
        <v>109.62</v>
      </c>
      <c r="E1207" s="16">
        <f t="shared" si="109"/>
        <v>9.3922651933702195E-3</v>
      </c>
      <c r="F1207" s="18">
        <v>29.71</v>
      </c>
      <c r="G1207" s="16">
        <f t="shared" si="110"/>
        <v>8.1438751272480125E-3</v>
      </c>
      <c r="J1207" s="15">
        <f t="shared" si="111"/>
        <v>5.5265689908073727E-3</v>
      </c>
      <c r="K1207" s="15">
        <f t="shared" si="112"/>
        <v>8.9196283518239387E-3</v>
      </c>
      <c r="L1207" s="15">
        <f t="shared" si="113"/>
        <v>7.6734543170602146E-3</v>
      </c>
    </row>
    <row r="1208" spans="1:12" x14ac:dyDescent="0.3">
      <c r="A1208" s="3">
        <v>44158</v>
      </c>
      <c r="B1208" s="18">
        <v>49.79</v>
      </c>
      <c r="C1208" s="16">
        <f t="shared" si="108"/>
        <v>3.2238565383839735E-3</v>
      </c>
      <c r="D1208" s="18">
        <v>110.53</v>
      </c>
      <c r="E1208" s="16">
        <f t="shared" si="109"/>
        <v>8.3014048531289131E-3</v>
      </c>
      <c r="F1208" s="18">
        <v>30.17</v>
      </c>
      <c r="G1208" s="16">
        <f t="shared" si="110"/>
        <v>1.5483002356108999E-2</v>
      </c>
      <c r="J1208" s="15">
        <f t="shared" si="111"/>
        <v>2.6689335364889874E-3</v>
      </c>
      <c r="K1208" s="15">
        <f t="shared" si="112"/>
        <v>7.8287680115826323E-3</v>
      </c>
      <c r="L1208" s="15">
        <f t="shared" si="113"/>
        <v>1.5012581545921201E-2</v>
      </c>
    </row>
    <row r="1209" spans="1:12" x14ac:dyDescent="0.3">
      <c r="A1209" s="3">
        <v>44159</v>
      </c>
      <c r="B1209" s="18">
        <v>50.29</v>
      </c>
      <c r="C1209" s="16">
        <f t="shared" si="108"/>
        <v>1.0042177144004905E-2</v>
      </c>
      <c r="D1209" s="18">
        <v>111.61</v>
      </c>
      <c r="E1209" s="16">
        <f t="shared" si="109"/>
        <v>9.7711028679996481E-3</v>
      </c>
      <c r="F1209" s="18">
        <v>30.63</v>
      </c>
      <c r="G1209" s="16">
        <f t="shared" si="110"/>
        <v>1.5246934040437532E-2</v>
      </c>
      <c r="J1209" s="15">
        <f t="shared" si="111"/>
        <v>9.4872541421099181E-3</v>
      </c>
      <c r="K1209" s="15">
        <f t="shared" si="112"/>
        <v>9.2984660264533673E-3</v>
      </c>
      <c r="L1209" s="15">
        <f t="shared" si="113"/>
        <v>1.4776513230249734E-2</v>
      </c>
    </row>
    <row r="1210" spans="1:12" x14ac:dyDescent="0.3">
      <c r="A1210" s="3">
        <v>44160</v>
      </c>
      <c r="B1210" s="18">
        <v>49.57</v>
      </c>
      <c r="C1210" s="16">
        <f t="shared" si="108"/>
        <v>-1.4316961622588997E-2</v>
      </c>
      <c r="D1210" s="18">
        <v>110.33</v>
      </c>
      <c r="E1210" s="16">
        <f t="shared" si="109"/>
        <v>-1.1468506406235979E-2</v>
      </c>
      <c r="F1210" s="18">
        <v>30.43</v>
      </c>
      <c r="G1210" s="16">
        <f t="shared" si="110"/>
        <v>-6.5295461965393375E-3</v>
      </c>
      <c r="J1210" s="15">
        <f t="shared" si="111"/>
        <v>-1.4871884624483984E-2</v>
      </c>
      <c r="K1210" s="15">
        <f t="shared" si="112"/>
        <v>-1.194114324778226E-2</v>
      </c>
      <c r="L1210" s="15">
        <f t="shared" si="113"/>
        <v>-6.9999670067271355E-3</v>
      </c>
    </row>
    <row r="1211" spans="1:12" x14ac:dyDescent="0.3">
      <c r="A1211" s="3">
        <v>44161</v>
      </c>
      <c r="B1211" s="18">
        <v>49.95</v>
      </c>
      <c r="C1211" s="16">
        <f t="shared" si="108"/>
        <v>7.6659269719590029E-3</v>
      </c>
      <c r="D1211" s="18">
        <v>111.35</v>
      </c>
      <c r="E1211" s="16">
        <f t="shared" si="109"/>
        <v>9.244992295839749E-3</v>
      </c>
      <c r="F1211" s="18">
        <v>30.66</v>
      </c>
      <c r="G1211" s="16">
        <f t="shared" si="110"/>
        <v>7.5583305948077051E-3</v>
      </c>
      <c r="J1211" s="15">
        <f t="shared" si="111"/>
        <v>7.1110039700640164E-3</v>
      </c>
      <c r="K1211" s="15">
        <f t="shared" si="112"/>
        <v>8.7723554542934682E-3</v>
      </c>
      <c r="L1211" s="15">
        <f t="shared" si="113"/>
        <v>7.0879097846199071E-3</v>
      </c>
    </row>
    <row r="1212" spans="1:12" x14ac:dyDescent="0.3">
      <c r="A1212" s="3">
        <v>44162</v>
      </c>
      <c r="B1212" s="18">
        <v>49.84</v>
      </c>
      <c r="C1212" s="16">
        <f t="shared" si="108"/>
        <v>-2.2022022022022414E-3</v>
      </c>
      <c r="D1212" s="18">
        <v>114.06</v>
      </c>
      <c r="E1212" s="16">
        <f t="shared" si="109"/>
        <v>2.4337674000898035E-2</v>
      </c>
      <c r="F1212" s="18">
        <v>31.27</v>
      </c>
      <c r="G1212" s="16">
        <f t="shared" si="110"/>
        <v>1.9895629484670607E-2</v>
      </c>
      <c r="J1212" s="15">
        <f t="shared" si="111"/>
        <v>-2.7571252040972274E-3</v>
      </c>
      <c r="K1212" s="15">
        <f t="shared" si="112"/>
        <v>2.3865037159351756E-2</v>
      </c>
      <c r="L1212" s="15">
        <f t="shared" si="113"/>
        <v>1.9425208674482809E-2</v>
      </c>
    </row>
    <row r="1213" spans="1:12" x14ac:dyDescent="0.3">
      <c r="A1213" s="3">
        <v>44166</v>
      </c>
      <c r="B1213" s="18">
        <v>50.63</v>
      </c>
      <c r="C1213" s="16">
        <f t="shared" si="108"/>
        <v>1.5850722311396392E-2</v>
      </c>
      <c r="D1213" s="18">
        <v>115.02</v>
      </c>
      <c r="E1213" s="16">
        <f t="shared" si="109"/>
        <v>8.4166228300894819E-3</v>
      </c>
      <c r="F1213" s="18">
        <v>31.49</v>
      </c>
      <c r="G1213" s="16">
        <f t="shared" si="110"/>
        <v>7.0354972817396888E-3</v>
      </c>
      <c r="J1213" s="15">
        <f t="shared" si="111"/>
        <v>1.5295799309501406E-2</v>
      </c>
      <c r="K1213" s="15">
        <f t="shared" si="112"/>
        <v>7.9439859885432011E-3</v>
      </c>
      <c r="L1213" s="15">
        <f t="shared" si="113"/>
        <v>6.5650764715518908E-3</v>
      </c>
    </row>
    <row r="1214" spans="1:12" x14ac:dyDescent="0.3">
      <c r="A1214" s="3">
        <v>44167</v>
      </c>
      <c r="B1214" s="18">
        <v>50.72</v>
      </c>
      <c r="C1214" s="16">
        <f t="shared" si="108"/>
        <v>1.7776022121271939E-3</v>
      </c>
      <c r="D1214" s="18">
        <v>115.99</v>
      </c>
      <c r="E1214" s="16">
        <f t="shared" si="109"/>
        <v>8.4333159450529216E-3</v>
      </c>
      <c r="F1214" s="18">
        <v>31.53</v>
      </c>
      <c r="G1214" s="16">
        <f t="shared" si="110"/>
        <v>1.2702445220704739E-3</v>
      </c>
      <c r="J1214" s="15">
        <f t="shared" si="111"/>
        <v>1.2226792102322079E-3</v>
      </c>
      <c r="K1214" s="15">
        <f t="shared" si="112"/>
        <v>7.9606791035066408E-3</v>
      </c>
      <c r="L1214" s="15">
        <f t="shared" si="113"/>
        <v>7.9982371188267614E-4</v>
      </c>
    </row>
    <row r="1215" spans="1:12" x14ac:dyDescent="0.3">
      <c r="A1215" s="3">
        <v>44168</v>
      </c>
      <c r="B1215" s="18">
        <v>50.91</v>
      </c>
      <c r="C1215" s="16">
        <f t="shared" si="108"/>
        <v>3.7460567823344171E-3</v>
      </c>
      <c r="D1215" s="18">
        <v>116.44</v>
      </c>
      <c r="E1215" s="16">
        <f t="shared" si="109"/>
        <v>3.8796447969653425E-3</v>
      </c>
      <c r="F1215" s="18">
        <v>31.93</v>
      </c>
      <c r="G1215" s="16">
        <f t="shared" si="110"/>
        <v>1.268633047890888E-2</v>
      </c>
      <c r="J1215" s="15">
        <f t="shared" si="111"/>
        <v>3.191133780439431E-3</v>
      </c>
      <c r="K1215" s="15">
        <f t="shared" si="112"/>
        <v>3.4070079554190617E-3</v>
      </c>
      <c r="L1215" s="15">
        <f t="shared" si="113"/>
        <v>1.2215909668721082E-2</v>
      </c>
    </row>
    <row r="1216" spans="1:12" x14ac:dyDescent="0.3">
      <c r="A1216" s="3">
        <v>44169</v>
      </c>
      <c r="B1216" s="18">
        <v>51.52</v>
      </c>
      <c r="C1216" s="16">
        <f t="shared" si="108"/>
        <v>1.198192889412697E-2</v>
      </c>
      <c r="D1216" s="18">
        <v>117.23</v>
      </c>
      <c r="E1216" s="16">
        <f t="shared" si="109"/>
        <v>6.7846100996222791E-3</v>
      </c>
      <c r="F1216" s="18">
        <v>32.21</v>
      </c>
      <c r="G1216" s="16">
        <f t="shared" si="110"/>
        <v>8.7691825869089524E-3</v>
      </c>
      <c r="J1216" s="15">
        <f t="shared" si="111"/>
        <v>1.1427005892231983E-2</v>
      </c>
      <c r="K1216" s="15">
        <f t="shared" si="112"/>
        <v>6.3119732580759983E-3</v>
      </c>
      <c r="L1216" s="15">
        <f t="shared" si="113"/>
        <v>8.2987617767211544E-3</v>
      </c>
    </row>
    <row r="1217" spans="1:12" x14ac:dyDescent="0.3">
      <c r="A1217" s="3">
        <v>44172</v>
      </c>
      <c r="B1217" s="18">
        <v>51.96</v>
      </c>
      <c r="C1217" s="16">
        <f t="shared" si="108"/>
        <v>8.5403726708073169E-3</v>
      </c>
      <c r="D1217" s="18">
        <v>118.18</v>
      </c>
      <c r="E1217" s="16">
        <f t="shared" si="109"/>
        <v>8.1037277147488762E-3</v>
      </c>
      <c r="F1217" s="18">
        <v>32.56</v>
      </c>
      <c r="G1217" s="16">
        <f t="shared" si="110"/>
        <v>1.0866190624029937E-2</v>
      </c>
      <c r="J1217" s="15">
        <f t="shared" si="111"/>
        <v>7.9854496689123304E-3</v>
      </c>
      <c r="K1217" s="15">
        <f t="shared" si="112"/>
        <v>7.6310908732025954E-3</v>
      </c>
      <c r="L1217" s="15">
        <f t="shared" si="113"/>
        <v>1.0395769813842139E-2</v>
      </c>
    </row>
    <row r="1218" spans="1:12" x14ac:dyDescent="0.3">
      <c r="A1218" s="3">
        <v>44173</v>
      </c>
      <c r="B1218" s="18">
        <v>52.07</v>
      </c>
      <c r="C1218" s="16">
        <f t="shared" si="108"/>
        <v>2.1170130869900827E-3</v>
      </c>
      <c r="D1218" s="18">
        <v>117.85</v>
      </c>
      <c r="E1218" s="16">
        <f t="shared" si="109"/>
        <v>-2.7923506515485919E-3</v>
      </c>
      <c r="F1218" s="18">
        <v>32.369999999999997</v>
      </c>
      <c r="G1218" s="16">
        <f t="shared" si="110"/>
        <v>-5.8353808353809322E-3</v>
      </c>
      <c r="J1218" s="15">
        <f t="shared" si="111"/>
        <v>1.5620900850950967E-3</v>
      </c>
      <c r="K1218" s="15">
        <f t="shared" si="112"/>
        <v>-3.2649874930948727E-3</v>
      </c>
      <c r="L1218" s="15">
        <f t="shared" si="113"/>
        <v>-6.3058016455687302E-3</v>
      </c>
    </row>
    <row r="1219" spans="1:12" x14ac:dyDescent="0.3">
      <c r="A1219" s="3">
        <v>44174</v>
      </c>
      <c r="B1219" s="18">
        <v>52.48</v>
      </c>
      <c r="C1219" s="16">
        <f t="shared" si="108"/>
        <v>7.8740157480314821E-3</v>
      </c>
      <c r="D1219" s="18">
        <v>118.17</v>
      </c>
      <c r="E1219" s="16">
        <f t="shared" si="109"/>
        <v>2.7153160797623865E-3</v>
      </c>
      <c r="F1219" s="18">
        <v>32.380000000000003</v>
      </c>
      <c r="G1219" s="16">
        <f t="shared" si="110"/>
        <v>3.0892801977144835E-4</v>
      </c>
      <c r="J1219" s="15">
        <f t="shared" si="111"/>
        <v>7.3190927461364956E-3</v>
      </c>
      <c r="K1219" s="15">
        <f t="shared" si="112"/>
        <v>2.2426792382161057E-3</v>
      </c>
      <c r="L1219" s="15">
        <f t="shared" si="113"/>
        <v>-1.6149279041634935E-4</v>
      </c>
    </row>
    <row r="1220" spans="1:12" x14ac:dyDescent="0.3">
      <c r="A1220" s="3">
        <v>44175</v>
      </c>
      <c r="B1220" s="18">
        <v>52.26</v>
      </c>
      <c r="C1220" s="16">
        <f t="shared" si="108"/>
        <v>-4.1920731707316694E-3</v>
      </c>
      <c r="D1220" s="18">
        <v>117.22</v>
      </c>
      <c r="E1220" s="16">
        <f t="shared" si="109"/>
        <v>-8.0392654650081052E-3</v>
      </c>
      <c r="F1220" s="18">
        <v>32.22</v>
      </c>
      <c r="G1220" s="16">
        <f t="shared" si="110"/>
        <v>-4.9413218035825324E-3</v>
      </c>
      <c r="J1220" s="15">
        <f t="shared" si="111"/>
        <v>-4.7469961726266559E-3</v>
      </c>
      <c r="K1220" s="15">
        <f t="shared" si="112"/>
        <v>-8.5119023065543861E-3</v>
      </c>
      <c r="L1220" s="15">
        <f t="shared" si="113"/>
        <v>-5.4117426137703303E-3</v>
      </c>
    </row>
    <row r="1221" spans="1:12" x14ac:dyDescent="0.3">
      <c r="A1221" s="3">
        <v>44176</v>
      </c>
      <c r="B1221" s="18">
        <v>52.42</v>
      </c>
      <c r="C1221" s="16">
        <f t="shared" ref="C1221:C1234" si="114">B1221/B1220-1</f>
        <v>3.0616150019135979E-3</v>
      </c>
      <c r="D1221" s="18">
        <v>117.27</v>
      </c>
      <c r="E1221" s="16">
        <f t="shared" ref="E1221:E1234" si="115">D1221/D1220-1</f>
        <v>4.2654837058520023E-4</v>
      </c>
      <c r="F1221" s="18">
        <v>32.43</v>
      </c>
      <c r="G1221" s="16">
        <f t="shared" ref="G1221:G1234" si="116">F1221/F1220-1</f>
        <v>6.5176908752329066E-3</v>
      </c>
      <c r="J1221" s="15">
        <f t="shared" ref="J1221:J1234" si="117">C1221-$C$1235</f>
        <v>2.5066920000186119E-3</v>
      </c>
      <c r="K1221" s="15">
        <f t="shared" ref="K1221:K1234" si="118">E1221-$E$1235</f>
        <v>-4.6088470961080474E-5</v>
      </c>
      <c r="L1221" s="15">
        <f t="shared" ref="L1221:L1234" si="119">G1221-$G$1235</f>
        <v>6.0472700650451086E-3</v>
      </c>
    </row>
    <row r="1222" spans="1:12" x14ac:dyDescent="0.3">
      <c r="A1222" s="3">
        <v>44179</v>
      </c>
      <c r="B1222" s="18">
        <v>52.68</v>
      </c>
      <c r="C1222" s="16">
        <f t="shared" si="114"/>
        <v>4.9599389545973427E-3</v>
      </c>
      <c r="D1222" s="18">
        <v>119.26</v>
      </c>
      <c r="E1222" s="16">
        <f t="shared" si="115"/>
        <v>1.6969386884966298E-2</v>
      </c>
      <c r="F1222" s="18">
        <v>32.590000000000003</v>
      </c>
      <c r="G1222" s="16">
        <f t="shared" si="116"/>
        <v>4.9337033610854508E-3</v>
      </c>
      <c r="J1222" s="15">
        <f t="shared" si="117"/>
        <v>4.4050159527023562E-3</v>
      </c>
      <c r="K1222" s="15">
        <f t="shared" si="118"/>
        <v>1.6496750043420019E-2</v>
      </c>
      <c r="L1222" s="15">
        <f t="shared" si="119"/>
        <v>4.4632825508976529E-3</v>
      </c>
    </row>
    <row r="1223" spans="1:12" x14ac:dyDescent="0.3">
      <c r="A1223" s="3">
        <v>44180</v>
      </c>
      <c r="B1223" s="18">
        <v>52.63</v>
      </c>
      <c r="C1223" s="16">
        <f t="shared" si="114"/>
        <v>-9.4912680334091615E-4</v>
      </c>
      <c r="D1223" s="18">
        <v>120.12</v>
      </c>
      <c r="E1223" s="16">
        <f t="shared" si="115"/>
        <v>7.2111353345631901E-3</v>
      </c>
      <c r="F1223" s="18">
        <v>32.61</v>
      </c>
      <c r="G1223" s="16">
        <f t="shared" si="116"/>
        <v>6.1368517950288748E-4</v>
      </c>
      <c r="J1223" s="15">
        <f t="shared" si="117"/>
        <v>-1.5040498052359022E-3</v>
      </c>
      <c r="K1223" s="15">
        <f t="shared" si="118"/>
        <v>6.7384984930169093E-3</v>
      </c>
      <c r="L1223" s="15">
        <f t="shared" si="119"/>
        <v>1.4326436931508978E-4</v>
      </c>
    </row>
    <row r="1224" spans="1:12" x14ac:dyDescent="0.3">
      <c r="A1224" s="3">
        <v>44181</v>
      </c>
      <c r="B1224" s="18">
        <v>52.97</v>
      </c>
      <c r="C1224" s="16">
        <f t="shared" si="114"/>
        <v>6.4601938058141961E-3</v>
      </c>
      <c r="D1224" s="18">
        <v>121.43</v>
      </c>
      <c r="E1224" s="16">
        <f t="shared" si="115"/>
        <v>1.0905760905761008E-2</v>
      </c>
      <c r="F1224" s="18">
        <v>32.909999999999997</v>
      </c>
      <c r="G1224" s="16">
        <f t="shared" si="116"/>
        <v>9.1996320147194055E-3</v>
      </c>
      <c r="J1224" s="15">
        <f t="shared" si="117"/>
        <v>5.9052708039192096E-3</v>
      </c>
      <c r="K1224" s="15">
        <f t="shared" si="118"/>
        <v>1.0433124064214728E-2</v>
      </c>
      <c r="L1224" s="15">
        <f t="shared" si="119"/>
        <v>8.7292112045316075E-3</v>
      </c>
    </row>
    <row r="1225" spans="1:12" x14ac:dyDescent="0.3">
      <c r="A1225" s="3">
        <v>44182</v>
      </c>
      <c r="B1225" s="18">
        <v>52.97</v>
      </c>
      <c r="C1225" s="16">
        <f t="shared" si="114"/>
        <v>0</v>
      </c>
      <c r="D1225" s="18">
        <v>120.9</v>
      </c>
      <c r="E1225" s="16">
        <f t="shared" si="115"/>
        <v>-4.36465453347612E-3</v>
      </c>
      <c r="F1225" s="18">
        <v>33.06</v>
      </c>
      <c r="G1225" s="16">
        <f t="shared" si="116"/>
        <v>4.5578851412946264E-3</v>
      </c>
      <c r="J1225" s="15">
        <f t="shared" si="117"/>
        <v>-5.5492300189498604E-4</v>
      </c>
      <c r="K1225" s="15">
        <f t="shared" si="118"/>
        <v>-4.8372913750224008E-3</v>
      </c>
      <c r="L1225" s="15">
        <f t="shared" si="119"/>
        <v>4.0874643311068284E-3</v>
      </c>
    </row>
    <row r="1226" spans="1:12" x14ac:dyDescent="0.3">
      <c r="A1226" s="3">
        <v>44183</v>
      </c>
      <c r="B1226" s="18">
        <v>53.08</v>
      </c>
      <c r="C1226" s="16">
        <f t="shared" si="114"/>
        <v>2.076647158769207E-3</v>
      </c>
      <c r="D1226" s="18">
        <v>120.55</v>
      </c>
      <c r="E1226" s="16">
        <f t="shared" si="115"/>
        <v>-2.8949545078578165E-3</v>
      </c>
      <c r="F1226" s="18">
        <v>32.94</v>
      </c>
      <c r="G1226" s="16">
        <f t="shared" si="116"/>
        <v>-3.6297640653358831E-3</v>
      </c>
      <c r="J1226" s="15">
        <f t="shared" si="117"/>
        <v>1.521724156874221E-3</v>
      </c>
      <c r="K1226" s="15">
        <f t="shared" si="118"/>
        <v>-3.3675913494040973E-3</v>
      </c>
      <c r="L1226" s="15">
        <f t="shared" si="119"/>
        <v>-4.1001848755236811E-3</v>
      </c>
    </row>
    <row r="1227" spans="1:12" x14ac:dyDescent="0.3">
      <c r="A1227" s="3">
        <v>44186</v>
      </c>
      <c r="B1227" s="18">
        <v>51.25</v>
      </c>
      <c r="C1227" s="16">
        <f t="shared" si="114"/>
        <v>-3.4476262245666911E-2</v>
      </c>
      <c r="D1227" s="18">
        <v>115.72</v>
      </c>
      <c r="E1227" s="16">
        <f t="shared" si="115"/>
        <v>-4.0066362505184583E-2</v>
      </c>
      <c r="F1227" s="18">
        <v>31.87</v>
      </c>
      <c r="G1227" s="16">
        <f t="shared" si="116"/>
        <v>-3.2483302975106154E-2</v>
      </c>
      <c r="J1227" s="15">
        <f t="shared" si="117"/>
        <v>-3.5031185247561894E-2</v>
      </c>
      <c r="K1227" s="15">
        <f t="shared" si="118"/>
        <v>-4.0538999346730865E-2</v>
      </c>
      <c r="L1227" s="15">
        <f t="shared" si="119"/>
        <v>-3.2953723785293952E-2</v>
      </c>
    </row>
    <row r="1228" spans="1:12" x14ac:dyDescent="0.3">
      <c r="A1228" s="3">
        <v>44187</v>
      </c>
      <c r="B1228" s="18">
        <v>51.84</v>
      </c>
      <c r="C1228" s="16">
        <f t="shared" si="114"/>
        <v>1.151219512195123E-2</v>
      </c>
      <c r="D1228" s="18">
        <v>116.45</v>
      </c>
      <c r="E1228" s="16">
        <f t="shared" si="115"/>
        <v>6.3083304528170903E-3</v>
      </c>
      <c r="F1228" s="18">
        <v>32.200000000000003</v>
      </c>
      <c r="G1228" s="16">
        <f t="shared" si="116"/>
        <v>1.0354565422026951E-2</v>
      </c>
      <c r="J1228" s="15">
        <f t="shared" si="117"/>
        <v>1.0957272120056243E-2</v>
      </c>
      <c r="K1228" s="15">
        <f t="shared" si="118"/>
        <v>5.8356936112708094E-3</v>
      </c>
      <c r="L1228" s="15">
        <f t="shared" si="119"/>
        <v>9.8841446118391532E-3</v>
      </c>
    </row>
    <row r="1229" spans="1:12" x14ac:dyDescent="0.3">
      <c r="A1229" s="3">
        <v>44188</v>
      </c>
      <c r="B1229" s="18">
        <v>52.47</v>
      </c>
      <c r="C1229" s="16">
        <f t="shared" si="114"/>
        <v>1.2152777777777679E-2</v>
      </c>
      <c r="D1229" s="18">
        <v>119.8</v>
      </c>
      <c r="E1229" s="16">
        <f t="shared" si="115"/>
        <v>2.8767711464147583E-2</v>
      </c>
      <c r="F1229" s="18">
        <v>32.92</v>
      </c>
      <c r="G1229" s="16">
        <f t="shared" si="116"/>
        <v>2.2360248447204967E-2</v>
      </c>
      <c r="J1229" s="15">
        <f t="shared" si="117"/>
        <v>1.1597854775882693E-2</v>
      </c>
      <c r="K1229" s="15">
        <f t="shared" si="118"/>
        <v>2.8295074622601304E-2</v>
      </c>
      <c r="L1229" s="15">
        <f t="shared" si="119"/>
        <v>2.1889827637017169E-2</v>
      </c>
    </row>
    <row r="1230" spans="1:12" x14ac:dyDescent="0.3">
      <c r="A1230" s="3">
        <v>44189</v>
      </c>
      <c r="B1230" s="18">
        <v>53.02</v>
      </c>
      <c r="C1230" s="16">
        <f t="shared" si="114"/>
        <v>1.048218029350112E-2</v>
      </c>
      <c r="D1230" s="18">
        <v>119.91</v>
      </c>
      <c r="E1230" s="16">
        <f t="shared" si="115"/>
        <v>9.1819699499162688E-4</v>
      </c>
      <c r="F1230" s="18">
        <v>33.090000000000003</v>
      </c>
      <c r="G1230" s="16">
        <f t="shared" si="116"/>
        <v>5.1640340218712666E-3</v>
      </c>
      <c r="J1230" s="15">
        <f t="shared" si="117"/>
        <v>9.9272572916061334E-3</v>
      </c>
      <c r="K1230" s="15">
        <f t="shared" si="118"/>
        <v>4.4556015344534617E-4</v>
      </c>
      <c r="L1230" s="15">
        <f t="shared" si="119"/>
        <v>4.6936132116834686E-3</v>
      </c>
    </row>
    <row r="1231" spans="1:12" x14ac:dyDescent="0.3">
      <c r="A1231" s="3">
        <v>44193</v>
      </c>
      <c r="B1231" s="18">
        <v>53.51</v>
      </c>
      <c r="C1231" s="16">
        <f t="shared" si="114"/>
        <v>9.2417955488492964E-3</v>
      </c>
      <c r="D1231" s="18">
        <v>121.28</v>
      </c>
      <c r="E1231" s="16">
        <f t="shared" si="115"/>
        <v>1.1425235593361727E-2</v>
      </c>
      <c r="F1231" s="18">
        <v>33.42</v>
      </c>
      <c r="G1231" s="16">
        <f t="shared" si="116"/>
        <v>9.9728014505893192E-3</v>
      </c>
      <c r="J1231" s="15">
        <f t="shared" si="117"/>
        <v>8.68687254695431E-3</v>
      </c>
      <c r="K1231" s="15">
        <f t="shared" si="118"/>
        <v>1.0952598751815446E-2</v>
      </c>
      <c r="L1231" s="15">
        <f t="shared" si="119"/>
        <v>9.5023806404015213E-3</v>
      </c>
    </row>
    <row r="1232" spans="1:12" x14ac:dyDescent="0.3">
      <c r="A1232" s="3">
        <v>44194</v>
      </c>
      <c r="B1232" s="18">
        <v>53.69</v>
      </c>
      <c r="C1232" s="16">
        <f t="shared" si="114"/>
        <v>3.3638572229490737E-3</v>
      </c>
      <c r="D1232" s="18">
        <v>121.38</v>
      </c>
      <c r="E1232" s="16">
        <f t="shared" si="115"/>
        <v>8.2453825857520258E-4</v>
      </c>
      <c r="F1232" s="18">
        <v>33.630000000000003</v>
      </c>
      <c r="G1232" s="16">
        <f t="shared" si="116"/>
        <v>6.2836624775584049E-3</v>
      </c>
      <c r="J1232" s="15">
        <f t="shared" si="117"/>
        <v>2.8089342210540877E-3</v>
      </c>
      <c r="K1232" s="15">
        <f t="shared" si="118"/>
        <v>3.5190141702892187E-4</v>
      </c>
      <c r="L1232" s="15">
        <f t="shared" si="119"/>
        <v>5.8132416673706069E-3</v>
      </c>
    </row>
    <row r="1233" spans="1:12" x14ac:dyDescent="0.3">
      <c r="A1233" s="3">
        <v>44195</v>
      </c>
      <c r="B1233" s="18">
        <v>53.82</v>
      </c>
      <c r="C1233" s="16">
        <f t="shared" si="114"/>
        <v>2.421307506053294E-3</v>
      </c>
      <c r="D1233" s="18">
        <v>121.38</v>
      </c>
      <c r="E1233" s="16">
        <f t="shared" si="115"/>
        <v>0</v>
      </c>
      <c r="F1233" s="18">
        <v>33.78</v>
      </c>
      <c r="G1233" s="16">
        <f t="shared" si="116"/>
        <v>4.460303300624302E-3</v>
      </c>
      <c r="J1233" s="15">
        <f t="shared" si="117"/>
        <v>1.866384504158308E-3</v>
      </c>
      <c r="K1233" s="15">
        <f t="shared" si="118"/>
        <v>-4.7263684154628071E-4</v>
      </c>
      <c r="L1233" s="15">
        <f t="shared" si="119"/>
        <v>3.9898824904365041E-3</v>
      </c>
    </row>
    <row r="1234" spans="1:12" x14ac:dyDescent="0.3">
      <c r="A1234" s="3">
        <v>44196</v>
      </c>
      <c r="B1234" s="18">
        <v>53.97</v>
      </c>
      <c r="C1234" s="16">
        <f t="shared" si="114"/>
        <v>2.7870680044592699E-3</v>
      </c>
      <c r="D1234" s="18">
        <v>121.35</v>
      </c>
      <c r="E1234" s="16">
        <f t="shared" si="115"/>
        <v>-2.4715768660410475E-4</v>
      </c>
      <c r="F1234" s="18">
        <v>33.75</v>
      </c>
      <c r="G1234" s="16">
        <f t="shared" si="116"/>
        <v>-8.8809946714030197E-4</v>
      </c>
      <c r="J1234" s="15">
        <f t="shared" si="117"/>
        <v>2.2321450025642839E-3</v>
      </c>
      <c r="K1234" s="15">
        <f t="shared" si="118"/>
        <v>-7.1979452815038546E-4</v>
      </c>
      <c r="L1234" s="15">
        <f t="shared" si="119"/>
        <v>-1.3585202773280997E-3</v>
      </c>
    </row>
    <row r="1235" spans="1:12" x14ac:dyDescent="0.3">
      <c r="C1235" s="15">
        <f>AVERAGE(C4:C1234)</f>
        <v>5.5492300189498604E-4</v>
      </c>
      <c r="E1235" s="15">
        <f>AVERAGE(E4:E1234)</f>
        <v>4.7263684154628071E-4</v>
      </c>
      <c r="G1235" s="15">
        <f>AVERAGE(G4:G1234)</f>
        <v>4.704208101877977E-4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E239A-1B7B-4A39-84C8-EF00ECAC051D}">
  <dimension ref="A1:Q1235"/>
  <sheetViews>
    <sheetView workbookViewId="0">
      <selection activeCell="O52" sqref="O52"/>
    </sheetView>
  </sheetViews>
  <sheetFormatPr defaultColWidth="9.1796875" defaultRowHeight="13" x14ac:dyDescent="0.3"/>
  <cols>
    <col min="1" max="1" width="10.1796875" style="8" bestFit="1" customWidth="1"/>
    <col min="2" max="13" width="9.1796875" style="8"/>
    <col min="14" max="14" width="26" style="8" bestFit="1" customWidth="1"/>
    <col min="15" max="15" width="10.7265625" style="8" bestFit="1" customWidth="1"/>
    <col min="16" max="16384" width="9.1796875" style="8"/>
  </cols>
  <sheetData>
    <row r="1" spans="1:17" x14ac:dyDescent="0.3">
      <c r="J1" s="11" t="s">
        <v>27</v>
      </c>
    </row>
    <row r="2" spans="1:17" x14ac:dyDescent="0.3">
      <c r="A2" s="1" t="s">
        <v>22</v>
      </c>
      <c r="B2" s="2" t="s">
        <v>2</v>
      </c>
      <c r="C2" s="8" t="s">
        <v>5</v>
      </c>
      <c r="D2" s="2" t="s">
        <v>3</v>
      </c>
      <c r="E2" s="8" t="s">
        <v>5</v>
      </c>
      <c r="F2" s="2" t="s">
        <v>4</v>
      </c>
      <c r="G2" s="8" t="s">
        <v>5</v>
      </c>
      <c r="J2" s="8" t="s">
        <v>2</v>
      </c>
      <c r="K2" s="8" t="s">
        <v>3</v>
      </c>
      <c r="L2" s="8" t="s">
        <v>4</v>
      </c>
    </row>
    <row r="3" spans="1:17" x14ac:dyDescent="0.3">
      <c r="A3" s="3">
        <v>42370</v>
      </c>
      <c r="B3" s="18">
        <v>29.4</v>
      </c>
      <c r="D3" s="18">
        <v>73.430000000000007</v>
      </c>
      <c r="F3" s="24">
        <v>20.25</v>
      </c>
    </row>
    <row r="4" spans="1:17" x14ac:dyDescent="0.3">
      <c r="A4" s="3">
        <v>42373</v>
      </c>
      <c r="B4" s="18">
        <v>28.81</v>
      </c>
      <c r="C4" s="16">
        <f>B4/B3-1</f>
        <v>-2.0068027210884298E-2</v>
      </c>
      <c r="D4" s="18">
        <v>71.989999999999995</v>
      </c>
      <c r="E4" s="16">
        <f>D4/D3-1</f>
        <v>-1.961051341413611E-2</v>
      </c>
      <c r="F4" s="18">
        <v>20.25</v>
      </c>
      <c r="G4" s="16">
        <f>F4/F3-1</f>
        <v>0</v>
      </c>
      <c r="J4" s="15">
        <f>C4-$C$1235</f>
        <v>-2.0622950212779285E-2</v>
      </c>
      <c r="K4" s="15">
        <f>E4-$E$1235</f>
        <v>-2.0083150255682389E-2</v>
      </c>
      <c r="L4" s="15">
        <f>G4-$G$1235</f>
        <v>-4.704208101877977E-4</v>
      </c>
    </row>
    <row r="5" spans="1:17" x14ac:dyDescent="0.3">
      <c r="A5" s="3">
        <v>42374</v>
      </c>
      <c r="B5" s="18">
        <v>28.79</v>
      </c>
      <c r="C5" s="16">
        <f t="shared" ref="C5:C68" si="0">B5/B4-1</f>
        <v>-6.9420340159664917E-4</v>
      </c>
      <c r="D5" s="18">
        <v>72.03</v>
      </c>
      <c r="E5" s="16">
        <f t="shared" ref="E5:E68" si="1">D5/D4-1</f>
        <v>5.5563272676772968E-4</v>
      </c>
      <c r="F5" s="18">
        <v>20.190000000000001</v>
      </c>
      <c r="G5" s="16">
        <f t="shared" ref="G5:G68" si="2">F5/F4-1</f>
        <v>-2.962962962962945E-3</v>
      </c>
      <c r="J5" s="15">
        <f t="shared" ref="J5:J68" si="3">C5-$C$1235</f>
        <v>-1.2491264034916352E-3</v>
      </c>
      <c r="K5" s="15">
        <f t="shared" ref="K5:K68" si="4">E5-$E$1235</f>
        <v>8.2995885221448973E-5</v>
      </c>
      <c r="L5" s="15">
        <f t="shared" ref="L5:L68" si="5">G5-$G$1235</f>
        <v>-3.4333837731507426E-3</v>
      </c>
    </row>
    <row r="6" spans="1:17" x14ac:dyDescent="0.3">
      <c r="A6" s="3">
        <v>42375</v>
      </c>
      <c r="B6" s="18">
        <v>28.62</v>
      </c>
      <c r="C6" s="16">
        <f t="shared" si="0"/>
        <v>-5.9048280653003493E-3</v>
      </c>
      <c r="D6" s="18">
        <v>71.81</v>
      </c>
      <c r="E6" s="16">
        <f t="shared" si="1"/>
        <v>-3.0542829376648539E-3</v>
      </c>
      <c r="F6" s="18">
        <v>20.12</v>
      </c>
      <c r="G6" s="16">
        <f t="shared" si="2"/>
        <v>-3.4670629024269317E-3</v>
      </c>
      <c r="J6" s="15">
        <f t="shared" si="3"/>
        <v>-6.4597510671953358E-3</v>
      </c>
      <c r="K6" s="15">
        <f t="shared" si="4"/>
        <v>-3.5269197792111347E-3</v>
      </c>
      <c r="L6" s="15">
        <f t="shared" si="5"/>
        <v>-3.9374837126147297E-3</v>
      </c>
      <c r="O6" s="11" t="s">
        <v>24</v>
      </c>
    </row>
    <row r="7" spans="1:17" x14ac:dyDescent="0.3">
      <c r="A7" s="3">
        <v>42376</v>
      </c>
      <c r="B7" s="18">
        <v>28.01</v>
      </c>
      <c r="C7" s="16">
        <f t="shared" si="0"/>
        <v>-2.1313766596785411E-2</v>
      </c>
      <c r="D7" s="18">
        <v>69.760000000000005</v>
      </c>
      <c r="E7" s="16">
        <f t="shared" si="1"/>
        <v>-2.854755605068926E-2</v>
      </c>
      <c r="F7" s="18">
        <v>19.739999999999998</v>
      </c>
      <c r="G7" s="16">
        <f t="shared" si="2"/>
        <v>-1.8886679920477212E-2</v>
      </c>
      <c r="J7" s="15">
        <f t="shared" si="3"/>
        <v>-2.1868689598680397E-2</v>
      </c>
      <c r="K7" s="15">
        <f t="shared" si="4"/>
        <v>-2.9020192892235539E-2</v>
      </c>
      <c r="L7" s="15">
        <f t="shared" si="5"/>
        <v>-1.935710073066501E-2</v>
      </c>
      <c r="O7" s="8" t="s">
        <v>23</v>
      </c>
    </row>
    <row r="8" spans="1:17" x14ac:dyDescent="0.3">
      <c r="A8" s="3">
        <v>42377</v>
      </c>
      <c r="B8" s="18">
        <v>28.21</v>
      </c>
      <c r="C8" s="16">
        <f t="shared" si="0"/>
        <v>7.1403070332023422E-3</v>
      </c>
      <c r="D8" s="18">
        <v>70.540000000000006</v>
      </c>
      <c r="E8" s="16">
        <f t="shared" si="1"/>
        <v>1.118119266055051E-2</v>
      </c>
      <c r="F8" s="18">
        <v>19.8</v>
      </c>
      <c r="G8" s="16">
        <f t="shared" si="2"/>
        <v>3.0395136778116338E-3</v>
      </c>
      <c r="J8" s="15">
        <f t="shared" si="3"/>
        <v>6.5853840313073557E-3</v>
      </c>
      <c r="K8" s="15">
        <f t="shared" si="4"/>
        <v>1.0708555819004229E-2</v>
      </c>
      <c r="L8" s="15">
        <f t="shared" si="5"/>
        <v>2.5690928676238363E-3</v>
      </c>
      <c r="O8" s="8" t="s">
        <v>25</v>
      </c>
      <c r="P8" s="8">
        <f>COUNT(J4:J1234)</f>
        <v>1231</v>
      </c>
    </row>
    <row r="9" spans="1:17" x14ac:dyDescent="0.3">
      <c r="A9" s="3">
        <v>42380</v>
      </c>
      <c r="B9" s="18">
        <v>28.01</v>
      </c>
      <c r="C9" s="16">
        <f t="shared" si="0"/>
        <v>-7.0896845090393512E-3</v>
      </c>
      <c r="D9" s="18">
        <v>69.95</v>
      </c>
      <c r="E9" s="16">
        <f t="shared" si="1"/>
        <v>-8.364048766657306E-3</v>
      </c>
      <c r="F9" s="18">
        <v>19.64</v>
      </c>
      <c r="G9" s="16">
        <f t="shared" si="2"/>
        <v>-8.0808080808081328E-3</v>
      </c>
      <c r="J9" s="15">
        <f t="shared" si="3"/>
        <v>-7.6446075109343377E-3</v>
      </c>
      <c r="K9" s="15">
        <f t="shared" si="4"/>
        <v>-8.8366856082035868E-3</v>
      </c>
      <c r="L9" s="15">
        <f t="shared" si="5"/>
        <v>-8.5512288909959308E-3</v>
      </c>
      <c r="O9" s="8" t="s">
        <v>26</v>
      </c>
      <c r="P9" s="8">
        <f>COUNT(J4:L4)</f>
        <v>3</v>
      </c>
    </row>
    <row r="10" spans="1:17" x14ac:dyDescent="0.3">
      <c r="A10" s="3">
        <v>42381</v>
      </c>
      <c r="B10" s="18">
        <v>27.82</v>
      </c>
      <c r="C10" s="16">
        <f t="shared" si="0"/>
        <v>-6.7832916815423472E-3</v>
      </c>
      <c r="D10" s="18">
        <v>69.31</v>
      </c>
      <c r="E10" s="16">
        <f t="shared" si="1"/>
        <v>-9.1493924231593748E-3</v>
      </c>
      <c r="F10" s="18">
        <v>19.5</v>
      </c>
      <c r="G10" s="16">
        <f t="shared" si="2"/>
        <v>-7.1283095723014833E-3</v>
      </c>
      <c r="J10" s="15">
        <f t="shared" si="3"/>
        <v>-7.3382146834373337E-3</v>
      </c>
      <c r="K10" s="15">
        <f t="shared" si="4"/>
        <v>-9.6220292647056557E-3</v>
      </c>
      <c r="L10" s="15">
        <f t="shared" si="5"/>
        <v>-7.5987303824892813E-3</v>
      </c>
    </row>
    <row r="11" spans="1:17" ht="14.5" x14ac:dyDescent="0.3">
      <c r="A11" s="3">
        <v>42382</v>
      </c>
      <c r="B11" s="18">
        <v>28</v>
      </c>
      <c r="C11" s="16">
        <f t="shared" si="0"/>
        <v>6.470165348670065E-3</v>
      </c>
      <c r="D11" s="18">
        <v>68.569999999999993</v>
      </c>
      <c r="E11" s="16">
        <f t="shared" si="1"/>
        <v>-1.0676670033184399E-2</v>
      </c>
      <c r="F11" s="18">
        <v>19.420000000000002</v>
      </c>
      <c r="G11" s="16">
        <f t="shared" si="2"/>
        <v>-4.1025641025640436E-3</v>
      </c>
      <c r="J11" s="15">
        <f t="shared" si="3"/>
        <v>5.9152423467750785E-3</v>
      </c>
      <c r="K11" s="15">
        <f t="shared" si="4"/>
        <v>-1.114930687473068E-2</v>
      </c>
      <c r="L11" s="15">
        <f t="shared" si="5"/>
        <v>-4.5729849127518415E-3</v>
      </c>
      <c r="O11" s="25" t="s">
        <v>28</v>
      </c>
      <c r="P11" s="8" t="s">
        <v>29</v>
      </c>
    </row>
    <row r="12" spans="1:17" x14ac:dyDescent="0.3">
      <c r="A12" s="3">
        <v>42383</v>
      </c>
      <c r="B12" s="18">
        <v>27.86</v>
      </c>
      <c r="C12" s="16">
        <f t="shared" si="0"/>
        <v>-5.0000000000000044E-3</v>
      </c>
      <c r="D12" s="18">
        <v>67.88</v>
      </c>
      <c r="E12" s="16">
        <f t="shared" si="1"/>
        <v>-1.0062709639784173E-2</v>
      </c>
      <c r="F12" s="18">
        <v>19.29</v>
      </c>
      <c r="G12" s="16">
        <f t="shared" si="2"/>
        <v>-6.6941297631308849E-3</v>
      </c>
      <c r="J12" s="15">
        <f t="shared" si="3"/>
        <v>-5.5549230018949909E-3</v>
      </c>
      <c r="K12" s="15">
        <f t="shared" si="4"/>
        <v>-1.0535346481330454E-2</v>
      </c>
      <c r="L12" s="15">
        <f t="shared" si="5"/>
        <v>-7.1645505733186829E-3</v>
      </c>
    </row>
    <row r="13" spans="1:17" x14ac:dyDescent="0.3">
      <c r="A13" s="3">
        <v>42384</v>
      </c>
      <c r="B13" s="18">
        <v>27.47</v>
      </c>
      <c r="C13" s="16">
        <f t="shared" si="0"/>
        <v>-1.39985642498206E-2</v>
      </c>
      <c r="D13" s="18">
        <v>66.11</v>
      </c>
      <c r="E13" s="16">
        <f t="shared" si="1"/>
        <v>-2.6075427224513836E-2</v>
      </c>
      <c r="F13" s="18">
        <v>19</v>
      </c>
      <c r="G13" s="16">
        <f t="shared" si="2"/>
        <v>-1.5033696215655756E-2</v>
      </c>
      <c r="J13" s="15">
        <f t="shared" si="3"/>
        <v>-1.4553487251715586E-2</v>
      </c>
      <c r="K13" s="15">
        <f t="shared" si="4"/>
        <v>-2.6548064066060115E-2</v>
      </c>
      <c r="L13" s="15">
        <f t="shared" si="5"/>
        <v>-1.5504117025843554E-2</v>
      </c>
      <c r="O13" s="29" t="s">
        <v>2</v>
      </c>
      <c r="P13" s="29" t="s">
        <v>3</v>
      </c>
      <c r="Q13" s="29" t="s">
        <v>4</v>
      </c>
    </row>
    <row r="14" spans="1:17" x14ac:dyDescent="0.3">
      <c r="A14" s="3">
        <v>42387</v>
      </c>
      <c r="B14" s="18">
        <v>27.11</v>
      </c>
      <c r="C14" s="16">
        <f t="shared" si="0"/>
        <v>-1.3105205678922482E-2</v>
      </c>
      <c r="D14" s="18">
        <v>64.23</v>
      </c>
      <c r="E14" s="16">
        <f t="shared" si="1"/>
        <v>-2.8437452730297963E-2</v>
      </c>
      <c r="F14" s="18">
        <v>18.64</v>
      </c>
      <c r="G14" s="16">
        <f t="shared" si="2"/>
        <v>-1.8947368421052602E-2</v>
      </c>
      <c r="J14" s="15">
        <f t="shared" si="3"/>
        <v>-1.3660128680817469E-2</v>
      </c>
      <c r="K14" s="15">
        <f t="shared" si="4"/>
        <v>-2.8910089571844242E-2</v>
      </c>
      <c r="L14" s="15">
        <f t="shared" si="5"/>
        <v>-1.94177892312404E-2</v>
      </c>
      <c r="N14" s="8" t="s">
        <v>2</v>
      </c>
      <c r="O14" s="8" cm="1">
        <f t="array" ref="O14:Q16">MMULT(TRANSPOSE(J4:L1234),J4:L1234)</f>
        <v>0.14938736205522238</v>
      </c>
      <c r="P14" s="8">
        <v>0.13499183919482183</v>
      </c>
      <c r="Q14" s="8">
        <v>0.11610695928790257</v>
      </c>
    </row>
    <row r="15" spans="1:17" x14ac:dyDescent="0.3">
      <c r="A15" s="3">
        <v>42388</v>
      </c>
      <c r="B15" s="18">
        <v>27.41</v>
      </c>
      <c r="C15" s="16">
        <f t="shared" si="0"/>
        <v>1.1066027296200653E-2</v>
      </c>
      <c r="D15" s="18">
        <v>64.84</v>
      </c>
      <c r="E15" s="16">
        <f t="shared" si="1"/>
        <v>9.4971197259847706E-3</v>
      </c>
      <c r="F15" s="18">
        <v>18.690000000000001</v>
      </c>
      <c r="G15" s="16">
        <f t="shared" si="2"/>
        <v>2.6824034334764768E-3</v>
      </c>
      <c r="J15" s="15">
        <f t="shared" si="3"/>
        <v>1.0511104294305667E-2</v>
      </c>
      <c r="K15" s="15">
        <f t="shared" si="4"/>
        <v>9.0244828844384898E-3</v>
      </c>
      <c r="L15" s="15">
        <f t="shared" si="5"/>
        <v>2.2119826232886793E-3</v>
      </c>
      <c r="N15" s="8" t="s">
        <v>3</v>
      </c>
      <c r="O15" s="8">
        <v>0.13499183919482183</v>
      </c>
      <c r="P15" s="8">
        <v>0.15662389005193528</v>
      </c>
      <c r="Q15" s="8">
        <v>0.12764361394855595</v>
      </c>
    </row>
    <row r="16" spans="1:17" x14ac:dyDescent="0.3">
      <c r="A16" s="3">
        <v>42389</v>
      </c>
      <c r="B16" s="18">
        <v>27.05</v>
      </c>
      <c r="C16" s="16">
        <f t="shared" si="0"/>
        <v>-1.3133892739875974E-2</v>
      </c>
      <c r="D16" s="18">
        <v>63.72</v>
      </c>
      <c r="E16" s="16">
        <f t="shared" si="1"/>
        <v>-1.7273288093769379E-2</v>
      </c>
      <c r="F16" s="18">
        <v>18.46</v>
      </c>
      <c r="G16" s="16">
        <f t="shared" si="2"/>
        <v>-1.2306046013911165E-2</v>
      </c>
      <c r="J16" s="15">
        <f t="shared" si="3"/>
        <v>-1.3688815741770961E-2</v>
      </c>
      <c r="K16" s="15">
        <f t="shared" si="4"/>
        <v>-1.7745924935315658E-2</v>
      </c>
      <c r="L16" s="15">
        <f t="shared" si="5"/>
        <v>-1.2776466824098963E-2</v>
      </c>
      <c r="N16" s="8" t="s">
        <v>4</v>
      </c>
      <c r="O16" s="8">
        <v>0.11610695928790257</v>
      </c>
      <c r="P16" s="8">
        <v>0.12764361394855595</v>
      </c>
      <c r="Q16" s="8">
        <v>0.1345122251471082</v>
      </c>
    </row>
    <row r="17" spans="1:17" x14ac:dyDescent="0.3">
      <c r="A17" s="3">
        <v>42390</v>
      </c>
      <c r="B17" s="18">
        <v>27.01</v>
      </c>
      <c r="C17" s="16">
        <f t="shared" si="0"/>
        <v>-1.4787430683917968E-3</v>
      </c>
      <c r="D17" s="18">
        <v>64.010000000000005</v>
      </c>
      <c r="E17" s="16">
        <f t="shared" si="1"/>
        <v>4.5511613308224508E-3</v>
      </c>
      <c r="F17" s="18">
        <v>18.239999999999998</v>
      </c>
      <c r="G17" s="16">
        <f t="shared" si="2"/>
        <v>-1.1917659804983827E-2</v>
      </c>
      <c r="J17" s="15">
        <f t="shared" si="3"/>
        <v>-2.0336660702867829E-3</v>
      </c>
      <c r="K17" s="15">
        <f t="shared" si="4"/>
        <v>4.07852448927617E-3</v>
      </c>
      <c r="L17" s="15">
        <f t="shared" si="5"/>
        <v>-1.2388080615171625E-2</v>
      </c>
    </row>
    <row r="18" spans="1:17" x14ac:dyDescent="0.3">
      <c r="A18" s="3">
        <v>42391</v>
      </c>
      <c r="B18" s="18">
        <v>27.5</v>
      </c>
      <c r="C18" s="16">
        <f t="shared" si="0"/>
        <v>1.8141429100333228E-2</v>
      </c>
      <c r="D18" s="18">
        <v>65.540000000000006</v>
      </c>
      <c r="E18" s="16">
        <f t="shared" si="1"/>
        <v>2.3902515231994936E-2</v>
      </c>
      <c r="F18" s="18">
        <v>18.510000000000002</v>
      </c>
      <c r="G18" s="16">
        <f t="shared" si="2"/>
        <v>1.4802631578947567E-2</v>
      </c>
      <c r="J18" s="15">
        <f t="shared" si="3"/>
        <v>1.7586506098438242E-2</v>
      </c>
      <c r="K18" s="15">
        <f t="shared" si="4"/>
        <v>2.3429878390448657E-2</v>
      </c>
      <c r="L18" s="15">
        <f t="shared" si="5"/>
        <v>1.4332210768759769E-2</v>
      </c>
    </row>
    <row r="19" spans="1:17" x14ac:dyDescent="0.3">
      <c r="A19" s="3">
        <v>42394</v>
      </c>
      <c r="B19" s="18">
        <v>27.55</v>
      </c>
      <c r="C19" s="16">
        <f t="shared" si="0"/>
        <v>1.8181818181819409E-3</v>
      </c>
      <c r="D19" s="18">
        <v>65.95</v>
      </c>
      <c r="E19" s="16">
        <f t="shared" si="1"/>
        <v>6.2557216966736551E-3</v>
      </c>
      <c r="F19" s="18">
        <v>18.68</v>
      </c>
      <c r="G19" s="16">
        <f t="shared" si="2"/>
        <v>9.1842247433817636E-3</v>
      </c>
      <c r="J19" s="15">
        <f t="shared" si="3"/>
        <v>1.2632588162869549E-3</v>
      </c>
      <c r="K19" s="15">
        <f t="shared" si="4"/>
        <v>5.7830848551273743E-3</v>
      </c>
      <c r="L19" s="15">
        <f t="shared" si="5"/>
        <v>8.7138039331939657E-3</v>
      </c>
      <c r="N19" s="11" t="s">
        <v>31</v>
      </c>
    </row>
    <row r="20" spans="1:17" x14ac:dyDescent="0.3">
      <c r="A20" s="3">
        <v>42396</v>
      </c>
      <c r="B20" s="18">
        <v>27.57</v>
      </c>
      <c r="C20" s="16">
        <f t="shared" si="0"/>
        <v>7.2595281306719883E-4</v>
      </c>
      <c r="D20" s="18">
        <v>65.87</v>
      </c>
      <c r="E20" s="16">
        <f t="shared" si="1"/>
        <v>-1.2130401819560044E-3</v>
      </c>
      <c r="F20" s="18">
        <v>18.68</v>
      </c>
      <c r="G20" s="16">
        <f t="shared" si="2"/>
        <v>0</v>
      </c>
      <c r="J20" s="15">
        <f t="shared" si="3"/>
        <v>1.7102981117221279E-4</v>
      </c>
      <c r="K20" s="15">
        <f t="shared" si="4"/>
        <v>-1.6856770235022852E-3</v>
      </c>
      <c r="L20" s="15">
        <f t="shared" si="5"/>
        <v>-4.704208101877977E-4</v>
      </c>
      <c r="O20" s="29" t="s">
        <v>2</v>
      </c>
      <c r="P20" s="29" t="s">
        <v>3</v>
      </c>
      <c r="Q20" s="29" t="s">
        <v>4</v>
      </c>
    </row>
    <row r="21" spans="1:17" x14ac:dyDescent="0.3">
      <c r="A21" s="3">
        <v>42397</v>
      </c>
      <c r="B21" s="18">
        <v>27.47</v>
      </c>
      <c r="C21" s="16">
        <f t="shared" si="0"/>
        <v>-3.6271309394270146E-3</v>
      </c>
      <c r="D21" s="18">
        <v>65.28</v>
      </c>
      <c r="E21" s="16">
        <f t="shared" si="1"/>
        <v>-8.9570365872172486E-3</v>
      </c>
      <c r="F21" s="18">
        <v>18.71</v>
      </c>
      <c r="G21" s="16">
        <f t="shared" si="2"/>
        <v>1.6059957173448769E-3</v>
      </c>
      <c r="J21" s="15">
        <f t="shared" si="3"/>
        <v>-4.1820539413220011E-3</v>
      </c>
      <c r="K21" s="15">
        <f t="shared" si="4"/>
        <v>-9.4296734287635294E-3</v>
      </c>
      <c r="L21" s="15">
        <f t="shared" si="5"/>
        <v>1.1355749071570791E-3</v>
      </c>
      <c r="N21" s="8" t="s">
        <v>2</v>
      </c>
      <c r="O21" s="19" cm="1">
        <f t="array" ref="O21:Q23">_xlfn.ANCHORARRAY(O14)/P8</f>
        <v>1.2135447770529845E-4</v>
      </c>
      <c r="P21" s="19">
        <v>1.0966030803803561E-4</v>
      </c>
      <c r="Q21" s="19">
        <v>9.4319219567751882E-5</v>
      </c>
    </row>
    <row r="22" spans="1:17" x14ac:dyDescent="0.3">
      <c r="A22" s="3">
        <v>42398</v>
      </c>
      <c r="B22" s="18">
        <v>27.84</v>
      </c>
      <c r="C22" s="16">
        <f t="shared" si="0"/>
        <v>1.3469239170003755E-2</v>
      </c>
      <c r="D22" s="18">
        <v>65.849999999999994</v>
      </c>
      <c r="E22" s="16">
        <f t="shared" si="1"/>
        <v>8.7316176470586537E-3</v>
      </c>
      <c r="F22" s="18">
        <v>18.98</v>
      </c>
      <c r="G22" s="16">
        <f t="shared" si="2"/>
        <v>1.4430785676109004E-2</v>
      </c>
      <c r="J22" s="15">
        <f t="shared" si="3"/>
        <v>1.2914316168108769E-2</v>
      </c>
      <c r="K22" s="15">
        <f t="shared" si="4"/>
        <v>8.2589808055123729E-3</v>
      </c>
      <c r="L22" s="15">
        <f t="shared" si="5"/>
        <v>1.3960364865921206E-2</v>
      </c>
      <c r="N22" s="8" t="s">
        <v>3</v>
      </c>
      <c r="O22" s="19">
        <v>1.0966030803803561E-4</v>
      </c>
      <c r="P22" s="19">
        <v>1.2723305446948438E-4</v>
      </c>
      <c r="Q22" s="19">
        <v>1.0369099427177574E-4</v>
      </c>
    </row>
    <row r="23" spans="1:17" x14ac:dyDescent="0.3">
      <c r="A23" s="3">
        <v>42401</v>
      </c>
      <c r="B23" s="18">
        <v>27.82</v>
      </c>
      <c r="C23" s="16">
        <f t="shared" si="0"/>
        <v>-7.1839080459767946E-4</v>
      </c>
      <c r="D23" s="18">
        <v>66.040000000000006</v>
      </c>
      <c r="E23" s="16">
        <f t="shared" si="1"/>
        <v>2.8853454821566871E-3</v>
      </c>
      <c r="F23" s="18">
        <v>19.07</v>
      </c>
      <c r="G23" s="16">
        <f t="shared" si="2"/>
        <v>4.7418335089568497E-3</v>
      </c>
      <c r="J23" s="15">
        <f t="shared" si="3"/>
        <v>-1.2733138064926655E-3</v>
      </c>
      <c r="K23" s="15">
        <f t="shared" si="4"/>
        <v>2.4127086406104063E-3</v>
      </c>
      <c r="L23" s="15">
        <f t="shared" si="5"/>
        <v>4.2714126987690518E-3</v>
      </c>
      <c r="N23" s="8" t="s">
        <v>4</v>
      </c>
      <c r="O23" s="19">
        <v>9.4319219567751882E-5</v>
      </c>
      <c r="P23" s="19">
        <v>1.0369099427177574E-4</v>
      </c>
      <c r="Q23" s="19">
        <v>1.0927069467677352E-4</v>
      </c>
    </row>
    <row r="24" spans="1:17" x14ac:dyDescent="0.3">
      <c r="A24" s="3">
        <v>42402</v>
      </c>
      <c r="B24" s="18">
        <v>27.38</v>
      </c>
      <c r="C24" s="16">
        <f t="shared" si="0"/>
        <v>-1.5815959741193431E-2</v>
      </c>
      <c r="D24" s="18">
        <v>65.39</v>
      </c>
      <c r="E24" s="16">
        <f t="shared" si="1"/>
        <v>-9.8425196850394636E-3</v>
      </c>
      <c r="F24" s="18">
        <v>18.760000000000002</v>
      </c>
      <c r="G24" s="16">
        <f t="shared" si="2"/>
        <v>-1.6255899318300959E-2</v>
      </c>
      <c r="J24" s="15">
        <f t="shared" si="3"/>
        <v>-1.6370882743088417E-2</v>
      </c>
      <c r="K24" s="15">
        <f t="shared" si="4"/>
        <v>-1.0315156526585744E-2</v>
      </c>
      <c r="L24" s="15">
        <f t="shared" si="5"/>
        <v>-1.6726320128488757E-2</v>
      </c>
    </row>
    <row r="25" spans="1:17" x14ac:dyDescent="0.3">
      <c r="A25" s="3">
        <v>42403</v>
      </c>
      <c r="B25" s="18">
        <v>27.02</v>
      </c>
      <c r="C25" s="16">
        <f t="shared" si="0"/>
        <v>-1.3148283418553675E-2</v>
      </c>
      <c r="D25" s="18">
        <v>64.430000000000007</v>
      </c>
      <c r="E25" s="16">
        <f t="shared" si="1"/>
        <v>-1.468114390579589E-2</v>
      </c>
      <c r="F25" s="18">
        <v>18.559999999999999</v>
      </c>
      <c r="G25" s="16">
        <f t="shared" si="2"/>
        <v>-1.0660980810234699E-2</v>
      </c>
      <c r="J25" s="15">
        <f t="shared" si="3"/>
        <v>-1.3703206420448661E-2</v>
      </c>
      <c r="K25" s="15">
        <f t="shared" si="4"/>
        <v>-1.5153780747342171E-2</v>
      </c>
      <c r="L25" s="15">
        <f t="shared" si="5"/>
        <v>-1.1131401620422497E-2</v>
      </c>
      <c r="N25" s="11" t="s">
        <v>30</v>
      </c>
    </row>
    <row r="26" spans="1:17" x14ac:dyDescent="0.3">
      <c r="A26" s="3">
        <v>42404</v>
      </c>
      <c r="B26" s="18">
        <v>27.2</v>
      </c>
      <c r="C26" s="16">
        <f t="shared" si="0"/>
        <v>6.6617320503330468E-3</v>
      </c>
      <c r="D26" s="18">
        <v>64.75</v>
      </c>
      <c r="E26" s="16">
        <f t="shared" si="1"/>
        <v>4.9666304516529092E-3</v>
      </c>
      <c r="F26" s="18">
        <v>18.7</v>
      </c>
      <c r="G26" s="16">
        <f t="shared" si="2"/>
        <v>7.5431034482758008E-3</v>
      </c>
      <c r="J26" s="15">
        <f t="shared" si="3"/>
        <v>6.1068090484380604E-3</v>
      </c>
      <c r="K26" s="15">
        <f t="shared" si="4"/>
        <v>4.4939936101066284E-3</v>
      </c>
      <c r="L26" s="15">
        <f t="shared" si="5"/>
        <v>7.0726826380880028E-3</v>
      </c>
      <c r="N26" s="8" t="s">
        <v>2</v>
      </c>
      <c r="O26" s="8">
        <f>VAR(C4:C1234)</f>
        <v>1.2145313988229477E-4</v>
      </c>
    </row>
    <row r="27" spans="1:17" x14ac:dyDescent="0.3">
      <c r="A27" s="3">
        <v>42405</v>
      </c>
      <c r="B27" s="18">
        <v>27.58</v>
      </c>
      <c r="C27" s="16">
        <f t="shared" si="0"/>
        <v>1.3970588235294068E-2</v>
      </c>
      <c r="D27" s="18">
        <v>65.510000000000005</v>
      </c>
      <c r="E27" s="16">
        <f t="shared" si="1"/>
        <v>1.1737451737451776E-2</v>
      </c>
      <c r="F27" s="18">
        <v>18.87</v>
      </c>
      <c r="G27" s="16">
        <f t="shared" si="2"/>
        <v>9.0909090909092605E-3</v>
      </c>
      <c r="J27" s="15">
        <f t="shared" si="3"/>
        <v>1.3415665233399082E-2</v>
      </c>
      <c r="K27" s="15">
        <f t="shared" si="4"/>
        <v>1.1264814895905495E-2</v>
      </c>
      <c r="L27" s="15">
        <f t="shared" si="5"/>
        <v>8.6204882807214625E-3</v>
      </c>
      <c r="N27" s="8" t="s">
        <v>3</v>
      </c>
      <c r="O27" s="8">
        <f>VAR(E4:E1234)</f>
        <v>1.2733649597718351E-4</v>
      </c>
    </row>
    <row r="28" spans="1:17" x14ac:dyDescent="0.3">
      <c r="A28" s="3">
        <v>42408</v>
      </c>
      <c r="B28" s="18">
        <v>27.25</v>
      </c>
      <c r="C28" s="16">
        <f t="shared" si="0"/>
        <v>-1.196519216823777E-2</v>
      </c>
      <c r="D28" s="18">
        <v>65.23</v>
      </c>
      <c r="E28" s="16">
        <f t="shared" si="1"/>
        <v>-4.2741566173103429E-3</v>
      </c>
      <c r="F28" s="18">
        <v>18.7</v>
      </c>
      <c r="G28" s="16">
        <f t="shared" si="2"/>
        <v>-9.009009009009139E-3</v>
      </c>
      <c r="J28" s="15">
        <f t="shared" si="3"/>
        <v>-1.2520115170132757E-2</v>
      </c>
      <c r="K28" s="15">
        <f t="shared" si="4"/>
        <v>-4.7467934588566237E-3</v>
      </c>
      <c r="L28" s="15">
        <f t="shared" si="5"/>
        <v>-9.479429819196937E-3</v>
      </c>
      <c r="N28" s="8" t="s">
        <v>4</v>
      </c>
      <c r="O28" s="8">
        <f>VAR(G4:G1234)</f>
        <v>1.0935953263992553E-4</v>
      </c>
    </row>
    <row r="29" spans="1:17" x14ac:dyDescent="0.3">
      <c r="A29" s="3">
        <v>42409</v>
      </c>
      <c r="B29" s="18">
        <v>26.79</v>
      </c>
      <c r="C29" s="16">
        <f t="shared" si="0"/>
        <v>-1.6880733944954152E-2</v>
      </c>
      <c r="D29" s="18">
        <v>64.38</v>
      </c>
      <c r="E29" s="16">
        <f t="shared" si="1"/>
        <v>-1.3030814042618521E-2</v>
      </c>
      <c r="F29" s="18">
        <v>18.420000000000002</v>
      </c>
      <c r="G29" s="16">
        <f t="shared" si="2"/>
        <v>-1.4973262032085488E-2</v>
      </c>
      <c r="J29" s="15">
        <f t="shared" si="3"/>
        <v>-1.7435656946849138E-2</v>
      </c>
      <c r="K29" s="15">
        <f t="shared" si="4"/>
        <v>-1.3503450884164802E-2</v>
      </c>
      <c r="L29" s="15">
        <f t="shared" si="5"/>
        <v>-1.5443682842273286E-2</v>
      </c>
    </row>
    <row r="30" spans="1:17" x14ac:dyDescent="0.3">
      <c r="A30" s="3">
        <v>42410</v>
      </c>
      <c r="B30" s="18">
        <v>26.5</v>
      </c>
      <c r="C30" s="16">
        <f t="shared" si="0"/>
        <v>-1.0824934677118314E-2</v>
      </c>
      <c r="D30" s="18">
        <v>63.64</v>
      </c>
      <c r="E30" s="16">
        <f t="shared" si="1"/>
        <v>-1.1494252873563093E-2</v>
      </c>
      <c r="F30" s="18">
        <v>18.260000000000002</v>
      </c>
      <c r="G30" s="16">
        <f t="shared" si="2"/>
        <v>-8.6862106406080386E-3</v>
      </c>
      <c r="J30" s="15">
        <f t="shared" si="3"/>
        <v>-1.1379857679013301E-2</v>
      </c>
      <c r="K30" s="15">
        <f t="shared" si="4"/>
        <v>-1.1966889715109374E-2</v>
      </c>
      <c r="L30" s="15">
        <f t="shared" si="5"/>
        <v>-9.1566314507958366E-3</v>
      </c>
    </row>
    <row r="31" spans="1:17" x14ac:dyDescent="0.3">
      <c r="A31" s="3">
        <v>42411</v>
      </c>
      <c r="B31" s="18">
        <v>25.69</v>
      </c>
      <c r="C31" s="16">
        <f t="shared" si="0"/>
        <v>-3.0566037735848983E-2</v>
      </c>
      <c r="D31" s="18">
        <v>61.38</v>
      </c>
      <c r="E31" s="16">
        <f t="shared" si="1"/>
        <v>-3.551225644248901E-2</v>
      </c>
      <c r="F31" s="18">
        <v>17.75</v>
      </c>
      <c r="G31" s="16">
        <f t="shared" si="2"/>
        <v>-2.7929901423877412E-2</v>
      </c>
      <c r="J31" s="15">
        <f t="shared" si="3"/>
        <v>-3.112096073774397E-2</v>
      </c>
      <c r="K31" s="15">
        <f t="shared" si="4"/>
        <v>-3.5984893284035292E-2</v>
      </c>
      <c r="L31" s="15">
        <f t="shared" si="5"/>
        <v>-2.840032223406521E-2</v>
      </c>
      <c r="N31" s="8" t="s">
        <v>18</v>
      </c>
      <c r="O31" s="8">
        <f>STDEV(C4:C1234)</f>
        <v>1.1020578019427782E-2</v>
      </c>
    </row>
    <row r="32" spans="1:17" x14ac:dyDescent="0.3">
      <c r="A32" s="3">
        <v>42412</v>
      </c>
      <c r="B32" s="18">
        <v>25.61</v>
      </c>
      <c r="C32" s="16">
        <f t="shared" si="0"/>
        <v>-3.1140521603737481E-3</v>
      </c>
      <c r="D32" s="18">
        <v>60.79</v>
      </c>
      <c r="E32" s="16">
        <f t="shared" si="1"/>
        <v>-9.6122515477354842E-3</v>
      </c>
      <c r="F32" s="18">
        <v>17.559999999999999</v>
      </c>
      <c r="G32" s="16">
        <f t="shared" si="2"/>
        <v>-1.0704225352112795E-2</v>
      </c>
      <c r="J32" s="15">
        <f t="shared" si="3"/>
        <v>-3.6689751622687341E-3</v>
      </c>
      <c r="K32" s="15">
        <f t="shared" si="4"/>
        <v>-1.0084888389281765E-2</v>
      </c>
      <c r="L32" s="15">
        <f t="shared" si="5"/>
        <v>-1.1174646162300593E-2</v>
      </c>
      <c r="N32" s="8" t="s">
        <v>19</v>
      </c>
      <c r="O32" s="8">
        <f>STDEV(E4:E1234)</f>
        <v>1.1284347388182603E-2</v>
      </c>
    </row>
    <row r="33" spans="1:17" x14ac:dyDescent="0.3">
      <c r="A33" s="3">
        <v>42415</v>
      </c>
      <c r="B33" s="18">
        <v>26.35</v>
      </c>
      <c r="C33" s="16">
        <f t="shared" si="0"/>
        <v>2.8894962905115174E-2</v>
      </c>
      <c r="D33" s="18">
        <v>63.42</v>
      </c>
      <c r="E33" s="16">
        <f t="shared" si="1"/>
        <v>4.3263694686626053E-2</v>
      </c>
      <c r="F33" s="18">
        <v>18.010000000000002</v>
      </c>
      <c r="G33" s="16">
        <f t="shared" si="2"/>
        <v>2.5626423690205069E-2</v>
      </c>
      <c r="J33" s="15">
        <f t="shared" si="3"/>
        <v>2.8340039903220187E-2</v>
      </c>
      <c r="K33" s="15">
        <f t="shared" si="4"/>
        <v>4.279105784507977E-2</v>
      </c>
      <c r="L33" s="15">
        <f t="shared" si="5"/>
        <v>2.5156002880017271E-2</v>
      </c>
      <c r="N33" s="8" t="s">
        <v>32</v>
      </c>
      <c r="O33" s="8">
        <f>STDEV(G4:G1234)</f>
        <v>1.0457510824279625E-2</v>
      </c>
    </row>
    <row r="34" spans="1:17" x14ac:dyDescent="0.3">
      <c r="A34" s="3">
        <v>42416</v>
      </c>
      <c r="B34" s="18">
        <v>25.89</v>
      </c>
      <c r="C34" s="16">
        <f t="shared" si="0"/>
        <v>-1.7457305502846299E-2</v>
      </c>
      <c r="D34" s="18">
        <v>62.07</v>
      </c>
      <c r="E34" s="16">
        <f t="shared" si="1"/>
        <v>-2.1286660359508103E-2</v>
      </c>
      <c r="F34" s="18">
        <v>17.850000000000001</v>
      </c>
      <c r="G34" s="16">
        <f t="shared" si="2"/>
        <v>-8.8839533592448561E-3</v>
      </c>
      <c r="J34" s="15">
        <f t="shared" si="3"/>
        <v>-1.8012228504741285E-2</v>
      </c>
      <c r="K34" s="15">
        <f t="shared" si="4"/>
        <v>-2.1759297201054382E-2</v>
      </c>
      <c r="L34" s="15">
        <f t="shared" si="5"/>
        <v>-9.354374169432654E-3</v>
      </c>
    </row>
    <row r="35" spans="1:17" x14ac:dyDescent="0.3">
      <c r="A35" s="3">
        <v>42417</v>
      </c>
      <c r="B35" s="18">
        <v>26</v>
      </c>
      <c r="C35" s="16">
        <f t="shared" si="0"/>
        <v>4.2487446890691061E-3</v>
      </c>
      <c r="D35" s="18">
        <v>62.33</v>
      </c>
      <c r="E35" s="16">
        <f t="shared" si="1"/>
        <v>4.1888190752374932E-3</v>
      </c>
      <c r="F35" s="18">
        <v>17.87</v>
      </c>
      <c r="G35" s="16">
        <f t="shared" si="2"/>
        <v>1.1204481792717047E-3</v>
      </c>
      <c r="J35" s="15">
        <f t="shared" si="3"/>
        <v>3.69382168717412E-3</v>
      </c>
      <c r="K35" s="15">
        <f t="shared" si="4"/>
        <v>3.7161822336912124E-3</v>
      </c>
      <c r="L35" s="15">
        <f t="shared" si="5"/>
        <v>6.5002736908390695E-4</v>
      </c>
      <c r="N35" s="11" t="s">
        <v>33</v>
      </c>
    </row>
    <row r="36" spans="1:17" x14ac:dyDescent="0.3">
      <c r="A36" s="3">
        <v>42418</v>
      </c>
      <c r="B36" s="18">
        <v>26.29</v>
      </c>
      <c r="C36" s="16">
        <f t="shared" si="0"/>
        <v>1.115384615384607E-2</v>
      </c>
      <c r="D36" s="18">
        <v>62.93</v>
      </c>
      <c r="E36" s="16">
        <f t="shared" si="1"/>
        <v>9.6261832183539564E-3</v>
      </c>
      <c r="F36" s="18">
        <v>18.07</v>
      </c>
      <c r="G36" s="16">
        <f t="shared" si="2"/>
        <v>1.1191941801902638E-2</v>
      </c>
      <c r="J36" s="15">
        <f t="shared" si="3"/>
        <v>1.0598923151951083E-2</v>
      </c>
      <c r="K36" s="15">
        <f t="shared" si="4"/>
        <v>9.1535463768076756E-3</v>
      </c>
      <c r="L36" s="15">
        <f t="shared" si="5"/>
        <v>1.072152099171484E-2</v>
      </c>
      <c r="O36" s="29" t="s">
        <v>2</v>
      </c>
      <c r="P36" s="29" t="s">
        <v>3</v>
      </c>
      <c r="Q36" s="29" t="s">
        <v>4</v>
      </c>
    </row>
    <row r="37" spans="1:17" x14ac:dyDescent="0.3">
      <c r="A37" s="3">
        <v>42419</v>
      </c>
      <c r="B37" s="18">
        <v>26.37</v>
      </c>
      <c r="C37" s="16">
        <f t="shared" si="0"/>
        <v>3.042982122479998E-3</v>
      </c>
      <c r="D37" s="18">
        <v>62.81</v>
      </c>
      <c r="E37" s="16">
        <f t="shared" si="1"/>
        <v>-1.9068806610519351E-3</v>
      </c>
      <c r="F37" s="18">
        <v>18.07</v>
      </c>
      <c r="G37" s="16">
        <f t="shared" si="2"/>
        <v>0</v>
      </c>
      <c r="J37" s="15">
        <f t="shared" si="3"/>
        <v>2.488059120585012E-3</v>
      </c>
      <c r="K37" s="15">
        <f t="shared" si="4"/>
        <v>-2.3795175025982159E-3</v>
      </c>
      <c r="L37" s="15">
        <f t="shared" si="5"/>
        <v>-4.704208101877977E-4</v>
      </c>
      <c r="N37" s="8" t="s">
        <v>2</v>
      </c>
      <c r="O37" s="8" cm="1">
        <f t="array" ref="O37:Q39">MMULT(O31:O33,TRANSPOSE(O31:O33))</f>
        <v>1.2145313988229477E-4</v>
      </c>
      <c r="P37" s="8">
        <v>1.2436003078979249E-4</v>
      </c>
      <c r="Q37" s="8">
        <v>1.1524781392798414E-4</v>
      </c>
    </row>
    <row r="38" spans="1:17" x14ac:dyDescent="0.3">
      <c r="A38" s="3">
        <v>42422</v>
      </c>
      <c r="B38" s="18">
        <v>26.39</v>
      </c>
      <c r="C38" s="16">
        <f t="shared" si="0"/>
        <v>7.5843761850591385E-4</v>
      </c>
      <c r="D38" s="18">
        <v>63.17</v>
      </c>
      <c r="E38" s="16">
        <f t="shared" si="1"/>
        <v>5.7315714058270295E-3</v>
      </c>
      <c r="F38" s="18">
        <v>18.07</v>
      </c>
      <c r="G38" s="16">
        <f t="shared" si="2"/>
        <v>0</v>
      </c>
      <c r="J38" s="15">
        <f t="shared" si="3"/>
        <v>2.0351461661092781E-4</v>
      </c>
      <c r="K38" s="15">
        <f t="shared" si="4"/>
        <v>5.2589345642807487E-3</v>
      </c>
      <c r="L38" s="15">
        <f t="shared" si="5"/>
        <v>-4.704208101877977E-4</v>
      </c>
      <c r="N38" s="8" t="s">
        <v>3</v>
      </c>
      <c r="O38" s="8">
        <v>1.2436003078979249E-4</v>
      </c>
      <c r="P38" s="8">
        <v>1.2733649597718353E-4</v>
      </c>
      <c r="Q38" s="8">
        <v>1.1800618495685109E-4</v>
      </c>
    </row>
    <row r="39" spans="1:17" x14ac:dyDescent="0.3">
      <c r="A39" s="3">
        <v>42423</v>
      </c>
      <c r="B39" s="18">
        <v>25.92</v>
      </c>
      <c r="C39" s="16">
        <f t="shared" si="0"/>
        <v>-1.7809776430465996E-2</v>
      </c>
      <c r="D39" s="18">
        <v>62.33</v>
      </c>
      <c r="E39" s="16">
        <f t="shared" si="1"/>
        <v>-1.3297451321830023E-2</v>
      </c>
      <c r="F39" s="18">
        <v>17.829999999999998</v>
      </c>
      <c r="G39" s="16">
        <f t="shared" si="2"/>
        <v>-1.3281682346430679E-2</v>
      </c>
      <c r="J39" s="15">
        <f t="shared" si="3"/>
        <v>-1.8364699432360982E-2</v>
      </c>
      <c r="K39" s="15">
        <f t="shared" si="4"/>
        <v>-1.3770088163376304E-2</v>
      </c>
      <c r="L39" s="15">
        <f t="shared" si="5"/>
        <v>-1.3752103156618477E-2</v>
      </c>
      <c r="N39" s="8" t="s">
        <v>4</v>
      </c>
      <c r="O39" s="8">
        <v>1.1524781392798414E-4</v>
      </c>
      <c r="P39" s="8">
        <v>1.1800618495685109E-4</v>
      </c>
      <c r="Q39" s="8">
        <v>1.0935953263992553E-4</v>
      </c>
    </row>
    <row r="40" spans="1:17" x14ac:dyDescent="0.3">
      <c r="A40" s="3">
        <v>42424</v>
      </c>
      <c r="B40" s="18">
        <v>25.66</v>
      </c>
      <c r="C40" s="16">
        <f t="shared" si="0"/>
        <v>-1.0030864197530964E-2</v>
      </c>
      <c r="D40" s="18">
        <v>61.78</v>
      </c>
      <c r="E40" s="16">
        <f t="shared" si="1"/>
        <v>-8.8240012834910342E-3</v>
      </c>
      <c r="F40" s="18">
        <v>17.68</v>
      </c>
      <c r="G40" s="16">
        <f t="shared" si="2"/>
        <v>-8.4127874369039901E-3</v>
      </c>
      <c r="J40" s="15">
        <f t="shared" si="3"/>
        <v>-1.0585787199425951E-2</v>
      </c>
      <c r="K40" s="15">
        <f t="shared" si="4"/>
        <v>-9.296638125037315E-3</v>
      </c>
      <c r="L40" s="15">
        <f t="shared" si="5"/>
        <v>-8.8832082470917881E-3</v>
      </c>
    </row>
    <row r="41" spans="1:17" x14ac:dyDescent="0.3">
      <c r="A41" s="3">
        <v>42425</v>
      </c>
      <c r="B41" s="18">
        <v>25.42</v>
      </c>
      <c r="C41" s="16">
        <f t="shared" si="0"/>
        <v>-9.3530787217458444E-3</v>
      </c>
      <c r="D41" s="18">
        <v>60.89</v>
      </c>
      <c r="E41" s="16">
        <f t="shared" si="1"/>
        <v>-1.4405956620265448E-2</v>
      </c>
      <c r="F41" s="18">
        <v>17.47</v>
      </c>
      <c r="G41" s="16">
        <f t="shared" si="2"/>
        <v>-1.1877828054298711E-2</v>
      </c>
      <c r="J41" s="15">
        <f t="shared" si="3"/>
        <v>-9.9080017236408309E-3</v>
      </c>
      <c r="K41" s="15">
        <f t="shared" si="4"/>
        <v>-1.4878593461811728E-2</v>
      </c>
      <c r="L41" s="15">
        <f t="shared" si="5"/>
        <v>-1.2348248864486509E-2</v>
      </c>
      <c r="N41" s="11" t="s">
        <v>34</v>
      </c>
    </row>
    <row r="42" spans="1:17" x14ac:dyDescent="0.3">
      <c r="A42" s="3">
        <v>42426</v>
      </c>
      <c r="B42" s="18">
        <v>25.65</v>
      </c>
      <c r="C42" s="16">
        <f t="shared" si="0"/>
        <v>9.0479937057434956E-3</v>
      </c>
      <c r="D42" s="18">
        <v>60.96</v>
      </c>
      <c r="E42" s="16">
        <f t="shared" si="1"/>
        <v>1.1496140581377379E-3</v>
      </c>
      <c r="F42" s="18">
        <v>17.57</v>
      </c>
      <c r="G42" s="16">
        <f t="shared" si="2"/>
        <v>5.7240984544935092E-3</v>
      </c>
      <c r="J42" s="15">
        <f t="shared" si="3"/>
        <v>8.4930707038485091E-3</v>
      </c>
      <c r="K42" s="15">
        <f t="shared" si="4"/>
        <v>6.7697721659145717E-4</v>
      </c>
      <c r="L42" s="15">
        <f t="shared" si="5"/>
        <v>5.2536776443057112E-3</v>
      </c>
      <c r="O42" s="29" t="s">
        <v>2</v>
      </c>
      <c r="P42" s="29" t="s">
        <v>3</v>
      </c>
      <c r="Q42" s="29" t="s">
        <v>4</v>
      </c>
    </row>
    <row r="43" spans="1:17" x14ac:dyDescent="0.3">
      <c r="A43" s="3">
        <v>42429</v>
      </c>
      <c r="B43" s="18">
        <v>25.55</v>
      </c>
      <c r="C43" s="16">
        <f t="shared" si="0"/>
        <v>-3.8986354775827348E-3</v>
      </c>
      <c r="D43" s="18">
        <v>60.61</v>
      </c>
      <c r="E43" s="16">
        <f t="shared" si="1"/>
        <v>-5.7414698162729927E-3</v>
      </c>
      <c r="F43" s="18">
        <v>17.46</v>
      </c>
      <c r="G43" s="16">
        <f t="shared" si="2"/>
        <v>-6.2606715993169804E-3</v>
      </c>
      <c r="J43" s="15">
        <f t="shared" si="3"/>
        <v>-4.4535584794777212E-3</v>
      </c>
      <c r="K43" s="15">
        <f t="shared" si="4"/>
        <v>-6.2141066578192735E-3</v>
      </c>
      <c r="L43" s="15">
        <f t="shared" si="5"/>
        <v>-6.7310924095047783E-3</v>
      </c>
      <c r="N43" s="8" t="s">
        <v>2</v>
      </c>
      <c r="O43" s="26" cm="1">
        <f t="array" ref="O43:Q45">_xlfn.ANCHORARRAY(O21)/_xlfn.ANCHORARRAY(O37)</f>
        <v>0.99918765231518969</v>
      </c>
      <c r="P43" s="19">
        <v>0.88179704798719427</v>
      </c>
      <c r="Q43" s="19">
        <v>0.81840354582942387</v>
      </c>
    </row>
    <row r="44" spans="1:17" x14ac:dyDescent="0.3">
      <c r="A44" s="3">
        <v>42430</v>
      </c>
      <c r="B44" s="18">
        <v>26.34</v>
      </c>
      <c r="C44" s="16">
        <f t="shared" si="0"/>
        <v>3.0919765166340429E-2</v>
      </c>
      <c r="D44" s="18">
        <v>62.39</v>
      </c>
      <c r="E44" s="16">
        <f t="shared" si="1"/>
        <v>2.9368091074080116E-2</v>
      </c>
      <c r="F44" s="18">
        <v>17.75</v>
      </c>
      <c r="G44" s="16">
        <f t="shared" si="2"/>
        <v>1.6609392898052633E-2</v>
      </c>
      <c r="J44" s="15">
        <f t="shared" si="3"/>
        <v>3.0364842164445443E-2</v>
      </c>
      <c r="K44" s="15">
        <f t="shared" si="4"/>
        <v>2.8895454232533837E-2</v>
      </c>
      <c r="L44" s="15">
        <f t="shared" si="5"/>
        <v>1.6138972087864835E-2</v>
      </c>
      <c r="N44" s="8" t="s">
        <v>3</v>
      </c>
      <c r="O44" s="19">
        <v>0.88179704798719427</v>
      </c>
      <c r="P44" s="26">
        <v>0.9991876523151878</v>
      </c>
      <c r="Q44" s="19">
        <v>0.87869118309087202</v>
      </c>
    </row>
    <row r="45" spans="1:17" x14ac:dyDescent="0.3">
      <c r="A45" s="3">
        <v>42431</v>
      </c>
      <c r="B45" s="18">
        <v>26.89</v>
      </c>
      <c r="C45" s="16">
        <f t="shared" si="0"/>
        <v>2.0880789673500377E-2</v>
      </c>
      <c r="D45" s="18">
        <v>63.44</v>
      </c>
      <c r="E45" s="16">
        <f t="shared" si="1"/>
        <v>1.68296201314313E-2</v>
      </c>
      <c r="F45" s="18">
        <v>18.02</v>
      </c>
      <c r="G45" s="16">
        <f t="shared" si="2"/>
        <v>1.5211267605633738E-2</v>
      </c>
      <c r="J45" s="15">
        <f t="shared" si="3"/>
        <v>2.0325866671605391E-2</v>
      </c>
      <c r="K45" s="15">
        <f t="shared" si="4"/>
        <v>1.6356983289885021E-2</v>
      </c>
      <c r="L45" s="15">
        <f t="shared" si="5"/>
        <v>1.474084679544594E-2</v>
      </c>
      <c r="N45" s="8" t="s">
        <v>4</v>
      </c>
      <c r="O45" s="19">
        <v>0.81840354582942387</v>
      </c>
      <c r="P45" s="19">
        <v>0.87869118309087202</v>
      </c>
      <c r="Q45" s="26">
        <v>0.99918765231518947</v>
      </c>
    </row>
    <row r="46" spans="1:17" x14ac:dyDescent="0.3">
      <c r="A46" s="3">
        <v>42432</v>
      </c>
      <c r="B46" s="18">
        <v>27.17</v>
      </c>
      <c r="C46" s="16">
        <f t="shared" si="0"/>
        <v>1.0412792859799236E-2</v>
      </c>
      <c r="D46" s="18">
        <v>64.12</v>
      </c>
      <c r="E46" s="16">
        <f t="shared" si="1"/>
        <v>1.0718789407314189E-2</v>
      </c>
      <c r="F46" s="18">
        <v>18.25</v>
      </c>
      <c r="G46" s="16">
        <f t="shared" si="2"/>
        <v>1.2763596004439437E-2</v>
      </c>
      <c r="J46" s="15">
        <f t="shared" si="3"/>
        <v>9.8578698579042494E-3</v>
      </c>
      <c r="K46" s="15">
        <f t="shared" si="4"/>
        <v>1.0246152565767908E-2</v>
      </c>
      <c r="L46" s="15">
        <f t="shared" si="5"/>
        <v>1.2293175194251639E-2</v>
      </c>
    </row>
    <row r="47" spans="1:17" x14ac:dyDescent="0.3">
      <c r="A47" s="3">
        <v>42433</v>
      </c>
      <c r="B47" s="18">
        <v>27.28</v>
      </c>
      <c r="C47" s="16">
        <f t="shared" si="0"/>
        <v>4.0485829959513442E-3</v>
      </c>
      <c r="D47" s="18">
        <v>64.39</v>
      </c>
      <c r="E47" s="16">
        <f t="shared" si="1"/>
        <v>4.2108546475358999E-3</v>
      </c>
      <c r="F47" s="18">
        <v>18.420000000000002</v>
      </c>
      <c r="G47" s="16">
        <f t="shared" si="2"/>
        <v>9.3150684931506689E-3</v>
      </c>
      <c r="J47" s="15">
        <f t="shared" si="3"/>
        <v>3.4936599940563581E-3</v>
      </c>
      <c r="K47" s="15">
        <f t="shared" si="4"/>
        <v>3.7382178059896191E-3</v>
      </c>
      <c r="L47" s="15">
        <f t="shared" si="5"/>
        <v>8.8446476829628709E-3</v>
      </c>
    </row>
    <row r="48" spans="1:17" x14ac:dyDescent="0.3">
      <c r="A48" s="3">
        <v>42437</v>
      </c>
      <c r="B48" s="18">
        <v>27.22</v>
      </c>
      <c r="C48" s="16">
        <f t="shared" si="0"/>
        <v>-2.1994134897361795E-3</v>
      </c>
      <c r="D48" s="18">
        <v>64.33</v>
      </c>
      <c r="E48" s="16">
        <f t="shared" si="1"/>
        <v>-9.3182171144590153E-4</v>
      </c>
      <c r="F48" s="18">
        <v>18.510000000000002</v>
      </c>
      <c r="G48" s="16">
        <f t="shared" si="2"/>
        <v>4.8859934853420217E-3</v>
      </c>
      <c r="J48" s="15">
        <f t="shared" si="3"/>
        <v>-2.7543364916311655E-3</v>
      </c>
      <c r="K48" s="15">
        <f t="shared" si="4"/>
        <v>-1.4044585529921823E-3</v>
      </c>
      <c r="L48" s="15">
        <f t="shared" si="5"/>
        <v>4.4155726751542237E-3</v>
      </c>
      <c r="N48" s="8" t="s">
        <v>35</v>
      </c>
    </row>
    <row r="49" spans="1:17" x14ac:dyDescent="0.3">
      <c r="A49" s="3">
        <v>42438</v>
      </c>
      <c r="B49" s="18">
        <v>27.38</v>
      </c>
      <c r="C49" s="16">
        <f t="shared" si="0"/>
        <v>5.8780308596619868E-3</v>
      </c>
      <c r="D49" s="18">
        <v>64.75</v>
      </c>
      <c r="E49" s="16">
        <f t="shared" si="1"/>
        <v>6.5288356909685152E-3</v>
      </c>
      <c r="F49" s="18">
        <v>18.55</v>
      </c>
      <c r="G49" s="16">
        <f t="shared" si="2"/>
        <v>2.160994057266219E-3</v>
      </c>
      <c r="J49" s="15">
        <f t="shared" si="3"/>
        <v>5.3231078577670003E-3</v>
      </c>
      <c r="K49" s="15">
        <f t="shared" si="4"/>
        <v>6.0561988494222344E-3</v>
      </c>
      <c r="L49" s="15">
        <f t="shared" si="5"/>
        <v>1.6905732470784212E-3</v>
      </c>
      <c r="N49" s="8" t="s">
        <v>2</v>
      </c>
      <c r="O49" s="27">
        <v>1.0000000027819171</v>
      </c>
      <c r="P49" s="8">
        <f>O49*O31</f>
        <v>1.1020578050086117E-2</v>
      </c>
    </row>
    <row r="50" spans="1:17" x14ac:dyDescent="0.3">
      <c r="A50" s="3">
        <v>42439</v>
      </c>
      <c r="B50" s="18">
        <v>27.17</v>
      </c>
      <c r="C50" s="16">
        <f t="shared" si="0"/>
        <v>-7.6698319941562731E-3</v>
      </c>
      <c r="D50" s="18">
        <v>64.59</v>
      </c>
      <c r="E50" s="16">
        <f t="shared" si="1"/>
        <v>-2.4710424710424617E-3</v>
      </c>
      <c r="F50" s="18">
        <v>18.55</v>
      </c>
      <c r="G50" s="16">
        <f t="shared" si="2"/>
        <v>0</v>
      </c>
      <c r="J50" s="15">
        <f t="shared" si="3"/>
        <v>-8.2247549960512596E-3</v>
      </c>
      <c r="K50" s="15">
        <f t="shared" si="4"/>
        <v>-2.9436793125887425E-3</v>
      </c>
      <c r="L50" s="15">
        <f t="shared" si="5"/>
        <v>-4.704208101877977E-4</v>
      </c>
      <c r="N50" s="8" t="s">
        <v>3</v>
      </c>
      <c r="O50" s="27">
        <v>0</v>
      </c>
      <c r="P50" s="8">
        <f>O50*O32</f>
        <v>0</v>
      </c>
    </row>
    <row r="51" spans="1:17" x14ac:dyDescent="0.3">
      <c r="A51" s="3">
        <v>42440</v>
      </c>
      <c r="B51" s="18">
        <v>27.18</v>
      </c>
      <c r="C51" s="16">
        <f t="shared" si="0"/>
        <v>3.6805299963194038E-4</v>
      </c>
      <c r="D51" s="18">
        <v>64.53</v>
      </c>
      <c r="E51" s="16">
        <f t="shared" si="1"/>
        <v>-9.2893636785884581E-4</v>
      </c>
      <c r="F51" s="18">
        <v>18.5</v>
      </c>
      <c r="G51" s="16">
        <f t="shared" si="2"/>
        <v>-2.6954177897574594E-3</v>
      </c>
      <c r="J51" s="15">
        <f t="shared" si="3"/>
        <v>-1.8687000226304566E-4</v>
      </c>
      <c r="K51" s="15">
        <f t="shared" si="4"/>
        <v>-1.4015732094051266E-3</v>
      </c>
      <c r="L51" s="15">
        <f t="shared" si="5"/>
        <v>-3.1658385999452569E-3</v>
      </c>
      <c r="N51" s="8" t="s">
        <v>4</v>
      </c>
      <c r="O51" s="27">
        <v>0</v>
      </c>
      <c r="P51" s="8">
        <f>O51*O33</f>
        <v>0</v>
      </c>
    </row>
    <row r="52" spans="1:17" x14ac:dyDescent="0.3">
      <c r="A52" s="3">
        <v>42443</v>
      </c>
      <c r="B52" s="18">
        <v>27.36</v>
      </c>
      <c r="C52" s="16">
        <f t="shared" si="0"/>
        <v>6.6225165562914245E-3</v>
      </c>
      <c r="D52" s="18">
        <v>64.77</v>
      </c>
      <c r="E52" s="16">
        <f t="shared" si="1"/>
        <v>3.7192003719199729E-3</v>
      </c>
      <c r="F52" s="18">
        <v>18.59</v>
      </c>
      <c r="G52" s="16">
        <f t="shared" si="2"/>
        <v>4.8648648648648152E-3</v>
      </c>
      <c r="J52" s="15">
        <f t="shared" si="3"/>
        <v>6.0675935543964381E-3</v>
      </c>
      <c r="K52" s="15">
        <f t="shared" si="4"/>
        <v>3.2465635303736921E-3</v>
      </c>
      <c r="L52" s="15">
        <f t="shared" si="5"/>
        <v>4.3944440546770172E-3</v>
      </c>
      <c r="O52" s="27">
        <f>SUM(O49:O51)</f>
        <v>1.0000000027819171</v>
      </c>
    </row>
    <row r="53" spans="1:17" x14ac:dyDescent="0.3">
      <c r="A53" s="3">
        <v>42444</v>
      </c>
      <c r="B53" s="18">
        <v>27.21</v>
      </c>
      <c r="C53" s="16">
        <f t="shared" si="0"/>
        <v>-5.482456140350811E-3</v>
      </c>
      <c r="D53" s="18">
        <v>64.42</v>
      </c>
      <c r="E53" s="16">
        <f t="shared" si="1"/>
        <v>-5.4037362976685488E-3</v>
      </c>
      <c r="F53" s="18">
        <v>18.53</v>
      </c>
      <c r="G53" s="16">
        <f t="shared" si="2"/>
        <v>-3.2275416890801267E-3</v>
      </c>
      <c r="J53" s="15">
        <f t="shared" si="3"/>
        <v>-6.0373791422457974E-3</v>
      </c>
      <c r="K53" s="15">
        <f t="shared" si="4"/>
        <v>-5.8763731392148296E-3</v>
      </c>
      <c r="L53" s="15">
        <f t="shared" si="5"/>
        <v>-3.6979624992679243E-3</v>
      </c>
    </row>
    <row r="54" spans="1:17" x14ac:dyDescent="0.3">
      <c r="A54" s="3">
        <v>42445</v>
      </c>
      <c r="B54" s="18">
        <v>27.35</v>
      </c>
      <c r="C54" s="16">
        <f t="shared" si="0"/>
        <v>5.1451672179345653E-3</v>
      </c>
      <c r="D54" s="18">
        <v>64.58</v>
      </c>
      <c r="E54" s="16">
        <f t="shared" si="1"/>
        <v>2.4837007140638967E-3</v>
      </c>
      <c r="F54" s="18">
        <v>18.559999999999999</v>
      </c>
      <c r="G54" s="16">
        <f t="shared" si="2"/>
        <v>1.6189962223420729E-3</v>
      </c>
      <c r="J54" s="15">
        <f t="shared" si="3"/>
        <v>4.5902442160395789E-3</v>
      </c>
      <c r="K54" s="15">
        <f t="shared" si="4"/>
        <v>2.0110638725176159E-3</v>
      </c>
      <c r="L54" s="15">
        <f t="shared" si="5"/>
        <v>1.1485754121542751E-3</v>
      </c>
      <c r="O54" s="29" t="s">
        <v>2</v>
      </c>
      <c r="P54" s="29" t="s">
        <v>3</v>
      </c>
      <c r="Q54" s="29" t="s">
        <v>4</v>
      </c>
    </row>
    <row r="55" spans="1:17" x14ac:dyDescent="0.3">
      <c r="A55" s="3">
        <v>42446</v>
      </c>
      <c r="B55" s="18">
        <v>27.47</v>
      </c>
      <c r="C55" s="16">
        <f t="shared" si="0"/>
        <v>4.3875685557586142E-3</v>
      </c>
      <c r="D55" s="18">
        <v>64.959999999999994</v>
      </c>
      <c r="E55" s="16">
        <f t="shared" si="1"/>
        <v>5.884174667079467E-3</v>
      </c>
      <c r="F55" s="18">
        <v>18.64</v>
      </c>
      <c r="G55" s="16">
        <f t="shared" si="2"/>
        <v>4.3103448275862988E-3</v>
      </c>
      <c r="J55" s="15">
        <f t="shared" si="3"/>
        <v>3.8326455538636281E-3</v>
      </c>
      <c r="K55" s="15">
        <f t="shared" si="4"/>
        <v>5.4115378255331862E-3</v>
      </c>
      <c r="L55" s="15">
        <f t="shared" si="5"/>
        <v>3.8399240173985012E-3</v>
      </c>
      <c r="N55" s="8" t="s">
        <v>36</v>
      </c>
      <c r="O55" s="8" cm="1">
        <f t="array" ref="O55:Q55">MMULT(TRANSPOSE(P49:P51),_xlfn.ANCHORARRAY(O43))</f>
        <v>1.1011625509021858E-2</v>
      </c>
      <c r="P55" s="8">
        <v>9.7179131916784074E-3</v>
      </c>
      <c r="Q55" s="8">
        <v>9.0192801532803964E-3</v>
      </c>
    </row>
    <row r="56" spans="1:17" x14ac:dyDescent="0.3">
      <c r="A56" s="3">
        <v>42447</v>
      </c>
      <c r="B56" s="18">
        <v>27.74</v>
      </c>
      <c r="C56" s="16">
        <f t="shared" si="0"/>
        <v>9.8289042591919173E-3</v>
      </c>
      <c r="D56" s="18">
        <v>65.819999999999993</v>
      </c>
      <c r="E56" s="16">
        <f t="shared" si="1"/>
        <v>1.3238916256157696E-2</v>
      </c>
      <c r="F56" s="18">
        <v>18.79</v>
      </c>
      <c r="G56" s="16">
        <f t="shared" si="2"/>
        <v>8.0472103004292084E-3</v>
      </c>
      <c r="J56" s="15">
        <f t="shared" si="3"/>
        <v>9.2739812572969309E-3</v>
      </c>
      <c r="K56" s="15">
        <f t="shared" si="4"/>
        <v>1.2766279414611415E-2</v>
      </c>
      <c r="L56" s="15">
        <f t="shared" si="5"/>
        <v>7.5767894902414104E-3</v>
      </c>
    </row>
    <row r="57" spans="1:17" x14ac:dyDescent="0.3">
      <c r="A57" s="3">
        <v>42450</v>
      </c>
      <c r="B57" s="18">
        <v>28.07</v>
      </c>
      <c r="C57" s="16">
        <f t="shared" si="0"/>
        <v>1.1896178803172397E-2</v>
      </c>
      <c r="D57" s="18">
        <v>66.77</v>
      </c>
      <c r="E57" s="16">
        <f t="shared" si="1"/>
        <v>1.4433302947432392E-2</v>
      </c>
      <c r="F57" s="18">
        <v>18.96</v>
      </c>
      <c r="G57" s="16">
        <f t="shared" si="2"/>
        <v>9.0473656200107389E-3</v>
      </c>
      <c r="J57" s="15">
        <f t="shared" si="3"/>
        <v>1.134125580127741E-2</v>
      </c>
      <c r="K57" s="15">
        <f t="shared" si="4"/>
        <v>1.3960666105886111E-2</v>
      </c>
      <c r="L57" s="15">
        <f t="shared" si="5"/>
        <v>8.5769448098229409E-3</v>
      </c>
      <c r="N57" s="8" t="s">
        <v>37</v>
      </c>
      <c r="O57" s="8" cm="1">
        <f t="array" ref="O57">MMULT(_xlfn.ANCHORARRAY(O55),P49:P51)</f>
        <v>1.2135447838049466E-4</v>
      </c>
    </row>
    <row r="58" spans="1:17" x14ac:dyDescent="0.3">
      <c r="A58" s="3">
        <v>42451</v>
      </c>
      <c r="B58" s="18">
        <v>28.07</v>
      </c>
      <c r="C58" s="16">
        <f t="shared" si="0"/>
        <v>0</v>
      </c>
      <c r="D58" s="18">
        <v>67.040000000000006</v>
      </c>
      <c r="E58" s="16">
        <f t="shared" si="1"/>
        <v>4.0437322150668198E-3</v>
      </c>
      <c r="F58" s="18">
        <v>18.95</v>
      </c>
      <c r="G58" s="16">
        <f t="shared" si="2"/>
        <v>-5.2742616033762957E-4</v>
      </c>
      <c r="J58" s="15">
        <f t="shared" si="3"/>
        <v>-5.5492300189498604E-4</v>
      </c>
      <c r="K58" s="15">
        <f t="shared" si="4"/>
        <v>3.571095373520539E-3</v>
      </c>
      <c r="L58" s="15">
        <f t="shared" si="5"/>
        <v>-9.9784697052542732E-4</v>
      </c>
    </row>
    <row r="59" spans="1:17" x14ac:dyDescent="0.3">
      <c r="A59" s="3">
        <v>42452</v>
      </c>
      <c r="B59" s="18">
        <v>28.09</v>
      </c>
      <c r="C59" s="16">
        <f t="shared" si="0"/>
        <v>7.1250445315285127E-4</v>
      </c>
      <c r="D59" s="18">
        <v>67.459999999999994</v>
      </c>
      <c r="E59" s="16">
        <f t="shared" si="1"/>
        <v>6.2649164677801572E-3</v>
      </c>
      <c r="F59" s="18">
        <v>19.04</v>
      </c>
      <c r="G59" s="16">
        <f t="shared" si="2"/>
        <v>4.749340369393229E-3</v>
      </c>
      <c r="J59" s="15">
        <f t="shared" si="3"/>
        <v>1.5758145125786523E-4</v>
      </c>
      <c r="K59" s="15">
        <f t="shared" si="4"/>
        <v>5.7922796262338764E-3</v>
      </c>
      <c r="L59" s="15">
        <f t="shared" si="5"/>
        <v>4.278919559205431E-3</v>
      </c>
      <c r="N59" s="11" t="s">
        <v>38</v>
      </c>
      <c r="O59" s="28">
        <f>SQRT(O57)</f>
        <v>1.1016100870112558E-2</v>
      </c>
    </row>
    <row r="60" spans="1:17" x14ac:dyDescent="0.3">
      <c r="A60" s="3">
        <v>42457</v>
      </c>
      <c r="B60" s="18">
        <v>27.73</v>
      </c>
      <c r="C60" s="16">
        <f t="shared" si="0"/>
        <v>-1.2815948736205063E-2</v>
      </c>
      <c r="D60" s="18">
        <v>66.2</v>
      </c>
      <c r="E60" s="16">
        <f t="shared" si="1"/>
        <v>-1.8677734954046676E-2</v>
      </c>
      <c r="F60" s="24">
        <v>18.71</v>
      </c>
      <c r="G60" s="16">
        <f t="shared" si="2"/>
        <v>-1.7331932773109182E-2</v>
      </c>
      <c r="J60" s="15">
        <f t="shared" si="3"/>
        <v>-1.3370871738100049E-2</v>
      </c>
      <c r="K60" s="15">
        <f t="shared" si="4"/>
        <v>-1.9150371795592955E-2</v>
      </c>
      <c r="L60" s="15">
        <f t="shared" si="5"/>
        <v>-1.780235358329698E-2</v>
      </c>
    </row>
    <row r="61" spans="1:17" x14ac:dyDescent="0.3">
      <c r="A61" s="3">
        <v>42458</v>
      </c>
      <c r="B61" s="18">
        <v>27.66</v>
      </c>
      <c r="C61" s="16">
        <f t="shared" si="0"/>
        <v>-2.5243418680129803E-3</v>
      </c>
      <c r="D61" s="18">
        <v>65.81</v>
      </c>
      <c r="E61" s="16">
        <f t="shared" si="1"/>
        <v>-5.8912386706948539E-3</v>
      </c>
      <c r="F61" s="18">
        <v>18.71</v>
      </c>
      <c r="G61" s="16">
        <f t="shared" si="2"/>
        <v>0</v>
      </c>
      <c r="J61" s="15">
        <f t="shared" si="3"/>
        <v>-3.0792648699079664E-3</v>
      </c>
      <c r="K61" s="15">
        <f t="shared" si="4"/>
        <v>-6.3638755122411347E-3</v>
      </c>
      <c r="L61" s="15">
        <f t="shared" si="5"/>
        <v>-4.704208101877977E-4</v>
      </c>
    </row>
    <row r="62" spans="1:17" x14ac:dyDescent="0.3">
      <c r="A62" s="3">
        <v>42459</v>
      </c>
      <c r="B62" s="18">
        <v>28.23</v>
      </c>
      <c r="C62" s="16">
        <f t="shared" si="0"/>
        <v>2.0607375271149753E-2</v>
      </c>
      <c r="D62" s="18">
        <v>66.739999999999995</v>
      </c>
      <c r="E62" s="16">
        <f t="shared" si="1"/>
        <v>1.4131590943625483E-2</v>
      </c>
      <c r="F62" s="18">
        <v>18.989999999999998</v>
      </c>
      <c r="G62" s="16">
        <f t="shared" si="2"/>
        <v>1.4965259219668514E-2</v>
      </c>
      <c r="J62" s="15">
        <f t="shared" si="3"/>
        <v>2.0052452269254766E-2</v>
      </c>
      <c r="K62" s="15">
        <f t="shared" si="4"/>
        <v>1.3658954102079202E-2</v>
      </c>
      <c r="L62" s="15">
        <f t="shared" si="5"/>
        <v>1.4494838409480716E-2</v>
      </c>
      <c r="N62" s="8" t="s">
        <v>35</v>
      </c>
      <c r="P62" s="8" t="s">
        <v>56</v>
      </c>
      <c r="Q62" s="8" t="s">
        <v>57</v>
      </c>
    </row>
    <row r="63" spans="1:17" x14ac:dyDescent="0.3">
      <c r="A63" s="3">
        <v>42460</v>
      </c>
      <c r="B63" s="18">
        <v>28.28</v>
      </c>
      <c r="C63" s="16">
        <f t="shared" si="0"/>
        <v>1.7711654268508514E-3</v>
      </c>
      <c r="D63" s="18">
        <v>66.89</v>
      </c>
      <c r="E63" s="16">
        <f t="shared" si="1"/>
        <v>2.2475277195086463E-3</v>
      </c>
      <c r="F63" s="18">
        <v>19.04</v>
      </c>
      <c r="G63" s="16">
        <f t="shared" si="2"/>
        <v>2.63296471827279E-3</v>
      </c>
      <c r="J63" s="15">
        <f t="shared" si="3"/>
        <v>1.2162424249558654E-3</v>
      </c>
      <c r="K63" s="15">
        <f t="shared" si="4"/>
        <v>1.7748908779623655E-3</v>
      </c>
      <c r="L63" s="15">
        <f t="shared" si="5"/>
        <v>2.1625439080849925E-3</v>
      </c>
      <c r="N63" s="8" t="s">
        <v>2</v>
      </c>
      <c r="O63" s="27">
        <f>O49</f>
        <v>1.0000000027819171</v>
      </c>
      <c r="P63" s="15">
        <f>C1235</f>
        <v>5.5492300189498604E-4</v>
      </c>
      <c r="Q63" s="16">
        <f>P63*252</f>
        <v>0.13984059647753649</v>
      </c>
    </row>
    <row r="64" spans="1:17" x14ac:dyDescent="0.3">
      <c r="A64" s="3">
        <v>42461</v>
      </c>
      <c r="B64" s="18">
        <v>28.26</v>
      </c>
      <c r="C64" s="16">
        <f t="shared" si="0"/>
        <v>-7.0721357850067612E-4</v>
      </c>
      <c r="D64" s="18">
        <v>66.959999999999994</v>
      </c>
      <c r="E64" s="16">
        <f t="shared" si="1"/>
        <v>1.0464942442816039E-3</v>
      </c>
      <c r="F64" s="18">
        <v>19.079999999999998</v>
      </c>
      <c r="G64" s="16">
        <f t="shared" si="2"/>
        <v>2.1008403361344463E-3</v>
      </c>
      <c r="J64" s="15">
        <f t="shared" si="3"/>
        <v>-1.2621365803956622E-3</v>
      </c>
      <c r="K64" s="15">
        <f t="shared" si="4"/>
        <v>5.7385740273532316E-4</v>
      </c>
      <c r="L64" s="15">
        <f t="shared" si="5"/>
        <v>1.6304195259466486E-3</v>
      </c>
      <c r="N64" s="8" t="s">
        <v>3</v>
      </c>
      <c r="O64" s="27">
        <f>O50</f>
        <v>0</v>
      </c>
      <c r="P64" s="15">
        <f>E1235</f>
        <v>4.7263684154628071E-4</v>
      </c>
      <c r="Q64" s="16">
        <f>P64*252</f>
        <v>0.11910448406966274</v>
      </c>
    </row>
    <row r="65" spans="1:17" x14ac:dyDescent="0.3">
      <c r="A65" s="3">
        <v>42464</v>
      </c>
      <c r="B65" s="18">
        <v>28.44</v>
      </c>
      <c r="C65" s="16">
        <f t="shared" si="0"/>
        <v>6.3694267515923553E-3</v>
      </c>
      <c r="D65" s="18">
        <v>67.010000000000005</v>
      </c>
      <c r="E65" s="16">
        <f t="shared" si="1"/>
        <v>7.4671445639196143E-4</v>
      </c>
      <c r="F65" s="18">
        <v>19.09</v>
      </c>
      <c r="G65" s="16">
        <f t="shared" si="2"/>
        <v>5.2410901467503379E-4</v>
      </c>
      <c r="J65" s="15">
        <f t="shared" si="3"/>
        <v>5.8145037496973688E-3</v>
      </c>
      <c r="K65" s="15">
        <f t="shared" si="4"/>
        <v>2.7407761484568073E-4</v>
      </c>
      <c r="L65" s="15">
        <f t="shared" si="5"/>
        <v>5.3688204487236095E-5</v>
      </c>
      <c r="N65" s="8" t="s">
        <v>4</v>
      </c>
      <c r="O65" s="27">
        <f>O51</f>
        <v>0</v>
      </c>
      <c r="P65" s="15">
        <f>G1235</f>
        <v>4.704208101877977E-4</v>
      </c>
      <c r="Q65" s="16">
        <f>P65*252</f>
        <v>0.11854604416732502</v>
      </c>
    </row>
    <row r="66" spans="1:17" x14ac:dyDescent="0.3">
      <c r="A66" s="3">
        <v>42465</v>
      </c>
      <c r="B66" s="18">
        <v>27.87</v>
      </c>
      <c r="C66" s="16">
        <f t="shared" si="0"/>
        <v>-2.0042194092827037E-2</v>
      </c>
      <c r="D66" s="18">
        <v>65.87</v>
      </c>
      <c r="E66" s="16">
        <f t="shared" si="1"/>
        <v>-1.7012386211013308E-2</v>
      </c>
      <c r="F66" s="18">
        <v>18.850000000000001</v>
      </c>
      <c r="G66" s="16">
        <f t="shared" si="2"/>
        <v>-1.2572027239392325E-2</v>
      </c>
      <c r="J66" s="15">
        <f t="shared" si="3"/>
        <v>-2.0597117094722023E-2</v>
      </c>
      <c r="K66" s="15">
        <f t="shared" si="4"/>
        <v>-1.7485023052559587E-2</v>
      </c>
      <c r="L66" s="15">
        <f t="shared" si="5"/>
        <v>-1.3042448049580123E-2</v>
      </c>
      <c r="O66" s="27">
        <f>SUM(O63:O65)</f>
        <v>1.0000000027819171</v>
      </c>
    </row>
    <row r="67" spans="1:17" x14ac:dyDescent="0.3">
      <c r="A67" s="3">
        <v>42466</v>
      </c>
      <c r="B67" s="18">
        <v>27.86</v>
      </c>
      <c r="C67" s="16">
        <f t="shared" si="0"/>
        <v>-3.5880875493365938E-4</v>
      </c>
      <c r="D67" s="18">
        <v>65.319999999999993</v>
      </c>
      <c r="E67" s="16">
        <f t="shared" si="1"/>
        <v>-8.3497798694399661E-3</v>
      </c>
      <c r="F67" s="18">
        <v>18.89</v>
      </c>
      <c r="G67" s="16">
        <f t="shared" si="2"/>
        <v>2.1220159151194018E-3</v>
      </c>
      <c r="J67" s="15">
        <f t="shared" si="3"/>
        <v>-9.1373175682864542E-4</v>
      </c>
      <c r="K67" s="15">
        <f t="shared" si="4"/>
        <v>-8.8224167109862469E-3</v>
      </c>
      <c r="L67" s="15">
        <f t="shared" si="5"/>
        <v>1.651595104931604E-3</v>
      </c>
    </row>
    <row r="68" spans="1:17" x14ac:dyDescent="0.3">
      <c r="A68" s="3">
        <v>42467</v>
      </c>
      <c r="B68" s="18">
        <v>27.72</v>
      </c>
      <c r="C68" s="16">
        <f t="shared" si="0"/>
        <v>-5.0251256281407253E-3</v>
      </c>
      <c r="D68" s="18">
        <v>64.930000000000007</v>
      </c>
      <c r="E68" s="16">
        <f t="shared" si="1"/>
        <v>-5.9706062461725162E-3</v>
      </c>
      <c r="F68" s="18">
        <v>18.87</v>
      </c>
      <c r="G68" s="16">
        <f t="shared" si="2"/>
        <v>-1.0587612493382359E-3</v>
      </c>
      <c r="J68" s="15">
        <f t="shared" si="3"/>
        <v>-5.5800486300357117E-3</v>
      </c>
      <c r="K68" s="15">
        <f t="shared" si="4"/>
        <v>-6.443243087718797E-3</v>
      </c>
      <c r="L68" s="15">
        <f t="shared" si="5"/>
        <v>-1.5291820595260336E-3</v>
      </c>
      <c r="N68" s="8" t="s">
        <v>59</v>
      </c>
      <c r="O68" s="16">
        <f>SUMPRODUCT(O63:O65,Q63:Q65)</f>
        <v>0.13984059686656145</v>
      </c>
    </row>
    <row r="69" spans="1:17" x14ac:dyDescent="0.3">
      <c r="A69" s="3">
        <v>42468</v>
      </c>
      <c r="B69" s="18">
        <v>27.81</v>
      </c>
      <c r="C69" s="16">
        <f t="shared" ref="C69:C132" si="6">B69/B68-1</f>
        <v>3.2467532467532756E-3</v>
      </c>
      <c r="D69" s="18">
        <v>65.17</v>
      </c>
      <c r="E69" s="16">
        <f t="shared" ref="E69:E132" si="7">D69/D68-1</f>
        <v>3.6962883104880717E-3</v>
      </c>
      <c r="F69" s="18">
        <v>18.97</v>
      </c>
      <c r="G69" s="16">
        <f t="shared" ref="G69:G132" si="8">F69/F68-1</f>
        <v>5.2994170641227356E-3</v>
      </c>
      <c r="J69" s="15">
        <f t="shared" ref="J69:J132" si="9">C69-$C$1235</f>
        <v>2.6918302448582896E-3</v>
      </c>
      <c r="K69" s="15">
        <f t="shared" ref="K69:K132" si="10">E69-$E$1235</f>
        <v>3.2236514689417909E-3</v>
      </c>
      <c r="L69" s="15">
        <f t="shared" ref="L69:L132" si="11">G69-$G$1235</f>
        <v>4.8289962539349376E-3</v>
      </c>
      <c r="N69" s="8" t="s">
        <v>58</v>
      </c>
      <c r="O69" s="16">
        <f>O59*SQRT(252)</f>
        <v>0.17487517991952048</v>
      </c>
    </row>
    <row r="70" spans="1:17" x14ac:dyDescent="0.3">
      <c r="A70" s="3">
        <v>42471</v>
      </c>
      <c r="B70" s="18">
        <v>28.18</v>
      </c>
      <c r="C70" s="16">
        <f t="shared" si="6"/>
        <v>1.3304566702625031E-2</v>
      </c>
      <c r="D70" s="18">
        <v>65.77</v>
      </c>
      <c r="E70" s="16">
        <f t="shared" si="7"/>
        <v>9.2066901948748558E-3</v>
      </c>
      <c r="F70" s="18">
        <v>19.059999999999999</v>
      </c>
      <c r="G70" s="16">
        <f t="shared" si="8"/>
        <v>4.7443331576173531E-3</v>
      </c>
      <c r="J70" s="15">
        <f t="shared" si="9"/>
        <v>1.2749643700730045E-2</v>
      </c>
      <c r="K70" s="15">
        <f t="shared" si="10"/>
        <v>8.734053353328575E-3</v>
      </c>
      <c r="L70" s="15">
        <f t="shared" si="11"/>
        <v>4.2739123474295551E-3</v>
      </c>
    </row>
    <row r="71" spans="1:17" x14ac:dyDescent="0.3">
      <c r="A71" s="3">
        <v>42472</v>
      </c>
      <c r="B71" s="18">
        <v>28.3</v>
      </c>
      <c r="C71" s="16">
        <f t="shared" si="6"/>
        <v>4.2583392476933657E-3</v>
      </c>
      <c r="D71" s="18">
        <v>66.209999999999994</v>
      </c>
      <c r="E71" s="16">
        <f t="shared" si="7"/>
        <v>6.6899802341493508E-3</v>
      </c>
      <c r="F71" s="18">
        <v>19.12</v>
      </c>
      <c r="G71" s="16">
        <f t="shared" si="8"/>
        <v>3.1479538300105414E-3</v>
      </c>
      <c r="J71" s="15">
        <f t="shared" si="9"/>
        <v>3.7034162457983797E-3</v>
      </c>
      <c r="K71" s="15">
        <f t="shared" si="10"/>
        <v>6.21734339260307E-3</v>
      </c>
      <c r="L71" s="15">
        <f t="shared" si="11"/>
        <v>2.6775330198227439E-3</v>
      </c>
    </row>
    <row r="72" spans="1:17" x14ac:dyDescent="0.3">
      <c r="A72" s="3">
        <v>42473</v>
      </c>
      <c r="B72" s="18">
        <v>28.82</v>
      </c>
      <c r="C72" s="16">
        <f t="shared" si="6"/>
        <v>1.8374558303887012E-2</v>
      </c>
      <c r="D72" s="18">
        <v>67.069999999999993</v>
      </c>
      <c r="E72" s="16">
        <f t="shared" si="7"/>
        <v>1.2988974475154791E-2</v>
      </c>
      <c r="F72" s="18">
        <v>19.440000000000001</v>
      </c>
      <c r="G72" s="16">
        <f t="shared" si="8"/>
        <v>1.6736401673640211E-2</v>
      </c>
      <c r="J72" s="15">
        <f t="shared" si="9"/>
        <v>1.7819635301992025E-2</v>
      </c>
      <c r="K72" s="15">
        <f t="shared" si="10"/>
        <v>1.251633763360851E-2</v>
      </c>
      <c r="L72" s="15">
        <f t="shared" si="11"/>
        <v>1.6265980863452413E-2</v>
      </c>
    </row>
    <row r="73" spans="1:17" x14ac:dyDescent="0.3">
      <c r="A73" s="3">
        <v>42478</v>
      </c>
      <c r="B73" s="18">
        <v>29.09</v>
      </c>
      <c r="C73" s="16">
        <f t="shared" si="6"/>
        <v>9.3684941013185696E-3</v>
      </c>
      <c r="D73" s="18">
        <v>67.790000000000006</v>
      </c>
      <c r="E73" s="16">
        <f t="shared" si="7"/>
        <v>1.0735052929775168E-2</v>
      </c>
      <c r="F73" s="18">
        <v>19.57</v>
      </c>
      <c r="G73" s="16">
        <f t="shared" si="8"/>
        <v>6.6872427983537541E-3</v>
      </c>
      <c r="J73" s="15">
        <f t="shared" si="9"/>
        <v>8.8135710994235832E-3</v>
      </c>
      <c r="K73" s="15">
        <f t="shared" si="10"/>
        <v>1.0262416088228888E-2</v>
      </c>
      <c r="L73" s="15">
        <f t="shared" si="11"/>
        <v>6.2168219881659562E-3</v>
      </c>
    </row>
    <row r="74" spans="1:17" x14ac:dyDescent="0.3">
      <c r="A74" s="3">
        <v>42480</v>
      </c>
      <c r="B74" s="18">
        <v>29.22</v>
      </c>
      <c r="C74" s="16">
        <f t="shared" si="6"/>
        <v>4.4688896528015665E-3</v>
      </c>
      <c r="D74" s="18">
        <v>68.209999999999994</v>
      </c>
      <c r="E74" s="16">
        <f t="shared" si="7"/>
        <v>6.1956040713968541E-3</v>
      </c>
      <c r="F74" s="18">
        <v>19.72</v>
      </c>
      <c r="G74" s="16">
        <f t="shared" si="8"/>
        <v>7.6647930505875372E-3</v>
      </c>
      <c r="J74" s="15">
        <f t="shared" si="9"/>
        <v>3.91396665090658E-3</v>
      </c>
      <c r="K74" s="15">
        <f t="shared" si="10"/>
        <v>5.7229672298505733E-3</v>
      </c>
      <c r="L74" s="15">
        <f t="shared" si="11"/>
        <v>7.1943722403997393E-3</v>
      </c>
    </row>
    <row r="75" spans="1:17" x14ac:dyDescent="0.3">
      <c r="A75" s="3">
        <v>42481</v>
      </c>
      <c r="B75" s="18">
        <v>29.24</v>
      </c>
      <c r="C75" s="16">
        <f t="shared" si="6"/>
        <v>6.8446269678301697E-4</v>
      </c>
      <c r="D75" s="18">
        <v>68.17</v>
      </c>
      <c r="E75" s="16">
        <f t="shared" si="7"/>
        <v>-5.8642427796495866E-4</v>
      </c>
      <c r="F75" s="18">
        <v>19.63</v>
      </c>
      <c r="G75" s="16">
        <f t="shared" si="8"/>
        <v>-4.563894523326617E-3</v>
      </c>
      <c r="J75" s="15">
        <f t="shared" si="9"/>
        <v>1.2953969488803093E-4</v>
      </c>
      <c r="K75" s="15">
        <f t="shared" si="10"/>
        <v>-1.0590611195112395E-3</v>
      </c>
      <c r="L75" s="15">
        <f t="shared" si="11"/>
        <v>-5.034315333514415E-3</v>
      </c>
    </row>
    <row r="76" spans="1:17" x14ac:dyDescent="0.3">
      <c r="A76" s="3">
        <v>42482</v>
      </c>
      <c r="B76" s="18">
        <v>29.28</v>
      </c>
      <c r="C76" s="16">
        <f t="shared" si="6"/>
        <v>1.3679890560875929E-3</v>
      </c>
      <c r="D76" s="18">
        <v>68.709999999999994</v>
      </c>
      <c r="E76" s="16">
        <f t="shared" si="7"/>
        <v>7.921373037993229E-3</v>
      </c>
      <c r="F76" s="18">
        <v>19.670000000000002</v>
      </c>
      <c r="G76" s="16">
        <f t="shared" si="8"/>
        <v>2.037697401936045E-3</v>
      </c>
      <c r="J76" s="15">
        <f t="shared" si="9"/>
        <v>8.1306605419260687E-4</v>
      </c>
      <c r="K76" s="15">
        <f t="shared" si="10"/>
        <v>7.4487361964469482E-3</v>
      </c>
      <c r="L76" s="15">
        <f t="shared" si="11"/>
        <v>1.5672765917482472E-3</v>
      </c>
    </row>
    <row r="77" spans="1:17" x14ac:dyDescent="0.3">
      <c r="A77" s="3">
        <v>42485</v>
      </c>
      <c r="B77" s="18">
        <v>29.17</v>
      </c>
      <c r="C77" s="16">
        <f t="shared" si="6"/>
        <v>-3.7568306010928865E-3</v>
      </c>
      <c r="D77" s="18">
        <v>68.39</v>
      </c>
      <c r="E77" s="16">
        <f t="shared" si="7"/>
        <v>-4.6572551302574983E-3</v>
      </c>
      <c r="F77" s="18">
        <v>19.63</v>
      </c>
      <c r="G77" s="16">
        <f t="shared" si="8"/>
        <v>-2.0335536349772587E-3</v>
      </c>
      <c r="J77" s="15">
        <f t="shared" si="9"/>
        <v>-4.3117536029878729E-3</v>
      </c>
      <c r="K77" s="15">
        <f t="shared" si="10"/>
        <v>-5.1298919718037791E-3</v>
      </c>
      <c r="L77" s="15">
        <f t="shared" si="11"/>
        <v>-2.5039744451650562E-3</v>
      </c>
    </row>
    <row r="78" spans="1:17" x14ac:dyDescent="0.3">
      <c r="A78" s="3">
        <v>42486</v>
      </c>
      <c r="B78" s="18">
        <v>29.53</v>
      </c>
      <c r="C78" s="16">
        <f t="shared" si="6"/>
        <v>1.234144669180659E-2</v>
      </c>
      <c r="D78" s="18">
        <v>69</v>
      </c>
      <c r="E78" s="16">
        <f t="shared" si="7"/>
        <v>8.9194326655943623E-3</v>
      </c>
      <c r="F78" s="18">
        <v>19.75</v>
      </c>
      <c r="G78" s="16">
        <f t="shared" si="8"/>
        <v>6.1130922058074688E-3</v>
      </c>
      <c r="J78" s="15">
        <f t="shared" si="9"/>
        <v>1.1786523689911604E-2</v>
      </c>
      <c r="K78" s="15">
        <f t="shared" si="10"/>
        <v>8.4467958240480815E-3</v>
      </c>
      <c r="L78" s="15">
        <f t="shared" si="11"/>
        <v>5.6426713956196708E-3</v>
      </c>
    </row>
    <row r="79" spans="1:17" x14ac:dyDescent="0.3">
      <c r="A79" s="3">
        <v>42487</v>
      </c>
      <c r="B79" s="18">
        <v>29.53</v>
      </c>
      <c r="C79" s="16">
        <f t="shared" si="6"/>
        <v>0</v>
      </c>
      <c r="D79" s="18">
        <v>69.31</v>
      </c>
      <c r="E79" s="16">
        <f t="shared" si="7"/>
        <v>4.4927536231884613E-3</v>
      </c>
      <c r="F79" s="18">
        <v>19.84</v>
      </c>
      <c r="G79" s="16">
        <f t="shared" si="8"/>
        <v>4.5569620253165244E-3</v>
      </c>
      <c r="J79" s="15">
        <f t="shared" si="9"/>
        <v>-5.5492300189498604E-4</v>
      </c>
      <c r="K79" s="15">
        <f t="shared" si="10"/>
        <v>4.0201167816421805E-3</v>
      </c>
      <c r="L79" s="15">
        <f t="shared" si="11"/>
        <v>4.0865412151287264E-3</v>
      </c>
    </row>
    <row r="80" spans="1:17" x14ac:dyDescent="0.3">
      <c r="A80" s="3">
        <v>42488</v>
      </c>
      <c r="B80" s="18">
        <v>29.14</v>
      </c>
      <c r="C80" s="16">
        <f t="shared" si="6"/>
        <v>-1.3206908228919789E-2</v>
      </c>
      <c r="D80" s="18">
        <v>68.459999999999994</v>
      </c>
      <c r="E80" s="16">
        <f t="shared" si="7"/>
        <v>-1.2263742605684747E-2</v>
      </c>
      <c r="F80" s="18">
        <v>19.600000000000001</v>
      </c>
      <c r="G80" s="16">
        <f t="shared" si="8"/>
        <v>-1.2096774193548265E-2</v>
      </c>
      <c r="J80" s="15">
        <f t="shared" si="9"/>
        <v>-1.3761831230814776E-2</v>
      </c>
      <c r="K80" s="15">
        <f t="shared" si="10"/>
        <v>-1.2736379447231027E-2</v>
      </c>
      <c r="L80" s="15">
        <f t="shared" si="11"/>
        <v>-1.2567195003736063E-2</v>
      </c>
    </row>
    <row r="81" spans="1:12" x14ac:dyDescent="0.3">
      <c r="A81" s="3">
        <v>42489</v>
      </c>
      <c r="B81" s="18">
        <v>29.19</v>
      </c>
      <c r="C81" s="16">
        <f t="shared" si="6"/>
        <v>1.7158544955389043E-3</v>
      </c>
      <c r="D81" s="18">
        <v>68.59</v>
      </c>
      <c r="E81" s="16">
        <f t="shared" si="7"/>
        <v>1.8989190768332609E-3</v>
      </c>
      <c r="F81" s="18">
        <v>19.68</v>
      </c>
      <c r="G81" s="16">
        <f t="shared" si="8"/>
        <v>4.0816326530610514E-3</v>
      </c>
      <c r="J81" s="15">
        <f t="shared" si="9"/>
        <v>1.1609314936439183E-3</v>
      </c>
      <c r="K81" s="15">
        <f t="shared" si="10"/>
        <v>1.4262822352869801E-3</v>
      </c>
      <c r="L81" s="15">
        <f t="shared" si="11"/>
        <v>3.6112118428732539E-3</v>
      </c>
    </row>
    <row r="82" spans="1:12" x14ac:dyDescent="0.3">
      <c r="A82" s="3">
        <v>42492</v>
      </c>
      <c r="B82" s="18">
        <v>29.1</v>
      </c>
      <c r="C82" s="16">
        <f t="shared" si="6"/>
        <v>-3.0832476875641834E-3</v>
      </c>
      <c r="D82" s="18">
        <v>68.62</v>
      </c>
      <c r="E82" s="16">
        <f t="shared" si="7"/>
        <v>4.3738154249894912E-4</v>
      </c>
      <c r="F82" s="18">
        <v>19.7</v>
      </c>
      <c r="G82" s="16">
        <f t="shared" si="8"/>
        <v>1.0162601626015899E-3</v>
      </c>
      <c r="J82" s="15">
        <f t="shared" si="9"/>
        <v>-3.6381706894591695E-3</v>
      </c>
      <c r="K82" s="15">
        <f t="shared" si="10"/>
        <v>-3.525529904733159E-5</v>
      </c>
      <c r="L82" s="15">
        <f t="shared" si="11"/>
        <v>5.4583935241379216E-4</v>
      </c>
    </row>
    <row r="83" spans="1:12" x14ac:dyDescent="0.3">
      <c r="A83" s="3">
        <v>42493</v>
      </c>
      <c r="B83" s="18">
        <v>28.89</v>
      </c>
      <c r="C83" s="16">
        <f t="shared" si="6"/>
        <v>-7.2164948453607991E-3</v>
      </c>
      <c r="D83" s="18">
        <v>68.38</v>
      </c>
      <c r="E83" s="16">
        <f t="shared" si="7"/>
        <v>-3.4975225881668237E-3</v>
      </c>
      <c r="F83" s="18">
        <v>19.649999999999999</v>
      </c>
      <c r="G83" s="16">
        <f t="shared" si="8"/>
        <v>-2.5380710659899108E-3</v>
      </c>
      <c r="J83" s="15">
        <f t="shared" si="9"/>
        <v>-7.7714178472557856E-3</v>
      </c>
      <c r="K83" s="15">
        <f t="shared" si="10"/>
        <v>-3.9701594297131045E-3</v>
      </c>
      <c r="L83" s="15">
        <f t="shared" si="11"/>
        <v>-3.0084918761777084E-3</v>
      </c>
    </row>
    <row r="84" spans="1:12" x14ac:dyDescent="0.3">
      <c r="A84" s="3">
        <v>42494</v>
      </c>
      <c r="B84" s="18">
        <v>28.65</v>
      </c>
      <c r="C84" s="16">
        <f t="shared" si="6"/>
        <v>-8.3073727933541397E-3</v>
      </c>
      <c r="D84" s="18">
        <v>67.72</v>
      </c>
      <c r="E84" s="16">
        <f t="shared" si="7"/>
        <v>-9.6519450131616891E-3</v>
      </c>
      <c r="F84" s="18">
        <v>19.45</v>
      </c>
      <c r="G84" s="16">
        <f t="shared" si="8"/>
        <v>-1.0178117048346036E-2</v>
      </c>
      <c r="J84" s="15">
        <f t="shared" si="9"/>
        <v>-8.8622957952491262E-3</v>
      </c>
      <c r="K84" s="15">
        <f t="shared" si="10"/>
        <v>-1.012458185470797E-2</v>
      </c>
      <c r="L84" s="15">
        <f t="shared" si="11"/>
        <v>-1.0648537858533834E-2</v>
      </c>
    </row>
    <row r="85" spans="1:12" x14ac:dyDescent="0.3">
      <c r="A85" s="3">
        <v>42495</v>
      </c>
      <c r="B85" s="18">
        <v>28.73</v>
      </c>
      <c r="C85" s="16">
        <f t="shared" si="6"/>
        <v>2.7923211169285089E-3</v>
      </c>
      <c r="D85" s="18">
        <v>67.83</v>
      </c>
      <c r="E85" s="16">
        <f t="shared" si="7"/>
        <v>1.6243354991138936E-3</v>
      </c>
      <c r="F85" s="24">
        <v>19.3</v>
      </c>
      <c r="G85" s="16">
        <f t="shared" si="8"/>
        <v>-7.7120822622107621E-3</v>
      </c>
      <c r="J85" s="15">
        <f t="shared" si="9"/>
        <v>2.2373981150335229E-3</v>
      </c>
      <c r="K85" s="15">
        <f t="shared" si="10"/>
        <v>1.1516986575676128E-3</v>
      </c>
      <c r="L85" s="15">
        <f t="shared" si="11"/>
        <v>-8.1825030723985601E-3</v>
      </c>
    </row>
    <row r="86" spans="1:12" x14ac:dyDescent="0.3">
      <c r="A86" s="3">
        <v>42496</v>
      </c>
      <c r="B86" s="18">
        <v>28.7</v>
      </c>
      <c r="C86" s="16">
        <f t="shared" si="6"/>
        <v>-1.0442046641142566E-3</v>
      </c>
      <c r="D86" s="18">
        <v>67.88</v>
      </c>
      <c r="E86" s="16">
        <f t="shared" si="7"/>
        <v>7.3713696004706897E-4</v>
      </c>
      <c r="F86" s="18">
        <v>19.3</v>
      </c>
      <c r="G86" s="16">
        <f t="shared" si="8"/>
        <v>0</v>
      </c>
      <c r="J86" s="15">
        <f t="shared" si="9"/>
        <v>-1.5991276660092426E-3</v>
      </c>
      <c r="K86" s="15">
        <f t="shared" si="10"/>
        <v>2.6450011850078826E-4</v>
      </c>
      <c r="L86" s="15">
        <f t="shared" si="11"/>
        <v>-4.704208101877977E-4</v>
      </c>
    </row>
    <row r="87" spans="1:12" x14ac:dyDescent="0.3">
      <c r="A87" s="3">
        <v>42499</v>
      </c>
      <c r="B87" s="18">
        <v>29.1</v>
      </c>
      <c r="C87" s="16">
        <f t="shared" si="6"/>
        <v>1.3937282229965264E-2</v>
      </c>
      <c r="D87" s="18">
        <v>68.56</v>
      </c>
      <c r="E87" s="16">
        <f t="shared" si="7"/>
        <v>1.001767825574551E-2</v>
      </c>
      <c r="F87" s="18">
        <v>19.43</v>
      </c>
      <c r="G87" s="16">
        <f t="shared" si="8"/>
        <v>6.7357512953367671E-3</v>
      </c>
      <c r="J87" s="15">
        <f t="shared" si="9"/>
        <v>1.3382359228070278E-2</v>
      </c>
      <c r="K87" s="15">
        <f t="shared" si="10"/>
        <v>9.5450414141992294E-3</v>
      </c>
      <c r="L87" s="15">
        <f t="shared" si="11"/>
        <v>6.2653304851489691E-3</v>
      </c>
    </row>
    <row r="88" spans="1:12" x14ac:dyDescent="0.3">
      <c r="A88" s="3">
        <v>42500</v>
      </c>
      <c r="B88" s="18">
        <v>29.16</v>
      </c>
      <c r="C88" s="16">
        <f t="shared" si="6"/>
        <v>2.0618556701030855E-3</v>
      </c>
      <c r="D88" s="18">
        <v>68.44</v>
      </c>
      <c r="E88" s="16">
        <f t="shared" si="7"/>
        <v>-1.7502917152859565E-3</v>
      </c>
      <c r="F88" s="18">
        <v>19.39</v>
      </c>
      <c r="G88" s="16">
        <f t="shared" si="8"/>
        <v>-2.0586721564590515E-3</v>
      </c>
      <c r="J88" s="15">
        <f t="shared" si="9"/>
        <v>1.5069326682080994E-3</v>
      </c>
      <c r="K88" s="15">
        <f t="shared" si="10"/>
        <v>-2.2229285568322373E-3</v>
      </c>
      <c r="L88" s="15">
        <f t="shared" si="11"/>
        <v>-2.5290929666468491E-3</v>
      </c>
    </row>
    <row r="89" spans="1:12" x14ac:dyDescent="0.3">
      <c r="A89" s="3">
        <v>42501</v>
      </c>
      <c r="B89" s="18">
        <v>29.07</v>
      </c>
      <c r="C89" s="16">
        <f t="shared" si="6"/>
        <v>-3.0864197530864335E-3</v>
      </c>
      <c r="D89" s="18">
        <v>68.33</v>
      </c>
      <c r="E89" s="16">
        <f t="shared" si="7"/>
        <v>-1.6072472238456426E-3</v>
      </c>
      <c r="F89" s="18">
        <v>19.37</v>
      </c>
      <c r="G89" s="16">
        <f t="shared" si="8"/>
        <v>-1.0314595152139949E-3</v>
      </c>
      <c r="J89" s="15">
        <f t="shared" si="9"/>
        <v>-3.6413427549814195E-3</v>
      </c>
      <c r="K89" s="15">
        <f t="shared" si="10"/>
        <v>-2.0798840653919234E-3</v>
      </c>
      <c r="L89" s="15">
        <f t="shared" si="11"/>
        <v>-1.5018803254017927E-3</v>
      </c>
    </row>
    <row r="90" spans="1:12" x14ac:dyDescent="0.3">
      <c r="A90" s="3">
        <v>42502</v>
      </c>
      <c r="B90" s="18">
        <v>29.27</v>
      </c>
      <c r="C90" s="16">
        <f t="shared" si="6"/>
        <v>6.8799449604401985E-3</v>
      </c>
      <c r="D90" s="18">
        <v>68.760000000000005</v>
      </c>
      <c r="E90" s="16">
        <f t="shared" si="7"/>
        <v>6.2929899019465996E-3</v>
      </c>
      <c r="F90" s="18">
        <v>19.45</v>
      </c>
      <c r="G90" s="16">
        <f t="shared" si="8"/>
        <v>4.1300980898295592E-3</v>
      </c>
      <c r="J90" s="15">
        <f t="shared" si="9"/>
        <v>6.3250219585452121E-3</v>
      </c>
      <c r="K90" s="15">
        <f t="shared" si="10"/>
        <v>5.8203530604003188E-3</v>
      </c>
      <c r="L90" s="15">
        <f t="shared" si="11"/>
        <v>3.6596772796417616E-3</v>
      </c>
    </row>
    <row r="91" spans="1:12" x14ac:dyDescent="0.3">
      <c r="A91" s="3">
        <v>42503</v>
      </c>
      <c r="B91" s="18">
        <v>29.06</v>
      </c>
      <c r="C91" s="16">
        <f t="shared" si="6"/>
        <v>-7.1745814827468557E-3</v>
      </c>
      <c r="D91" s="18">
        <v>68.44</v>
      </c>
      <c r="E91" s="16">
        <f t="shared" si="7"/>
        <v>-4.6538685282141445E-3</v>
      </c>
      <c r="F91" s="18">
        <v>19.399999999999999</v>
      </c>
      <c r="G91" s="16">
        <f t="shared" si="8"/>
        <v>-2.5706940874036244E-3</v>
      </c>
      <c r="J91" s="15">
        <f t="shared" si="9"/>
        <v>-7.7295044846418422E-3</v>
      </c>
      <c r="K91" s="15">
        <f t="shared" si="10"/>
        <v>-5.1265053697604254E-3</v>
      </c>
      <c r="L91" s="15">
        <f t="shared" si="11"/>
        <v>-3.0411148975914219E-3</v>
      </c>
    </row>
    <row r="92" spans="1:12" x14ac:dyDescent="0.3">
      <c r="A92" s="3">
        <v>42506</v>
      </c>
      <c r="B92" s="18">
        <v>29.08</v>
      </c>
      <c r="C92" s="16">
        <f t="shared" si="6"/>
        <v>6.8823124569861172E-4</v>
      </c>
      <c r="D92" s="18">
        <v>68.010000000000005</v>
      </c>
      <c r="E92" s="16">
        <f t="shared" si="7"/>
        <v>-6.2828755113967238E-3</v>
      </c>
      <c r="F92" s="24">
        <v>19.440000000000001</v>
      </c>
      <c r="G92" s="16">
        <f t="shared" si="8"/>
        <v>2.0618556701033075E-3</v>
      </c>
      <c r="J92" s="15">
        <f t="shared" si="9"/>
        <v>1.3330824380362568E-4</v>
      </c>
      <c r="K92" s="15">
        <f t="shared" si="10"/>
        <v>-6.7555123529430047E-3</v>
      </c>
      <c r="L92" s="15">
        <f t="shared" si="11"/>
        <v>1.5914348599155098E-3</v>
      </c>
    </row>
    <row r="93" spans="1:12" x14ac:dyDescent="0.3">
      <c r="A93" s="3">
        <v>42507</v>
      </c>
      <c r="B93" s="18">
        <v>29.2</v>
      </c>
      <c r="C93" s="16">
        <f t="shared" si="6"/>
        <v>4.126547455295837E-3</v>
      </c>
      <c r="D93" s="18">
        <v>68.040000000000006</v>
      </c>
      <c r="E93" s="16">
        <f t="shared" si="7"/>
        <v>4.4111160123505577E-4</v>
      </c>
      <c r="F93" s="18">
        <v>19.440000000000001</v>
      </c>
      <c r="G93" s="16">
        <f t="shared" si="8"/>
        <v>0</v>
      </c>
      <c r="J93" s="15">
        <f t="shared" si="9"/>
        <v>3.571624453400851E-3</v>
      </c>
      <c r="K93" s="15">
        <f t="shared" si="10"/>
        <v>-3.1525240311224933E-5</v>
      </c>
      <c r="L93" s="15">
        <f t="shared" si="11"/>
        <v>-4.704208101877977E-4</v>
      </c>
    </row>
    <row r="94" spans="1:12" x14ac:dyDescent="0.3">
      <c r="A94" s="3">
        <v>42508</v>
      </c>
      <c r="B94" s="18">
        <v>29.13</v>
      </c>
      <c r="C94" s="16">
        <f t="shared" si="6"/>
        <v>-2.397260273972579E-3</v>
      </c>
      <c r="D94" s="18">
        <v>68.12</v>
      </c>
      <c r="E94" s="16">
        <f t="shared" si="7"/>
        <v>1.1757789535566943E-3</v>
      </c>
      <c r="F94" s="18">
        <v>19.45</v>
      </c>
      <c r="G94" s="16">
        <f t="shared" si="8"/>
        <v>5.1440329218088721E-4</v>
      </c>
      <c r="J94" s="15">
        <f t="shared" si="9"/>
        <v>-2.9521832758675651E-3</v>
      </c>
      <c r="K94" s="15">
        <f t="shared" si="10"/>
        <v>7.0314211201041356E-4</v>
      </c>
      <c r="L94" s="15">
        <f t="shared" si="11"/>
        <v>4.3982481993089511E-5</v>
      </c>
    </row>
    <row r="95" spans="1:12" x14ac:dyDescent="0.3">
      <c r="A95" s="3">
        <v>42509</v>
      </c>
      <c r="B95" s="18">
        <v>28.86</v>
      </c>
      <c r="C95" s="16">
        <f t="shared" si="6"/>
        <v>-9.2687950566425759E-3</v>
      </c>
      <c r="D95" s="18">
        <v>67.41</v>
      </c>
      <c r="E95" s="16">
        <f t="shared" si="7"/>
        <v>-1.0422783323546847E-2</v>
      </c>
      <c r="F95" s="18">
        <v>19.32</v>
      </c>
      <c r="G95" s="16">
        <f t="shared" si="8"/>
        <v>-6.6838046272492679E-3</v>
      </c>
      <c r="J95" s="15">
        <f t="shared" si="9"/>
        <v>-9.8237180585375623E-3</v>
      </c>
      <c r="K95" s="15">
        <f t="shared" si="10"/>
        <v>-1.0895420165093128E-2</v>
      </c>
      <c r="L95" s="15">
        <f t="shared" si="11"/>
        <v>-7.1542254374370659E-3</v>
      </c>
    </row>
    <row r="96" spans="1:12" x14ac:dyDescent="0.3">
      <c r="A96" s="3">
        <v>42510</v>
      </c>
      <c r="B96" s="18">
        <v>28.67</v>
      </c>
      <c r="C96" s="16">
        <f t="shared" si="6"/>
        <v>-6.5835065835064821E-3</v>
      </c>
      <c r="D96" s="18">
        <v>67.010000000000005</v>
      </c>
      <c r="E96" s="16">
        <f t="shared" si="7"/>
        <v>-5.9338377095384809E-3</v>
      </c>
      <c r="F96" s="18">
        <v>19.29</v>
      </c>
      <c r="G96" s="16">
        <f t="shared" si="8"/>
        <v>-1.5527950310559868E-3</v>
      </c>
      <c r="J96" s="15">
        <f t="shared" si="9"/>
        <v>-7.1384295854014686E-3</v>
      </c>
      <c r="K96" s="15">
        <f t="shared" si="10"/>
        <v>-6.4064745510847617E-3</v>
      </c>
      <c r="L96" s="15">
        <f t="shared" si="11"/>
        <v>-2.0232158412437844E-3</v>
      </c>
    </row>
    <row r="97" spans="1:12" x14ac:dyDescent="0.3">
      <c r="A97" s="3">
        <v>42513</v>
      </c>
      <c r="B97" s="18">
        <v>28.62</v>
      </c>
      <c r="C97" s="16">
        <f t="shared" si="6"/>
        <v>-1.7439832577607062E-3</v>
      </c>
      <c r="D97" s="18">
        <v>66.84</v>
      </c>
      <c r="E97" s="16">
        <f t="shared" si="7"/>
        <v>-2.536934785852929E-3</v>
      </c>
      <c r="F97" s="18">
        <v>19.27</v>
      </c>
      <c r="G97" s="16">
        <f t="shared" si="8"/>
        <v>-1.0368066355624928E-3</v>
      </c>
      <c r="J97" s="15">
        <f t="shared" si="9"/>
        <v>-2.2989062596556922E-3</v>
      </c>
      <c r="K97" s="15">
        <f t="shared" si="10"/>
        <v>-3.0095716273992098E-3</v>
      </c>
      <c r="L97" s="15">
        <f t="shared" si="11"/>
        <v>-1.5072274457502905E-3</v>
      </c>
    </row>
    <row r="98" spans="1:12" x14ac:dyDescent="0.3">
      <c r="A98" s="3">
        <v>42514</v>
      </c>
      <c r="B98" s="18">
        <v>28.63</v>
      </c>
      <c r="C98" s="16">
        <f t="shared" si="6"/>
        <v>3.4940600978328185E-4</v>
      </c>
      <c r="D98" s="18">
        <v>66.510000000000005</v>
      </c>
      <c r="E98" s="16">
        <f t="shared" si="7"/>
        <v>-4.9371633752244293E-3</v>
      </c>
      <c r="F98" s="18">
        <v>19.309999999999999</v>
      </c>
      <c r="G98" s="16">
        <f t="shared" si="8"/>
        <v>2.0757654385052948E-3</v>
      </c>
      <c r="J98" s="15">
        <f t="shared" si="9"/>
        <v>-2.0551699211170419E-4</v>
      </c>
      <c r="K98" s="15">
        <f t="shared" si="10"/>
        <v>-5.4098002167707101E-3</v>
      </c>
      <c r="L98" s="15">
        <f t="shared" si="11"/>
        <v>1.6053446283174971E-3</v>
      </c>
    </row>
    <row r="99" spans="1:12" x14ac:dyDescent="0.3">
      <c r="A99" s="3">
        <v>42515</v>
      </c>
      <c r="B99" s="18">
        <v>29.25</v>
      </c>
      <c r="C99" s="16">
        <f t="shared" si="6"/>
        <v>2.1655606007684236E-2</v>
      </c>
      <c r="D99" s="18">
        <v>67.349999999999994</v>
      </c>
      <c r="E99" s="16">
        <f t="shared" si="7"/>
        <v>1.2629679747406142E-2</v>
      </c>
      <c r="F99" s="18">
        <v>19.47</v>
      </c>
      <c r="G99" s="16">
        <f t="shared" si="8"/>
        <v>8.2858622475401322E-3</v>
      </c>
      <c r="J99" s="15">
        <f t="shared" si="9"/>
        <v>2.110068300578925E-2</v>
      </c>
      <c r="K99" s="15">
        <f t="shared" si="10"/>
        <v>1.2157042905859861E-2</v>
      </c>
      <c r="L99" s="15">
        <f t="shared" si="11"/>
        <v>7.8154414373523343E-3</v>
      </c>
    </row>
    <row r="100" spans="1:12" x14ac:dyDescent="0.3">
      <c r="A100" s="3">
        <v>42516</v>
      </c>
      <c r="B100" s="18">
        <v>29.68</v>
      </c>
      <c r="C100" s="16">
        <f t="shared" si="6"/>
        <v>1.4700854700854693E-2</v>
      </c>
      <c r="D100" s="18">
        <v>67.7</v>
      </c>
      <c r="E100" s="16">
        <f t="shared" si="7"/>
        <v>5.1967334818114885E-3</v>
      </c>
      <c r="F100" s="18">
        <v>19.57</v>
      </c>
      <c r="G100" s="16">
        <f t="shared" si="8"/>
        <v>5.1361068310220581E-3</v>
      </c>
      <c r="J100" s="15">
        <f t="shared" si="9"/>
        <v>1.4145931698959707E-2</v>
      </c>
      <c r="K100" s="15">
        <f t="shared" si="10"/>
        <v>4.7240966402652077E-3</v>
      </c>
      <c r="L100" s="15">
        <f t="shared" si="11"/>
        <v>4.6656860208342602E-3</v>
      </c>
    </row>
    <row r="101" spans="1:12" x14ac:dyDescent="0.3">
      <c r="A101" s="3">
        <v>42517</v>
      </c>
      <c r="B101" s="18">
        <v>29.94</v>
      </c>
      <c r="C101" s="16">
        <f t="shared" si="6"/>
        <v>8.7601078167116597E-3</v>
      </c>
      <c r="D101" s="18">
        <v>68.209999999999994</v>
      </c>
      <c r="E101" s="16">
        <f t="shared" si="7"/>
        <v>7.5332348596748311E-3</v>
      </c>
      <c r="F101" s="18">
        <v>19.649999999999999</v>
      </c>
      <c r="G101" s="16">
        <f t="shared" si="8"/>
        <v>4.0878896269800347E-3</v>
      </c>
      <c r="J101" s="15">
        <f t="shared" si="9"/>
        <v>8.2051848148166732E-3</v>
      </c>
      <c r="K101" s="15">
        <f t="shared" si="10"/>
        <v>7.0605980181285503E-3</v>
      </c>
      <c r="L101" s="15">
        <f t="shared" si="11"/>
        <v>3.6174688167922371E-3</v>
      </c>
    </row>
    <row r="102" spans="1:12" x14ac:dyDescent="0.3">
      <c r="A102" s="3">
        <v>42520</v>
      </c>
      <c r="B102" s="18">
        <v>30.09</v>
      </c>
      <c r="C102" s="16">
        <f t="shared" si="6"/>
        <v>5.0100200400802208E-3</v>
      </c>
      <c r="D102" s="18">
        <v>68.56</v>
      </c>
      <c r="E102" s="16">
        <f t="shared" si="7"/>
        <v>5.1312124321947206E-3</v>
      </c>
      <c r="F102" s="18">
        <v>19.66</v>
      </c>
      <c r="G102" s="16">
        <f t="shared" si="8"/>
        <v>5.0890585241747388E-4</v>
      </c>
      <c r="J102" s="15">
        <f t="shared" si="9"/>
        <v>4.4550970381852344E-3</v>
      </c>
      <c r="K102" s="15">
        <f t="shared" si="10"/>
        <v>4.6585755906484397E-3</v>
      </c>
      <c r="L102" s="15">
        <f t="shared" si="11"/>
        <v>3.8485042229676185E-5</v>
      </c>
    </row>
    <row r="103" spans="1:12" x14ac:dyDescent="0.3">
      <c r="A103" s="3">
        <v>42521</v>
      </c>
      <c r="B103" s="18">
        <v>30.06</v>
      </c>
      <c r="C103" s="16">
        <f t="shared" si="6"/>
        <v>-9.9700897308074854E-4</v>
      </c>
      <c r="D103" s="18">
        <v>68.599999999999994</v>
      </c>
      <c r="E103" s="16">
        <f t="shared" si="7"/>
        <v>5.8343057176180046E-4</v>
      </c>
      <c r="F103" s="18">
        <v>19.59</v>
      </c>
      <c r="G103" s="16">
        <f t="shared" si="8"/>
        <v>-3.560528992878953E-3</v>
      </c>
      <c r="J103" s="15">
        <f t="shared" si="9"/>
        <v>-1.5519319749757346E-3</v>
      </c>
      <c r="K103" s="15">
        <f t="shared" si="10"/>
        <v>1.1079373021551976E-4</v>
      </c>
      <c r="L103" s="15">
        <f t="shared" si="11"/>
        <v>-4.0309498030667509E-3</v>
      </c>
    </row>
    <row r="104" spans="1:12" x14ac:dyDescent="0.3">
      <c r="A104" s="3">
        <v>42522</v>
      </c>
      <c r="B104" s="18">
        <v>30.01</v>
      </c>
      <c r="C104" s="16">
        <f t="shared" si="6"/>
        <v>-1.663339986693213E-3</v>
      </c>
      <c r="D104" s="18">
        <v>68.239999999999995</v>
      </c>
      <c r="E104" s="16">
        <f t="shared" si="7"/>
        <v>-5.2478134110787167E-3</v>
      </c>
      <c r="F104" s="18">
        <v>19.62</v>
      </c>
      <c r="G104" s="16">
        <f t="shared" si="8"/>
        <v>1.5313935681471325E-3</v>
      </c>
      <c r="J104" s="15">
        <f t="shared" si="9"/>
        <v>-2.2182629885881991E-3</v>
      </c>
      <c r="K104" s="15">
        <f t="shared" si="10"/>
        <v>-5.7204502526249975E-3</v>
      </c>
      <c r="L104" s="15">
        <f t="shared" si="11"/>
        <v>1.0609727579593347E-3</v>
      </c>
    </row>
    <row r="105" spans="1:12" x14ac:dyDescent="0.3">
      <c r="A105" s="3">
        <v>42523</v>
      </c>
      <c r="B105" s="18">
        <v>30.16</v>
      </c>
      <c r="C105" s="16">
        <f t="shared" si="6"/>
        <v>4.9983338887036322E-3</v>
      </c>
      <c r="D105" s="18">
        <v>68.67</v>
      </c>
      <c r="E105" s="16">
        <f t="shared" si="7"/>
        <v>6.3012895662368784E-3</v>
      </c>
      <c r="F105" s="18">
        <v>19.649999999999999</v>
      </c>
      <c r="G105" s="16">
        <f t="shared" si="8"/>
        <v>1.5290519877675379E-3</v>
      </c>
      <c r="J105" s="15">
        <f t="shared" si="9"/>
        <v>4.4434108868086457E-3</v>
      </c>
      <c r="K105" s="15">
        <f t="shared" si="10"/>
        <v>5.8286527246905976E-3</v>
      </c>
      <c r="L105" s="15">
        <f t="shared" si="11"/>
        <v>1.0586311775797402E-3</v>
      </c>
    </row>
    <row r="106" spans="1:12" x14ac:dyDescent="0.3">
      <c r="A106" s="3">
        <v>42524</v>
      </c>
      <c r="B106" s="18">
        <v>30.23</v>
      </c>
      <c r="C106" s="16">
        <f t="shared" si="6"/>
        <v>2.3209549071618873E-3</v>
      </c>
      <c r="D106" s="18">
        <v>68.319999999999993</v>
      </c>
      <c r="E106" s="16">
        <f t="shared" si="7"/>
        <v>-5.0968399592253855E-3</v>
      </c>
      <c r="F106" s="18">
        <v>19.61</v>
      </c>
      <c r="G106" s="16">
        <f t="shared" si="8"/>
        <v>-2.0356234096691184E-3</v>
      </c>
      <c r="J106" s="15">
        <f t="shared" si="9"/>
        <v>1.7660319052669013E-3</v>
      </c>
      <c r="K106" s="15">
        <f t="shared" si="10"/>
        <v>-5.5694768007716663E-3</v>
      </c>
      <c r="L106" s="15">
        <f t="shared" si="11"/>
        <v>-2.5060442198569159E-3</v>
      </c>
    </row>
    <row r="107" spans="1:12" x14ac:dyDescent="0.3">
      <c r="A107" s="3">
        <v>42527</v>
      </c>
      <c r="B107" s="18">
        <v>30.16</v>
      </c>
      <c r="C107" s="16">
        <f t="shared" si="6"/>
        <v>-2.3155805491233972E-3</v>
      </c>
      <c r="D107" s="18">
        <v>68.569999999999993</v>
      </c>
      <c r="E107" s="16">
        <f t="shared" si="7"/>
        <v>3.6592505854800006E-3</v>
      </c>
      <c r="F107" s="18">
        <v>19.559999999999999</v>
      </c>
      <c r="G107" s="16">
        <f t="shared" si="8"/>
        <v>-2.5497195308515908E-3</v>
      </c>
      <c r="J107" s="15">
        <f t="shared" si="9"/>
        <v>-2.8705035510183832E-3</v>
      </c>
      <c r="K107" s="15">
        <f t="shared" si="10"/>
        <v>3.1866137439337198E-3</v>
      </c>
      <c r="L107" s="15">
        <f t="shared" si="11"/>
        <v>-3.0201403410393883E-3</v>
      </c>
    </row>
    <row r="108" spans="1:12" x14ac:dyDescent="0.3">
      <c r="A108" s="3">
        <v>42528</v>
      </c>
      <c r="B108" s="18">
        <v>30.36</v>
      </c>
      <c r="C108" s="16">
        <f t="shared" si="6"/>
        <v>6.6312997347479641E-3</v>
      </c>
      <c r="D108" s="18">
        <v>69.42</v>
      </c>
      <c r="E108" s="16">
        <f t="shared" si="7"/>
        <v>1.2396091585241464E-2</v>
      </c>
      <c r="F108" s="18">
        <v>19.670000000000002</v>
      </c>
      <c r="G108" s="16">
        <f t="shared" si="8"/>
        <v>5.6237218813908196E-3</v>
      </c>
      <c r="J108" s="15">
        <f t="shared" si="9"/>
        <v>6.0763767328529776E-3</v>
      </c>
      <c r="K108" s="15">
        <f t="shared" si="10"/>
        <v>1.1923454743695184E-2</v>
      </c>
      <c r="L108" s="15">
        <f t="shared" si="11"/>
        <v>5.1533010712030217E-3</v>
      </c>
    </row>
    <row r="109" spans="1:12" x14ac:dyDescent="0.3">
      <c r="A109" s="3">
        <v>42529</v>
      </c>
      <c r="B109" s="18">
        <v>30.43</v>
      </c>
      <c r="C109" s="16">
        <f t="shared" si="6"/>
        <v>2.3056653491435597E-3</v>
      </c>
      <c r="D109" s="18">
        <v>69.72</v>
      </c>
      <c r="E109" s="16">
        <f t="shared" si="7"/>
        <v>4.321521175453702E-3</v>
      </c>
      <c r="F109" s="18">
        <v>19.760000000000002</v>
      </c>
      <c r="G109" s="16">
        <f t="shared" si="8"/>
        <v>4.5754956786985268E-3</v>
      </c>
      <c r="J109" s="15">
        <f t="shared" si="9"/>
        <v>1.7507423472485737E-3</v>
      </c>
      <c r="K109" s="15">
        <f t="shared" si="10"/>
        <v>3.8488843339074211E-3</v>
      </c>
      <c r="L109" s="15">
        <f t="shared" si="11"/>
        <v>4.1050748685107288E-3</v>
      </c>
    </row>
    <row r="110" spans="1:12" x14ac:dyDescent="0.3">
      <c r="A110" s="3">
        <v>42530</v>
      </c>
      <c r="B110" s="18">
        <v>30.35</v>
      </c>
      <c r="C110" s="16">
        <f t="shared" si="6"/>
        <v>-2.6289845547157187E-3</v>
      </c>
      <c r="D110" s="18">
        <v>69.790000000000006</v>
      </c>
      <c r="E110" s="16">
        <f t="shared" si="7"/>
        <v>1.0040160642570406E-3</v>
      </c>
      <c r="F110" s="18">
        <v>19.899999999999999</v>
      </c>
      <c r="G110" s="16">
        <f t="shared" si="8"/>
        <v>7.0850202429149078E-3</v>
      </c>
      <c r="J110" s="15">
        <f t="shared" si="9"/>
        <v>-3.1839075566107047E-3</v>
      </c>
      <c r="K110" s="15">
        <f t="shared" si="10"/>
        <v>5.3137922271075989E-4</v>
      </c>
      <c r="L110" s="15">
        <f t="shared" si="11"/>
        <v>6.6145994327271099E-3</v>
      </c>
    </row>
    <row r="111" spans="1:12" x14ac:dyDescent="0.3">
      <c r="A111" s="3">
        <v>42531</v>
      </c>
      <c r="B111" s="18">
        <v>30.26</v>
      </c>
      <c r="C111" s="16">
        <f t="shared" si="6"/>
        <v>-2.9654036243822457E-3</v>
      </c>
      <c r="D111" s="18">
        <v>69.64</v>
      </c>
      <c r="E111" s="16">
        <f t="shared" si="7"/>
        <v>-2.1493050580313477E-3</v>
      </c>
      <c r="F111" s="18">
        <v>19.850000000000001</v>
      </c>
      <c r="G111" s="16">
        <f t="shared" si="8"/>
        <v>-2.5125628140701961E-3</v>
      </c>
      <c r="J111" s="15">
        <f t="shared" si="9"/>
        <v>-3.5203266262772317E-3</v>
      </c>
      <c r="K111" s="15">
        <f t="shared" si="10"/>
        <v>-2.6219418995776286E-3</v>
      </c>
      <c r="L111" s="15">
        <f t="shared" si="11"/>
        <v>-2.9829836242579936E-3</v>
      </c>
    </row>
    <row r="112" spans="1:12" x14ac:dyDescent="0.3">
      <c r="A112" s="3">
        <v>42534</v>
      </c>
      <c r="B112" s="18">
        <v>30.01</v>
      </c>
      <c r="C112" s="16">
        <f t="shared" si="6"/>
        <v>-8.2617316589557177E-3</v>
      </c>
      <c r="D112" s="18">
        <v>69.260000000000005</v>
      </c>
      <c r="E112" s="16">
        <f t="shared" si="7"/>
        <v>-5.4566341183227562E-3</v>
      </c>
      <c r="F112" s="18">
        <v>19.73</v>
      </c>
      <c r="G112" s="16">
        <f t="shared" si="8"/>
        <v>-6.0453400503779342E-3</v>
      </c>
      <c r="J112" s="15">
        <f t="shared" si="9"/>
        <v>-8.8166546608507042E-3</v>
      </c>
      <c r="K112" s="15">
        <f t="shared" si="10"/>
        <v>-5.9292709598690371E-3</v>
      </c>
      <c r="L112" s="15">
        <f t="shared" si="11"/>
        <v>-6.5157608605657322E-3</v>
      </c>
    </row>
    <row r="113" spans="1:12" x14ac:dyDescent="0.3">
      <c r="A113" s="3">
        <v>42535</v>
      </c>
      <c r="B113" s="18">
        <v>30.11</v>
      </c>
      <c r="C113" s="16">
        <f t="shared" si="6"/>
        <v>3.3322225924690141E-3</v>
      </c>
      <c r="D113" s="18">
        <v>70.11</v>
      </c>
      <c r="E113" s="16">
        <f t="shared" si="7"/>
        <v>1.2272596015015846E-2</v>
      </c>
      <c r="F113" s="18">
        <v>19.760000000000002</v>
      </c>
      <c r="G113" s="16">
        <f t="shared" si="8"/>
        <v>1.5205271160669831E-3</v>
      </c>
      <c r="J113" s="15">
        <f t="shared" si="9"/>
        <v>2.777299590574028E-3</v>
      </c>
      <c r="K113" s="15">
        <f t="shared" si="10"/>
        <v>1.1799959173469566E-2</v>
      </c>
      <c r="L113" s="15">
        <f t="shared" si="11"/>
        <v>1.0501063058791853E-3</v>
      </c>
    </row>
    <row r="114" spans="1:12" x14ac:dyDescent="0.3">
      <c r="A114" s="3">
        <v>42536</v>
      </c>
      <c r="B114" s="18">
        <v>30.49</v>
      </c>
      <c r="C114" s="16">
        <f t="shared" si="6"/>
        <v>1.2620391896379868E-2</v>
      </c>
      <c r="D114" s="18">
        <v>70.72</v>
      </c>
      <c r="E114" s="16">
        <f t="shared" si="7"/>
        <v>8.7006133219227344E-3</v>
      </c>
      <c r="F114" s="18">
        <v>19.98</v>
      </c>
      <c r="G114" s="16">
        <f t="shared" si="8"/>
        <v>1.1133603238866252E-2</v>
      </c>
      <c r="J114" s="15">
        <f t="shared" si="9"/>
        <v>1.2065468894484881E-2</v>
      </c>
      <c r="K114" s="15">
        <f t="shared" si="10"/>
        <v>8.2279764803764536E-3</v>
      </c>
      <c r="L114" s="15">
        <f t="shared" si="11"/>
        <v>1.0663182428678454E-2</v>
      </c>
    </row>
    <row r="115" spans="1:12" x14ac:dyDescent="0.3">
      <c r="A115" s="3">
        <v>42537</v>
      </c>
      <c r="B115" s="18">
        <v>30.32</v>
      </c>
      <c r="C115" s="16">
        <f t="shared" si="6"/>
        <v>-5.5755985569038158E-3</v>
      </c>
      <c r="D115" s="18">
        <v>70.62</v>
      </c>
      <c r="E115" s="16">
        <f t="shared" si="7"/>
        <v>-1.4140271493211509E-3</v>
      </c>
      <c r="F115" s="18">
        <v>20.04</v>
      </c>
      <c r="G115" s="16">
        <f t="shared" si="8"/>
        <v>3.0030030030030463E-3</v>
      </c>
      <c r="J115" s="15">
        <f t="shared" si="9"/>
        <v>-6.1305215587988023E-3</v>
      </c>
      <c r="K115" s="15">
        <f t="shared" si="10"/>
        <v>-1.8866639908674317E-3</v>
      </c>
      <c r="L115" s="15">
        <f t="shared" si="11"/>
        <v>2.5325821928152488E-3</v>
      </c>
    </row>
    <row r="116" spans="1:12" x14ac:dyDescent="0.3">
      <c r="A116" s="3">
        <v>42538</v>
      </c>
      <c r="B116" s="18">
        <v>30.41</v>
      </c>
      <c r="C116" s="16">
        <f t="shared" si="6"/>
        <v>2.9683377308706849E-3</v>
      </c>
      <c r="D116" s="18">
        <v>70.849999999999994</v>
      </c>
      <c r="E116" s="16">
        <f t="shared" si="7"/>
        <v>3.2568677428488346E-3</v>
      </c>
      <c r="F116" s="18">
        <v>20.14</v>
      </c>
      <c r="G116" s="16">
        <f t="shared" si="8"/>
        <v>4.9900199600798611E-3</v>
      </c>
      <c r="J116" s="15">
        <f t="shared" si="9"/>
        <v>2.4134147289756988E-3</v>
      </c>
      <c r="K116" s="15">
        <f t="shared" si="10"/>
        <v>2.7842309013025538E-3</v>
      </c>
      <c r="L116" s="15">
        <f t="shared" si="11"/>
        <v>4.5195991498920632E-3</v>
      </c>
    </row>
    <row r="117" spans="1:12" x14ac:dyDescent="0.3">
      <c r="A117" s="3">
        <v>42541</v>
      </c>
      <c r="B117" s="18">
        <v>30.59</v>
      </c>
      <c r="C117" s="16">
        <f t="shared" si="6"/>
        <v>5.9191055573823981E-3</v>
      </c>
      <c r="D117" s="18">
        <v>70.91</v>
      </c>
      <c r="E117" s="16">
        <f t="shared" si="7"/>
        <v>8.468595624560038E-4</v>
      </c>
      <c r="F117" s="18">
        <v>20.14</v>
      </c>
      <c r="G117" s="16">
        <f t="shared" si="8"/>
        <v>0</v>
      </c>
      <c r="J117" s="15">
        <f t="shared" si="9"/>
        <v>5.3641825554874116E-3</v>
      </c>
      <c r="K117" s="15">
        <f t="shared" si="10"/>
        <v>3.7422272090972309E-4</v>
      </c>
      <c r="L117" s="15">
        <f t="shared" si="11"/>
        <v>-4.704208101877977E-4</v>
      </c>
    </row>
    <row r="118" spans="1:12" x14ac:dyDescent="0.3">
      <c r="A118" s="3">
        <v>42542</v>
      </c>
      <c r="B118" s="18">
        <v>30.51</v>
      </c>
      <c r="C118" s="16">
        <f t="shared" si="6"/>
        <v>-2.6152337365151768E-3</v>
      </c>
      <c r="D118" s="18">
        <v>71.040000000000006</v>
      </c>
      <c r="E118" s="16">
        <f t="shared" si="7"/>
        <v>1.8333098293612515E-3</v>
      </c>
      <c r="F118" s="18">
        <v>20.260000000000002</v>
      </c>
      <c r="G118" s="16">
        <f t="shared" si="8"/>
        <v>5.9582919563059278E-3</v>
      </c>
      <c r="J118" s="15">
        <f t="shared" si="9"/>
        <v>-3.1701567384101628E-3</v>
      </c>
      <c r="K118" s="15">
        <f t="shared" si="10"/>
        <v>1.3606729878149707E-3</v>
      </c>
      <c r="L118" s="15">
        <f t="shared" si="11"/>
        <v>5.4878711461181298E-3</v>
      </c>
    </row>
    <row r="119" spans="1:12" x14ac:dyDescent="0.3">
      <c r="A119" s="3">
        <v>42543</v>
      </c>
      <c r="B119" s="18">
        <v>30.48</v>
      </c>
      <c r="C119" s="16">
        <f t="shared" si="6"/>
        <v>-9.8328416912496497E-4</v>
      </c>
      <c r="D119" s="18">
        <v>70.989999999999995</v>
      </c>
      <c r="E119" s="16">
        <f t="shared" si="7"/>
        <v>-7.0382882882902287E-4</v>
      </c>
      <c r="F119" s="18">
        <v>20.34</v>
      </c>
      <c r="G119" s="16">
        <f t="shared" si="8"/>
        <v>3.9486673247777215E-3</v>
      </c>
      <c r="J119" s="15">
        <f t="shared" si="9"/>
        <v>-1.538207171019951E-3</v>
      </c>
      <c r="K119" s="15">
        <f t="shared" si="10"/>
        <v>-1.1764656703753037E-3</v>
      </c>
      <c r="L119" s="15">
        <f t="shared" si="11"/>
        <v>3.478246514589924E-3</v>
      </c>
    </row>
    <row r="120" spans="1:12" x14ac:dyDescent="0.3">
      <c r="A120" s="3">
        <v>42544</v>
      </c>
      <c r="B120" s="18">
        <v>30.7</v>
      </c>
      <c r="C120" s="16">
        <f t="shared" si="6"/>
        <v>7.2178477690287846E-3</v>
      </c>
      <c r="D120" s="18">
        <v>71.06</v>
      </c>
      <c r="E120" s="16">
        <f t="shared" si="7"/>
        <v>9.860543738555716E-4</v>
      </c>
      <c r="F120" s="24">
        <v>20.149999999999999</v>
      </c>
      <c r="G120" s="16">
        <f t="shared" si="8"/>
        <v>-9.3411996066864456E-3</v>
      </c>
      <c r="J120" s="15">
        <f t="shared" si="9"/>
        <v>6.6629247671337981E-3</v>
      </c>
      <c r="K120" s="15">
        <f t="shared" si="10"/>
        <v>5.1341753230929089E-4</v>
      </c>
      <c r="L120" s="15">
        <f t="shared" si="11"/>
        <v>-9.8116204168742435E-3</v>
      </c>
    </row>
    <row r="121" spans="1:12" x14ac:dyDescent="0.3">
      <c r="A121" s="3">
        <v>42545</v>
      </c>
      <c r="B121" s="18">
        <v>30.12</v>
      </c>
      <c r="C121" s="16">
        <f t="shared" si="6"/>
        <v>-1.889250814332244E-2</v>
      </c>
      <c r="D121" s="18">
        <v>70.489999999999995</v>
      </c>
      <c r="E121" s="16">
        <f t="shared" si="7"/>
        <v>-8.0213903743316939E-3</v>
      </c>
      <c r="F121" s="18">
        <v>20.149999999999999</v>
      </c>
      <c r="G121" s="16">
        <f t="shared" si="8"/>
        <v>0</v>
      </c>
      <c r="J121" s="15">
        <f t="shared" si="9"/>
        <v>-1.9447431145217426E-2</v>
      </c>
      <c r="K121" s="15">
        <f t="shared" si="10"/>
        <v>-8.4940272158779747E-3</v>
      </c>
      <c r="L121" s="15">
        <f t="shared" si="11"/>
        <v>-4.704208101877977E-4</v>
      </c>
    </row>
    <row r="122" spans="1:12" x14ac:dyDescent="0.3">
      <c r="A122" s="3">
        <v>42548</v>
      </c>
      <c r="B122" s="18">
        <v>30.26</v>
      </c>
      <c r="C122" s="16">
        <f t="shared" si="6"/>
        <v>4.6480743691899029E-3</v>
      </c>
      <c r="D122" s="18">
        <v>71.489999999999995</v>
      </c>
      <c r="E122" s="16">
        <f t="shared" si="7"/>
        <v>1.4186409419775892E-2</v>
      </c>
      <c r="F122" s="18">
        <v>20.2</v>
      </c>
      <c r="G122" s="16">
        <f t="shared" si="8"/>
        <v>2.4813895781639062E-3</v>
      </c>
      <c r="J122" s="15">
        <f t="shared" si="9"/>
        <v>4.0931513672949164E-3</v>
      </c>
      <c r="K122" s="15">
        <f t="shared" si="10"/>
        <v>1.3713772578229611E-2</v>
      </c>
      <c r="L122" s="15">
        <f t="shared" si="11"/>
        <v>2.0109687679761086E-3</v>
      </c>
    </row>
    <row r="123" spans="1:12" x14ac:dyDescent="0.3">
      <c r="A123" s="3">
        <v>42549</v>
      </c>
      <c r="B123" s="18">
        <v>30.37</v>
      </c>
      <c r="C123" s="16">
        <f t="shared" si="6"/>
        <v>3.6351619299404003E-3</v>
      </c>
      <c r="D123" s="18">
        <v>71.760000000000005</v>
      </c>
      <c r="E123" s="16">
        <f t="shared" si="7"/>
        <v>3.7767519932858651E-3</v>
      </c>
      <c r="F123" s="18">
        <v>20.309999999999999</v>
      </c>
      <c r="G123" s="16">
        <f t="shared" si="8"/>
        <v>5.4455445544554504E-3</v>
      </c>
      <c r="J123" s="15">
        <f t="shared" si="9"/>
        <v>3.0802389280454143E-3</v>
      </c>
      <c r="K123" s="15">
        <f t="shared" si="10"/>
        <v>3.3041151517395843E-3</v>
      </c>
      <c r="L123" s="15">
        <f t="shared" si="11"/>
        <v>4.9751237442676524E-3</v>
      </c>
    </row>
    <row r="124" spans="1:12" x14ac:dyDescent="0.3">
      <c r="A124" s="3">
        <v>42550</v>
      </c>
      <c r="B124" s="18">
        <v>30.69</v>
      </c>
      <c r="C124" s="16">
        <f t="shared" si="6"/>
        <v>1.0536713862364211E-2</v>
      </c>
      <c r="D124" s="18">
        <v>72.72</v>
      </c>
      <c r="E124" s="16">
        <f t="shared" si="7"/>
        <v>1.3377926421404673E-2</v>
      </c>
      <c r="F124" s="18">
        <v>20.51</v>
      </c>
      <c r="G124" s="16">
        <f t="shared" si="8"/>
        <v>9.8473658296407418E-3</v>
      </c>
      <c r="J124" s="15">
        <f t="shared" si="9"/>
        <v>9.9817908604692245E-3</v>
      </c>
      <c r="K124" s="15">
        <f t="shared" si="10"/>
        <v>1.2905289579858393E-2</v>
      </c>
      <c r="L124" s="15">
        <f t="shared" si="11"/>
        <v>9.3769450194529438E-3</v>
      </c>
    </row>
    <row r="125" spans="1:12" x14ac:dyDescent="0.3">
      <c r="A125" s="3">
        <v>42551</v>
      </c>
      <c r="B125" s="18">
        <v>31.07</v>
      </c>
      <c r="C125" s="16">
        <f t="shared" si="6"/>
        <v>1.23818833496252E-2</v>
      </c>
      <c r="D125" s="18">
        <v>73.33</v>
      </c>
      <c r="E125" s="16">
        <f t="shared" si="7"/>
        <v>8.3883388338834575E-3</v>
      </c>
      <c r="F125" s="18">
        <v>20.74</v>
      </c>
      <c r="G125" s="16">
        <f t="shared" si="8"/>
        <v>1.1214041930765362E-2</v>
      </c>
      <c r="J125" s="15">
        <f t="shared" si="9"/>
        <v>1.1826960347730214E-2</v>
      </c>
      <c r="K125" s="15">
        <f t="shared" si="10"/>
        <v>7.9157019923371767E-3</v>
      </c>
      <c r="L125" s="15">
        <f t="shared" si="11"/>
        <v>1.0743621120577564E-2</v>
      </c>
    </row>
    <row r="126" spans="1:12" x14ac:dyDescent="0.3">
      <c r="A126" s="3">
        <v>42552</v>
      </c>
      <c r="B126" s="18">
        <v>31.3</v>
      </c>
      <c r="C126" s="16">
        <f t="shared" si="6"/>
        <v>7.4026392018022857E-3</v>
      </c>
      <c r="D126" s="18">
        <v>73.94</v>
      </c>
      <c r="E126" s="16">
        <f t="shared" si="7"/>
        <v>8.3185599345425576E-3</v>
      </c>
      <c r="F126" s="18">
        <v>20.88</v>
      </c>
      <c r="G126" s="16">
        <f t="shared" si="8"/>
        <v>6.7502410800386325E-3</v>
      </c>
      <c r="J126" s="15">
        <f t="shared" si="9"/>
        <v>6.8477161999072993E-3</v>
      </c>
      <c r="K126" s="15">
        <f t="shared" si="10"/>
        <v>7.8459230929962768E-3</v>
      </c>
      <c r="L126" s="15">
        <f t="shared" si="11"/>
        <v>6.2798202698508346E-3</v>
      </c>
    </row>
    <row r="127" spans="1:12" x14ac:dyDescent="0.3">
      <c r="A127" s="3">
        <v>42555</v>
      </c>
      <c r="B127" s="18">
        <v>31.5</v>
      </c>
      <c r="C127" s="16">
        <f t="shared" si="6"/>
        <v>6.389776357827559E-3</v>
      </c>
      <c r="D127" s="18">
        <v>74.37</v>
      </c>
      <c r="E127" s="16">
        <f t="shared" si="7"/>
        <v>5.8155261022452276E-3</v>
      </c>
      <c r="F127" s="18">
        <v>20.96</v>
      </c>
      <c r="G127" s="16">
        <f t="shared" si="8"/>
        <v>3.8314176245211051E-3</v>
      </c>
      <c r="J127" s="15">
        <f t="shared" si="9"/>
        <v>5.8348533559325726E-3</v>
      </c>
      <c r="K127" s="15">
        <f t="shared" si="10"/>
        <v>5.3428892606989468E-3</v>
      </c>
      <c r="L127" s="15">
        <f t="shared" si="11"/>
        <v>3.3609968143333076E-3</v>
      </c>
    </row>
    <row r="128" spans="1:12" x14ac:dyDescent="0.3">
      <c r="A128" s="3">
        <v>42556</v>
      </c>
      <c r="B128" s="18">
        <v>31.34</v>
      </c>
      <c r="C128" s="16">
        <f t="shared" si="6"/>
        <v>-5.0793650793651279E-3</v>
      </c>
      <c r="D128" s="18">
        <v>74.349999999999994</v>
      </c>
      <c r="E128" s="16">
        <f t="shared" si="7"/>
        <v>-2.6892564206015823E-4</v>
      </c>
      <c r="F128" s="18">
        <v>20.97</v>
      </c>
      <c r="G128" s="16">
        <f t="shared" si="8"/>
        <v>4.7709923664118747E-4</v>
      </c>
      <c r="J128" s="15">
        <f t="shared" si="9"/>
        <v>-5.6342880812601144E-3</v>
      </c>
      <c r="K128" s="15">
        <f t="shared" si="10"/>
        <v>-7.4156248360643894E-4</v>
      </c>
      <c r="L128" s="15">
        <f t="shared" si="11"/>
        <v>6.6784264533897787E-6</v>
      </c>
    </row>
    <row r="129" spans="1:12" x14ac:dyDescent="0.3">
      <c r="A129" s="3">
        <v>42558</v>
      </c>
      <c r="B129" s="18">
        <v>31.36</v>
      </c>
      <c r="C129" s="16">
        <f t="shared" si="6"/>
        <v>6.3816209317169026E-4</v>
      </c>
      <c r="D129" s="18">
        <v>74.400000000000006</v>
      </c>
      <c r="E129" s="16">
        <f t="shared" si="7"/>
        <v>6.7249495628796119E-4</v>
      </c>
      <c r="F129" s="18">
        <v>20.82</v>
      </c>
      <c r="G129" s="16">
        <f t="shared" si="8"/>
        <v>-7.1530758226036051E-3</v>
      </c>
      <c r="J129" s="15">
        <f t="shared" si="9"/>
        <v>8.323909127670422E-5</v>
      </c>
      <c r="K129" s="15">
        <f t="shared" si="10"/>
        <v>1.9985811474168048E-4</v>
      </c>
      <c r="L129" s="15">
        <f t="shared" si="11"/>
        <v>-7.623496632791403E-3</v>
      </c>
    </row>
    <row r="130" spans="1:12" x14ac:dyDescent="0.3">
      <c r="A130" s="3">
        <v>42559</v>
      </c>
      <c r="B130" s="18">
        <v>31.32</v>
      </c>
      <c r="C130" s="16">
        <f t="shared" si="6"/>
        <v>-1.2755102040815647E-3</v>
      </c>
      <c r="D130" s="18">
        <v>74.040000000000006</v>
      </c>
      <c r="E130" s="16">
        <f t="shared" si="7"/>
        <v>-4.8387096774193949E-3</v>
      </c>
      <c r="F130" s="18">
        <v>20.75</v>
      </c>
      <c r="G130" s="16">
        <f t="shared" si="8"/>
        <v>-3.3621517771373899E-3</v>
      </c>
      <c r="J130" s="15">
        <f t="shared" si="9"/>
        <v>-1.8304332059765507E-3</v>
      </c>
      <c r="K130" s="15">
        <f t="shared" si="10"/>
        <v>-5.3113465189656758E-3</v>
      </c>
      <c r="L130" s="15">
        <f t="shared" si="11"/>
        <v>-3.8325725873251874E-3</v>
      </c>
    </row>
    <row r="131" spans="1:12" x14ac:dyDescent="0.3">
      <c r="A131" s="3">
        <v>42562</v>
      </c>
      <c r="B131" s="18">
        <v>31.82</v>
      </c>
      <c r="C131" s="16">
        <f t="shared" si="6"/>
        <v>1.5964240102171123E-2</v>
      </c>
      <c r="D131" s="18">
        <v>75.08</v>
      </c>
      <c r="E131" s="16">
        <f t="shared" si="7"/>
        <v>1.4046461372231089E-2</v>
      </c>
      <c r="F131" s="18">
        <v>20.94</v>
      </c>
      <c r="G131" s="16">
        <f t="shared" si="8"/>
        <v>9.1566265060241125E-3</v>
      </c>
      <c r="J131" s="15">
        <f t="shared" si="9"/>
        <v>1.5409317100276137E-2</v>
      </c>
      <c r="K131" s="15">
        <f t="shared" si="10"/>
        <v>1.3573824530684809E-2</v>
      </c>
      <c r="L131" s="15">
        <f t="shared" si="11"/>
        <v>8.6862056958363146E-3</v>
      </c>
    </row>
    <row r="132" spans="1:12" x14ac:dyDescent="0.3">
      <c r="A132" s="3">
        <v>42563</v>
      </c>
      <c r="B132" s="18">
        <v>32.090000000000003</v>
      </c>
      <c r="C132" s="16">
        <f t="shared" si="6"/>
        <v>8.4852294154620367E-3</v>
      </c>
      <c r="D132" s="18">
        <v>75.91</v>
      </c>
      <c r="E132" s="16">
        <f t="shared" si="7"/>
        <v>1.1054874800213055E-2</v>
      </c>
      <c r="F132" s="18">
        <v>20.99</v>
      </c>
      <c r="G132" s="16">
        <f t="shared" si="8"/>
        <v>2.3877745940781292E-3</v>
      </c>
      <c r="J132" s="15">
        <f t="shared" si="9"/>
        <v>7.9303064135670502E-3</v>
      </c>
      <c r="K132" s="15">
        <f t="shared" si="10"/>
        <v>1.0582237958666774E-2</v>
      </c>
      <c r="L132" s="15">
        <f t="shared" si="11"/>
        <v>1.9173537838903314E-3</v>
      </c>
    </row>
    <row r="133" spans="1:12" x14ac:dyDescent="0.3">
      <c r="A133" s="3">
        <v>42564</v>
      </c>
      <c r="B133" s="18">
        <v>31.97</v>
      </c>
      <c r="C133" s="16">
        <f t="shared" ref="C133:C196" si="12">B133/B132-1</f>
        <v>-3.7394827048926604E-3</v>
      </c>
      <c r="D133" s="18">
        <v>75.06</v>
      </c>
      <c r="E133" s="16">
        <f t="shared" ref="E133:E196" si="13">D133/D132-1</f>
        <v>-1.1197470688973699E-2</v>
      </c>
      <c r="F133" s="18">
        <v>20.95</v>
      </c>
      <c r="G133" s="16">
        <f t="shared" ref="G133:G196" si="14">F133/F132-1</f>
        <v>-1.9056693663649371E-3</v>
      </c>
      <c r="J133" s="15">
        <f t="shared" ref="J133:J196" si="15">C133-$C$1235</f>
        <v>-4.2944057067876469E-3</v>
      </c>
      <c r="K133" s="15">
        <f t="shared" ref="K133:K196" si="16">E133-$E$1235</f>
        <v>-1.1670107530519979E-2</v>
      </c>
      <c r="L133" s="15">
        <f t="shared" ref="L133:L196" si="17">G133-$G$1235</f>
        <v>-2.3760901765527346E-3</v>
      </c>
    </row>
    <row r="134" spans="1:12" x14ac:dyDescent="0.3">
      <c r="A134" s="3">
        <v>42565</v>
      </c>
      <c r="B134" s="18">
        <v>32.21</v>
      </c>
      <c r="C134" s="16">
        <f t="shared" si="12"/>
        <v>7.5070378479824562E-3</v>
      </c>
      <c r="D134" s="18">
        <v>75.67</v>
      </c>
      <c r="E134" s="16">
        <f t="shared" si="13"/>
        <v>8.1268318678391349E-3</v>
      </c>
      <c r="F134" s="18">
        <v>21.14</v>
      </c>
      <c r="G134" s="16">
        <f t="shared" si="14"/>
        <v>9.0692124105011818E-3</v>
      </c>
      <c r="J134" s="15">
        <f t="shared" si="15"/>
        <v>6.9521148460874697E-3</v>
      </c>
      <c r="K134" s="15">
        <f t="shared" si="16"/>
        <v>7.6541950262928541E-3</v>
      </c>
      <c r="L134" s="15">
        <f t="shared" si="17"/>
        <v>8.5987916003133838E-3</v>
      </c>
    </row>
    <row r="135" spans="1:12" x14ac:dyDescent="0.3">
      <c r="A135" s="3">
        <v>42566</v>
      </c>
      <c r="B135" s="18">
        <v>32.18</v>
      </c>
      <c r="C135" s="16">
        <f t="shared" si="12"/>
        <v>-9.3138776777401677E-4</v>
      </c>
      <c r="D135" s="18">
        <v>75.47</v>
      </c>
      <c r="E135" s="16">
        <f t="shared" si="13"/>
        <v>-2.6430553720100392E-3</v>
      </c>
      <c r="F135" s="18">
        <v>21.13</v>
      </c>
      <c r="G135" s="16">
        <f t="shared" si="14"/>
        <v>-4.7303689687805406E-4</v>
      </c>
      <c r="J135" s="15">
        <f t="shared" si="15"/>
        <v>-1.4863107696690028E-3</v>
      </c>
      <c r="K135" s="15">
        <f t="shared" si="16"/>
        <v>-3.11569221355632E-3</v>
      </c>
      <c r="L135" s="15">
        <f t="shared" si="17"/>
        <v>-9.4345770706585181E-4</v>
      </c>
    </row>
    <row r="136" spans="1:12" x14ac:dyDescent="0.3">
      <c r="A136" s="3">
        <v>42569</v>
      </c>
      <c r="B136" s="18">
        <v>32.11</v>
      </c>
      <c r="C136" s="16">
        <f t="shared" si="12"/>
        <v>-2.1752641392168703E-3</v>
      </c>
      <c r="D136" s="18">
        <v>75.11</v>
      </c>
      <c r="E136" s="16">
        <f t="shared" si="13"/>
        <v>-4.7701073274148964E-3</v>
      </c>
      <c r="F136" s="18">
        <v>21.08</v>
      </c>
      <c r="G136" s="16">
        <f t="shared" si="14"/>
        <v>-2.3663038334122977E-3</v>
      </c>
      <c r="J136" s="15">
        <f t="shared" si="15"/>
        <v>-2.7301871411118564E-3</v>
      </c>
      <c r="K136" s="15">
        <f t="shared" si="16"/>
        <v>-5.2427441689611772E-3</v>
      </c>
      <c r="L136" s="15">
        <f t="shared" si="17"/>
        <v>-2.8367246436000952E-3</v>
      </c>
    </row>
    <row r="137" spans="1:12" x14ac:dyDescent="0.3">
      <c r="A137" s="3">
        <v>42570</v>
      </c>
      <c r="B137" s="18">
        <v>32.21</v>
      </c>
      <c r="C137" s="16">
        <f t="shared" si="12"/>
        <v>3.1142946122704185E-3</v>
      </c>
      <c r="D137" s="18">
        <v>75.180000000000007</v>
      </c>
      <c r="E137" s="16">
        <f t="shared" si="13"/>
        <v>9.3196644920801042E-4</v>
      </c>
      <c r="F137" s="18">
        <v>21.12</v>
      </c>
      <c r="G137" s="16">
        <f t="shared" si="14"/>
        <v>1.8975332068311701E-3</v>
      </c>
      <c r="J137" s="15">
        <f t="shared" si="15"/>
        <v>2.5593716103754324E-3</v>
      </c>
      <c r="K137" s="15">
        <f t="shared" si="16"/>
        <v>4.5932960766172971E-4</v>
      </c>
      <c r="L137" s="15">
        <f t="shared" si="17"/>
        <v>1.4271123966433724E-3</v>
      </c>
    </row>
    <row r="138" spans="1:12" x14ac:dyDescent="0.3">
      <c r="A138" s="3">
        <v>42571</v>
      </c>
      <c r="B138" s="18">
        <v>32.36</v>
      </c>
      <c r="C138" s="16">
        <f t="shared" si="12"/>
        <v>4.6569388388699728E-3</v>
      </c>
      <c r="D138" s="18">
        <v>75.77</v>
      </c>
      <c r="E138" s="16">
        <f t="shared" si="13"/>
        <v>7.8478318701780125E-3</v>
      </c>
      <c r="F138" s="18">
        <v>21.36</v>
      </c>
      <c r="G138" s="16">
        <f t="shared" si="14"/>
        <v>1.1363636363636243E-2</v>
      </c>
      <c r="J138" s="15">
        <f t="shared" si="15"/>
        <v>4.1020158369749864E-3</v>
      </c>
      <c r="K138" s="15">
        <f t="shared" si="16"/>
        <v>7.3751950286317317E-3</v>
      </c>
      <c r="L138" s="15">
        <f t="shared" si="17"/>
        <v>1.0893215553448445E-2</v>
      </c>
    </row>
    <row r="139" spans="1:12" x14ac:dyDescent="0.3">
      <c r="A139" s="3">
        <v>42572</v>
      </c>
      <c r="B139" s="18">
        <v>32.159999999999997</v>
      </c>
      <c r="C139" s="16">
        <f t="shared" si="12"/>
        <v>-6.1804697156985222E-3</v>
      </c>
      <c r="D139" s="18">
        <v>75.66</v>
      </c>
      <c r="E139" s="16">
        <f t="shared" si="13"/>
        <v>-1.4517619110465674E-3</v>
      </c>
      <c r="F139" s="18">
        <v>21.32</v>
      </c>
      <c r="G139" s="16">
        <f t="shared" si="14"/>
        <v>-1.8726591760299671E-3</v>
      </c>
      <c r="J139" s="15">
        <f t="shared" si="15"/>
        <v>-6.7353927175935087E-3</v>
      </c>
      <c r="K139" s="15">
        <f t="shared" si="16"/>
        <v>-1.9243987525928482E-3</v>
      </c>
      <c r="L139" s="15">
        <f t="shared" si="17"/>
        <v>-2.3430799862177647E-3</v>
      </c>
    </row>
    <row r="140" spans="1:12" x14ac:dyDescent="0.3">
      <c r="A140" s="3">
        <v>42573</v>
      </c>
      <c r="B140" s="18">
        <v>32.229999999999997</v>
      </c>
      <c r="C140" s="16">
        <f t="shared" si="12"/>
        <v>2.1766169154229242E-3</v>
      </c>
      <c r="D140" s="18">
        <v>76.069999999999993</v>
      </c>
      <c r="E140" s="16">
        <f t="shared" si="13"/>
        <v>5.4189796457837502E-3</v>
      </c>
      <c r="F140" s="18">
        <v>21.43</v>
      </c>
      <c r="G140" s="16">
        <f t="shared" si="14"/>
        <v>5.1594746716696616E-3</v>
      </c>
      <c r="J140" s="15">
        <f t="shared" si="15"/>
        <v>1.6216939135279382E-3</v>
      </c>
      <c r="K140" s="15">
        <f t="shared" si="16"/>
        <v>4.9463428042374694E-3</v>
      </c>
      <c r="L140" s="15">
        <f t="shared" si="17"/>
        <v>4.6890538614818636E-3</v>
      </c>
    </row>
    <row r="141" spans="1:12" x14ac:dyDescent="0.3">
      <c r="A141" s="3">
        <v>42576</v>
      </c>
      <c r="B141" s="18">
        <v>32.590000000000003</v>
      </c>
      <c r="C141" s="16">
        <f t="shared" si="12"/>
        <v>1.1169717654359479E-2</v>
      </c>
      <c r="D141" s="18">
        <v>76.709999999999994</v>
      </c>
      <c r="E141" s="16">
        <f t="shared" si="13"/>
        <v>8.4133035362166098E-3</v>
      </c>
      <c r="F141" s="18">
        <v>21.54</v>
      </c>
      <c r="G141" s="16">
        <f t="shared" si="14"/>
        <v>5.1329911339244028E-3</v>
      </c>
      <c r="J141" s="15">
        <f t="shared" si="15"/>
        <v>1.0614794652464492E-2</v>
      </c>
      <c r="K141" s="15">
        <f t="shared" si="16"/>
        <v>7.9406666946703289E-3</v>
      </c>
      <c r="L141" s="15">
        <f t="shared" si="17"/>
        <v>4.6625703237366048E-3</v>
      </c>
    </row>
    <row r="142" spans="1:12" x14ac:dyDescent="0.3">
      <c r="A142" s="3">
        <v>42577</v>
      </c>
      <c r="B142" s="18">
        <v>32.520000000000003</v>
      </c>
      <c r="C142" s="16">
        <f t="shared" si="12"/>
        <v>-2.1478981282602172E-3</v>
      </c>
      <c r="D142" s="18">
        <v>76.260000000000005</v>
      </c>
      <c r="E142" s="16">
        <f t="shared" si="13"/>
        <v>-5.8662495111456714E-3</v>
      </c>
      <c r="F142" s="18">
        <v>21.51</v>
      </c>
      <c r="G142" s="16">
        <f t="shared" si="14"/>
        <v>-1.3927576601669989E-3</v>
      </c>
      <c r="J142" s="15">
        <f t="shared" si="15"/>
        <v>-2.7028211301552032E-3</v>
      </c>
      <c r="K142" s="15">
        <f t="shared" si="16"/>
        <v>-6.3388863526919522E-3</v>
      </c>
      <c r="L142" s="15">
        <f t="shared" si="17"/>
        <v>-1.8631784703547966E-3</v>
      </c>
    </row>
    <row r="143" spans="1:12" x14ac:dyDescent="0.3">
      <c r="A143" s="3">
        <v>42578</v>
      </c>
      <c r="B143" s="18">
        <v>32.61</v>
      </c>
      <c r="C143" s="16">
        <f t="shared" si="12"/>
        <v>2.7675276752765487E-3</v>
      </c>
      <c r="D143" s="18">
        <v>76.61</v>
      </c>
      <c r="E143" s="16">
        <f t="shared" si="13"/>
        <v>4.5895620246523272E-3</v>
      </c>
      <c r="F143" s="18">
        <v>21.54</v>
      </c>
      <c r="G143" s="16">
        <f t="shared" si="14"/>
        <v>1.3947001394698511E-3</v>
      </c>
      <c r="J143" s="15">
        <f t="shared" si="15"/>
        <v>2.2126046733815627E-3</v>
      </c>
      <c r="K143" s="15">
        <f t="shared" si="16"/>
        <v>4.1169251831060464E-3</v>
      </c>
      <c r="L143" s="15">
        <f t="shared" si="17"/>
        <v>9.242793292820533E-4</v>
      </c>
    </row>
    <row r="144" spans="1:12" x14ac:dyDescent="0.3">
      <c r="A144" s="3">
        <v>42579</v>
      </c>
      <c r="B144" s="18">
        <v>32.75</v>
      </c>
      <c r="C144" s="16">
        <f t="shared" si="12"/>
        <v>4.2931616068691003E-3</v>
      </c>
      <c r="D144" s="18">
        <v>76.83</v>
      </c>
      <c r="E144" s="16">
        <f t="shared" si="13"/>
        <v>2.8716877692207543E-3</v>
      </c>
      <c r="F144" s="18">
        <v>21.7</v>
      </c>
      <c r="G144" s="16">
        <f t="shared" si="14"/>
        <v>7.4280408542246601E-3</v>
      </c>
      <c r="J144" s="15">
        <f t="shared" si="15"/>
        <v>3.7382386049741143E-3</v>
      </c>
      <c r="K144" s="15">
        <f t="shared" si="16"/>
        <v>2.3990509276744735E-3</v>
      </c>
      <c r="L144" s="15">
        <f t="shared" si="17"/>
        <v>6.9576200440368621E-3</v>
      </c>
    </row>
    <row r="145" spans="1:12" x14ac:dyDescent="0.3">
      <c r="A145" s="3">
        <v>42580</v>
      </c>
      <c r="B145" s="18">
        <v>32.69</v>
      </c>
      <c r="C145" s="16">
        <f t="shared" si="12"/>
        <v>-1.8320610687023731E-3</v>
      </c>
      <c r="D145" s="18">
        <v>77.03</v>
      </c>
      <c r="E145" s="16">
        <f t="shared" si="13"/>
        <v>2.6031498112717433E-3</v>
      </c>
      <c r="F145" s="18">
        <v>21.77</v>
      </c>
      <c r="G145" s="16">
        <f t="shared" si="14"/>
        <v>3.225806451612856E-3</v>
      </c>
      <c r="J145" s="15">
        <f t="shared" si="15"/>
        <v>-2.3869840705973591E-3</v>
      </c>
      <c r="K145" s="15">
        <f t="shared" si="16"/>
        <v>2.1305129697254625E-3</v>
      </c>
      <c r="L145" s="15">
        <f t="shared" si="17"/>
        <v>2.7553856414250584E-3</v>
      </c>
    </row>
    <row r="146" spans="1:12" x14ac:dyDescent="0.3">
      <c r="A146" s="3">
        <v>42583</v>
      </c>
      <c r="B146" s="18">
        <v>32.71</v>
      </c>
      <c r="C146" s="16">
        <f t="shared" si="12"/>
        <v>6.1180789232184729E-4</v>
      </c>
      <c r="D146" s="18">
        <v>77.33</v>
      </c>
      <c r="E146" s="16">
        <f t="shared" si="13"/>
        <v>3.8945865247306255E-3</v>
      </c>
      <c r="F146" s="18">
        <v>21.91</v>
      </c>
      <c r="G146" s="16">
        <f t="shared" si="14"/>
        <v>6.4308681672025081E-3</v>
      </c>
      <c r="J146" s="15">
        <f t="shared" si="15"/>
        <v>5.6884890426861252E-5</v>
      </c>
      <c r="K146" s="15">
        <f t="shared" si="16"/>
        <v>3.4219496831843447E-3</v>
      </c>
      <c r="L146" s="15">
        <f t="shared" si="17"/>
        <v>5.9604473570147101E-3</v>
      </c>
    </row>
    <row r="147" spans="1:12" x14ac:dyDescent="0.3">
      <c r="A147" s="3">
        <v>42584</v>
      </c>
      <c r="B147" s="18">
        <v>32.630000000000003</v>
      </c>
      <c r="C147" s="16">
        <f t="shared" si="12"/>
        <v>-2.4457352491592532E-3</v>
      </c>
      <c r="D147" s="18">
        <v>76.790000000000006</v>
      </c>
      <c r="E147" s="16">
        <f t="shared" si="13"/>
        <v>-6.9830596146384094E-3</v>
      </c>
      <c r="F147" s="18">
        <v>21.93</v>
      </c>
      <c r="G147" s="16">
        <f t="shared" si="14"/>
        <v>9.128251939753973E-4</v>
      </c>
      <c r="J147" s="15">
        <f t="shared" si="15"/>
        <v>-3.0006582510542393E-3</v>
      </c>
      <c r="K147" s="15">
        <f t="shared" si="16"/>
        <v>-7.4556964561846902E-3</v>
      </c>
      <c r="L147" s="15">
        <f t="shared" si="17"/>
        <v>4.424043837875996E-4</v>
      </c>
    </row>
    <row r="148" spans="1:12" x14ac:dyDescent="0.3">
      <c r="A148" s="3">
        <v>42585</v>
      </c>
      <c r="B148" s="18">
        <v>32.340000000000003</v>
      </c>
      <c r="C148" s="16">
        <f t="shared" si="12"/>
        <v>-8.8875268158136178E-3</v>
      </c>
      <c r="D148" s="18">
        <v>75.88</v>
      </c>
      <c r="E148" s="16">
        <f t="shared" si="13"/>
        <v>-1.1850501367365651E-2</v>
      </c>
      <c r="F148" s="18">
        <v>21.85</v>
      </c>
      <c r="G148" s="16">
        <f t="shared" si="14"/>
        <v>-3.6479708162333591E-3</v>
      </c>
      <c r="J148" s="15">
        <f t="shared" si="15"/>
        <v>-9.4424498177086043E-3</v>
      </c>
      <c r="K148" s="15">
        <f t="shared" si="16"/>
        <v>-1.2323138208911932E-2</v>
      </c>
      <c r="L148" s="15">
        <f t="shared" si="17"/>
        <v>-4.118391626421157E-3</v>
      </c>
    </row>
    <row r="149" spans="1:12" x14ac:dyDescent="0.3">
      <c r="A149" s="3">
        <v>42586</v>
      </c>
      <c r="B149" s="18">
        <v>32.369999999999997</v>
      </c>
      <c r="C149" s="16">
        <f t="shared" si="12"/>
        <v>9.2764378478649157E-4</v>
      </c>
      <c r="D149" s="18">
        <v>76.27</v>
      </c>
      <c r="E149" s="16">
        <f t="shared" si="13"/>
        <v>5.1396942540853363E-3</v>
      </c>
      <c r="F149" s="18">
        <v>21.93</v>
      </c>
      <c r="G149" s="16">
        <f t="shared" si="14"/>
        <v>3.6613272311212253E-3</v>
      </c>
      <c r="J149" s="15">
        <f t="shared" si="15"/>
        <v>3.7272078289150553E-4</v>
      </c>
      <c r="K149" s="15">
        <f t="shared" si="16"/>
        <v>4.6670574125390555E-3</v>
      </c>
      <c r="L149" s="15">
        <f t="shared" si="17"/>
        <v>3.1909064209334277E-3</v>
      </c>
    </row>
    <row r="150" spans="1:12" x14ac:dyDescent="0.3">
      <c r="A150" s="3">
        <v>42587</v>
      </c>
      <c r="B150" s="18">
        <v>32.82</v>
      </c>
      <c r="C150" s="16">
        <f t="shared" si="12"/>
        <v>1.3901760889712733E-2</v>
      </c>
      <c r="D150" s="18">
        <v>77.13</v>
      </c>
      <c r="E150" s="16">
        <f t="shared" si="13"/>
        <v>1.1275730955814911E-2</v>
      </c>
      <c r="F150" s="18">
        <v>22.22</v>
      </c>
      <c r="G150" s="16">
        <f t="shared" si="14"/>
        <v>1.3223894208846287E-2</v>
      </c>
      <c r="J150" s="15">
        <f t="shared" si="15"/>
        <v>1.3346837887817747E-2</v>
      </c>
      <c r="K150" s="15">
        <f t="shared" si="16"/>
        <v>1.080309411426863E-2</v>
      </c>
      <c r="L150" s="15">
        <f t="shared" si="17"/>
        <v>1.2753473398658489E-2</v>
      </c>
    </row>
    <row r="151" spans="1:12" x14ac:dyDescent="0.3">
      <c r="A151" s="3">
        <v>42590</v>
      </c>
      <c r="B151" s="18">
        <v>32.89</v>
      </c>
      <c r="C151" s="16">
        <f t="shared" si="12"/>
        <v>2.1328458257159344E-3</v>
      </c>
      <c r="D151" s="18">
        <v>77.59</v>
      </c>
      <c r="E151" s="16">
        <f t="shared" si="13"/>
        <v>5.963956955788996E-3</v>
      </c>
      <c r="F151" s="18">
        <v>22.25</v>
      </c>
      <c r="G151" s="16">
        <f t="shared" si="14"/>
        <v>1.3501350135014523E-3</v>
      </c>
      <c r="J151" s="15">
        <f t="shared" si="15"/>
        <v>1.5779228238209484E-3</v>
      </c>
      <c r="K151" s="15">
        <f t="shared" si="16"/>
        <v>5.4913201142427152E-3</v>
      </c>
      <c r="L151" s="15">
        <f t="shared" si="17"/>
        <v>8.7971420331365451E-4</v>
      </c>
    </row>
    <row r="152" spans="1:12" x14ac:dyDescent="0.3">
      <c r="A152" s="3">
        <v>42591</v>
      </c>
      <c r="B152" s="18">
        <v>32.78</v>
      </c>
      <c r="C152" s="16">
        <f t="shared" si="12"/>
        <v>-3.3444816053511683E-3</v>
      </c>
      <c r="D152" s="18">
        <v>77.53</v>
      </c>
      <c r="E152" s="16">
        <f t="shared" si="13"/>
        <v>-7.732955277742759E-4</v>
      </c>
      <c r="F152" s="18">
        <v>22.13</v>
      </c>
      <c r="G152" s="16">
        <f t="shared" si="14"/>
        <v>-5.393258426966363E-3</v>
      </c>
      <c r="J152" s="15">
        <f t="shared" si="15"/>
        <v>-3.8994046072461544E-3</v>
      </c>
      <c r="K152" s="15">
        <f t="shared" si="16"/>
        <v>-1.2459323693205567E-3</v>
      </c>
      <c r="L152" s="15">
        <f t="shared" si="17"/>
        <v>-5.863679237154161E-3</v>
      </c>
    </row>
    <row r="153" spans="1:12" x14ac:dyDescent="0.3">
      <c r="A153" s="3">
        <v>42592</v>
      </c>
      <c r="B153" s="18">
        <v>32.33</v>
      </c>
      <c r="C153" s="16">
        <f t="shared" si="12"/>
        <v>-1.372788285539972E-2</v>
      </c>
      <c r="D153" s="18">
        <v>76.41</v>
      </c>
      <c r="E153" s="16">
        <f t="shared" si="13"/>
        <v>-1.4446020895137468E-2</v>
      </c>
      <c r="F153" s="18">
        <v>22.07</v>
      </c>
      <c r="G153" s="16">
        <f t="shared" si="14"/>
        <v>-2.7112516945322351E-3</v>
      </c>
      <c r="J153" s="15">
        <f t="shared" si="15"/>
        <v>-1.4282805857294707E-2</v>
      </c>
      <c r="K153" s="15">
        <f t="shared" si="16"/>
        <v>-1.4918657736683749E-2</v>
      </c>
      <c r="L153" s="15">
        <f t="shared" si="17"/>
        <v>-3.1816725047200327E-3</v>
      </c>
    </row>
    <row r="154" spans="1:12" x14ac:dyDescent="0.3">
      <c r="A154" s="3">
        <v>42593</v>
      </c>
      <c r="B154" s="18">
        <v>32.369999999999997</v>
      </c>
      <c r="C154" s="16">
        <f t="shared" si="12"/>
        <v>1.2372409526755224E-3</v>
      </c>
      <c r="D154" s="18">
        <v>76.069999999999993</v>
      </c>
      <c r="E154" s="16">
        <f t="shared" si="13"/>
        <v>-4.4496793613402197E-3</v>
      </c>
      <c r="F154" s="18">
        <v>21.97</v>
      </c>
      <c r="G154" s="16">
        <f t="shared" si="14"/>
        <v>-4.5310376076121983E-3</v>
      </c>
      <c r="J154" s="15">
        <f t="shared" si="15"/>
        <v>6.8231795078053633E-4</v>
      </c>
      <c r="K154" s="15">
        <f t="shared" si="16"/>
        <v>-4.9223162028865005E-3</v>
      </c>
      <c r="L154" s="15">
        <f t="shared" si="17"/>
        <v>-5.0014584177999963E-3</v>
      </c>
    </row>
    <row r="155" spans="1:12" x14ac:dyDescent="0.3">
      <c r="A155" s="3">
        <v>42594</v>
      </c>
      <c r="B155" s="18">
        <v>32.619999999999997</v>
      </c>
      <c r="C155" s="16">
        <f t="shared" si="12"/>
        <v>7.7232004942848764E-3</v>
      </c>
      <c r="D155" s="18">
        <v>76.33</v>
      </c>
      <c r="E155" s="16">
        <f t="shared" si="13"/>
        <v>3.417904561588081E-3</v>
      </c>
      <c r="F155" s="18">
        <v>22</v>
      </c>
      <c r="G155" s="16">
        <f t="shared" si="14"/>
        <v>1.365498406918686E-3</v>
      </c>
      <c r="J155" s="15">
        <f t="shared" si="15"/>
        <v>7.16827749238989E-3</v>
      </c>
      <c r="K155" s="15">
        <f t="shared" si="16"/>
        <v>2.9452677200418002E-3</v>
      </c>
      <c r="L155" s="15">
        <f t="shared" si="17"/>
        <v>8.9507759673088821E-4</v>
      </c>
    </row>
    <row r="156" spans="1:12" x14ac:dyDescent="0.3">
      <c r="A156" s="3">
        <v>42598</v>
      </c>
      <c r="B156" s="18">
        <v>32.630000000000003</v>
      </c>
      <c r="C156" s="16">
        <f t="shared" si="12"/>
        <v>3.0656039239751465E-4</v>
      </c>
      <c r="D156" s="18">
        <v>76.67</v>
      </c>
      <c r="E156" s="16">
        <f t="shared" si="13"/>
        <v>4.4543429844099425E-3</v>
      </c>
      <c r="F156" s="18">
        <v>22.07</v>
      </c>
      <c r="G156" s="16">
        <f t="shared" si="14"/>
        <v>3.1818181818181746E-3</v>
      </c>
      <c r="J156" s="15">
        <f t="shared" si="15"/>
        <v>-2.4836260949747139E-4</v>
      </c>
      <c r="K156" s="15">
        <f t="shared" si="16"/>
        <v>3.9817061428636617E-3</v>
      </c>
      <c r="L156" s="15">
        <f t="shared" si="17"/>
        <v>2.711397371630377E-3</v>
      </c>
    </row>
    <row r="157" spans="1:12" x14ac:dyDescent="0.3">
      <c r="A157" s="3">
        <v>42599</v>
      </c>
      <c r="B157" s="18">
        <v>32.64</v>
      </c>
      <c r="C157" s="16">
        <f t="shared" si="12"/>
        <v>3.0646644192455774E-4</v>
      </c>
      <c r="D157" s="18">
        <v>76.790000000000006</v>
      </c>
      <c r="E157" s="16">
        <f t="shared" si="13"/>
        <v>1.5651493413331163E-3</v>
      </c>
      <c r="F157" s="18">
        <v>22.26</v>
      </c>
      <c r="G157" s="16">
        <f t="shared" si="14"/>
        <v>8.6089714544630436E-3</v>
      </c>
      <c r="J157" s="15">
        <f t="shared" si="15"/>
        <v>-2.484565599704283E-4</v>
      </c>
      <c r="K157" s="15">
        <f t="shared" si="16"/>
        <v>1.0925124997868355E-3</v>
      </c>
      <c r="L157" s="15">
        <f t="shared" si="17"/>
        <v>8.1385506442752456E-3</v>
      </c>
    </row>
    <row r="158" spans="1:12" x14ac:dyDescent="0.3">
      <c r="A158" s="3">
        <v>42600</v>
      </c>
      <c r="B158" s="18">
        <v>32.86</v>
      </c>
      <c r="C158" s="16">
        <f t="shared" si="12"/>
        <v>6.7401960784312376E-3</v>
      </c>
      <c r="D158" s="18">
        <v>77.41</v>
      </c>
      <c r="E158" s="16">
        <f t="shared" si="13"/>
        <v>8.0739679645784879E-3</v>
      </c>
      <c r="F158" s="18">
        <v>22.46</v>
      </c>
      <c r="G158" s="16">
        <f t="shared" si="14"/>
        <v>8.9847259658579759E-3</v>
      </c>
      <c r="J158" s="15">
        <f t="shared" si="15"/>
        <v>6.1852730765362511E-3</v>
      </c>
      <c r="K158" s="15">
        <f t="shared" si="16"/>
        <v>7.6013311230322071E-3</v>
      </c>
      <c r="L158" s="15">
        <f t="shared" si="17"/>
        <v>8.5143051556701779E-3</v>
      </c>
    </row>
    <row r="159" spans="1:12" x14ac:dyDescent="0.3">
      <c r="A159" s="3">
        <v>42601</v>
      </c>
      <c r="B159" s="18">
        <v>32.869999999999997</v>
      </c>
      <c r="C159" s="16">
        <f t="shared" si="12"/>
        <v>3.0432136335956095E-4</v>
      </c>
      <c r="D159" s="18">
        <v>77.900000000000006</v>
      </c>
      <c r="E159" s="16">
        <f t="shared" si="13"/>
        <v>6.3299315333937844E-3</v>
      </c>
      <c r="F159" s="18">
        <v>22.52</v>
      </c>
      <c r="G159" s="16">
        <f t="shared" si="14"/>
        <v>2.6714158504006491E-3</v>
      </c>
      <c r="J159" s="15">
        <f t="shared" si="15"/>
        <v>-2.5060163853542509E-4</v>
      </c>
      <c r="K159" s="15">
        <f t="shared" si="16"/>
        <v>5.8572946918475036E-3</v>
      </c>
      <c r="L159" s="15">
        <f t="shared" si="17"/>
        <v>2.2009950402128516E-3</v>
      </c>
    </row>
    <row r="160" spans="1:12" x14ac:dyDescent="0.3">
      <c r="A160" s="3">
        <v>42604</v>
      </c>
      <c r="B160" s="18">
        <v>32.729999999999997</v>
      </c>
      <c r="C160" s="16">
        <f t="shared" si="12"/>
        <v>-4.2592029205963389E-3</v>
      </c>
      <c r="D160" s="18">
        <v>77.33</v>
      </c>
      <c r="E160" s="16">
        <f t="shared" si="13"/>
        <v>-7.3170731707318248E-3</v>
      </c>
      <c r="F160" s="18">
        <v>22.45</v>
      </c>
      <c r="G160" s="16">
        <f t="shared" si="14"/>
        <v>-3.1083481349911679E-3</v>
      </c>
      <c r="J160" s="15">
        <f t="shared" si="15"/>
        <v>-4.8141259224913253E-3</v>
      </c>
      <c r="K160" s="15">
        <f t="shared" si="16"/>
        <v>-7.7897100122781057E-3</v>
      </c>
      <c r="L160" s="15">
        <f t="shared" si="17"/>
        <v>-3.5787689451789654E-3</v>
      </c>
    </row>
    <row r="161" spans="1:12" x14ac:dyDescent="0.3">
      <c r="A161" s="3">
        <v>42605</v>
      </c>
      <c r="B161" s="18">
        <v>32.68</v>
      </c>
      <c r="C161" s="16">
        <f t="shared" si="12"/>
        <v>-1.5276504735715069E-3</v>
      </c>
      <c r="D161" s="18">
        <v>77.11</v>
      </c>
      <c r="E161" s="16">
        <f t="shared" si="13"/>
        <v>-2.8449502133712778E-3</v>
      </c>
      <c r="F161" s="18">
        <v>22.54</v>
      </c>
      <c r="G161" s="16">
        <f t="shared" si="14"/>
        <v>4.008908685968704E-3</v>
      </c>
      <c r="J161" s="15">
        <f t="shared" si="15"/>
        <v>-2.0825734754664929E-3</v>
      </c>
      <c r="K161" s="15">
        <f t="shared" si="16"/>
        <v>-3.3175870549175587E-3</v>
      </c>
      <c r="L161" s="15">
        <f t="shared" si="17"/>
        <v>3.5384878757809064E-3</v>
      </c>
    </row>
    <row r="162" spans="1:12" x14ac:dyDescent="0.3">
      <c r="A162" s="3">
        <v>42606</v>
      </c>
      <c r="B162" s="18">
        <v>32.799999999999997</v>
      </c>
      <c r="C162" s="16">
        <f t="shared" si="12"/>
        <v>3.6719706242349659E-3</v>
      </c>
      <c r="D162" s="18">
        <v>77.86</v>
      </c>
      <c r="E162" s="16">
        <f t="shared" si="13"/>
        <v>9.7263649332122171E-3</v>
      </c>
      <c r="F162" s="18">
        <v>22.72</v>
      </c>
      <c r="G162" s="16">
        <f t="shared" si="14"/>
        <v>7.9858030168589167E-3</v>
      </c>
      <c r="J162" s="15">
        <f t="shared" si="15"/>
        <v>3.1170476223399799E-3</v>
      </c>
      <c r="K162" s="15">
        <f t="shared" si="16"/>
        <v>9.2537280916659363E-3</v>
      </c>
      <c r="L162" s="15">
        <f t="shared" si="17"/>
        <v>7.5153822066711187E-3</v>
      </c>
    </row>
    <row r="163" spans="1:12" x14ac:dyDescent="0.3">
      <c r="A163" s="3">
        <v>42607</v>
      </c>
      <c r="B163" s="18">
        <v>32.64</v>
      </c>
      <c r="C163" s="16">
        <f t="shared" si="12"/>
        <v>-4.8780487804876982E-3</v>
      </c>
      <c r="D163" s="18">
        <v>77.52</v>
      </c>
      <c r="E163" s="16">
        <f t="shared" si="13"/>
        <v>-4.366812227074246E-3</v>
      </c>
      <c r="F163" s="18">
        <v>22.74</v>
      </c>
      <c r="G163" s="16">
        <f t="shared" si="14"/>
        <v>8.8028169014076063E-4</v>
      </c>
      <c r="J163" s="15">
        <f t="shared" si="15"/>
        <v>-5.4329717823826847E-3</v>
      </c>
      <c r="K163" s="15">
        <f t="shared" si="16"/>
        <v>-4.8394490686205268E-3</v>
      </c>
      <c r="L163" s="15">
        <f t="shared" si="17"/>
        <v>4.0986087995296294E-4</v>
      </c>
    </row>
    <row r="164" spans="1:12" x14ac:dyDescent="0.3">
      <c r="A164" s="3">
        <v>42608</v>
      </c>
      <c r="B164" s="18">
        <v>32.590000000000003</v>
      </c>
      <c r="C164" s="16">
        <f t="shared" si="12"/>
        <v>-1.5318627450979783E-3</v>
      </c>
      <c r="D164" s="18">
        <v>77.72</v>
      </c>
      <c r="E164" s="16">
        <f t="shared" si="13"/>
        <v>2.5799793601650745E-3</v>
      </c>
      <c r="F164" s="18">
        <v>22.79</v>
      </c>
      <c r="G164" s="16">
        <f t="shared" si="14"/>
        <v>2.1987686895339476E-3</v>
      </c>
      <c r="J164" s="15">
        <f t="shared" si="15"/>
        <v>-2.0867857469929643E-3</v>
      </c>
      <c r="K164" s="15">
        <f t="shared" si="16"/>
        <v>2.1073425186187936E-3</v>
      </c>
      <c r="L164" s="15">
        <f t="shared" si="17"/>
        <v>1.7283478793461498E-3</v>
      </c>
    </row>
    <row r="165" spans="1:12" x14ac:dyDescent="0.3">
      <c r="A165" s="3">
        <v>42611</v>
      </c>
      <c r="B165" s="18">
        <v>32.67</v>
      </c>
      <c r="C165" s="16">
        <f t="shared" si="12"/>
        <v>2.4547407180115499E-3</v>
      </c>
      <c r="D165" s="18">
        <v>77.489999999999995</v>
      </c>
      <c r="E165" s="16">
        <f t="shared" si="13"/>
        <v>-2.9593412249100393E-3</v>
      </c>
      <c r="F165" s="18">
        <v>22.71</v>
      </c>
      <c r="G165" s="16">
        <f t="shared" si="14"/>
        <v>-3.5103115401491358E-3</v>
      </c>
      <c r="J165" s="15">
        <f t="shared" si="15"/>
        <v>1.8998177161165639E-3</v>
      </c>
      <c r="K165" s="15">
        <f t="shared" si="16"/>
        <v>-3.4319780664563201E-3</v>
      </c>
      <c r="L165" s="15">
        <f t="shared" si="17"/>
        <v>-3.9807323503369338E-3</v>
      </c>
    </row>
    <row r="166" spans="1:12" x14ac:dyDescent="0.3">
      <c r="A166" s="3">
        <v>42612</v>
      </c>
      <c r="B166" s="18">
        <v>33.119999999999997</v>
      </c>
      <c r="C166" s="16">
        <f t="shared" si="12"/>
        <v>1.3774104683195398E-2</v>
      </c>
      <c r="D166" s="18">
        <v>78.19</v>
      </c>
      <c r="E166" s="16">
        <f t="shared" si="13"/>
        <v>9.0334236675699842E-3</v>
      </c>
      <c r="F166" s="18">
        <v>22.95</v>
      </c>
      <c r="G166" s="16">
        <f t="shared" si="14"/>
        <v>1.0568031704095038E-2</v>
      </c>
      <c r="J166" s="15">
        <f t="shared" si="15"/>
        <v>1.3219181681300412E-2</v>
      </c>
      <c r="K166" s="15">
        <f t="shared" si="16"/>
        <v>8.5607868260237033E-3</v>
      </c>
      <c r="L166" s="15">
        <f t="shared" si="17"/>
        <v>1.009761089390724E-2</v>
      </c>
    </row>
    <row r="167" spans="1:12" x14ac:dyDescent="0.3">
      <c r="A167" s="3">
        <v>42613</v>
      </c>
      <c r="B167" s="18">
        <v>33.340000000000003</v>
      </c>
      <c r="C167" s="16">
        <f t="shared" si="12"/>
        <v>6.6425120772948265E-3</v>
      </c>
      <c r="D167" s="18">
        <v>78.739999999999995</v>
      </c>
      <c r="E167" s="16">
        <f t="shared" si="13"/>
        <v>7.0341475892057304E-3</v>
      </c>
      <c r="F167" s="18">
        <v>23.1</v>
      </c>
      <c r="G167" s="16">
        <f t="shared" si="14"/>
        <v>6.5359477124184995E-3</v>
      </c>
      <c r="J167" s="15">
        <f t="shared" si="15"/>
        <v>6.08758907539984E-3</v>
      </c>
      <c r="K167" s="15">
        <f t="shared" si="16"/>
        <v>6.5615107476594495E-3</v>
      </c>
      <c r="L167" s="15">
        <f t="shared" si="17"/>
        <v>6.0655269022307015E-3</v>
      </c>
    </row>
    <row r="168" spans="1:12" x14ac:dyDescent="0.3">
      <c r="A168" s="3">
        <v>42614</v>
      </c>
      <c r="B168" s="18">
        <v>33.32</v>
      </c>
      <c r="C168" s="16">
        <f t="shared" si="12"/>
        <v>-5.9988002399524731E-4</v>
      </c>
      <c r="D168" s="18">
        <v>78.790000000000006</v>
      </c>
      <c r="E168" s="16">
        <f t="shared" si="13"/>
        <v>6.3500127000271078E-4</v>
      </c>
      <c r="F168" s="18">
        <v>22.96</v>
      </c>
      <c r="G168" s="16">
        <f t="shared" si="14"/>
        <v>-6.0606060606060996E-3</v>
      </c>
      <c r="J168" s="15">
        <f t="shared" si="15"/>
        <v>-1.1548030258902334E-3</v>
      </c>
      <c r="K168" s="15">
        <f t="shared" si="16"/>
        <v>1.6236442845643008E-4</v>
      </c>
      <c r="L168" s="15">
        <f t="shared" si="17"/>
        <v>-6.5310268707938976E-3</v>
      </c>
    </row>
    <row r="169" spans="1:12" x14ac:dyDescent="0.3">
      <c r="A169" s="3">
        <v>42615</v>
      </c>
      <c r="B169" s="18">
        <v>33.409999999999997</v>
      </c>
      <c r="C169" s="16">
        <f t="shared" si="12"/>
        <v>2.7010804321727644E-3</v>
      </c>
      <c r="D169" s="18">
        <v>79.239999999999995</v>
      </c>
      <c r="E169" s="16">
        <f t="shared" si="13"/>
        <v>5.7113846934888635E-3</v>
      </c>
      <c r="F169" s="18">
        <v>23.11</v>
      </c>
      <c r="G169" s="16">
        <f t="shared" si="14"/>
        <v>6.5331010452960303E-3</v>
      </c>
      <c r="J169" s="15">
        <f t="shared" si="15"/>
        <v>2.1461574302777784E-3</v>
      </c>
      <c r="K169" s="15">
        <f t="shared" si="16"/>
        <v>5.2387478519425826E-3</v>
      </c>
      <c r="L169" s="15">
        <f t="shared" si="17"/>
        <v>6.0626802351082323E-3</v>
      </c>
    </row>
    <row r="170" spans="1:12" x14ac:dyDescent="0.3">
      <c r="A170" s="3">
        <v>42619</v>
      </c>
      <c r="B170" s="18">
        <v>33.97</v>
      </c>
      <c r="C170" s="16">
        <f t="shared" si="12"/>
        <v>1.6761448668063617E-2</v>
      </c>
      <c r="D170" s="18">
        <v>80.209999999999994</v>
      </c>
      <c r="E170" s="16">
        <f t="shared" si="13"/>
        <v>1.2241292276627957E-2</v>
      </c>
      <c r="F170" s="18">
        <v>23.22</v>
      </c>
      <c r="G170" s="16">
        <f t="shared" si="14"/>
        <v>4.7598442232799076E-3</v>
      </c>
      <c r="J170" s="15">
        <f t="shared" si="15"/>
        <v>1.620652566616863E-2</v>
      </c>
      <c r="K170" s="15">
        <f t="shared" si="16"/>
        <v>1.1768655435081677E-2</v>
      </c>
      <c r="L170" s="15">
        <f t="shared" si="17"/>
        <v>4.2894234130921097E-3</v>
      </c>
    </row>
    <row r="171" spans="1:12" x14ac:dyDescent="0.3">
      <c r="A171" s="3">
        <v>42620</v>
      </c>
      <c r="B171" s="18">
        <v>34.020000000000003</v>
      </c>
      <c r="C171" s="16">
        <f t="shared" si="12"/>
        <v>1.4718869590817363E-3</v>
      </c>
      <c r="D171" s="18">
        <v>80.3</v>
      </c>
      <c r="E171" s="16">
        <f t="shared" si="13"/>
        <v>1.1220546066574855E-3</v>
      </c>
      <c r="F171" s="18">
        <v>23.19</v>
      </c>
      <c r="G171" s="16">
        <f t="shared" si="14"/>
        <v>-1.2919896640826156E-3</v>
      </c>
      <c r="J171" s="15">
        <f t="shared" si="15"/>
        <v>9.1696395718675024E-4</v>
      </c>
      <c r="K171" s="15">
        <f t="shared" si="16"/>
        <v>6.4941776511120476E-4</v>
      </c>
      <c r="L171" s="15">
        <f t="shared" si="17"/>
        <v>-1.7624104742704134E-3</v>
      </c>
    </row>
    <row r="172" spans="1:12" x14ac:dyDescent="0.3">
      <c r="A172" s="3">
        <v>42621</v>
      </c>
      <c r="B172" s="18">
        <v>34.19</v>
      </c>
      <c r="C172" s="16">
        <f t="shared" si="12"/>
        <v>4.9970605526159506E-3</v>
      </c>
      <c r="D172" s="18">
        <v>81.489999999999995</v>
      </c>
      <c r="E172" s="16">
        <f t="shared" si="13"/>
        <v>1.4819427148194286E-2</v>
      </c>
      <c r="F172" s="18">
        <v>23.44</v>
      </c>
      <c r="G172" s="16">
        <f t="shared" si="14"/>
        <v>1.0780508840017244E-2</v>
      </c>
      <c r="J172" s="15">
        <f t="shared" si="15"/>
        <v>4.4421375507209641E-3</v>
      </c>
      <c r="K172" s="15">
        <f t="shared" si="16"/>
        <v>1.4346790306648005E-2</v>
      </c>
      <c r="L172" s="15">
        <f t="shared" si="17"/>
        <v>1.0310088029829446E-2</v>
      </c>
    </row>
    <row r="173" spans="1:12" x14ac:dyDescent="0.3">
      <c r="A173" s="3">
        <v>42622</v>
      </c>
      <c r="B173" s="18">
        <v>33.85</v>
      </c>
      <c r="C173" s="16">
        <f t="shared" si="12"/>
        <v>-9.9444281953786628E-3</v>
      </c>
      <c r="D173" s="18">
        <v>80.81</v>
      </c>
      <c r="E173" s="16">
        <f t="shared" si="13"/>
        <v>-8.3445821573198131E-3</v>
      </c>
      <c r="F173" s="18">
        <v>23.3</v>
      </c>
      <c r="G173" s="16">
        <f t="shared" si="14"/>
        <v>-5.9726962457338217E-3</v>
      </c>
      <c r="J173" s="15">
        <f t="shared" si="15"/>
        <v>-1.0499351197273649E-2</v>
      </c>
      <c r="K173" s="15">
        <f t="shared" si="16"/>
        <v>-8.8172189988660939E-3</v>
      </c>
      <c r="L173" s="15">
        <f t="shared" si="17"/>
        <v>-6.4431170559216197E-3</v>
      </c>
    </row>
    <row r="174" spans="1:12" x14ac:dyDescent="0.3">
      <c r="A174" s="3">
        <v>42625</v>
      </c>
      <c r="B174" s="18">
        <v>33.24</v>
      </c>
      <c r="C174" s="16">
        <f t="shared" si="12"/>
        <v>-1.8020679468242262E-2</v>
      </c>
      <c r="D174" s="18">
        <v>78.5</v>
      </c>
      <c r="E174" s="16">
        <f t="shared" si="13"/>
        <v>-2.8585571092686557E-2</v>
      </c>
      <c r="F174" s="18">
        <v>22.9</v>
      </c>
      <c r="G174" s="16">
        <f t="shared" si="14"/>
        <v>-1.7167381974249052E-2</v>
      </c>
      <c r="J174" s="15">
        <f t="shared" si="15"/>
        <v>-1.8575602470137249E-2</v>
      </c>
      <c r="K174" s="15">
        <f t="shared" si="16"/>
        <v>-2.9058207934232836E-2</v>
      </c>
      <c r="L174" s="15">
        <f t="shared" si="17"/>
        <v>-1.763780278443685E-2</v>
      </c>
    </row>
    <row r="175" spans="1:12" x14ac:dyDescent="0.3">
      <c r="A175" s="3">
        <v>42627</v>
      </c>
      <c r="B175" s="18">
        <v>33.31</v>
      </c>
      <c r="C175" s="16">
        <f t="shared" si="12"/>
        <v>2.1058965102287441E-3</v>
      </c>
      <c r="D175" s="18">
        <v>79.41</v>
      </c>
      <c r="E175" s="16">
        <f t="shared" si="13"/>
        <v>1.1592356687898153E-2</v>
      </c>
      <c r="F175" s="18">
        <v>23.05</v>
      </c>
      <c r="G175" s="16">
        <f t="shared" si="14"/>
        <v>6.5502183406114245E-3</v>
      </c>
      <c r="J175" s="15">
        <f t="shared" si="15"/>
        <v>1.5509735083337581E-3</v>
      </c>
      <c r="K175" s="15">
        <f t="shared" si="16"/>
        <v>1.1119719846351872E-2</v>
      </c>
      <c r="L175" s="15">
        <f t="shared" si="17"/>
        <v>6.0797975304236265E-3</v>
      </c>
    </row>
    <row r="176" spans="1:12" x14ac:dyDescent="0.3">
      <c r="A176" s="3">
        <v>42628</v>
      </c>
      <c r="B176" s="18">
        <v>33.340000000000003</v>
      </c>
      <c r="C176" s="16">
        <f t="shared" si="12"/>
        <v>9.0063044130905823E-4</v>
      </c>
      <c r="D176" s="18">
        <v>79.53</v>
      </c>
      <c r="E176" s="16">
        <f t="shared" si="13"/>
        <v>1.5111446921043381E-3</v>
      </c>
      <c r="F176" s="18">
        <v>23.06</v>
      </c>
      <c r="G176" s="16">
        <f t="shared" si="14"/>
        <v>4.3383947939257261E-4</v>
      </c>
      <c r="J176" s="15">
        <f t="shared" si="15"/>
        <v>3.4570743941407219E-4</v>
      </c>
      <c r="K176" s="15">
        <f t="shared" si="16"/>
        <v>1.0385078505580573E-3</v>
      </c>
      <c r="L176" s="15">
        <f t="shared" si="17"/>
        <v>-3.6581330795225082E-5</v>
      </c>
    </row>
    <row r="177" spans="1:12" x14ac:dyDescent="0.3">
      <c r="A177" s="3">
        <v>42629</v>
      </c>
      <c r="B177" s="18">
        <v>33.450000000000003</v>
      </c>
      <c r="C177" s="16">
        <f t="shared" si="12"/>
        <v>3.2993401319736382E-3</v>
      </c>
      <c r="D177" s="18">
        <v>79.739999999999995</v>
      </c>
      <c r="E177" s="16">
        <f t="shared" si="13"/>
        <v>2.6405130139568467E-3</v>
      </c>
      <c r="F177" s="18">
        <v>23.14</v>
      </c>
      <c r="G177" s="16">
        <f t="shared" si="14"/>
        <v>3.4692107545533091E-3</v>
      </c>
      <c r="J177" s="15">
        <f t="shared" si="15"/>
        <v>2.7444171300786521E-3</v>
      </c>
      <c r="K177" s="15">
        <f t="shared" si="16"/>
        <v>2.1678761724105659E-3</v>
      </c>
      <c r="L177" s="15">
        <f t="shared" si="17"/>
        <v>2.9987899443655115E-3</v>
      </c>
    </row>
    <row r="178" spans="1:12" x14ac:dyDescent="0.3">
      <c r="A178" s="3">
        <v>42632</v>
      </c>
      <c r="B178" s="18">
        <v>33.56</v>
      </c>
      <c r="C178" s="16">
        <f t="shared" si="12"/>
        <v>3.2884902840060182E-3</v>
      </c>
      <c r="D178" s="18">
        <v>80.099999999999994</v>
      </c>
      <c r="E178" s="16">
        <f t="shared" si="13"/>
        <v>4.5146726862301811E-3</v>
      </c>
      <c r="F178" s="18">
        <v>23.19</v>
      </c>
      <c r="G178" s="16">
        <f t="shared" si="14"/>
        <v>2.160760587726962E-3</v>
      </c>
      <c r="J178" s="15">
        <f t="shared" si="15"/>
        <v>2.7335672821110321E-3</v>
      </c>
      <c r="K178" s="15">
        <f t="shared" si="16"/>
        <v>4.0420358446839003E-3</v>
      </c>
      <c r="L178" s="15">
        <f t="shared" si="17"/>
        <v>1.6903397775391643E-3</v>
      </c>
    </row>
    <row r="179" spans="1:12" x14ac:dyDescent="0.3">
      <c r="A179" s="3">
        <v>42633</v>
      </c>
      <c r="B179" s="18">
        <v>33.6</v>
      </c>
      <c r="C179" s="16">
        <f t="shared" si="12"/>
        <v>1.1918951132299238E-3</v>
      </c>
      <c r="D179" s="18">
        <v>80.13</v>
      </c>
      <c r="E179" s="16">
        <f t="shared" si="13"/>
        <v>3.7453183520597122E-4</v>
      </c>
      <c r="F179" s="18">
        <v>23.24</v>
      </c>
      <c r="G179" s="16">
        <f t="shared" si="14"/>
        <v>2.1561017680034045E-3</v>
      </c>
      <c r="J179" s="15">
        <f t="shared" si="15"/>
        <v>6.3697211133493777E-4</v>
      </c>
      <c r="K179" s="15">
        <f t="shared" si="16"/>
        <v>-9.8105006340309486E-5</v>
      </c>
      <c r="L179" s="15">
        <f t="shared" si="17"/>
        <v>1.6856809578156067E-3</v>
      </c>
    </row>
    <row r="180" spans="1:12" x14ac:dyDescent="0.3">
      <c r="A180" s="3">
        <v>42634</v>
      </c>
      <c r="B180" s="18">
        <v>33.61</v>
      </c>
      <c r="C180" s="16">
        <f t="shared" si="12"/>
        <v>2.9761904761893554E-4</v>
      </c>
      <c r="D180" s="18">
        <v>80.05</v>
      </c>
      <c r="E180" s="16">
        <f t="shared" si="13"/>
        <v>-9.9837763634091914E-4</v>
      </c>
      <c r="F180" s="18">
        <v>23.23</v>
      </c>
      <c r="G180" s="16">
        <f t="shared" si="14"/>
        <v>-4.3029259896720795E-4</v>
      </c>
      <c r="J180" s="15">
        <f t="shared" si="15"/>
        <v>-2.573039542760505E-4</v>
      </c>
      <c r="K180" s="15">
        <f t="shared" si="16"/>
        <v>-1.4710144778872E-3</v>
      </c>
      <c r="L180" s="15">
        <f t="shared" si="17"/>
        <v>-9.007134091550057E-4</v>
      </c>
    </row>
    <row r="181" spans="1:12" x14ac:dyDescent="0.3">
      <c r="A181" s="3">
        <v>42635</v>
      </c>
      <c r="B181" s="18">
        <v>33.99</v>
      </c>
      <c r="C181" s="16">
        <f t="shared" si="12"/>
        <v>1.13061588812855E-2</v>
      </c>
      <c r="D181" s="18">
        <v>81.08</v>
      </c>
      <c r="E181" s="16">
        <f t="shared" si="13"/>
        <v>1.2866958151155572E-2</v>
      </c>
      <c r="F181" s="18">
        <v>23.49</v>
      </c>
      <c r="G181" s="16">
        <f t="shared" si="14"/>
        <v>1.1192423590185019E-2</v>
      </c>
      <c r="J181" s="15">
        <f t="shared" si="15"/>
        <v>1.0751235879390513E-2</v>
      </c>
      <c r="K181" s="15">
        <f t="shared" si="16"/>
        <v>1.2394321309609291E-2</v>
      </c>
      <c r="L181" s="15">
        <f t="shared" si="17"/>
        <v>1.0722002779997221E-2</v>
      </c>
    </row>
    <row r="182" spans="1:12" x14ac:dyDescent="0.3">
      <c r="A182" s="3">
        <v>42636</v>
      </c>
      <c r="B182" s="18">
        <v>33.85</v>
      </c>
      <c r="C182" s="16">
        <f t="shared" si="12"/>
        <v>-4.1188584877905887E-3</v>
      </c>
      <c r="D182" s="18">
        <v>80.8</v>
      </c>
      <c r="E182" s="16">
        <f t="shared" si="13"/>
        <v>-3.453379378391741E-3</v>
      </c>
      <c r="F182" s="18">
        <v>23.51</v>
      </c>
      <c r="G182" s="16">
        <f t="shared" si="14"/>
        <v>8.5142613878264051E-4</v>
      </c>
      <c r="J182" s="15">
        <f t="shared" si="15"/>
        <v>-4.6737814896855752E-3</v>
      </c>
      <c r="K182" s="15">
        <f t="shared" si="16"/>
        <v>-3.9260162199380218E-3</v>
      </c>
      <c r="L182" s="15">
        <f t="shared" si="17"/>
        <v>3.8100532859484281E-4</v>
      </c>
    </row>
    <row r="183" spans="1:12" x14ac:dyDescent="0.3">
      <c r="A183" s="3">
        <v>42639</v>
      </c>
      <c r="B183" s="18">
        <v>33.5</v>
      </c>
      <c r="C183" s="16">
        <f t="shared" si="12"/>
        <v>-1.0339734121122657E-2</v>
      </c>
      <c r="D183" s="18">
        <v>80.459999999999994</v>
      </c>
      <c r="E183" s="16">
        <f t="shared" si="13"/>
        <v>-4.2079207920792117E-3</v>
      </c>
      <c r="F183" s="18">
        <v>23.42</v>
      </c>
      <c r="G183" s="16">
        <f t="shared" si="14"/>
        <v>-3.8281582305401685E-3</v>
      </c>
      <c r="J183" s="15">
        <f t="shared" si="15"/>
        <v>-1.0894657123017643E-2</v>
      </c>
      <c r="K183" s="15">
        <f t="shared" si="16"/>
        <v>-4.6805576336254925E-3</v>
      </c>
      <c r="L183" s="15">
        <f t="shared" si="17"/>
        <v>-4.2985790407279664E-3</v>
      </c>
    </row>
    <row r="184" spans="1:12" x14ac:dyDescent="0.3">
      <c r="A184" s="3">
        <v>42640</v>
      </c>
      <c r="B184" s="18">
        <v>33.43</v>
      </c>
      <c r="C184" s="16">
        <f t="shared" si="12"/>
        <v>-2.089552238806025E-3</v>
      </c>
      <c r="D184" s="18">
        <v>80.239999999999995</v>
      </c>
      <c r="E184" s="16">
        <f t="shared" si="13"/>
        <v>-2.7342779020631536E-3</v>
      </c>
      <c r="F184" s="18">
        <v>23.41</v>
      </c>
      <c r="G184" s="16">
        <f t="shared" si="14"/>
        <v>-4.2698548249364698E-4</v>
      </c>
      <c r="J184" s="15">
        <f t="shared" si="15"/>
        <v>-2.6444752407010111E-3</v>
      </c>
      <c r="K184" s="15">
        <f t="shared" si="16"/>
        <v>-3.2069147436094344E-3</v>
      </c>
      <c r="L184" s="15">
        <f t="shared" si="17"/>
        <v>-8.9740629268144473E-4</v>
      </c>
    </row>
    <row r="185" spans="1:12" x14ac:dyDescent="0.3">
      <c r="A185" s="3">
        <v>42641</v>
      </c>
      <c r="B185" s="18">
        <v>33.51</v>
      </c>
      <c r="C185" s="16">
        <f t="shared" si="12"/>
        <v>2.3930601256356709E-3</v>
      </c>
      <c r="D185" s="18">
        <v>81.05</v>
      </c>
      <c r="E185" s="16">
        <f t="shared" si="13"/>
        <v>1.0094715852442704E-2</v>
      </c>
      <c r="F185" s="18">
        <v>23.54</v>
      </c>
      <c r="G185" s="16">
        <f t="shared" si="14"/>
        <v>5.5531824006833652E-3</v>
      </c>
      <c r="J185" s="15">
        <f t="shared" si="15"/>
        <v>1.8381371237406849E-3</v>
      </c>
      <c r="K185" s="15">
        <f t="shared" si="16"/>
        <v>9.622079010896423E-3</v>
      </c>
      <c r="L185" s="15">
        <f t="shared" si="17"/>
        <v>5.0827615904955672E-3</v>
      </c>
    </row>
    <row r="186" spans="1:12" x14ac:dyDescent="0.3">
      <c r="A186" s="3">
        <v>42642</v>
      </c>
      <c r="B186" s="18">
        <v>32.799999999999997</v>
      </c>
      <c r="C186" s="16">
        <f t="shared" si="12"/>
        <v>-2.1187705162638015E-2</v>
      </c>
      <c r="D186" s="18">
        <v>78.510000000000005</v>
      </c>
      <c r="E186" s="16">
        <f t="shared" si="13"/>
        <v>-3.1338679827267013E-2</v>
      </c>
      <c r="F186" s="18">
        <v>23.01</v>
      </c>
      <c r="G186" s="16">
        <f t="shared" si="14"/>
        <v>-2.2514868309260749E-2</v>
      </c>
      <c r="J186" s="15">
        <f t="shared" si="15"/>
        <v>-2.1742628164533002E-2</v>
      </c>
      <c r="K186" s="15">
        <f t="shared" si="16"/>
        <v>-3.1811316668813296E-2</v>
      </c>
      <c r="L186" s="15">
        <f t="shared" si="17"/>
        <v>-2.2985289119448547E-2</v>
      </c>
    </row>
    <row r="187" spans="1:12" x14ac:dyDescent="0.3">
      <c r="A187" s="3">
        <v>42643</v>
      </c>
      <c r="B187" s="18">
        <v>32.92</v>
      </c>
      <c r="C187" s="16">
        <f t="shared" si="12"/>
        <v>3.658536585366079E-3</v>
      </c>
      <c r="D187" s="18">
        <v>79.709999999999994</v>
      </c>
      <c r="E187" s="16">
        <f t="shared" si="13"/>
        <v>1.5284677111195855E-2</v>
      </c>
      <c r="F187" s="18">
        <v>23.16</v>
      </c>
      <c r="G187" s="16">
        <f t="shared" si="14"/>
        <v>6.5189048239895353E-3</v>
      </c>
      <c r="J187" s="15">
        <f t="shared" si="15"/>
        <v>3.1036135834710929E-3</v>
      </c>
      <c r="K187" s="15">
        <f t="shared" si="16"/>
        <v>1.4812040269649574E-2</v>
      </c>
      <c r="L187" s="15">
        <f t="shared" si="17"/>
        <v>6.0484840138017373E-3</v>
      </c>
    </row>
    <row r="188" spans="1:12" x14ac:dyDescent="0.3">
      <c r="A188" s="3">
        <v>42646</v>
      </c>
      <c r="B188" s="18">
        <v>33.47</v>
      </c>
      <c r="C188" s="16">
        <f t="shared" si="12"/>
        <v>1.6707168894289026E-2</v>
      </c>
      <c r="D188" s="18">
        <v>82.03</v>
      </c>
      <c r="E188" s="16">
        <f t="shared" si="13"/>
        <v>2.9105507464559199E-2</v>
      </c>
      <c r="F188" s="18">
        <v>23.5</v>
      </c>
      <c r="G188" s="16">
        <f t="shared" si="14"/>
        <v>1.4680483592400595E-2</v>
      </c>
      <c r="J188" s="15">
        <f t="shared" si="15"/>
        <v>1.615224589239404E-2</v>
      </c>
      <c r="K188" s="15">
        <f t="shared" si="16"/>
        <v>2.863287062301292E-2</v>
      </c>
      <c r="L188" s="15">
        <f t="shared" si="17"/>
        <v>1.4210062782212797E-2</v>
      </c>
    </row>
    <row r="189" spans="1:12" x14ac:dyDescent="0.3">
      <c r="A189" s="3">
        <v>42647</v>
      </c>
      <c r="B189" s="18">
        <v>33.590000000000003</v>
      </c>
      <c r="C189" s="16">
        <f t="shared" si="12"/>
        <v>3.5853002688976954E-3</v>
      </c>
      <c r="D189" s="18">
        <v>82.75</v>
      </c>
      <c r="E189" s="16">
        <f t="shared" si="13"/>
        <v>8.7772766061195995E-3</v>
      </c>
      <c r="F189" s="18">
        <v>23.59</v>
      </c>
      <c r="G189" s="16">
        <f t="shared" si="14"/>
        <v>3.829787234042481E-3</v>
      </c>
      <c r="J189" s="15">
        <f t="shared" si="15"/>
        <v>3.0303772670027093E-3</v>
      </c>
      <c r="K189" s="15">
        <f t="shared" si="16"/>
        <v>8.3046397645733187E-3</v>
      </c>
      <c r="L189" s="15">
        <f t="shared" si="17"/>
        <v>3.3593664238546835E-3</v>
      </c>
    </row>
    <row r="190" spans="1:12" x14ac:dyDescent="0.3">
      <c r="A190" s="3">
        <v>42648</v>
      </c>
      <c r="B190" s="18">
        <v>33.51</v>
      </c>
      <c r="C190" s="16">
        <f t="shared" si="12"/>
        <v>-2.3816612086932087E-3</v>
      </c>
      <c r="D190" s="18">
        <v>82.98</v>
      </c>
      <c r="E190" s="16">
        <f t="shared" si="13"/>
        <v>2.7794561933536244E-3</v>
      </c>
      <c r="F190" s="18">
        <v>23.71</v>
      </c>
      <c r="G190" s="16">
        <f t="shared" si="14"/>
        <v>5.0869012293344174E-3</v>
      </c>
      <c r="J190" s="15">
        <f t="shared" si="15"/>
        <v>-2.9365842105881948E-3</v>
      </c>
      <c r="K190" s="15">
        <f t="shared" si="16"/>
        <v>2.3068193518073436E-3</v>
      </c>
      <c r="L190" s="15">
        <f t="shared" si="17"/>
        <v>4.6164804191466194E-3</v>
      </c>
    </row>
    <row r="191" spans="1:12" x14ac:dyDescent="0.3">
      <c r="A191" s="3">
        <v>42649</v>
      </c>
      <c r="B191" s="18">
        <v>33.36</v>
      </c>
      <c r="C191" s="16">
        <f t="shared" si="12"/>
        <v>-4.4762757385854446E-3</v>
      </c>
      <c r="D191" s="18">
        <v>82.86</v>
      </c>
      <c r="E191" s="16">
        <f t="shared" si="13"/>
        <v>-1.4461315979754641E-3</v>
      </c>
      <c r="F191" s="18">
        <v>23.6</v>
      </c>
      <c r="G191" s="16">
        <f t="shared" si="14"/>
        <v>-4.6393926613242931E-3</v>
      </c>
      <c r="J191" s="15">
        <f t="shared" si="15"/>
        <v>-5.0311987404804311E-3</v>
      </c>
      <c r="K191" s="15">
        <f t="shared" si="16"/>
        <v>-1.9187684395217449E-3</v>
      </c>
      <c r="L191" s="15">
        <f t="shared" si="17"/>
        <v>-5.109813471512091E-3</v>
      </c>
    </row>
    <row r="192" spans="1:12" x14ac:dyDescent="0.3">
      <c r="A192" s="3">
        <v>42650</v>
      </c>
      <c r="B192" s="18">
        <v>33.340000000000003</v>
      </c>
      <c r="C192" s="16">
        <f t="shared" si="12"/>
        <v>-5.9952038369293081E-4</v>
      </c>
      <c r="D192" s="18">
        <v>82.9</v>
      </c>
      <c r="E192" s="16">
        <f t="shared" si="13"/>
        <v>4.8274197441466882E-4</v>
      </c>
      <c r="F192" s="18">
        <v>23.5</v>
      </c>
      <c r="G192" s="16">
        <f t="shared" si="14"/>
        <v>-4.2372881355933201E-3</v>
      </c>
      <c r="J192" s="15">
        <f t="shared" si="15"/>
        <v>-1.1544433855879169E-3</v>
      </c>
      <c r="K192" s="15">
        <f t="shared" si="16"/>
        <v>1.0105132868388112E-5</v>
      </c>
      <c r="L192" s="15">
        <f t="shared" si="17"/>
        <v>-4.707708945781118E-3</v>
      </c>
    </row>
    <row r="193" spans="1:12" x14ac:dyDescent="0.3">
      <c r="A193" s="3">
        <v>42653</v>
      </c>
      <c r="B193" s="18">
        <v>33.36</v>
      </c>
      <c r="C193" s="16">
        <f t="shared" si="12"/>
        <v>5.9988002399502527E-4</v>
      </c>
      <c r="D193" s="18">
        <v>82.88</v>
      </c>
      <c r="E193" s="16">
        <f t="shared" si="13"/>
        <v>-2.4125452352241616E-4</v>
      </c>
      <c r="F193" s="18">
        <v>23.58</v>
      </c>
      <c r="G193" s="16">
        <f t="shared" si="14"/>
        <v>3.4042553191488967E-3</v>
      </c>
      <c r="J193" s="15">
        <f t="shared" si="15"/>
        <v>4.495702210003923E-5</v>
      </c>
      <c r="K193" s="15">
        <f t="shared" si="16"/>
        <v>-7.1389136506869687E-4</v>
      </c>
      <c r="L193" s="15">
        <f t="shared" si="17"/>
        <v>2.9338345089610991E-3</v>
      </c>
    </row>
    <row r="194" spans="1:12" x14ac:dyDescent="0.3">
      <c r="A194" s="3">
        <v>42656</v>
      </c>
      <c r="B194" s="18">
        <v>32.89</v>
      </c>
      <c r="C194" s="16">
        <f t="shared" si="12"/>
        <v>-1.4088729016786483E-2</v>
      </c>
      <c r="D194" s="18">
        <v>81.260000000000005</v>
      </c>
      <c r="E194" s="16">
        <f t="shared" si="13"/>
        <v>-1.9546332046331938E-2</v>
      </c>
      <c r="F194" s="18">
        <v>23.18</v>
      </c>
      <c r="G194" s="16">
        <f t="shared" si="14"/>
        <v>-1.6963528413910023E-2</v>
      </c>
      <c r="J194" s="15">
        <f t="shared" si="15"/>
        <v>-1.464365201868147E-2</v>
      </c>
      <c r="K194" s="15">
        <f t="shared" si="16"/>
        <v>-2.0018968887878217E-2</v>
      </c>
      <c r="L194" s="15">
        <f t="shared" si="17"/>
        <v>-1.7433949224097821E-2</v>
      </c>
    </row>
    <row r="195" spans="1:12" x14ac:dyDescent="0.3">
      <c r="A195" s="3">
        <v>42657</v>
      </c>
      <c r="B195" s="18">
        <v>32.97</v>
      </c>
      <c r="C195" s="16">
        <f t="shared" si="12"/>
        <v>2.4323502584371326E-3</v>
      </c>
      <c r="D195" s="18">
        <v>81.61</v>
      </c>
      <c r="E195" s="16">
        <f t="shared" si="13"/>
        <v>4.3071621954220429E-3</v>
      </c>
      <c r="F195" s="18">
        <v>23.24</v>
      </c>
      <c r="G195" s="16">
        <f t="shared" si="14"/>
        <v>2.5884383088869978E-3</v>
      </c>
      <c r="J195" s="15">
        <f t="shared" si="15"/>
        <v>1.8774272565421466E-3</v>
      </c>
      <c r="K195" s="15">
        <f t="shared" si="16"/>
        <v>3.8345253538757621E-3</v>
      </c>
      <c r="L195" s="15">
        <f t="shared" si="17"/>
        <v>2.1180174986992002E-3</v>
      </c>
    </row>
    <row r="196" spans="1:12" x14ac:dyDescent="0.3">
      <c r="A196" s="3">
        <v>42660</v>
      </c>
      <c r="B196" s="18">
        <v>32.840000000000003</v>
      </c>
      <c r="C196" s="16">
        <f t="shared" si="12"/>
        <v>-3.9429784652713629E-3</v>
      </c>
      <c r="D196" s="18">
        <v>80.900000000000006</v>
      </c>
      <c r="E196" s="16">
        <f t="shared" si="13"/>
        <v>-8.699914226197647E-3</v>
      </c>
      <c r="F196" s="18">
        <v>23.07</v>
      </c>
      <c r="G196" s="16">
        <f t="shared" si="14"/>
        <v>-7.3149741824439785E-3</v>
      </c>
      <c r="J196" s="15">
        <f t="shared" si="15"/>
        <v>-4.4979014671663493E-3</v>
      </c>
      <c r="K196" s="15">
        <f t="shared" si="16"/>
        <v>-9.1725510677439278E-3</v>
      </c>
      <c r="L196" s="15">
        <f t="shared" si="17"/>
        <v>-7.7853949926317764E-3</v>
      </c>
    </row>
    <row r="197" spans="1:12" x14ac:dyDescent="0.3">
      <c r="A197" s="3">
        <v>42661</v>
      </c>
      <c r="B197" s="18">
        <v>33.46</v>
      </c>
      <c r="C197" s="16">
        <f t="shared" ref="C197:C260" si="18">B197/B196-1</f>
        <v>1.8879415347137662E-2</v>
      </c>
      <c r="D197" s="18">
        <v>82.25</v>
      </c>
      <c r="E197" s="16">
        <f t="shared" ref="E197:E260" si="19">D197/D196-1</f>
        <v>1.6687268232385533E-2</v>
      </c>
      <c r="F197" s="18">
        <v>23.27</v>
      </c>
      <c r="G197" s="16">
        <f t="shared" ref="G197:G260" si="20">F197/F196-1</f>
        <v>8.6692674469006636E-3</v>
      </c>
      <c r="J197" s="15">
        <f t="shared" ref="J197:J260" si="21">C197-$C$1235</f>
        <v>1.8324492345242676E-2</v>
      </c>
      <c r="K197" s="15">
        <f t="shared" ref="K197:K260" si="22">E197-$E$1235</f>
        <v>1.6214631390839254E-2</v>
      </c>
      <c r="L197" s="15">
        <f t="shared" ref="L197:L260" si="23">G197-$G$1235</f>
        <v>8.1988466367128657E-3</v>
      </c>
    </row>
    <row r="198" spans="1:12" x14ac:dyDescent="0.3">
      <c r="A198" s="3">
        <v>42662</v>
      </c>
      <c r="B198" s="18">
        <v>33.450000000000003</v>
      </c>
      <c r="C198" s="16">
        <f t="shared" si="18"/>
        <v>-2.9886431560066651E-4</v>
      </c>
      <c r="D198" s="18">
        <v>82.61</v>
      </c>
      <c r="E198" s="16">
        <f t="shared" si="19"/>
        <v>4.3768996960487083E-3</v>
      </c>
      <c r="F198" s="18">
        <v>23.49</v>
      </c>
      <c r="G198" s="16">
        <f t="shared" si="20"/>
        <v>9.4542329179199136E-3</v>
      </c>
      <c r="J198" s="15">
        <f t="shared" si="21"/>
        <v>-8.5378731749565255E-4</v>
      </c>
      <c r="K198" s="15">
        <f t="shared" si="22"/>
        <v>3.9042628545024275E-3</v>
      </c>
      <c r="L198" s="15">
        <f t="shared" si="23"/>
        <v>8.9838121077321156E-3</v>
      </c>
    </row>
    <row r="199" spans="1:12" x14ac:dyDescent="0.3">
      <c r="A199" s="3">
        <v>42663</v>
      </c>
      <c r="B199" s="18">
        <v>33.57</v>
      </c>
      <c r="C199" s="16">
        <f t="shared" si="18"/>
        <v>3.5874439461882623E-3</v>
      </c>
      <c r="D199" s="18">
        <v>83.2</v>
      </c>
      <c r="E199" s="16">
        <f t="shared" si="19"/>
        <v>7.1419924948554758E-3</v>
      </c>
      <c r="F199" s="18">
        <v>23.48</v>
      </c>
      <c r="G199" s="16">
        <f t="shared" si="20"/>
        <v>-4.2571306939109821E-4</v>
      </c>
      <c r="J199" s="15">
        <f t="shared" si="21"/>
        <v>3.0325209442932763E-3</v>
      </c>
      <c r="K199" s="15">
        <f t="shared" si="22"/>
        <v>6.669355653309195E-3</v>
      </c>
      <c r="L199" s="15">
        <f t="shared" si="23"/>
        <v>-8.9613387957889596E-4</v>
      </c>
    </row>
    <row r="200" spans="1:12" x14ac:dyDescent="0.3">
      <c r="A200" s="3">
        <v>42664</v>
      </c>
      <c r="B200" s="18">
        <v>33.590000000000003</v>
      </c>
      <c r="C200" s="16">
        <f t="shared" si="18"/>
        <v>5.9577003276745089E-4</v>
      </c>
      <c r="D200" s="18">
        <v>83.51</v>
      </c>
      <c r="E200" s="16">
        <f t="shared" si="19"/>
        <v>3.7259615384614975E-3</v>
      </c>
      <c r="F200" s="18">
        <v>23.55</v>
      </c>
      <c r="G200" s="16">
        <f t="shared" si="20"/>
        <v>2.9812606473593739E-3</v>
      </c>
      <c r="J200" s="15">
        <f t="shared" si="21"/>
        <v>4.0847030872464846E-5</v>
      </c>
      <c r="K200" s="15">
        <f t="shared" si="22"/>
        <v>3.2533246969152167E-3</v>
      </c>
      <c r="L200" s="15">
        <f t="shared" si="23"/>
        <v>2.5108398371715764E-3</v>
      </c>
    </row>
    <row r="201" spans="1:12" x14ac:dyDescent="0.3">
      <c r="A201" s="3">
        <v>42667</v>
      </c>
      <c r="B201" s="18">
        <v>33.61</v>
      </c>
      <c r="C201" s="16">
        <f t="shared" si="18"/>
        <v>5.9541530217321892E-4</v>
      </c>
      <c r="D201" s="18">
        <v>83.46</v>
      </c>
      <c r="E201" s="16">
        <f t="shared" si="19"/>
        <v>-5.9873069093530074E-4</v>
      </c>
      <c r="F201" s="18">
        <v>23.47</v>
      </c>
      <c r="G201" s="16">
        <f t="shared" si="20"/>
        <v>-3.3970276008493672E-3</v>
      </c>
      <c r="J201" s="15">
        <f t="shared" si="21"/>
        <v>4.049230027823288E-5</v>
      </c>
      <c r="K201" s="15">
        <f t="shared" si="22"/>
        <v>-1.0713675324815815E-3</v>
      </c>
      <c r="L201" s="15">
        <f t="shared" si="23"/>
        <v>-3.8674484110371647E-3</v>
      </c>
    </row>
    <row r="202" spans="1:12" x14ac:dyDescent="0.3">
      <c r="A202" s="3">
        <v>42668</v>
      </c>
      <c r="B202" s="18">
        <v>33.590000000000003</v>
      </c>
      <c r="C202" s="16">
        <f t="shared" si="18"/>
        <v>-5.9506099375172816E-4</v>
      </c>
      <c r="D202" s="18">
        <v>83.45</v>
      </c>
      <c r="E202" s="16">
        <f t="shared" si="19"/>
        <v>-1.1981787682713296E-4</v>
      </c>
      <c r="F202" s="18">
        <v>23.4</v>
      </c>
      <c r="G202" s="16">
        <f t="shared" si="20"/>
        <v>-2.9825308904984915E-3</v>
      </c>
      <c r="J202" s="15">
        <f t="shared" si="21"/>
        <v>-1.1499839956467142E-3</v>
      </c>
      <c r="K202" s="15">
        <f t="shared" si="22"/>
        <v>-5.9245471837341367E-4</v>
      </c>
      <c r="L202" s="15">
        <f t="shared" si="23"/>
        <v>-3.452951700686289E-3</v>
      </c>
    </row>
    <row r="203" spans="1:12" x14ac:dyDescent="0.3">
      <c r="A203" s="3">
        <v>42669</v>
      </c>
      <c r="B203" s="18">
        <v>33.32</v>
      </c>
      <c r="C203" s="16">
        <f t="shared" si="18"/>
        <v>-8.0381065793392326E-3</v>
      </c>
      <c r="D203" s="18">
        <v>82.95</v>
      </c>
      <c r="E203" s="16">
        <f t="shared" si="19"/>
        <v>-5.9916117435589999E-3</v>
      </c>
      <c r="F203" s="18">
        <v>23.24</v>
      </c>
      <c r="G203" s="16">
        <f t="shared" si="20"/>
        <v>-6.8376068376068133E-3</v>
      </c>
      <c r="J203" s="15">
        <f t="shared" si="21"/>
        <v>-8.593029581234219E-3</v>
      </c>
      <c r="K203" s="15">
        <f t="shared" si="22"/>
        <v>-6.4642485851052808E-3</v>
      </c>
      <c r="L203" s="15">
        <f t="shared" si="23"/>
        <v>-7.3080276477946113E-3</v>
      </c>
    </row>
    <row r="204" spans="1:12" x14ac:dyDescent="0.3">
      <c r="A204" s="3">
        <v>42670</v>
      </c>
      <c r="B204" s="18">
        <v>33.22</v>
      </c>
      <c r="C204" s="16">
        <f t="shared" si="18"/>
        <v>-3.0012004801921455E-3</v>
      </c>
      <c r="D204" s="18">
        <v>82.16</v>
      </c>
      <c r="E204" s="16">
        <f t="shared" si="19"/>
        <v>-9.523809523809601E-3</v>
      </c>
      <c r="F204" s="18">
        <v>23.11</v>
      </c>
      <c r="G204" s="16">
        <f t="shared" si="20"/>
        <v>-5.5938037865748136E-3</v>
      </c>
      <c r="J204" s="15">
        <f t="shared" si="21"/>
        <v>-3.5561234820871315E-3</v>
      </c>
      <c r="K204" s="15">
        <f t="shared" si="22"/>
        <v>-9.9964463653558818E-3</v>
      </c>
      <c r="L204" s="15">
        <f t="shared" si="23"/>
        <v>-6.0642245967626116E-3</v>
      </c>
    </row>
    <row r="205" spans="1:12" x14ac:dyDescent="0.3">
      <c r="A205" s="3">
        <v>42671</v>
      </c>
      <c r="B205" s="18">
        <v>33.36</v>
      </c>
      <c r="C205" s="16">
        <f t="shared" si="18"/>
        <v>4.2143287176399369E-3</v>
      </c>
      <c r="D205" s="18">
        <v>82.89</v>
      </c>
      <c r="E205" s="16">
        <f t="shared" si="19"/>
        <v>8.8851022395326495E-3</v>
      </c>
      <c r="F205" s="18">
        <v>23.19</v>
      </c>
      <c r="G205" s="16">
        <f t="shared" si="20"/>
        <v>3.4617048896581348E-3</v>
      </c>
      <c r="J205" s="15">
        <f t="shared" si="21"/>
        <v>3.6594057157449508E-3</v>
      </c>
      <c r="K205" s="15">
        <f t="shared" si="22"/>
        <v>8.4124653979863687E-3</v>
      </c>
      <c r="L205" s="15">
        <f t="shared" si="23"/>
        <v>2.9912840794703373E-3</v>
      </c>
    </row>
    <row r="206" spans="1:12" x14ac:dyDescent="0.3">
      <c r="A206" s="3">
        <v>42675</v>
      </c>
      <c r="B206" s="18">
        <v>33.35</v>
      </c>
      <c r="C206" s="16">
        <f t="shared" si="18"/>
        <v>-2.997601918464099E-4</v>
      </c>
      <c r="D206" s="18">
        <v>83.33</v>
      </c>
      <c r="E206" s="16">
        <f t="shared" si="19"/>
        <v>5.3082398359272087E-3</v>
      </c>
      <c r="F206" s="24">
        <v>22.84</v>
      </c>
      <c r="G206" s="16">
        <f t="shared" si="20"/>
        <v>-1.5092712376024164E-2</v>
      </c>
      <c r="J206" s="15">
        <f t="shared" si="21"/>
        <v>-8.5468319374139594E-4</v>
      </c>
      <c r="K206" s="15">
        <f t="shared" si="22"/>
        <v>4.8356029943809279E-3</v>
      </c>
      <c r="L206" s="15">
        <f t="shared" si="23"/>
        <v>-1.5563133186211962E-2</v>
      </c>
    </row>
    <row r="207" spans="1:12" x14ac:dyDescent="0.3">
      <c r="A207" s="3">
        <v>42676</v>
      </c>
      <c r="B207" s="18">
        <v>32.92</v>
      </c>
      <c r="C207" s="16">
        <f t="shared" si="18"/>
        <v>-1.2893553223388254E-2</v>
      </c>
      <c r="D207" s="18">
        <v>81.58</v>
      </c>
      <c r="E207" s="16">
        <f t="shared" si="19"/>
        <v>-2.1000840033601365E-2</v>
      </c>
      <c r="F207" s="18">
        <v>22.84</v>
      </c>
      <c r="G207" s="16">
        <f t="shared" si="20"/>
        <v>0</v>
      </c>
      <c r="J207" s="15">
        <f t="shared" si="21"/>
        <v>-1.3448476225283241E-2</v>
      </c>
      <c r="K207" s="15">
        <f t="shared" si="22"/>
        <v>-2.1473476875147644E-2</v>
      </c>
      <c r="L207" s="15">
        <f t="shared" si="23"/>
        <v>-4.704208101877977E-4</v>
      </c>
    </row>
    <row r="208" spans="1:12" x14ac:dyDescent="0.3">
      <c r="A208" s="3">
        <v>42677</v>
      </c>
      <c r="B208" s="18">
        <v>32.76</v>
      </c>
      <c r="C208" s="16">
        <f t="shared" si="18"/>
        <v>-4.86026731470246E-3</v>
      </c>
      <c r="D208" s="18">
        <v>80.41</v>
      </c>
      <c r="E208" s="16">
        <f t="shared" si="19"/>
        <v>-1.4341750429026745E-2</v>
      </c>
      <c r="F208" s="18">
        <v>22.65</v>
      </c>
      <c r="G208" s="16">
        <f t="shared" si="20"/>
        <v>-8.3187390542908135E-3</v>
      </c>
      <c r="J208" s="15">
        <f t="shared" si="21"/>
        <v>-5.4151903165974465E-3</v>
      </c>
      <c r="K208" s="15">
        <f t="shared" si="22"/>
        <v>-1.4814387270573026E-2</v>
      </c>
      <c r="L208" s="15">
        <f t="shared" si="23"/>
        <v>-8.7891598644786115E-3</v>
      </c>
    </row>
    <row r="209" spans="1:12" x14ac:dyDescent="0.3">
      <c r="A209" s="3">
        <v>42678</v>
      </c>
      <c r="B209" s="18">
        <v>32.49</v>
      </c>
      <c r="C209" s="16">
        <f t="shared" si="18"/>
        <v>-8.2417582417581015E-3</v>
      </c>
      <c r="D209" s="18">
        <v>79.28</v>
      </c>
      <c r="E209" s="16">
        <f t="shared" si="19"/>
        <v>-1.405297848526299E-2</v>
      </c>
      <c r="F209" s="18">
        <v>22.41</v>
      </c>
      <c r="G209" s="16">
        <f t="shared" si="20"/>
        <v>-1.059602649006619E-2</v>
      </c>
      <c r="J209" s="15">
        <f t="shared" si="21"/>
        <v>-8.7966812436530879E-3</v>
      </c>
      <c r="K209" s="15">
        <f t="shared" si="22"/>
        <v>-1.4525615326809271E-2</v>
      </c>
      <c r="L209" s="15">
        <f t="shared" si="23"/>
        <v>-1.1066447300253988E-2</v>
      </c>
    </row>
    <row r="210" spans="1:12" x14ac:dyDescent="0.3">
      <c r="A210" s="3">
        <v>42681</v>
      </c>
      <c r="B210" s="18">
        <v>32.799999999999997</v>
      </c>
      <c r="C210" s="16">
        <f t="shared" si="18"/>
        <v>9.541397353031611E-3</v>
      </c>
      <c r="D210" s="18">
        <v>79.900000000000006</v>
      </c>
      <c r="E210" s="16">
        <f t="shared" si="19"/>
        <v>7.8203834510595094E-3</v>
      </c>
      <c r="F210" s="18">
        <v>22.54</v>
      </c>
      <c r="G210" s="16">
        <f t="shared" si="20"/>
        <v>5.8009817045960865E-3</v>
      </c>
      <c r="J210" s="15">
        <f t="shared" si="21"/>
        <v>8.9864743511366245E-3</v>
      </c>
      <c r="K210" s="15">
        <f t="shared" si="22"/>
        <v>7.3477466095132286E-3</v>
      </c>
      <c r="L210" s="15">
        <f t="shared" si="23"/>
        <v>5.3305608944082886E-3</v>
      </c>
    </row>
    <row r="211" spans="1:12" x14ac:dyDescent="0.3">
      <c r="A211" s="3">
        <v>42682</v>
      </c>
      <c r="B211" s="18">
        <v>32.880000000000003</v>
      </c>
      <c r="C211" s="16">
        <f t="shared" si="18"/>
        <v>2.4390243902441266E-3</v>
      </c>
      <c r="D211" s="18">
        <v>80.27</v>
      </c>
      <c r="E211" s="16">
        <f t="shared" si="19"/>
        <v>4.6307884856069403E-3</v>
      </c>
      <c r="F211" s="18">
        <v>22.45</v>
      </c>
      <c r="G211" s="16">
        <f t="shared" si="20"/>
        <v>-3.9929015084294583E-3</v>
      </c>
      <c r="J211" s="15">
        <f t="shared" si="21"/>
        <v>1.8841013883491406E-3</v>
      </c>
      <c r="K211" s="15">
        <f t="shared" si="22"/>
        <v>4.1581516440606595E-3</v>
      </c>
      <c r="L211" s="15">
        <f t="shared" si="23"/>
        <v>-4.4633223186172563E-3</v>
      </c>
    </row>
    <row r="212" spans="1:12" x14ac:dyDescent="0.3">
      <c r="A212" s="3">
        <v>42683</v>
      </c>
      <c r="B212" s="18">
        <v>32.57</v>
      </c>
      <c r="C212" s="16">
        <f t="shared" si="18"/>
        <v>-9.4282238442823241E-3</v>
      </c>
      <c r="D212" s="18">
        <v>79.06</v>
      </c>
      <c r="E212" s="16">
        <f t="shared" si="19"/>
        <v>-1.5074124828703073E-2</v>
      </c>
      <c r="F212" s="18">
        <v>22.12</v>
      </c>
      <c r="G212" s="16">
        <f t="shared" si="20"/>
        <v>-1.4699331848552211E-2</v>
      </c>
      <c r="J212" s="15">
        <f t="shared" si="21"/>
        <v>-9.9831468461773105E-3</v>
      </c>
      <c r="K212" s="15">
        <f t="shared" si="22"/>
        <v>-1.5546761670249354E-2</v>
      </c>
      <c r="L212" s="15">
        <f t="shared" si="23"/>
        <v>-1.5169752658740009E-2</v>
      </c>
    </row>
    <row r="213" spans="1:12" x14ac:dyDescent="0.3">
      <c r="A213" s="3">
        <v>42684</v>
      </c>
      <c r="B213" s="18">
        <v>33.21</v>
      </c>
      <c r="C213" s="16">
        <f t="shared" si="18"/>
        <v>1.964998464844947E-2</v>
      </c>
      <c r="D213" s="18">
        <v>80.38</v>
      </c>
      <c r="E213" s="16">
        <f t="shared" si="19"/>
        <v>1.6696180116367199E-2</v>
      </c>
      <c r="F213" s="18">
        <v>22.52</v>
      </c>
      <c r="G213" s="16">
        <f t="shared" si="20"/>
        <v>1.8083182640144635E-2</v>
      </c>
      <c r="J213" s="15">
        <f t="shared" si="21"/>
        <v>1.9095061646554484E-2</v>
      </c>
      <c r="K213" s="15">
        <f t="shared" si="22"/>
        <v>1.6223543274820919E-2</v>
      </c>
      <c r="L213" s="15">
        <f t="shared" si="23"/>
        <v>1.7612761829956837E-2</v>
      </c>
    </row>
    <row r="214" spans="1:12" x14ac:dyDescent="0.3">
      <c r="A214" s="3">
        <v>42685</v>
      </c>
      <c r="B214" s="18">
        <v>32.369999999999997</v>
      </c>
      <c r="C214" s="16">
        <f t="shared" si="18"/>
        <v>-2.5293586269196089E-2</v>
      </c>
      <c r="D214" s="18">
        <v>78.2</v>
      </c>
      <c r="E214" s="16">
        <f t="shared" si="19"/>
        <v>-2.7121174421497751E-2</v>
      </c>
      <c r="F214" s="18">
        <v>22.05</v>
      </c>
      <c r="G214" s="16">
        <f t="shared" si="20"/>
        <v>-2.0870337477797429E-2</v>
      </c>
      <c r="J214" s="15">
        <f t="shared" si="21"/>
        <v>-2.5848509271091075E-2</v>
      </c>
      <c r="K214" s="15">
        <f t="shared" si="22"/>
        <v>-2.759381126304403E-2</v>
      </c>
      <c r="L214" s="15">
        <f t="shared" si="23"/>
        <v>-2.1340758287985227E-2</v>
      </c>
    </row>
    <row r="215" spans="1:12" x14ac:dyDescent="0.3">
      <c r="A215" s="3">
        <v>42689</v>
      </c>
      <c r="B215" s="18">
        <v>31.67</v>
      </c>
      <c r="C215" s="16">
        <f t="shared" si="18"/>
        <v>-2.1624961383997388E-2</v>
      </c>
      <c r="D215" s="18">
        <v>75.23</v>
      </c>
      <c r="E215" s="16">
        <f t="shared" si="19"/>
        <v>-3.7979539641943671E-2</v>
      </c>
      <c r="F215" s="18">
        <v>21.53</v>
      </c>
      <c r="G215" s="16">
        <f t="shared" si="20"/>
        <v>-2.3582766439909308E-2</v>
      </c>
      <c r="J215" s="15">
        <f t="shared" si="21"/>
        <v>-2.2179884385892374E-2</v>
      </c>
      <c r="K215" s="15">
        <f t="shared" si="22"/>
        <v>-3.8452176483489954E-2</v>
      </c>
      <c r="L215" s="15">
        <f t="shared" si="23"/>
        <v>-2.4053187250097106E-2</v>
      </c>
    </row>
    <row r="216" spans="1:12" x14ac:dyDescent="0.3">
      <c r="A216" s="3">
        <v>42690</v>
      </c>
      <c r="B216" s="18">
        <v>31.69</v>
      </c>
      <c r="C216" s="16">
        <f t="shared" si="18"/>
        <v>6.3151247237125396E-4</v>
      </c>
      <c r="D216" s="18">
        <v>75.27</v>
      </c>
      <c r="E216" s="16">
        <f t="shared" si="19"/>
        <v>5.3170277814684752E-4</v>
      </c>
      <c r="F216" s="18">
        <v>21.56</v>
      </c>
      <c r="G216" s="16">
        <f t="shared" si="20"/>
        <v>1.3934045517880467E-3</v>
      </c>
      <c r="J216" s="15">
        <f t="shared" si="21"/>
        <v>7.6589470476267924E-5</v>
      </c>
      <c r="K216" s="15">
        <f t="shared" si="22"/>
        <v>5.9065936600566815E-5</v>
      </c>
      <c r="L216" s="15">
        <f t="shared" si="23"/>
        <v>9.2298374160024893E-4</v>
      </c>
    </row>
    <row r="217" spans="1:12" x14ac:dyDescent="0.3">
      <c r="A217" s="3">
        <v>42691</v>
      </c>
      <c r="B217" s="18">
        <v>31.63</v>
      </c>
      <c r="C217" s="16">
        <f t="shared" si="18"/>
        <v>-1.8933417481856729E-3</v>
      </c>
      <c r="D217" s="18">
        <v>75.099999999999994</v>
      </c>
      <c r="E217" s="16">
        <f t="shared" si="19"/>
        <v>-2.2585359372924163E-3</v>
      </c>
      <c r="F217" s="18">
        <v>21.48</v>
      </c>
      <c r="G217" s="16">
        <f t="shared" si="20"/>
        <v>-3.7105751391465214E-3</v>
      </c>
      <c r="J217" s="15">
        <f t="shared" si="21"/>
        <v>-2.448264750080659E-3</v>
      </c>
      <c r="K217" s="15">
        <f t="shared" si="22"/>
        <v>-2.7311727788386971E-3</v>
      </c>
      <c r="L217" s="15">
        <f t="shared" si="23"/>
        <v>-4.1809959493343193E-3</v>
      </c>
    </row>
    <row r="218" spans="1:12" x14ac:dyDescent="0.3">
      <c r="A218" s="3">
        <v>42692</v>
      </c>
      <c r="B218" s="18">
        <v>31.58</v>
      </c>
      <c r="C218" s="16">
        <f t="shared" si="18"/>
        <v>-1.5807777426494196E-3</v>
      </c>
      <c r="D218" s="18">
        <v>76</v>
      </c>
      <c r="E218" s="16">
        <f t="shared" si="19"/>
        <v>1.1984021304926928E-2</v>
      </c>
      <c r="F218" s="18">
        <v>21.48</v>
      </c>
      <c r="G218" s="16">
        <f t="shared" si="20"/>
        <v>0</v>
      </c>
      <c r="J218" s="15">
        <f t="shared" si="21"/>
        <v>-2.1357007445444057E-3</v>
      </c>
      <c r="K218" s="15">
        <f t="shared" si="22"/>
        <v>1.1511384463380648E-2</v>
      </c>
      <c r="L218" s="15">
        <f t="shared" si="23"/>
        <v>-4.704208101877977E-4</v>
      </c>
    </row>
    <row r="219" spans="1:12" x14ac:dyDescent="0.3">
      <c r="A219" s="3">
        <v>42695</v>
      </c>
      <c r="B219" s="18">
        <v>30.99</v>
      </c>
      <c r="C219" s="16">
        <f t="shared" si="18"/>
        <v>-1.8682710576314099E-2</v>
      </c>
      <c r="D219" s="18">
        <v>73.98</v>
      </c>
      <c r="E219" s="16">
        <f t="shared" si="19"/>
        <v>-2.6578947368421035E-2</v>
      </c>
      <c r="F219" s="18">
        <v>21.17</v>
      </c>
      <c r="G219" s="16">
        <f t="shared" si="20"/>
        <v>-1.443202979515823E-2</v>
      </c>
      <c r="J219" s="15">
        <f t="shared" si="21"/>
        <v>-1.9237633578209085E-2</v>
      </c>
      <c r="K219" s="15">
        <f t="shared" si="22"/>
        <v>-2.7051584209967314E-2</v>
      </c>
      <c r="L219" s="15">
        <f t="shared" si="23"/>
        <v>-1.4902450605346028E-2</v>
      </c>
    </row>
    <row r="220" spans="1:12" x14ac:dyDescent="0.3">
      <c r="A220" s="3">
        <v>42696</v>
      </c>
      <c r="B220" s="18">
        <v>31.22</v>
      </c>
      <c r="C220" s="16">
        <f t="shared" si="18"/>
        <v>7.4217489512746759E-3</v>
      </c>
      <c r="D220" s="18">
        <v>74.84</v>
      </c>
      <c r="E220" s="16">
        <f t="shared" si="19"/>
        <v>1.1624763449580966E-2</v>
      </c>
      <c r="F220" s="18">
        <v>21.32</v>
      </c>
      <c r="G220" s="16">
        <f t="shared" si="20"/>
        <v>7.0854983467170118E-3</v>
      </c>
      <c r="J220" s="15">
        <f t="shared" si="21"/>
        <v>6.8668259493796895E-3</v>
      </c>
      <c r="K220" s="15">
        <f t="shared" si="22"/>
        <v>1.1152126608034685E-2</v>
      </c>
      <c r="L220" s="15">
        <f t="shared" si="23"/>
        <v>6.6150775365292139E-3</v>
      </c>
    </row>
    <row r="221" spans="1:12" x14ac:dyDescent="0.3">
      <c r="A221" s="3">
        <v>42697</v>
      </c>
      <c r="B221" s="18">
        <v>31.4</v>
      </c>
      <c r="C221" s="16">
        <f t="shared" si="18"/>
        <v>5.7655349135170564E-3</v>
      </c>
      <c r="D221" s="18">
        <v>75.17</v>
      </c>
      <c r="E221" s="16">
        <f t="shared" si="19"/>
        <v>4.4094067343665166E-3</v>
      </c>
      <c r="F221" s="18">
        <v>21.38</v>
      </c>
      <c r="G221" s="16">
        <f t="shared" si="20"/>
        <v>2.8142589118198558E-3</v>
      </c>
      <c r="J221" s="15">
        <f t="shared" si="21"/>
        <v>5.2106119116220699E-3</v>
      </c>
      <c r="K221" s="15">
        <f t="shared" si="22"/>
        <v>3.9367698928202358E-3</v>
      </c>
      <c r="L221" s="15">
        <f t="shared" si="23"/>
        <v>2.3438381016320582E-3</v>
      </c>
    </row>
    <row r="222" spans="1:12" x14ac:dyDescent="0.3">
      <c r="A222" s="3">
        <v>42698</v>
      </c>
      <c r="B222" s="18">
        <v>31.18</v>
      </c>
      <c r="C222" s="16">
        <f t="shared" si="18"/>
        <v>-7.0063694267515908E-3</v>
      </c>
      <c r="D222" s="18">
        <v>74.959999999999994</v>
      </c>
      <c r="E222" s="16">
        <f t="shared" si="19"/>
        <v>-2.7936676865771837E-3</v>
      </c>
      <c r="F222" s="18">
        <v>21.39</v>
      </c>
      <c r="G222" s="16">
        <f t="shared" si="20"/>
        <v>4.6772684752105498E-4</v>
      </c>
      <c r="J222" s="15">
        <f t="shared" si="21"/>
        <v>-7.5612924286465773E-3</v>
      </c>
      <c r="K222" s="15">
        <f t="shared" si="22"/>
        <v>-3.2663045281234645E-3</v>
      </c>
      <c r="L222" s="15">
        <f t="shared" si="23"/>
        <v>-2.6939626667427173E-6</v>
      </c>
    </row>
    <row r="223" spans="1:12" x14ac:dyDescent="0.3">
      <c r="A223" s="3">
        <v>42699</v>
      </c>
      <c r="B223" s="18">
        <v>31.74</v>
      </c>
      <c r="C223" s="16">
        <f t="shared" si="18"/>
        <v>1.7960230917254627E-2</v>
      </c>
      <c r="D223" s="18">
        <v>75.98</v>
      </c>
      <c r="E223" s="16">
        <f t="shared" si="19"/>
        <v>1.3607257203842149E-2</v>
      </c>
      <c r="F223" s="18">
        <v>21.63</v>
      </c>
      <c r="G223" s="16">
        <f t="shared" si="20"/>
        <v>1.1220196353436185E-2</v>
      </c>
      <c r="J223" s="15">
        <f t="shared" si="21"/>
        <v>1.7405307915359641E-2</v>
      </c>
      <c r="K223" s="15">
        <f t="shared" si="22"/>
        <v>1.3134620362295868E-2</v>
      </c>
      <c r="L223" s="15">
        <f t="shared" si="23"/>
        <v>1.0749775543248387E-2</v>
      </c>
    </row>
    <row r="224" spans="1:12" x14ac:dyDescent="0.3">
      <c r="A224" s="3">
        <v>42702</v>
      </c>
      <c r="B224" s="18">
        <v>31.76</v>
      </c>
      <c r="C224" s="16">
        <f t="shared" si="18"/>
        <v>6.3011972274740202E-4</v>
      </c>
      <c r="D224" s="18">
        <v>76.510000000000005</v>
      </c>
      <c r="E224" s="16">
        <f t="shared" si="19"/>
        <v>6.9755198736509705E-3</v>
      </c>
      <c r="F224" s="18">
        <v>21.75</v>
      </c>
      <c r="G224" s="16">
        <f t="shared" si="20"/>
        <v>5.5478502080443803E-3</v>
      </c>
      <c r="J224" s="15">
        <f t="shared" si="21"/>
        <v>7.5196720852415983E-5</v>
      </c>
      <c r="K224" s="15">
        <f t="shared" si="22"/>
        <v>6.5028830321046897E-3</v>
      </c>
      <c r="L224" s="15">
        <f t="shared" si="23"/>
        <v>5.0774293978565824E-3</v>
      </c>
    </row>
    <row r="225" spans="1:12" x14ac:dyDescent="0.3">
      <c r="A225" s="3">
        <v>42703</v>
      </c>
      <c r="B225" s="18">
        <v>31.81</v>
      </c>
      <c r="C225" s="16">
        <f t="shared" si="18"/>
        <v>1.5743073047858047E-3</v>
      </c>
      <c r="D225" s="18">
        <v>77.040000000000006</v>
      </c>
      <c r="E225" s="16">
        <f t="shared" si="19"/>
        <v>6.9271990589465648E-3</v>
      </c>
      <c r="F225" s="18">
        <v>21.72</v>
      </c>
      <c r="G225" s="16">
        <f t="shared" si="20"/>
        <v>-1.3793103448276334E-3</v>
      </c>
      <c r="J225" s="15">
        <f t="shared" si="21"/>
        <v>1.0193843028908187E-3</v>
      </c>
      <c r="K225" s="15">
        <f t="shared" si="22"/>
        <v>6.454562217400284E-3</v>
      </c>
      <c r="L225" s="15">
        <f t="shared" si="23"/>
        <v>-1.8497311550154311E-3</v>
      </c>
    </row>
    <row r="226" spans="1:12" x14ac:dyDescent="0.3">
      <c r="A226" s="3">
        <v>42704</v>
      </c>
      <c r="B226" s="18">
        <v>32.15</v>
      </c>
      <c r="C226" s="16">
        <f t="shared" si="18"/>
        <v>1.0688462747563632E-2</v>
      </c>
      <c r="D226" s="18">
        <v>77.97</v>
      </c>
      <c r="E226" s="16">
        <f t="shared" si="19"/>
        <v>1.2071651090342472E-2</v>
      </c>
      <c r="F226" s="18">
        <v>22</v>
      </c>
      <c r="G226" s="16">
        <f t="shared" si="20"/>
        <v>1.2891344383057168E-2</v>
      </c>
      <c r="J226" s="15">
        <f t="shared" si="21"/>
        <v>1.0133539745668645E-2</v>
      </c>
      <c r="K226" s="15">
        <f t="shared" si="22"/>
        <v>1.1599014248796191E-2</v>
      </c>
      <c r="L226" s="15">
        <f t="shared" si="23"/>
        <v>1.242092357286937E-2</v>
      </c>
    </row>
    <row r="227" spans="1:12" x14ac:dyDescent="0.3">
      <c r="A227" s="3">
        <v>42705</v>
      </c>
      <c r="B227" s="18">
        <v>31.97</v>
      </c>
      <c r="C227" s="16">
        <f t="shared" si="18"/>
        <v>-5.5987558320372832E-3</v>
      </c>
      <c r="D227" s="18">
        <v>77.44</v>
      </c>
      <c r="E227" s="16">
        <f t="shared" si="19"/>
        <v>-6.7974862126458646E-3</v>
      </c>
      <c r="F227" s="18">
        <v>21.76</v>
      </c>
      <c r="G227" s="16">
        <f t="shared" si="20"/>
        <v>-1.0909090909090868E-2</v>
      </c>
      <c r="J227" s="15">
        <f t="shared" si="21"/>
        <v>-6.1536788339322697E-3</v>
      </c>
      <c r="K227" s="15">
        <f t="shared" si="22"/>
        <v>-7.2701230541921454E-3</v>
      </c>
      <c r="L227" s="15">
        <f t="shared" si="23"/>
        <v>-1.1379511719278666E-2</v>
      </c>
    </row>
    <row r="228" spans="1:12" x14ac:dyDescent="0.3">
      <c r="A228" s="3">
        <v>42706</v>
      </c>
      <c r="B228" s="18">
        <v>31.66</v>
      </c>
      <c r="C228" s="16">
        <f t="shared" si="18"/>
        <v>-9.6965905536440244E-3</v>
      </c>
      <c r="D228" s="18">
        <v>76.67</v>
      </c>
      <c r="E228" s="16">
        <f t="shared" si="19"/>
        <v>-9.9431818181817677E-3</v>
      </c>
      <c r="F228" s="18">
        <v>21.73</v>
      </c>
      <c r="G228" s="16">
        <f t="shared" si="20"/>
        <v>-1.3786764705883137E-3</v>
      </c>
      <c r="J228" s="15">
        <f t="shared" si="21"/>
        <v>-1.0251513555539011E-2</v>
      </c>
      <c r="K228" s="15">
        <f t="shared" si="22"/>
        <v>-1.0415818659728049E-2</v>
      </c>
      <c r="L228" s="15">
        <f t="shared" si="23"/>
        <v>-1.8490972807761114E-3</v>
      </c>
    </row>
    <row r="229" spans="1:12" x14ac:dyDescent="0.3">
      <c r="A229" s="3">
        <v>42709</v>
      </c>
      <c r="B229" s="18">
        <v>31.88</v>
      </c>
      <c r="C229" s="16">
        <f t="shared" si="18"/>
        <v>6.948831332912242E-3</v>
      </c>
      <c r="D229" s="18">
        <v>76.92</v>
      </c>
      <c r="E229" s="16">
        <f t="shared" si="19"/>
        <v>3.2607277944436408E-3</v>
      </c>
      <c r="F229" s="18">
        <v>21.82</v>
      </c>
      <c r="G229" s="16">
        <f t="shared" si="20"/>
        <v>4.1417395306029281E-3</v>
      </c>
      <c r="J229" s="15">
        <f t="shared" si="21"/>
        <v>6.3939083310172555E-3</v>
      </c>
      <c r="K229" s="15">
        <f t="shared" si="22"/>
        <v>2.78809095289736E-3</v>
      </c>
      <c r="L229" s="15">
        <f t="shared" si="23"/>
        <v>3.6713187204151306E-3</v>
      </c>
    </row>
    <row r="230" spans="1:12" x14ac:dyDescent="0.3">
      <c r="A230" s="3">
        <v>42710</v>
      </c>
      <c r="B230" s="18">
        <v>31.85</v>
      </c>
      <c r="C230" s="16">
        <f t="shared" si="18"/>
        <v>-9.4102885821822913E-4</v>
      </c>
      <c r="D230" s="18">
        <v>77.209999999999994</v>
      </c>
      <c r="E230" s="16">
        <f t="shared" si="19"/>
        <v>3.7701508060321576E-3</v>
      </c>
      <c r="F230" s="18">
        <v>21.91</v>
      </c>
      <c r="G230" s="16">
        <f t="shared" si="20"/>
        <v>4.124656278643446E-3</v>
      </c>
      <c r="J230" s="15">
        <f t="shared" si="21"/>
        <v>-1.4959518601132152E-3</v>
      </c>
      <c r="K230" s="15">
        <f t="shared" si="22"/>
        <v>3.2975139644858768E-3</v>
      </c>
      <c r="L230" s="15">
        <f t="shared" si="23"/>
        <v>3.6542354684556484E-3</v>
      </c>
    </row>
    <row r="231" spans="1:12" x14ac:dyDescent="0.3">
      <c r="A231" s="3">
        <v>42711</v>
      </c>
      <c r="B231" s="18">
        <v>31.66</v>
      </c>
      <c r="C231" s="16">
        <f t="shared" si="18"/>
        <v>-5.9654631083202458E-3</v>
      </c>
      <c r="D231" s="18">
        <v>77.040000000000006</v>
      </c>
      <c r="E231" s="16">
        <f t="shared" si="19"/>
        <v>-2.2017873332468296E-3</v>
      </c>
      <c r="F231" s="18">
        <v>21.8</v>
      </c>
      <c r="G231" s="16">
        <f t="shared" si="20"/>
        <v>-5.0205385668644631E-3</v>
      </c>
      <c r="J231" s="15">
        <f t="shared" si="21"/>
        <v>-6.5203861102152323E-3</v>
      </c>
      <c r="K231" s="15">
        <f t="shared" si="22"/>
        <v>-2.6744241747931104E-3</v>
      </c>
      <c r="L231" s="15">
        <f t="shared" si="23"/>
        <v>-5.4909593770522611E-3</v>
      </c>
    </row>
    <row r="232" spans="1:12" x14ac:dyDescent="0.3">
      <c r="A232" s="3">
        <v>42712</v>
      </c>
      <c r="B232" s="18">
        <v>32.18</v>
      </c>
      <c r="C232" s="16">
        <f t="shared" si="18"/>
        <v>1.6424510423246996E-2</v>
      </c>
      <c r="D232" s="18">
        <v>77.790000000000006</v>
      </c>
      <c r="E232" s="16">
        <f t="shared" si="19"/>
        <v>9.7352024922119362E-3</v>
      </c>
      <c r="F232" s="18">
        <v>22.04</v>
      </c>
      <c r="G232" s="16">
        <f t="shared" si="20"/>
        <v>1.1009174311926495E-2</v>
      </c>
      <c r="J232" s="15">
        <f t="shared" si="21"/>
        <v>1.586958742135201E-2</v>
      </c>
      <c r="K232" s="15">
        <f t="shared" si="22"/>
        <v>9.2625656506656554E-3</v>
      </c>
      <c r="L232" s="15">
        <f t="shared" si="23"/>
        <v>1.0538753501738697E-2</v>
      </c>
    </row>
    <row r="233" spans="1:12" x14ac:dyDescent="0.3">
      <c r="A233" s="3">
        <v>42713</v>
      </c>
      <c r="B233" s="18">
        <v>32.26</v>
      </c>
      <c r="C233" s="16">
        <f t="shared" si="18"/>
        <v>2.4860161591049312E-3</v>
      </c>
      <c r="D233" s="18">
        <v>78.16</v>
      </c>
      <c r="E233" s="16">
        <f t="shared" si="19"/>
        <v>4.7563954235760875E-3</v>
      </c>
      <c r="F233" s="18">
        <v>22.07</v>
      </c>
      <c r="G233" s="16">
        <f t="shared" si="20"/>
        <v>1.3611615245010533E-3</v>
      </c>
      <c r="J233" s="15">
        <f t="shared" si="21"/>
        <v>1.9310931572099452E-3</v>
      </c>
      <c r="K233" s="15">
        <f t="shared" si="22"/>
        <v>4.2837585820298067E-3</v>
      </c>
      <c r="L233" s="15">
        <f t="shared" si="23"/>
        <v>8.9074071431325557E-4</v>
      </c>
    </row>
    <row r="234" spans="1:12" x14ac:dyDescent="0.3">
      <c r="A234" s="3">
        <v>42716</v>
      </c>
      <c r="B234" s="18">
        <v>31.93</v>
      </c>
      <c r="C234" s="16">
        <f t="shared" si="18"/>
        <v>-1.0229386236825788E-2</v>
      </c>
      <c r="D234" s="18">
        <v>77.47</v>
      </c>
      <c r="E234" s="16">
        <f t="shared" si="19"/>
        <v>-8.828045035823906E-3</v>
      </c>
      <c r="F234" s="18">
        <v>21.94</v>
      </c>
      <c r="G234" s="16">
        <f t="shared" si="20"/>
        <v>-5.8903488898957024E-3</v>
      </c>
      <c r="J234" s="15">
        <f t="shared" si="21"/>
        <v>-1.0784309238720775E-2</v>
      </c>
      <c r="K234" s="15">
        <f t="shared" si="22"/>
        <v>-9.3006818773701868E-3</v>
      </c>
      <c r="L234" s="15">
        <f t="shared" si="23"/>
        <v>-6.3607697000835003E-3</v>
      </c>
    </row>
    <row r="235" spans="1:12" x14ac:dyDescent="0.3">
      <c r="A235" s="3">
        <v>42717</v>
      </c>
      <c r="B235" s="18">
        <v>32.08</v>
      </c>
      <c r="C235" s="16">
        <f t="shared" si="18"/>
        <v>4.6977763858440102E-3</v>
      </c>
      <c r="D235" s="18">
        <v>77.48</v>
      </c>
      <c r="E235" s="16">
        <f t="shared" si="19"/>
        <v>1.2908222537766356E-4</v>
      </c>
      <c r="F235" s="18">
        <v>21.92</v>
      </c>
      <c r="G235" s="16">
        <f t="shared" si="20"/>
        <v>-9.1157702825883646E-4</v>
      </c>
      <c r="J235" s="15">
        <f t="shared" si="21"/>
        <v>4.1428533839490238E-3</v>
      </c>
      <c r="K235" s="15">
        <f t="shared" si="22"/>
        <v>-3.4355461616861714E-4</v>
      </c>
      <c r="L235" s="15">
        <f t="shared" si="23"/>
        <v>-1.3819978384466342E-3</v>
      </c>
    </row>
    <row r="236" spans="1:12" x14ac:dyDescent="0.3">
      <c r="A236" s="3">
        <v>42718</v>
      </c>
      <c r="B236" s="18">
        <v>31.85</v>
      </c>
      <c r="C236" s="16">
        <f t="shared" si="18"/>
        <v>-7.1695760598502467E-3</v>
      </c>
      <c r="D236" s="18">
        <v>77</v>
      </c>
      <c r="E236" s="16">
        <f t="shared" si="19"/>
        <v>-6.1951471347444498E-3</v>
      </c>
      <c r="F236" s="18">
        <v>21.68</v>
      </c>
      <c r="G236" s="16">
        <f t="shared" si="20"/>
        <v>-1.0948905109489093E-2</v>
      </c>
      <c r="J236" s="15">
        <f t="shared" si="21"/>
        <v>-7.7244990617452332E-3</v>
      </c>
      <c r="K236" s="15">
        <f t="shared" si="22"/>
        <v>-6.6677839762907306E-3</v>
      </c>
      <c r="L236" s="15">
        <f t="shared" si="23"/>
        <v>-1.1419325919676891E-2</v>
      </c>
    </row>
    <row r="237" spans="1:12" x14ac:dyDescent="0.3">
      <c r="A237" s="3">
        <v>42719</v>
      </c>
      <c r="B237" s="18">
        <v>31.72</v>
      </c>
      <c r="C237" s="16">
        <f t="shared" si="18"/>
        <v>-4.0816326530612734E-3</v>
      </c>
      <c r="D237" s="18">
        <v>77.02</v>
      </c>
      <c r="E237" s="16">
        <f t="shared" si="19"/>
        <v>2.5974025974018211E-4</v>
      </c>
      <c r="F237" s="18">
        <v>21.63</v>
      </c>
      <c r="G237" s="16">
        <f t="shared" si="20"/>
        <v>-2.3062730627306793E-3</v>
      </c>
      <c r="J237" s="15">
        <f t="shared" si="21"/>
        <v>-4.6365556549562599E-3</v>
      </c>
      <c r="K237" s="15">
        <f t="shared" si="22"/>
        <v>-2.1289658180609859E-4</v>
      </c>
      <c r="L237" s="15">
        <f t="shared" si="23"/>
        <v>-2.7766938729184769E-3</v>
      </c>
    </row>
    <row r="238" spans="1:12" x14ac:dyDescent="0.3">
      <c r="A238" s="3">
        <v>42720</v>
      </c>
      <c r="B238" s="18">
        <v>31.71</v>
      </c>
      <c r="C238" s="16">
        <f t="shared" si="18"/>
        <v>-3.1525851197977683E-4</v>
      </c>
      <c r="D238" s="18">
        <v>77.430000000000007</v>
      </c>
      <c r="E238" s="16">
        <f t="shared" si="19"/>
        <v>5.3232926512596368E-3</v>
      </c>
      <c r="F238" s="18">
        <v>21.6</v>
      </c>
      <c r="G238" s="16">
        <f t="shared" si="20"/>
        <v>-1.3869625520109841E-3</v>
      </c>
      <c r="J238" s="15">
        <f t="shared" si="21"/>
        <v>-8.7018151387476287E-4</v>
      </c>
      <c r="K238" s="15">
        <f t="shared" si="22"/>
        <v>4.850655809713356E-3</v>
      </c>
      <c r="L238" s="15">
        <f t="shared" si="23"/>
        <v>-1.8573833621987818E-3</v>
      </c>
    </row>
    <row r="239" spans="1:12" x14ac:dyDescent="0.3">
      <c r="A239" s="3">
        <v>42723</v>
      </c>
      <c r="B239" s="18">
        <v>31.59</v>
      </c>
      <c r="C239" s="16">
        <f t="shared" si="18"/>
        <v>-3.7842951750236553E-3</v>
      </c>
      <c r="D239" s="18">
        <v>77.2</v>
      </c>
      <c r="E239" s="16">
        <f t="shared" si="19"/>
        <v>-2.9704248999096183E-3</v>
      </c>
      <c r="F239" s="18">
        <v>21.53</v>
      </c>
      <c r="G239" s="16">
        <f t="shared" si="20"/>
        <v>-3.2407407407407662E-3</v>
      </c>
      <c r="J239" s="15">
        <f t="shared" si="21"/>
        <v>-4.3392181769186418E-3</v>
      </c>
      <c r="K239" s="15">
        <f t="shared" si="22"/>
        <v>-3.4430617414558991E-3</v>
      </c>
      <c r="L239" s="15">
        <f t="shared" si="23"/>
        <v>-3.7111615509285638E-3</v>
      </c>
    </row>
    <row r="240" spans="1:12" x14ac:dyDescent="0.3">
      <c r="A240" s="3">
        <v>42724</v>
      </c>
      <c r="B240" s="18">
        <v>31.47</v>
      </c>
      <c r="C240" s="16">
        <f t="shared" si="18"/>
        <v>-3.7986704653372172E-3</v>
      </c>
      <c r="D240" s="18">
        <v>76.540000000000006</v>
      </c>
      <c r="E240" s="16">
        <f t="shared" si="19"/>
        <v>-8.5492227979274693E-3</v>
      </c>
      <c r="F240" s="18">
        <v>21.43</v>
      </c>
      <c r="G240" s="16">
        <f t="shared" si="20"/>
        <v>-4.644681839294118E-3</v>
      </c>
      <c r="J240" s="15">
        <f t="shared" si="21"/>
        <v>-4.3535934672322037E-3</v>
      </c>
      <c r="K240" s="15">
        <f t="shared" si="22"/>
        <v>-9.0218596394737501E-3</v>
      </c>
      <c r="L240" s="15">
        <f t="shared" si="23"/>
        <v>-5.115102649481916E-3</v>
      </c>
    </row>
    <row r="241" spans="1:12" x14ac:dyDescent="0.3">
      <c r="A241" s="3">
        <v>42725</v>
      </c>
      <c r="B241" s="18">
        <v>31.43</v>
      </c>
      <c r="C241" s="16">
        <f t="shared" si="18"/>
        <v>-1.2710517953606892E-3</v>
      </c>
      <c r="D241" s="18">
        <v>76.33</v>
      </c>
      <c r="E241" s="16">
        <f t="shared" si="19"/>
        <v>-2.7436634439509389E-3</v>
      </c>
      <c r="F241" s="18">
        <v>21.41</v>
      </c>
      <c r="G241" s="16">
        <f t="shared" si="20"/>
        <v>-9.3327111525898232E-4</v>
      </c>
      <c r="J241" s="15">
        <f t="shared" si="21"/>
        <v>-1.8259747972556753E-3</v>
      </c>
      <c r="K241" s="15">
        <f t="shared" si="22"/>
        <v>-3.2163002854972197E-3</v>
      </c>
      <c r="L241" s="15">
        <f t="shared" si="23"/>
        <v>-1.4036919254467801E-3</v>
      </c>
    </row>
    <row r="242" spans="1:12" x14ac:dyDescent="0.3">
      <c r="A242" s="3">
        <v>42726</v>
      </c>
      <c r="B242" s="18">
        <v>31.08</v>
      </c>
      <c r="C242" s="16">
        <f t="shared" si="18"/>
        <v>-1.1135857461024523E-2</v>
      </c>
      <c r="D242" s="18">
        <v>75.58</v>
      </c>
      <c r="E242" s="16">
        <f t="shared" si="19"/>
        <v>-9.825756583256906E-3</v>
      </c>
      <c r="F242" s="18">
        <v>21.13</v>
      </c>
      <c r="G242" s="16">
        <f t="shared" si="20"/>
        <v>-1.3078000934143019E-2</v>
      </c>
      <c r="J242" s="15">
        <f t="shared" si="21"/>
        <v>-1.169078046291951E-2</v>
      </c>
      <c r="K242" s="15">
        <f t="shared" si="22"/>
        <v>-1.0298393424803187E-2</v>
      </c>
      <c r="L242" s="15">
        <f t="shared" si="23"/>
        <v>-1.3548421744330817E-2</v>
      </c>
    </row>
    <row r="243" spans="1:12" x14ac:dyDescent="0.3">
      <c r="A243" s="3">
        <v>42727</v>
      </c>
      <c r="B243" s="18">
        <v>31.12</v>
      </c>
      <c r="C243" s="16">
        <f t="shared" si="18"/>
        <v>1.2870012870014325E-3</v>
      </c>
      <c r="D243" s="18">
        <v>75.56</v>
      </c>
      <c r="E243" s="16">
        <f t="shared" si="19"/>
        <v>-2.6462026991258547E-4</v>
      </c>
      <c r="F243" s="18">
        <v>21.11</v>
      </c>
      <c r="G243" s="16">
        <f t="shared" si="20"/>
        <v>-9.4652153336483025E-4</v>
      </c>
      <c r="J243" s="15">
        <f t="shared" si="21"/>
        <v>7.3207828510644642E-4</v>
      </c>
      <c r="K243" s="15">
        <f t="shared" si="22"/>
        <v>-7.3725711145886618E-4</v>
      </c>
      <c r="L243" s="15">
        <f t="shared" si="23"/>
        <v>-1.416942343552628E-3</v>
      </c>
    </row>
    <row r="244" spans="1:12" x14ac:dyDescent="0.3">
      <c r="A244" s="3">
        <v>42730</v>
      </c>
      <c r="B244" s="18">
        <v>30.77</v>
      </c>
      <c r="C244" s="16">
        <f t="shared" si="18"/>
        <v>-1.1246786632390759E-2</v>
      </c>
      <c r="D244" s="18">
        <v>74.03</v>
      </c>
      <c r="E244" s="16">
        <f t="shared" si="19"/>
        <v>-2.0248808893594483E-2</v>
      </c>
      <c r="F244" s="24">
        <v>21.16</v>
      </c>
      <c r="G244" s="16">
        <f t="shared" si="20"/>
        <v>2.368545712932324E-3</v>
      </c>
      <c r="J244" s="15">
        <f t="shared" si="21"/>
        <v>-1.1801709634285746E-2</v>
      </c>
      <c r="K244" s="15">
        <f t="shared" si="22"/>
        <v>-2.0721445735140762E-2</v>
      </c>
      <c r="L244" s="15">
        <f t="shared" si="23"/>
        <v>1.8981249027445262E-3</v>
      </c>
    </row>
    <row r="245" spans="1:12" x14ac:dyDescent="0.3">
      <c r="A245" s="3">
        <v>42731</v>
      </c>
      <c r="B245" s="18">
        <v>31.22</v>
      </c>
      <c r="C245" s="16">
        <f t="shared" si="18"/>
        <v>1.46246343841403E-2</v>
      </c>
      <c r="D245" s="18">
        <v>75.22</v>
      </c>
      <c r="E245" s="16">
        <f t="shared" si="19"/>
        <v>1.6074564365797572E-2</v>
      </c>
      <c r="F245" s="18">
        <v>21.16</v>
      </c>
      <c r="G245" s="16">
        <f t="shared" si="20"/>
        <v>0</v>
      </c>
      <c r="J245" s="15">
        <f t="shared" si="21"/>
        <v>1.4069711382245314E-2</v>
      </c>
      <c r="K245" s="15">
        <f t="shared" si="22"/>
        <v>1.5601927524251291E-2</v>
      </c>
      <c r="L245" s="15">
        <f t="shared" si="23"/>
        <v>-4.704208101877977E-4</v>
      </c>
    </row>
    <row r="246" spans="1:12" x14ac:dyDescent="0.3">
      <c r="A246" s="3">
        <v>42732</v>
      </c>
      <c r="B246" s="18">
        <v>31.28</v>
      </c>
      <c r="C246" s="16">
        <f t="shared" si="18"/>
        <v>1.9218449711724261E-3</v>
      </c>
      <c r="D246" s="18">
        <v>76.17</v>
      </c>
      <c r="E246" s="16">
        <f t="shared" si="19"/>
        <v>1.2629619781972856E-2</v>
      </c>
      <c r="F246" s="18">
        <v>21.38</v>
      </c>
      <c r="G246" s="16">
        <f t="shared" si="20"/>
        <v>1.0396975425330801E-2</v>
      </c>
      <c r="J246" s="15">
        <f t="shared" si="21"/>
        <v>1.3669219692774401E-3</v>
      </c>
      <c r="K246" s="15">
        <f t="shared" si="22"/>
        <v>1.2156982940426575E-2</v>
      </c>
      <c r="L246" s="15">
        <f t="shared" si="23"/>
        <v>9.9265546151430031E-3</v>
      </c>
    </row>
    <row r="247" spans="1:12" x14ac:dyDescent="0.3">
      <c r="A247" s="3">
        <v>42733</v>
      </c>
      <c r="B247" s="18">
        <v>31.6</v>
      </c>
      <c r="C247" s="16">
        <f t="shared" si="18"/>
        <v>1.0230179028132946E-2</v>
      </c>
      <c r="D247" s="18">
        <v>77.069999999999993</v>
      </c>
      <c r="E247" s="16">
        <f t="shared" si="19"/>
        <v>1.1815675462780506E-2</v>
      </c>
      <c r="F247" s="18">
        <v>21.53</v>
      </c>
      <c r="G247" s="16">
        <f t="shared" si="20"/>
        <v>7.0159027128158247E-3</v>
      </c>
      <c r="J247" s="15">
        <f t="shared" si="21"/>
        <v>9.6752560262379599E-3</v>
      </c>
      <c r="K247" s="15">
        <f t="shared" si="22"/>
        <v>1.1343038621234225E-2</v>
      </c>
      <c r="L247" s="15">
        <f t="shared" si="23"/>
        <v>6.5454819026280267E-3</v>
      </c>
    </row>
    <row r="248" spans="1:12" x14ac:dyDescent="0.3">
      <c r="A248" s="3">
        <v>42734</v>
      </c>
      <c r="B248" s="18">
        <v>31.87</v>
      </c>
      <c r="C248" s="16">
        <f t="shared" si="18"/>
        <v>8.5443037974684E-3</v>
      </c>
      <c r="D248" s="18">
        <v>77.13</v>
      </c>
      <c r="E248" s="16">
        <f t="shared" si="19"/>
        <v>7.7851304009346478E-4</v>
      </c>
      <c r="F248" s="18">
        <v>21.69</v>
      </c>
      <c r="G248" s="16">
        <f t="shared" si="20"/>
        <v>7.4314909428703224E-3</v>
      </c>
      <c r="J248" s="15">
        <f t="shared" si="21"/>
        <v>7.9893807955734135E-3</v>
      </c>
      <c r="K248" s="15">
        <f t="shared" si="22"/>
        <v>3.0587619854718408E-4</v>
      </c>
      <c r="L248" s="15">
        <f t="shared" si="23"/>
        <v>6.9610701326825244E-3</v>
      </c>
    </row>
    <row r="249" spans="1:12" x14ac:dyDescent="0.3">
      <c r="A249" s="3">
        <v>42737</v>
      </c>
      <c r="B249" s="18">
        <v>31.91</v>
      </c>
      <c r="C249" s="16">
        <f t="shared" si="18"/>
        <v>1.2550988390336304E-3</v>
      </c>
      <c r="D249" s="18">
        <v>77.489999999999995</v>
      </c>
      <c r="E249" s="16">
        <f t="shared" si="19"/>
        <v>4.667444574095736E-3</v>
      </c>
      <c r="F249" s="18">
        <v>21.79</v>
      </c>
      <c r="G249" s="16">
        <f t="shared" si="20"/>
        <v>4.6104195481788679E-3</v>
      </c>
      <c r="J249" s="15">
        <f t="shared" si="21"/>
        <v>7.0017583713864436E-4</v>
      </c>
      <c r="K249" s="15">
        <f t="shared" si="22"/>
        <v>4.1948077325494552E-3</v>
      </c>
      <c r="L249" s="15">
        <f t="shared" si="23"/>
        <v>4.1399987379910699E-3</v>
      </c>
    </row>
    <row r="250" spans="1:12" x14ac:dyDescent="0.3">
      <c r="A250" s="3">
        <v>42738</v>
      </c>
      <c r="B250" s="18">
        <v>32.049999999999997</v>
      </c>
      <c r="C250" s="16">
        <f t="shared" si="18"/>
        <v>4.3873393920399462E-3</v>
      </c>
      <c r="D250" s="18">
        <v>78.03</v>
      </c>
      <c r="E250" s="16">
        <f t="shared" si="19"/>
        <v>6.9686411149827432E-3</v>
      </c>
      <c r="F250" s="18">
        <v>21.89</v>
      </c>
      <c r="G250" s="16">
        <f t="shared" si="20"/>
        <v>4.5892611289584107E-3</v>
      </c>
      <c r="J250" s="15">
        <f t="shared" si="21"/>
        <v>3.8324163901449601E-3</v>
      </c>
      <c r="K250" s="15">
        <f t="shared" si="22"/>
        <v>6.4960042734364624E-3</v>
      </c>
      <c r="L250" s="15">
        <f t="shared" si="23"/>
        <v>4.1188403187706127E-3</v>
      </c>
    </row>
    <row r="251" spans="1:12" x14ac:dyDescent="0.3">
      <c r="A251" s="3">
        <v>42739</v>
      </c>
      <c r="B251" s="18">
        <v>31.99</v>
      </c>
      <c r="C251" s="16">
        <f t="shared" si="18"/>
        <v>-1.8720748829952338E-3</v>
      </c>
      <c r="D251" s="18">
        <v>78.239999999999995</v>
      </c>
      <c r="E251" s="16">
        <f t="shared" si="19"/>
        <v>2.6912725874663757E-3</v>
      </c>
      <c r="F251" s="18">
        <v>21.95</v>
      </c>
      <c r="G251" s="16">
        <f t="shared" si="20"/>
        <v>2.7409776153495269E-3</v>
      </c>
      <c r="J251" s="15">
        <f t="shared" si="21"/>
        <v>-2.4269978848902199E-3</v>
      </c>
      <c r="K251" s="15">
        <f t="shared" si="22"/>
        <v>2.2186357459200948E-3</v>
      </c>
      <c r="L251" s="15">
        <f t="shared" si="23"/>
        <v>2.2705568051617294E-3</v>
      </c>
    </row>
    <row r="252" spans="1:12" x14ac:dyDescent="0.3">
      <c r="A252" s="3">
        <v>42740</v>
      </c>
      <c r="B252" s="18">
        <v>32.340000000000003</v>
      </c>
      <c r="C252" s="16">
        <f t="shared" si="18"/>
        <v>1.0940919037199182E-2</v>
      </c>
      <c r="D252" s="18">
        <v>78.59</v>
      </c>
      <c r="E252" s="16">
        <f t="shared" si="19"/>
        <v>4.4734151329244298E-3</v>
      </c>
      <c r="F252" s="18">
        <v>22.09</v>
      </c>
      <c r="G252" s="16">
        <f t="shared" si="20"/>
        <v>6.3781321184510631E-3</v>
      </c>
      <c r="J252" s="15">
        <f t="shared" si="21"/>
        <v>1.0385996035304195E-2</v>
      </c>
      <c r="K252" s="15">
        <f t="shared" si="22"/>
        <v>4.000778291378149E-3</v>
      </c>
      <c r="L252" s="15">
        <f t="shared" si="23"/>
        <v>5.9077113082632651E-3</v>
      </c>
    </row>
    <row r="253" spans="1:12" x14ac:dyDescent="0.3">
      <c r="A253" s="3">
        <v>42741</v>
      </c>
      <c r="B253" s="18">
        <v>32.21</v>
      </c>
      <c r="C253" s="16">
        <f t="shared" si="18"/>
        <v>-4.0197897340755739E-3</v>
      </c>
      <c r="D253" s="18">
        <v>78.12</v>
      </c>
      <c r="E253" s="16">
        <f t="shared" si="19"/>
        <v>-5.9804046316325188E-3</v>
      </c>
      <c r="F253" s="18">
        <v>22.07</v>
      </c>
      <c r="G253" s="16">
        <f t="shared" si="20"/>
        <v>-9.0538705296516753E-4</v>
      </c>
      <c r="J253" s="15">
        <f t="shared" si="21"/>
        <v>-4.5747127359705604E-3</v>
      </c>
      <c r="K253" s="15">
        <f t="shared" si="22"/>
        <v>-6.4530414731787996E-3</v>
      </c>
      <c r="L253" s="15">
        <f t="shared" si="23"/>
        <v>-1.3758078631529653E-3</v>
      </c>
    </row>
    <row r="254" spans="1:12" x14ac:dyDescent="0.3">
      <c r="A254" s="3">
        <v>42744</v>
      </c>
      <c r="B254" s="18">
        <v>32.22</v>
      </c>
      <c r="C254" s="16">
        <f t="shared" si="18"/>
        <v>3.104625892580426E-4</v>
      </c>
      <c r="D254" s="18">
        <v>77.98</v>
      </c>
      <c r="E254" s="16">
        <f t="shared" si="19"/>
        <v>-1.7921146953404632E-3</v>
      </c>
      <c r="F254" s="18">
        <v>22.12</v>
      </c>
      <c r="G254" s="16">
        <f t="shared" si="20"/>
        <v>2.2655188038060992E-3</v>
      </c>
      <c r="J254" s="15">
        <f t="shared" si="21"/>
        <v>-2.4446041263694344E-4</v>
      </c>
      <c r="K254" s="15">
        <f t="shared" si="22"/>
        <v>-2.264751536886744E-3</v>
      </c>
      <c r="L254" s="15">
        <f t="shared" si="23"/>
        <v>1.7950979936183014E-3</v>
      </c>
    </row>
    <row r="255" spans="1:12" x14ac:dyDescent="0.3">
      <c r="A255" s="3">
        <v>42745</v>
      </c>
      <c r="B255" s="18">
        <v>32.369999999999997</v>
      </c>
      <c r="C255" s="16">
        <f t="shared" si="18"/>
        <v>4.6554934823090921E-3</v>
      </c>
      <c r="D255" s="18">
        <v>78.13</v>
      </c>
      <c r="E255" s="16">
        <f t="shared" si="19"/>
        <v>1.9235701461912669E-3</v>
      </c>
      <c r="F255" s="18">
        <v>22.12</v>
      </c>
      <c r="G255" s="16">
        <f t="shared" si="20"/>
        <v>0</v>
      </c>
      <c r="J255" s="15">
        <f t="shared" si="21"/>
        <v>4.1005704804141056E-3</v>
      </c>
      <c r="K255" s="15">
        <f t="shared" si="22"/>
        <v>1.4509333046449861E-3</v>
      </c>
      <c r="L255" s="15">
        <f t="shared" si="23"/>
        <v>-4.704208101877977E-4</v>
      </c>
    </row>
    <row r="256" spans="1:12" x14ac:dyDescent="0.3">
      <c r="A256" s="3">
        <v>42746</v>
      </c>
      <c r="B256" s="18">
        <v>32.76</v>
      </c>
      <c r="C256" s="16">
        <f t="shared" si="18"/>
        <v>1.2048192771084265E-2</v>
      </c>
      <c r="D256" s="18">
        <v>78.86</v>
      </c>
      <c r="E256" s="16">
        <f t="shared" si="19"/>
        <v>9.3434020222706859E-3</v>
      </c>
      <c r="F256" s="18">
        <v>22.4</v>
      </c>
      <c r="G256" s="16">
        <f t="shared" si="20"/>
        <v>1.2658227848101111E-2</v>
      </c>
      <c r="J256" s="15">
        <f t="shared" si="21"/>
        <v>1.1493269769189279E-2</v>
      </c>
      <c r="K256" s="15">
        <f t="shared" si="22"/>
        <v>8.8707651807244051E-3</v>
      </c>
      <c r="L256" s="15">
        <f t="shared" si="23"/>
        <v>1.2187807037913313E-2</v>
      </c>
    </row>
    <row r="257" spans="1:12" x14ac:dyDescent="0.3">
      <c r="A257" s="3">
        <v>42747</v>
      </c>
      <c r="B257" s="18">
        <v>32.93</v>
      </c>
      <c r="C257" s="16">
        <f t="shared" si="18"/>
        <v>5.1892551892551708E-3</v>
      </c>
      <c r="D257" s="18">
        <v>79.12</v>
      </c>
      <c r="E257" s="16">
        <f t="shared" si="19"/>
        <v>3.2969819934061118E-3</v>
      </c>
      <c r="F257" s="18">
        <v>22.47</v>
      </c>
      <c r="G257" s="16">
        <f t="shared" si="20"/>
        <v>3.1250000000000444E-3</v>
      </c>
      <c r="J257" s="15">
        <f t="shared" si="21"/>
        <v>4.6343321873601843E-3</v>
      </c>
      <c r="K257" s="15">
        <f t="shared" si="22"/>
        <v>2.8243451518598309E-3</v>
      </c>
      <c r="L257" s="15">
        <f t="shared" si="23"/>
        <v>2.6545791898122469E-3</v>
      </c>
    </row>
    <row r="258" spans="1:12" x14ac:dyDescent="0.3">
      <c r="A258" s="3">
        <v>42748</v>
      </c>
      <c r="B258" s="18">
        <v>32.89</v>
      </c>
      <c r="C258" s="16">
        <f t="shared" si="18"/>
        <v>-1.214697843911261E-3</v>
      </c>
      <c r="D258" s="18">
        <v>79.010000000000005</v>
      </c>
      <c r="E258" s="16">
        <f t="shared" si="19"/>
        <v>-1.3902932254802325E-3</v>
      </c>
      <c r="F258" s="18">
        <v>22.48</v>
      </c>
      <c r="G258" s="16">
        <f t="shared" si="20"/>
        <v>4.4503782821547766E-4</v>
      </c>
      <c r="J258" s="15">
        <f t="shared" si="21"/>
        <v>-1.769620845806247E-3</v>
      </c>
      <c r="K258" s="15">
        <f t="shared" si="22"/>
        <v>-1.8629300670265133E-3</v>
      </c>
      <c r="L258" s="15">
        <f t="shared" si="23"/>
        <v>-2.5382981972320035E-5</v>
      </c>
    </row>
    <row r="259" spans="1:12" x14ac:dyDescent="0.3">
      <c r="A259" s="3">
        <v>42751</v>
      </c>
      <c r="B259" s="18">
        <v>32.94</v>
      </c>
      <c r="C259" s="16">
        <f t="shared" si="18"/>
        <v>1.5202189115230968E-3</v>
      </c>
      <c r="D259" s="18">
        <v>79.05</v>
      </c>
      <c r="E259" s="16">
        <f t="shared" si="19"/>
        <v>5.0626502974293608E-4</v>
      </c>
      <c r="F259" s="18">
        <v>22.45</v>
      </c>
      <c r="G259" s="16">
        <f t="shared" si="20"/>
        <v>-1.3345195729538295E-3</v>
      </c>
      <c r="J259" s="15">
        <f t="shared" si="21"/>
        <v>9.6529590962811081E-4</v>
      </c>
      <c r="K259" s="15">
        <f t="shared" si="22"/>
        <v>3.3628188196655373E-5</v>
      </c>
      <c r="L259" s="15">
        <f t="shared" si="23"/>
        <v>-1.8049403831416273E-3</v>
      </c>
    </row>
    <row r="260" spans="1:12" x14ac:dyDescent="0.3">
      <c r="A260" s="3">
        <v>42752</v>
      </c>
      <c r="B260" s="18">
        <v>32.9</v>
      </c>
      <c r="C260" s="16">
        <f t="shared" si="18"/>
        <v>-1.2143290831815312E-3</v>
      </c>
      <c r="D260" s="18">
        <v>79.12</v>
      </c>
      <c r="E260" s="16">
        <f t="shared" si="19"/>
        <v>8.8551549652127193E-4</v>
      </c>
      <c r="F260" s="18">
        <v>22.46</v>
      </c>
      <c r="G260" s="16">
        <f t="shared" si="20"/>
        <v>4.4543429844101645E-4</v>
      </c>
      <c r="J260" s="15">
        <f t="shared" si="21"/>
        <v>-1.7692520850765172E-3</v>
      </c>
      <c r="K260" s="15">
        <f t="shared" si="22"/>
        <v>4.1287865497499122E-4</v>
      </c>
      <c r="L260" s="15">
        <f t="shared" si="23"/>
        <v>-2.4986511746781243E-5</v>
      </c>
    </row>
    <row r="261" spans="1:12" x14ac:dyDescent="0.3">
      <c r="A261" s="3">
        <v>42753</v>
      </c>
      <c r="B261" s="18">
        <v>32.979999999999997</v>
      </c>
      <c r="C261" s="16">
        <f t="shared" ref="C261:C324" si="24">B261/B260-1</f>
        <v>2.431610942249085E-3</v>
      </c>
      <c r="D261" s="18">
        <v>79.739999999999995</v>
      </c>
      <c r="E261" s="16">
        <f t="shared" ref="E261:E324" si="25">D261/D260-1</f>
        <v>7.8361981799797142E-3</v>
      </c>
      <c r="F261" s="18">
        <v>22.66</v>
      </c>
      <c r="G261" s="16">
        <f t="shared" ref="G261:G324" si="26">F261/F260-1</f>
        <v>8.904719501335645E-3</v>
      </c>
      <c r="J261" s="15">
        <f t="shared" ref="J261:J324" si="27">C261-$C$1235</f>
        <v>1.876687940354099E-3</v>
      </c>
      <c r="K261" s="15">
        <f t="shared" ref="K261:K324" si="28">E261-$E$1235</f>
        <v>7.3635613384334334E-3</v>
      </c>
      <c r="L261" s="15">
        <f t="shared" ref="L261:L324" si="29">G261-$G$1235</f>
        <v>8.4342986911478471E-3</v>
      </c>
    </row>
    <row r="262" spans="1:12" x14ac:dyDescent="0.3">
      <c r="A262" s="3">
        <v>42754</v>
      </c>
      <c r="B262" s="18">
        <v>33.07</v>
      </c>
      <c r="C262" s="16">
        <f t="shared" si="24"/>
        <v>2.7289266221954822E-3</v>
      </c>
      <c r="D262" s="18">
        <v>80.040000000000006</v>
      </c>
      <c r="E262" s="16">
        <f t="shared" si="25"/>
        <v>3.762227238525373E-3</v>
      </c>
      <c r="F262" s="18">
        <v>22.74</v>
      </c>
      <c r="G262" s="16">
        <f t="shared" si="26"/>
        <v>3.530450132391838E-3</v>
      </c>
      <c r="J262" s="15">
        <f t="shared" si="27"/>
        <v>2.1740036203004962E-3</v>
      </c>
      <c r="K262" s="15">
        <f t="shared" si="28"/>
        <v>3.2895903969790922E-3</v>
      </c>
      <c r="L262" s="15">
        <f t="shared" si="29"/>
        <v>3.0600293222040405E-3</v>
      </c>
    </row>
    <row r="263" spans="1:12" x14ac:dyDescent="0.3">
      <c r="A263" s="3">
        <v>42755</v>
      </c>
      <c r="B263" s="18">
        <v>32.700000000000003</v>
      </c>
      <c r="C263" s="16">
        <f t="shared" si="24"/>
        <v>-1.1188388267311722E-2</v>
      </c>
      <c r="D263" s="18">
        <v>79.06</v>
      </c>
      <c r="E263" s="16">
        <f t="shared" si="25"/>
        <v>-1.2243878060969604E-2</v>
      </c>
      <c r="F263" s="18">
        <v>22.51</v>
      </c>
      <c r="G263" s="16">
        <f t="shared" si="26"/>
        <v>-1.0114335971855626E-2</v>
      </c>
      <c r="J263" s="15">
        <f t="shared" si="27"/>
        <v>-1.1743311269206708E-2</v>
      </c>
      <c r="K263" s="15">
        <f t="shared" si="28"/>
        <v>-1.2716514902515885E-2</v>
      </c>
      <c r="L263" s="15">
        <f t="shared" si="29"/>
        <v>-1.0584756782043424E-2</v>
      </c>
    </row>
    <row r="264" spans="1:12" x14ac:dyDescent="0.3">
      <c r="A264" s="3">
        <v>42758</v>
      </c>
      <c r="B264" s="18">
        <v>32.82</v>
      </c>
      <c r="C264" s="16">
        <f t="shared" si="24"/>
        <v>3.669724770642091E-3</v>
      </c>
      <c r="D264" s="18">
        <v>79.290000000000006</v>
      </c>
      <c r="E264" s="16">
        <f t="shared" si="25"/>
        <v>2.9091828990639446E-3</v>
      </c>
      <c r="F264" s="18">
        <v>22.51</v>
      </c>
      <c r="G264" s="16">
        <f t="shared" si="26"/>
        <v>0</v>
      </c>
      <c r="J264" s="15">
        <f t="shared" si="27"/>
        <v>3.114801768747105E-3</v>
      </c>
      <c r="K264" s="15">
        <f t="shared" si="28"/>
        <v>2.4365460575176637E-3</v>
      </c>
      <c r="L264" s="15">
        <f t="shared" si="29"/>
        <v>-4.704208101877977E-4</v>
      </c>
    </row>
    <row r="265" spans="1:12" x14ac:dyDescent="0.3">
      <c r="A265" s="3">
        <v>42759</v>
      </c>
      <c r="B265" s="18">
        <v>33.090000000000003</v>
      </c>
      <c r="C265" s="16">
        <f t="shared" si="24"/>
        <v>8.2266910420476513E-3</v>
      </c>
      <c r="D265" s="18">
        <v>80.14</v>
      </c>
      <c r="E265" s="16">
        <f t="shared" si="25"/>
        <v>1.0720141253625748E-2</v>
      </c>
      <c r="F265" s="18">
        <v>22.65</v>
      </c>
      <c r="G265" s="16">
        <f t="shared" si="26"/>
        <v>6.2194580186583082E-3</v>
      </c>
      <c r="J265" s="15">
        <f t="shared" si="27"/>
        <v>7.6717680401526649E-3</v>
      </c>
      <c r="K265" s="15">
        <f t="shared" si="28"/>
        <v>1.0247504412079467E-2</v>
      </c>
      <c r="L265" s="15">
        <f t="shared" si="29"/>
        <v>5.7490372084705102E-3</v>
      </c>
    </row>
    <row r="266" spans="1:12" x14ac:dyDescent="0.3">
      <c r="A266" s="3">
        <v>42760</v>
      </c>
      <c r="B266" s="18">
        <v>33.36</v>
      </c>
      <c r="C266" s="16">
        <f t="shared" si="24"/>
        <v>8.1595648232093421E-3</v>
      </c>
      <c r="D266" s="18">
        <v>80.84</v>
      </c>
      <c r="E266" s="16">
        <f t="shared" si="25"/>
        <v>8.7347142500624475E-3</v>
      </c>
      <c r="F266" s="18">
        <v>22.82</v>
      </c>
      <c r="G266" s="16">
        <f t="shared" si="26"/>
        <v>7.5055187637969034E-3</v>
      </c>
      <c r="J266" s="15">
        <f t="shared" si="27"/>
        <v>7.6046418213143556E-3</v>
      </c>
      <c r="K266" s="15">
        <f t="shared" si="28"/>
        <v>8.2620774085161667E-3</v>
      </c>
      <c r="L266" s="15">
        <f t="shared" si="29"/>
        <v>7.0350979536091054E-3</v>
      </c>
    </row>
    <row r="267" spans="1:12" x14ac:dyDescent="0.3">
      <c r="A267" s="3">
        <v>42762</v>
      </c>
      <c r="B267" s="18">
        <v>33.6</v>
      </c>
      <c r="C267" s="16">
        <f t="shared" si="24"/>
        <v>7.194244604316502E-3</v>
      </c>
      <c r="D267" s="18">
        <v>81.62</v>
      </c>
      <c r="E267" s="16">
        <f t="shared" si="25"/>
        <v>9.6486887679367861E-3</v>
      </c>
      <c r="F267" s="18">
        <v>23</v>
      </c>
      <c r="G267" s="16">
        <f t="shared" si="26"/>
        <v>7.8878177037686736E-3</v>
      </c>
      <c r="J267" s="15">
        <f t="shared" si="27"/>
        <v>6.6393216024215156E-3</v>
      </c>
      <c r="K267" s="15">
        <f t="shared" si="28"/>
        <v>9.1760519263905053E-3</v>
      </c>
      <c r="L267" s="15">
        <f t="shared" si="29"/>
        <v>7.4173968935808757E-3</v>
      </c>
    </row>
    <row r="268" spans="1:12" x14ac:dyDescent="0.3">
      <c r="A268" s="3">
        <v>42765</v>
      </c>
      <c r="B268" s="18">
        <v>33.630000000000003</v>
      </c>
      <c r="C268" s="16">
        <f t="shared" si="24"/>
        <v>8.9285714285725071E-4</v>
      </c>
      <c r="D268" s="18">
        <v>81.67</v>
      </c>
      <c r="E268" s="16">
        <f t="shared" si="25"/>
        <v>6.1259495221754889E-4</v>
      </c>
      <c r="F268" s="18">
        <v>23</v>
      </c>
      <c r="G268" s="16">
        <f t="shared" si="26"/>
        <v>0</v>
      </c>
      <c r="J268" s="15">
        <f t="shared" si="27"/>
        <v>3.3793414096226467E-4</v>
      </c>
      <c r="K268" s="15">
        <f t="shared" si="28"/>
        <v>1.3995811067126819E-4</v>
      </c>
      <c r="L268" s="15">
        <f t="shared" si="29"/>
        <v>-4.704208101877977E-4</v>
      </c>
    </row>
    <row r="269" spans="1:12" x14ac:dyDescent="0.3">
      <c r="A269" s="3">
        <v>42766</v>
      </c>
      <c r="B269" s="18">
        <v>33.299999999999997</v>
      </c>
      <c r="C269" s="16">
        <f t="shared" si="24"/>
        <v>-9.8126672613739752E-3</v>
      </c>
      <c r="D269" s="18">
        <v>80.59</v>
      </c>
      <c r="E269" s="16">
        <f t="shared" si="25"/>
        <v>-1.322395004285537E-2</v>
      </c>
      <c r="F269" s="18">
        <v>22.94</v>
      </c>
      <c r="G269" s="16">
        <f t="shared" si="26"/>
        <v>-2.6086956521738092E-3</v>
      </c>
      <c r="J269" s="15">
        <f t="shared" si="27"/>
        <v>-1.0367590263268962E-2</v>
      </c>
      <c r="K269" s="15">
        <f t="shared" si="28"/>
        <v>-1.3696586884401651E-2</v>
      </c>
      <c r="L269" s="15">
        <f t="shared" si="29"/>
        <v>-3.0791164623616067E-3</v>
      </c>
    </row>
    <row r="270" spans="1:12" x14ac:dyDescent="0.3">
      <c r="A270" s="3">
        <v>42767</v>
      </c>
      <c r="B270" s="18">
        <v>33.840000000000003</v>
      </c>
      <c r="C270" s="16">
        <f t="shared" si="24"/>
        <v>1.6216216216216495E-2</v>
      </c>
      <c r="D270" s="18">
        <v>82.1</v>
      </c>
      <c r="E270" s="16">
        <f t="shared" si="25"/>
        <v>1.8736815982131727E-2</v>
      </c>
      <c r="F270" s="18">
        <v>23.1</v>
      </c>
      <c r="G270" s="16">
        <f t="shared" si="26"/>
        <v>6.9747166521361148E-3</v>
      </c>
      <c r="J270" s="15">
        <f t="shared" si="27"/>
        <v>1.5661293214321508E-2</v>
      </c>
      <c r="K270" s="15">
        <f t="shared" si="28"/>
        <v>1.8264179140585448E-2</v>
      </c>
      <c r="L270" s="15">
        <f t="shared" si="29"/>
        <v>6.5042958419483168E-3</v>
      </c>
    </row>
    <row r="271" spans="1:12" x14ac:dyDescent="0.3">
      <c r="A271" s="3">
        <v>42768</v>
      </c>
      <c r="B271" s="18">
        <v>34.07</v>
      </c>
      <c r="C271" s="16">
        <f t="shared" si="24"/>
        <v>6.7966903073284346E-3</v>
      </c>
      <c r="D271" s="18">
        <v>82.99</v>
      </c>
      <c r="E271" s="16">
        <f t="shared" si="25"/>
        <v>1.0840438489646775E-2</v>
      </c>
      <c r="F271" s="18">
        <v>23.27</v>
      </c>
      <c r="G271" s="16">
        <f t="shared" si="26"/>
        <v>7.3593073593072322E-3</v>
      </c>
      <c r="J271" s="15">
        <f t="shared" si="27"/>
        <v>6.2417673054334481E-3</v>
      </c>
      <c r="K271" s="15">
        <f t="shared" si="28"/>
        <v>1.0367801648100495E-2</v>
      </c>
      <c r="L271" s="15">
        <f t="shared" si="29"/>
        <v>6.8888865491194343E-3</v>
      </c>
    </row>
    <row r="272" spans="1:12" x14ac:dyDescent="0.3">
      <c r="A272" s="3">
        <v>42769</v>
      </c>
      <c r="B272" s="18">
        <v>34.17</v>
      </c>
      <c r="C272" s="16">
        <f t="shared" si="24"/>
        <v>2.9351335485765517E-3</v>
      </c>
      <c r="D272" s="18">
        <v>83.62</v>
      </c>
      <c r="E272" s="16">
        <f t="shared" si="25"/>
        <v>7.5912760573564331E-3</v>
      </c>
      <c r="F272" s="18">
        <v>23.37</v>
      </c>
      <c r="G272" s="16">
        <f t="shared" si="26"/>
        <v>4.2973785990545466E-3</v>
      </c>
      <c r="J272" s="15">
        <f t="shared" si="27"/>
        <v>2.3802105466815657E-3</v>
      </c>
      <c r="K272" s="15">
        <f t="shared" si="28"/>
        <v>7.1186392158101523E-3</v>
      </c>
      <c r="L272" s="15">
        <f t="shared" si="29"/>
        <v>3.826957788866749E-3</v>
      </c>
    </row>
    <row r="273" spans="1:12" x14ac:dyDescent="0.3">
      <c r="A273" s="3">
        <v>42772</v>
      </c>
      <c r="B273" s="18">
        <v>34.520000000000003</v>
      </c>
      <c r="C273" s="16">
        <f t="shared" si="24"/>
        <v>1.0242903131401748E-2</v>
      </c>
      <c r="D273" s="18">
        <v>84.5</v>
      </c>
      <c r="E273" s="16">
        <f t="shared" si="25"/>
        <v>1.0523798134417506E-2</v>
      </c>
      <c r="F273" s="18">
        <v>23.29</v>
      </c>
      <c r="G273" s="16">
        <f t="shared" si="26"/>
        <v>-3.4231921266582033E-3</v>
      </c>
      <c r="J273" s="15">
        <f t="shared" si="27"/>
        <v>9.6879801295067618E-3</v>
      </c>
      <c r="K273" s="15">
        <f t="shared" si="28"/>
        <v>1.0051161292871225E-2</v>
      </c>
      <c r="L273" s="15">
        <f t="shared" si="29"/>
        <v>-3.8936129368460008E-3</v>
      </c>
    </row>
    <row r="274" spans="1:12" x14ac:dyDescent="0.3">
      <c r="A274" s="3">
        <v>42773</v>
      </c>
      <c r="B274" s="18">
        <v>34.35</v>
      </c>
      <c r="C274" s="16">
        <f t="shared" si="24"/>
        <v>-4.9246813441483628E-3</v>
      </c>
      <c r="D274" s="18">
        <v>84.31</v>
      </c>
      <c r="E274" s="16">
        <f t="shared" si="25"/>
        <v>-2.2485207100590987E-3</v>
      </c>
      <c r="F274" s="18">
        <v>23.15</v>
      </c>
      <c r="G274" s="16">
        <f t="shared" si="26"/>
        <v>-6.0111635895234716E-3</v>
      </c>
      <c r="J274" s="15">
        <f t="shared" si="27"/>
        <v>-5.4796043460433493E-3</v>
      </c>
      <c r="K274" s="15">
        <f t="shared" si="28"/>
        <v>-2.7211575516053795E-3</v>
      </c>
      <c r="L274" s="15">
        <f t="shared" si="29"/>
        <v>-6.4815843997112696E-3</v>
      </c>
    </row>
    <row r="275" spans="1:12" x14ac:dyDescent="0.3">
      <c r="A275" s="3">
        <v>42774</v>
      </c>
      <c r="B275" s="18">
        <v>34.380000000000003</v>
      </c>
      <c r="C275" s="16">
        <f t="shared" si="24"/>
        <v>8.7336244541491581E-4</v>
      </c>
      <c r="D275" s="18">
        <v>84.83</v>
      </c>
      <c r="E275" s="16">
        <f t="shared" si="25"/>
        <v>6.1677143873799523E-3</v>
      </c>
      <c r="F275" s="18">
        <v>23.22</v>
      </c>
      <c r="G275" s="16">
        <f t="shared" si="26"/>
        <v>3.0237580993519586E-3</v>
      </c>
      <c r="J275" s="15">
        <f t="shared" si="27"/>
        <v>3.1843944351992977E-4</v>
      </c>
      <c r="K275" s="15">
        <f t="shared" si="28"/>
        <v>5.6950775458336714E-3</v>
      </c>
      <c r="L275" s="15">
        <f t="shared" si="29"/>
        <v>2.5533372891641611E-3</v>
      </c>
    </row>
    <row r="276" spans="1:12" x14ac:dyDescent="0.3">
      <c r="A276" s="3">
        <v>42775</v>
      </c>
      <c r="B276" s="18">
        <v>34.35</v>
      </c>
      <c r="C276" s="16">
        <f t="shared" si="24"/>
        <v>-8.7260034904013128E-4</v>
      </c>
      <c r="D276" s="18">
        <v>84.91</v>
      </c>
      <c r="E276" s="16">
        <f t="shared" si="25"/>
        <v>9.4306259577980889E-4</v>
      </c>
      <c r="F276" s="18">
        <v>23.19</v>
      </c>
      <c r="G276" s="16">
        <f t="shared" si="26"/>
        <v>-1.2919896640826156E-3</v>
      </c>
      <c r="J276" s="15">
        <f t="shared" si="27"/>
        <v>-1.4275233509351173E-3</v>
      </c>
      <c r="K276" s="15">
        <f t="shared" si="28"/>
        <v>4.7042575423352818E-4</v>
      </c>
      <c r="L276" s="15">
        <f t="shared" si="29"/>
        <v>-1.7624104742704134E-3</v>
      </c>
    </row>
    <row r="277" spans="1:12" x14ac:dyDescent="0.3">
      <c r="A277" s="3">
        <v>42776</v>
      </c>
      <c r="B277" s="18">
        <v>34.43</v>
      </c>
      <c r="C277" s="16">
        <f t="shared" si="24"/>
        <v>2.3289665211061461E-3</v>
      </c>
      <c r="D277" s="18">
        <v>85.22</v>
      </c>
      <c r="E277" s="16">
        <f t="shared" si="25"/>
        <v>3.6509245083029551E-3</v>
      </c>
      <c r="F277" s="18">
        <v>23.21</v>
      </c>
      <c r="G277" s="16">
        <f t="shared" si="26"/>
        <v>8.6244070720131738E-4</v>
      </c>
      <c r="J277" s="15">
        <f t="shared" si="27"/>
        <v>1.7740435192111601E-3</v>
      </c>
      <c r="K277" s="15">
        <f t="shared" si="28"/>
        <v>3.1782876667566743E-3</v>
      </c>
      <c r="L277" s="15">
        <f t="shared" si="29"/>
        <v>3.9201989701351968E-4</v>
      </c>
    </row>
    <row r="278" spans="1:12" x14ac:dyDescent="0.3">
      <c r="A278" s="3">
        <v>42779</v>
      </c>
      <c r="B278" s="18">
        <v>34.450000000000003</v>
      </c>
      <c r="C278" s="16">
        <f t="shared" si="24"/>
        <v>5.8088875980266685E-4</v>
      </c>
      <c r="D278" s="18">
        <v>84.94</v>
      </c>
      <c r="E278" s="16">
        <f t="shared" si="25"/>
        <v>-3.2856137057029056E-3</v>
      </c>
      <c r="F278" s="18">
        <v>23.17</v>
      </c>
      <c r="G278" s="16">
        <f t="shared" si="26"/>
        <v>-1.7233950883239757E-3</v>
      </c>
      <c r="J278" s="15">
        <f t="shared" si="27"/>
        <v>2.5965757907680815E-5</v>
      </c>
      <c r="K278" s="15">
        <f t="shared" si="28"/>
        <v>-3.7582505472491864E-3</v>
      </c>
      <c r="L278" s="15">
        <f t="shared" si="29"/>
        <v>-2.1938158985117732E-3</v>
      </c>
    </row>
    <row r="279" spans="1:12" x14ac:dyDescent="0.3">
      <c r="A279" s="3">
        <v>42780</v>
      </c>
      <c r="B279" s="18">
        <v>34.369999999999997</v>
      </c>
      <c r="C279" s="16">
        <f t="shared" si="24"/>
        <v>-2.3222060957911461E-3</v>
      </c>
      <c r="D279" s="18">
        <v>84.97</v>
      </c>
      <c r="E279" s="16">
        <f t="shared" si="25"/>
        <v>3.5319048740278802E-4</v>
      </c>
      <c r="F279" s="18">
        <v>23.16</v>
      </c>
      <c r="G279" s="16">
        <f t="shared" si="26"/>
        <v>-4.315925766077422E-4</v>
      </c>
      <c r="J279" s="15">
        <f t="shared" si="27"/>
        <v>-2.8771290976861322E-3</v>
      </c>
      <c r="K279" s="15">
        <f t="shared" si="28"/>
        <v>-1.1944635414349268E-4</v>
      </c>
      <c r="L279" s="15">
        <f t="shared" si="29"/>
        <v>-9.0201338679553995E-4</v>
      </c>
    </row>
    <row r="280" spans="1:12" x14ac:dyDescent="0.3">
      <c r="A280" s="3">
        <v>42781</v>
      </c>
      <c r="B280" s="18">
        <v>34.06</v>
      </c>
      <c r="C280" s="16">
        <f t="shared" si="24"/>
        <v>-9.0194937445444712E-3</v>
      </c>
      <c r="D280" s="18">
        <v>84.23</v>
      </c>
      <c r="E280" s="16">
        <f t="shared" si="25"/>
        <v>-8.7089561021536088E-3</v>
      </c>
      <c r="F280" s="18">
        <v>23.07</v>
      </c>
      <c r="G280" s="16">
        <f t="shared" si="26"/>
        <v>-3.8860103626943143E-3</v>
      </c>
      <c r="J280" s="15">
        <f t="shared" si="27"/>
        <v>-9.5744167464394576E-3</v>
      </c>
      <c r="K280" s="15">
        <f t="shared" si="28"/>
        <v>-9.1815929436998896E-3</v>
      </c>
      <c r="L280" s="15">
        <f t="shared" si="29"/>
        <v>-4.3564311728821123E-3</v>
      </c>
    </row>
    <row r="281" spans="1:12" x14ac:dyDescent="0.3">
      <c r="A281" s="3">
        <v>42782</v>
      </c>
      <c r="B281" s="18">
        <v>34.369999999999997</v>
      </c>
      <c r="C281" s="16">
        <f t="shared" si="24"/>
        <v>9.1015854374631999E-3</v>
      </c>
      <c r="D281" s="18">
        <v>84.98</v>
      </c>
      <c r="E281" s="16">
        <f t="shared" si="25"/>
        <v>8.9041909058529267E-3</v>
      </c>
      <c r="F281" s="18">
        <v>23.31</v>
      </c>
      <c r="G281" s="16">
        <f t="shared" si="26"/>
        <v>1.0403120936280708E-2</v>
      </c>
      <c r="J281" s="15">
        <f t="shared" si="27"/>
        <v>8.5466624355682135E-3</v>
      </c>
      <c r="K281" s="15">
        <f t="shared" si="28"/>
        <v>8.4315540643066459E-3</v>
      </c>
      <c r="L281" s="15">
        <f t="shared" si="29"/>
        <v>9.9327001260929096E-3</v>
      </c>
    </row>
    <row r="282" spans="1:12" x14ac:dyDescent="0.3">
      <c r="A282" s="3">
        <v>42783</v>
      </c>
      <c r="B282" s="18">
        <v>34.6</v>
      </c>
      <c r="C282" s="16">
        <f t="shared" si="24"/>
        <v>6.6918824556301271E-3</v>
      </c>
      <c r="D282" s="18">
        <v>85.81</v>
      </c>
      <c r="E282" s="16">
        <f t="shared" si="25"/>
        <v>9.7670040009414372E-3</v>
      </c>
      <c r="F282" s="18">
        <v>23.39</v>
      </c>
      <c r="G282" s="16">
        <f t="shared" si="26"/>
        <v>3.4320034320034498E-3</v>
      </c>
      <c r="J282" s="15">
        <f t="shared" si="27"/>
        <v>6.1369594537351406E-3</v>
      </c>
      <c r="K282" s="15">
        <f t="shared" si="28"/>
        <v>9.2943671593951564E-3</v>
      </c>
      <c r="L282" s="15">
        <f t="shared" si="29"/>
        <v>2.9615826218156523E-3</v>
      </c>
    </row>
    <row r="283" spans="1:12" x14ac:dyDescent="0.3">
      <c r="A283" s="3">
        <v>42786</v>
      </c>
      <c r="B283" s="18">
        <v>34.79</v>
      </c>
      <c r="C283" s="16">
        <f t="shared" si="24"/>
        <v>5.491329479768714E-3</v>
      </c>
      <c r="D283" s="18">
        <v>86.24</v>
      </c>
      <c r="E283" s="16">
        <f t="shared" si="25"/>
        <v>5.0110709707491541E-3</v>
      </c>
      <c r="F283" s="18">
        <v>23.66</v>
      </c>
      <c r="G283" s="16">
        <f t="shared" si="26"/>
        <v>1.1543394613082514E-2</v>
      </c>
      <c r="J283" s="15">
        <f t="shared" si="27"/>
        <v>4.9364064778737275E-3</v>
      </c>
      <c r="K283" s="15">
        <f t="shared" si="28"/>
        <v>4.5384341292028733E-3</v>
      </c>
      <c r="L283" s="15">
        <f t="shared" si="29"/>
        <v>1.1072973802894716E-2</v>
      </c>
    </row>
    <row r="284" spans="1:12" x14ac:dyDescent="0.3">
      <c r="A284" s="3">
        <v>42787</v>
      </c>
      <c r="B284" s="18">
        <v>34.909999999999997</v>
      </c>
      <c r="C284" s="16">
        <f t="shared" si="24"/>
        <v>3.449267030755987E-3</v>
      </c>
      <c r="D284" s="18">
        <v>86.54</v>
      </c>
      <c r="E284" s="16">
        <f t="shared" si="25"/>
        <v>3.478664192950065E-3</v>
      </c>
      <c r="F284" s="18">
        <v>23.76</v>
      </c>
      <c r="G284" s="16">
        <f t="shared" si="26"/>
        <v>4.2265426880812029E-3</v>
      </c>
      <c r="J284" s="15">
        <f t="shared" si="27"/>
        <v>2.8943440288610009E-3</v>
      </c>
      <c r="K284" s="15">
        <f t="shared" si="28"/>
        <v>3.0060273514037842E-3</v>
      </c>
      <c r="L284" s="15">
        <f t="shared" si="29"/>
        <v>3.7561218778934054E-3</v>
      </c>
    </row>
    <row r="285" spans="1:12" x14ac:dyDescent="0.3">
      <c r="A285" s="3">
        <v>42788</v>
      </c>
      <c r="B285" s="18">
        <v>34.93</v>
      </c>
      <c r="C285" s="16">
        <f t="shared" si="24"/>
        <v>5.7290174735036281E-4</v>
      </c>
      <c r="D285" s="18">
        <v>86.25</v>
      </c>
      <c r="E285" s="16">
        <f t="shared" si="25"/>
        <v>-3.35105153686166E-3</v>
      </c>
      <c r="F285" s="18">
        <v>23.69</v>
      </c>
      <c r="G285" s="16">
        <f t="shared" si="26"/>
        <v>-2.9461279461279188E-3</v>
      </c>
      <c r="J285" s="15">
        <f t="shared" si="27"/>
        <v>1.7978745455376772E-5</v>
      </c>
      <c r="K285" s="15">
        <f t="shared" si="28"/>
        <v>-3.8236883784079408E-3</v>
      </c>
      <c r="L285" s="15">
        <f t="shared" si="29"/>
        <v>-3.4165487563157164E-3</v>
      </c>
    </row>
    <row r="286" spans="1:12" x14ac:dyDescent="0.3">
      <c r="A286" s="3">
        <v>42789</v>
      </c>
      <c r="B286" s="18">
        <v>34.96</v>
      </c>
      <c r="C286" s="16">
        <f t="shared" si="24"/>
        <v>8.5886057829953621E-4</v>
      </c>
      <c r="D286" s="18">
        <v>86.17</v>
      </c>
      <c r="E286" s="16">
        <f t="shared" si="25"/>
        <v>-9.2753623188401857E-4</v>
      </c>
      <c r="F286" s="18">
        <v>23.7</v>
      </c>
      <c r="G286" s="16">
        <f t="shared" si="26"/>
        <v>4.2211903756861346E-4</v>
      </c>
      <c r="J286" s="15">
        <f t="shared" si="27"/>
        <v>3.0393757640455018E-4</v>
      </c>
      <c r="K286" s="15">
        <f t="shared" si="28"/>
        <v>-1.4001730734302994E-3</v>
      </c>
      <c r="L286" s="15">
        <f t="shared" si="29"/>
        <v>-4.8301772619184231E-5</v>
      </c>
    </row>
    <row r="287" spans="1:12" x14ac:dyDescent="0.3">
      <c r="A287" s="3">
        <v>42793</v>
      </c>
      <c r="B287" s="18">
        <v>34.78</v>
      </c>
      <c r="C287" s="16">
        <f t="shared" si="24"/>
        <v>-5.1487414187643132E-3</v>
      </c>
      <c r="D287" s="18">
        <v>85.96</v>
      </c>
      <c r="E287" s="16">
        <f t="shared" si="25"/>
        <v>-2.4370430544273791E-3</v>
      </c>
      <c r="F287" s="18">
        <v>23.73</v>
      </c>
      <c r="G287" s="16">
        <f t="shared" si="26"/>
        <v>1.2658227848101333E-3</v>
      </c>
      <c r="J287" s="15">
        <f t="shared" si="27"/>
        <v>-5.7036644206592997E-3</v>
      </c>
      <c r="K287" s="15">
        <f t="shared" si="28"/>
        <v>-2.9096798959736599E-3</v>
      </c>
      <c r="L287" s="15">
        <f t="shared" si="29"/>
        <v>7.9540197462233558E-4</v>
      </c>
    </row>
    <row r="288" spans="1:12" x14ac:dyDescent="0.3">
      <c r="A288" s="3">
        <v>42794</v>
      </c>
      <c r="B288" s="18">
        <v>34.76</v>
      </c>
      <c r="C288" s="16">
        <f t="shared" si="24"/>
        <v>-5.7504312823475345E-4</v>
      </c>
      <c r="D288" s="18">
        <v>86.23</v>
      </c>
      <c r="E288" s="16">
        <f t="shared" si="25"/>
        <v>3.1409958120056647E-3</v>
      </c>
      <c r="F288" s="18">
        <v>23.68</v>
      </c>
      <c r="G288" s="16">
        <f t="shared" si="26"/>
        <v>-2.1070375052676393E-3</v>
      </c>
      <c r="J288" s="15">
        <f t="shared" si="27"/>
        <v>-1.1299661301297395E-3</v>
      </c>
      <c r="K288" s="15">
        <f t="shared" si="28"/>
        <v>2.6683589704593839E-3</v>
      </c>
      <c r="L288" s="15">
        <f t="shared" si="29"/>
        <v>-2.5774583154554369E-3</v>
      </c>
    </row>
    <row r="289" spans="1:12" x14ac:dyDescent="0.3">
      <c r="A289" s="3">
        <v>42795</v>
      </c>
      <c r="B289" s="18">
        <v>34.94</v>
      </c>
      <c r="C289" s="16">
        <f t="shared" si="24"/>
        <v>5.1783659378596969E-3</v>
      </c>
      <c r="D289" s="18">
        <v>86.46</v>
      </c>
      <c r="E289" s="16">
        <f t="shared" si="25"/>
        <v>2.6672851675748621E-3</v>
      </c>
      <c r="F289" s="18">
        <v>23.78</v>
      </c>
      <c r="G289" s="16">
        <f t="shared" si="26"/>
        <v>4.222972972973027E-3</v>
      </c>
      <c r="J289" s="15">
        <f t="shared" si="27"/>
        <v>4.6234429359647104E-3</v>
      </c>
      <c r="K289" s="15">
        <f t="shared" si="28"/>
        <v>2.1946483260285813E-3</v>
      </c>
      <c r="L289" s="15">
        <f t="shared" si="29"/>
        <v>3.7525521627852295E-3</v>
      </c>
    </row>
    <row r="290" spans="1:12" x14ac:dyDescent="0.3">
      <c r="A290" s="3">
        <v>42796</v>
      </c>
      <c r="B290" s="18">
        <v>34.68</v>
      </c>
      <c r="C290" s="16">
        <f t="shared" si="24"/>
        <v>-7.4413279908414065E-3</v>
      </c>
      <c r="D290" s="18">
        <v>85.52</v>
      </c>
      <c r="E290" s="16">
        <f t="shared" si="25"/>
        <v>-1.0872079574369642E-2</v>
      </c>
      <c r="F290" s="18">
        <v>23.69</v>
      </c>
      <c r="G290" s="16">
        <f t="shared" si="26"/>
        <v>-3.784693019344032E-3</v>
      </c>
      <c r="J290" s="15">
        <f t="shared" si="27"/>
        <v>-7.996250992736393E-3</v>
      </c>
      <c r="K290" s="15">
        <f t="shared" si="28"/>
        <v>-1.1344716415915923E-2</v>
      </c>
      <c r="L290" s="15">
        <f t="shared" si="29"/>
        <v>-4.25511382953183E-3</v>
      </c>
    </row>
    <row r="291" spans="1:12" x14ac:dyDescent="0.3">
      <c r="A291" s="3">
        <v>42797</v>
      </c>
      <c r="B291" s="18">
        <v>34.68</v>
      </c>
      <c r="C291" s="16">
        <f t="shared" si="24"/>
        <v>0</v>
      </c>
      <c r="D291" s="18">
        <v>85.71</v>
      </c>
      <c r="E291" s="16">
        <f t="shared" si="25"/>
        <v>2.2217025257249556E-3</v>
      </c>
      <c r="F291" s="18">
        <v>23.81</v>
      </c>
      <c r="G291" s="16">
        <f t="shared" si="26"/>
        <v>5.0654284508229175E-3</v>
      </c>
      <c r="J291" s="15">
        <f t="shared" si="27"/>
        <v>-5.5492300189498604E-4</v>
      </c>
      <c r="K291" s="15">
        <f t="shared" si="28"/>
        <v>1.7490656841786748E-3</v>
      </c>
      <c r="L291" s="15">
        <f t="shared" si="29"/>
        <v>4.5950076406351195E-3</v>
      </c>
    </row>
    <row r="292" spans="1:12" x14ac:dyDescent="0.3">
      <c r="A292" s="3">
        <v>42800</v>
      </c>
      <c r="B292" s="18">
        <v>34.89</v>
      </c>
      <c r="C292" s="16">
        <f t="shared" si="24"/>
        <v>6.0553633217992342E-3</v>
      </c>
      <c r="D292" s="18">
        <v>85.86</v>
      </c>
      <c r="E292" s="16">
        <f t="shared" si="25"/>
        <v>1.7500875043752195E-3</v>
      </c>
      <c r="F292" s="18">
        <v>23.85</v>
      </c>
      <c r="G292" s="16">
        <f t="shared" si="26"/>
        <v>1.6799664006721393E-3</v>
      </c>
      <c r="J292" s="15">
        <f t="shared" si="27"/>
        <v>5.5004403199042477E-3</v>
      </c>
      <c r="K292" s="15">
        <f t="shared" si="28"/>
        <v>1.2774506628289387E-3</v>
      </c>
      <c r="L292" s="15">
        <f t="shared" si="29"/>
        <v>1.2095455904843416E-3</v>
      </c>
    </row>
    <row r="293" spans="1:12" x14ac:dyDescent="0.3">
      <c r="A293" s="3">
        <v>42801</v>
      </c>
      <c r="B293" s="18">
        <v>34.78</v>
      </c>
      <c r="C293" s="16">
        <f t="shared" si="24"/>
        <v>-3.1527658354829624E-3</v>
      </c>
      <c r="D293" s="18">
        <v>85.84</v>
      </c>
      <c r="E293" s="16">
        <f t="shared" si="25"/>
        <v>-2.3293733985552123E-4</v>
      </c>
      <c r="F293" s="18">
        <v>24</v>
      </c>
      <c r="G293" s="16">
        <f t="shared" si="26"/>
        <v>6.2893081761006275E-3</v>
      </c>
      <c r="J293" s="15">
        <f t="shared" si="27"/>
        <v>-3.7076888373779484E-3</v>
      </c>
      <c r="K293" s="15">
        <f t="shared" si="28"/>
        <v>-7.0557418140180194E-4</v>
      </c>
      <c r="L293" s="15">
        <f t="shared" si="29"/>
        <v>5.8188873659128296E-3</v>
      </c>
    </row>
    <row r="294" spans="1:12" x14ac:dyDescent="0.3">
      <c r="A294" s="3">
        <v>42802</v>
      </c>
      <c r="B294" s="18">
        <v>34.69</v>
      </c>
      <c r="C294" s="16">
        <f t="shared" si="24"/>
        <v>-2.5876940770558354E-3</v>
      </c>
      <c r="D294" s="18">
        <v>85.47</v>
      </c>
      <c r="E294" s="16">
        <f t="shared" si="25"/>
        <v>-4.3103448275862988E-3</v>
      </c>
      <c r="F294" s="18">
        <v>23.84</v>
      </c>
      <c r="G294" s="16">
        <f t="shared" si="26"/>
        <v>-6.6666666666667096E-3</v>
      </c>
      <c r="J294" s="15">
        <f t="shared" si="27"/>
        <v>-3.1426170789508215E-3</v>
      </c>
      <c r="K294" s="15">
        <f t="shared" si="28"/>
        <v>-4.7829816691325796E-3</v>
      </c>
      <c r="L294" s="15">
        <f t="shared" si="29"/>
        <v>-7.1370874768545076E-3</v>
      </c>
    </row>
    <row r="295" spans="1:12" x14ac:dyDescent="0.3">
      <c r="A295" s="3">
        <v>42803</v>
      </c>
      <c r="B295" s="18">
        <v>34.69</v>
      </c>
      <c r="C295" s="16">
        <f t="shared" si="24"/>
        <v>0</v>
      </c>
      <c r="D295" s="18">
        <v>85.36</v>
      </c>
      <c r="E295" s="16">
        <f t="shared" si="25"/>
        <v>-1.2870012870013214E-3</v>
      </c>
      <c r="F295" s="18">
        <v>23.8</v>
      </c>
      <c r="G295" s="16">
        <f t="shared" si="26"/>
        <v>-1.6778523489932029E-3</v>
      </c>
      <c r="J295" s="15">
        <f t="shared" si="27"/>
        <v>-5.5492300189498604E-4</v>
      </c>
      <c r="K295" s="15">
        <f t="shared" si="28"/>
        <v>-1.7596381285476023E-3</v>
      </c>
      <c r="L295" s="15">
        <f t="shared" si="29"/>
        <v>-2.1482731591810004E-3</v>
      </c>
    </row>
    <row r="296" spans="1:12" x14ac:dyDescent="0.3">
      <c r="A296" s="3">
        <v>42804</v>
      </c>
      <c r="B296" s="18">
        <v>34.69</v>
      </c>
      <c r="C296" s="16">
        <f t="shared" si="24"/>
        <v>0</v>
      </c>
      <c r="D296" s="18">
        <v>84.96</v>
      </c>
      <c r="E296" s="16">
        <f t="shared" si="25"/>
        <v>-4.6860356138707093E-3</v>
      </c>
      <c r="F296" s="18">
        <v>23.83</v>
      </c>
      <c r="G296" s="16">
        <f t="shared" si="26"/>
        <v>1.2605042016806678E-3</v>
      </c>
      <c r="J296" s="15">
        <f t="shared" si="27"/>
        <v>-5.5492300189498604E-4</v>
      </c>
      <c r="K296" s="15">
        <f t="shared" si="28"/>
        <v>-5.1586724554169901E-3</v>
      </c>
      <c r="L296" s="15">
        <f t="shared" si="29"/>
        <v>7.9008339149287004E-4</v>
      </c>
    </row>
    <row r="297" spans="1:12" x14ac:dyDescent="0.3">
      <c r="A297" s="3">
        <v>42808</v>
      </c>
      <c r="B297" s="18">
        <v>35.28</v>
      </c>
      <c r="C297" s="16">
        <f t="shared" si="24"/>
        <v>1.7007783222830808E-2</v>
      </c>
      <c r="D297" s="18">
        <v>85.79</v>
      </c>
      <c r="E297" s="16">
        <f t="shared" si="25"/>
        <v>9.7693032015067072E-3</v>
      </c>
      <c r="F297" s="18">
        <v>24.16</v>
      </c>
      <c r="G297" s="16">
        <f t="shared" si="26"/>
        <v>1.384809064204795E-2</v>
      </c>
      <c r="J297" s="15">
        <f t="shared" si="27"/>
        <v>1.6452860220935821E-2</v>
      </c>
      <c r="K297" s="15">
        <f t="shared" si="28"/>
        <v>9.2966663599604264E-3</v>
      </c>
      <c r="L297" s="15">
        <f t="shared" si="29"/>
        <v>1.3377669831860152E-2</v>
      </c>
    </row>
    <row r="298" spans="1:12" x14ac:dyDescent="0.3">
      <c r="A298" s="3">
        <v>42809</v>
      </c>
      <c r="B298" s="18">
        <v>35.26</v>
      </c>
      <c r="C298" s="16">
        <f t="shared" si="24"/>
        <v>-5.6689342403637433E-4</v>
      </c>
      <c r="D298" s="18">
        <v>86.19</v>
      </c>
      <c r="E298" s="16">
        <f t="shared" si="25"/>
        <v>4.6625480825270849E-3</v>
      </c>
      <c r="F298" s="18">
        <v>24.22</v>
      </c>
      <c r="G298" s="16">
        <f t="shared" si="26"/>
        <v>2.4834437086092009E-3</v>
      </c>
      <c r="J298" s="15">
        <f t="shared" si="27"/>
        <v>-1.1218164259313604E-3</v>
      </c>
      <c r="K298" s="15">
        <f t="shared" si="28"/>
        <v>4.189911240980804E-3</v>
      </c>
      <c r="L298" s="15">
        <f t="shared" si="29"/>
        <v>2.0130228984214034E-3</v>
      </c>
    </row>
    <row r="299" spans="1:12" x14ac:dyDescent="0.3">
      <c r="A299" s="3">
        <v>42810</v>
      </c>
      <c r="B299" s="18">
        <v>35.54</v>
      </c>
      <c r="C299" s="16">
        <f t="shared" si="24"/>
        <v>7.9410096426546506E-3</v>
      </c>
      <c r="D299" s="18">
        <v>87.2</v>
      </c>
      <c r="E299" s="16">
        <f t="shared" si="25"/>
        <v>1.1718296786170201E-2</v>
      </c>
      <c r="F299" s="18">
        <v>24.65</v>
      </c>
      <c r="G299" s="16">
        <f t="shared" si="26"/>
        <v>1.7753922378199727E-2</v>
      </c>
      <c r="J299" s="15">
        <f t="shared" si="27"/>
        <v>7.3860866407596641E-3</v>
      </c>
      <c r="K299" s="15">
        <f t="shared" si="28"/>
        <v>1.1245659944623921E-2</v>
      </c>
      <c r="L299" s="15">
        <f t="shared" si="29"/>
        <v>1.7283501568011929E-2</v>
      </c>
    </row>
    <row r="300" spans="1:12" x14ac:dyDescent="0.3">
      <c r="A300" s="3">
        <v>42811</v>
      </c>
      <c r="B300" s="18">
        <v>35.49</v>
      </c>
      <c r="C300" s="16">
        <f t="shared" si="24"/>
        <v>-1.4068655036577615E-3</v>
      </c>
      <c r="D300" s="18">
        <v>87.12</v>
      </c>
      <c r="E300" s="16">
        <f t="shared" si="25"/>
        <v>-9.1743119266052275E-4</v>
      </c>
      <c r="F300" s="18">
        <v>24.59</v>
      </c>
      <c r="G300" s="16">
        <f t="shared" si="26"/>
        <v>-2.4340770791074773E-3</v>
      </c>
      <c r="J300" s="15">
        <f t="shared" si="27"/>
        <v>-1.9617885055527476E-3</v>
      </c>
      <c r="K300" s="15">
        <f t="shared" si="28"/>
        <v>-1.3900680342068036E-3</v>
      </c>
      <c r="L300" s="15">
        <f t="shared" si="29"/>
        <v>-2.9044978892952748E-3</v>
      </c>
    </row>
    <row r="301" spans="1:12" x14ac:dyDescent="0.3">
      <c r="A301" s="3">
        <v>42814</v>
      </c>
      <c r="B301" s="18">
        <v>35.369999999999997</v>
      </c>
      <c r="C301" s="16">
        <f t="shared" si="24"/>
        <v>-3.3812341504650956E-3</v>
      </c>
      <c r="D301" s="18">
        <v>87.3</v>
      </c>
      <c r="E301" s="16">
        <f t="shared" si="25"/>
        <v>2.0661157024792765E-3</v>
      </c>
      <c r="F301" s="18">
        <v>24.54</v>
      </c>
      <c r="G301" s="16">
        <f t="shared" si="26"/>
        <v>-2.0333468889792705E-3</v>
      </c>
      <c r="J301" s="15">
        <f t="shared" si="27"/>
        <v>-3.936157152360082E-3</v>
      </c>
      <c r="K301" s="15">
        <f t="shared" si="28"/>
        <v>1.5934788609329956E-3</v>
      </c>
      <c r="L301" s="15">
        <f t="shared" si="29"/>
        <v>-2.503767699167068E-3</v>
      </c>
    </row>
    <row r="302" spans="1:12" x14ac:dyDescent="0.3">
      <c r="A302" s="3">
        <v>42815</v>
      </c>
      <c r="B302" s="18">
        <v>35.35</v>
      </c>
      <c r="C302" s="16">
        <f t="shared" si="24"/>
        <v>-5.6545094713023047E-4</v>
      </c>
      <c r="D302" s="18">
        <v>88.04</v>
      </c>
      <c r="E302" s="16">
        <f t="shared" si="25"/>
        <v>8.4765177548684623E-3</v>
      </c>
      <c r="F302" s="18">
        <v>24.6</v>
      </c>
      <c r="G302" s="16">
        <f t="shared" si="26"/>
        <v>2.4449877750611915E-3</v>
      </c>
      <c r="J302" s="15">
        <f t="shared" si="27"/>
        <v>-1.1203739490252165E-3</v>
      </c>
      <c r="K302" s="15">
        <f t="shared" si="28"/>
        <v>8.0038809133221814E-3</v>
      </c>
      <c r="L302" s="15">
        <f t="shared" si="29"/>
        <v>1.9745669648733939E-3</v>
      </c>
    </row>
    <row r="303" spans="1:12" x14ac:dyDescent="0.3">
      <c r="A303" s="3">
        <v>42816</v>
      </c>
      <c r="B303" s="18">
        <v>35.049999999999997</v>
      </c>
      <c r="C303" s="16">
        <f t="shared" si="24"/>
        <v>-8.4865629420085575E-3</v>
      </c>
      <c r="D303" s="18">
        <v>87.34</v>
      </c>
      <c r="E303" s="16">
        <f t="shared" si="25"/>
        <v>-7.9509313948206151E-3</v>
      </c>
      <c r="F303" s="18">
        <v>24.32</v>
      </c>
      <c r="G303" s="16">
        <f t="shared" si="26"/>
        <v>-1.1382113821138296E-2</v>
      </c>
      <c r="J303" s="15">
        <f t="shared" si="27"/>
        <v>-9.041485943903544E-3</v>
      </c>
      <c r="K303" s="15">
        <f t="shared" si="28"/>
        <v>-8.4235682363668959E-3</v>
      </c>
      <c r="L303" s="15">
        <f t="shared" si="29"/>
        <v>-1.1852534631326093E-2</v>
      </c>
    </row>
    <row r="304" spans="1:12" x14ac:dyDescent="0.3">
      <c r="A304" s="3">
        <v>42817</v>
      </c>
      <c r="B304" s="18">
        <v>35.270000000000003</v>
      </c>
      <c r="C304" s="16">
        <f t="shared" si="24"/>
        <v>6.2767475035665488E-3</v>
      </c>
      <c r="D304" s="18">
        <v>87.83</v>
      </c>
      <c r="E304" s="16">
        <f t="shared" si="25"/>
        <v>5.6102587588733321E-3</v>
      </c>
      <c r="F304" s="18">
        <v>24.46</v>
      </c>
      <c r="G304" s="16">
        <f t="shared" si="26"/>
        <v>5.7565789473683626E-3</v>
      </c>
      <c r="J304" s="15">
        <f t="shared" si="27"/>
        <v>5.7218245016715623E-3</v>
      </c>
      <c r="K304" s="15">
        <f t="shared" si="28"/>
        <v>5.1376219173270513E-3</v>
      </c>
      <c r="L304" s="15">
        <f t="shared" si="29"/>
        <v>5.2861581371805647E-3</v>
      </c>
    </row>
    <row r="305" spans="1:12" x14ac:dyDescent="0.3">
      <c r="A305" s="3">
        <v>42818</v>
      </c>
      <c r="B305" s="18">
        <v>35.369999999999997</v>
      </c>
      <c r="C305" s="16">
        <f t="shared" si="24"/>
        <v>2.8352707683583223E-3</v>
      </c>
      <c r="D305" s="18">
        <v>88.08</v>
      </c>
      <c r="E305" s="16">
        <f t="shared" si="25"/>
        <v>2.8464078333143572E-3</v>
      </c>
      <c r="F305" s="18">
        <v>24.62</v>
      </c>
      <c r="G305" s="16">
        <f t="shared" si="26"/>
        <v>6.5412919051512919E-3</v>
      </c>
      <c r="J305" s="15">
        <f t="shared" si="27"/>
        <v>2.2803477664633362E-3</v>
      </c>
      <c r="K305" s="15">
        <f t="shared" si="28"/>
        <v>2.3737709917680764E-3</v>
      </c>
      <c r="L305" s="15">
        <f t="shared" si="29"/>
        <v>6.0708710949634939E-3</v>
      </c>
    </row>
    <row r="306" spans="1:12" x14ac:dyDescent="0.3">
      <c r="A306" s="3">
        <v>42821</v>
      </c>
      <c r="B306" s="18">
        <v>35.119999999999997</v>
      </c>
      <c r="C306" s="16">
        <f t="shared" si="24"/>
        <v>-7.0681368391292132E-3</v>
      </c>
      <c r="D306" s="18">
        <v>88.19</v>
      </c>
      <c r="E306" s="16">
        <f t="shared" si="25"/>
        <v>1.2488646684831739E-3</v>
      </c>
      <c r="F306" s="18">
        <v>24.51</v>
      </c>
      <c r="G306" s="16">
        <f t="shared" si="26"/>
        <v>-4.467912266450047E-3</v>
      </c>
      <c r="J306" s="15">
        <f t="shared" si="27"/>
        <v>-7.6230598410241997E-3</v>
      </c>
      <c r="K306" s="15">
        <f t="shared" si="28"/>
        <v>7.762278269368932E-4</v>
      </c>
      <c r="L306" s="15">
        <f t="shared" si="29"/>
        <v>-4.938333076637845E-3</v>
      </c>
    </row>
    <row r="307" spans="1:12" x14ac:dyDescent="0.3">
      <c r="A307" s="3">
        <v>42822</v>
      </c>
      <c r="B307" s="18">
        <v>35.35</v>
      </c>
      <c r="C307" s="16">
        <f t="shared" si="24"/>
        <v>6.5489749430525102E-3</v>
      </c>
      <c r="D307" s="18">
        <v>88.58</v>
      </c>
      <c r="E307" s="16">
        <f t="shared" si="25"/>
        <v>4.4222700986507046E-3</v>
      </c>
      <c r="F307" s="18">
        <v>24.66</v>
      </c>
      <c r="G307" s="16">
        <f t="shared" si="26"/>
        <v>6.1199510403915358E-3</v>
      </c>
      <c r="J307" s="15">
        <f t="shared" si="27"/>
        <v>5.9940519411575237E-3</v>
      </c>
      <c r="K307" s="15">
        <f t="shared" si="28"/>
        <v>3.9496332571044238E-3</v>
      </c>
      <c r="L307" s="15">
        <f t="shared" si="29"/>
        <v>5.6495302302037378E-3</v>
      </c>
    </row>
    <row r="308" spans="1:12" x14ac:dyDescent="0.3">
      <c r="A308" s="3">
        <v>42823</v>
      </c>
      <c r="B308" s="18">
        <v>35.54</v>
      </c>
      <c r="C308" s="16">
        <f t="shared" si="24"/>
        <v>5.3748231966053162E-3</v>
      </c>
      <c r="D308" s="18">
        <v>88.7</v>
      </c>
      <c r="E308" s="16">
        <f t="shared" si="25"/>
        <v>1.3547076089410748E-3</v>
      </c>
      <c r="F308" s="18">
        <v>24.89</v>
      </c>
      <c r="G308" s="16">
        <f t="shared" si="26"/>
        <v>9.326845093268421E-3</v>
      </c>
      <c r="J308" s="15">
        <f t="shared" si="27"/>
        <v>4.8199001947103297E-3</v>
      </c>
      <c r="K308" s="15">
        <f t="shared" si="28"/>
        <v>8.8207076739479408E-4</v>
      </c>
      <c r="L308" s="15">
        <f t="shared" si="29"/>
        <v>8.8564242830806231E-3</v>
      </c>
    </row>
    <row r="309" spans="1:12" x14ac:dyDescent="0.3">
      <c r="A309" s="3">
        <v>42824</v>
      </c>
      <c r="B309" s="18">
        <v>35.64</v>
      </c>
      <c r="C309" s="16">
        <f t="shared" si="24"/>
        <v>2.8137310073157451E-3</v>
      </c>
      <c r="D309" s="18">
        <v>89.3</v>
      </c>
      <c r="E309" s="16">
        <f t="shared" si="25"/>
        <v>6.7643742953775732E-3</v>
      </c>
      <c r="F309" s="18">
        <v>25.05</v>
      </c>
      <c r="G309" s="16">
        <f t="shared" si="26"/>
        <v>6.4282844515870519E-3</v>
      </c>
      <c r="J309" s="15">
        <f t="shared" si="27"/>
        <v>2.2588080054207591E-3</v>
      </c>
      <c r="K309" s="15">
        <f t="shared" si="28"/>
        <v>6.2917374538312924E-3</v>
      </c>
      <c r="L309" s="15">
        <f t="shared" si="29"/>
        <v>5.9578636413992539E-3</v>
      </c>
    </row>
    <row r="310" spans="1:12" x14ac:dyDescent="0.3">
      <c r="A310" s="3">
        <v>42825</v>
      </c>
      <c r="B310" s="18">
        <v>35.61</v>
      </c>
      <c r="C310" s="16">
        <f t="shared" si="24"/>
        <v>-8.4175084175086567E-4</v>
      </c>
      <c r="D310" s="18">
        <v>89.86</v>
      </c>
      <c r="E310" s="16">
        <f t="shared" si="25"/>
        <v>6.2709966405374296E-3</v>
      </c>
      <c r="F310" s="18">
        <v>25.18</v>
      </c>
      <c r="G310" s="16">
        <f t="shared" si="26"/>
        <v>5.189620758482949E-3</v>
      </c>
      <c r="J310" s="15">
        <f t="shared" si="27"/>
        <v>-1.3966738436458517E-3</v>
      </c>
      <c r="K310" s="15">
        <f t="shared" si="28"/>
        <v>5.7983597989911487E-3</v>
      </c>
      <c r="L310" s="15">
        <f t="shared" si="29"/>
        <v>4.719199948295151E-3</v>
      </c>
    </row>
    <row r="311" spans="1:12" x14ac:dyDescent="0.3">
      <c r="A311" s="3">
        <v>42828</v>
      </c>
      <c r="B311" s="18">
        <v>35.78</v>
      </c>
      <c r="C311" s="16">
        <f t="shared" si="24"/>
        <v>4.7739399045212405E-3</v>
      </c>
      <c r="D311" s="18">
        <v>90.07</v>
      </c>
      <c r="E311" s="16">
        <f t="shared" si="25"/>
        <v>2.3369686178498217E-3</v>
      </c>
      <c r="F311" s="18">
        <v>25.55</v>
      </c>
      <c r="G311" s="16">
        <f t="shared" si="26"/>
        <v>1.4694201747418534E-2</v>
      </c>
      <c r="J311" s="15">
        <f t="shared" si="27"/>
        <v>4.219016902626254E-3</v>
      </c>
      <c r="K311" s="15">
        <f t="shared" si="28"/>
        <v>1.8643317763035409E-3</v>
      </c>
      <c r="L311" s="15">
        <f t="shared" si="29"/>
        <v>1.4223780937230736E-2</v>
      </c>
    </row>
    <row r="312" spans="1:12" x14ac:dyDescent="0.3">
      <c r="A312" s="3">
        <v>42830</v>
      </c>
      <c r="B312" s="18">
        <v>35.979999999999997</v>
      </c>
      <c r="C312" s="16">
        <f t="shared" si="24"/>
        <v>5.5897149245387467E-3</v>
      </c>
      <c r="D312" s="18">
        <v>90.84</v>
      </c>
      <c r="E312" s="16">
        <f t="shared" si="25"/>
        <v>8.548906406128598E-3</v>
      </c>
      <c r="F312" s="18">
        <v>25.88</v>
      </c>
      <c r="G312" s="16">
        <f t="shared" si="26"/>
        <v>1.2915851272015555E-2</v>
      </c>
      <c r="J312" s="15">
        <f t="shared" si="27"/>
        <v>5.0347919226437603E-3</v>
      </c>
      <c r="K312" s="15">
        <f t="shared" si="28"/>
        <v>8.0762695645823172E-3</v>
      </c>
      <c r="L312" s="15">
        <f t="shared" si="29"/>
        <v>1.2445430461827757E-2</v>
      </c>
    </row>
    <row r="313" spans="1:12" x14ac:dyDescent="0.3">
      <c r="A313" s="3">
        <v>42831</v>
      </c>
      <c r="B313" s="18">
        <v>35.979999999999997</v>
      </c>
      <c r="C313" s="16">
        <f t="shared" si="24"/>
        <v>0</v>
      </c>
      <c r="D313" s="18">
        <v>90.88</v>
      </c>
      <c r="E313" s="16">
        <f t="shared" si="25"/>
        <v>4.4033465433712671E-4</v>
      </c>
      <c r="F313" s="18">
        <v>25.68</v>
      </c>
      <c r="G313" s="16">
        <f t="shared" si="26"/>
        <v>-7.7279752704790816E-3</v>
      </c>
      <c r="J313" s="15">
        <f t="shared" si="27"/>
        <v>-5.5492300189498604E-4</v>
      </c>
      <c r="K313" s="15">
        <f t="shared" si="28"/>
        <v>-3.2302187209153998E-5</v>
      </c>
      <c r="L313" s="15">
        <f t="shared" si="29"/>
        <v>-8.1983960806668796E-3</v>
      </c>
    </row>
    <row r="314" spans="1:12" x14ac:dyDescent="0.3">
      <c r="A314" s="3">
        <v>42832</v>
      </c>
      <c r="B314" s="18">
        <v>35.85</v>
      </c>
      <c r="C314" s="16">
        <f t="shared" si="24"/>
        <v>-3.6131183991104932E-3</v>
      </c>
      <c r="D314" s="18">
        <v>90.98</v>
      </c>
      <c r="E314" s="16">
        <f t="shared" si="25"/>
        <v>1.1003521126762283E-3</v>
      </c>
      <c r="F314" s="18">
        <v>25.51</v>
      </c>
      <c r="G314" s="16">
        <f t="shared" si="26"/>
        <v>-6.6199376947039257E-3</v>
      </c>
      <c r="J314" s="15">
        <f t="shared" si="27"/>
        <v>-4.1680414010054796E-3</v>
      </c>
      <c r="K314" s="15">
        <f t="shared" si="28"/>
        <v>6.2771527112994764E-4</v>
      </c>
      <c r="L314" s="15">
        <f t="shared" si="29"/>
        <v>-7.0903585048917236E-3</v>
      </c>
    </row>
    <row r="315" spans="1:12" x14ac:dyDescent="0.3">
      <c r="A315" s="3">
        <v>42835</v>
      </c>
      <c r="B315" s="18">
        <v>36</v>
      </c>
      <c r="C315" s="16">
        <f t="shared" si="24"/>
        <v>4.1841004184099972E-3</v>
      </c>
      <c r="D315" s="18">
        <v>91.66</v>
      </c>
      <c r="E315" s="16">
        <f t="shared" si="25"/>
        <v>7.4741701472851307E-3</v>
      </c>
      <c r="F315" s="18">
        <v>25.57</v>
      </c>
      <c r="G315" s="16">
        <f t="shared" si="26"/>
        <v>2.3520188161505473E-3</v>
      </c>
      <c r="J315" s="15">
        <f t="shared" si="27"/>
        <v>3.6291774165150112E-3</v>
      </c>
      <c r="K315" s="15">
        <f t="shared" si="28"/>
        <v>7.0015333057388499E-3</v>
      </c>
      <c r="L315" s="15">
        <f t="shared" si="29"/>
        <v>1.8815980059627496E-3</v>
      </c>
    </row>
    <row r="316" spans="1:12" x14ac:dyDescent="0.3">
      <c r="A316" s="3">
        <v>42836</v>
      </c>
      <c r="B316" s="18">
        <v>36.22</v>
      </c>
      <c r="C316" s="16">
        <f t="shared" si="24"/>
        <v>6.1111111111111782E-3</v>
      </c>
      <c r="D316" s="18">
        <v>92.39</v>
      </c>
      <c r="E316" s="16">
        <f t="shared" si="25"/>
        <v>7.9642155793149261E-3</v>
      </c>
      <c r="F316" s="18">
        <v>25.73</v>
      </c>
      <c r="G316" s="16">
        <f t="shared" si="26"/>
        <v>6.2573328118888938E-3</v>
      </c>
      <c r="J316" s="15">
        <f t="shared" si="27"/>
        <v>5.5561881092161917E-3</v>
      </c>
      <c r="K316" s="15">
        <f t="shared" si="28"/>
        <v>7.4915787377686453E-3</v>
      </c>
      <c r="L316" s="15">
        <f t="shared" si="29"/>
        <v>5.7869120017010958E-3</v>
      </c>
    </row>
    <row r="317" spans="1:12" x14ac:dyDescent="0.3">
      <c r="A317" s="3">
        <v>42837</v>
      </c>
      <c r="B317" s="18">
        <v>36.08</v>
      </c>
      <c r="C317" s="16">
        <f t="shared" si="24"/>
        <v>-3.8652678078410219E-3</v>
      </c>
      <c r="D317" s="18">
        <v>92.1</v>
      </c>
      <c r="E317" s="16">
        <f t="shared" si="25"/>
        <v>-3.1388678428402317E-3</v>
      </c>
      <c r="F317" s="18">
        <v>25.69</v>
      </c>
      <c r="G317" s="16">
        <f t="shared" si="26"/>
        <v>-1.5546055188495611E-3</v>
      </c>
      <c r="J317" s="15">
        <f t="shared" si="27"/>
        <v>-4.4201908097360083E-3</v>
      </c>
      <c r="K317" s="15">
        <f t="shared" si="28"/>
        <v>-3.6115046843865125E-3</v>
      </c>
      <c r="L317" s="15">
        <f t="shared" si="29"/>
        <v>-2.0250263290373586E-3</v>
      </c>
    </row>
    <row r="318" spans="1:12" x14ac:dyDescent="0.3">
      <c r="A318" s="3">
        <v>42838</v>
      </c>
      <c r="B318" s="18">
        <v>35.94</v>
      </c>
      <c r="C318" s="16">
        <f t="shared" si="24"/>
        <v>-3.8802660753880502E-3</v>
      </c>
      <c r="D318" s="18">
        <v>92.31</v>
      </c>
      <c r="E318" s="16">
        <f t="shared" si="25"/>
        <v>2.2801302931596545E-3</v>
      </c>
      <c r="F318" s="18">
        <v>25.6</v>
      </c>
      <c r="G318" s="16">
        <f t="shared" si="26"/>
        <v>-3.5033086804203695E-3</v>
      </c>
      <c r="J318" s="15">
        <f t="shared" si="27"/>
        <v>-4.4351890772830367E-3</v>
      </c>
      <c r="K318" s="15">
        <f t="shared" si="28"/>
        <v>1.8074934516133737E-3</v>
      </c>
      <c r="L318" s="15">
        <f t="shared" si="29"/>
        <v>-3.9737294906081674E-3</v>
      </c>
    </row>
    <row r="319" spans="1:12" x14ac:dyDescent="0.3">
      <c r="A319" s="3">
        <v>42842</v>
      </c>
      <c r="B319" s="18">
        <v>35.79</v>
      </c>
      <c r="C319" s="16">
        <f t="shared" si="24"/>
        <v>-4.1736227045074958E-3</v>
      </c>
      <c r="D319" s="18">
        <v>92.68</v>
      </c>
      <c r="E319" s="16">
        <f t="shared" si="25"/>
        <v>4.0082331275050898E-3</v>
      </c>
      <c r="F319" s="24">
        <v>25.5</v>
      </c>
      <c r="G319" s="16">
        <f t="shared" si="26"/>
        <v>-3.90625E-3</v>
      </c>
      <c r="J319" s="15">
        <f t="shared" si="27"/>
        <v>-4.7285457064024823E-3</v>
      </c>
      <c r="K319" s="15">
        <f t="shared" si="28"/>
        <v>3.5355962859588089E-3</v>
      </c>
      <c r="L319" s="15">
        <f t="shared" si="29"/>
        <v>-4.376670810187798E-3</v>
      </c>
    </row>
    <row r="320" spans="1:12" x14ac:dyDescent="0.3">
      <c r="A320" s="3">
        <v>42843</v>
      </c>
      <c r="B320" s="18">
        <v>35.64</v>
      </c>
      <c r="C320" s="16">
        <f t="shared" si="24"/>
        <v>-4.191114836546439E-3</v>
      </c>
      <c r="D320" s="18">
        <v>91.93</v>
      </c>
      <c r="E320" s="16">
        <f t="shared" si="25"/>
        <v>-8.0923608113940837E-3</v>
      </c>
      <c r="F320" s="18">
        <v>25.5</v>
      </c>
      <c r="G320" s="16">
        <f t="shared" si="26"/>
        <v>0</v>
      </c>
      <c r="J320" s="15">
        <f t="shared" si="27"/>
        <v>-4.7460378384414255E-3</v>
      </c>
      <c r="K320" s="15">
        <f t="shared" si="28"/>
        <v>-8.5649976529403645E-3</v>
      </c>
      <c r="L320" s="15">
        <f t="shared" si="29"/>
        <v>-4.704208101877977E-4</v>
      </c>
    </row>
    <row r="321" spans="1:12" x14ac:dyDescent="0.3">
      <c r="A321" s="3">
        <v>42844</v>
      </c>
      <c r="B321" s="18">
        <v>35.68</v>
      </c>
      <c r="C321" s="16">
        <f t="shared" si="24"/>
        <v>1.1223344556676729E-3</v>
      </c>
      <c r="D321" s="18">
        <v>92.42</v>
      </c>
      <c r="E321" s="16">
        <f t="shared" si="25"/>
        <v>5.3301424997280744E-3</v>
      </c>
      <c r="F321" s="18">
        <v>25.59</v>
      </c>
      <c r="G321" s="16">
        <f t="shared" si="26"/>
        <v>3.529411764705781E-3</v>
      </c>
      <c r="J321" s="15">
        <f t="shared" si="27"/>
        <v>5.6741145377268683E-4</v>
      </c>
      <c r="K321" s="15">
        <f t="shared" si="28"/>
        <v>4.8575056581817936E-3</v>
      </c>
      <c r="L321" s="15">
        <f t="shared" si="29"/>
        <v>3.0589909545179835E-3</v>
      </c>
    </row>
    <row r="322" spans="1:12" x14ac:dyDescent="0.3">
      <c r="A322" s="3">
        <v>42845</v>
      </c>
      <c r="B322" s="18">
        <v>35.74</v>
      </c>
      <c r="C322" s="16">
        <f t="shared" si="24"/>
        <v>1.6816143497757619E-3</v>
      </c>
      <c r="D322" s="18">
        <v>93.11</v>
      </c>
      <c r="E322" s="16">
        <f t="shared" si="25"/>
        <v>7.4659164682968626E-3</v>
      </c>
      <c r="F322" s="18">
        <v>25.72</v>
      </c>
      <c r="G322" s="16">
        <f t="shared" si="26"/>
        <v>5.0801094177412853E-3</v>
      </c>
      <c r="J322" s="15">
        <f t="shared" si="27"/>
        <v>1.1266913478807758E-3</v>
      </c>
      <c r="K322" s="15">
        <f t="shared" si="28"/>
        <v>6.9932796267505818E-3</v>
      </c>
      <c r="L322" s="15">
        <f t="shared" si="29"/>
        <v>4.6096886075534874E-3</v>
      </c>
    </row>
    <row r="323" spans="1:12" x14ac:dyDescent="0.3">
      <c r="A323" s="3">
        <v>42846</v>
      </c>
      <c r="B323" s="18">
        <v>35.590000000000003</v>
      </c>
      <c r="C323" s="16">
        <f t="shared" si="24"/>
        <v>-4.1969781757134061E-3</v>
      </c>
      <c r="D323" s="18">
        <v>93.02</v>
      </c>
      <c r="E323" s="16">
        <f t="shared" si="25"/>
        <v>-9.665986467619625E-4</v>
      </c>
      <c r="F323" s="18">
        <v>25.63</v>
      </c>
      <c r="G323" s="16">
        <f t="shared" si="26"/>
        <v>-3.4992223950233159E-3</v>
      </c>
      <c r="J323" s="15">
        <f t="shared" si="27"/>
        <v>-4.7519011776083926E-3</v>
      </c>
      <c r="K323" s="15">
        <f t="shared" si="28"/>
        <v>-1.4392354883082433E-3</v>
      </c>
      <c r="L323" s="15">
        <f t="shared" si="29"/>
        <v>-3.9696432052111139E-3</v>
      </c>
    </row>
    <row r="324" spans="1:12" x14ac:dyDescent="0.3">
      <c r="A324" s="3">
        <v>42849</v>
      </c>
      <c r="B324" s="18">
        <v>35.880000000000003</v>
      </c>
      <c r="C324" s="16">
        <f t="shared" si="24"/>
        <v>8.1483562798538856E-3</v>
      </c>
      <c r="D324" s="18">
        <v>93.7</v>
      </c>
      <c r="E324" s="16">
        <f t="shared" si="25"/>
        <v>7.3102558589550615E-3</v>
      </c>
      <c r="F324" s="18">
        <v>25.92</v>
      </c>
      <c r="G324" s="16">
        <f t="shared" si="26"/>
        <v>1.1314865392118678E-2</v>
      </c>
      <c r="J324" s="15">
        <f t="shared" si="27"/>
        <v>7.5934332779588991E-3</v>
      </c>
      <c r="K324" s="15">
        <f t="shared" si="28"/>
        <v>6.8376190174087807E-3</v>
      </c>
      <c r="L324" s="15">
        <f t="shared" si="29"/>
        <v>1.084444458193088E-2</v>
      </c>
    </row>
    <row r="325" spans="1:12" x14ac:dyDescent="0.3">
      <c r="A325" s="3">
        <v>42850</v>
      </c>
      <c r="B325" s="18">
        <v>36.24</v>
      </c>
      <c r="C325" s="16">
        <f t="shared" ref="C325:C388" si="30">B325/B324-1</f>
        <v>1.0033444816053505E-2</v>
      </c>
      <c r="D325" s="18">
        <v>93.71</v>
      </c>
      <c r="E325" s="16">
        <f t="shared" ref="E325:E388" si="31">D325/D324-1</f>
        <v>1.0672358591246045E-4</v>
      </c>
      <c r="F325" s="18">
        <v>26.12</v>
      </c>
      <c r="G325" s="16">
        <f t="shared" ref="G325:G388" si="32">F325/F324-1</f>
        <v>7.7160493827159726E-3</v>
      </c>
      <c r="J325" s="15">
        <f t="shared" ref="J325:J388" si="33">C325-$C$1235</f>
        <v>9.4785218141585185E-3</v>
      </c>
      <c r="K325" s="15">
        <f t="shared" ref="K325:K388" si="34">E325-$E$1235</f>
        <v>-3.6591325563382026E-4</v>
      </c>
      <c r="L325" s="15">
        <f t="shared" ref="L325:L388" si="35">G325-$G$1235</f>
        <v>7.2456285725281747E-3</v>
      </c>
    </row>
    <row r="326" spans="1:12" x14ac:dyDescent="0.3">
      <c r="A326" s="3">
        <v>42851</v>
      </c>
      <c r="B326" s="18">
        <v>36.43</v>
      </c>
      <c r="C326" s="16">
        <f t="shared" si="30"/>
        <v>5.2428256070640167E-3</v>
      </c>
      <c r="D326" s="18">
        <v>93.36</v>
      </c>
      <c r="E326" s="16">
        <f t="shared" si="31"/>
        <v>-3.7349269021448306E-3</v>
      </c>
      <c r="F326" s="18">
        <v>26.02</v>
      </c>
      <c r="G326" s="16">
        <f t="shared" si="32"/>
        <v>-3.8284839203676091E-3</v>
      </c>
      <c r="J326" s="15">
        <f t="shared" si="33"/>
        <v>4.6879026051690302E-3</v>
      </c>
      <c r="K326" s="15">
        <f t="shared" si="34"/>
        <v>-4.2075637436911114E-3</v>
      </c>
      <c r="L326" s="15">
        <f t="shared" si="35"/>
        <v>-4.2989047305554071E-3</v>
      </c>
    </row>
    <row r="327" spans="1:12" x14ac:dyDescent="0.3">
      <c r="A327" s="3">
        <v>42852</v>
      </c>
      <c r="B327" s="18">
        <v>36.39</v>
      </c>
      <c r="C327" s="16">
        <f t="shared" si="30"/>
        <v>-1.0979961570134478E-3</v>
      </c>
      <c r="D327" s="18">
        <v>93.11</v>
      </c>
      <c r="E327" s="16">
        <f t="shared" si="31"/>
        <v>-2.6778063410454189E-3</v>
      </c>
      <c r="F327" s="18">
        <v>26</v>
      </c>
      <c r="G327" s="16">
        <f t="shared" si="32"/>
        <v>-7.6863950807071202E-4</v>
      </c>
      <c r="J327" s="15">
        <f t="shared" si="33"/>
        <v>-1.6529191589084338E-3</v>
      </c>
      <c r="K327" s="15">
        <f t="shared" si="34"/>
        <v>-3.1504431825916997E-3</v>
      </c>
      <c r="L327" s="15">
        <f t="shared" si="35"/>
        <v>-1.2390603182585098E-3</v>
      </c>
    </row>
    <row r="328" spans="1:12" x14ac:dyDescent="0.3">
      <c r="A328" s="3">
        <v>42853</v>
      </c>
      <c r="B328" s="18">
        <v>36.4</v>
      </c>
      <c r="C328" s="16">
        <f t="shared" si="30"/>
        <v>2.7480076944219611E-4</v>
      </c>
      <c r="D328" s="18">
        <v>93.47</v>
      </c>
      <c r="E328" s="16">
        <f t="shared" si="31"/>
        <v>3.866394587047628E-3</v>
      </c>
      <c r="F328" s="18">
        <v>26.16</v>
      </c>
      <c r="G328" s="16">
        <f t="shared" si="32"/>
        <v>6.1538461538461764E-3</v>
      </c>
      <c r="J328" s="15">
        <f t="shared" si="33"/>
        <v>-2.8012223245278993E-4</v>
      </c>
      <c r="K328" s="15">
        <f t="shared" si="34"/>
        <v>3.3937577455013471E-3</v>
      </c>
      <c r="L328" s="15">
        <f t="shared" si="35"/>
        <v>5.6834253436583784E-3</v>
      </c>
    </row>
    <row r="329" spans="1:12" x14ac:dyDescent="0.3">
      <c r="A329" s="3">
        <v>42857</v>
      </c>
      <c r="B329" s="18">
        <v>36.299999999999997</v>
      </c>
      <c r="C329" s="16">
        <f t="shared" si="30"/>
        <v>-2.7472527472527375E-3</v>
      </c>
      <c r="D329" s="18">
        <v>93.64</v>
      </c>
      <c r="E329" s="16">
        <f t="shared" si="31"/>
        <v>1.818765379266063E-3</v>
      </c>
      <c r="F329" s="18">
        <v>26.05</v>
      </c>
      <c r="G329" s="16">
        <f t="shared" si="32"/>
        <v>-4.2048929663608403E-3</v>
      </c>
      <c r="J329" s="15">
        <f t="shared" si="33"/>
        <v>-3.3021757491477235E-3</v>
      </c>
      <c r="K329" s="15">
        <f t="shared" si="34"/>
        <v>1.3461285377197822E-3</v>
      </c>
      <c r="L329" s="15">
        <f t="shared" si="35"/>
        <v>-4.6753137765486383E-3</v>
      </c>
    </row>
    <row r="330" spans="1:12" x14ac:dyDescent="0.3">
      <c r="A330" s="3">
        <v>42858</v>
      </c>
      <c r="B330" s="18">
        <v>36.229999999999997</v>
      </c>
      <c r="C330" s="16">
        <f t="shared" si="30"/>
        <v>-1.9283746556474357E-3</v>
      </c>
      <c r="D330" s="18">
        <v>93.65</v>
      </c>
      <c r="E330" s="16">
        <f t="shared" si="31"/>
        <v>1.0679196924390233E-4</v>
      </c>
      <c r="F330" s="18">
        <v>26.03</v>
      </c>
      <c r="G330" s="16">
        <f t="shared" si="32"/>
        <v>-7.6775431861797472E-4</v>
      </c>
      <c r="J330" s="15">
        <f t="shared" si="33"/>
        <v>-2.4832976575424217E-3</v>
      </c>
      <c r="K330" s="15">
        <f t="shared" si="34"/>
        <v>-3.6584487230237838E-4</v>
      </c>
      <c r="L330" s="15">
        <f t="shared" si="35"/>
        <v>-1.2381751288057725E-3</v>
      </c>
    </row>
    <row r="331" spans="1:12" x14ac:dyDescent="0.3">
      <c r="A331" s="3">
        <v>42859</v>
      </c>
      <c r="B331" s="18">
        <v>36.54</v>
      </c>
      <c r="C331" s="16">
        <f t="shared" si="30"/>
        <v>8.5564449351367422E-3</v>
      </c>
      <c r="D331" s="18">
        <v>94.02</v>
      </c>
      <c r="E331" s="16">
        <f t="shared" si="31"/>
        <v>3.9508809396688882E-3</v>
      </c>
      <c r="F331" s="18">
        <v>26.34</v>
      </c>
      <c r="G331" s="16">
        <f t="shared" si="32"/>
        <v>1.1909335382251252E-2</v>
      </c>
      <c r="J331" s="15">
        <f t="shared" si="33"/>
        <v>8.0015219332417557E-3</v>
      </c>
      <c r="K331" s="15">
        <f t="shared" si="34"/>
        <v>3.4782440981226074E-3</v>
      </c>
      <c r="L331" s="15">
        <f t="shared" si="35"/>
        <v>1.1438914572063454E-2</v>
      </c>
    </row>
    <row r="332" spans="1:12" x14ac:dyDescent="0.3">
      <c r="A332" s="3">
        <v>42860</v>
      </c>
      <c r="B332" s="18">
        <v>36.21</v>
      </c>
      <c r="C332" s="16">
        <f t="shared" si="30"/>
        <v>-9.0311986863710336E-3</v>
      </c>
      <c r="D332" s="18">
        <v>93.13</v>
      </c>
      <c r="E332" s="16">
        <f t="shared" si="31"/>
        <v>-9.4660710487129984E-3</v>
      </c>
      <c r="F332" s="18">
        <v>26.13</v>
      </c>
      <c r="G332" s="16">
        <f t="shared" si="32"/>
        <v>-7.9726651480638289E-3</v>
      </c>
      <c r="J332" s="15">
        <f t="shared" si="33"/>
        <v>-9.5861216882660201E-3</v>
      </c>
      <c r="K332" s="15">
        <f t="shared" si="34"/>
        <v>-9.9387078902592792E-3</v>
      </c>
      <c r="L332" s="15">
        <f t="shared" si="35"/>
        <v>-8.4430859582516268E-3</v>
      </c>
    </row>
    <row r="333" spans="1:12" x14ac:dyDescent="0.3">
      <c r="A333" s="3">
        <v>42863</v>
      </c>
      <c r="B333" s="18">
        <v>36.4</v>
      </c>
      <c r="C333" s="16">
        <f t="shared" si="30"/>
        <v>5.2471692902511524E-3</v>
      </c>
      <c r="D333" s="18">
        <v>93.09</v>
      </c>
      <c r="E333" s="16">
        <f t="shared" si="31"/>
        <v>-4.2950714055611794E-4</v>
      </c>
      <c r="F333" s="18">
        <v>26.16</v>
      </c>
      <c r="G333" s="16">
        <f t="shared" si="32"/>
        <v>1.1481056257176547E-3</v>
      </c>
      <c r="J333" s="15">
        <f t="shared" si="33"/>
        <v>4.6922462883561659E-3</v>
      </c>
      <c r="K333" s="15">
        <f t="shared" si="34"/>
        <v>-9.0214398210239864E-4</v>
      </c>
      <c r="L333" s="15">
        <f t="shared" si="35"/>
        <v>6.7768481552985698E-4</v>
      </c>
    </row>
    <row r="334" spans="1:12" x14ac:dyDescent="0.3">
      <c r="A334" s="3">
        <v>42864</v>
      </c>
      <c r="B334" s="18">
        <v>36.42</v>
      </c>
      <c r="C334" s="16">
        <f t="shared" si="30"/>
        <v>5.494505494505475E-4</v>
      </c>
      <c r="D334" s="18">
        <v>93.19</v>
      </c>
      <c r="E334" s="16">
        <f t="shared" si="31"/>
        <v>1.0742292405199194E-3</v>
      </c>
      <c r="F334" s="18">
        <v>26.32</v>
      </c>
      <c r="G334" s="16">
        <f t="shared" si="32"/>
        <v>6.1162079510703737E-3</v>
      </c>
      <c r="J334" s="15">
        <f t="shared" si="33"/>
        <v>-5.4724524444385407E-6</v>
      </c>
      <c r="K334" s="15">
        <f t="shared" si="34"/>
        <v>6.0159239897363871E-4</v>
      </c>
      <c r="L334" s="15">
        <f t="shared" si="35"/>
        <v>5.6457871408825758E-3</v>
      </c>
    </row>
    <row r="335" spans="1:12" x14ac:dyDescent="0.3">
      <c r="A335" s="3">
        <v>42865</v>
      </c>
      <c r="B335" s="18">
        <v>36.71</v>
      </c>
      <c r="C335" s="16">
        <f t="shared" si="30"/>
        <v>7.9626578802856063E-3</v>
      </c>
      <c r="D335" s="18">
        <v>93.75</v>
      </c>
      <c r="E335" s="16">
        <f t="shared" si="31"/>
        <v>6.0092284579891242E-3</v>
      </c>
      <c r="F335" s="18">
        <v>26.54</v>
      </c>
      <c r="G335" s="16">
        <f t="shared" si="32"/>
        <v>8.358662613981771E-3</v>
      </c>
      <c r="J335" s="15">
        <f t="shared" si="33"/>
        <v>7.4077348783906198E-3</v>
      </c>
      <c r="K335" s="15">
        <f t="shared" si="34"/>
        <v>5.5365916164428434E-3</v>
      </c>
      <c r="L335" s="15">
        <f t="shared" si="35"/>
        <v>7.8882418037939731E-3</v>
      </c>
    </row>
    <row r="336" spans="1:12" x14ac:dyDescent="0.3">
      <c r="A336" s="3">
        <v>42866</v>
      </c>
      <c r="B336" s="18">
        <v>36.67</v>
      </c>
      <c r="C336" s="16">
        <f t="shared" si="30"/>
        <v>-1.0896213565785295E-3</v>
      </c>
      <c r="D336" s="18">
        <v>93.98</v>
      </c>
      <c r="E336" s="16">
        <f t="shared" si="31"/>
        <v>2.4533333333334184E-3</v>
      </c>
      <c r="F336" s="18">
        <v>26.47</v>
      </c>
      <c r="G336" s="16">
        <f t="shared" si="32"/>
        <v>-2.6375282592313587E-3</v>
      </c>
      <c r="J336" s="15">
        <f t="shared" si="33"/>
        <v>-1.6445443584735156E-3</v>
      </c>
      <c r="K336" s="15">
        <f t="shared" si="34"/>
        <v>1.9806964917871376E-3</v>
      </c>
      <c r="L336" s="15">
        <f t="shared" si="35"/>
        <v>-3.1079490694191562E-3</v>
      </c>
    </row>
    <row r="337" spans="1:12" x14ac:dyDescent="0.3">
      <c r="A337" s="3">
        <v>42867</v>
      </c>
      <c r="B337" s="18">
        <v>36.61</v>
      </c>
      <c r="C337" s="16">
        <f t="shared" si="30"/>
        <v>-1.636214889555565E-3</v>
      </c>
      <c r="D337" s="18">
        <v>93.58</v>
      </c>
      <c r="E337" s="16">
        <f t="shared" si="31"/>
        <v>-4.256224728665714E-3</v>
      </c>
      <c r="F337" s="18">
        <v>26.37</v>
      </c>
      <c r="G337" s="16">
        <f t="shared" si="32"/>
        <v>-3.7778617302606232E-3</v>
      </c>
      <c r="J337" s="15">
        <f t="shared" si="33"/>
        <v>-2.1911378914505511E-3</v>
      </c>
      <c r="K337" s="15">
        <f t="shared" si="34"/>
        <v>-4.7288615702119948E-3</v>
      </c>
      <c r="L337" s="15">
        <f t="shared" si="35"/>
        <v>-4.2482825404484212E-3</v>
      </c>
    </row>
    <row r="338" spans="1:12" x14ac:dyDescent="0.3">
      <c r="A338" s="3">
        <v>42870</v>
      </c>
      <c r="B338" s="18">
        <v>36.869999999999997</v>
      </c>
      <c r="C338" s="16">
        <f t="shared" si="30"/>
        <v>7.1018847309478605E-3</v>
      </c>
      <c r="D338" s="18">
        <v>94.57</v>
      </c>
      <c r="E338" s="16">
        <f t="shared" si="31"/>
        <v>1.0579183586236329E-2</v>
      </c>
      <c r="F338" s="18">
        <v>26.64</v>
      </c>
      <c r="G338" s="16">
        <f t="shared" si="32"/>
        <v>1.0238907849829282E-2</v>
      </c>
      <c r="J338" s="15">
        <f t="shared" si="33"/>
        <v>6.5469617290528741E-3</v>
      </c>
      <c r="K338" s="15">
        <f t="shared" si="34"/>
        <v>1.0106546744690048E-2</v>
      </c>
      <c r="L338" s="15">
        <f t="shared" si="35"/>
        <v>9.7684870396414838E-3</v>
      </c>
    </row>
    <row r="339" spans="1:12" x14ac:dyDescent="0.3">
      <c r="A339" s="3">
        <v>42871</v>
      </c>
      <c r="B339" s="18">
        <v>37.1</v>
      </c>
      <c r="C339" s="16">
        <f t="shared" si="30"/>
        <v>6.2381339842692007E-3</v>
      </c>
      <c r="D339" s="18">
        <v>95.06</v>
      </c>
      <c r="E339" s="16">
        <f t="shared" si="31"/>
        <v>5.1813471502590858E-3</v>
      </c>
      <c r="F339" s="18">
        <v>26.83</v>
      </c>
      <c r="G339" s="16">
        <f t="shared" si="32"/>
        <v>7.1321321321320408E-3</v>
      </c>
      <c r="J339" s="15">
        <f t="shared" si="33"/>
        <v>5.6832109823742143E-3</v>
      </c>
      <c r="K339" s="15">
        <f t="shared" si="34"/>
        <v>4.708710308712805E-3</v>
      </c>
      <c r="L339" s="15">
        <f t="shared" si="35"/>
        <v>6.6617113219442428E-3</v>
      </c>
    </row>
    <row r="340" spans="1:12" x14ac:dyDescent="0.3">
      <c r="A340" s="3">
        <v>42872</v>
      </c>
      <c r="B340" s="18">
        <v>37.130000000000003</v>
      </c>
      <c r="C340" s="16">
        <f t="shared" si="30"/>
        <v>8.0862533692727112E-4</v>
      </c>
      <c r="D340" s="18">
        <v>94.71</v>
      </c>
      <c r="E340" s="16">
        <f t="shared" si="31"/>
        <v>-3.6818851251841922E-3</v>
      </c>
      <c r="F340" s="18">
        <v>26.83</v>
      </c>
      <c r="G340" s="16">
        <f t="shared" si="32"/>
        <v>0</v>
      </c>
      <c r="J340" s="15">
        <f t="shared" si="33"/>
        <v>2.5370233503228508E-4</v>
      </c>
      <c r="K340" s="15">
        <f t="shared" si="34"/>
        <v>-4.154521966730473E-3</v>
      </c>
      <c r="L340" s="15">
        <f t="shared" si="35"/>
        <v>-4.704208101877977E-4</v>
      </c>
    </row>
    <row r="341" spans="1:12" x14ac:dyDescent="0.3">
      <c r="A341" s="3">
        <v>42873</v>
      </c>
      <c r="B341" s="18">
        <v>36.71</v>
      </c>
      <c r="C341" s="16">
        <f t="shared" si="30"/>
        <v>-1.1311607864260775E-2</v>
      </c>
      <c r="D341" s="18">
        <v>92.84</v>
      </c>
      <c r="E341" s="16">
        <f t="shared" si="31"/>
        <v>-1.9744483159117254E-2</v>
      </c>
      <c r="F341" s="18">
        <v>26.37</v>
      </c>
      <c r="G341" s="16">
        <f t="shared" si="32"/>
        <v>-1.7144986954901076E-2</v>
      </c>
      <c r="J341" s="15">
        <f t="shared" si="33"/>
        <v>-1.1866530866155762E-2</v>
      </c>
      <c r="K341" s="15">
        <f t="shared" si="34"/>
        <v>-2.0217120000663533E-2</v>
      </c>
      <c r="L341" s="15">
        <f t="shared" si="35"/>
        <v>-1.7615407765088874E-2</v>
      </c>
    </row>
    <row r="342" spans="1:12" x14ac:dyDescent="0.3">
      <c r="A342" s="3">
        <v>42874</v>
      </c>
      <c r="B342" s="18">
        <v>36.72</v>
      </c>
      <c r="C342" s="16">
        <f t="shared" si="30"/>
        <v>2.7240533914452136E-4</v>
      </c>
      <c r="D342" s="18">
        <v>92.05</v>
      </c>
      <c r="E342" s="16">
        <f t="shared" si="31"/>
        <v>-8.5092632485997965E-3</v>
      </c>
      <c r="F342" s="18">
        <v>26.25</v>
      </c>
      <c r="G342" s="16">
        <f t="shared" si="32"/>
        <v>-4.550625711035261E-3</v>
      </c>
      <c r="J342" s="15">
        <f t="shared" si="33"/>
        <v>-2.8251766275046468E-4</v>
      </c>
      <c r="K342" s="15">
        <f t="shared" si="34"/>
        <v>-8.9819000901460774E-3</v>
      </c>
      <c r="L342" s="15">
        <f t="shared" si="35"/>
        <v>-5.021046521223059E-3</v>
      </c>
    </row>
    <row r="343" spans="1:12" x14ac:dyDescent="0.3">
      <c r="A343" s="3">
        <v>42877</v>
      </c>
      <c r="B343" s="18">
        <v>36.6</v>
      </c>
      <c r="C343" s="16">
        <f t="shared" si="30"/>
        <v>-3.2679738562090277E-3</v>
      </c>
      <c r="D343" s="18">
        <v>91.22</v>
      </c>
      <c r="E343" s="16">
        <f t="shared" si="31"/>
        <v>-9.0168386746333207E-3</v>
      </c>
      <c r="F343" s="18">
        <v>25.9</v>
      </c>
      <c r="G343" s="16">
        <f t="shared" si="32"/>
        <v>-1.3333333333333419E-2</v>
      </c>
      <c r="J343" s="15">
        <f t="shared" si="33"/>
        <v>-3.8228968581040137E-3</v>
      </c>
      <c r="K343" s="15">
        <f t="shared" si="34"/>
        <v>-9.4894755161796015E-3</v>
      </c>
      <c r="L343" s="15">
        <f t="shared" si="35"/>
        <v>-1.3803754143521217E-2</v>
      </c>
    </row>
    <row r="344" spans="1:12" x14ac:dyDescent="0.3">
      <c r="A344" s="3">
        <v>42878</v>
      </c>
      <c r="B344" s="18">
        <v>36.42</v>
      </c>
      <c r="C344" s="16">
        <f t="shared" si="30"/>
        <v>-4.9180327868851847E-3</v>
      </c>
      <c r="D344" s="18">
        <v>89.87</v>
      </c>
      <c r="E344" s="16">
        <f t="shared" si="31"/>
        <v>-1.4799386099539458E-2</v>
      </c>
      <c r="F344" s="18">
        <v>25.87</v>
      </c>
      <c r="G344" s="16">
        <f t="shared" si="32"/>
        <v>-1.1583011583010672E-3</v>
      </c>
      <c r="J344" s="15">
        <f t="shared" si="33"/>
        <v>-5.4729557887801712E-3</v>
      </c>
      <c r="K344" s="15">
        <f t="shared" si="34"/>
        <v>-1.5272022941085739E-2</v>
      </c>
      <c r="L344" s="15">
        <f t="shared" si="35"/>
        <v>-1.6287219684888649E-3</v>
      </c>
    </row>
    <row r="345" spans="1:12" x14ac:dyDescent="0.3">
      <c r="A345" s="3">
        <v>42879</v>
      </c>
      <c r="B345" s="18">
        <v>36.26</v>
      </c>
      <c r="C345" s="16">
        <f t="shared" si="30"/>
        <v>-4.3931905546403804E-3</v>
      </c>
      <c r="D345" s="18">
        <v>88.69</v>
      </c>
      <c r="E345" s="16">
        <f t="shared" si="31"/>
        <v>-1.3130076777567723E-2</v>
      </c>
      <c r="F345" s="18">
        <v>25.64</v>
      </c>
      <c r="G345" s="16">
        <f t="shared" si="32"/>
        <v>-8.8906068805566507E-3</v>
      </c>
      <c r="J345" s="15">
        <f t="shared" si="33"/>
        <v>-4.9481135565353669E-3</v>
      </c>
      <c r="K345" s="15">
        <f t="shared" si="34"/>
        <v>-1.3602713619114004E-2</v>
      </c>
      <c r="L345" s="15">
        <f t="shared" si="35"/>
        <v>-9.3610276907444487E-3</v>
      </c>
    </row>
    <row r="346" spans="1:12" x14ac:dyDescent="0.3">
      <c r="A346" s="3">
        <v>42880</v>
      </c>
      <c r="B346" s="18">
        <v>36.81</v>
      </c>
      <c r="C346" s="16">
        <f t="shared" si="30"/>
        <v>1.5168229453943916E-2</v>
      </c>
      <c r="D346" s="18">
        <v>89.82</v>
      </c>
      <c r="E346" s="16">
        <f t="shared" si="31"/>
        <v>1.2741008005412002E-2</v>
      </c>
      <c r="F346" s="18">
        <v>25.82</v>
      </c>
      <c r="G346" s="16">
        <f t="shared" si="32"/>
        <v>7.0202808112325155E-3</v>
      </c>
      <c r="J346" s="15">
        <f t="shared" si="33"/>
        <v>1.4613306452048929E-2</v>
      </c>
      <c r="K346" s="15">
        <f t="shared" si="34"/>
        <v>1.2268371163865721E-2</v>
      </c>
      <c r="L346" s="15">
        <f t="shared" si="35"/>
        <v>6.5498600010447175E-3</v>
      </c>
    </row>
    <row r="347" spans="1:12" x14ac:dyDescent="0.3">
      <c r="A347" s="3">
        <v>42881</v>
      </c>
      <c r="B347" s="18">
        <v>37.14</v>
      </c>
      <c r="C347" s="16">
        <f t="shared" si="30"/>
        <v>8.9649551752239987E-3</v>
      </c>
      <c r="D347" s="18">
        <v>91.03</v>
      </c>
      <c r="E347" s="16">
        <f t="shared" si="31"/>
        <v>1.3471387218882303E-2</v>
      </c>
      <c r="F347" s="18">
        <v>26.07</v>
      </c>
      <c r="G347" s="16">
        <f t="shared" si="32"/>
        <v>9.6824167312161702E-3</v>
      </c>
      <c r="J347" s="15">
        <f t="shared" si="33"/>
        <v>8.4100321733290122E-3</v>
      </c>
      <c r="K347" s="15">
        <f t="shared" si="34"/>
        <v>1.2998750377336022E-2</v>
      </c>
      <c r="L347" s="15">
        <f t="shared" si="35"/>
        <v>9.2119959210283722E-3</v>
      </c>
    </row>
    <row r="348" spans="1:12" x14ac:dyDescent="0.3">
      <c r="A348" s="3">
        <v>42884</v>
      </c>
      <c r="B348" s="18">
        <v>36.97</v>
      </c>
      <c r="C348" s="16">
        <f t="shared" si="30"/>
        <v>-4.5772751750134955E-3</v>
      </c>
      <c r="D348" s="18">
        <v>90.34</v>
      </c>
      <c r="E348" s="16">
        <f t="shared" si="31"/>
        <v>-7.5799187081181385E-3</v>
      </c>
      <c r="F348" s="18">
        <v>26</v>
      </c>
      <c r="G348" s="16">
        <f t="shared" si="32"/>
        <v>-2.6850786344457811E-3</v>
      </c>
      <c r="J348" s="15">
        <f t="shared" si="33"/>
        <v>-5.1321981769084819E-3</v>
      </c>
      <c r="K348" s="15">
        <f t="shared" si="34"/>
        <v>-8.0525555496644193E-3</v>
      </c>
      <c r="L348" s="15">
        <f t="shared" si="35"/>
        <v>-3.1554994446335786E-3</v>
      </c>
    </row>
    <row r="349" spans="1:12" x14ac:dyDescent="0.3">
      <c r="A349" s="3">
        <v>42885</v>
      </c>
      <c r="B349" s="18">
        <v>37.14</v>
      </c>
      <c r="C349" s="16">
        <f t="shared" si="30"/>
        <v>4.5983229645658596E-3</v>
      </c>
      <c r="D349" s="18">
        <v>90.93</v>
      </c>
      <c r="E349" s="16">
        <f t="shared" si="31"/>
        <v>6.5308833296435775E-3</v>
      </c>
      <c r="F349" s="18">
        <v>26.18</v>
      </c>
      <c r="G349" s="16">
        <f t="shared" si="32"/>
        <v>6.9230769230768097E-3</v>
      </c>
      <c r="J349" s="15">
        <f t="shared" si="33"/>
        <v>4.0433999626708732E-3</v>
      </c>
      <c r="K349" s="15">
        <f t="shared" si="34"/>
        <v>6.0582464880972967E-3</v>
      </c>
      <c r="L349" s="15">
        <f t="shared" si="35"/>
        <v>6.4526561128890117E-3</v>
      </c>
    </row>
    <row r="350" spans="1:12" x14ac:dyDescent="0.3">
      <c r="A350" s="3">
        <v>42886</v>
      </c>
      <c r="B350" s="18">
        <v>37.270000000000003</v>
      </c>
      <c r="C350" s="16">
        <f t="shared" si="30"/>
        <v>3.5002692514809475E-3</v>
      </c>
      <c r="D350" s="18">
        <v>91.54</v>
      </c>
      <c r="E350" s="16">
        <f t="shared" si="31"/>
        <v>6.7084570548774369E-3</v>
      </c>
      <c r="F350" s="18">
        <v>26.23</v>
      </c>
      <c r="G350" s="16">
        <f t="shared" si="32"/>
        <v>1.9098548510314561E-3</v>
      </c>
      <c r="J350" s="15">
        <f t="shared" si="33"/>
        <v>2.9453462495859614E-3</v>
      </c>
      <c r="K350" s="15">
        <f t="shared" si="34"/>
        <v>6.2358202133311561E-3</v>
      </c>
      <c r="L350" s="15">
        <f t="shared" si="35"/>
        <v>1.4394340408436584E-3</v>
      </c>
    </row>
    <row r="351" spans="1:12" x14ac:dyDescent="0.3">
      <c r="A351" s="3">
        <v>42887</v>
      </c>
      <c r="B351" s="18">
        <v>37.24</v>
      </c>
      <c r="C351" s="16">
        <f t="shared" si="30"/>
        <v>-8.0493694660588311E-4</v>
      </c>
      <c r="D351" s="18">
        <v>92</v>
      </c>
      <c r="E351" s="16">
        <f t="shared" si="31"/>
        <v>5.0251256281406143E-3</v>
      </c>
      <c r="F351" s="18">
        <v>26.28</v>
      </c>
      <c r="G351" s="16">
        <f t="shared" si="32"/>
        <v>1.9062142584826969E-3</v>
      </c>
      <c r="J351" s="15">
        <f t="shared" si="33"/>
        <v>-1.3598599485008691E-3</v>
      </c>
      <c r="K351" s="15">
        <f t="shared" si="34"/>
        <v>4.5524887865943334E-3</v>
      </c>
      <c r="L351" s="15">
        <f t="shared" si="35"/>
        <v>1.4357934482948991E-3</v>
      </c>
    </row>
    <row r="352" spans="1:12" x14ac:dyDescent="0.3">
      <c r="A352" s="3">
        <v>42888</v>
      </c>
      <c r="B352" s="18">
        <v>37.4</v>
      </c>
      <c r="C352" s="16">
        <f t="shared" si="30"/>
        <v>4.2964554242748143E-3</v>
      </c>
      <c r="D352" s="18">
        <v>92.48</v>
      </c>
      <c r="E352" s="16">
        <f t="shared" si="31"/>
        <v>5.2173913043478404E-3</v>
      </c>
      <c r="F352" s="18">
        <v>26.31</v>
      </c>
      <c r="G352" s="16">
        <f t="shared" si="32"/>
        <v>1.1415525114153446E-3</v>
      </c>
      <c r="J352" s="15">
        <f t="shared" si="33"/>
        <v>3.7415324223798283E-3</v>
      </c>
      <c r="K352" s="15">
        <f t="shared" si="34"/>
        <v>4.7447544628015596E-3</v>
      </c>
      <c r="L352" s="15">
        <f t="shared" si="35"/>
        <v>6.7113170122754689E-4</v>
      </c>
    </row>
    <row r="353" spans="1:12" x14ac:dyDescent="0.3">
      <c r="A353" s="3">
        <v>42891</v>
      </c>
      <c r="B353" s="18">
        <v>37.51</v>
      </c>
      <c r="C353" s="16">
        <f t="shared" si="30"/>
        <v>2.9411764705882248E-3</v>
      </c>
      <c r="D353" s="18">
        <v>92.72</v>
      </c>
      <c r="E353" s="16">
        <f t="shared" si="31"/>
        <v>2.5951557093424338E-3</v>
      </c>
      <c r="F353" s="18">
        <v>26.52</v>
      </c>
      <c r="G353" s="16">
        <f t="shared" si="32"/>
        <v>7.9817559863171184E-3</v>
      </c>
      <c r="J353" s="15">
        <f t="shared" si="33"/>
        <v>2.3862534686932388E-3</v>
      </c>
      <c r="K353" s="15">
        <f t="shared" si="34"/>
        <v>2.122518867796153E-3</v>
      </c>
      <c r="L353" s="15">
        <f t="shared" si="35"/>
        <v>7.5113351761293204E-3</v>
      </c>
    </row>
    <row r="354" spans="1:12" x14ac:dyDescent="0.3">
      <c r="A354" s="3">
        <v>42892</v>
      </c>
      <c r="B354" s="18">
        <v>37.31</v>
      </c>
      <c r="C354" s="16">
        <f t="shared" si="30"/>
        <v>-5.3319114902691256E-3</v>
      </c>
      <c r="D354" s="18">
        <v>92.09</v>
      </c>
      <c r="E354" s="16">
        <f t="shared" si="31"/>
        <v>-6.7946505608282859E-3</v>
      </c>
      <c r="F354" s="18">
        <v>26.43</v>
      </c>
      <c r="G354" s="16">
        <f t="shared" si="32"/>
        <v>-3.3936651583710287E-3</v>
      </c>
      <c r="J354" s="15">
        <f t="shared" si="33"/>
        <v>-5.8868344921641121E-3</v>
      </c>
      <c r="K354" s="15">
        <f t="shared" si="34"/>
        <v>-7.2672874023745667E-3</v>
      </c>
      <c r="L354" s="15">
        <f t="shared" si="35"/>
        <v>-3.8640859685588262E-3</v>
      </c>
    </row>
    <row r="355" spans="1:12" x14ac:dyDescent="0.3">
      <c r="A355" s="3">
        <v>42893</v>
      </c>
      <c r="B355" s="18">
        <v>37.479999999999997</v>
      </c>
      <c r="C355" s="16">
        <f t="shared" si="30"/>
        <v>4.556419190565375E-3</v>
      </c>
      <c r="D355" s="18">
        <v>92.15</v>
      </c>
      <c r="E355" s="16">
        <f t="shared" si="31"/>
        <v>6.5153654034100228E-4</v>
      </c>
      <c r="F355" s="18">
        <v>26.52</v>
      </c>
      <c r="G355" s="16">
        <f t="shared" si="32"/>
        <v>3.4052213393871433E-3</v>
      </c>
      <c r="J355" s="15">
        <f t="shared" si="33"/>
        <v>4.0014961886703886E-3</v>
      </c>
      <c r="K355" s="15">
        <f t="shared" si="34"/>
        <v>1.7889969879472157E-4</v>
      </c>
      <c r="L355" s="15">
        <f t="shared" si="35"/>
        <v>2.9348005291993458E-3</v>
      </c>
    </row>
    <row r="356" spans="1:12" x14ac:dyDescent="0.3">
      <c r="A356" s="3">
        <v>42894</v>
      </c>
      <c r="B356" s="18">
        <v>37.520000000000003</v>
      </c>
      <c r="C356" s="16">
        <f t="shared" si="30"/>
        <v>1.0672358591250486E-3</v>
      </c>
      <c r="D356" s="18">
        <v>92.1</v>
      </c>
      <c r="E356" s="16">
        <f t="shared" si="31"/>
        <v>-5.425935973957241E-4</v>
      </c>
      <c r="F356" s="18">
        <v>26.48</v>
      </c>
      <c r="G356" s="16">
        <f t="shared" si="32"/>
        <v>-1.5082956259426794E-3</v>
      </c>
      <c r="J356" s="15">
        <f t="shared" si="33"/>
        <v>5.1231285723006255E-4</v>
      </c>
      <c r="K356" s="15">
        <f t="shared" si="34"/>
        <v>-1.0152304389420049E-3</v>
      </c>
      <c r="L356" s="15">
        <f t="shared" si="35"/>
        <v>-1.9787164361304769E-3</v>
      </c>
    </row>
    <row r="357" spans="1:12" x14ac:dyDescent="0.3">
      <c r="A357" s="3">
        <v>42895</v>
      </c>
      <c r="B357" s="18">
        <v>37.6</v>
      </c>
      <c r="C357" s="16">
        <f t="shared" si="30"/>
        <v>2.132196162046851E-3</v>
      </c>
      <c r="D357" s="18">
        <v>92.33</v>
      </c>
      <c r="E357" s="16">
        <f t="shared" si="31"/>
        <v>2.4972855591749443E-3</v>
      </c>
      <c r="F357" s="18">
        <v>26.63</v>
      </c>
      <c r="G357" s="16">
        <f t="shared" si="32"/>
        <v>5.6646525679757698E-3</v>
      </c>
      <c r="J357" s="15">
        <f t="shared" si="33"/>
        <v>1.577273160151865E-3</v>
      </c>
      <c r="K357" s="15">
        <f t="shared" si="34"/>
        <v>2.0246487176286635E-3</v>
      </c>
      <c r="L357" s="15">
        <f t="shared" si="35"/>
        <v>5.1942317577879718E-3</v>
      </c>
    </row>
    <row r="358" spans="1:12" x14ac:dyDescent="0.3">
      <c r="A358" s="3">
        <v>42898</v>
      </c>
      <c r="B358" s="18">
        <v>37.43</v>
      </c>
      <c r="C358" s="16">
        <f t="shared" si="30"/>
        <v>-4.5212765957447498E-3</v>
      </c>
      <c r="D358" s="18">
        <v>92.25</v>
      </c>
      <c r="E358" s="16">
        <f t="shared" si="31"/>
        <v>-8.6645727282574914E-4</v>
      </c>
      <c r="F358" s="18">
        <v>26.37</v>
      </c>
      <c r="G358" s="16">
        <f t="shared" si="32"/>
        <v>-9.7634247089747328E-3</v>
      </c>
      <c r="J358" s="15">
        <f t="shared" si="33"/>
        <v>-5.0761995976397363E-3</v>
      </c>
      <c r="K358" s="15">
        <f t="shared" si="34"/>
        <v>-1.33909411437203E-3</v>
      </c>
      <c r="L358" s="15">
        <f t="shared" si="35"/>
        <v>-1.0233845519162531E-2</v>
      </c>
    </row>
    <row r="359" spans="1:12" x14ac:dyDescent="0.3">
      <c r="A359" s="3">
        <v>42899</v>
      </c>
      <c r="B359" s="18">
        <v>37.409999999999997</v>
      </c>
      <c r="C359" s="16">
        <f t="shared" si="30"/>
        <v>-5.3433075073483494E-4</v>
      </c>
      <c r="D359" s="18">
        <v>92.44</v>
      </c>
      <c r="E359" s="16">
        <f t="shared" si="31"/>
        <v>2.0596205962060132E-3</v>
      </c>
      <c r="F359" s="18">
        <v>26.29</v>
      </c>
      <c r="G359" s="16">
        <f t="shared" si="32"/>
        <v>-3.0337504740235444E-3</v>
      </c>
      <c r="J359" s="15">
        <f t="shared" si="33"/>
        <v>-1.089253752629821E-3</v>
      </c>
      <c r="K359" s="15">
        <f t="shared" si="34"/>
        <v>1.5869837546597324E-3</v>
      </c>
      <c r="L359" s="15">
        <f t="shared" si="35"/>
        <v>-3.5041712842113419E-3</v>
      </c>
    </row>
    <row r="360" spans="1:12" x14ac:dyDescent="0.3">
      <c r="A360" s="3">
        <v>42900</v>
      </c>
      <c r="B360" s="18">
        <v>37.4</v>
      </c>
      <c r="C360" s="16">
        <f t="shared" si="30"/>
        <v>-2.6730820636189367E-4</v>
      </c>
      <c r="D360" s="18">
        <v>92.88</v>
      </c>
      <c r="E360" s="16">
        <f t="shared" si="31"/>
        <v>4.7598442232799076E-3</v>
      </c>
      <c r="F360" s="18">
        <v>26.33</v>
      </c>
      <c r="G360" s="16">
        <f t="shared" si="32"/>
        <v>1.521491061239999E-3</v>
      </c>
      <c r="J360" s="15">
        <f t="shared" si="33"/>
        <v>-8.2223120825687971E-4</v>
      </c>
      <c r="K360" s="15">
        <f t="shared" si="34"/>
        <v>4.2872073817336268E-3</v>
      </c>
      <c r="L360" s="15">
        <f t="shared" si="35"/>
        <v>1.0510702510522012E-3</v>
      </c>
    </row>
    <row r="361" spans="1:12" x14ac:dyDescent="0.3">
      <c r="A361" s="3">
        <v>42901</v>
      </c>
      <c r="B361" s="18">
        <v>37.28</v>
      </c>
      <c r="C361" s="16">
        <f t="shared" si="30"/>
        <v>-3.2085561497325887E-3</v>
      </c>
      <c r="D361" s="18">
        <v>93.11</v>
      </c>
      <c r="E361" s="16">
        <f t="shared" si="31"/>
        <v>2.4763135228251798E-3</v>
      </c>
      <c r="F361" s="18">
        <v>26.39</v>
      </c>
      <c r="G361" s="16">
        <f t="shared" si="32"/>
        <v>2.2787694644892387E-3</v>
      </c>
      <c r="J361" s="15">
        <f t="shared" si="33"/>
        <v>-3.7634791516275748E-3</v>
      </c>
      <c r="K361" s="15">
        <f t="shared" si="34"/>
        <v>2.003676681278899E-3</v>
      </c>
      <c r="L361" s="15">
        <f t="shared" si="35"/>
        <v>1.8083486543014409E-3</v>
      </c>
    </row>
    <row r="362" spans="1:12" x14ac:dyDescent="0.3">
      <c r="A362" s="3">
        <v>42902</v>
      </c>
      <c r="B362" s="18">
        <v>37.32</v>
      </c>
      <c r="C362" s="16">
        <f t="shared" si="30"/>
        <v>1.0729613733906351E-3</v>
      </c>
      <c r="D362" s="18">
        <v>93.51</v>
      </c>
      <c r="E362" s="16">
        <f t="shared" si="31"/>
        <v>4.2959939856084262E-3</v>
      </c>
      <c r="F362" s="18">
        <v>26.32</v>
      </c>
      <c r="G362" s="16">
        <f t="shared" si="32"/>
        <v>-2.6525198938992522E-3</v>
      </c>
      <c r="J362" s="15">
        <f t="shared" si="33"/>
        <v>5.1803837149564909E-4</v>
      </c>
      <c r="K362" s="15">
        <f t="shared" si="34"/>
        <v>3.8233571440621453E-3</v>
      </c>
      <c r="L362" s="15">
        <f t="shared" si="35"/>
        <v>-3.1229407040870498E-3</v>
      </c>
    </row>
    <row r="363" spans="1:12" x14ac:dyDescent="0.3">
      <c r="A363" s="3">
        <v>42905</v>
      </c>
      <c r="B363" s="18">
        <v>37.6</v>
      </c>
      <c r="C363" s="16">
        <f t="shared" si="30"/>
        <v>7.5026795284030001E-3</v>
      </c>
      <c r="D363" s="18">
        <v>94.35</v>
      </c>
      <c r="E363" s="16">
        <f t="shared" si="31"/>
        <v>8.9829964709655652E-3</v>
      </c>
      <c r="F363" s="18">
        <v>26.44</v>
      </c>
      <c r="G363" s="16">
        <f t="shared" si="32"/>
        <v>4.5592705167174508E-3</v>
      </c>
      <c r="J363" s="15">
        <f t="shared" si="33"/>
        <v>6.9477565265080136E-3</v>
      </c>
      <c r="K363" s="15">
        <f t="shared" si="34"/>
        <v>8.5103596294192844E-3</v>
      </c>
      <c r="L363" s="15">
        <f t="shared" si="35"/>
        <v>4.0888497065296528E-3</v>
      </c>
    </row>
    <row r="364" spans="1:12" x14ac:dyDescent="0.3">
      <c r="A364" s="3">
        <v>42906</v>
      </c>
      <c r="B364" s="18">
        <v>37.659999999999997</v>
      </c>
      <c r="C364" s="16">
        <f t="shared" si="30"/>
        <v>1.5957446808509967E-3</v>
      </c>
      <c r="D364" s="18">
        <v>94.75</v>
      </c>
      <c r="E364" s="16">
        <f t="shared" si="31"/>
        <v>4.2395336512983661E-3</v>
      </c>
      <c r="F364" s="18">
        <v>26.46</v>
      </c>
      <c r="G364" s="16">
        <f t="shared" si="32"/>
        <v>7.5642965204236745E-4</v>
      </c>
      <c r="J364" s="15">
        <f t="shared" si="33"/>
        <v>1.0408216789560107E-3</v>
      </c>
      <c r="K364" s="15">
        <f t="shared" si="34"/>
        <v>3.7668968097520853E-3</v>
      </c>
      <c r="L364" s="15">
        <f t="shared" si="35"/>
        <v>2.8600884185456976E-4</v>
      </c>
    </row>
    <row r="365" spans="1:12" x14ac:dyDescent="0.3">
      <c r="A365" s="3">
        <v>42907</v>
      </c>
      <c r="B365" s="18">
        <v>37.58</v>
      </c>
      <c r="C365" s="16">
        <f t="shared" si="30"/>
        <v>-2.1242697822623224E-3</v>
      </c>
      <c r="D365" s="18">
        <v>94.44</v>
      </c>
      <c r="E365" s="16">
        <f t="shared" si="31"/>
        <v>-3.2717678100263603E-3</v>
      </c>
      <c r="F365" s="18">
        <v>26.5</v>
      </c>
      <c r="G365" s="16">
        <f t="shared" si="32"/>
        <v>1.5117157974300355E-3</v>
      </c>
      <c r="J365" s="15">
        <f t="shared" si="33"/>
        <v>-2.6791927841573085E-3</v>
      </c>
      <c r="K365" s="15">
        <f t="shared" si="34"/>
        <v>-3.7444046515726411E-3</v>
      </c>
      <c r="L365" s="15">
        <f t="shared" si="35"/>
        <v>1.0412949872422377E-3</v>
      </c>
    </row>
    <row r="366" spans="1:12" x14ac:dyDescent="0.3">
      <c r="A366" s="3">
        <v>42908</v>
      </c>
      <c r="B366" s="18">
        <v>37.479999999999997</v>
      </c>
      <c r="C366" s="16">
        <f t="shared" si="30"/>
        <v>-2.6609898882384853E-3</v>
      </c>
      <c r="D366" s="18">
        <v>93.58</v>
      </c>
      <c r="E366" s="16">
        <f t="shared" si="31"/>
        <v>-9.1063108852180719E-3</v>
      </c>
      <c r="F366" s="18">
        <v>26.4</v>
      </c>
      <c r="G366" s="16">
        <f t="shared" si="32"/>
        <v>-3.7735849056603765E-3</v>
      </c>
      <c r="J366" s="15">
        <f t="shared" si="33"/>
        <v>-3.2159128901334713E-3</v>
      </c>
      <c r="K366" s="15">
        <f t="shared" si="34"/>
        <v>-9.5789477267643527E-3</v>
      </c>
      <c r="L366" s="15">
        <f t="shared" si="35"/>
        <v>-4.2440057158481745E-3</v>
      </c>
    </row>
    <row r="367" spans="1:12" x14ac:dyDescent="0.3">
      <c r="A367" s="3">
        <v>42909</v>
      </c>
      <c r="B367" s="18">
        <v>37.22</v>
      </c>
      <c r="C367" s="16">
        <f t="shared" si="30"/>
        <v>-6.9370330843115946E-3</v>
      </c>
      <c r="D367" s="18">
        <v>92.5</v>
      </c>
      <c r="E367" s="16">
        <f t="shared" si="31"/>
        <v>-1.154092754862146E-2</v>
      </c>
      <c r="F367" s="24">
        <v>26.15</v>
      </c>
      <c r="G367" s="16">
        <f t="shared" si="32"/>
        <v>-9.4696969696970168E-3</v>
      </c>
      <c r="J367" s="15">
        <f t="shared" si="33"/>
        <v>-7.4919560862065811E-3</v>
      </c>
      <c r="K367" s="15">
        <f t="shared" si="34"/>
        <v>-1.2013564390167741E-2</v>
      </c>
      <c r="L367" s="15">
        <f t="shared" si="35"/>
        <v>-9.9401177798848148E-3</v>
      </c>
    </row>
    <row r="368" spans="1:12" x14ac:dyDescent="0.3">
      <c r="A368" s="3">
        <v>42913</v>
      </c>
      <c r="B368" s="18">
        <v>36.950000000000003</v>
      </c>
      <c r="C368" s="16">
        <f t="shared" si="30"/>
        <v>-7.2541644277269723E-3</v>
      </c>
      <c r="D368" s="18">
        <v>91.57</v>
      </c>
      <c r="E368" s="16">
        <f t="shared" si="31"/>
        <v>-1.0054054054054129E-2</v>
      </c>
      <c r="F368" s="18">
        <v>26.15</v>
      </c>
      <c r="G368" s="16">
        <f t="shared" si="32"/>
        <v>0</v>
      </c>
      <c r="J368" s="15">
        <f t="shared" si="33"/>
        <v>-7.8090874296219588E-3</v>
      </c>
      <c r="K368" s="15">
        <f t="shared" si="34"/>
        <v>-1.052669089560041E-2</v>
      </c>
      <c r="L368" s="15">
        <f t="shared" si="35"/>
        <v>-4.704208101877977E-4</v>
      </c>
    </row>
    <row r="369" spans="1:12" x14ac:dyDescent="0.3">
      <c r="A369" s="3">
        <v>42914</v>
      </c>
      <c r="B369" s="18">
        <v>37.03</v>
      </c>
      <c r="C369" s="16">
        <f t="shared" si="30"/>
        <v>2.1650879566981196E-3</v>
      </c>
      <c r="D369" s="18">
        <v>91.8</v>
      </c>
      <c r="E369" s="16">
        <f t="shared" si="31"/>
        <v>2.511739652724776E-3</v>
      </c>
      <c r="F369" s="18">
        <v>26.11</v>
      </c>
      <c r="G369" s="16">
        <f t="shared" si="32"/>
        <v>-1.529636711281035E-3</v>
      </c>
      <c r="J369" s="15">
        <f t="shared" si="33"/>
        <v>1.6101649548031336E-3</v>
      </c>
      <c r="K369" s="15">
        <f t="shared" si="34"/>
        <v>2.0391028111784951E-3</v>
      </c>
      <c r="L369" s="15">
        <f t="shared" si="35"/>
        <v>-2.0000575214688325E-3</v>
      </c>
    </row>
    <row r="370" spans="1:12" x14ac:dyDescent="0.3">
      <c r="A370" s="3">
        <v>42915</v>
      </c>
      <c r="B370" s="18">
        <v>37.08</v>
      </c>
      <c r="C370" s="16">
        <f t="shared" si="30"/>
        <v>1.3502565487442109E-3</v>
      </c>
      <c r="D370" s="18">
        <v>92.07</v>
      </c>
      <c r="E370" s="16">
        <f t="shared" si="31"/>
        <v>2.9411764705882248E-3</v>
      </c>
      <c r="F370" s="18">
        <v>26.16</v>
      </c>
      <c r="G370" s="16">
        <f t="shared" si="32"/>
        <v>1.9149751053235686E-3</v>
      </c>
      <c r="J370" s="15">
        <f t="shared" si="33"/>
        <v>7.9533354684922482E-4</v>
      </c>
      <c r="K370" s="15">
        <f t="shared" si="34"/>
        <v>2.468539629041944E-3</v>
      </c>
      <c r="L370" s="15">
        <f t="shared" si="35"/>
        <v>1.4445542951357709E-3</v>
      </c>
    </row>
    <row r="371" spans="1:12" x14ac:dyDescent="0.3">
      <c r="A371" s="3">
        <v>42916</v>
      </c>
      <c r="B371" s="18">
        <v>37.14</v>
      </c>
      <c r="C371" s="16">
        <f t="shared" si="30"/>
        <v>1.6181229773464256E-3</v>
      </c>
      <c r="D371" s="18">
        <v>92.57</v>
      </c>
      <c r="E371" s="16">
        <f t="shared" si="31"/>
        <v>5.430650591940811E-3</v>
      </c>
      <c r="F371" s="18">
        <v>26.28</v>
      </c>
      <c r="G371" s="16">
        <f t="shared" si="32"/>
        <v>4.5871559633028358E-3</v>
      </c>
      <c r="J371" s="15">
        <f t="shared" si="33"/>
        <v>1.0631999754514396E-3</v>
      </c>
      <c r="K371" s="15">
        <f t="shared" si="34"/>
        <v>4.9580137503945302E-3</v>
      </c>
      <c r="L371" s="15">
        <f t="shared" si="35"/>
        <v>4.1167351531150378E-3</v>
      </c>
    </row>
    <row r="372" spans="1:12" x14ac:dyDescent="0.3">
      <c r="A372" s="3">
        <v>42919</v>
      </c>
      <c r="B372" s="18">
        <v>37.4</v>
      </c>
      <c r="C372" s="16">
        <f t="shared" si="30"/>
        <v>7.0005385029616729E-3</v>
      </c>
      <c r="D372" s="18">
        <v>93.3</v>
      </c>
      <c r="E372" s="16">
        <f t="shared" si="31"/>
        <v>7.885924165496494E-3</v>
      </c>
      <c r="F372" s="18">
        <v>26.4</v>
      </c>
      <c r="G372" s="16">
        <f t="shared" si="32"/>
        <v>4.5662100456620447E-3</v>
      </c>
      <c r="J372" s="15">
        <f t="shared" si="33"/>
        <v>6.4456155010666864E-3</v>
      </c>
      <c r="K372" s="15">
        <f t="shared" si="34"/>
        <v>7.4132873239502132E-3</v>
      </c>
      <c r="L372" s="15">
        <f t="shared" si="35"/>
        <v>4.0957892354742467E-3</v>
      </c>
    </row>
    <row r="373" spans="1:12" x14ac:dyDescent="0.3">
      <c r="A373" s="3">
        <v>42920</v>
      </c>
      <c r="B373" s="18">
        <v>37.340000000000003</v>
      </c>
      <c r="C373" s="16">
        <f t="shared" si="30"/>
        <v>-1.6042780748661833E-3</v>
      </c>
      <c r="D373" s="18">
        <v>93.35</v>
      </c>
      <c r="E373" s="16">
        <f t="shared" si="31"/>
        <v>5.3590568060024601E-4</v>
      </c>
      <c r="F373" s="18">
        <v>26.33</v>
      </c>
      <c r="G373" s="16">
        <f t="shared" si="32"/>
        <v>-2.6515151515151825E-3</v>
      </c>
      <c r="J373" s="15">
        <f t="shared" si="33"/>
        <v>-2.1592010767611694E-3</v>
      </c>
      <c r="K373" s="15">
        <f t="shared" si="34"/>
        <v>6.3268839053965309E-5</v>
      </c>
      <c r="L373" s="15">
        <f t="shared" si="35"/>
        <v>-3.12193596170298E-3</v>
      </c>
    </row>
    <row r="374" spans="1:12" x14ac:dyDescent="0.3">
      <c r="A374" s="3">
        <v>42921</v>
      </c>
      <c r="B374" s="18">
        <v>37.450000000000003</v>
      </c>
      <c r="C374" s="16">
        <f t="shared" si="30"/>
        <v>2.9459025174076725E-3</v>
      </c>
      <c r="D374" s="18">
        <v>94.06</v>
      </c>
      <c r="E374" s="16">
        <f t="shared" si="31"/>
        <v>7.6057846813069041E-3</v>
      </c>
      <c r="F374" s="18">
        <v>26.41</v>
      </c>
      <c r="G374" s="16">
        <f t="shared" si="32"/>
        <v>3.0383592859857256E-3</v>
      </c>
      <c r="J374" s="15">
        <f t="shared" si="33"/>
        <v>2.3909795155126865E-3</v>
      </c>
      <c r="K374" s="15">
        <f t="shared" si="34"/>
        <v>7.1331478397606233E-3</v>
      </c>
      <c r="L374" s="15">
        <f t="shared" si="35"/>
        <v>2.567938475797928E-3</v>
      </c>
    </row>
    <row r="375" spans="1:12" x14ac:dyDescent="0.3">
      <c r="A375" s="3">
        <v>42922</v>
      </c>
      <c r="B375" s="18">
        <v>37.64</v>
      </c>
      <c r="C375" s="16">
        <f t="shared" si="30"/>
        <v>5.0734312416553795E-3</v>
      </c>
      <c r="D375" s="18">
        <v>94.19</v>
      </c>
      <c r="E375" s="16">
        <f t="shared" si="31"/>
        <v>1.3820965341271307E-3</v>
      </c>
      <c r="F375" s="18">
        <v>26.53</v>
      </c>
      <c r="G375" s="16">
        <f t="shared" si="32"/>
        <v>4.5437334343052527E-3</v>
      </c>
      <c r="J375" s="15">
        <f t="shared" si="33"/>
        <v>4.518508239760393E-3</v>
      </c>
      <c r="K375" s="15">
        <f t="shared" si="34"/>
        <v>9.0945969258085003E-4</v>
      </c>
      <c r="L375" s="15">
        <f t="shared" si="35"/>
        <v>4.0733126241174547E-3</v>
      </c>
    </row>
    <row r="376" spans="1:12" x14ac:dyDescent="0.3">
      <c r="A376" s="3">
        <v>42923</v>
      </c>
      <c r="B376" s="18">
        <v>37.64</v>
      </c>
      <c r="C376" s="16">
        <f t="shared" si="30"/>
        <v>0</v>
      </c>
      <c r="D376" s="18">
        <v>94.27</v>
      </c>
      <c r="E376" s="16">
        <f t="shared" si="31"/>
        <v>8.4934706444417252E-4</v>
      </c>
      <c r="F376" s="18">
        <v>26.56</v>
      </c>
      <c r="G376" s="16">
        <f t="shared" si="32"/>
        <v>1.1307953260459858E-3</v>
      </c>
      <c r="J376" s="15">
        <f t="shared" si="33"/>
        <v>-5.5492300189498604E-4</v>
      </c>
      <c r="K376" s="15">
        <f t="shared" si="34"/>
        <v>3.7671022289789181E-4</v>
      </c>
      <c r="L376" s="15">
        <f t="shared" si="35"/>
        <v>6.6037451585818801E-4</v>
      </c>
    </row>
    <row r="377" spans="1:12" x14ac:dyDescent="0.3">
      <c r="A377" s="3">
        <v>42926</v>
      </c>
      <c r="B377" s="18">
        <v>38.01</v>
      </c>
      <c r="C377" s="16">
        <f t="shared" si="30"/>
        <v>9.8299681190221477E-3</v>
      </c>
      <c r="D377" s="18">
        <v>94.9</v>
      </c>
      <c r="E377" s="16">
        <f t="shared" si="31"/>
        <v>6.6829320038188644E-3</v>
      </c>
      <c r="F377" s="18">
        <v>26.76</v>
      </c>
      <c r="G377" s="16">
        <f t="shared" si="32"/>
        <v>7.5301204819278045E-3</v>
      </c>
      <c r="J377" s="15">
        <f t="shared" si="33"/>
        <v>9.2750451171271613E-3</v>
      </c>
      <c r="K377" s="15">
        <f t="shared" si="34"/>
        <v>6.2102951622725836E-3</v>
      </c>
      <c r="L377" s="15">
        <f t="shared" si="35"/>
        <v>7.0596996717400065E-3</v>
      </c>
    </row>
    <row r="378" spans="1:12" x14ac:dyDescent="0.3">
      <c r="A378" s="3">
        <v>42927</v>
      </c>
      <c r="B378" s="18">
        <v>37.950000000000003</v>
      </c>
      <c r="C378" s="16">
        <f t="shared" si="30"/>
        <v>-1.5785319652721341E-3</v>
      </c>
      <c r="D378" s="18">
        <v>94.23</v>
      </c>
      <c r="E378" s="16">
        <f t="shared" si="31"/>
        <v>-7.0600632244468553E-3</v>
      </c>
      <c r="F378" s="18">
        <v>26.57</v>
      </c>
      <c r="G378" s="16">
        <f t="shared" si="32"/>
        <v>-7.1001494768311302E-3</v>
      </c>
      <c r="J378" s="15">
        <f t="shared" si="33"/>
        <v>-2.1334549671671202E-3</v>
      </c>
      <c r="K378" s="15">
        <f t="shared" si="34"/>
        <v>-7.5327000659931361E-3</v>
      </c>
      <c r="L378" s="15">
        <f t="shared" si="35"/>
        <v>-7.5705702870189281E-3</v>
      </c>
    </row>
    <row r="379" spans="1:12" x14ac:dyDescent="0.3">
      <c r="A379" s="3">
        <v>42928</v>
      </c>
      <c r="B379" s="18">
        <v>38.19</v>
      </c>
      <c r="C379" s="16">
        <f t="shared" si="30"/>
        <v>6.3241106719367224E-3</v>
      </c>
      <c r="D379" s="18">
        <v>94.88</v>
      </c>
      <c r="E379" s="16">
        <f t="shared" si="31"/>
        <v>6.8980154940039284E-3</v>
      </c>
      <c r="F379" s="18">
        <v>26.88</v>
      </c>
      <c r="G379" s="16">
        <f t="shared" si="32"/>
        <v>1.1667293940534451E-2</v>
      </c>
      <c r="J379" s="15">
        <f t="shared" si="33"/>
        <v>5.7691876700417359E-3</v>
      </c>
      <c r="K379" s="15">
        <f t="shared" si="34"/>
        <v>6.4253786524576476E-3</v>
      </c>
      <c r="L379" s="15">
        <f t="shared" si="35"/>
        <v>1.1196873130346653E-2</v>
      </c>
    </row>
    <row r="380" spans="1:12" x14ac:dyDescent="0.3">
      <c r="A380" s="3">
        <v>42929</v>
      </c>
      <c r="B380" s="18">
        <v>38.56</v>
      </c>
      <c r="C380" s="16">
        <f t="shared" si="30"/>
        <v>9.6884001047394808E-3</v>
      </c>
      <c r="D380" s="18">
        <v>95.25</v>
      </c>
      <c r="E380" s="16">
        <f t="shared" si="31"/>
        <v>3.8996627318719224E-3</v>
      </c>
      <c r="F380" s="18">
        <v>27.03</v>
      </c>
      <c r="G380" s="16">
        <f t="shared" si="32"/>
        <v>5.5803571428572063E-3</v>
      </c>
      <c r="J380" s="15">
        <f t="shared" si="33"/>
        <v>9.1334771028444943E-3</v>
      </c>
      <c r="K380" s="15">
        <f t="shared" si="34"/>
        <v>3.4270258903256415E-3</v>
      </c>
      <c r="L380" s="15">
        <f t="shared" si="35"/>
        <v>5.1099363326694083E-3</v>
      </c>
    </row>
    <row r="381" spans="1:12" x14ac:dyDescent="0.3">
      <c r="A381" s="3">
        <v>42930</v>
      </c>
      <c r="B381" s="18">
        <v>38.61</v>
      </c>
      <c r="C381" s="16">
        <f t="shared" si="30"/>
        <v>1.2966804979253066E-3</v>
      </c>
      <c r="D381" s="18">
        <v>94.66</v>
      </c>
      <c r="E381" s="16">
        <f t="shared" si="31"/>
        <v>-6.1942257217848518E-3</v>
      </c>
      <c r="F381" s="18">
        <v>26.97</v>
      </c>
      <c r="G381" s="16">
        <f t="shared" si="32"/>
        <v>-2.2197558268591822E-3</v>
      </c>
      <c r="J381" s="15">
        <f t="shared" si="33"/>
        <v>7.4175749603032056E-4</v>
      </c>
      <c r="K381" s="15">
        <f t="shared" si="34"/>
        <v>-6.6668625633311326E-3</v>
      </c>
      <c r="L381" s="15">
        <f t="shared" si="35"/>
        <v>-2.6901766370469797E-3</v>
      </c>
    </row>
    <row r="382" spans="1:12" x14ac:dyDescent="0.3">
      <c r="A382" s="3">
        <v>42933</v>
      </c>
      <c r="B382" s="18">
        <v>38.72</v>
      </c>
      <c r="C382" s="16">
        <f t="shared" si="30"/>
        <v>2.8490028490029129E-3</v>
      </c>
      <c r="D382" s="18">
        <v>94.79</v>
      </c>
      <c r="E382" s="16">
        <f t="shared" si="31"/>
        <v>1.3733361504333352E-3</v>
      </c>
      <c r="F382" s="18">
        <v>27.04</v>
      </c>
      <c r="G382" s="16">
        <f t="shared" si="32"/>
        <v>2.5954764553206555E-3</v>
      </c>
      <c r="J382" s="15">
        <f t="shared" si="33"/>
        <v>2.2940798471079269E-3</v>
      </c>
      <c r="K382" s="15">
        <f t="shared" si="34"/>
        <v>9.0069930888705453E-4</v>
      </c>
      <c r="L382" s="15">
        <f t="shared" si="35"/>
        <v>2.125055645132858E-3</v>
      </c>
    </row>
    <row r="383" spans="1:12" x14ac:dyDescent="0.3">
      <c r="A383" s="3">
        <v>42934</v>
      </c>
      <c r="B383" s="18">
        <v>38.479999999999997</v>
      </c>
      <c r="C383" s="16">
        <f t="shared" si="30"/>
        <v>-6.1983471074380514E-3</v>
      </c>
      <c r="D383" s="18">
        <v>94.23</v>
      </c>
      <c r="E383" s="16">
        <f t="shared" si="31"/>
        <v>-5.9077961810317658E-3</v>
      </c>
      <c r="F383" s="18">
        <v>27.11</v>
      </c>
      <c r="G383" s="16">
        <f t="shared" si="32"/>
        <v>2.5887573964498145E-3</v>
      </c>
      <c r="J383" s="15">
        <f t="shared" si="33"/>
        <v>-6.7532701093330379E-3</v>
      </c>
      <c r="K383" s="15">
        <f t="shared" si="34"/>
        <v>-6.3804330225780467E-3</v>
      </c>
      <c r="L383" s="15">
        <f t="shared" si="35"/>
        <v>2.118336586262017E-3</v>
      </c>
    </row>
    <row r="384" spans="1:12" x14ac:dyDescent="0.3">
      <c r="A384" s="3">
        <v>42935</v>
      </c>
      <c r="B384" s="18">
        <v>38.85</v>
      </c>
      <c r="C384" s="16">
        <f t="shared" si="30"/>
        <v>9.6153846153848033E-3</v>
      </c>
      <c r="D384" s="18">
        <v>94.94</v>
      </c>
      <c r="E384" s="16">
        <f t="shared" si="31"/>
        <v>7.5347553857580962E-3</v>
      </c>
      <c r="F384" s="18">
        <v>27.14</v>
      </c>
      <c r="G384" s="16">
        <f t="shared" si="32"/>
        <v>1.1066027296200431E-3</v>
      </c>
      <c r="J384" s="15">
        <f t="shared" si="33"/>
        <v>9.0604616134898168E-3</v>
      </c>
      <c r="K384" s="15">
        <f t="shared" si="34"/>
        <v>7.0621185442118154E-3</v>
      </c>
      <c r="L384" s="15">
        <f t="shared" si="35"/>
        <v>6.3618191943224539E-4</v>
      </c>
    </row>
    <row r="385" spans="1:12" x14ac:dyDescent="0.3">
      <c r="A385" s="3">
        <v>42936</v>
      </c>
      <c r="B385" s="18">
        <v>38.78</v>
      </c>
      <c r="C385" s="16">
        <f t="shared" si="30"/>
        <v>-1.8018018018017834E-3</v>
      </c>
      <c r="D385" s="18">
        <v>95.1</v>
      </c>
      <c r="E385" s="16">
        <f t="shared" si="31"/>
        <v>1.6852749104696585E-3</v>
      </c>
      <c r="F385" s="18">
        <v>27.07</v>
      </c>
      <c r="G385" s="16">
        <f t="shared" si="32"/>
        <v>-2.5792188651436732E-3</v>
      </c>
      <c r="J385" s="15">
        <f t="shared" si="33"/>
        <v>-2.3567248036967694E-3</v>
      </c>
      <c r="K385" s="15">
        <f t="shared" si="34"/>
        <v>1.2126380689233777E-3</v>
      </c>
      <c r="L385" s="15">
        <f t="shared" si="35"/>
        <v>-3.0496396753314707E-3</v>
      </c>
    </row>
    <row r="386" spans="1:12" x14ac:dyDescent="0.3">
      <c r="A386" s="3">
        <v>42937</v>
      </c>
      <c r="B386" s="18">
        <v>38.93</v>
      </c>
      <c r="C386" s="16">
        <f t="shared" si="30"/>
        <v>3.8679731820525642E-3</v>
      </c>
      <c r="D386" s="18">
        <v>95.57</v>
      </c>
      <c r="E386" s="16">
        <f t="shared" si="31"/>
        <v>4.9421661409043693E-3</v>
      </c>
      <c r="F386" s="18">
        <v>27.05</v>
      </c>
      <c r="G386" s="16">
        <f t="shared" si="32"/>
        <v>-7.3882526782409474E-4</v>
      </c>
      <c r="J386" s="15">
        <f t="shared" si="33"/>
        <v>3.3130501801575782E-3</v>
      </c>
      <c r="K386" s="15">
        <f t="shared" si="34"/>
        <v>4.4695292993580885E-3</v>
      </c>
      <c r="L386" s="15">
        <f t="shared" si="35"/>
        <v>-1.2092460780118925E-3</v>
      </c>
    </row>
    <row r="387" spans="1:12" x14ac:dyDescent="0.3">
      <c r="A387" s="3">
        <v>42940</v>
      </c>
      <c r="B387" s="18">
        <v>39.08</v>
      </c>
      <c r="C387" s="16">
        <f t="shared" si="30"/>
        <v>3.8530696121243935E-3</v>
      </c>
      <c r="D387" s="18">
        <v>95.91</v>
      </c>
      <c r="E387" s="16">
        <f t="shared" si="31"/>
        <v>3.5576017578737851E-3</v>
      </c>
      <c r="F387" s="18">
        <v>27.15</v>
      </c>
      <c r="G387" s="16">
        <f t="shared" si="32"/>
        <v>3.696857670979492E-3</v>
      </c>
      <c r="J387" s="15">
        <f t="shared" si="33"/>
        <v>3.2981466102294074E-3</v>
      </c>
      <c r="K387" s="15">
        <f t="shared" si="34"/>
        <v>3.0849649163275043E-3</v>
      </c>
      <c r="L387" s="15">
        <f t="shared" si="35"/>
        <v>3.2264368607916945E-3</v>
      </c>
    </row>
    <row r="388" spans="1:12" x14ac:dyDescent="0.3">
      <c r="A388" s="3">
        <v>42941</v>
      </c>
      <c r="B388" s="18">
        <v>39.06</v>
      </c>
      <c r="C388" s="16">
        <f t="shared" si="30"/>
        <v>-5.1177072671437784E-4</v>
      </c>
      <c r="D388" s="18">
        <v>96.04</v>
      </c>
      <c r="E388" s="16">
        <f t="shared" si="31"/>
        <v>1.3554373892190608E-3</v>
      </c>
      <c r="F388" s="18">
        <v>27.22</v>
      </c>
      <c r="G388" s="16">
        <f t="shared" si="32"/>
        <v>2.5782688766113893E-3</v>
      </c>
      <c r="J388" s="15">
        <f t="shared" si="33"/>
        <v>-1.0666937286093639E-3</v>
      </c>
      <c r="K388" s="15">
        <f t="shared" si="34"/>
        <v>8.8280054767278006E-4</v>
      </c>
      <c r="L388" s="15">
        <f t="shared" si="35"/>
        <v>2.1078480664235917E-3</v>
      </c>
    </row>
    <row r="389" spans="1:12" x14ac:dyDescent="0.3">
      <c r="A389" s="3">
        <v>42942</v>
      </c>
      <c r="B389" s="18">
        <v>39.22</v>
      </c>
      <c r="C389" s="16">
        <f t="shared" ref="C389:C452" si="36">B389/B388-1</f>
        <v>4.0962621607782967E-3</v>
      </c>
      <c r="D389" s="18">
        <v>96.14</v>
      </c>
      <c r="E389" s="16">
        <f t="shared" ref="E389:E452" si="37">D389/D388-1</f>
        <v>1.0412328196585108E-3</v>
      </c>
      <c r="F389" s="18">
        <v>27.35</v>
      </c>
      <c r="G389" s="16">
        <f t="shared" ref="G389:G452" si="38">F389/F388-1</f>
        <v>4.775900073475503E-3</v>
      </c>
      <c r="J389" s="15">
        <f t="shared" ref="J389:J452" si="39">C389-$C$1235</f>
        <v>3.5413391588833107E-3</v>
      </c>
      <c r="K389" s="15">
        <f t="shared" ref="K389:K452" si="40">E389-$E$1235</f>
        <v>5.6859597811223007E-4</v>
      </c>
      <c r="L389" s="15">
        <f t="shared" ref="L389:L452" si="41">G389-$G$1235</f>
        <v>4.3054792632877051E-3</v>
      </c>
    </row>
    <row r="390" spans="1:12" x14ac:dyDescent="0.3">
      <c r="A390" s="3">
        <v>42943</v>
      </c>
      <c r="B390" s="18">
        <v>39.159999999999997</v>
      </c>
      <c r="C390" s="16">
        <f t="shared" si="36"/>
        <v>-1.5298317185110655E-3</v>
      </c>
      <c r="D390" s="18">
        <v>95.65</v>
      </c>
      <c r="E390" s="16">
        <f t="shared" si="37"/>
        <v>-5.0967339296857928E-3</v>
      </c>
      <c r="F390" s="18">
        <v>27.08</v>
      </c>
      <c r="G390" s="16">
        <f t="shared" si="38"/>
        <v>-9.8720292504571594E-3</v>
      </c>
      <c r="J390" s="15">
        <f t="shared" si="39"/>
        <v>-2.0847547204060515E-3</v>
      </c>
      <c r="K390" s="15">
        <f t="shared" si="40"/>
        <v>-5.5693707712320736E-3</v>
      </c>
      <c r="L390" s="15">
        <f t="shared" si="41"/>
        <v>-1.0342450060644957E-2</v>
      </c>
    </row>
    <row r="391" spans="1:12" x14ac:dyDescent="0.3">
      <c r="A391" s="3">
        <v>42944</v>
      </c>
      <c r="B391" s="18">
        <v>39.08</v>
      </c>
      <c r="C391" s="16">
        <f t="shared" si="36"/>
        <v>-2.0429009193053682E-3</v>
      </c>
      <c r="D391" s="18">
        <v>95.87</v>
      </c>
      <c r="E391" s="16">
        <f t="shared" si="37"/>
        <v>2.3000522739153872E-3</v>
      </c>
      <c r="F391" s="18">
        <v>27.03</v>
      </c>
      <c r="G391" s="16">
        <f t="shared" si="38"/>
        <v>-1.8463810930574587E-3</v>
      </c>
      <c r="J391" s="15">
        <f t="shared" si="39"/>
        <v>-2.5978239212003543E-3</v>
      </c>
      <c r="K391" s="15">
        <f t="shared" si="40"/>
        <v>1.8274154323691064E-3</v>
      </c>
      <c r="L391" s="15">
        <f t="shared" si="41"/>
        <v>-2.3168019032452562E-3</v>
      </c>
    </row>
    <row r="392" spans="1:12" x14ac:dyDescent="0.3">
      <c r="A392" s="3">
        <v>42947</v>
      </c>
      <c r="B392" s="18">
        <v>39.380000000000003</v>
      </c>
      <c r="C392" s="16">
        <f t="shared" si="36"/>
        <v>7.6765609007165558E-3</v>
      </c>
      <c r="D392" s="18">
        <v>95.91</v>
      </c>
      <c r="E392" s="16">
        <f t="shared" si="37"/>
        <v>4.1723166788343313E-4</v>
      </c>
      <c r="F392" s="18">
        <v>27.38</v>
      </c>
      <c r="G392" s="16">
        <f t="shared" si="38"/>
        <v>1.2948575656677619E-2</v>
      </c>
      <c r="J392" s="15">
        <f t="shared" si="39"/>
        <v>7.1216378988215694E-3</v>
      </c>
      <c r="K392" s="15">
        <f t="shared" si="40"/>
        <v>-5.5405173662847573E-5</v>
      </c>
      <c r="L392" s="15">
        <f t="shared" si="41"/>
        <v>1.2478154846489821E-2</v>
      </c>
    </row>
    <row r="393" spans="1:12" x14ac:dyDescent="0.3">
      <c r="A393" s="3">
        <v>42948</v>
      </c>
      <c r="B393" s="18">
        <v>39.549999999999997</v>
      </c>
      <c r="C393" s="16">
        <f t="shared" si="36"/>
        <v>4.3169121381410047E-3</v>
      </c>
      <c r="D393" s="18">
        <v>96.31</v>
      </c>
      <c r="E393" s="16">
        <f t="shared" si="37"/>
        <v>4.1705765822126484E-3</v>
      </c>
      <c r="F393" s="18">
        <v>27.29</v>
      </c>
      <c r="G393" s="16">
        <f t="shared" si="38"/>
        <v>-3.2870708546384186E-3</v>
      </c>
      <c r="J393" s="15">
        <f t="shared" si="39"/>
        <v>3.7619891362460187E-3</v>
      </c>
      <c r="K393" s="15">
        <f t="shared" si="40"/>
        <v>3.6979397406663676E-3</v>
      </c>
      <c r="L393" s="15">
        <f t="shared" si="41"/>
        <v>-3.7574916648262162E-3</v>
      </c>
    </row>
    <row r="394" spans="1:12" x14ac:dyDescent="0.3">
      <c r="A394" s="3">
        <v>42949</v>
      </c>
      <c r="B394" s="18">
        <v>39.44</v>
      </c>
      <c r="C394" s="16">
        <f t="shared" si="36"/>
        <v>-2.7812895069532217E-3</v>
      </c>
      <c r="D394" s="18">
        <v>96.11</v>
      </c>
      <c r="E394" s="16">
        <f t="shared" si="37"/>
        <v>-2.0766275568476766E-3</v>
      </c>
      <c r="F394" s="18">
        <v>27.23</v>
      </c>
      <c r="G394" s="16">
        <f t="shared" si="38"/>
        <v>-2.1986075485525003E-3</v>
      </c>
      <c r="J394" s="15">
        <f t="shared" si="39"/>
        <v>-3.3362125088482078E-3</v>
      </c>
      <c r="K394" s="15">
        <f t="shared" si="40"/>
        <v>-2.5492643983939575E-3</v>
      </c>
      <c r="L394" s="15">
        <f t="shared" si="41"/>
        <v>-2.6690283587402978E-3</v>
      </c>
    </row>
    <row r="395" spans="1:12" x14ac:dyDescent="0.3">
      <c r="A395" s="3">
        <v>42950</v>
      </c>
      <c r="B395" s="18">
        <v>39.14</v>
      </c>
      <c r="C395" s="16">
        <f t="shared" si="36"/>
        <v>-7.6064908722108804E-3</v>
      </c>
      <c r="D395" s="18">
        <v>95.27</v>
      </c>
      <c r="E395" s="16">
        <f t="shared" si="37"/>
        <v>-8.7399854333576332E-3</v>
      </c>
      <c r="F395" s="18">
        <v>26.87</v>
      </c>
      <c r="G395" s="16">
        <f t="shared" si="38"/>
        <v>-1.3220712449504179E-2</v>
      </c>
      <c r="J395" s="15">
        <f t="shared" si="39"/>
        <v>-8.1614138741058669E-3</v>
      </c>
      <c r="K395" s="15">
        <f t="shared" si="40"/>
        <v>-9.212622274903914E-3</v>
      </c>
      <c r="L395" s="15">
        <f t="shared" si="41"/>
        <v>-1.3691133259691977E-2</v>
      </c>
    </row>
    <row r="396" spans="1:12" x14ac:dyDescent="0.3">
      <c r="A396" s="3">
        <v>42951</v>
      </c>
      <c r="B396" s="18">
        <v>39.47</v>
      </c>
      <c r="C396" s="16">
        <f t="shared" si="36"/>
        <v>8.4312723556463354E-3</v>
      </c>
      <c r="D396" s="18">
        <v>95.56</v>
      </c>
      <c r="E396" s="16">
        <f t="shared" si="37"/>
        <v>3.0439802666106797E-3</v>
      </c>
      <c r="F396" s="18">
        <v>26.95</v>
      </c>
      <c r="G396" s="16">
        <f t="shared" si="38"/>
        <v>2.9772981019724476E-3</v>
      </c>
      <c r="J396" s="15">
        <f t="shared" si="39"/>
        <v>7.8763493537513489E-3</v>
      </c>
      <c r="K396" s="15">
        <f t="shared" si="40"/>
        <v>2.5713434250643988E-3</v>
      </c>
      <c r="L396" s="15">
        <f t="shared" si="41"/>
        <v>2.5068772917846501E-3</v>
      </c>
    </row>
    <row r="397" spans="1:12" x14ac:dyDescent="0.3">
      <c r="A397" s="3">
        <v>42954</v>
      </c>
      <c r="B397" s="18">
        <v>39.65</v>
      </c>
      <c r="C397" s="16">
        <f t="shared" si="36"/>
        <v>4.5604256397264731E-3</v>
      </c>
      <c r="D397" s="18">
        <v>96.16</v>
      </c>
      <c r="E397" s="16">
        <f t="shared" si="37"/>
        <v>6.2787777312682813E-3</v>
      </c>
      <c r="F397" s="18">
        <v>27.15</v>
      </c>
      <c r="G397" s="16">
        <f t="shared" si="38"/>
        <v>7.4211502782930427E-3</v>
      </c>
      <c r="J397" s="15">
        <f t="shared" si="39"/>
        <v>4.0055026378314866E-3</v>
      </c>
      <c r="K397" s="15">
        <f t="shared" si="40"/>
        <v>5.8061408897220005E-3</v>
      </c>
      <c r="L397" s="15">
        <f t="shared" si="41"/>
        <v>6.9507294681052448E-3</v>
      </c>
    </row>
    <row r="398" spans="1:12" x14ac:dyDescent="0.3">
      <c r="A398" s="3">
        <v>42955</v>
      </c>
      <c r="B398" s="18">
        <v>39.32</v>
      </c>
      <c r="C398" s="16">
        <f t="shared" si="36"/>
        <v>-8.3228247162673297E-3</v>
      </c>
      <c r="D398" s="18">
        <v>95.44</v>
      </c>
      <c r="E398" s="16">
        <f t="shared" si="37"/>
        <v>-7.4875207986688785E-3</v>
      </c>
      <c r="F398" s="18">
        <v>27.02</v>
      </c>
      <c r="G398" s="16">
        <f t="shared" si="38"/>
        <v>-4.7882136279926435E-3</v>
      </c>
      <c r="J398" s="15">
        <f t="shared" si="39"/>
        <v>-8.8777477181623161E-3</v>
      </c>
      <c r="K398" s="15">
        <f t="shared" si="40"/>
        <v>-7.9601576402151594E-3</v>
      </c>
      <c r="L398" s="15">
        <f t="shared" si="41"/>
        <v>-5.2586344381804415E-3</v>
      </c>
    </row>
    <row r="399" spans="1:12" x14ac:dyDescent="0.3">
      <c r="A399" s="3">
        <v>42956</v>
      </c>
      <c r="B399" s="18">
        <v>38.909999999999997</v>
      </c>
      <c r="C399" s="16">
        <f t="shared" si="36"/>
        <v>-1.0427263479145576E-2</v>
      </c>
      <c r="D399" s="18">
        <v>94.14</v>
      </c>
      <c r="E399" s="16">
        <f t="shared" si="37"/>
        <v>-1.3621123218776177E-2</v>
      </c>
      <c r="F399" s="18">
        <v>26.59</v>
      </c>
      <c r="G399" s="16">
        <f t="shared" si="38"/>
        <v>-1.5914137675795748E-2</v>
      </c>
      <c r="J399" s="15">
        <f t="shared" si="39"/>
        <v>-1.0982186481040563E-2</v>
      </c>
      <c r="K399" s="15">
        <f t="shared" si="40"/>
        <v>-1.4093760060322457E-2</v>
      </c>
      <c r="L399" s="15">
        <f t="shared" si="41"/>
        <v>-1.6384558485983546E-2</v>
      </c>
    </row>
    <row r="400" spans="1:12" x14ac:dyDescent="0.3">
      <c r="A400" s="3">
        <v>42957</v>
      </c>
      <c r="B400" s="18">
        <v>38.47</v>
      </c>
      <c r="C400" s="16">
        <f t="shared" si="36"/>
        <v>-1.1308147005910985E-2</v>
      </c>
      <c r="D400" s="18">
        <v>91.91</v>
      </c>
      <c r="E400" s="16">
        <f t="shared" si="37"/>
        <v>-2.3688124070533334E-2</v>
      </c>
      <c r="F400" s="18">
        <v>26.25</v>
      </c>
      <c r="G400" s="16">
        <f t="shared" si="38"/>
        <v>-1.278676194057915E-2</v>
      </c>
      <c r="J400" s="15">
        <f t="shared" si="39"/>
        <v>-1.1863070007805971E-2</v>
      </c>
      <c r="K400" s="15">
        <f t="shared" si="40"/>
        <v>-2.4160760912079613E-2</v>
      </c>
      <c r="L400" s="15">
        <f t="shared" si="41"/>
        <v>-1.3257182750766948E-2</v>
      </c>
    </row>
    <row r="401" spans="1:12" x14ac:dyDescent="0.3">
      <c r="A401" s="3">
        <v>42958</v>
      </c>
      <c r="B401" s="18">
        <v>38.11</v>
      </c>
      <c r="C401" s="16">
        <f t="shared" si="36"/>
        <v>-9.3579412529243289E-3</v>
      </c>
      <c r="D401" s="18">
        <v>91.51</v>
      </c>
      <c r="E401" s="16">
        <f t="shared" si="37"/>
        <v>-4.3520835600042718E-3</v>
      </c>
      <c r="F401" s="18">
        <v>26.09</v>
      </c>
      <c r="G401" s="16">
        <f t="shared" si="38"/>
        <v>-6.0952380952381535E-3</v>
      </c>
      <c r="J401" s="15">
        <f t="shared" si="39"/>
        <v>-9.9128642548193154E-3</v>
      </c>
      <c r="K401" s="15">
        <f t="shared" si="40"/>
        <v>-4.8247204015505526E-3</v>
      </c>
      <c r="L401" s="15">
        <f t="shared" si="41"/>
        <v>-6.5656589054259515E-3</v>
      </c>
    </row>
    <row r="402" spans="1:12" x14ac:dyDescent="0.3">
      <c r="A402" s="3">
        <v>42961</v>
      </c>
      <c r="B402" s="18">
        <v>38.64</v>
      </c>
      <c r="C402" s="16">
        <f t="shared" si="36"/>
        <v>1.3907110994489713E-2</v>
      </c>
      <c r="D402" s="18">
        <v>93.72</v>
      </c>
      <c r="E402" s="16">
        <f t="shared" si="37"/>
        <v>2.4150366080209817E-2</v>
      </c>
      <c r="F402" s="18">
        <v>26.54</v>
      </c>
      <c r="G402" s="16">
        <f t="shared" si="38"/>
        <v>1.7247987734764214E-2</v>
      </c>
      <c r="J402" s="15">
        <f t="shared" si="39"/>
        <v>1.3352187992594727E-2</v>
      </c>
      <c r="K402" s="15">
        <f t="shared" si="40"/>
        <v>2.3677729238663538E-2</v>
      </c>
      <c r="L402" s="15">
        <f t="shared" si="41"/>
        <v>1.6777566924576416E-2</v>
      </c>
    </row>
    <row r="403" spans="1:12" x14ac:dyDescent="0.3">
      <c r="A403" s="3">
        <v>42963</v>
      </c>
      <c r="B403" s="18">
        <v>39.18</v>
      </c>
      <c r="C403" s="16">
        <f t="shared" si="36"/>
        <v>1.3975155279503104E-2</v>
      </c>
      <c r="D403" s="18">
        <v>95.25</v>
      </c>
      <c r="E403" s="16">
        <f t="shared" si="37"/>
        <v>1.6325224071702893E-2</v>
      </c>
      <c r="F403" s="18">
        <v>26.82</v>
      </c>
      <c r="G403" s="16">
        <f t="shared" si="38"/>
        <v>1.0550113036925435E-2</v>
      </c>
      <c r="J403" s="15">
        <f t="shared" si="39"/>
        <v>1.3420232277608118E-2</v>
      </c>
      <c r="K403" s="15">
        <f t="shared" si="40"/>
        <v>1.5852587230156614E-2</v>
      </c>
      <c r="L403" s="15">
        <f t="shared" si="41"/>
        <v>1.0079692226737637E-2</v>
      </c>
    </row>
    <row r="404" spans="1:12" x14ac:dyDescent="0.3">
      <c r="A404" s="3">
        <v>42964</v>
      </c>
      <c r="B404" s="18">
        <v>39.11</v>
      </c>
      <c r="C404" s="16">
        <f t="shared" si="36"/>
        <v>-1.7866258295048398E-3</v>
      </c>
      <c r="D404" s="18">
        <v>95.38</v>
      </c>
      <c r="E404" s="16">
        <f t="shared" si="37"/>
        <v>1.3648293963253177E-3</v>
      </c>
      <c r="F404" s="18">
        <v>26.68</v>
      </c>
      <c r="G404" s="16">
        <f t="shared" si="38"/>
        <v>-5.2199850857569396E-3</v>
      </c>
      <c r="J404" s="15">
        <f t="shared" si="39"/>
        <v>-2.3415488313998259E-3</v>
      </c>
      <c r="K404" s="15">
        <f t="shared" si="40"/>
        <v>8.9219255477903704E-4</v>
      </c>
      <c r="L404" s="15">
        <f t="shared" si="41"/>
        <v>-5.6904058959447376E-3</v>
      </c>
    </row>
    <row r="405" spans="1:12" x14ac:dyDescent="0.3">
      <c r="A405" s="3">
        <v>42965</v>
      </c>
      <c r="B405" s="18">
        <v>38.880000000000003</v>
      </c>
      <c r="C405" s="16">
        <f t="shared" si="36"/>
        <v>-5.8808488877524212E-3</v>
      </c>
      <c r="D405" s="18">
        <v>95.18</v>
      </c>
      <c r="E405" s="16">
        <f t="shared" si="37"/>
        <v>-2.0968756552735002E-3</v>
      </c>
      <c r="F405" s="18">
        <v>26.7</v>
      </c>
      <c r="G405" s="16">
        <f t="shared" si="38"/>
        <v>7.4962518740617767E-4</v>
      </c>
      <c r="J405" s="15">
        <f t="shared" si="39"/>
        <v>-6.4357718896474077E-3</v>
      </c>
      <c r="K405" s="15">
        <f t="shared" si="40"/>
        <v>-2.569512496819781E-3</v>
      </c>
      <c r="L405" s="15">
        <f t="shared" si="41"/>
        <v>2.7920437721837998E-4</v>
      </c>
    </row>
    <row r="406" spans="1:12" x14ac:dyDescent="0.3">
      <c r="A406" s="3">
        <v>42968</v>
      </c>
      <c r="B406" s="18">
        <v>38.5</v>
      </c>
      <c r="C406" s="16">
        <f t="shared" si="36"/>
        <v>-9.7736625514404096E-3</v>
      </c>
      <c r="D406" s="18">
        <v>93.98</v>
      </c>
      <c r="E406" s="16">
        <f t="shared" si="37"/>
        <v>-1.2607690691321727E-2</v>
      </c>
      <c r="F406" s="18">
        <v>26.59</v>
      </c>
      <c r="G406" s="16">
        <f t="shared" si="38"/>
        <v>-4.1198501872659055E-3</v>
      </c>
      <c r="J406" s="15">
        <f t="shared" si="39"/>
        <v>-1.0328585553335396E-2</v>
      </c>
      <c r="K406" s="15">
        <f t="shared" si="40"/>
        <v>-1.3080327532868008E-2</v>
      </c>
      <c r="L406" s="15">
        <f t="shared" si="41"/>
        <v>-4.5902709974537034E-3</v>
      </c>
    </row>
    <row r="407" spans="1:12" x14ac:dyDescent="0.3">
      <c r="A407" s="3">
        <v>42969</v>
      </c>
      <c r="B407" s="18">
        <v>38.56</v>
      </c>
      <c r="C407" s="16">
        <f t="shared" si="36"/>
        <v>1.5584415584415368E-3</v>
      </c>
      <c r="D407" s="18">
        <v>93.77</v>
      </c>
      <c r="E407" s="16">
        <f t="shared" si="37"/>
        <v>-2.2345179825495887E-3</v>
      </c>
      <c r="F407" s="18">
        <v>26.46</v>
      </c>
      <c r="G407" s="16">
        <f t="shared" si="38"/>
        <v>-4.8890560361037894E-3</v>
      </c>
      <c r="J407" s="15">
        <f t="shared" si="39"/>
        <v>1.0035185565465507E-3</v>
      </c>
      <c r="K407" s="15">
        <f t="shared" si="40"/>
        <v>-2.7071548240958695E-3</v>
      </c>
      <c r="L407" s="15">
        <f t="shared" si="41"/>
        <v>-5.3594768462915873E-3</v>
      </c>
    </row>
    <row r="408" spans="1:12" x14ac:dyDescent="0.3">
      <c r="A408" s="3">
        <v>42970</v>
      </c>
      <c r="B408" s="18">
        <v>38.93</v>
      </c>
      <c r="C408" s="16">
        <f t="shared" si="36"/>
        <v>9.5954356846472688E-3</v>
      </c>
      <c r="D408" s="18">
        <v>94.55</v>
      </c>
      <c r="E408" s="16">
        <f t="shared" si="37"/>
        <v>8.3182254452383031E-3</v>
      </c>
      <c r="F408" s="18">
        <v>26.66</v>
      </c>
      <c r="G408" s="16">
        <f t="shared" si="38"/>
        <v>7.5585789871503994E-3</v>
      </c>
      <c r="J408" s="15">
        <f t="shared" si="39"/>
        <v>9.0405126827522823E-3</v>
      </c>
      <c r="K408" s="15">
        <f t="shared" si="40"/>
        <v>7.8455886036920223E-3</v>
      </c>
      <c r="L408" s="15">
        <f t="shared" si="41"/>
        <v>7.0881581769626015E-3</v>
      </c>
    </row>
    <row r="409" spans="1:12" x14ac:dyDescent="0.3">
      <c r="A409" s="3">
        <v>42971</v>
      </c>
      <c r="B409" s="18">
        <v>39.07</v>
      </c>
      <c r="C409" s="16">
        <f t="shared" si="36"/>
        <v>3.5961983046493007E-3</v>
      </c>
      <c r="D409" s="18">
        <v>94.82</v>
      </c>
      <c r="E409" s="16">
        <f t="shared" si="37"/>
        <v>2.8556319407719855E-3</v>
      </c>
      <c r="F409" s="18">
        <v>26.72</v>
      </c>
      <c r="G409" s="16">
        <f t="shared" si="38"/>
        <v>2.2505626406601476E-3</v>
      </c>
      <c r="J409" s="15">
        <f t="shared" si="39"/>
        <v>3.0412753027543146E-3</v>
      </c>
      <c r="K409" s="15">
        <f t="shared" si="40"/>
        <v>2.3829950992257046E-3</v>
      </c>
      <c r="L409" s="15">
        <f t="shared" si="41"/>
        <v>1.7801418304723498E-3</v>
      </c>
    </row>
    <row r="410" spans="1:12" x14ac:dyDescent="0.3">
      <c r="A410" s="3">
        <v>42975</v>
      </c>
      <c r="B410" s="18">
        <v>39.299999999999997</v>
      </c>
      <c r="C410" s="16">
        <f t="shared" si="36"/>
        <v>5.8868697210134879E-3</v>
      </c>
      <c r="D410" s="18">
        <v>95.48</v>
      </c>
      <c r="E410" s="16">
        <f t="shared" si="37"/>
        <v>6.9605568445476607E-3</v>
      </c>
      <c r="F410" s="18">
        <v>26.78</v>
      </c>
      <c r="G410" s="16">
        <f t="shared" si="38"/>
        <v>2.2455089820359042E-3</v>
      </c>
      <c r="J410" s="15">
        <f t="shared" si="39"/>
        <v>5.3319467191185015E-3</v>
      </c>
      <c r="K410" s="15">
        <f t="shared" si="40"/>
        <v>6.4879200030013798E-3</v>
      </c>
      <c r="L410" s="15">
        <f t="shared" si="41"/>
        <v>1.7750881718481065E-3</v>
      </c>
    </row>
    <row r="411" spans="1:12" x14ac:dyDescent="0.3">
      <c r="A411" s="3">
        <v>42976</v>
      </c>
      <c r="B411" s="18">
        <v>38.82</v>
      </c>
      <c r="C411" s="16">
        <f t="shared" si="36"/>
        <v>-1.2213740458015154E-2</v>
      </c>
      <c r="D411" s="18">
        <v>94.35</v>
      </c>
      <c r="E411" s="16">
        <f t="shared" si="37"/>
        <v>-1.1834939254294241E-2</v>
      </c>
      <c r="F411" s="18">
        <v>26.56</v>
      </c>
      <c r="G411" s="16">
        <f t="shared" si="38"/>
        <v>-8.2150858849888708E-3</v>
      </c>
      <c r="J411" s="15">
        <f t="shared" si="39"/>
        <v>-1.2768663459910141E-2</v>
      </c>
      <c r="K411" s="15">
        <f t="shared" si="40"/>
        <v>-1.2307576095840522E-2</v>
      </c>
      <c r="L411" s="15">
        <f t="shared" si="41"/>
        <v>-8.6855066951766688E-3</v>
      </c>
    </row>
    <row r="412" spans="1:12" x14ac:dyDescent="0.3">
      <c r="A412" s="3">
        <v>42977</v>
      </c>
      <c r="B412" s="18">
        <v>39.19</v>
      </c>
      <c r="C412" s="16">
        <f t="shared" si="36"/>
        <v>9.5311695002575636E-3</v>
      </c>
      <c r="D412" s="18">
        <v>95.66</v>
      </c>
      <c r="E412" s="16">
        <f t="shared" si="37"/>
        <v>1.3884472708002082E-2</v>
      </c>
      <c r="F412" s="18">
        <v>26.66</v>
      </c>
      <c r="G412" s="16">
        <f t="shared" si="38"/>
        <v>3.7650602409640133E-3</v>
      </c>
      <c r="J412" s="15">
        <f t="shared" si="39"/>
        <v>8.9762464983625771E-3</v>
      </c>
      <c r="K412" s="15">
        <f t="shared" si="40"/>
        <v>1.3411835866455802E-2</v>
      </c>
      <c r="L412" s="15">
        <f t="shared" si="41"/>
        <v>3.2946394307762157E-3</v>
      </c>
    </row>
    <row r="413" spans="1:12" x14ac:dyDescent="0.3">
      <c r="A413" s="3">
        <v>42978</v>
      </c>
      <c r="B413" s="18">
        <v>39.270000000000003</v>
      </c>
      <c r="C413" s="16">
        <f t="shared" si="36"/>
        <v>2.0413370757847993E-3</v>
      </c>
      <c r="D413" s="18">
        <v>96.09</v>
      </c>
      <c r="E413" s="16">
        <f t="shared" si="37"/>
        <v>4.4950867656283755E-3</v>
      </c>
      <c r="F413" s="18">
        <v>26.72</v>
      </c>
      <c r="G413" s="16">
        <f t="shared" si="38"/>
        <v>2.2505626406601476E-3</v>
      </c>
      <c r="J413" s="15">
        <f t="shared" si="39"/>
        <v>1.4864140738898132E-3</v>
      </c>
      <c r="K413" s="15">
        <f t="shared" si="40"/>
        <v>4.0224499240820947E-3</v>
      </c>
      <c r="L413" s="15">
        <f t="shared" si="41"/>
        <v>1.7801418304723498E-3</v>
      </c>
    </row>
    <row r="414" spans="1:12" x14ac:dyDescent="0.3">
      <c r="A414" s="3">
        <v>42979</v>
      </c>
      <c r="B414" s="18">
        <v>39.5</v>
      </c>
      <c r="C414" s="16">
        <f t="shared" si="36"/>
        <v>5.8568882098293251E-3</v>
      </c>
      <c r="D414" s="18">
        <v>96.95</v>
      </c>
      <c r="E414" s="16">
        <f t="shared" si="37"/>
        <v>8.9499427619939009E-3</v>
      </c>
      <c r="F414" s="18">
        <v>27</v>
      </c>
      <c r="G414" s="16">
        <f t="shared" si="38"/>
        <v>1.0479041916167775E-2</v>
      </c>
      <c r="J414" s="15">
        <f t="shared" si="39"/>
        <v>5.3019652079343386E-3</v>
      </c>
      <c r="K414" s="15">
        <f t="shared" si="40"/>
        <v>8.4773059204476201E-3</v>
      </c>
      <c r="L414" s="15">
        <f t="shared" si="41"/>
        <v>1.0008621105979977E-2</v>
      </c>
    </row>
    <row r="415" spans="1:12" x14ac:dyDescent="0.3">
      <c r="A415" s="3">
        <v>42982</v>
      </c>
      <c r="B415" s="18">
        <v>39.22</v>
      </c>
      <c r="C415" s="16">
        <f t="shared" si="36"/>
        <v>-7.088607594936791E-3</v>
      </c>
      <c r="D415" s="18">
        <v>96.09</v>
      </c>
      <c r="E415" s="16">
        <f t="shared" si="37"/>
        <v>-8.8705518308406228E-3</v>
      </c>
      <c r="F415" s="18">
        <v>26.76</v>
      </c>
      <c r="G415" s="16">
        <f t="shared" si="38"/>
        <v>-8.8888888888888351E-3</v>
      </c>
      <c r="J415" s="15">
        <f t="shared" si="39"/>
        <v>-7.6435305968317775E-3</v>
      </c>
      <c r="K415" s="15">
        <f t="shared" si="40"/>
        <v>-9.3431886723869036E-3</v>
      </c>
      <c r="L415" s="15">
        <f t="shared" si="41"/>
        <v>-9.3593096990766331E-3</v>
      </c>
    </row>
    <row r="416" spans="1:12" x14ac:dyDescent="0.3">
      <c r="A416" s="3">
        <v>42983</v>
      </c>
      <c r="B416" s="18">
        <v>39.33</v>
      </c>
      <c r="C416" s="16">
        <f t="shared" si="36"/>
        <v>2.8046914839368053E-3</v>
      </c>
      <c r="D416" s="18">
        <v>96.96</v>
      </c>
      <c r="E416" s="16">
        <f t="shared" si="37"/>
        <v>9.0540118638775535E-3</v>
      </c>
      <c r="F416" s="18">
        <v>26.77</v>
      </c>
      <c r="G416" s="16">
        <f t="shared" si="38"/>
        <v>3.7369207772797175E-4</v>
      </c>
      <c r="J416" s="15">
        <f t="shared" si="39"/>
        <v>2.2497684820418193E-3</v>
      </c>
      <c r="K416" s="15">
        <f t="shared" si="40"/>
        <v>8.5813750223312727E-3</v>
      </c>
      <c r="L416" s="15">
        <f t="shared" si="41"/>
        <v>-9.6728732459825946E-5</v>
      </c>
    </row>
    <row r="417" spans="1:12" x14ac:dyDescent="0.3">
      <c r="A417" s="3">
        <v>42984</v>
      </c>
      <c r="B417" s="18">
        <v>39.25</v>
      </c>
      <c r="C417" s="16">
        <f t="shared" si="36"/>
        <v>-2.0340706839562239E-3</v>
      </c>
      <c r="D417" s="18">
        <v>97.33</v>
      </c>
      <c r="E417" s="16">
        <f t="shared" si="37"/>
        <v>3.8160066006600601E-3</v>
      </c>
      <c r="F417" s="18">
        <v>26.77</v>
      </c>
      <c r="G417" s="16">
        <f t="shared" si="38"/>
        <v>0</v>
      </c>
      <c r="J417" s="15">
        <f t="shared" si="39"/>
        <v>-2.58899368585121E-3</v>
      </c>
      <c r="K417" s="15">
        <f t="shared" si="40"/>
        <v>3.3433697591137793E-3</v>
      </c>
      <c r="L417" s="15">
        <f t="shared" si="41"/>
        <v>-4.704208101877977E-4</v>
      </c>
    </row>
    <row r="418" spans="1:12" x14ac:dyDescent="0.3">
      <c r="A418" s="3">
        <v>42985</v>
      </c>
      <c r="B418" s="18">
        <v>39.380000000000003</v>
      </c>
      <c r="C418" s="16">
        <f t="shared" si="36"/>
        <v>3.3121019108279803E-3</v>
      </c>
      <c r="D418" s="18">
        <v>97.78</v>
      </c>
      <c r="E418" s="16">
        <f t="shared" si="37"/>
        <v>4.6234460084249029E-3</v>
      </c>
      <c r="F418" s="18">
        <v>26.85</v>
      </c>
      <c r="G418" s="16">
        <f t="shared" si="38"/>
        <v>2.988419872992143E-3</v>
      </c>
      <c r="J418" s="15">
        <f t="shared" si="39"/>
        <v>2.7571789089329943E-3</v>
      </c>
      <c r="K418" s="15">
        <f t="shared" si="40"/>
        <v>4.1508091668786221E-3</v>
      </c>
      <c r="L418" s="15">
        <f t="shared" si="41"/>
        <v>2.5179990628043454E-3</v>
      </c>
    </row>
    <row r="419" spans="1:12" x14ac:dyDescent="0.3">
      <c r="A419" s="3">
        <v>42986</v>
      </c>
      <c r="B419" s="18">
        <v>39.380000000000003</v>
      </c>
      <c r="C419" s="16">
        <f t="shared" si="36"/>
        <v>0</v>
      </c>
      <c r="D419" s="18">
        <v>98</v>
      </c>
      <c r="E419" s="16">
        <f t="shared" si="37"/>
        <v>2.2499488647984567E-3</v>
      </c>
      <c r="F419" s="18">
        <v>26.86</v>
      </c>
      <c r="G419" s="16">
        <f t="shared" si="38"/>
        <v>3.7243947858467408E-4</v>
      </c>
      <c r="J419" s="15">
        <f t="shared" si="39"/>
        <v>-5.5492300189498604E-4</v>
      </c>
      <c r="K419" s="15">
        <f t="shared" si="40"/>
        <v>1.7773120232521759E-3</v>
      </c>
      <c r="L419" s="15">
        <f t="shared" si="41"/>
        <v>-9.7981331603123618E-5</v>
      </c>
    </row>
    <row r="420" spans="1:12" x14ac:dyDescent="0.3">
      <c r="A420" s="3">
        <v>42989</v>
      </c>
      <c r="B420" s="18">
        <v>39.78</v>
      </c>
      <c r="C420" s="16">
        <f t="shared" si="36"/>
        <v>1.0157440325037959E-2</v>
      </c>
      <c r="D420" s="18">
        <v>99.15</v>
      </c>
      <c r="E420" s="16">
        <f t="shared" si="37"/>
        <v>1.1734693877551106E-2</v>
      </c>
      <c r="F420" s="18">
        <v>26.92</v>
      </c>
      <c r="G420" s="16">
        <f t="shared" si="38"/>
        <v>2.2338049143708627E-3</v>
      </c>
      <c r="J420" s="15">
        <f t="shared" si="39"/>
        <v>9.6025173231429721E-3</v>
      </c>
      <c r="K420" s="15">
        <f t="shared" si="40"/>
        <v>1.1262057036004825E-2</v>
      </c>
      <c r="L420" s="15">
        <f t="shared" si="41"/>
        <v>1.763384104183065E-3</v>
      </c>
    </row>
    <row r="421" spans="1:12" x14ac:dyDescent="0.3">
      <c r="A421" s="3">
        <v>42990</v>
      </c>
      <c r="B421" s="18">
        <v>40.03</v>
      </c>
      <c r="C421" s="16">
        <f t="shared" si="36"/>
        <v>6.2845651080944975E-3</v>
      </c>
      <c r="D421" s="18">
        <v>100.26</v>
      </c>
      <c r="E421" s="16">
        <f t="shared" si="37"/>
        <v>1.1195158850226816E-2</v>
      </c>
      <c r="F421" s="18">
        <v>27.2</v>
      </c>
      <c r="G421" s="16">
        <f t="shared" si="38"/>
        <v>1.0401188707280795E-2</v>
      </c>
      <c r="J421" s="15">
        <f t="shared" si="39"/>
        <v>5.7296421061995111E-3</v>
      </c>
      <c r="K421" s="15">
        <f t="shared" si="40"/>
        <v>1.0722522008680535E-2</v>
      </c>
      <c r="L421" s="15">
        <f t="shared" si="41"/>
        <v>9.9307678970929972E-3</v>
      </c>
    </row>
    <row r="422" spans="1:12" x14ac:dyDescent="0.3">
      <c r="A422" s="3">
        <v>42991</v>
      </c>
      <c r="B422" s="18">
        <v>39.93</v>
      </c>
      <c r="C422" s="16">
        <f t="shared" si="36"/>
        <v>-2.4981264051960883E-3</v>
      </c>
      <c r="D422" s="18">
        <v>99.51</v>
      </c>
      <c r="E422" s="16">
        <f t="shared" si="37"/>
        <v>-7.4805505685218154E-3</v>
      </c>
      <c r="F422" s="18">
        <v>27.12</v>
      </c>
      <c r="G422" s="16">
        <f t="shared" si="38"/>
        <v>-2.9411764705882248E-3</v>
      </c>
      <c r="J422" s="15">
        <f t="shared" si="39"/>
        <v>-3.0530494070910743E-3</v>
      </c>
      <c r="K422" s="15">
        <f t="shared" si="40"/>
        <v>-7.9531874100680962E-3</v>
      </c>
      <c r="L422" s="15">
        <f t="shared" si="41"/>
        <v>-3.4115972807760224E-3</v>
      </c>
    </row>
    <row r="423" spans="1:12" x14ac:dyDescent="0.3">
      <c r="A423" s="3">
        <v>42992</v>
      </c>
      <c r="B423" s="18">
        <v>40</v>
      </c>
      <c r="C423" s="16">
        <f t="shared" si="36"/>
        <v>1.753067868770275E-3</v>
      </c>
      <c r="D423" s="18">
        <v>99.7</v>
      </c>
      <c r="E423" s="16">
        <f t="shared" si="37"/>
        <v>1.9093558436338309E-3</v>
      </c>
      <c r="F423" s="18">
        <v>27.26</v>
      </c>
      <c r="G423" s="16">
        <f t="shared" si="38"/>
        <v>5.1622418879055942E-3</v>
      </c>
      <c r="J423" s="15">
        <f t="shared" si="39"/>
        <v>1.1981448668752889E-3</v>
      </c>
      <c r="K423" s="15">
        <f t="shared" si="40"/>
        <v>1.4367190020875501E-3</v>
      </c>
      <c r="L423" s="15">
        <f t="shared" si="41"/>
        <v>4.6918210777177963E-3</v>
      </c>
    </row>
    <row r="424" spans="1:12" x14ac:dyDescent="0.3">
      <c r="A424" s="3">
        <v>42993</v>
      </c>
      <c r="B424" s="18">
        <v>39.979999999999997</v>
      </c>
      <c r="C424" s="16">
        <f t="shared" si="36"/>
        <v>-5.0000000000005596E-4</v>
      </c>
      <c r="D424" s="18">
        <v>99.6</v>
      </c>
      <c r="E424" s="16">
        <f t="shared" si="37"/>
        <v>-1.0030090270812808E-3</v>
      </c>
      <c r="F424" s="18">
        <v>27.32</v>
      </c>
      <c r="G424" s="16">
        <f t="shared" si="38"/>
        <v>2.2010271460013442E-3</v>
      </c>
      <c r="J424" s="15">
        <f t="shared" si="39"/>
        <v>-1.054923001895042E-3</v>
      </c>
      <c r="K424" s="15">
        <f t="shared" si="40"/>
        <v>-1.4756458686275616E-3</v>
      </c>
      <c r="L424" s="15">
        <f t="shared" si="41"/>
        <v>1.7306063358135464E-3</v>
      </c>
    </row>
    <row r="425" spans="1:12" x14ac:dyDescent="0.3">
      <c r="A425" s="3">
        <v>42996</v>
      </c>
      <c r="B425" s="18">
        <v>40.17</v>
      </c>
      <c r="C425" s="16">
        <f t="shared" si="36"/>
        <v>4.7523761880940985E-3</v>
      </c>
      <c r="D425" s="18">
        <v>100.08</v>
      </c>
      <c r="E425" s="16">
        <f t="shared" si="37"/>
        <v>4.8192771084338837E-3</v>
      </c>
      <c r="F425" s="18">
        <v>27.37</v>
      </c>
      <c r="G425" s="16">
        <f t="shared" si="38"/>
        <v>1.8301610541728852E-3</v>
      </c>
      <c r="J425" s="15">
        <f t="shared" si="39"/>
        <v>4.197453186199112E-3</v>
      </c>
      <c r="K425" s="15">
        <f t="shared" si="40"/>
        <v>4.3466402668876029E-3</v>
      </c>
      <c r="L425" s="15">
        <f t="shared" si="41"/>
        <v>1.3597402439850875E-3</v>
      </c>
    </row>
    <row r="426" spans="1:12" x14ac:dyDescent="0.3">
      <c r="A426" s="3">
        <v>42997</v>
      </c>
      <c r="B426" s="18">
        <v>40.21</v>
      </c>
      <c r="C426" s="16">
        <f t="shared" si="36"/>
        <v>9.9576798605927053E-4</v>
      </c>
      <c r="D426" s="18">
        <v>100.58</v>
      </c>
      <c r="E426" s="16">
        <f t="shared" si="37"/>
        <v>4.9960031974420893E-3</v>
      </c>
      <c r="F426" s="18">
        <v>27.45</v>
      </c>
      <c r="G426" s="16">
        <f t="shared" si="38"/>
        <v>2.9229082937523021E-3</v>
      </c>
      <c r="J426" s="15">
        <f t="shared" si="39"/>
        <v>4.4084498416428449E-4</v>
      </c>
      <c r="K426" s="15">
        <f t="shared" si="40"/>
        <v>4.5233663558958085E-3</v>
      </c>
      <c r="L426" s="15">
        <f t="shared" si="41"/>
        <v>2.4524874835645046E-3</v>
      </c>
    </row>
    <row r="427" spans="1:12" x14ac:dyDescent="0.3">
      <c r="A427" s="3">
        <v>42998</v>
      </c>
      <c r="B427" s="18">
        <v>40.15</v>
      </c>
      <c r="C427" s="16">
        <f t="shared" si="36"/>
        <v>-1.4921661278289866E-3</v>
      </c>
      <c r="D427" s="18">
        <v>100.44</v>
      </c>
      <c r="E427" s="16">
        <f t="shared" si="37"/>
        <v>-1.3919268244183547E-3</v>
      </c>
      <c r="F427" s="18">
        <v>27.42</v>
      </c>
      <c r="G427" s="16">
        <f t="shared" si="38"/>
        <v>-1.0928961748633004E-3</v>
      </c>
      <c r="J427" s="15">
        <f t="shared" si="39"/>
        <v>-2.0470891297239726E-3</v>
      </c>
      <c r="K427" s="15">
        <f t="shared" si="40"/>
        <v>-1.8645636659646355E-3</v>
      </c>
      <c r="L427" s="15">
        <f t="shared" si="41"/>
        <v>-1.5633169850510981E-3</v>
      </c>
    </row>
    <row r="428" spans="1:12" x14ac:dyDescent="0.3">
      <c r="A428" s="3">
        <v>42999</v>
      </c>
      <c r="B428" s="18">
        <v>40.01</v>
      </c>
      <c r="C428" s="16">
        <f t="shared" si="36"/>
        <v>-3.4869240348692765E-3</v>
      </c>
      <c r="D428" s="18">
        <v>100.24</v>
      </c>
      <c r="E428" s="16">
        <f t="shared" si="37"/>
        <v>-1.9912385503784158E-3</v>
      </c>
      <c r="F428" s="18">
        <v>27.5</v>
      </c>
      <c r="G428" s="16">
        <f t="shared" si="38"/>
        <v>2.9175784099197966E-3</v>
      </c>
      <c r="J428" s="15">
        <f t="shared" si="39"/>
        <v>-4.041847036764263E-3</v>
      </c>
      <c r="K428" s="15">
        <f t="shared" si="40"/>
        <v>-2.4638753919246966E-3</v>
      </c>
      <c r="L428" s="15">
        <f t="shared" si="41"/>
        <v>2.447157599731999E-3</v>
      </c>
    </row>
    <row r="429" spans="1:12" x14ac:dyDescent="0.3">
      <c r="A429" s="3">
        <v>43000</v>
      </c>
      <c r="B429" s="18">
        <v>39.340000000000003</v>
      </c>
      <c r="C429" s="16">
        <f t="shared" si="36"/>
        <v>-1.6745813546613197E-2</v>
      </c>
      <c r="D429" s="18">
        <v>97.72</v>
      </c>
      <c r="E429" s="16">
        <f t="shared" si="37"/>
        <v>-2.5139664804469275E-2</v>
      </c>
      <c r="F429" s="18">
        <v>26.91</v>
      </c>
      <c r="G429" s="16">
        <f t="shared" si="38"/>
        <v>-2.1454545454545504E-2</v>
      </c>
      <c r="J429" s="15">
        <f t="shared" si="39"/>
        <v>-1.7300736548508184E-2</v>
      </c>
      <c r="K429" s="15">
        <f t="shared" si="40"/>
        <v>-2.5612301646015554E-2</v>
      </c>
      <c r="L429" s="15">
        <f t="shared" si="41"/>
        <v>-2.1924966264733302E-2</v>
      </c>
    </row>
    <row r="430" spans="1:12" x14ac:dyDescent="0.3">
      <c r="A430" s="3">
        <v>43003</v>
      </c>
      <c r="B430" s="18">
        <v>38.950000000000003</v>
      </c>
      <c r="C430" s="16">
        <f t="shared" si="36"/>
        <v>-9.9135739705135117E-3</v>
      </c>
      <c r="D430" s="18">
        <v>96.63</v>
      </c>
      <c r="E430" s="16">
        <f t="shared" si="37"/>
        <v>-1.1154318460908752E-2</v>
      </c>
      <c r="F430" s="18">
        <v>26.57</v>
      </c>
      <c r="G430" s="16">
        <f t="shared" si="38"/>
        <v>-1.2634708286882179E-2</v>
      </c>
      <c r="J430" s="15">
        <f t="shared" si="39"/>
        <v>-1.0468496972408498E-2</v>
      </c>
      <c r="K430" s="15">
        <f t="shared" si="40"/>
        <v>-1.1626955302455033E-2</v>
      </c>
      <c r="L430" s="15">
        <f t="shared" si="41"/>
        <v>-1.3105129097069977E-2</v>
      </c>
    </row>
    <row r="431" spans="1:12" x14ac:dyDescent="0.3">
      <c r="A431" s="3">
        <v>43004</v>
      </c>
      <c r="B431" s="18">
        <v>39.11</v>
      </c>
      <c r="C431" s="16">
        <f t="shared" si="36"/>
        <v>4.1078305519897107E-3</v>
      </c>
      <c r="D431" s="18">
        <v>97.33</v>
      </c>
      <c r="E431" s="16">
        <f t="shared" si="37"/>
        <v>7.2441270826866244E-3</v>
      </c>
      <c r="F431" s="18">
        <v>26.75</v>
      </c>
      <c r="G431" s="16">
        <f t="shared" si="38"/>
        <v>6.7745577719231509E-3</v>
      </c>
      <c r="J431" s="15">
        <f t="shared" si="39"/>
        <v>3.5529075500947247E-3</v>
      </c>
      <c r="K431" s="15">
        <f t="shared" si="40"/>
        <v>6.7714902411403436E-3</v>
      </c>
      <c r="L431" s="15">
        <f t="shared" si="41"/>
        <v>6.3041369617353529E-3</v>
      </c>
    </row>
    <row r="432" spans="1:12" x14ac:dyDescent="0.3">
      <c r="A432" s="3">
        <v>43005</v>
      </c>
      <c r="B432" s="18">
        <v>38.58</v>
      </c>
      <c r="C432" s="16">
        <f t="shared" si="36"/>
        <v>-1.3551521350038342E-2</v>
      </c>
      <c r="D432" s="18">
        <v>95.86</v>
      </c>
      <c r="E432" s="16">
        <f t="shared" si="37"/>
        <v>-1.5103256960854794E-2</v>
      </c>
      <c r="F432" s="18">
        <v>26.48</v>
      </c>
      <c r="G432" s="16">
        <f t="shared" si="38"/>
        <v>-1.0093457943925244E-2</v>
      </c>
      <c r="J432" s="15">
        <f t="shared" si="39"/>
        <v>-1.4106444351933329E-2</v>
      </c>
      <c r="K432" s="15">
        <f t="shared" si="40"/>
        <v>-1.5575893802401075E-2</v>
      </c>
      <c r="L432" s="15">
        <f t="shared" si="41"/>
        <v>-1.0563878754113042E-2</v>
      </c>
    </row>
    <row r="433" spans="1:12" x14ac:dyDescent="0.3">
      <c r="A433" s="3">
        <v>43006</v>
      </c>
      <c r="B433" s="18">
        <v>38.83</v>
      </c>
      <c r="C433" s="16">
        <f t="shared" si="36"/>
        <v>6.4800414722654409E-3</v>
      </c>
      <c r="D433" s="18">
        <v>96.14</v>
      </c>
      <c r="E433" s="16">
        <f t="shared" si="37"/>
        <v>2.9209263509284433E-3</v>
      </c>
      <c r="F433" s="18">
        <v>26.57</v>
      </c>
      <c r="G433" s="16">
        <f t="shared" si="38"/>
        <v>3.3987915407855951E-3</v>
      </c>
      <c r="J433" s="15">
        <f t="shared" si="39"/>
        <v>5.9251184703704544E-3</v>
      </c>
      <c r="K433" s="15">
        <f t="shared" si="40"/>
        <v>2.4482895093821625E-3</v>
      </c>
      <c r="L433" s="15">
        <f t="shared" si="41"/>
        <v>2.9283707305977976E-3</v>
      </c>
    </row>
    <row r="434" spans="1:12" x14ac:dyDescent="0.3">
      <c r="A434" s="3">
        <v>43007</v>
      </c>
      <c r="B434" s="18">
        <v>39.06</v>
      </c>
      <c r="C434" s="16">
        <f t="shared" si="36"/>
        <v>5.923255215040113E-3</v>
      </c>
      <c r="D434" s="18">
        <v>96.93</v>
      </c>
      <c r="E434" s="16">
        <f t="shared" si="37"/>
        <v>8.2171832743915818E-3</v>
      </c>
      <c r="F434" s="18">
        <v>26.65</v>
      </c>
      <c r="G434" s="16">
        <f t="shared" si="38"/>
        <v>3.0109145652992275E-3</v>
      </c>
      <c r="J434" s="15">
        <f t="shared" si="39"/>
        <v>5.3683322131451265E-3</v>
      </c>
      <c r="K434" s="15">
        <f t="shared" si="40"/>
        <v>7.744546432845301E-3</v>
      </c>
      <c r="L434" s="15">
        <f t="shared" si="41"/>
        <v>2.54049375511143E-3</v>
      </c>
    </row>
    <row r="435" spans="1:12" x14ac:dyDescent="0.3">
      <c r="A435" s="3">
        <v>43011</v>
      </c>
      <c r="B435" s="18">
        <v>39.229999999999997</v>
      </c>
      <c r="C435" s="16">
        <f t="shared" si="36"/>
        <v>4.3522785458267599E-3</v>
      </c>
      <c r="D435" s="18">
        <v>97.42</v>
      </c>
      <c r="E435" s="16">
        <f t="shared" si="37"/>
        <v>5.0551944702361684E-3</v>
      </c>
      <c r="F435" s="18">
        <v>26.79</v>
      </c>
      <c r="G435" s="16">
        <f t="shared" si="38"/>
        <v>5.2532833020637604E-3</v>
      </c>
      <c r="J435" s="15">
        <f t="shared" si="39"/>
        <v>3.7973555439317738E-3</v>
      </c>
      <c r="K435" s="15">
        <f t="shared" si="40"/>
        <v>4.5825576286898876E-3</v>
      </c>
      <c r="L435" s="15">
        <f t="shared" si="41"/>
        <v>4.7828624918759624E-3</v>
      </c>
    </row>
    <row r="436" spans="1:12" x14ac:dyDescent="0.3">
      <c r="A436" s="3">
        <v>43012</v>
      </c>
      <c r="B436" s="18">
        <v>39.31</v>
      </c>
      <c r="C436" s="16">
        <f t="shared" si="36"/>
        <v>2.0392556716799515E-3</v>
      </c>
      <c r="D436" s="18">
        <v>98.05</v>
      </c>
      <c r="E436" s="16">
        <f t="shared" si="37"/>
        <v>6.4668445904332295E-3</v>
      </c>
      <c r="F436" s="18">
        <v>26.96</v>
      </c>
      <c r="G436" s="16">
        <f t="shared" si="38"/>
        <v>6.3456513624486899E-3</v>
      </c>
      <c r="J436" s="15">
        <f t="shared" si="39"/>
        <v>1.4843326697849654E-3</v>
      </c>
      <c r="K436" s="15">
        <f t="shared" si="40"/>
        <v>5.9942077488869486E-3</v>
      </c>
      <c r="L436" s="15">
        <f t="shared" si="41"/>
        <v>5.8752305522608919E-3</v>
      </c>
    </row>
    <row r="437" spans="1:12" x14ac:dyDescent="0.3">
      <c r="A437" s="3">
        <v>43013</v>
      </c>
      <c r="B437" s="18">
        <v>39.21</v>
      </c>
      <c r="C437" s="16">
        <f t="shared" si="36"/>
        <v>-2.5438819638768928E-3</v>
      </c>
      <c r="D437" s="18">
        <v>98.81</v>
      </c>
      <c r="E437" s="16">
        <f t="shared" si="37"/>
        <v>7.7511473737890135E-3</v>
      </c>
      <c r="F437" s="18">
        <v>27.04</v>
      </c>
      <c r="G437" s="16">
        <f t="shared" si="38"/>
        <v>2.9673590504450953E-3</v>
      </c>
      <c r="J437" s="15">
        <f t="shared" si="39"/>
        <v>-3.0988049657718788E-3</v>
      </c>
      <c r="K437" s="15">
        <f t="shared" si="40"/>
        <v>7.2785105322427327E-3</v>
      </c>
      <c r="L437" s="15">
        <f t="shared" si="41"/>
        <v>2.4969382402572978E-3</v>
      </c>
    </row>
    <row r="438" spans="1:12" x14ac:dyDescent="0.3">
      <c r="A438" s="3">
        <v>43014</v>
      </c>
      <c r="B438" s="18">
        <v>39.630000000000003</v>
      </c>
      <c r="C438" s="16">
        <f t="shared" si="36"/>
        <v>1.0711553175210442E-2</v>
      </c>
      <c r="D438" s="18">
        <v>100.08</v>
      </c>
      <c r="E438" s="16">
        <f t="shared" si="37"/>
        <v>1.2852950106264416E-2</v>
      </c>
      <c r="F438" s="18">
        <v>27.24</v>
      </c>
      <c r="G438" s="16">
        <f t="shared" si="38"/>
        <v>7.3964497041418831E-3</v>
      </c>
      <c r="J438" s="15">
        <f t="shared" si="39"/>
        <v>1.0156630173315456E-2</v>
      </c>
      <c r="K438" s="15">
        <f t="shared" si="40"/>
        <v>1.2380313264718135E-2</v>
      </c>
      <c r="L438" s="15">
        <f t="shared" si="41"/>
        <v>6.9260288939540851E-3</v>
      </c>
    </row>
    <row r="439" spans="1:12" x14ac:dyDescent="0.3">
      <c r="A439" s="3">
        <v>43017</v>
      </c>
      <c r="B439" s="18">
        <v>39.630000000000003</v>
      </c>
      <c r="C439" s="16">
        <f t="shared" si="36"/>
        <v>0</v>
      </c>
      <c r="D439" s="18">
        <v>100.04</v>
      </c>
      <c r="E439" s="16">
        <f t="shared" si="37"/>
        <v>-3.9968025579528721E-4</v>
      </c>
      <c r="F439" s="18">
        <v>27.36</v>
      </c>
      <c r="G439" s="16">
        <f t="shared" si="38"/>
        <v>4.405286343612369E-3</v>
      </c>
      <c r="J439" s="15">
        <f t="shared" si="39"/>
        <v>-5.5492300189498604E-4</v>
      </c>
      <c r="K439" s="15">
        <f t="shared" si="40"/>
        <v>-8.7231709734156792E-4</v>
      </c>
      <c r="L439" s="15">
        <f t="shared" si="41"/>
        <v>3.9348655334245711E-3</v>
      </c>
    </row>
    <row r="440" spans="1:12" x14ac:dyDescent="0.3">
      <c r="A440" s="3">
        <v>43018</v>
      </c>
      <c r="B440" s="18">
        <v>39.83</v>
      </c>
      <c r="C440" s="16">
        <f t="shared" si="36"/>
        <v>5.0466818067120833E-3</v>
      </c>
      <c r="D440" s="18">
        <v>100.74</v>
      </c>
      <c r="E440" s="16">
        <f t="shared" si="37"/>
        <v>6.9972011195520434E-3</v>
      </c>
      <c r="F440" s="18">
        <v>27.22</v>
      </c>
      <c r="G440" s="16">
        <f t="shared" si="38"/>
        <v>-5.1169590643275198E-3</v>
      </c>
      <c r="J440" s="15">
        <f t="shared" si="39"/>
        <v>4.4917588048170969E-3</v>
      </c>
      <c r="K440" s="15">
        <f t="shared" si="40"/>
        <v>6.5245642780057626E-3</v>
      </c>
      <c r="L440" s="15">
        <f t="shared" si="41"/>
        <v>-5.5873798745153178E-3</v>
      </c>
    </row>
    <row r="441" spans="1:12" x14ac:dyDescent="0.3">
      <c r="A441" s="3">
        <v>43019</v>
      </c>
      <c r="B441" s="18">
        <v>39.72</v>
      </c>
      <c r="C441" s="16">
        <f t="shared" si="36"/>
        <v>-2.761737383881524E-3</v>
      </c>
      <c r="D441" s="18">
        <v>100.34</v>
      </c>
      <c r="E441" s="16">
        <f t="shared" si="37"/>
        <v>-3.9706174310104592E-3</v>
      </c>
      <c r="F441" s="18">
        <v>27.03</v>
      </c>
      <c r="G441" s="16">
        <f t="shared" si="38"/>
        <v>-6.9801616458485816E-3</v>
      </c>
      <c r="J441" s="15">
        <f t="shared" si="39"/>
        <v>-3.31666038577651E-3</v>
      </c>
      <c r="K441" s="15">
        <f t="shared" si="40"/>
        <v>-4.44325427255674E-3</v>
      </c>
      <c r="L441" s="15">
        <f t="shared" si="41"/>
        <v>-7.4505824560363795E-3</v>
      </c>
    </row>
    <row r="442" spans="1:12" x14ac:dyDescent="0.3">
      <c r="A442" s="3">
        <v>43020</v>
      </c>
      <c r="B442" s="18">
        <v>40.159999999999997</v>
      </c>
      <c r="C442" s="16">
        <f t="shared" si="36"/>
        <v>1.1077542799597051E-2</v>
      </c>
      <c r="D442" s="18">
        <v>101.18</v>
      </c>
      <c r="E442" s="16">
        <f t="shared" si="37"/>
        <v>8.3715367749650493E-3</v>
      </c>
      <c r="F442" s="18">
        <v>27.15</v>
      </c>
      <c r="G442" s="16">
        <f t="shared" si="38"/>
        <v>4.4395116537179202E-3</v>
      </c>
      <c r="J442" s="15">
        <f t="shared" si="39"/>
        <v>1.0522619797702065E-2</v>
      </c>
      <c r="K442" s="15">
        <f t="shared" si="40"/>
        <v>7.8988999334187685E-3</v>
      </c>
      <c r="L442" s="15">
        <f t="shared" si="41"/>
        <v>3.9690908435301223E-3</v>
      </c>
    </row>
    <row r="443" spans="1:12" x14ac:dyDescent="0.3">
      <c r="A443" s="3">
        <v>43021</v>
      </c>
      <c r="B443" s="18">
        <v>40.36</v>
      </c>
      <c r="C443" s="16">
        <f t="shared" si="36"/>
        <v>4.980079681274896E-3</v>
      </c>
      <c r="D443" s="18">
        <v>101.17</v>
      </c>
      <c r="E443" s="16">
        <f t="shared" si="37"/>
        <v>-9.883376161301527E-5</v>
      </c>
      <c r="F443" s="18">
        <v>27.26</v>
      </c>
      <c r="G443" s="16">
        <f t="shared" si="38"/>
        <v>4.0515653775323734E-3</v>
      </c>
      <c r="J443" s="15">
        <f t="shared" si="39"/>
        <v>4.4251566793799095E-3</v>
      </c>
      <c r="K443" s="15">
        <f t="shared" si="40"/>
        <v>-5.7147060315929598E-4</v>
      </c>
      <c r="L443" s="15">
        <f t="shared" si="41"/>
        <v>3.5811445673445759E-3</v>
      </c>
    </row>
    <row r="444" spans="1:12" x14ac:dyDescent="0.3">
      <c r="A444" s="3">
        <v>43024</v>
      </c>
      <c r="B444" s="18">
        <v>40.51</v>
      </c>
      <c r="C444" s="16">
        <f t="shared" si="36"/>
        <v>3.7165510406342861E-3</v>
      </c>
      <c r="D444" s="18">
        <v>101.23</v>
      </c>
      <c r="E444" s="16">
        <f t="shared" si="37"/>
        <v>5.930611841455935E-4</v>
      </c>
      <c r="F444" s="18">
        <v>27.5</v>
      </c>
      <c r="G444" s="16">
        <f t="shared" si="38"/>
        <v>8.8041085840058209E-3</v>
      </c>
      <c r="J444" s="15">
        <f t="shared" si="39"/>
        <v>3.1616280387393001E-3</v>
      </c>
      <c r="K444" s="15">
        <f t="shared" si="40"/>
        <v>1.2042434259931279E-4</v>
      </c>
      <c r="L444" s="15">
        <f t="shared" si="41"/>
        <v>8.3336877738180229E-3</v>
      </c>
    </row>
    <row r="445" spans="1:12" x14ac:dyDescent="0.3">
      <c r="A445" s="3">
        <v>43025</v>
      </c>
      <c r="B445" s="18">
        <v>40.520000000000003</v>
      </c>
      <c r="C445" s="16">
        <f t="shared" si="36"/>
        <v>2.4685262898072047E-4</v>
      </c>
      <c r="D445" s="18">
        <v>101.51</v>
      </c>
      <c r="E445" s="16">
        <f t="shared" si="37"/>
        <v>2.765978464881913E-3</v>
      </c>
      <c r="F445" s="18">
        <v>27.82</v>
      </c>
      <c r="G445" s="16">
        <f t="shared" si="38"/>
        <v>1.1636363636363667E-2</v>
      </c>
      <c r="J445" s="15">
        <f t="shared" si="39"/>
        <v>-3.0807037291426557E-4</v>
      </c>
      <c r="K445" s="15">
        <f t="shared" si="40"/>
        <v>2.2933416233356322E-3</v>
      </c>
      <c r="L445" s="15">
        <f t="shared" si="41"/>
        <v>1.1165942826175869E-2</v>
      </c>
    </row>
    <row r="446" spans="1:12" x14ac:dyDescent="0.3">
      <c r="A446" s="3">
        <v>43026</v>
      </c>
      <c r="B446" s="18">
        <v>40.270000000000003</v>
      </c>
      <c r="C446" s="16">
        <f t="shared" si="36"/>
        <v>-6.1697926949654258E-3</v>
      </c>
      <c r="D446" s="18">
        <v>101.12</v>
      </c>
      <c r="E446" s="16">
        <f t="shared" si="37"/>
        <v>-3.8419860112304249E-3</v>
      </c>
      <c r="F446" s="18">
        <v>27.59</v>
      </c>
      <c r="G446" s="16">
        <f t="shared" si="38"/>
        <v>-8.2674335010783917E-3</v>
      </c>
      <c r="J446" s="15">
        <f t="shared" si="39"/>
        <v>-6.7247156968604123E-3</v>
      </c>
      <c r="K446" s="15">
        <f t="shared" si="40"/>
        <v>-4.3146228527767057E-3</v>
      </c>
      <c r="L446" s="15">
        <f t="shared" si="41"/>
        <v>-8.7378543112661897E-3</v>
      </c>
    </row>
    <row r="447" spans="1:12" x14ac:dyDescent="0.3">
      <c r="A447" s="3">
        <v>43031</v>
      </c>
      <c r="B447" s="18">
        <v>40.15</v>
      </c>
      <c r="C447" s="16">
        <f t="shared" si="36"/>
        <v>-2.9798857710455762E-3</v>
      </c>
      <c r="D447" s="18">
        <v>101.27</v>
      </c>
      <c r="E447" s="16">
        <f t="shared" si="37"/>
        <v>1.4833860759493334E-3</v>
      </c>
      <c r="F447" s="18">
        <v>27.67</v>
      </c>
      <c r="G447" s="16">
        <f t="shared" si="38"/>
        <v>2.8996013048205871E-3</v>
      </c>
      <c r="J447" s="15">
        <f t="shared" si="39"/>
        <v>-3.5348087729405622E-3</v>
      </c>
      <c r="K447" s="15">
        <f t="shared" si="40"/>
        <v>1.0107492344030525E-3</v>
      </c>
      <c r="L447" s="15">
        <f t="shared" si="41"/>
        <v>2.4291804946327896E-3</v>
      </c>
    </row>
    <row r="448" spans="1:12" x14ac:dyDescent="0.3">
      <c r="A448" s="3">
        <v>43032</v>
      </c>
      <c r="B448" s="18">
        <v>40.26</v>
      </c>
      <c r="C448" s="16">
        <f t="shared" si="36"/>
        <v>2.739726027397138E-3</v>
      </c>
      <c r="D448" s="18">
        <v>101.62</v>
      </c>
      <c r="E448" s="16">
        <f t="shared" si="37"/>
        <v>3.4561074355683452E-3</v>
      </c>
      <c r="F448" s="18">
        <v>28.16</v>
      </c>
      <c r="G448" s="16">
        <f t="shared" si="38"/>
        <v>1.7708709794000743E-2</v>
      </c>
      <c r="J448" s="15">
        <f t="shared" si="39"/>
        <v>2.184803025502152E-3</v>
      </c>
      <c r="K448" s="15">
        <f t="shared" si="40"/>
        <v>2.9834705940220644E-3</v>
      </c>
      <c r="L448" s="15">
        <f t="shared" si="41"/>
        <v>1.7238288983812945E-2</v>
      </c>
    </row>
    <row r="449" spans="1:12" x14ac:dyDescent="0.3">
      <c r="A449" s="3">
        <v>43033</v>
      </c>
      <c r="B449" s="18">
        <v>41.04</v>
      </c>
      <c r="C449" s="16">
        <f t="shared" si="36"/>
        <v>1.9374068554396384E-2</v>
      </c>
      <c r="D449" s="18">
        <v>102.45</v>
      </c>
      <c r="E449" s="16">
        <f t="shared" si="37"/>
        <v>8.1676835268646997E-3</v>
      </c>
      <c r="F449" s="18">
        <v>29.31</v>
      </c>
      <c r="G449" s="16">
        <f t="shared" si="38"/>
        <v>4.0838068181818121E-2</v>
      </c>
      <c r="J449" s="15">
        <f t="shared" si="39"/>
        <v>1.8819145552501398E-2</v>
      </c>
      <c r="K449" s="15">
        <f t="shared" si="40"/>
        <v>7.6950466853184189E-3</v>
      </c>
      <c r="L449" s="15">
        <f t="shared" si="41"/>
        <v>4.0367647371630323E-2</v>
      </c>
    </row>
    <row r="450" spans="1:12" x14ac:dyDescent="0.3">
      <c r="A450" s="3">
        <v>43034</v>
      </c>
      <c r="B450" s="18">
        <v>41.21</v>
      </c>
      <c r="C450" s="16">
        <f t="shared" si="36"/>
        <v>4.1423001949318916E-3</v>
      </c>
      <c r="D450" s="18">
        <v>103.36</v>
      </c>
      <c r="E450" s="16">
        <f t="shared" si="37"/>
        <v>8.8823816495851027E-3</v>
      </c>
      <c r="F450" s="18">
        <v>29.57</v>
      </c>
      <c r="G450" s="16">
        <f t="shared" si="38"/>
        <v>8.8706925963835115E-3</v>
      </c>
      <c r="J450" s="15">
        <f t="shared" si="39"/>
        <v>3.5873771930369056E-3</v>
      </c>
      <c r="K450" s="15">
        <f t="shared" si="40"/>
        <v>8.4097448080388219E-3</v>
      </c>
      <c r="L450" s="15">
        <f t="shared" si="41"/>
        <v>8.4002717861957135E-3</v>
      </c>
    </row>
    <row r="451" spans="1:12" x14ac:dyDescent="0.3">
      <c r="A451" s="3">
        <v>43035</v>
      </c>
      <c r="B451" s="18">
        <v>41.18</v>
      </c>
      <c r="C451" s="16">
        <f t="shared" si="36"/>
        <v>-7.2797864595974815E-4</v>
      </c>
      <c r="D451" s="18">
        <v>103.67</v>
      </c>
      <c r="E451" s="16">
        <f t="shared" si="37"/>
        <v>2.9992260061919573E-3</v>
      </c>
      <c r="F451" s="18">
        <v>29.68</v>
      </c>
      <c r="G451" s="16">
        <f t="shared" si="38"/>
        <v>3.7199864727763821E-3</v>
      </c>
      <c r="J451" s="15">
        <f t="shared" si="39"/>
        <v>-1.2829016478547342E-3</v>
      </c>
      <c r="K451" s="15">
        <f t="shared" si="40"/>
        <v>2.5265891646456765E-3</v>
      </c>
      <c r="L451" s="15">
        <f t="shared" si="41"/>
        <v>3.2495656625885845E-3</v>
      </c>
    </row>
    <row r="452" spans="1:12" x14ac:dyDescent="0.3">
      <c r="A452" s="3">
        <v>43038</v>
      </c>
      <c r="B452" s="18">
        <v>41.4</v>
      </c>
      <c r="C452" s="16">
        <f t="shared" si="36"/>
        <v>5.3423992229237882E-3</v>
      </c>
      <c r="D452" s="18">
        <v>104.59</v>
      </c>
      <c r="E452" s="16">
        <f t="shared" si="37"/>
        <v>8.8743127230634933E-3</v>
      </c>
      <c r="F452" s="18">
        <v>29.58</v>
      </c>
      <c r="G452" s="16">
        <f t="shared" si="38"/>
        <v>-3.369272237196852E-3</v>
      </c>
      <c r="J452" s="15">
        <f t="shared" si="39"/>
        <v>4.7874762210288017E-3</v>
      </c>
      <c r="K452" s="15">
        <f t="shared" si="40"/>
        <v>8.4016758815172125E-3</v>
      </c>
      <c r="L452" s="15">
        <f t="shared" si="41"/>
        <v>-3.8396930473846495E-3</v>
      </c>
    </row>
    <row r="453" spans="1:12" x14ac:dyDescent="0.3">
      <c r="A453" s="3">
        <v>43039</v>
      </c>
      <c r="B453" s="18">
        <v>41.4</v>
      </c>
      <c r="C453" s="16">
        <f t="shared" ref="C453:C516" si="42">B453/B452-1</f>
        <v>0</v>
      </c>
      <c r="D453" s="18">
        <v>104.94</v>
      </c>
      <c r="E453" s="16">
        <f t="shared" ref="E453:E516" si="43">D453/D452-1</f>
        <v>3.3464002294674167E-3</v>
      </c>
      <c r="F453" s="18">
        <v>29.72</v>
      </c>
      <c r="G453" s="16">
        <f t="shared" ref="G453:G516" si="44">F453/F452-1</f>
        <v>4.7329276538201626E-3</v>
      </c>
      <c r="J453" s="15">
        <f t="shared" ref="J453:J516" si="45">C453-$C$1235</f>
        <v>-5.5492300189498604E-4</v>
      </c>
      <c r="K453" s="15">
        <f t="shared" ref="K453:K516" si="46">E453-$E$1235</f>
        <v>2.8737633879211359E-3</v>
      </c>
      <c r="L453" s="15">
        <f t="shared" ref="L453:L516" si="47">G453-$G$1235</f>
        <v>4.2625068436323646E-3</v>
      </c>
    </row>
    <row r="454" spans="1:12" x14ac:dyDescent="0.3">
      <c r="A454" s="3">
        <v>43040</v>
      </c>
      <c r="B454" s="18">
        <v>41.9</v>
      </c>
      <c r="C454" s="16">
        <f t="shared" si="42"/>
        <v>1.2077294685990392E-2</v>
      </c>
      <c r="D454" s="18">
        <v>105.56</v>
      </c>
      <c r="E454" s="16">
        <f t="shared" si="43"/>
        <v>5.9081379836096737E-3</v>
      </c>
      <c r="F454" s="18">
        <v>29.93</v>
      </c>
      <c r="G454" s="16">
        <f t="shared" si="44"/>
        <v>7.0659488559892125E-3</v>
      </c>
      <c r="J454" s="15">
        <f t="shared" si="45"/>
        <v>1.1522371684095405E-2</v>
      </c>
      <c r="K454" s="15">
        <f t="shared" si="46"/>
        <v>5.4355011420633929E-3</v>
      </c>
      <c r="L454" s="15">
        <f t="shared" si="47"/>
        <v>6.5955280458014146E-3</v>
      </c>
    </row>
    <row r="455" spans="1:12" x14ac:dyDescent="0.3">
      <c r="A455" s="3">
        <v>43041</v>
      </c>
      <c r="B455" s="18">
        <v>41.8</v>
      </c>
      <c r="C455" s="16">
        <f t="shared" si="42"/>
        <v>-2.3866348448687846E-3</v>
      </c>
      <c r="D455" s="18">
        <v>105.54</v>
      </c>
      <c r="E455" s="16">
        <f t="shared" si="43"/>
        <v>-1.8946570670708152E-4</v>
      </c>
      <c r="F455" s="18">
        <v>30.25</v>
      </c>
      <c r="G455" s="16">
        <f t="shared" si="44"/>
        <v>1.069161376545269E-2</v>
      </c>
      <c r="J455" s="15">
        <f t="shared" si="45"/>
        <v>-2.9415578467637707E-3</v>
      </c>
      <c r="K455" s="15">
        <f t="shared" si="46"/>
        <v>-6.6210254825336222E-4</v>
      </c>
      <c r="L455" s="15">
        <f t="shared" si="47"/>
        <v>1.0221192955264892E-2</v>
      </c>
    </row>
    <row r="456" spans="1:12" x14ac:dyDescent="0.3">
      <c r="A456" s="3">
        <v>43042</v>
      </c>
      <c r="B456" s="18">
        <v>41.95</v>
      </c>
      <c r="C456" s="16">
        <f t="shared" si="42"/>
        <v>3.5885167464115852E-3</v>
      </c>
      <c r="D456" s="18">
        <v>105.8</v>
      </c>
      <c r="E456" s="16">
        <f t="shared" si="43"/>
        <v>2.4635209399279656E-3</v>
      </c>
      <c r="F456" s="18">
        <v>30.34</v>
      </c>
      <c r="G456" s="16">
        <f t="shared" si="44"/>
        <v>2.9752066115702469E-3</v>
      </c>
      <c r="J456" s="15">
        <f t="shared" si="45"/>
        <v>3.0335937445165992E-3</v>
      </c>
      <c r="K456" s="15">
        <f t="shared" si="46"/>
        <v>1.9908840983816848E-3</v>
      </c>
      <c r="L456" s="15">
        <f t="shared" si="47"/>
        <v>2.5047858013824494E-3</v>
      </c>
    </row>
    <row r="457" spans="1:12" x14ac:dyDescent="0.3">
      <c r="A457" s="3">
        <v>43045</v>
      </c>
      <c r="B457" s="18">
        <v>42.01</v>
      </c>
      <c r="C457" s="16">
        <f t="shared" si="42"/>
        <v>1.4302741358758198E-3</v>
      </c>
      <c r="D457" s="18">
        <v>106</v>
      </c>
      <c r="E457" s="16">
        <f t="shared" si="43"/>
        <v>1.890359168241984E-3</v>
      </c>
      <c r="F457" s="18">
        <v>30.41</v>
      </c>
      <c r="G457" s="16">
        <f t="shared" si="44"/>
        <v>2.3071852340144083E-3</v>
      </c>
      <c r="J457" s="15">
        <f t="shared" si="45"/>
        <v>8.7535113398083371E-4</v>
      </c>
      <c r="K457" s="15">
        <f t="shared" si="46"/>
        <v>1.4177223266957032E-3</v>
      </c>
      <c r="L457" s="15">
        <f t="shared" si="47"/>
        <v>1.8367644238266106E-3</v>
      </c>
    </row>
    <row r="458" spans="1:12" x14ac:dyDescent="0.3">
      <c r="A458" s="3">
        <v>43046</v>
      </c>
      <c r="B458" s="18">
        <v>41.49</v>
      </c>
      <c r="C458" s="16">
        <f t="shared" si="42"/>
        <v>-1.2378005236848288E-2</v>
      </c>
      <c r="D458" s="18">
        <v>104.92</v>
      </c>
      <c r="E458" s="16">
        <f t="shared" si="43"/>
        <v>-1.0188679245282994E-2</v>
      </c>
      <c r="F458" s="18">
        <v>29.94</v>
      </c>
      <c r="G458" s="16">
        <f t="shared" si="44"/>
        <v>-1.5455442288720755E-2</v>
      </c>
      <c r="J458" s="15">
        <f t="shared" si="45"/>
        <v>-1.2932928238743275E-2</v>
      </c>
      <c r="K458" s="15">
        <f t="shared" si="46"/>
        <v>-1.0661316086829275E-2</v>
      </c>
      <c r="L458" s="15">
        <f t="shared" si="47"/>
        <v>-1.5925863098908553E-2</v>
      </c>
    </row>
    <row r="459" spans="1:12" x14ac:dyDescent="0.3">
      <c r="A459" s="3">
        <v>43047</v>
      </c>
      <c r="B459" s="18">
        <v>41.33</v>
      </c>
      <c r="C459" s="16">
        <f t="shared" si="42"/>
        <v>-3.8563509279345709E-3</v>
      </c>
      <c r="D459" s="18">
        <v>103.96</v>
      </c>
      <c r="E459" s="16">
        <f t="shared" si="43"/>
        <v>-9.1498284407167674E-3</v>
      </c>
      <c r="F459" s="18">
        <v>29.81</v>
      </c>
      <c r="G459" s="16">
        <f t="shared" si="44"/>
        <v>-4.3420173680696061E-3</v>
      </c>
      <c r="J459" s="15">
        <f t="shared" si="45"/>
        <v>-4.4112739298295574E-3</v>
      </c>
      <c r="K459" s="15">
        <f t="shared" si="46"/>
        <v>-9.6224652822630482E-3</v>
      </c>
      <c r="L459" s="15">
        <f t="shared" si="47"/>
        <v>-4.8124381782574041E-3</v>
      </c>
    </row>
    <row r="460" spans="1:12" x14ac:dyDescent="0.3">
      <c r="A460" s="3">
        <v>43048</v>
      </c>
      <c r="B460" s="18">
        <v>41.39</v>
      </c>
      <c r="C460" s="16">
        <f t="shared" si="42"/>
        <v>1.451729978224181E-3</v>
      </c>
      <c r="D460" s="18">
        <v>104.81</v>
      </c>
      <c r="E460" s="16">
        <f t="shared" si="43"/>
        <v>8.1762216237015739E-3</v>
      </c>
      <c r="F460" s="18">
        <v>29.93</v>
      </c>
      <c r="G460" s="16">
        <f t="shared" si="44"/>
        <v>4.0254948004025959E-3</v>
      </c>
      <c r="J460" s="15">
        <f t="shared" si="45"/>
        <v>8.96806976329195E-4</v>
      </c>
      <c r="K460" s="15">
        <f t="shared" si="46"/>
        <v>7.7035847821552931E-3</v>
      </c>
      <c r="L460" s="15">
        <f t="shared" si="47"/>
        <v>3.5550739902147984E-3</v>
      </c>
    </row>
    <row r="461" spans="1:12" x14ac:dyDescent="0.3">
      <c r="A461" s="3">
        <v>43049</v>
      </c>
      <c r="B461" s="18">
        <v>41.56</v>
      </c>
      <c r="C461" s="16">
        <f t="shared" si="42"/>
        <v>4.1072722879922363E-3</v>
      </c>
      <c r="D461" s="18">
        <v>104.55</v>
      </c>
      <c r="E461" s="16">
        <f t="shared" si="43"/>
        <v>-2.48067932449203E-3</v>
      </c>
      <c r="F461" s="18">
        <v>30.03</v>
      </c>
      <c r="G461" s="16">
        <f t="shared" si="44"/>
        <v>3.3411293017040489E-3</v>
      </c>
      <c r="J461" s="15">
        <f t="shared" si="45"/>
        <v>3.5523492860972503E-3</v>
      </c>
      <c r="K461" s="15">
        <f t="shared" si="46"/>
        <v>-2.9533161660383108E-3</v>
      </c>
      <c r="L461" s="15">
        <f t="shared" si="47"/>
        <v>2.8707084915162513E-3</v>
      </c>
    </row>
    <row r="462" spans="1:12" x14ac:dyDescent="0.3">
      <c r="A462" s="3">
        <v>43052</v>
      </c>
      <c r="B462" s="18">
        <v>41.22</v>
      </c>
      <c r="C462" s="16">
        <f t="shared" si="42"/>
        <v>-8.180943214629588E-3</v>
      </c>
      <c r="D462" s="18">
        <v>103.99</v>
      </c>
      <c r="E462" s="16">
        <f t="shared" si="43"/>
        <v>-5.3562888570062306E-3</v>
      </c>
      <c r="F462" s="18">
        <v>29.74</v>
      </c>
      <c r="G462" s="16">
        <f t="shared" si="44"/>
        <v>-9.6570096570097741E-3</v>
      </c>
      <c r="J462" s="15">
        <f t="shared" si="45"/>
        <v>-8.7358662165245744E-3</v>
      </c>
      <c r="K462" s="15">
        <f t="shared" si="46"/>
        <v>-5.8289256985525114E-3</v>
      </c>
      <c r="L462" s="15">
        <f t="shared" si="47"/>
        <v>-1.0127430467197572E-2</v>
      </c>
    </row>
    <row r="463" spans="1:12" x14ac:dyDescent="0.3">
      <c r="A463" s="3">
        <v>43053</v>
      </c>
      <c r="B463" s="18">
        <v>41.04</v>
      </c>
      <c r="C463" s="16">
        <f t="shared" si="42"/>
        <v>-4.366812227074246E-3</v>
      </c>
      <c r="D463" s="18">
        <v>103.55</v>
      </c>
      <c r="E463" s="16">
        <f t="shared" si="43"/>
        <v>-4.2311760746225335E-3</v>
      </c>
      <c r="F463" s="18">
        <v>29.53</v>
      </c>
      <c r="G463" s="16">
        <f t="shared" si="44"/>
        <v>-7.0611970410221492E-3</v>
      </c>
      <c r="J463" s="15">
        <f t="shared" si="45"/>
        <v>-4.9217352289692325E-3</v>
      </c>
      <c r="K463" s="15">
        <f t="shared" si="46"/>
        <v>-4.7038129161688143E-3</v>
      </c>
      <c r="L463" s="15">
        <f t="shared" si="47"/>
        <v>-7.5316178512099471E-3</v>
      </c>
    </row>
    <row r="464" spans="1:12" x14ac:dyDescent="0.3">
      <c r="A464" s="3">
        <v>43054</v>
      </c>
      <c r="B464" s="18">
        <v>40.72</v>
      </c>
      <c r="C464" s="16">
        <f t="shared" si="42"/>
        <v>-7.7972709551656916E-3</v>
      </c>
      <c r="D464" s="18">
        <v>102.53</v>
      </c>
      <c r="E464" s="16">
        <f t="shared" si="43"/>
        <v>-9.8503138580395833E-3</v>
      </c>
      <c r="F464" s="18">
        <v>29.15</v>
      </c>
      <c r="G464" s="16">
        <f t="shared" si="44"/>
        <v>-1.2868269556383427E-2</v>
      </c>
      <c r="J464" s="15">
        <f t="shared" si="45"/>
        <v>-8.352193957060678E-3</v>
      </c>
      <c r="K464" s="15">
        <f t="shared" si="46"/>
        <v>-1.0322950699585864E-2</v>
      </c>
      <c r="L464" s="15">
        <f t="shared" si="47"/>
        <v>-1.3338690366571225E-2</v>
      </c>
    </row>
    <row r="465" spans="1:12" x14ac:dyDescent="0.3">
      <c r="A465" s="3">
        <v>43055</v>
      </c>
      <c r="B465" s="18">
        <v>41.13</v>
      </c>
      <c r="C465" s="16">
        <f t="shared" si="42"/>
        <v>1.0068762278978571E-2</v>
      </c>
      <c r="D465" s="18">
        <v>102.83</v>
      </c>
      <c r="E465" s="16">
        <f t="shared" si="43"/>
        <v>2.9259728859845069E-3</v>
      </c>
      <c r="F465" s="18">
        <v>29.49</v>
      </c>
      <c r="G465" s="16">
        <f t="shared" si="44"/>
        <v>1.1663807890222921E-2</v>
      </c>
      <c r="J465" s="15">
        <f t="shared" si="45"/>
        <v>9.5138392770835849E-3</v>
      </c>
      <c r="K465" s="15">
        <f t="shared" si="46"/>
        <v>2.4533360444382261E-3</v>
      </c>
      <c r="L465" s="15">
        <f t="shared" si="47"/>
        <v>1.1193387080035123E-2</v>
      </c>
    </row>
    <row r="466" spans="1:12" x14ac:dyDescent="0.3">
      <c r="A466" s="3">
        <v>43056</v>
      </c>
      <c r="B466" s="18">
        <v>41.46</v>
      </c>
      <c r="C466" s="16">
        <f t="shared" si="42"/>
        <v>8.023340627279385E-3</v>
      </c>
      <c r="D466" s="18">
        <v>103.62</v>
      </c>
      <c r="E466" s="16">
        <f t="shared" si="43"/>
        <v>7.6825829038218441E-3</v>
      </c>
      <c r="F466" s="18">
        <v>29.8</v>
      </c>
      <c r="G466" s="16">
        <f t="shared" si="44"/>
        <v>1.0512037978976041E-2</v>
      </c>
      <c r="J466" s="15">
        <f t="shared" si="45"/>
        <v>7.4684176253843985E-3</v>
      </c>
      <c r="K466" s="15">
        <f t="shared" si="46"/>
        <v>7.2099460622755632E-3</v>
      </c>
      <c r="L466" s="15">
        <f t="shared" si="47"/>
        <v>1.0041617168788243E-2</v>
      </c>
    </row>
    <row r="467" spans="1:12" x14ac:dyDescent="0.3">
      <c r="A467" s="3">
        <v>43059</v>
      </c>
      <c r="B467" s="18">
        <v>41.5</v>
      </c>
      <c r="C467" s="16">
        <f t="shared" si="42"/>
        <v>9.6478533526278554E-4</v>
      </c>
      <c r="D467" s="18">
        <v>104.15</v>
      </c>
      <c r="E467" s="16">
        <f t="shared" si="43"/>
        <v>5.1148426944604974E-3</v>
      </c>
      <c r="F467" s="18">
        <v>29.82</v>
      </c>
      <c r="G467" s="16">
        <f t="shared" si="44"/>
        <v>6.7114093959719234E-4</v>
      </c>
      <c r="J467" s="15">
        <f t="shared" si="45"/>
        <v>4.098623333677995E-4</v>
      </c>
      <c r="K467" s="15">
        <f t="shared" si="46"/>
        <v>4.6422058529142166E-3</v>
      </c>
      <c r="L467" s="15">
        <f t="shared" si="47"/>
        <v>2.0072012940939465E-4</v>
      </c>
    </row>
    <row r="468" spans="1:12" x14ac:dyDescent="0.3">
      <c r="A468" s="3">
        <v>43060</v>
      </c>
      <c r="B468" s="18">
        <v>41.65</v>
      </c>
      <c r="C468" s="16">
        <f t="shared" si="42"/>
        <v>3.6144578313253017E-3</v>
      </c>
      <c r="D468" s="18">
        <v>104.47</v>
      </c>
      <c r="E468" s="16">
        <f t="shared" si="43"/>
        <v>3.0724915986557466E-3</v>
      </c>
      <c r="F468" s="18">
        <v>29.88</v>
      </c>
      <c r="G468" s="16">
        <f t="shared" si="44"/>
        <v>2.012072434607548E-3</v>
      </c>
      <c r="J468" s="15">
        <f t="shared" si="45"/>
        <v>3.0595348294303157E-3</v>
      </c>
      <c r="K468" s="15">
        <f t="shared" si="46"/>
        <v>2.5998547571094658E-3</v>
      </c>
      <c r="L468" s="15">
        <f t="shared" si="47"/>
        <v>1.5416516244197503E-3</v>
      </c>
    </row>
    <row r="469" spans="1:12" x14ac:dyDescent="0.3">
      <c r="A469" s="3">
        <v>43061</v>
      </c>
      <c r="B469" s="18">
        <v>41.64</v>
      </c>
      <c r="C469" s="16">
        <f t="shared" si="42"/>
        <v>-2.4009603841534943E-4</v>
      </c>
      <c r="D469" s="18">
        <v>104.67</v>
      </c>
      <c r="E469" s="16">
        <f t="shared" si="43"/>
        <v>1.9144251938356671E-3</v>
      </c>
      <c r="F469" s="18">
        <v>29.98</v>
      </c>
      <c r="G469" s="16">
        <f t="shared" si="44"/>
        <v>3.3467202141901353E-3</v>
      </c>
      <c r="J469" s="15">
        <f t="shared" si="45"/>
        <v>-7.9501904031033547E-4</v>
      </c>
      <c r="K469" s="15">
        <f t="shared" si="46"/>
        <v>1.4417883522893863E-3</v>
      </c>
      <c r="L469" s="15">
        <f t="shared" si="47"/>
        <v>2.8762994040023378E-3</v>
      </c>
    </row>
    <row r="470" spans="1:12" x14ac:dyDescent="0.3">
      <c r="A470" s="3">
        <v>43062</v>
      </c>
      <c r="B470" s="18">
        <v>41.67</v>
      </c>
      <c r="C470" s="16">
        <f t="shared" si="42"/>
        <v>7.2046109510082168E-4</v>
      </c>
      <c r="D470" s="18">
        <v>105.47</v>
      </c>
      <c r="E470" s="16">
        <f t="shared" si="43"/>
        <v>7.6430686920798685E-3</v>
      </c>
      <c r="F470" s="18">
        <v>30</v>
      </c>
      <c r="G470" s="16">
        <f t="shared" si="44"/>
        <v>6.6711140760511434E-4</v>
      </c>
      <c r="J470" s="15">
        <f t="shared" si="45"/>
        <v>1.6553809320583564E-4</v>
      </c>
      <c r="K470" s="15">
        <f t="shared" si="46"/>
        <v>7.1704318505335877E-3</v>
      </c>
      <c r="L470" s="15">
        <f t="shared" si="47"/>
        <v>1.9669059741731664E-4</v>
      </c>
    </row>
    <row r="471" spans="1:12" x14ac:dyDescent="0.3">
      <c r="A471" s="3">
        <v>43063</v>
      </c>
      <c r="B471" s="18">
        <v>41.81</v>
      </c>
      <c r="C471" s="16">
        <f t="shared" si="42"/>
        <v>3.3597312215023489E-3</v>
      </c>
      <c r="D471" s="18">
        <v>106.41</v>
      </c>
      <c r="E471" s="16">
        <f t="shared" si="43"/>
        <v>8.9124869631174164E-3</v>
      </c>
      <c r="F471" s="18">
        <v>30.15</v>
      </c>
      <c r="G471" s="16">
        <f t="shared" si="44"/>
        <v>4.9999999999998934E-3</v>
      </c>
      <c r="J471" s="15">
        <f t="shared" si="45"/>
        <v>2.8048082196073629E-3</v>
      </c>
      <c r="K471" s="15">
        <f t="shared" si="46"/>
        <v>8.4398501215711356E-3</v>
      </c>
      <c r="L471" s="15">
        <f t="shared" si="47"/>
        <v>4.5295791898120955E-3</v>
      </c>
    </row>
    <row r="472" spans="1:12" x14ac:dyDescent="0.3">
      <c r="A472" s="3">
        <v>43066</v>
      </c>
      <c r="B472" s="18">
        <v>41.97</v>
      </c>
      <c r="C472" s="16">
        <f t="shared" si="42"/>
        <v>3.8268356852426688E-3</v>
      </c>
      <c r="D472" s="18">
        <v>106.71</v>
      </c>
      <c r="E472" s="16">
        <f t="shared" si="43"/>
        <v>2.8192839018887916E-3</v>
      </c>
      <c r="F472" s="18">
        <v>30.26</v>
      </c>
      <c r="G472" s="16">
        <f t="shared" si="44"/>
        <v>3.648424543946982E-3</v>
      </c>
      <c r="J472" s="15">
        <f t="shared" si="45"/>
        <v>3.2719126833476828E-3</v>
      </c>
      <c r="K472" s="15">
        <f t="shared" si="46"/>
        <v>2.3466470603425108E-3</v>
      </c>
      <c r="L472" s="15">
        <f t="shared" si="47"/>
        <v>3.1780037337591845E-3</v>
      </c>
    </row>
    <row r="473" spans="1:12" x14ac:dyDescent="0.3">
      <c r="A473" s="3">
        <v>43067</v>
      </c>
      <c r="B473" s="18">
        <v>41.84</v>
      </c>
      <c r="C473" s="16">
        <f t="shared" si="42"/>
        <v>-3.0974505599236091E-3</v>
      </c>
      <c r="D473" s="18">
        <v>106.93</v>
      </c>
      <c r="E473" s="16">
        <f t="shared" si="43"/>
        <v>2.0616624496299085E-3</v>
      </c>
      <c r="F473" s="18">
        <v>30.18</v>
      </c>
      <c r="G473" s="16">
        <f t="shared" si="44"/>
        <v>-2.6437541308659274E-3</v>
      </c>
      <c r="J473" s="15">
        <f t="shared" si="45"/>
        <v>-3.6523735618185951E-3</v>
      </c>
      <c r="K473" s="15">
        <f t="shared" si="46"/>
        <v>1.5890256080836277E-3</v>
      </c>
      <c r="L473" s="15">
        <f t="shared" si="47"/>
        <v>-3.1141749410537249E-3</v>
      </c>
    </row>
    <row r="474" spans="1:12" x14ac:dyDescent="0.3">
      <c r="A474" s="3">
        <v>43068</v>
      </c>
      <c r="B474" s="18">
        <v>41.82</v>
      </c>
      <c r="C474" s="16">
        <f t="shared" si="42"/>
        <v>-4.7801147227544138E-4</v>
      </c>
      <c r="D474" s="18">
        <v>107.24</v>
      </c>
      <c r="E474" s="16">
        <f t="shared" si="43"/>
        <v>2.8990928644907488E-3</v>
      </c>
      <c r="F474" s="18">
        <v>30.18</v>
      </c>
      <c r="G474" s="16">
        <f t="shared" si="44"/>
        <v>0</v>
      </c>
      <c r="J474" s="15">
        <f t="shared" si="45"/>
        <v>-1.0329344741704274E-3</v>
      </c>
      <c r="K474" s="15">
        <f t="shared" si="46"/>
        <v>2.426456022944468E-3</v>
      </c>
      <c r="L474" s="15">
        <f t="shared" si="47"/>
        <v>-4.704208101877977E-4</v>
      </c>
    </row>
    <row r="475" spans="1:12" x14ac:dyDescent="0.3">
      <c r="A475" s="3">
        <v>43069</v>
      </c>
      <c r="B475" s="18">
        <v>41.32</v>
      </c>
      <c r="C475" s="16">
        <f t="shared" si="42"/>
        <v>-1.1956001912960312E-2</v>
      </c>
      <c r="D475" s="18">
        <v>106.82</v>
      </c>
      <c r="E475" s="16">
        <f t="shared" si="43"/>
        <v>-3.916449086161844E-3</v>
      </c>
      <c r="F475" s="18">
        <v>29.99</v>
      </c>
      <c r="G475" s="16">
        <f t="shared" si="44"/>
        <v>-6.2955599734924039E-3</v>
      </c>
      <c r="J475" s="15">
        <f t="shared" si="45"/>
        <v>-1.2510924914855299E-2</v>
      </c>
      <c r="K475" s="15">
        <f t="shared" si="46"/>
        <v>-4.3890859277081248E-3</v>
      </c>
      <c r="L475" s="15">
        <f t="shared" si="47"/>
        <v>-6.7659807836802019E-3</v>
      </c>
    </row>
    <row r="476" spans="1:12" x14ac:dyDescent="0.3">
      <c r="A476" s="3">
        <v>43070</v>
      </c>
      <c r="B476" s="18">
        <v>40.9</v>
      </c>
      <c r="C476" s="16">
        <f t="shared" si="42"/>
        <v>-1.0164569215876162E-2</v>
      </c>
      <c r="D476" s="18">
        <v>105.28</v>
      </c>
      <c r="E476" s="16">
        <f t="shared" si="43"/>
        <v>-1.4416775884665722E-2</v>
      </c>
      <c r="F476" s="18">
        <v>29.6</v>
      </c>
      <c r="G476" s="16">
        <f t="shared" si="44"/>
        <v>-1.3004334778259352E-2</v>
      </c>
      <c r="J476" s="15">
        <f t="shared" si="45"/>
        <v>-1.0719492217771149E-2</v>
      </c>
      <c r="K476" s="15">
        <f t="shared" si="46"/>
        <v>-1.4889412726212003E-2</v>
      </c>
      <c r="L476" s="15">
        <f t="shared" si="47"/>
        <v>-1.347475558844715E-2</v>
      </c>
    </row>
    <row r="477" spans="1:12" x14ac:dyDescent="0.3">
      <c r="A477" s="3">
        <v>43073</v>
      </c>
      <c r="B477" s="18">
        <v>41.01</v>
      </c>
      <c r="C477" s="16">
        <f t="shared" si="42"/>
        <v>2.6894865525672884E-3</v>
      </c>
      <c r="D477" s="18">
        <v>105.26</v>
      </c>
      <c r="E477" s="16">
        <f t="shared" si="43"/>
        <v>-1.899696048631716E-4</v>
      </c>
      <c r="F477" s="18">
        <v>29.56</v>
      </c>
      <c r="G477" s="16">
        <f t="shared" si="44"/>
        <v>-1.3513513513514486E-3</v>
      </c>
      <c r="J477" s="15">
        <f t="shared" si="45"/>
        <v>2.1345635506723024E-3</v>
      </c>
      <c r="K477" s="15">
        <f t="shared" si="46"/>
        <v>-6.6260644640945231E-4</v>
      </c>
      <c r="L477" s="15">
        <f t="shared" si="47"/>
        <v>-1.8217721615392463E-3</v>
      </c>
    </row>
    <row r="478" spans="1:12" x14ac:dyDescent="0.3">
      <c r="A478" s="3">
        <v>43074</v>
      </c>
      <c r="B478" s="18">
        <v>40.94</v>
      </c>
      <c r="C478" s="16">
        <f t="shared" si="42"/>
        <v>-1.7069007559131766E-3</v>
      </c>
      <c r="D478" s="18">
        <v>105.71</v>
      </c>
      <c r="E478" s="16">
        <f t="shared" si="43"/>
        <v>4.275128253847571E-3</v>
      </c>
      <c r="F478" s="18">
        <v>29.72</v>
      </c>
      <c r="G478" s="16">
        <f t="shared" si="44"/>
        <v>5.412719891745521E-3</v>
      </c>
      <c r="J478" s="15">
        <f t="shared" si="45"/>
        <v>-2.2618237578081626E-3</v>
      </c>
      <c r="K478" s="15">
        <f t="shared" si="46"/>
        <v>3.8024914123012902E-3</v>
      </c>
      <c r="L478" s="15">
        <f t="shared" si="47"/>
        <v>4.9422990815577231E-3</v>
      </c>
    </row>
    <row r="479" spans="1:12" x14ac:dyDescent="0.3">
      <c r="A479" s="3">
        <v>43075</v>
      </c>
      <c r="B479" s="18">
        <v>40.619999999999997</v>
      </c>
      <c r="C479" s="16">
        <f t="shared" si="42"/>
        <v>-7.816316560820713E-3</v>
      </c>
      <c r="D479" s="18">
        <v>104.74</v>
      </c>
      <c r="E479" s="16">
        <f t="shared" si="43"/>
        <v>-9.1760476776084898E-3</v>
      </c>
      <c r="F479" s="18">
        <v>29.53</v>
      </c>
      <c r="G479" s="16">
        <f t="shared" si="44"/>
        <v>-6.3930013458949331E-3</v>
      </c>
      <c r="J479" s="15">
        <f t="shared" si="45"/>
        <v>-8.3712395627156995E-3</v>
      </c>
      <c r="K479" s="15">
        <f t="shared" si="46"/>
        <v>-9.6486845191547706E-3</v>
      </c>
      <c r="L479" s="15">
        <f t="shared" si="47"/>
        <v>-6.863422156082731E-3</v>
      </c>
    </row>
    <row r="480" spans="1:12" x14ac:dyDescent="0.3">
      <c r="A480" s="3">
        <v>43076</v>
      </c>
      <c r="B480" s="18">
        <v>41.32</v>
      </c>
      <c r="C480" s="16">
        <f t="shared" si="42"/>
        <v>1.7232890201871021E-2</v>
      </c>
      <c r="D480" s="18">
        <v>106</v>
      </c>
      <c r="E480" s="16">
        <f t="shared" si="43"/>
        <v>1.2029788046591605E-2</v>
      </c>
      <c r="F480" s="18">
        <v>29.71</v>
      </c>
      <c r="G480" s="16">
        <f t="shared" si="44"/>
        <v>6.0954961056551848E-3</v>
      </c>
      <c r="J480" s="15">
        <f t="shared" si="45"/>
        <v>1.6677967199976034E-2</v>
      </c>
      <c r="K480" s="15">
        <f t="shared" si="46"/>
        <v>1.1557151205045324E-2</v>
      </c>
      <c r="L480" s="15">
        <f t="shared" si="47"/>
        <v>5.6250752954673869E-3</v>
      </c>
    </row>
    <row r="481" spans="1:12" x14ac:dyDescent="0.3">
      <c r="A481" s="3">
        <v>43077</v>
      </c>
      <c r="B481" s="18">
        <v>41.74</v>
      </c>
      <c r="C481" s="16">
        <f t="shared" si="42"/>
        <v>1.0164569215876051E-2</v>
      </c>
      <c r="D481" s="18">
        <v>106.62</v>
      </c>
      <c r="E481" s="16">
        <f t="shared" si="43"/>
        <v>5.8490566037736613E-3</v>
      </c>
      <c r="F481" s="18">
        <v>29.85</v>
      </c>
      <c r="G481" s="16">
        <f t="shared" si="44"/>
        <v>4.7122181083809611E-3</v>
      </c>
      <c r="J481" s="15">
        <f t="shared" si="45"/>
        <v>9.609646213981065E-3</v>
      </c>
      <c r="K481" s="15">
        <f t="shared" si="46"/>
        <v>5.3764197622273805E-3</v>
      </c>
      <c r="L481" s="15">
        <f t="shared" si="47"/>
        <v>4.2417972981931631E-3</v>
      </c>
    </row>
    <row r="482" spans="1:12" x14ac:dyDescent="0.3">
      <c r="A482" s="3">
        <v>43080</v>
      </c>
      <c r="B482" s="18">
        <v>41.94</v>
      </c>
      <c r="C482" s="16">
        <f t="shared" si="42"/>
        <v>4.7915668423572644E-3</v>
      </c>
      <c r="D482" s="18">
        <v>106.92</v>
      </c>
      <c r="E482" s="16">
        <f t="shared" si="43"/>
        <v>2.8137310073157451E-3</v>
      </c>
      <c r="F482" s="18">
        <v>30.09</v>
      </c>
      <c r="G482" s="16">
        <f t="shared" si="44"/>
        <v>8.040201005025116E-3</v>
      </c>
      <c r="J482" s="15">
        <f t="shared" si="45"/>
        <v>4.2366438404622779E-3</v>
      </c>
      <c r="K482" s="15">
        <f t="shared" si="46"/>
        <v>2.3410941657694643E-3</v>
      </c>
      <c r="L482" s="15">
        <f t="shared" si="47"/>
        <v>7.5697801948373181E-3</v>
      </c>
    </row>
    <row r="483" spans="1:12" x14ac:dyDescent="0.3">
      <c r="A483" s="3">
        <v>43081</v>
      </c>
      <c r="B483" s="18">
        <v>41.64</v>
      </c>
      <c r="C483" s="16">
        <f t="shared" si="42"/>
        <v>-7.1530758226036051E-3</v>
      </c>
      <c r="D483" s="18">
        <v>106.09</v>
      </c>
      <c r="E483" s="16">
        <f t="shared" si="43"/>
        <v>-7.7628133183688108E-3</v>
      </c>
      <c r="F483" s="18">
        <v>29.9</v>
      </c>
      <c r="G483" s="16">
        <f t="shared" si="44"/>
        <v>-6.3143901628448518E-3</v>
      </c>
      <c r="J483" s="15">
        <f t="shared" si="45"/>
        <v>-7.7079988244985916E-3</v>
      </c>
      <c r="K483" s="15">
        <f t="shared" si="46"/>
        <v>-8.2354501599150916E-3</v>
      </c>
      <c r="L483" s="15">
        <f t="shared" si="47"/>
        <v>-6.7848109730326497E-3</v>
      </c>
    </row>
    <row r="484" spans="1:12" x14ac:dyDescent="0.3">
      <c r="A484" s="3">
        <v>43082</v>
      </c>
      <c r="B484" s="18">
        <v>41.33</v>
      </c>
      <c r="C484" s="16">
        <f t="shared" si="42"/>
        <v>-7.4447646493756015E-3</v>
      </c>
      <c r="D484" s="18">
        <v>105.34</v>
      </c>
      <c r="E484" s="16">
        <f t="shared" si="43"/>
        <v>-7.0694693185031632E-3</v>
      </c>
      <c r="F484" s="18">
        <v>29.67</v>
      </c>
      <c r="G484" s="16">
        <f t="shared" si="44"/>
        <v>-7.692307692307554E-3</v>
      </c>
      <c r="J484" s="15">
        <f t="shared" si="45"/>
        <v>-7.9996876512705879E-3</v>
      </c>
      <c r="K484" s="15">
        <f t="shared" si="46"/>
        <v>-7.542106160049444E-3</v>
      </c>
      <c r="L484" s="15">
        <f t="shared" si="47"/>
        <v>-8.1627285024953519E-3</v>
      </c>
    </row>
    <row r="485" spans="1:12" x14ac:dyDescent="0.3">
      <c r="A485" s="3">
        <v>43083</v>
      </c>
      <c r="B485" s="18">
        <v>41.55</v>
      </c>
      <c r="C485" s="16">
        <f t="shared" si="42"/>
        <v>5.3230099201548864E-3</v>
      </c>
      <c r="D485" s="18">
        <v>105.38</v>
      </c>
      <c r="E485" s="16">
        <f t="shared" si="43"/>
        <v>3.7972280235409883E-4</v>
      </c>
      <c r="F485" s="18">
        <v>29.92</v>
      </c>
      <c r="G485" s="16">
        <f t="shared" si="44"/>
        <v>8.4260195483654154E-3</v>
      </c>
      <c r="J485" s="15">
        <f t="shared" si="45"/>
        <v>4.7680869182598999E-3</v>
      </c>
      <c r="K485" s="15">
        <f t="shared" si="46"/>
        <v>-9.2914039192181874E-5</v>
      </c>
      <c r="L485" s="15">
        <f t="shared" si="47"/>
        <v>7.9555987381776175E-3</v>
      </c>
    </row>
    <row r="486" spans="1:12" x14ac:dyDescent="0.3">
      <c r="A486" s="3">
        <v>43084</v>
      </c>
      <c r="B486" s="18">
        <v>41.77</v>
      </c>
      <c r="C486" s="16">
        <f t="shared" si="42"/>
        <v>5.2948255114322329E-3</v>
      </c>
      <c r="D486" s="18">
        <v>106.38</v>
      </c>
      <c r="E486" s="16">
        <f t="shared" si="43"/>
        <v>9.4894666919718151E-3</v>
      </c>
      <c r="F486" s="18">
        <v>29.88</v>
      </c>
      <c r="G486" s="16">
        <f t="shared" si="44"/>
        <v>-1.3368983957220415E-3</v>
      </c>
      <c r="J486" s="15">
        <f t="shared" si="45"/>
        <v>4.7399025095372464E-3</v>
      </c>
      <c r="K486" s="15">
        <f t="shared" si="46"/>
        <v>9.0168298504255343E-3</v>
      </c>
      <c r="L486" s="15">
        <f t="shared" si="47"/>
        <v>-1.8073192059098392E-3</v>
      </c>
    </row>
    <row r="487" spans="1:12" x14ac:dyDescent="0.3">
      <c r="A487" s="3">
        <v>43087</v>
      </c>
      <c r="B487" s="18">
        <v>42.06</v>
      </c>
      <c r="C487" s="16">
        <f t="shared" si="42"/>
        <v>6.9427819008858194E-3</v>
      </c>
      <c r="D487" s="18">
        <v>107.28</v>
      </c>
      <c r="E487" s="16">
        <f t="shared" si="43"/>
        <v>8.4602368866328881E-3</v>
      </c>
      <c r="F487" s="18">
        <v>30</v>
      </c>
      <c r="G487" s="16">
        <f t="shared" si="44"/>
        <v>4.0160642570281624E-3</v>
      </c>
      <c r="J487" s="15">
        <f t="shared" si="45"/>
        <v>6.3878588989908329E-3</v>
      </c>
      <c r="K487" s="15">
        <f t="shared" si="46"/>
        <v>7.9876000450866073E-3</v>
      </c>
      <c r="L487" s="15">
        <f t="shared" si="47"/>
        <v>3.5456434468403649E-3</v>
      </c>
    </row>
    <row r="488" spans="1:12" x14ac:dyDescent="0.3">
      <c r="A488" s="3">
        <v>43088</v>
      </c>
      <c r="B488" s="18">
        <v>42.48</v>
      </c>
      <c r="C488" s="16">
        <f t="shared" si="42"/>
        <v>9.9857346647644896E-3</v>
      </c>
      <c r="D488" s="18">
        <v>108.61</v>
      </c>
      <c r="E488" s="16">
        <f t="shared" si="43"/>
        <v>1.2397464578672635E-2</v>
      </c>
      <c r="F488" s="18">
        <v>30.39</v>
      </c>
      <c r="G488" s="16">
        <f t="shared" si="44"/>
        <v>1.3000000000000123E-2</v>
      </c>
      <c r="J488" s="15">
        <f t="shared" si="45"/>
        <v>9.4308116628695031E-3</v>
      </c>
      <c r="K488" s="15">
        <f t="shared" si="46"/>
        <v>1.1924827737126354E-2</v>
      </c>
      <c r="L488" s="15">
        <f t="shared" si="47"/>
        <v>1.2529579189812325E-2</v>
      </c>
    </row>
    <row r="489" spans="1:12" x14ac:dyDescent="0.3">
      <c r="A489" s="3">
        <v>43089</v>
      </c>
      <c r="B489" s="18">
        <v>42.4</v>
      </c>
      <c r="C489" s="16">
        <f t="shared" si="42"/>
        <v>-1.8832391713746732E-3</v>
      </c>
      <c r="D489" s="18">
        <v>109.14</v>
      </c>
      <c r="E489" s="16">
        <f t="shared" si="43"/>
        <v>4.8798453181106982E-3</v>
      </c>
      <c r="F489" s="18">
        <v>30.68</v>
      </c>
      <c r="G489" s="16">
        <f t="shared" si="44"/>
        <v>9.5426127015465489E-3</v>
      </c>
      <c r="J489" s="15">
        <f t="shared" si="45"/>
        <v>-2.4381621732696593E-3</v>
      </c>
      <c r="K489" s="15">
        <f t="shared" si="46"/>
        <v>4.4072084765644174E-3</v>
      </c>
      <c r="L489" s="15">
        <f t="shared" si="47"/>
        <v>9.072191891358751E-3</v>
      </c>
    </row>
    <row r="490" spans="1:12" x14ac:dyDescent="0.3">
      <c r="A490" s="3">
        <v>43090</v>
      </c>
      <c r="B490" s="18">
        <v>42.44</v>
      </c>
      <c r="C490" s="16">
        <f t="shared" si="42"/>
        <v>9.4339622641514964E-4</v>
      </c>
      <c r="D490" s="18">
        <v>110.11</v>
      </c>
      <c r="E490" s="16">
        <f t="shared" si="43"/>
        <v>8.8876672164193149E-3</v>
      </c>
      <c r="F490" s="18">
        <v>31.04</v>
      </c>
      <c r="G490" s="16">
        <f t="shared" si="44"/>
        <v>1.1734028683181297E-2</v>
      </c>
      <c r="J490" s="15">
        <f t="shared" si="45"/>
        <v>3.884732245201636E-4</v>
      </c>
      <c r="K490" s="15">
        <f t="shared" si="46"/>
        <v>8.4150303748730341E-3</v>
      </c>
      <c r="L490" s="15">
        <f t="shared" si="47"/>
        <v>1.1263607872993499E-2</v>
      </c>
    </row>
    <row r="491" spans="1:12" x14ac:dyDescent="0.3">
      <c r="A491" s="3">
        <v>43091</v>
      </c>
      <c r="B491" s="18">
        <v>42.66</v>
      </c>
      <c r="C491" s="16">
        <f t="shared" si="42"/>
        <v>5.1837888784165287E-3</v>
      </c>
      <c r="D491" s="18">
        <v>110.68</v>
      </c>
      <c r="E491" s="16">
        <f t="shared" si="43"/>
        <v>5.1766415402780819E-3</v>
      </c>
      <c r="F491" s="18">
        <v>31.17</v>
      </c>
      <c r="G491" s="16">
        <f t="shared" si="44"/>
        <v>4.1881443298970034E-3</v>
      </c>
      <c r="J491" s="15">
        <f t="shared" si="45"/>
        <v>4.6288658765215422E-3</v>
      </c>
      <c r="K491" s="15">
        <f t="shared" si="46"/>
        <v>4.7040046987318011E-3</v>
      </c>
      <c r="L491" s="15">
        <f t="shared" si="47"/>
        <v>3.7177235197092058E-3</v>
      </c>
    </row>
    <row r="492" spans="1:12" x14ac:dyDescent="0.3">
      <c r="A492" s="3">
        <v>43095</v>
      </c>
      <c r="B492" s="18">
        <v>42.79</v>
      </c>
      <c r="C492" s="16">
        <f t="shared" si="42"/>
        <v>3.0473511486170946E-3</v>
      </c>
      <c r="D492" s="18">
        <v>110.92</v>
      </c>
      <c r="E492" s="16">
        <f t="shared" si="43"/>
        <v>2.1684134441632974E-3</v>
      </c>
      <c r="F492" s="24">
        <v>31.21</v>
      </c>
      <c r="G492" s="16">
        <f t="shared" si="44"/>
        <v>1.2832852101378744E-3</v>
      </c>
      <c r="J492" s="15">
        <f t="shared" si="45"/>
        <v>2.4924281467221085E-3</v>
      </c>
      <c r="K492" s="15">
        <f t="shared" si="46"/>
        <v>1.6957766026170166E-3</v>
      </c>
      <c r="L492" s="15">
        <f t="shared" si="47"/>
        <v>8.1286439995007669E-4</v>
      </c>
    </row>
    <row r="493" spans="1:12" x14ac:dyDescent="0.3">
      <c r="A493" s="3">
        <v>43096</v>
      </c>
      <c r="B493" s="18">
        <v>42.59</v>
      </c>
      <c r="C493" s="16">
        <f t="shared" si="42"/>
        <v>-4.6739892498246505E-3</v>
      </c>
      <c r="D493" s="18">
        <v>110.94</v>
      </c>
      <c r="E493" s="16">
        <f t="shared" si="43"/>
        <v>1.8031013342945101E-4</v>
      </c>
      <c r="F493" s="18">
        <v>31.21</v>
      </c>
      <c r="G493" s="16">
        <f t="shared" si="44"/>
        <v>0</v>
      </c>
      <c r="J493" s="15">
        <f t="shared" si="45"/>
        <v>-5.2289122517196369E-3</v>
      </c>
      <c r="K493" s="15">
        <f t="shared" si="46"/>
        <v>-2.9232670811682969E-4</v>
      </c>
      <c r="L493" s="15">
        <f t="shared" si="47"/>
        <v>-4.704208101877977E-4</v>
      </c>
    </row>
    <row r="494" spans="1:12" x14ac:dyDescent="0.3">
      <c r="A494" s="3">
        <v>43097</v>
      </c>
      <c r="B494" s="18">
        <v>42.5</v>
      </c>
      <c r="C494" s="16">
        <f t="shared" si="42"/>
        <v>-2.1131721061282693E-3</v>
      </c>
      <c r="D494" s="18">
        <v>111</v>
      </c>
      <c r="E494" s="16">
        <f t="shared" si="43"/>
        <v>5.4083288263928608E-4</v>
      </c>
      <c r="F494" s="18">
        <v>31.09</v>
      </c>
      <c r="G494" s="16">
        <f t="shared" si="44"/>
        <v>-3.844921499519427E-3</v>
      </c>
      <c r="J494" s="15">
        <f t="shared" si="45"/>
        <v>-2.6680951080232554E-3</v>
      </c>
      <c r="K494" s="15">
        <f t="shared" si="46"/>
        <v>6.8196041093005377E-5</v>
      </c>
      <c r="L494" s="15">
        <f t="shared" si="47"/>
        <v>-4.3153423097072249E-3</v>
      </c>
    </row>
    <row r="495" spans="1:12" x14ac:dyDescent="0.3">
      <c r="A495" s="3">
        <v>43098</v>
      </c>
      <c r="B495" s="18">
        <v>42.68</v>
      </c>
      <c r="C495" s="16">
        <f t="shared" si="42"/>
        <v>4.2352941176471148E-3</v>
      </c>
      <c r="D495" s="18">
        <v>111.44</v>
      </c>
      <c r="E495" s="16">
        <f t="shared" si="43"/>
        <v>3.9639639639639235E-3</v>
      </c>
      <c r="F495" s="18">
        <v>31.09</v>
      </c>
      <c r="G495" s="16">
        <f t="shared" si="44"/>
        <v>0</v>
      </c>
      <c r="J495" s="15">
        <f t="shared" si="45"/>
        <v>3.6803711157521288E-3</v>
      </c>
      <c r="K495" s="15">
        <f t="shared" si="46"/>
        <v>3.4913271224176427E-3</v>
      </c>
      <c r="L495" s="15">
        <f t="shared" si="47"/>
        <v>-4.704208101877977E-4</v>
      </c>
    </row>
    <row r="496" spans="1:12" x14ac:dyDescent="0.3">
      <c r="A496" s="3">
        <v>43101</v>
      </c>
      <c r="B496" s="18">
        <v>42.44</v>
      </c>
      <c r="C496" s="16">
        <f t="shared" si="42"/>
        <v>-5.623242736644829E-3</v>
      </c>
      <c r="D496" s="18">
        <v>111.45</v>
      </c>
      <c r="E496" s="16">
        <f t="shared" si="43"/>
        <v>8.9734386216733242E-5</v>
      </c>
      <c r="F496" s="24">
        <v>30.9</v>
      </c>
      <c r="G496" s="16">
        <f t="shared" si="44"/>
        <v>-6.1112898037954944E-3</v>
      </c>
      <c r="J496" s="15">
        <f t="shared" si="45"/>
        <v>-6.1781657385398155E-3</v>
      </c>
      <c r="K496" s="15">
        <f t="shared" si="46"/>
        <v>-3.8290245532954746E-4</v>
      </c>
      <c r="L496" s="15">
        <f t="shared" si="47"/>
        <v>-6.5817106139832923E-3</v>
      </c>
    </row>
    <row r="497" spans="1:12" x14ac:dyDescent="0.3">
      <c r="A497" s="3">
        <v>43102</v>
      </c>
      <c r="B497" s="18">
        <v>42.4</v>
      </c>
      <c r="C497" s="16">
        <f t="shared" si="42"/>
        <v>-9.4250706880294466E-4</v>
      </c>
      <c r="D497" s="18">
        <v>110.97</v>
      </c>
      <c r="E497" s="16">
        <f t="shared" si="43"/>
        <v>-4.306864064603011E-3</v>
      </c>
      <c r="F497" s="18">
        <v>30.9</v>
      </c>
      <c r="G497" s="16">
        <f t="shared" si="44"/>
        <v>0</v>
      </c>
      <c r="J497" s="15">
        <f t="shared" si="45"/>
        <v>-1.4974300706979307E-3</v>
      </c>
      <c r="K497" s="15">
        <f t="shared" si="46"/>
        <v>-4.7795009061492918E-3</v>
      </c>
      <c r="L497" s="15">
        <f t="shared" si="47"/>
        <v>-4.704208101877977E-4</v>
      </c>
    </row>
    <row r="498" spans="1:12" x14ac:dyDescent="0.3">
      <c r="A498" s="3">
        <v>43103</v>
      </c>
      <c r="B498" s="18">
        <v>42.4</v>
      </c>
      <c r="C498" s="16">
        <f t="shared" si="42"/>
        <v>0</v>
      </c>
      <c r="D498" s="18">
        <v>112.01</v>
      </c>
      <c r="E498" s="16">
        <f t="shared" si="43"/>
        <v>9.3719023159413162E-3</v>
      </c>
      <c r="F498" s="18">
        <v>31.05</v>
      </c>
      <c r="G498" s="16">
        <f t="shared" si="44"/>
        <v>4.8543689320388328E-3</v>
      </c>
      <c r="J498" s="15">
        <f t="shared" si="45"/>
        <v>-5.5492300189498604E-4</v>
      </c>
      <c r="K498" s="15">
        <f t="shared" si="46"/>
        <v>8.8992654743950354E-3</v>
      </c>
      <c r="L498" s="15">
        <f t="shared" si="47"/>
        <v>4.3839481218510348E-3</v>
      </c>
    </row>
    <row r="499" spans="1:12" x14ac:dyDescent="0.3">
      <c r="A499" s="3">
        <v>43104</v>
      </c>
      <c r="B499" s="18">
        <v>42.63</v>
      </c>
      <c r="C499" s="16">
        <f t="shared" si="42"/>
        <v>5.4245283018867774E-3</v>
      </c>
      <c r="D499" s="18">
        <v>112.91</v>
      </c>
      <c r="E499" s="16">
        <f t="shared" si="43"/>
        <v>8.0349968752788659E-3</v>
      </c>
      <c r="F499" s="18">
        <v>31.41</v>
      </c>
      <c r="G499" s="16">
        <f t="shared" si="44"/>
        <v>1.1594202898550732E-2</v>
      </c>
      <c r="J499" s="15">
        <f t="shared" si="45"/>
        <v>4.8696052999917909E-3</v>
      </c>
      <c r="K499" s="15">
        <f t="shared" si="46"/>
        <v>7.562360033732585E-3</v>
      </c>
      <c r="L499" s="15">
        <f t="shared" si="47"/>
        <v>1.1123782088362934E-2</v>
      </c>
    </row>
    <row r="500" spans="1:12" x14ac:dyDescent="0.3">
      <c r="A500" s="3">
        <v>43105</v>
      </c>
      <c r="B500" s="18">
        <v>42.85</v>
      </c>
      <c r="C500" s="16">
        <f t="shared" si="42"/>
        <v>5.1606849636405272E-3</v>
      </c>
      <c r="D500" s="18">
        <v>114.14</v>
      </c>
      <c r="E500" s="16">
        <f t="shared" si="43"/>
        <v>1.0893632096359962E-2</v>
      </c>
      <c r="F500" s="18">
        <v>31.45</v>
      </c>
      <c r="G500" s="16">
        <f t="shared" si="44"/>
        <v>1.2734797835083356E-3</v>
      </c>
      <c r="J500" s="15">
        <f t="shared" si="45"/>
        <v>4.6057619617455407E-3</v>
      </c>
      <c r="K500" s="15">
        <f t="shared" si="46"/>
        <v>1.0420995254813681E-2</v>
      </c>
      <c r="L500" s="15">
        <f t="shared" si="47"/>
        <v>8.0305897332053782E-4</v>
      </c>
    </row>
    <row r="501" spans="1:12" x14ac:dyDescent="0.3">
      <c r="A501" s="3">
        <v>43108</v>
      </c>
      <c r="B501" s="18">
        <v>43.02</v>
      </c>
      <c r="C501" s="16">
        <f t="shared" si="42"/>
        <v>3.9673278879812646E-3</v>
      </c>
      <c r="D501" s="18">
        <v>115.08</v>
      </c>
      <c r="E501" s="16">
        <f t="shared" si="43"/>
        <v>8.2355002628351492E-3</v>
      </c>
      <c r="F501" s="18">
        <v>31.46</v>
      </c>
      <c r="G501" s="16">
        <f t="shared" si="44"/>
        <v>3.1796502384739966E-4</v>
      </c>
      <c r="J501" s="15">
        <f t="shared" si="45"/>
        <v>3.4124048860862785E-3</v>
      </c>
      <c r="K501" s="15">
        <f t="shared" si="46"/>
        <v>7.7628634212888684E-3</v>
      </c>
      <c r="L501" s="15">
        <f t="shared" si="47"/>
        <v>-1.5245578634039803E-4</v>
      </c>
    </row>
    <row r="502" spans="1:12" x14ac:dyDescent="0.3">
      <c r="A502" s="3">
        <v>43109</v>
      </c>
      <c r="B502" s="18">
        <v>42.97</v>
      </c>
      <c r="C502" s="16">
        <f t="shared" si="42"/>
        <v>-1.1622501162250609E-3</v>
      </c>
      <c r="D502" s="18">
        <v>114.61</v>
      </c>
      <c r="E502" s="16">
        <f t="shared" si="43"/>
        <v>-4.0841153979840339E-3</v>
      </c>
      <c r="F502" s="18">
        <v>31.34</v>
      </c>
      <c r="G502" s="16">
        <f t="shared" si="44"/>
        <v>-3.8143674507311598E-3</v>
      </c>
      <c r="J502" s="15">
        <f t="shared" si="45"/>
        <v>-1.717173118120047E-3</v>
      </c>
      <c r="K502" s="15">
        <f t="shared" si="46"/>
        <v>-4.5567522395303147E-3</v>
      </c>
      <c r="L502" s="15">
        <f t="shared" si="47"/>
        <v>-4.2847882609189578E-3</v>
      </c>
    </row>
    <row r="503" spans="1:12" x14ac:dyDescent="0.3">
      <c r="A503" s="3">
        <v>43110</v>
      </c>
      <c r="B503" s="18">
        <v>42.91</v>
      </c>
      <c r="C503" s="16">
        <f t="shared" si="42"/>
        <v>-1.3963230160577433E-3</v>
      </c>
      <c r="D503" s="18">
        <v>114.39</v>
      </c>
      <c r="E503" s="16">
        <f t="shared" si="43"/>
        <v>-1.9195532676031801E-3</v>
      </c>
      <c r="F503" s="18">
        <v>31.29</v>
      </c>
      <c r="G503" s="16">
        <f t="shared" si="44"/>
        <v>-1.5954052329292256E-3</v>
      </c>
      <c r="J503" s="15">
        <f t="shared" si="45"/>
        <v>-1.9512460179527294E-3</v>
      </c>
      <c r="K503" s="15">
        <f t="shared" si="46"/>
        <v>-2.3921901091494609E-3</v>
      </c>
      <c r="L503" s="15">
        <f t="shared" si="47"/>
        <v>-2.0658260431170232E-3</v>
      </c>
    </row>
    <row r="504" spans="1:12" x14ac:dyDescent="0.3">
      <c r="A504" s="3">
        <v>43111</v>
      </c>
      <c r="B504" s="18">
        <v>42.96</v>
      </c>
      <c r="C504" s="16">
        <f t="shared" si="42"/>
        <v>1.1652295502215804E-3</v>
      </c>
      <c r="D504" s="18">
        <v>114.18</v>
      </c>
      <c r="E504" s="16">
        <f t="shared" si="43"/>
        <v>-1.8358248098609975E-3</v>
      </c>
      <c r="F504" s="18">
        <v>31.3</v>
      </c>
      <c r="G504" s="16">
        <f t="shared" si="44"/>
        <v>3.1959092361777408E-4</v>
      </c>
      <c r="J504" s="15">
        <f t="shared" si="45"/>
        <v>6.1030654832659433E-4</v>
      </c>
      <c r="K504" s="15">
        <f t="shared" si="46"/>
        <v>-2.3084616514072783E-3</v>
      </c>
      <c r="L504" s="15">
        <f t="shared" si="47"/>
        <v>-1.5082988657002361E-4</v>
      </c>
    </row>
    <row r="505" spans="1:12" x14ac:dyDescent="0.3">
      <c r="A505" s="3">
        <v>43112</v>
      </c>
      <c r="B505" s="18">
        <v>43.05</v>
      </c>
      <c r="C505" s="16">
        <f t="shared" si="42"/>
        <v>2.0949720670391248E-3</v>
      </c>
      <c r="D505" s="18">
        <v>114.32</v>
      </c>
      <c r="E505" s="16">
        <f t="shared" si="43"/>
        <v>1.2261341741108822E-3</v>
      </c>
      <c r="F505" s="18">
        <v>31.37</v>
      </c>
      <c r="G505" s="16">
        <f t="shared" si="44"/>
        <v>2.2364217252395235E-3</v>
      </c>
      <c r="J505" s="15">
        <f t="shared" si="45"/>
        <v>1.5400490651441387E-3</v>
      </c>
      <c r="K505" s="15">
        <f t="shared" si="46"/>
        <v>7.5349733256460151E-4</v>
      </c>
      <c r="L505" s="15">
        <f t="shared" si="47"/>
        <v>1.7660009150517258E-3</v>
      </c>
    </row>
    <row r="506" spans="1:12" x14ac:dyDescent="0.3">
      <c r="A506" s="3">
        <v>43115</v>
      </c>
      <c r="B506" s="18">
        <v>43.13</v>
      </c>
      <c r="C506" s="16">
        <f t="shared" si="42"/>
        <v>1.8583042973288055E-3</v>
      </c>
      <c r="D506" s="18">
        <v>114.37</v>
      </c>
      <c r="E506" s="16">
        <f t="shared" si="43"/>
        <v>4.3736878936329049E-4</v>
      </c>
      <c r="F506" s="18">
        <v>31.55</v>
      </c>
      <c r="G506" s="16">
        <f t="shared" si="44"/>
        <v>5.7379662097545303E-3</v>
      </c>
      <c r="J506" s="15">
        <f t="shared" si="45"/>
        <v>1.3033812954338195E-3</v>
      </c>
      <c r="K506" s="15">
        <f t="shared" si="46"/>
        <v>-3.5268052182990217E-5</v>
      </c>
      <c r="L506" s="15">
        <f t="shared" si="47"/>
        <v>5.2675453995667323E-3</v>
      </c>
    </row>
    <row r="507" spans="1:12" x14ac:dyDescent="0.3">
      <c r="A507" s="3">
        <v>43116</v>
      </c>
      <c r="B507" s="18">
        <v>42.92</v>
      </c>
      <c r="C507" s="16">
        <f t="shared" si="42"/>
        <v>-4.8690006955715015E-3</v>
      </c>
      <c r="D507" s="18">
        <v>112.31</v>
      </c>
      <c r="E507" s="16">
        <f t="shared" si="43"/>
        <v>-1.8011716359185082E-2</v>
      </c>
      <c r="F507" s="18">
        <v>31.26</v>
      </c>
      <c r="G507" s="16">
        <f t="shared" si="44"/>
        <v>-9.1917591125197928E-3</v>
      </c>
      <c r="J507" s="15">
        <f t="shared" si="45"/>
        <v>-5.423923697466488E-3</v>
      </c>
      <c r="K507" s="15">
        <f t="shared" si="46"/>
        <v>-1.8484353200731361E-2</v>
      </c>
      <c r="L507" s="15">
        <f t="shared" si="47"/>
        <v>-9.6621799227075908E-3</v>
      </c>
    </row>
    <row r="508" spans="1:12" x14ac:dyDescent="0.3">
      <c r="A508" s="3">
        <v>43117</v>
      </c>
      <c r="B508" s="18">
        <v>43.33</v>
      </c>
      <c r="C508" s="16">
        <f t="shared" si="42"/>
        <v>9.5526561043801639E-3</v>
      </c>
      <c r="D508" s="18">
        <v>112.71</v>
      </c>
      <c r="E508" s="16">
        <f t="shared" si="43"/>
        <v>3.5615706526577195E-3</v>
      </c>
      <c r="F508" s="18">
        <v>31.58</v>
      </c>
      <c r="G508" s="16">
        <f t="shared" si="44"/>
        <v>1.0236724248240403E-2</v>
      </c>
      <c r="J508" s="15">
        <f t="shared" si="45"/>
        <v>8.9977331024851774E-3</v>
      </c>
      <c r="K508" s="15">
        <f t="shared" si="46"/>
        <v>3.0889338111114387E-3</v>
      </c>
      <c r="L508" s="15">
        <f t="shared" si="47"/>
        <v>9.7663034380526051E-3</v>
      </c>
    </row>
    <row r="509" spans="1:12" x14ac:dyDescent="0.3">
      <c r="A509" s="3">
        <v>43118</v>
      </c>
      <c r="B509" s="18">
        <v>43.27</v>
      </c>
      <c r="C509" s="16">
        <f t="shared" si="42"/>
        <v>-1.3847219016845935E-3</v>
      </c>
      <c r="D509" s="18">
        <v>110.71</v>
      </c>
      <c r="E509" s="16">
        <f t="shared" si="43"/>
        <v>-1.7744654422855111E-2</v>
      </c>
      <c r="F509" s="18">
        <v>31.32</v>
      </c>
      <c r="G509" s="16">
        <f t="shared" si="44"/>
        <v>-8.2330588980367159E-3</v>
      </c>
      <c r="J509" s="15">
        <f t="shared" si="45"/>
        <v>-1.9396449035795796E-3</v>
      </c>
      <c r="K509" s="15">
        <f t="shared" si="46"/>
        <v>-1.821729126440139E-2</v>
      </c>
      <c r="L509" s="15">
        <f t="shared" si="47"/>
        <v>-8.7034797082245138E-3</v>
      </c>
    </row>
    <row r="510" spans="1:12" x14ac:dyDescent="0.3">
      <c r="A510" s="3">
        <v>43119</v>
      </c>
      <c r="B510" s="18">
        <v>43.55</v>
      </c>
      <c r="C510" s="16">
        <f t="shared" si="42"/>
        <v>6.4709960711808456E-3</v>
      </c>
      <c r="D510" s="18">
        <v>111.18</v>
      </c>
      <c r="E510" s="16">
        <f t="shared" si="43"/>
        <v>4.2453256255081673E-3</v>
      </c>
      <c r="F510" s="18">
        <v>31.46</v>
      </c>
      <c r="G510" s="16">
        <f t="shared" si="44"/>
        <v>4.46998722860803E-3</v>
      </c>
      <c r="J510" s="15">
        <f t="shared" si="45"/>
        <v>5.9160730692858592E-3</v>
      </c>
      <c r="K510" s="15">
        <f t="shared" si="46"/>
        <v>3.7726887839618865E-3</v>
      </c>
      <c r="L510" s="15">
        <f t="shared" si="47"/>
        <v>3.999566418420232E-3</v>
      </c>
    </row>
    <row r="511" spans="1:12" x14ac:dyDescent="0.3">
      <c r="A511" s="3">
        <v>43122</v>
      </c>
      <c r="B511" s="18">
        <v>43.67</v>
      </c>
      <c r="C511" s="16">
        <f t="shared" si="42"/>
        <v>2.7554535017222381E-3</v>
      </c>
      <c r="D511" s="18">
        <v>111.95</v>
      </c>
      <c r="E511" s="16">
        <f t="shared" si="43"/>
        <v>6.9257060622414102E-3</v>
      </c>
      <c r="F511" s="18">
        <v>31.54</v>
      </c>
      <c r="G511" s="16">
        <f t="shared" si="44"/>
        <v>2.5429116338206992E-3</v>
      </c>
      <c r="J511" s="15">
        <f t="shared" si="45"/>
        <v>2.2005304998272521E-3</v>
      </c>
      <c r="K511" s="15">
        <f t="shared" si="46"/>
        <v>6.4530692206951294E-3</v>
      </c>
      <c r="L511" s="15">
        <f t="shared" si="47"/>
        <v>2.0724908236329016E-3</v>
      </c>
    </row>
    <row r="512" spans="1:12" x14ac:dyDescent="0.3">
      <c r="A512" s="3">
        <v>43123</v>
      </c>
      <c r="B512" s="18">
        <v>44.22</v>
      </c>
      <c r="C512" s="16">
        <f t="shared" si="42"/>
        <v>1.2594458438287104E-2</v>
      </c>
      <c r="D512" s="18">
        <v>112.39</v>
      </c>
      <c r="E512" s="16">
        <f t="shared" si="43"/>
        <v>3.9303260384100369E-3</v>
      </c>
      <c r="F512" s="18">
        <v>31.84</v>
      </c>
      <c r="G512" s="16">
        <f t="shared" si="44"/>
        <v>9.5117311350665368E-3</v>
      </c>
      <c r="J512" s="15">
        <f t="shared" si="45"/>
        <v>1.2039535436392117E-2</v>
      </c>
      <c r="K512" s="15">
        <f t="shared" si="46"/>
        <v>3.4576891968637561E-3</v>
      </c>
      <c r="L512" s="15">
        <f t="shared" si="47"/>
        <v>9.0413103248787388E-3</v>
      </c>
    </row>
    <row r="513" spans="1:12" x14ac:dyDescent="0.3">
      <c r="A513" s="3">
        <v>43124</v>
      </c>
      <c r="B513" s="18">
        <v>44.14</v>
      </c>
      <c r="C513" s="16">
        <f t="shared" si="42"/>
        <v>-1.8091361374943382E-3</v>
      </c>
      <c r="D513" s="18">
        <v>111.63</v>
      </c>
      <c r="E513" s="16">
        <f t="shared" si="43"/>
        <v>-6.7621674526203712E-3</v>
      </c>
      <c r="F513" s="18">
        <v>31.85</v>
      </c>
      <c r="G513" s="16">
        <f t="shared" si="44"/>
        <v>3.1407035175878839E-4</v>
      </c>
      <c r="J513" s="15">
        <f t="shared" si="45"/>
        <v>-2.3640591393893243E-3</v>
      </c>
      <c r="K513" s="15">
        <f t="shared" si="46"/>
        <v>-7.234804294166652E-3</v>
      </c>
      <c r="L513" s="15">
        <f t="shared" si="47"/>
        <v>-1.563504584290093E-4</v>
      </c>
    </row>
    <row r="514" spans="1:12" x14ac:dyDescent="0.3">
      <c r="A514" s="3">
        <v>43125</v>
      </c>
      <c r="B514" s="18">
        <v>43.97</v>
      </c>
      <c r="C514" s="16">
        <f t="shared" si="42"/>
        <v>-3.8513819664703908E-3</v>
      </c>
      <c r="D514" s="18">
        <v>110.9</v>
      </c>
      <c r="E514" s="16">
        <f t="shared" si="43"/>
        <v>-6.5394607184448006E-3</v>
      </c>
      <c r="F514" s="18">
        <v>31.64</v>
      </c>
      <c r="G514" s="16">
        <f t="shared" si="44"/>
        <v>-6.59340659340657E-3</v>
      </c>
      <c r="J514" s="15">
        <f t="shared" si="45"/>
        <v>-4.4063049683653772E-3</v>
      </c>
      <c r="K514" s="15">
        <f t="shared" si="46"/>
        <v>-7.0120975599910814E-3</v>
      </c>
      <c r="L514" s="15">
        <f t="shared" si="47"/>
        <v>-7.0638274035943679E-3</v>
      </c>
    </row>
    <row r="515" spans="1:12" x14ac:dyDescent="0.3">
      <c r="A515" s="3">
        <v>43129</v>
      </c>
      <c r="B515" s="18">
        <v>44.04</v>
      </c>
      <c r="C515" s="16">
        <f t="shared" si="42"/>
        <v>1.5919945417330883E-3</v>
      </c>
      <c r="D515" s="18">
        <v>110.07</v>
      </c>
      <c r="E515" s="16">
        <f t="shared" si="43"/>
        <v>-7.4842200180343932E-3</v>
      </c>
      <c r="F515" s="18">
        <v>31.47</v>
      </c>
      <c r="G515" s="16">
        <f t="shared" si="44"/>
        <v>-5.3729456384323804E-3</v>
      </c>
      <c r="J515" s="15">
        <f t="shared" si="45"/>
        <v>1.0370715398381023E-3</v>
      </c>
      <c r="K515" s="15">
        <f t="shared" si="46"/>
        <v>-7.956856859580674E-3</v>
      </c>
      <c r="L515" s="15">
        <f t="shared" si="47"/>
        <v>-5.8433664486201783E-3</v>
      </c>
    </row>
    <row r="516" spans="1:12" x14ac:dyDescent="0.3">
      <c r="A516" s="3">
        <v>43130</v>
      </c>
      <c r="B516" s="18">
        <v>43.8</v>
      </c>
      <c r="C516" s="16">
        <f t="shared" si="42"/>
        <v>-5.4495912806540314E-3</v>
      </c>
      <c r="D516" s="18">
        <v>109.67</v>
      </c>
      <c r="E516" s="16">
        <f t="shared" si="43"/>
        <v>-3.634051058417298E-3</v>
      </c>
      <c r="F516" s="18">
        <v>31.38</v>
      </c>
      <c r="G516" s="16">
        <f t="shared" si="44"/>
        <v>-2.8598665395614953E-3</v>
      </c>
      <c r="J516" s="15">
        <f t="shared" si="45"/>
        <v>-6.0045142825490179E-3</v>
      </c>
      <c r="K516" s="15">
        <f t="shared" si="46"/>
        <v>-4.1066878999635788E-3</v>
      </c>
      <c r="L516" s="15">
        <f t="shared" si="47"/>
        <v>-3.3302873497492928E-3</v>
      </c>
    </row>
    <row r="517" spans="1:12" x14ac:dyDescent="0.3">
      <c r="A517" s="3">
        <v>43131</v>
      </c>
      <c r="B517" s="18">
        <v>43.68</v>
      </c>
      <c r="C517" s="16">
        <f t="shared" ref="C517:C580" si="48">B517/B516-1</f>
        <v>-2.739726027397249E-3</v>
      </c>
      <c r="D517" s="18">
        <v>108.87</v>
      </c>
      <c r="E517" s="16">
        <f t="shared" ref="E517:E580" si="49">D517/D516-1</f>
        <v>-7.2946111060453456E-3</v>
      </c>
      <c r="F517" s="18">
        <v>31.18</v>
      </c>
      <c r="G517" s="16">
        <f t="shared" ref="G517:G580" si="50">F517/F516-1</f>
        <v>-6.3734862970044048E-3</v>
      </c>
      <c r="J517" s="15">
        <f t="shared" ref="J517:J580" si="51">C517-$C$1235</f>
        <v>-3.2946490292922351E-3</v>
      </c>
      <c r="K517" s="15">
        <f t="shared" ref="K517:K580" si="52">E517-$E$1235</f>
        <v>-7.7672479475916264E-3</v>
      </c>
      <c r="L517" s="15">
        <f t="shared" ref="L517:L580" si="53">G517-$G$1235</f>
        <v>-6.8439071071922028E-3</v>
      </c>
    </row>
    <row r="518" spans="1:12" x14ac:dyDescent="0.3">
      <c r="A518" s="3">
        <v>43132</v>
      </c>
      <c r="B518" s="18">
        <v>43.58</v>
      </c>
      <c r="C518" s="16">
        <f t="shared" si="48"/>
        <v>-2.2893772893772812E-3</v>
      </c>
      <c r="D518" s="18">
        <v>108.88</v>
      </c>
      <c r="E518" s="16">
        <f t="shared" si="49"/>
        <v>9.1852668320013819E-5</v>
      </c>
      <c r="F518" s="18">
        <v>31.14</v>
      </c>
      <c r="G518" s="16">
        <f t="shared" si="50"/>
        <v>-1.2828736369466798E-3</v>
      </c>
      <c r="J518" s="15">
        <f t="shared" si="51"/>
        <v>-2.8443002912722673E-3</v>
      </c>
      <c r="K518" s="15">
        <f t="shared" si="52"/>
        <v>-3.8078417322626689E-4</v>
      </c>
      <c r="L518" s="15">
        <f t="shared" si="53"/>
        <v>-1.7532944471344775E-3</v>
      </c>
    </row>
    <row r="519" spans="1:12" x14ac:dyDescent="0.3">
      <c r="A519" s="3">
        <v>43133</v>
      </c>
      <c r="B519" s="18">
        <v>42.56</v>
      </c>
      <c r="C519" s="16">
        <f t="shared" si="48"/>
        <v>-2.340523175768694E-2</v>
      </c>
      <c r="D519" s="18">
        <v>105.29</v>
      </c>
      <c r="E519" s="16">
        <f t="shared" si="49"/>
        <v>-3.2972079353416506E-2</v>
      </c>
      <c r="F519" s="18">
        <v>30.34</v>
      </c>
      <c r="G519" s="16">
        <f t="shared" si="50"/>
        <v>-2.5690430314707746E-2</v>
      </c>
      <c r="J519" s="15">
        <f t="shared" si="51"/>
        <v>-2.3960154759581926E-2</v>
      </c>
      <c r="K519" s="15">
        <f t="shared" si="52"/>
        <v>-3.3444716194962788E-2</v>
      </c>
      <c r="L519" s="15">
        <f t="shared" si="53"/>
        <v>-2.6160851124895544E-2</v>
      </c>
    </row>
    <row r="520" spans="1:12" x14ac:dyDescent="0.3">
      <c r="A520" s="3">
        <v>43136</v>
      </c>
      <c r="B520" s="18">
        <v>42.4</v>
      </c>
      <c r="C520" s="16">
        <f t="shared" si="48"/>
        <v>-3.7593984962407401E-3</v>
      </c>
      <c r="D520" s="18">
        <v>105</v>
      </c>
      <c r="E520" s="16">
        <f t="shared" si="49"/>
        <v>-2.7542976540982922E-3</v>
      </c>
      <c r="F520" s="18">
        <v>30.03</v>
      </c>
      <c r="G520" s="16">
        <f t="shared" si="50"/>
        <v>-1.0217534607778522E-2</v>
      </c>
      <c r="J520" s="15">
        <f t="shared" si="51"/>
        <v>-4.3143214981357265E-3</v>
      </c>
      <c r="K520" s="15">
        <f t="shared" si="52"/>
        <v>-3.226934495644573E-3</v>
      </c>
      <c r="L520" s="15">
        <f t="shared" si="53"/>
        <v>-1.068795541796632E-2</v>
      </c>
    </row>
    <row r="521" spans="1:12" x14ac:dyDescent="0.3">
      <c r="A521" s="3">
        <v>43137</v>
      </c>
      <c r="B521" s="18">
        <v>41.84</v>
      </c>
      <c r="C521" s="16">
        <f t="shared" si="48"/>
        <v>-1.3207547169811207E-2</v>
      </c>
      <c r="D521" s="18">
        <v>103.7</v>
      </c>
      <c r="E521" s="16">
        <f t="shared" si="49"/>
        <v>-1.2380952380952381E-2</v>
      </c>
      <c r="F521" s="18">
        <v>29.78</v>
      </c>
      <c r="G521" s="16">
        <f t="shared" si="50"/>
        <v>-8.3250083250083762E-3</v>
      </c>
      <c r="J521" s="15">
        <f t="shared" si="51"/>
        <v>-1.3762470171706193E-2</v>
      </c>
      <c r="K521" s="15">
        <f t="shared" si="52"/>
        <v>-1.2853589222498662E-2</v>
      </c>
      <c r="L521" s="15">
        <f t="shared" si="53"/>
        <v>-8.7954291351961741E-3</v>
      </c>
    </row>
    <row r="522" spans="1:12" x14ac:dyDescent="0.3">
      <c r="A522" s="3">
        <v>43138</v>
      </c>
      <c r="B522" s="18">
        <v>41.91</v>
      </c>
      <c r="C522" s="16">
        <f t="shared" si="48"/>
        <v>1.6730401529634342E-3</v>
      </c>
      <c r="D522" s="18">
        <v>105.41</v>
      </c>
      <c r="E522" s="16">
        <f t="shared" si="49"/>
        <v>1.648987463837992E-2</v>
      </c>
      <c r="F522" s="18">
        <v>29.94</v>
      </c>
      <c r="G522" s="16">
        <f t="shared" si="50"/>
        <v>5.3727333781061759E-3</v>
      </c>
      <c r="J522" s="15">
        <f t="shared" si="51"/>
        <v>1.1181171510684482E-3</v>
      </c>
      <c r="K522" s="15">
        <f t="shared" si="52"/>
        <v>1.6017237796833641E-2</v>
      </c>
      <c r="L522" s="15">
        <f t="shared" si="53"/>
        <v>4.9023125679183779E-3</v>
      </c>
    </row>
    <row r="523" spans="1:12" x14ac:dyDescent="0.3">
      <c r="A523" s="3">
        <v>43139</v>
      </c>
      <c r="B523" s="18">
        <v>42.41</v>
      </c>
      <c r="C523" s="16">
        <f t="shared" si="48"/>
        <v>1.1930326890956744E-2</v>
      </c>
      <c r="D523" s="18">
        <v>107.79</v>
      </c>
      <c r="E523" s="16">
        <f t="shared" si="49"/>
        <v>2.2578502988331417E-2</v>
      </c>
      <c r="F523" s="18">
        <v>30.52</v>
      </c>
      <c r="G523" s="16">
        <f t="shared" si="50"/>
        <v>1.9372077488309936E-2</v>
      </c>
      <c r="J523" s="15">
        <f t="shared" si="51"/>
        <v>1.1375403889061757E-2</v>
      </c>
      <c r="K523" s="15">
        <f t="shared" si="52"/>
        <v>2.2105866146785138E-2</v>
      </c>
      <c r="L523" s="15">
        <f t="shared" si="53"/>
        <v>1.8901656678122138E-2</v>
      </c>
    </row>
    <row r="524" spans="1:12" x14ac:dyDescent="0.3">
      <c r="A524" s="3">
        <v>43140</v>
      </c>
      <c r="B524" s="18">
        <v>42</v>
      </c>
      <c r="C524" s="16">
        <f t="shared" si="48"/>
        <v>-9.6675312426314219E-3</v>
      </c>
      <c r="D524" s="18">
        <v>108.25</v>
      </c>
      <c r="E524" s="16">
        <f t="shared" si="49"/>
        <v>4.2675572873178691E-3</v>
      </c>
      <c r="F524" s="18">
        <v>30.42</v>
      </c>
      <c r="G524" s="16">
        <f t="shared" si="50"/>
        <v>-3.2765399737876288E-3</v>
      </c>
      <c r="J524" s="15">
        <f t="shared" si="51"/>
        <v>-1.0222454244526408E-2</v>
      </c>
      <c r="K524" s="15">
        <f t="shared" si="52"/>
        <v>3.7949204457715883E-3</v>
      </c>
      <c r="L524" s="15">
        <f t="shared" si="53"/>
        <v>-3.7469607839754264E-3</v>
      </c>
    </row>
    <row r="525" spans="1:12" x14ac:dyDescent="0.3">
      <c r="A525" s="3">
        <v>43143</v>
      </c>
      <c r="B525" s="18">
        <v>42.33</v>
      </c>
      <c r="C525" s="16">
        <f t="shared" si="48"/>
        <v>7.8571428571427848E-3</v>
      </c>
      <c r="D525" s="18">
        <v>109.09</v>
      </c>
      <c r="E525" s="16">
        <f t="shared" si="49"/>
        <v>7.7598152424942501E-3</v>
      </c>
      <c r="F525" s="18">
        <v>30.59</v>
      </c>
      <c r="G525" s="16">
        <f t="shared" si="50"/>
        <v>5.5884286653515858E-3</v>
      </c>
      <c r="J525" s="15">
        <f t="shared" si="51"/>
        <v>7.3022198552477983E-3</v>
      </c>
      <c r="K525" s="15">
        <f t="shared" si="52"/>
        <v>7.2871784009479693E-3</v>
      </c>
      <c r="L525" s="15">
        <f t="shared" si="53"/>
        <v>5.1180078551637878E-3</v>
      </c>
    </row>
    <row r="526" spans="1:12" x14ac:dyDescent="0.3">
      <c r="A526" s="3">
        <v>43145</v>
      </c>
      <c r="B526" s="18">
        <v>42.09</v>
      </c>
      <c r="C526" s="16">
        <f t="shared" si="48"/>
        <v>-5.6697377746277589E-3</v>
      </c>
      <c r="D526" s="18">
        <v>109.04</v>
      </c>
      <c r="E526" s="16">
        <f t="shared" si="49"/>
        <v>-4.5833715280962917E-4</v>
      </c>
      <c r="F526" s="18">
        <v>30.43</v>
      </c>
      <c r="G526" s="16">
        <f t="shared" si="50"/>
        <v>-5.2304674730303535E-3</v>
      </c>
      <c r="J526" s="15">
        <f t="shared" si="51"/>
        <v>-6.2246607765227453E-3</v>
      </c>
      <c r="K526" s="15">
        <f t="shared" si="52"/>
        <v>-9.3097399435590987E-4</v>
      </c>
      <c r="L526" s="15">
        <f t="shared" si="53"/>
        <v>-5.7008882832181515E-3</v>
      </c>
    </row>
    <row r="527" spans="1:12" x14ac:dyDescent="0.3">
      <c r="A527" s="3">
        <v>43146</v>
      </c>
      <c r="B527" s="18">
        <v>42.15</v>
      </c>
      <c r="C527" s="16">
        <f t="shared" si="48"/>
        <v>1.4255167498216093E-3</v>
      </c>
      <c r="D527" s="18">
        <v>107.66</v>
      </c>
      <c r="E527" s="16">
        <f t="shared" si="49"/>
        <v>-1.2655906089508506E-2</v>
      </c>
      <c r="F527" s="18">
        <v>30.23</v>
      </c>
      <c r="G527" s="16">
        <f t="shared" si="50"/>
        <v>-6.5724613867893522E-3</v>
      </c>
      <c r="J527" s="15">
        <f t="shared" si="51"/>
        <v>8.7059374792662321E-4</v>
      </c>
      <c r="K527" s="15">
        <f t="shared" si="52"/>
        <v>-1.3128542931054787E-2</v>
      </c>
      <c r="L527" s="15">
        <f t="shared" si="53"/>
        <v>-7.0428821969771502E-3</v>
      </c>
    </row>
    <row r="528" spans="1:12" x14ac:dyDescent="0.3">
      <c r="A528" s="3">
        <v>43147</v>
      </c>
      <c r="B528" s="18">
        <v>41.7</v>
      </c>
      <c r="C528" s="16">
        <f t="shared" si="48"/>
        <v>-1.0676156583629748E-2</v>
      </c>
      <c r="D528" s="18">
        <v>106.49</v>
      </c>
      <c r="E528" s="16">
        <f t="shared" si="49"/>
        <v>-1.0867545978079152E-2</v>
      </c>
      <c r="F528" s="18">
        <v>30.06</v>
      </c>
      <c r="G528" s="16">
        <f t="shared" si="50"/>
        <v>-5.6235527621568693E-3</v>
      </c>
      <c r="J528" s="15">
        <f t="shared" si="51"/>
        <v>-1.1231079585524734E-2</v>
      </c>
      <c r="K528" s="15">
        <f t="shared" si="52"/>
        <v>-1.1340182819625432E-2</v>
      </c>
      <c r="L528" s="15">
        <f t="shared" si="53"/>
        <v>-6.0939735723446672E-3</v>
      </c>
    </row>
    <row r="529" spans="1:12" x14ac:dyDescent="0.3">
      <c r="A529" s="3">
        <v>43150</v>
      </c>
      <c r="B529" s="18">
        <v>41.34</v>
      </c>
      <c r="C529" s="16">
        <f t="shared" si="48"/>
        <v>-8.6330935251798246E-3</v>
      </c>
      <c r="D529" s="18">
        <v>105.79</v>
      </c>
      <c r="E529" s="16">
        <f t="shared" si="49"/>
        <v>-6.5733871725043302E-3</v>
      </c>
      <c r="F529" s="18">
        <v>29.8</v>
      </c>
      <c r="G529" s="16">
        <f t="shared" si="50"/>
        <v>-8.649367930804952E-3</v>
      </c>
      <c r="J529" s="15">
        <f t="shared" si="51"/>
        <v>-9.1880165270748111E-3</v>
      </c>
      <c r="K529" s="15">
        <f t="shared" si="52"/>
        <v>-7.0460240140506111E-3</v>
      </c>
      <c r="L529" s="15">
        <f t="shared" si="53"/>
        <v>-9.11978874099275E-3</v>
      </c>
    </row>
    <row r="530" spans="1:12" x14ac:dyDescent="0.3">
      <c r="A530" s="3">
        <v>43151</v>
      </c>
      <c r="B530" s="18">
        <v>41.26</v>
      </c>
      <c r="C530" s="16">
        <f t="shared" si="48"/>
        <v>-1.9351717464926033E-3</v>
      </c>
      <c r="D530" s="18">
        <v>105.93</v>
      </c>
      <c r="E530" s="16">
        <f t="shared" si="49"/>
        <v>1.323376500614426E-3</v>
      </c>
      <c r="F530" s="18">
        <v>29.8</v>
      </c>
      <c r="G530" s="16">
        <f t="shared" si="50"/>
        <v>0</v>
      </c>
      <c r="J530" s="15">
        <f t="shared" si="51"/>
        <v>-2.4900947483875893E-3</v>
      </c>
      <c r="K530" s="15">
        <f t="shared" si="52"/>
        <v>8.5073965906814532E-4</v>
      </c>
      <c r="L530" s="15">
        <f t="shared" si="53"/>
        <v>-4.704208101877977E-4</v>
      </c>
    </row>
    <row r="531" spans="1:12" x14ac:dyDescent="0.3">
      <c r="A531" s="3">
        <v>43152</v>
      </c>
      <c r="B531" s="18">
        <v>41.31</v>
      </c>
      <c r="C531" s="16">
        <f t="shared" si="48"/>
        <v>1.211827435773305E-3</v>
      </c>
      <c r="D531" s="18">
        <v>105.74</v>
      </c>
      <c r="E531" s="16">
        <f t="shared" si="49"/>
        <v>-1.7936373076561374E-3</v>
      </c>
      <c r="F531" s="18">
        <v>29.76</v>
      </c>
      <c r="G531" s="16">
        <f t="shared" si="50"/>
        <v>-1.3422818791946067E-3</v>
      </c>
      <c r="J531" s="15">
        <f t="shared" si="51"/>
        <v>6.5690443387831894E-4</v>
      </c>
      <c r="K531" s="15">
        <f t="shared" si="52"/>
        <v>-2.2662741492024182E-3</v>
      </c>
      <c r="L531" s="15">
        <f t="shared" si="53"/>
        <v>-1.8127026893824045E-3</v>
      </c>
    </row>
    <row r="532" spans="1:12" x14ac:dyDescent="0.3">
      <c r="A532" s="3">
        <v>43153</v>
      </c>
      <c r="B532" s="18">
        <v>41.19</v>
      </c>
      <c r="C532" s="16">
        <f t="shared" si="48"/>
        <v>-2.9048656499638392E-3</v>
      </c>
      <c r="D532" s="18">
        <v>104.85</v>
      </c>
      <c r="E532" s="16">
        <f t="shared" si="49"/>
        <v>-8.4168715717798381E-3</v>
      </c>
      <c r="F532" s="18">
        <v>29.66</v>
      </c>
      <c r="G532" s="16">
        <f t="shared" si="50"/>
        <v>-3.3602150537634934E-3</v>
      </c>
      <c r="J532" s="15">
        <f t="shared" si="51"/>
        <v>-3.4597886518588253E-3</v>
      </c>
      <c r="K532" s="15">
        <f t="shared" si="52"/>
        <v>-8.8895084133261189E-3</v>
      </c>
      <c r="L532" s="15">
        <f t="shared" si="53"/>
        <v>-3.8306358639512909E-3</v>
      </c>
    </row>
    <row r="533" spans="1:12" x14ac:dyDescent="0.3">
      <c r="A533" s="3">
        <v>43154</v>
      </c>
      <c r="B533" s="18">
        <v>41.77</v>
      </c>
      <c r="C533" s="16">
        <f t="shared" si="48"/>
        <v>1.4081087642631829E-2</v>
      </c>
      <c r="D533" s="18">
        <v>106.63</v>
      </c>
      <c r="E533" s="16">
        <f t="shared" si="49"/>
        <v>1.6976633285646248E-2</v>
      </c>
      <c r="F533" s="18">
        <v>29.93</v>
      </c>
      <c r="G533" s="16">
        <f t="shared" si="50"/>
        <v>9.103169251517107E-3</v>
      </c>
      <c r="J533" s="15">
        <f t="shared" si="51"/>
        <v>1.3526164640736842E-2</v>
      </c>
      <c r="K533" s="15">
        <f t="shared" si="52"/>
        <v>1.6503996444099969E-2</v>
      </c>
      <c r="L533" s="15">
        <f t="shared" si="53"/>
        <v>8.632748441329309E-3</v>
      </c>
    </row>
    <row r="534" spans="1:12" x14ac:dyDescent="0.3">
      <c r="A534" s="3">
        <v>43157</v>
      </c>
      <c r="B534" s="18">
        <v>42.15</v>
      </c>
      <c r="C534" s="16">
        <f t="shared" si="48"/>
        <v>9.0974383528847902E-3</v>
      </c>
      <c r="D534" s="18">
        <v>107.5</v>
      </c>
      <c r="E534" s="16">
        <f t="shared" si="49"/>
        <v>8.1590546750445192E-3</v>
      </c>
      <c r="F534" s="18">
        <v>30.26</v>
      </c>
      <c r="G534" s="16">
        <f t="shared" si="50"/>
        <v>1.1025726695623073E-2</v>
      </c>
      <c r="J534" s="15">
        <f t="shared" si="51"/>
        <v>8.5425153509898037E-3</v>
      </c>
      <c r="K534" s="15">
        <f t="shared" si="52"/>
        <v>7.6864178334982384E-3</v>
      </c>
      <c r="L534" s="15">
        <f t="shared" si="53"/>
        <v>1.0555305885435275E-2</v>
      </c>
    </row>
    <row r="535" spans="1:12" x14ac:dyDescent="0.3">
      <c r="A535" s="3">
        <v>43158</v>
      </c>
      <c r="B535" s="18">
        <v>42</v>
      </c>
      <c r="C535" s="16">
        <f t="shared" si="48"/>
        <v>-3.558718861209953E-3</v>
      </c>
      <c r="D535" s="18">
        <v>107.32</v>
      </c>
      <c r="E535" s="16">
        <f t="shared" si="49"/>
        <v>-1.6744186046512288E-3</v>
      </c>
      <c r="F535" s="18">
        <v>30.16</v>
      </c>
      <c r="G535" s="16">
        <f t="shared" si="50"/>
        <v>-3.3046926635823537E-3</v>
      </c>
      <c r="J535" s="15">
        <f t="shared" si="51"/>
        <v>-4.1136418631049394E-3</v>
      </c>
      <c r="K535" s="15">
        <f t="shared" si="52"/>
        <v>-2.1470554461975096E-3</v>
      </c>
      <c r="L535" s="15">
        <f t="shared" si="53"/>
        <v>-3.7751134737701512E-3</v>
      </c>
    </row>
    <row r="536" spans="1:12" x14ac:dyDescent="0.3">
      <c r="A536" s="3">
        <v>43159</v>
      </c>
      <c r="B536" s="18">
        <v>41.82</v>
      </c>
      <c r="C536" s="16">
        <f t="shared" si="48"/>
        <v>-4.2857142857142261E-3</v>
      </c>
      <c r="D536" s="18">
        <v>107.43</v>
      </c>
      <c r="E536" s="16">
        <f t="shared" si="49"/>
        <v>1.0249720462169876E-3</v>
      </c>
      <c r="F536" s="18">
        <v>30.01</v>
      </c>
      <c r="G536" s="16">
        <f t="shared" si="50"/>
        <v>-4.9734748010609175E-3</v>
      </c>
      <c r="J536" s="15">
        <f t="shared" si="51"/>
        <v>-4.8406372876092126E-3</v>
      </c>
      <c r="K536" s="15">
        <f t="shared" si="52"/>
        <v>5.5233520467070686E-4</v>
      </c>
      <c r="L536" s="15">
        <f t="shared" si="53"/>
        <v>-5.4438956112487155E-3</v>
      </c>
    </row>
    <row r="537" spans="1:12" x14ac:dyDescent="0.3">
      <c r="A537" s="3">
        <v>43160</v>
      </c>
      <c r="B537" s="18">
        <v>41.55</v>
      </c>
      <c r="C537" s="16">
        <f t="shared" si="48"/>
        <v>-6.4562410329986886E-3</v>
      </c>
      <c r="D537" s="18">
        <v>106.96</v>
      </c>
      <c r="E537" s="16">
        <f t="shared" si="49"/>
        <v>-4.3749418225822456E-3</v>
      </c>
      <c r="F537" s="18">
        <v>29.85</v>
      </c>
      <c r="G537" s="16">
        <f t="shared" si="50"/>
        <v>-5.3315561479506668E-3</v>
      </c>
      <c r="J537" s="15">
        <f t="shared" si="51"/>
        <v>-7.011164034893675E-3</v>
      </c>
      <c r="K537" s="15">
        <f t="shared" si="52"/>
        <v>-4.8475786641285264E-3</v>
      </c>
      <c r="L537" s="15">
        <f t="shared" si="53"/>
        <v>-5.8019769581384648E-3</v>
      </c>
    </row>
    <row r="538" spans="1:12" x14ac:dyDescent="0.3">
      <c r="A538" s="3">
        <v>43164</v>
      </c>
      <c r="B538" s="18">
        <v>41.2</v>
      </c>
      <c r="C538" s="16">
        <f t="shared" si="48"/>
        <v>-8.4235860409144214E-3</v>
      </c>
      <c r="D538" s="18">
        <v>105.88</v>
      </c>
      <c r="E538" s="16">
        <f t="shared" si="49"/>
        <v>-1.0097232610321583E-2</v>
      </c>
      <c r="F538" s="18">
        <v>29.53</v>
      </c>
      <c r="G538" s="16">
        <f t="shared" si="50"/>
        <v>-1.0720268006700229E-2</v>
      </c>
      <c r="J538" s="15">
        <f t="shared" si="51"/>
        <v>-8.9785090428094079E-3</v>
      </c>
      <c r="K538" s="15">
        <f t="shared" si="52"/>
        <v>-1.0569869451867863E-2</v>
      </c>
      <c r="L538" s="15">
        <f t="shared" si="53"/>
        <v>-1.1190688816888027E-2</v>
      </c>
    </row>
    <row r="539" spans="1:12" x14ac:dyDescent="0.3">
      <c r="A539" s="3">
        <v>43165</v>
      </c>
      <c r="B539" s="18">
        <v>40.75</v>
      </c>
      <c r="C539" s="16">
        <f t="shared" si="48"/>
        <v>-1.0922330097087429E-2</v>
      </c>
      <c r="D539" s="18">
        <v>105.05</v>
      </c>
      <c r="E539" s="16">
        <f t="shared" si="49"/>
        <v>-7.8390630902909209E-3</v>
      </c>
      <c r="F539" s="18">
        <v>29.22</v>
      </c>
      <c r="G539" s="16">
        <f t="shared" si="50"/>
        <v>-1.0497798848628559E-2</v>
      </c>
      <c r="J539" s="15">
        <f t="shared" si="51"/>
        <v>-1.1477253098982416E-2</v>
      </c>
      <c r="K539" s="15">
        <f t="shared" si="52"/>
        <v>-8.3116999318372017E-3</v>
      </c>
      <c r="L539" s="15">
        <f t="shared" si="53"/>
        <v>-1.0968219658816357E-2</v>
      </c>
    </row>
    <row r="540" spans="1:12" x14ac:dyDescent="0.3">
      <c r="A540" s="3">
        <v>43166</v>
      </c>
      <c r="B540" s="18">
        <v>40.380000000000003</v>
      </c>
      <c r="C540" s="16">
        <f t="shared" si="48"/>
        <v>-9.079754601226897E-3</v>
      </c>
      <c r="D540" s="18">
        <v>103.51</v>
      </c>
      <c r="E540" s="16">
        <f t="shared" si="49"/>
        <v>-1.4659685863874228E-2</v>
      </c>
      <c r="F540" s="18">
        <v>28.89</v>
      </c>
      <c r="G540" s="16">
        <f t="shared" si="50"/>
        <v>-1.1293634496919891E-2</v>
      </c>
      <c r="J540" s="15">
        <f t="shared" si="51"/>
        <v>-9.6346776031218835E-3</v>
      </c>
      <c r="K540" s="15">
        <f t="shared" si="52"/>
        <v>-1.5132322705420509E-2</v>
      </c>
      <c r="L540" s="15">
        <f t="shared" si="53"/>
        <v>-1.1764055307107689E-2</v>
      </c>
    </row>
    <row r="541" spans="1:12" x14ac:dyDescent="0.3">
      <c r="A541" s="3">
        <v>43167</v>
      </c>
      <c r="B541" s="18">
        <v>40.74</v>
      </c>
      <c r="C541" s="16">
        <f t="shared" si="48"/>
        <v>8.9153046062406816E-3</v>
      </c>
      <c r="D541" s="18">
        <v>103.8</v>
      </c>
      <c r="E541" s="16">
        <f t="shared" si="49"/>
        <v>2.8016616752004619E-3</v>
      </c>
      <c r="F541" s="18">
        <v>29.05</v>
      </c>
      <c r="G541" s="16">
        <f t="shared" si="50"/>
        <v>5.5382485289028338E-3</v>
      </c>
      <c r="J541" s="15">
        <f t="shared" si="51"/>
        <v>8.3603816043456951E-3</v>
      </c>
      <c r="K541" s="15">
        <f t="shared" si="52"/>
        <v>2.3290248336541811E-3</v>
      </c>
      <c r="L541" s="15">
        <f t="shared" si="53"/>
        <v>5.0678277187150358E-3</v>
      </c>
    </row>
    <row r="542" spans="1:12" x14ac:dyDescent="0.3">
      <c r="A542" s="3">
        <v>43168</v>
      </c>
      <c r="B542" s="18">
        <v>40.630000000000003</v>
      </c>
      <c r="C542" s="16">
        <f t="shared" si="48"/>
        <v>-2.7000490918016595E-3</v>
      </c>
      <c r="D542" s="18">
        <v>103.68</v>
      </c>
      <c r="E542" s="16">
        <f t="shared" si="49"/>
        <v>-1.1560693641617936E-3</v>
      </c>
      <c r="F542" s="18">
        <v>28.98</v>
      </c>
      <c r="G542" s="16">
        <f t="shared" si="50"/>
        <v>-2.4096385542168308E-3</v>
      </c>
      <c r="J542" s="15">
        <f t="shared" si="51"/>
        <v>-3.2549720936966456E-3</v>
      </c>
      <c r="K542" s="15">
        <f t="shared" si="52"/>
        <v>-1.6287062057080744E-3</v>
      </c>
      <c r="L542" s="15">
        <f t="shared" si="53"/>
        <v>-2.8800593644046284E-3</v>
      </c>
    </row>
    <row r="543" spans="1:12" x14ac:dyDescent="0.3">
      <c r="A543" s="3">
        <v>43171</v>
      </c>
      <c r="B543" s="18">
        <v>41.34</v>
      </c>
      <c r="C543" s="16">
        <f t="shared" si="48"/>
        <v>1.7474772335712485E-2</v>
      </c>
      <c r="D543" s="18">
        <v>104.08</v>
      </c>
      <c r="E543" s="16">
        <f t="shared" si="49"/>
        <v>3.8580246913579863E-3</v>
      </c>
      <c r="F543" s="18">
        <v>29.29</v>
      </c>
      <c r="G543" s="16">
        <f t="shared" si="50"/>
        <v>1.0697032436162823E-2</v>
      </c>
      <c r="J543" s="15">
        <f t="shared" si="51"/>
        <v>1.6919849333817499E-2</v>
      </c>
      <c r="K543" s="15">
        <f t="shared" si="52"/>
        <v>3.3853878498117055E-3</v>
      </c>
      <c r="L543" s="15">
        <f t="shared" si="53"/>
        <v>1.0226611625975025E-2</v>
      </c>
    </row>
    <row r="544" spans="1:12" x14ac:dyDescent="0.3">
      <c r="A544" s="3">
        <v>43172</v>
      </c>
      <c r="B544" s="18">
        <v>41.53</v>
      </c>
      <c r="C544" s="16">
        <f t="shared" si="48"/>
        <v>4.5960328979195442E-3</v>
      </c>
      <c r="D544" s="18">
        <v>105.11</v>
      </c>
      <c r="E544" s="16">
        <f t="shared" si="49"/>
        <v>9.8962336664105699E-3</v>
      </c>
      <c r="F544" s="18">
        <v>29.48</v>
      </c>
      <c r="G544" s="16">
        <f t="shared" si="50"/>
        <v>6.4868555821100404E-3</v>
      </c>
      <c r="J544" s="15">
        <f t="shared" si="51"/>
        <v>4.0411098960245577E-3</v>
      </c>
      <c r="K544" s="15">
        <f t="shared" si="52"/>
        <v>9.4235968248642891E-3</v>
      </c>
      <c r="L544" s="15">
        <f t="shared" si="53"/>
        <v>6.0164347719222425E-3</v>
      </c>
    </row>
    <row r="545" spans="1:12" x14ac:dyDescent="0.3">
      <c r="A545" s="3">
        <v>43173</v>
      </c>
      <c r="B545" s="18">
        <v>41.53</v>
      </c>
      <c r="C545" s="16">
        <f t="shared" si="48"/>
        <v>0</v>
      </c>
      <c r="D545" s="18">
        <v>105.03</v>
      </c>
      <c r="E545" s="16">
        <f t="shared" si="49"/>
        <v>-7.6110741128343484E-4</v>
      </c>
      <c r="F545" s="18">
        <v>29.4</v>
      </c>
      <c r="G545" s="16">
        <f t="shared" si="50"/>
        <v>-2.7137042062416183E-3</v>
      </c>
      <c r="J545" s="15">
        <f t="shared" si="51"/>
        <v>-5.5492300189498604E-4</v>
      </c>
      <c r="K545" s="15">
        <f t="shared" si="52"/>
        <v>-1.2337442528297157E-3</v>
      </c>
      <c r="L545" s="15">
        <f t="shared" si="53"/>
        <v>-3.1841250164294159E-3</v>
      </c>
    </row>
    <row r="546" spans="1:12" x14ac:dyDescent="0.3">
      <c r="A546" s="3">
        <v>43174</v>
      </c>
      <c r="B546" s="18">
        <v>41.29</v>
      </c>
      <c r="C546" s="16">
        <f t="shared" si="48"/>
        <v>-5.7789549723091804E-3</v>
      </c>
      <c r="D546" s="18">
        <v>105.09</v>
      </c>
      <c r="E546" s="16">
        <f t="shared" si="49"/>
        <v>5.7126535275631163E-4</v>
      </c>
      <c r="F546" s="18">
        <v>29.27</v>
      </c>
      <c r="G546" s="16">
        <f t="shared" si="50"/>
        <v>-4.4217687074830092E-3</v>
      </c>
      <c r="J546" s="15">
        <f t="shared" si="51"/>
        <v>-6.3338779742041669E-3</v>
      </c>
      <c r="K546" s="15">
        <f t="shared" si="52"/>
        <v>9.8628511210030923E-5</v>
      </c>
      <c r="L546" s="15">
        <f t="shared" si="53"/>
        <v>-4.8921895176708072E-3</v>
      </c>
    </row>
    <row r="547" spans="1:12" x14ac:dyDescent="0.3">
      <c r="A547" s="3">
        <v>43175</v>
      </c>
      <c r="B547" s="18">
        <v>40.72</v>
      </c>
      <c r="C547" s="16">
        <f t="shared" si="48"/>
        <v>-1.3804795349963705E-2</v>
      </c>
      <c r="D547" s="18">
        <v>103.88</v>
      </c>
      <c r="E547" s="16">
        <f t="shared" si="49"/>
        <v>-1.1513940432010705E-2</v>
      </c>
      <c r="F547" s="18">
        <v>28.95</v>
      </c>
      <c r="G547" s="16">
        <f t="shared" si="50"/>
        <v>-1.0932695592757113E-2</v>
      </c>
      <c r="J547" s="15">
        <f t="shared" si="51"/>
        <v>-1.4359718351858692E-2</v>
      </c>
      <c r="K547" s="15">
        <f t="shared" si="52"/>
        <v>-1.1986577273556986E-2</v>
      </c>
      <c r="L547" s="15">
        <f t="shared" si="53"/>
        <v>-1.1403116402944911E-2</v>
      </c>
    </row>
    <row r="548" spans="1:12" x14ac:dyDescent="0.3">
      <c r="A548" s="3">
        <v>43178</v>
      </c>
      <c r="B548" s="18">
        <v>40.28</v>
      </c>
      <c r="C548" s="16">
        <f t="shared" si="48"/>
        <v>-1.080550098231825E-2</v>
      </c>
      <c r="D548" s="18">
        <v>102.56</v>
      </c>
      <c r="E548" s="16">
        <f t="shared" si="49"/>
        <v>-1.2706969580284833E-2</v>
      </c>
      <c r="F548" s="18">
        <v>28.64</v>
      </c>
      <c r="G548" s="16">
        <f t="shared" si="50"/>
        <v>-1.0708117443868681E-2</v>
      </c>
      <c r="J548" s="15">
        <f t="shared" si="51"/>
        <v>-1.1360423984213237E-2</v>
      </c>
      <c r="K548" s="15">
        <f t="shared" si="52"/>
        <v>-1.3179606421831113E-2</v>
      </c>
      <c r="L548" s="15">
        <f t="shared" si="53"/>
        <v>-1.1178538254056479E-2</v>
      </c>
    </row>
    <row r="549" spans="1:12" x14ac:dyDescent="0.3">
      <c r="A549" s="3">
        <v>43179</v>
      </c>
      <c r="B549" s="18">
        <v>40.43</v>
      </c>
      <c r="C549" s="16">
        <f t="shared" si="48"/>
        <v>3.7239324726912049E-3</v>
      </c>
      <c r="D549" s="18">
        <v>102.43</v>
      </c>
      <c r="E549" s="16">
        <f t="shared" si="49"/>
        <v>-1.2675507020279975E-3</v>
      </c>
      <c r="F549" s="18">
        <v>28.53</v>
      </c>
      <c r="G549" s="16">
        <f t="shared" si="50"/>
        <v>-3.840782122905062E-3</v>
      </c>
      <c r="J549" s="15">
        <f t="shared" si="51"/>
        <v>3.1690094707962188E-3</v>
      </c>
      <c r="K549" s="15">
        <f t="shared" si="52"/>
        <v>-1.7401875435742783E-3</v>
      </c>
      <c r="L549" s="15">
        <f t="shared" si="53"/>
        <v>-4.31120293309286E-3</v>
      </c>
    </row>
    <row r="550" spans="1:12" x14ac:dyDescent="0.3">
      <c r="A550" s="3">
        <v>43180</v>
      </c>
      <c r="B550" s="18">
        <v>40.56</v>
      </c>
      <c r="C550" s="16">
        <f t="shared" si="48"/>
        <v>3.215434083601254E-3</v>
      </c>
      <c r="D550" s="18">
        <v>102.64</v>
      </c>
      <c r="E550" s="16">
        <f t="shared" si="49"/>
        <v>2.0501806111490328E-3</v>
      </c>
      <c r="F550" s="18">
        <v>28.59</v>
      </c>
      <c r="G550" s="16">
        <f t="shared" si="50"/>
        <v>2.103049421661396E-3</v>
      </c>
      <c r="J550" s="15">
        <f t="shared" si="51"/>
        <v>2.660511081706268E-3</v>
      </c>
      <c r="K550" s="15">
        <f t="shared" si="52"/>
        <v>1.577543769602752E-3</v>
      </c>
      <c r="L550" s="15">
        <f t="shared" si="53"/>
        <v>1.6326286114735982E-3</v>
      </c>
    </row>
    <row r="551" spans="1:12" x14ac:dyDescent="0.3">
      <c r="A551" s="3">
        <v>43181</v>
      </c>
      <c r="B551" s="18">
        <v>40.35</v>
      </c>
      <c r="C551" s="16">
        <f t="shared" si="48"/>
        <v>-5.177514792899407E-3</v>
      </c>
      <c r="D551" s="18">
        <v>102.29</v>
      </c>
      <c r="E551" s="16">
        <f t="shared" si="49"/>
        <v>-3.4099766173031343E-3</v>
      </c>
      <c r="F551" s="18">
        <v>28.38</v>
      </c>
      <c r="G551" s="16">
        <f t="shared" si="50"/>
        <v>-7.3452256033578189E-3</v>
      </c>
      <c r="J551" s="15">
        <f t="shared" si="51"/>
        <v>-5.7324377947943934E-3</v>
      </c>
      <c r="K551" s="15">
        <f t="shared" si="52"/>
        <v>-3.8826134588494151E-3</v>
      </c>
      <c r="L551" s="15">
        <f t="shared" si="53"/>
        <v>-7.8156464135456169E-3</v>
      </c>
    </row>
    <row r="552" spans="1:12" x14ac:dyDescent="0.3">
      <c r="A552" s="3">
        <v>43182</v>
      </c>
      <c r="B552" s="18">
        <v>39.950000000000003</v>
      </c>
      <c r="C552" s="16">
        <f t="shared" si="48"/>
        <v>-9.9132589838909491E-3</v>
      </c>
      <c r="D552" s="18">
        <v>101.22</v>
      </c>
      <c r="E552" s="16">
        <f t="shared" si="49"/>
        <v>-1.046045556750419E-2</v>
      </c>
      <c r="F552" s="18">
        <v>28.21</v>
      </c>
      <c r="G552" s="16">
        <f t="shared" si="50"/>
        <v>-5.9901338971105611E-3</v>
      </c>
      <c r="J552" s="15">
        <f t="shared" si="51"/>
        <v>-1.0468181985785936E-2</v>
      </c>
      <c r="K552" s="15">
        <f t="shared" si="52"/>
        <v>-1.0933092409050471E-2</v>
      </c>
      <c r="L552" s="15">
        <f t="shared" si="53"/>
        <v>-6.4605547072983591E-3</v>
      </c>
    </row>
    <row r="553" spans="1:12" x14ac:dyDescent="0.3">
      <c r="A553" s="3">
        <v>43185</v>
      </c>
      <c r="B553" s="18">
        <v>40.43</v>
      </c>
      <c r="C553" s="16">
        <f t="shared" si="48"/>
        <v>1.2015018773466668E-2</v>
      </c>
      <c r="D553" s="18">
        <v>102.45</v>
      </c>
      <c r="E553" s="16">
        <f t="shared" si="49"/>
        <v>1.2151748666271445E-2</v>
      </c>
      <c r="F553" s="18">
        <v>28.39</v>
      </c>
      <c r="G553" s="16">
        <f t="shared" si="50"/>
        <v>6.3807160581355049E-3</v>
      </c>
      <c r="J553" s="15">
        <f t="shared" si="51"/>
        <v>1.1460095771571682E-2</v>
      </c>
      <c r="K553" s="15">
        <f t="shared" si="52"/>
        <v>1.1679111824725164E-2</v>
      </c>
      <c r="L553" s="15">
        <f t="shared" si="53"/>
        <v>5.9102952479477069E-3</v>
      </c>
    </row>
    <row r="554" spans="1:12" x14ac:dyDescent="0.3">
      <c r="A554" s="3">
        <v>43186</v>
      </c>
      <c r="B554" s="18">
        <v>40.770000000000003</v>
      </c>
      <c r="C554" s="16">
        <f t="shared" si="48"/>
        <v>8.4095968340343052E-3</v>
      </c>
      <c r="D554" s="18">
        <v>103.79</v>
      </c>
      <c r="E554" s="16">
        <f t="shared" si="49"/>
        <v>1.3079551000487966E-2</v>
      </c>
      <c r="F554" s="18">
        <v>28.64</v>
      </c>
      <c r="G554" s="16">
        <f t="shared" si="50"/>
        <v>8.8059175766115327E-3</v>
      </c>
      <c r="J554" s="15">
        <f t="shared" si="51"/>
        <v>7.8546738321393188E-3</v>
      </c>
      <c r="K554" s="15">
        <f t="shared" si="52"/>
        <v>1.2606914158941685E-2</v>
      </c>
      <c r="L554" s="15">
        <f t="shared" si="53"/>
        <v>8.3354967664237348E-3</v>
      </c>
    </row>
    <row r="555" spans="1:12" x14ac:dyDescent="0.3">
      <c r="A555" s="3">
        <v>43187</v>
      </c>
      <c r="B555" s="18">
        <v>40.479999999999997</v>
      </c>
      <c r="C555" s="16">
        <f t="shared" si="48"/>
        <v>-7.1130733382390732E-3</v>
      </c>
      <c r="D555" s="18">
        <v>103.12</v>
      </c>
      <c r="E555" s="16">
        <f t="shared" si="49"/>
        <v>-6.4553425185470692E-3</v>
      </c>
      <c r="F555" s="18">
        <v>28.6</v>
      </c>
      <c r="G555" s="16">
        <f t="shared" si="50"/>
        <v>-1.3966480446927498E-3</v>
      </c>
      <c r="J555" s="15">
        <f t="shared" si="51"/>
        <v>-7.6679963401340596E-3</v>
      </c>
      <c r="K555" s="15">
        <f t="shared" si="52"/>
        <v>-6.92797936009335E-3</v>
      </c>
      <c r="L555" s="15">
        <f t="shared" si="53"/>
        <v>-1.8670688548805476E-3</v>
      </c>
    </row>
    <row r="556" spans="1:12" x14ac:dyDescent="0.3">
      <c r="A556" s="3">
        <v>43192</v>
      </c>
      <c r="B556" s="18">
        <v>40.74</v>
      </c>
      <c r="C556" s="16">
        <f t="shared" si="48"/>
        <v>6.4229249011857892E-3</v>
      </c>
      <c r="D556" s="18">
        <v>105.1</v>
      </c>
      <c r="E556" s="16">
        <f t="shared" si="49"/>
        <v>1.9200930954228035E-2</v>
      </c>
      <c r="F556" s="24">
        <v>28.82</v>
      </c>
      <c r="G556" s="16">
        <f t="shared" si="50"/>
        <v>7.692307692307665E-3</v>
      </c>
      <c r="J556" s="15">
        <f t="shared" si="51"/>
        <v>5.8680018992908027E-3</v>
      </c>
      <c r="K556" s="15">
        <f t="shared" si="52"/>
        <v>1.8728294112681756E-2</v>
      </c>
      <c r="L556" s="15">
        <f t="shared" si="53"/>
        <v>7.221886882119867E-3</v>
      </c>
    </row>
    <row r="557" spans="1:12" x14ac:dyDescent="0.3">
      <c r="A557" s="3">
        <v>43193</v>
      </c>
      <c r="B557" s="18">
        <v>40.94</v>
      </c>
      <c r="C557" s="16">
        <f t="shared" si="48"/>
        <v>4.9091801669121082E-3</v>
      </c>
      <c r="D557" s="18">
        <v>105.96</v>
      </c>
      <c r="E557" s="16">
        <f t="shared" si="49"/>
        <v>8.1826831588962534E-3</v>
      </c>
      <c r="F557" s="18">
        <v>28.82</v>
      </c>
      <c r="G557" s="16">
        <f t="shared" si="50"/>
        <v>0</v>
      </c>
      <c r="J557" s="15">
        <f t="shared" si="51"/>
        <v>4.3542571650171218E-3</v>
      </c>
      <c r="K557" s="15">
        <f t="shared" si="52"/>
        <v>7.7100463173499726E-3</v>
      </c>
      <c r="L557" s="15">
        <f t="shared" si="53"/>
        <v>-4.704208101877977E-4</v>
      </c>
    </row>
    <row r="558" spans="1:12" x14ac:dyDescent="0.3">
      <c r="A558" s="3">
        <v>43194</v>
      </c>
      <c r="B558" s="18">
        <v>40.47</v>
      </c>
      <c r="C558" s="16">
        <f t="shared" si="48"/>
        <v>-1.1480214948705436E-2</v>
      </c>
      <c r="D558" s="18">
        <v>104.93</v>
      </c>
      <c r="E558" s="16">
        <f t="shared" si="49"/>
        <v>-9.7206493016230855E-3</v>
      </c>
      <c r="F558" s="18">
        <v>28.67</v>
      </c>
      <c r="G558" s="16">
        <f t="shared" si="50"/>
        <v>-5.2047189451769338E-3</v>
      </c>
      <c r="J558" s="15">
        <f t="shared" si="51"/>
        <v>-1.2035137950600423E-2</v>
      </c>
      <c r="K558" s="15">
        <f t="shared" si="52"/>
        <v>-1.0193286143169366E-2</v>
      </c>
      <c r="L558" s="15">
        <f t="shared" si="53"/>
        <v>-5.6751397553647318E-3</v>
      </c>
    </row>
    <row r="559" spans="1:12" x14ac:dyDescent="0.3">
      <c r="A559" s="3">
        <v>43195</v>
      </c>
      <c r="B559" s="18">
        <v>41.25</v>
      </c>
      <c r="C559" s="16">
        <f t="shared" si="48"/>
        <v>1.9273535952557541E-2</v>
      </c>
      <c r="D559" s="18">
        <v>106.6</v>
      </c>
      <c r="E559" s="16">
        <f t="shared" si="49"/>
        <v>1.591537215286376E-2</v>
      </c>
      <c r="F559" s="18">
        <v>29.02</v>
      </c>
      <c r="G559" s="16">
        <f t="shared" si="50"/>
        <v>1.2207882804325054E-2</v>
      </c>
      <c r="J559" s="15">
        <f t="shared" si="51"/>
        <v>1.8718612950662555E-2</v>
      </c>
      <c r="K559" s="15">
        <f t="shared" si="52"/>
        <v>1.544273531131748E-2</v>
      </c>
      <c r="L559" s="15">
        <f t="shared" si="53"/>
        <v>1.1737461994137256E-2</v>
      </c>
    </row>
    <row r="560" spans="1:12" x14ac:dyDescent="0.3">
      <c r="A560" s="3">
        <v>43196</v>
      </c>
      <c r="B560" s="18">
        <v>41.33</v>
      </c>
      <c r="C560" s="16">
        <f t="shared" si="48"/>
        <v>1.9393939393939075E-3</v>
      </c>
      <c r="D560" s="18">
        <v>107.16</v>
      </c>
      <c r="E560" s="16">
        <f t="shared" si="49"/>
        <v>5.2532833020637604E-3</v>
      </c>
      <c r="F560" s="18">
        <v>29.22</v>
      </c>
      <c r="G560" s="16">
        <f t="shared" si="50"/>
        <v>6.8917987594760977E-3</v>
      </c>
      <c r="J560" s="15">
        <f t="shared" si="51"/>
        <v>1.3844709374989214E-3</v>
      </c>
      <c r="K560" s="15">
        <f t="shared" si="52"/>
        <v>4.7806464605174796E-3</v>
      </c>
      <c r="L560" s="15">
        <f t="shared" si="53"/>
        <v>6.4213779492882997E-3</v>
      </c>
    </row>
    <row r="561" spans="1:12" x14ac:dyDescent="0.3">
      <c r="A561" s="3">
        <v>43199</v>
      </c>
      <c r="B561" s="18">
        <v>41.54</v>
      </c>
      <c r="C561" s="16">
        <f t="shared" si="48"/>
        <v>5.0810549237843006E-3</v>
      </c>
      <c r="D561" s="18">
        <v>107.43</v>
      </c>
      <c r="E561" s="16">
        <f t="shared" si="49"/>
        <v>2.5195968645017608E-3</v>
      </c>
      <c r="F561" s="18">
        <v>29.27</v>
      </c>
      <c r="G561" s="16">
        <f t="shared" si="50"/>
        <v>1.7111567419576534E-3</v>
      </c>
      <c r="J561" s="15">
        <f t="shared" si="51"/>
        <v>4.5261319218893141E-3</v>
      </c>
      <c r="K561" s="15">
        <f t="shared" si="52"/>
        <v>2.04696002295548E-3</v>
      </c>
      <c r="L561" s="15">
        <f t="shared" si="53"/>
        <v>1.2407359317698557E-3</v>
      </c>
    </row>
    <row r="562" spans="1:12" x14ac:dyDescent="0.3">
      <c r="A562" s="3">
        <v>43200</v>
      </c>
      <c r="B562" s="18">
        <v>41.73</v>
      </c>
      <c r="C562" s="16">
        <f t="shared" si="48"/>
        <v>4.5739046701973596E-3</v>
      </c>
      <c r="D562" s="18">
        <v>107.45</v>
      </c>
      <c r="E562" s="16">
        <f t="shared" si="49"/>
        <v>1.8616773713109325E-4</v>
      </c>
      <c r="F562" s="18">
        <v>29.43</v>
      </c>
      <c r="G562" s="16">
        <f t="shared" si="50"/>
        <v>5.4663477963785567E-3</v>
      </c>
      <c r="J562" s="15">
        <f t="shared" si="51"/>
        <v>4.0189816683023731E-3</v>
      </c>
      <c r="K562" s="15">
        <f t="shared" si="52"/>
        <v>-2.8646910441518746E-4</v>
      </c>
      <c r="L562" s="15">
        <f t="shared" si="53"/>
        <v>4.9959269861907588E-3</v>
      </c>
    </row>
    <row r="563" spans="1:12" x14ac:dyDescent="0.3">
      <c r="A563" s="3">
        <v>43201</v>
      </c>
      <c r="B563" s="18">
        <v>41.7</v>
      </c>
      <c r="C563" s="16">
        <f t="shared" si="48"/>
        <v>-7.1890726096324187E-4</v>
      </c>
      <c r="D563" s="18">
        <v>107.48</v>
      </c>
      <c r="E563" s="16">
        <f t="shared" si="49"/>
        <v>2.7919962773381712E-4</v>
      </c>
      <c r="F563" s="18">
        <v>29.35</v>
      </c>
      <c r="G563" s="16">
        <f t="shared" si="50"/>
        <v>-2.7183146449201168E-3</v>
      </c>
      <c r="J563" s="15">
        <f t="shared" si="51"/>
        <v>-1.2738302628582279E-3</v>
      </c>
      <c r="K563" s="15">
        <f t="shared" si="52"/>
        <v>-1.9343721381246358E-4</v>
      </c>
      <c r="L563" s="15">
        <f t="shared" si="53"/>
        <v>-3.1887354551079143E-3</v>
      </c>
    </row>
    <row r="564" spans="1:12" x14ac:dyDescent="0.3">
      <c r="A564" s="3">
        <v>43202</v>
      </c>
      <c r="B564" s="18">
        <v>41.82</v>
      </c>
      <c r="C564" s="16">
        <f t="shared" si="48"/>
        <v>2.8776978417266452E-3</v>
      </c>
      <c r="D564" s="18">
        <v>107.71</v>
      </c>
      <c r="E564" s="16">
        <f t="shared" si="49"/>
        <v>2.1399330107925163E-3</v>
      </c>
      <c r="F564" s="18">
        <v>29.29</v>
      </c>
      <c r="G564" s="16">
        <f t="shared" si="50"/>
        <v>-2.0442930153322658E-3</v>
      </c>
      <c r="J564" s="15">
        <f t="shared" si="51"/>
        <v>2.3227748398316592E-3</v>
      </c>
      <c r="K564" s="15">
        <f t="shared" si="52"/>
        <v>1.6672961692462355E-3</v>
      </c>
      <c r="L564" s="15">
        <f t="shared" si="53"/>
        <v>-2.5147138255200633E-3</v>
      </c>
    </row>
    <row r="565" spans="1:12" x14ac:dyDescent="0.3">
      <c r="A565" s="3">
        <v>43203</v>
      </c>
      <c r="B565" s="18">
        <v>41.87</v>
      </c>
      <c r="C565" s="16">
        <f t="shared" si="48"/>
        <v>1.1956001912960534E-3</v>
      </c>
      <c r="D565" s="18">
        <v>107.59</v>
      </c>
      <c r="E565" s="16">
        <f t="shared" si="49"/>
        <v>-1.1141026831305023E-3</v>
      </c>
      <c r="F565" s="18">
        <v>29.19</v>
      </c>
      <c r="G565" s="16">
        <f t="shared" si="50"/>
        <v>-3.4141345168998694E-3</v>
      </c>
      <c r="J565" s="15">
        <f t="shared" si="51"/>
        <v>6.406771894010674E-4</v>
      </c>
      <c r="K565" s="15">
        <f t="shared" si="52"/>
        <v>-1.5867395246767831E-3</v>
      </c>
      <c r="L565" s="15">
        <f t="shared" si="53"/>
        <v>-3.8845553270876669E-3</v>
      </c>
    </row>
    <row r="566" spans="1:12" x14ac:dyDescent="0.3">
      <c r="A566" s="3">
        <v>43206</v>
      </c>
      <c r="B566" s="18">
        <v>42.07</v>
      </c>
      <c r="C566" s="16">
        <f t="shared" si="48"/>
        <v>4.7766897540004738E-3</v>
      </c>
      <c r="D566" s="18">
        <v>107.74</v>
      </c>
      <c r="E566" s="16">
        <f t="shared" si="49"/>
        <v>1.3941816153917319E-3</v>
      </c>
      <c r="F566" s="18">
        <v>29.38</v>
      </c>
      <c r="G566" s="16">
        <f t="shared" si="50"/>
        <v>6.5090784515244859E-3</v>
      </c>
      <c r="J566" s="15">
        <f t="shared" si="51"/>
        <v>4.2217667521054873E-3</v>
      </c>
      <c r="K566" s="15">
        <f t="shared" si="52"/>
        <v>9.215447738454512E-4</v>
      </c>
      <c r="L566" s="15">
        <f t="shared" si="53"/>
        <v>6.038657641336688E-3</v>
      </c>
    </row>
    <row r="567" spans="1:12" x14ac:dyDescent="0.3">
      <c r="A567" s="3">
        <v>43207</v>
      </c>
      <c r="B567" s="18">
        <v>42.2</v>
      </c>
      <c r="C567" s="16">
        <f t="shared" si="48"/>
        <v>3.0900879486570609E-3</v>
      </c>
      <c r="D567" s="18">
        <v>108.05</v>
      </c>
      <c r="E567" s="16">
        <f t="shared" si="49"/>
        <v>2.8772971969557304E-3</v>
      </c>
      <c r="F567" s="18">
        <v>29.43</v>
      </c>
      <c r="G567" s="16">
        <f t="shared" si="50"/>
        <v>1.7018379850237686E-3</v>
      </c>
      <c r="J567" s="15">
        <f t="shared" si="51"/>
        <v>2.5351649467620749E-3</v>
      </c>
      <c r="K567" s="15">
        <f t="shared" si="52"/>
        <v>2.4046603554094496E-3</v>
      </c>
      <c r="L567" s="15">
        <f t="shared" si="53"/>
        <v>1.2314171748359708E-3</v>
      </c>
    </row>
    <row r="568" spans="1:12" x14ac:dyDescent="0.3">
      <c r="A568" s="3">
        <v>43208</v>
      </c>
      <c r="B568" s="18">
        <v>42.13</v>
      </c>
      <c r="C568" s="16">
        <f t="shared" si="48"/>
        <v>-1.6587677725118377E-3</v>
      </c>
      <c r="D568" s="18">
        <v>107.83</v>
      </c>
      <c r="E568" s="16">
        <f t="shared" si="49"/>
        <v>-2.0360944007403736E-3</v>
      </c>
      <c r="F568" s="18">
        <v>29.49</v>
      </c>
      <c r="G568" s="16">
        <f t="shared" si="50"/>
        <v>2.0387359836899765E-3</v>
      </c>
      <c r="J568" s="15">
        <f t="shared" si="51"/>
        <v>-2.2136907744068238E-3</v>
      </c>
      <c r="K568" s="15">
        <f t="shared" si="52"/>
        <v>-2.5087312422866544E-3</v>
      </c>
      <c r="L568" s="15">
        <f t="shared" si="53"/>
        <v>1.5683151735021788E-3</v>
      </c>
    </row>
    <row r="569" spans="1:12" x14ac:dyDescent="0.3">
      <c r="A569" s="3">
        <v>43209</v>
      </c>
      <c r="B569" s="18">
        <v>42.38</v>
      </c>
      <c r="C569" s="16">
        <f t="shared" si="48"/>
        <v>5.9340137669119386E-3</v>
      </c>
      <c r="D569" s="18">
        <v>108.3</v>
      </c>
      <c r="E569" s="16">
        <f t="shared" si="49"/>
        <v>4.3587127886488553E-3</v>
      </c>
      <c r="F569" s="18">
        <v>29.6</v>
      </c>
      <c r="G569" s="16">
        <f t="shared" si="50"/>
        <v>3.7300779925399929E-3</v>
      </c>
      <c r="J569" s="15">
        <f t="shared" si="51"/>
        <v>5.3790907650169521E-3</v>
      </c>
      <c r="K569" s="15">
        <f t="shared" si="52"/>
        <v>3.8860759471025744E-3</v>
      </c>
      <c r="L569" s="15">
        <f t="shared" si="53"/>
        <v>3.2596571823521954E-3</v>
      </c>
    </row>
    <row r="570" spans="1:12" x14ac:dyDescent="0.3">
      <c r="A570" s="3">
        <v>43210</v>
      </c>
      <c r="B570" s="18">
        <v>42.3</v>
      </c>
      <c r="C570" s="16">
        <f t="shared" si="48"/>
        <v>-1.8876828692780956E-3</v>
      </c>
      <c r="D570" s="18">
        <v>107.69</v>
      </c>
      <c r="E570" s="16">
        <f t="shared" si="49"/>
        <v>-5.6325023084026205E-3</v>
      </c>
      <c r="F570" s="18">
        <v>29.46</v>
      </c>
      <c r="G570" s="16">
        <f t="shared" si="50"/>
        <v>-4.7297297297297369E-3</v>
      </c>
      <c r="J570" s="15">
        <f t="shared" si="51"/>
        <v>-2.4426058711730816E-3</v>
      </c>
      <c r="K570" s="15">
        <f t="shared" si="52"/>
        <v>-6.1051391499489013E-3</v>
      </c>
      <c r="L570" s="15">
        <f t="shared" si="53"/>
        <v>-5.2001505399175349E-3</v>
      </c>
    </row>
    <row r="571" spans="1:12" x14ac:dyDescent="0.3">
      <c r="A571" s="3">
        <v>43213</v>
      </c>
      <c r="B571" s="18">
        <v>42.31</v>
      </c>
      <c r="C571" s="16">
        <f t="shared" si="48"/>
        <v>2.3640661938539864E-4</v>
      </c>
      <c r="D571" s="18">
        <v>108.65</v>
      </c>
      <c r="E571" s="16">
        <f t="shared" si="49"/>
        <v>8.9144767387874246E-3</v>
      </c>
      <c r="F571" s="18">
        <v>29.43</v>
      </c>
      <c r="G571" s="16">
        <f t="shared" si="50"/>
        <v>-1.0183299389002753E-3</v>
      </c>
      <c r="J571" s="15">
        <f t="shared" si="51"/>
        <v>-3.185163825095874E-4</v>
      </c>
      <c r="K571" s="15">
        <f t="shared" si="52"/>
        <v>8.4418398972411438E-3</v>
      </c>
      <c r="L571" s="15">
        <f t="shared" si="53"/>
        <v>-1.4887507490880731E-3</v>
      </c>
    </row>
    <row r="572" spans="1:12" x14ac:dyDescent="0.3">
      <c r="A572" s="3">
        <v>43214</v>
      </c>
      <c r="B572" s="18">
        <v>42.3</v>
      </c>
      <c r="C572" s="16">
        <f t="shared" si="48"/>
        <v>-2.3635074450500948E-4</v>
      </c>
      <c r="D572" s="18">
        <v>108.71</v>
      </c>
      <c r="E572" s="16">
        <f t="shared" si="49"/>
        <v>5.5223193741360532E-4</v>
      </c>
      <c r="F572" s="18">
        <v>29.64</v>
      </c>
      <c r="G572" s="16">
        <f t="shared" si="50"/>
        <v>7.135575942915473E-3</v>
      </c>
      <c r="J572" s="15">
        <f t="shared" si="51"/>
        <v>-7.9127374639999552E-4</v>
      </c>
      <c r="K572" s="15">
        <f t="shared" si="52"/>
        <v>7.9595095867324617E-5</v>
      </c>
      <c r="L572" s="15">
        <f t="shared" si="53"/>
        <v>6.6651551327276751E-3</v>
      </c>
    </row>
    <row r="573" spans="1:12" x14ac:dyDescent="0.3">
      <c r="A573" s="3">
        <v>43215</v>
      </c>
      <c r="B573" s="18">
        <v>42.06</v>
      </c>
      <c r="C573" s="16">
        <f t="shared" si="48"/>
        <v>-5.6737588652481241E-3</v>
      </c>
      <c r="D573" s="18">
        <v>108.03</v>
      </c>
      <c r="E573" s="16">
        <f t="shared" si="49"/>
        <v>-6.2551743169900753E-3</v>
      </c>
      <c r="F573" s="18">
        <v>29.46</v>
      </c>
      <c r="G573" s="16">
        <f t="shared" si="50"/>
        <v>-6.0728744939271273E-3</v>
      </c>
      <c r="J573" s="15">
        <f t="shared" si="51"/>
        <v>-6.2286818671431106E-3</v>
      </c>
      <c r="K573" s="15">
        <f t="shared" si="52"/>
        <v>-6.7278111585363561E-3</v>
      </c>
      <c r="L573" s="15">
        <f t="shared" si="53"/>
        <v>-6.5432953041149253E-3</v>
      </c>
    </row>
    <row r="574" spans="1:12" x14ac:dyDescent="0.3">
      <c r="A574" s="3">
        <v>43216</v>
      </c>
      <c r="B574" s="18">
        <v>42.06</v>
      </c>
      <c r="C574" s="16">
        <f t="shared" si="48"/>
        <v>0</v>
      </c>
      <c r="D574" s="18">
        <v>108.16</v>
      </c>
      <c r="E574" s="16">
        <f t="shared" si="49"/>
        <v>1.2033694344162349E-3</v>
      </c>
      <c r="F574" s="18">
        <v>29.43</v>
      </c>
      <c r="G574" s="16">
        <f t="shared" si="50"/>
        <v>-1.0183299389002753E-3</v>
      </c>
      <c r="J574" s="15">
        <f t="shared" si="51"/>
        <v>-5.5492300189498604E-4</v>
      </c>
      <c r="K574" s="15">
        <f t="shared" si="52"/>
        <v>7.3073259286995419E-4</v>
      </c>
      <c r="L574" s="15">
        <f t="shared" si="53"/>
        <v>-1.4887507490880731E-3</v>
      </c>
    </row>
    <row r="575" spans="1:12" x14ac:dyDescent="0.3">
      <c r="A575" s="3">
        <v>43217</v>
      </c>
      <c r="B575" s="18">
        <v>42.42</v>
      </c>
      <c r="C575" s="16">
        <f t="shared" si="48"/>
        <v>8.5592011412267688E-3</v>
      </c>
      <c r="D575" s="18">
        <v>108.7</v>
      </c>
      <c r="E575" s="16">
        <f t="shared" si="49"/>
        <v>4.9926035502958488E-3</v>
      </c>
      <c r="F575" s="18">
        <v>29.85</v>
      </c>
      <c r="G575" s="16">
        <f t="shared" si="50"/>
        <v>1.4271151885830946E-2</v>
      </c>
      <c r="J575" s="15">
        <f t="shared" si="51"/>
        <v>8.0042781393317823E-3</v>
      </c>
      <c r="K575" s="15">
        <f t="shared" si="52"/>
        <v>4.519966708749568E-3</v>
      </c>
      <c r="L575" s="15">
        <f t="shared" si="53"/>
        <v>1.3800731075643148E-2</v>
      </c>
    </row>
    <row r="576" spans="1:12" x14ac:dyDescent="0.3">
      <c r="A576" s="3">
        <v>43220</v>
      </c>
      <c r="B576" s="18">
        <v>42.53</v>
      </c>
      <c r="C576" s="16">
        <f t="shared" si="48"/>
        <v>2.5931164545025531E-3</v>
      </c>
      <c r="D576" s="18">
        <v>109.28</v>
      </c>
      <c r="E576" s="16">
        <f t="shared" si="49"/>
        <v>5.3357865685372818E-3</v>
      </c>
      <c r="F576" s="18">
        <v>29.92</v>
      </c>
      <c r="G576" s="16">
        <f t="shared" si="50"/>
        <v>2.3450586264657236E-3</v>
      </c>
      <c r="J576" s="15">
        <f t="shared" si="51"/>
        <v>2.0381934526075671E-3</v>
      </c>
      <c r="K576" s="15">
        <f t="shared" si="52"/>
        <v>4.863149726991001E-3</v>
      </c>
      <c r="L576" s="15">
        <f t="shared" si="53"/>
        <v>1.8746378162779259E-3</v>
      </c>
    </row>
    <row r="577" spans="1:12" x14ac:dyDescent="0.3">
      <c r="A577" s="3">
        <v>43222</v>
      </c>
      <c r="B577" s="18">
        <v>42.24</v>
      </c>
      <c r="C577" s="16">
        <f t="shared" si="48"/>
        <v>-6.8187162003291446E-3</v>
      </c>
      <c r="D577" s="18">
        <v>108.63</v>
      </c>
      <c r="E577" s="16">
        <f t="shared" si="49"/>
        <v>-5.9480234260615994E-3</v>
      </c>
      <c r="F577" s="18">
        <v>29.64</v>
      </c>
      <c r="G577" s="16">
        <f t="shared" si="50"/>
        <v>-9.3582887700535133E-3</v>
      </c>
      <c r="J577" s="15">
        <f t="shared" si="51"/>
        <v>-7.3736392022241311E-3</v>
      </c>
      <c r="K577" s="15">
        <f t="shared" si="52"/>
        <v>-6.4206602676078802E-3</v>
      </c>
      <c r="L577" s="15">
        <f t="shared" si="53"/>
        <v>-9.8287095802413113E-3</v>
      </c>
    </row>
    <row r="578" spans="1:12" x14ac:dyDescent="0.3">
      <c r="A578" s="3">
        <v>43223</v>
      </c>
      <c r="B578" s="18">
        <v>42.06</v>
      </c>
      <c r="C578" s="16">
        <f t="shared" si="48"/>
        <v>-4.2613636363636465E-3</v>
      </c>
      <c r="D578" s="18">
        <v>107.71</v>
      </c>
      <c r="E578" s="16">
        <f t="shared" si="49"/>
        <v>-8.4691153456688539E-3</v>
      </c>
      <c r="F578" s="18">
        <v>29.55</v>
      </c>
      <c r="G578" s="16">
        <f t="shared" si="50"/>
        <v>-3.0364372469635637E-3</v>
      </c>
      <c r="J578" s="15">
        <f t="shared" si="51"/>
        <v>-4.8162866382586329E-3</v>
      </c>
      <c r="K578" s="15">
        <f t="shared" si="52"/>
        <v>-8.9417521872151347E-3</v>
      </c>
      <c r="L578" s="15">
        <f t="shared" si="53"/>
        <v>-3.5068580571513612E-3</v>
      </c>
    </row>
    <row r="579" spans="1:12" x14ac:dyDescent="0.3">
      <c r="A579" s="3">
        <v>43224</v>
      </c>
      <c r="B579" s="18">
        <v>41.78</v>
      </c>
      <c r="C579" s="16">
        <f t="shared" si="48"/>
        <v>-6.6571564431764374E-3</v>
      </c>
      <c r="D579" s="18">
        <v>107.38</v>
      </c>
      <c r="E579" s="16">
        <f t="shared" si="49"/>
        <v>-3.0637823786091589E-3</v>
      </c>
      <c r="F579" s="18">
        <v>29.42</v>
      </c>
      <c r="G579" s="16">
        <f t="shared" si="50"/>
        <v>-4.3993231810490752E-3</v>
      </c>
      <c r="J579" s="15">
        <f t="shared" si="51"/>
        <v>-7.2120794450714239E-3</v>
      </c>
      <c r="K579" s="15">
        <f t="shared" si="52"/>
        <v>-3.5364192201554397E-3</v>
      </c>
      <c r="L579" s="15">
        <f t="shared" si="53"/>
        <v>-4.8697439912368731E-3</v>
      </c>
    </row>
    <row r="580" spans="1:12" x14ac:dyDescent="0.3">
      <c r="A580" s="3">
        <v>43227</v>
      </c>
      <c r="B580" s="18">
        <v>42.21</v>
      </c>
      <c r="C580" s="16">
        <f t="shared" si="48"/>
        <v>1.0292005744375388E-2</v>
      </c>
      <c r="D580" s="18">
        <v>108.36</v>
      </c>
      <c r="E580" s="16">
        <f t="shared" si="49"/>
        <v>9.1264667535855271E-3</v>
      </c>
      <c r="F580" s="18">
        <v>29.63</v>
      </c>
      <c r="G580" s="16">
        <f t="shared" si="50"/>
        <v>7.1380013596191727E-3</v>
      </c>
      <c r="J580" s="15">
        <f t="shared" si="51"/>
        <v>9.7370827424804011E-3</v>
      </c>
      <c r="K580" s="15">
        <f t="shared" si="52"/>
        <v>8.6538299120392462E-3</v>
      </c>
      <c r="L580" s="15">
        <f t="shared" si="53"/>
        <v>6.6675805494313747E-3</v>
      </c>
    </row>
    <row r="581" spans="1:12" x14ac:dyDescent="0.3">
      <c r="A581" s="3">
        <v>43228</v>
      </c>
      <c r="B581" s="18">
        <v>42.39</v>
      </c>
      <c r="C581" s="16">
        <f t="shared" ref="C581:C644" si="54">B581/B580-1</f>
        <v>4.2643923240937021E-3</v>
      </c>
      <c r="D581" s="18">
        <v>108.32</v>
      </c>
      <c r="E581" s="16">
        <f t="shared" ref="E581:E644" si="55">D581/D580-1</f>
        <v>-3.6913990402365204E-4</v>
      </c>
      <c r="F581" s="18">
        <v>29.73</v>
      </c>
      <c r="G581" s="16">
        <f t="shared" ref="G581:G644" si="56">F581/F580-1</f>
        <v>3.3749578130273239E-3</v>
      </c>
      <c r="J581" s="15">
        <f t="shared" ref="J581:J644" si="57">C581-$C$1235</f>
        <v>3.709469322198716E-3</v>
      </c>
      <c r="K581" s="15">
        <f t="shared" ref="K581:K644" si="58">E581-$E$1235</f>
        <v>-8.4177674556993275E-4</v>
      </c>
      <c r="L581" s="15">
        <f t="shared" ref="L581:L644" si="59">G581-$G$1235</f>
        <v>2.9045370028395264E-3</v>
      </c>
    </row>
    <row r="582" spans="1:12" x14ac:dyDescent="0.3">
      <c r="A582" s="3">
        <v>43229</v>
      </c>
      <c r="B582" s="18">
        <v>42.34</v>
      </c>
      <c r="C582" s="16">
        <f t="shared" si="54"/>
        <v>-1.1795234725170411E-3</v>
      </c>
      <c r="D582" s="18">
        <v>107.76</v>
      </c>
      <c r="E582" s="16">
        <f t="shared" si="55"/>
        <v>-5.1698670605612174E-3</v>
      </c>
      <c r="F582" s="18">
        <v>29.66</v>
      </c>
      <c r="G582" s="16">
        <f t="shared" si="56"/>
        <v>-2.3545240497814257E-3</v>
      </c>
      <c r="J582" s="15">
        <f t="shared" si="57"/>
        <v>-1.7344464744120272E-3</v>
      </c>
      <c r="K582" s="15">
        <f t="shared" si="58"/>
        <v>-5.6425039021074982E-3</v>
      </c>
      <c r="L582" s="15">
        <f t="shared" si="59"/>
        <v>-2.8249448599692232E-3</v>
      </c>
    </row>
    <row r="583" spans="1:12" x14ac:dyDescent="0.3">
      <c r="A583" s="3">
        <v>43230</v>
      </c>
      <c r="B583" s="18">
        <v>42.24</v>
      </c>
      <c r="C583" s="16">
        <f t="shared" si="54"/>
        <v>-2.3618327822390039E-3</v>
      </c>
      <c r="D583" s="18">
        <v>107.02</v>
      </c>
      <c r="E583" s="16">
        <f t="shared" si="55"/>
        <v>-6.8671121009652447E-3</v>
      </c>
      <c r="F583" s="18">
        <v>29.44</v>
      </c>
      <c r="G583" s="16">
        <f t="shared" si="56"/>
        <v>-7.417397167902906E-3</v>
      </c>
      <c r="J583" s="15">
        <f t="shared" si="57"/>
        <v>-2.91675578413399E-3</v>
      </c>
      <c r="K583" s="15">
        <f t="shared" si="58"/>
        <v>-7.3397489425115255E-3</v>
      </c>
      <c r="L583" s="15">
        <f t="shared" si="59"/>
        <v>-7.887817978090704E-3</v>
      </c>
    </row>
    <row r="584" spans="1:12" x14ac:dyDescent="0.3">
      <c r="A584" s="3">
        <v>43231</v>
      </c>
      <c r="B584" s="18">
        <v>42.46</v>
      </c>
      <c r="C584" s="16">
        <f t="shared" si="54"/>
        <v>5.2083333333332593E-3</v>
      </c>
      <c r="D584" s="18">
        <v>107.53</v>
      </c>
      <c r="E584" s="16">
        <f t="shared" si="55"/>
        <v>4.7654643991776879E-3</v>
      </c>
      <c r="F584" s="18">
        <v>29.47</v>
      </c>
      <c r="G584" s="16">
        <f t="shared" si="56"/>
        <v>1.0190217391303769E-3</v>
      </c>
      <c r="J584" s="15">
        <f t="shared" si="57"/>
        <v>4.6534103314382728E-3</v>
      </c>
      <c r="K584" s="15">
        <f t="shared" si="58"/>
        <v>4.2928275576314071E-3</v>
      </c>
      <c r="L584" s="15">
        <f t="shared" si="59"/>
        <v>5.4860092894257911E-4</v>
      </c>
    </row>
    <row r="585" spans="1:12" x14ac:dyDescent="0.3">
      <c r="A585" s="3">
        <v>43234</v>
      </c>
      <c r="B585" s="18">
        <v>42.51</v>
      </c>
      <c r="C585" s="16">
        <f t="shared" si="54"/>
        <v>1.1775788977861357E-3</v>
      </c>
      <c r="D585" s="18">
        <v>107.02</v>
      </c>
      <c r="E585" s="16">
        <f t="shared" si="55"/>
        <v>-4.74286245698885E-3</v>
      </c>
      <c r="F585" s="18">
        <v>29.31</v>
      </c>
      <c r="G585" s="16">
        <f t="shared" si="56"/>
        <v>-5.4292500848320824E-3</v>
      </c>
      <c r="J585" s="15">
        <f t="shared" si="57"/>
        <v>6.2265589589114963E-4</v>
      </c>
      <c r="K585" s="15">
        <f t="shared" si="58"/>
        <v>-5.2154992985351308E-3</v>
      </c>
      <c r="L585" s="15">
        <f t="shared" si="59"/>
        <v>-5.8996708950198803E-3</v>
      </c>
    </row>
    <row r="586" spans="1:12" x14ac:dyDescent="0.3">
      <c r="A586" s="3">
        <v>43235</v>
      </c>
      <c r="B586" s="18">
        <v>42.46</v>
      </c>
      <c r="C586" s="16">
        <f t="shared" si="54"/>
        <v>-1.176193836744277E-3</v>
      </c>
      <c r="D586" s="18">
        <v>106.25</v>
      </c>
      <c r="E586" s="16">
        <f t="shared" si="55"/>
        <v>-7.1949168379741302E-3</v>
      </c>
      <c r="F586" s="18">
        <v>29.13</v>
      </c>
      <c r="G586" s="16">
        <f t="shared" si="56"/>
        <v>-6.1412487205732003E-3</v>
      </c>
      <c r="J586" s="15">
        <f t="shared" si="57"/>
        <v>-1.7311168386392631E-3</v>
      </c>
      <c r="K586" s="15">
        <f t="shared" si="58"/>
        <v>-7.667553679520411E-3</v>
      </c>
      <c r="L586" s="15">
        <f t="shared" si="59"/>
        <v>-6.6116695307609982E-3</v>
      </c>
    </row>
    <row r="587" spans="1:12" x14ac:dyDescent="0.3">
      <c r="A587" s="3">
        <v>43236</v>
      </c>
      <c r="B587" s="18">
        <v>42.14</v>
      </c>
      <c r="C587" s="16">
        <f t="shared" si="54"/>
        <v>-7.5365049458313571E-3</v>
      </c>
      <c r="D587" s="18">
        <v>105.5</v>
      </c>
      <c r="E587" s="16">
        <f t="shared" si="55"/>
        <v>-7.058823529411784E-3</v>
      </c>
      <c r="F587" s="18">
        <v>28.92</v>
      </c>
      <c r="G587" s="16">
        <f t="shared" si="56"/>
        <v>-7.2090628218330899E-3</v>
      </c>
      <c r="J587" s="15">
        <f t="shared" si="57"/>
        <v>-8.0914279477263436E-3</v>
      </c>
      <c r="K587" s="15">
        <f t="shared" si="58"/>
        <v>-7.5314603709580649E-3</v>
      </c>
      <c r="L587" s="15">
        <f t="shared" si="59"/>
        <v>-7.6794836320208879E-3</v>
      </c>
    </row>
    <row r="588" spans="1:12" x14ac:dyDescent="0.3">
      <c r="A588" s="3">
        <v>43237</v>
      </c>
      <c r="B588" s="18">
        <v>41.93</v>
      </c>
      <c r="C588" s="16">
        <f t="shared" si="54"/>
        <v>-4.983388704318914E-3</v>
      </c>
      <c r="D588" s="18">
        <v>106.09</v>
      </c>
      <c r="E588" s="16">
        <f t="shared" si="55"/>
        <v>5.5924170616115099E-3</v>
      </c>
      <c r="F588" s="18">
        <v>28.84</v>
      </c>
      <c r="G588" s="16">
        <f t="shared" si="56"/>
        <v>-2.7662517289074318E-3</v>
      </c>
      <c r="J588" s="15">
        <f t="shared" si="57"/>
        <v>-5.5383117062139005E-3</v>
      </c>
      <c r="K588" s="15">
        <f t="shared" si="58"/>
        <v>5.1197802200652291E-3</v>
      </c>
      <c r="L588" s="15">
        <f t="shared" si="59"/>
        <v>-3.2366725390952293E-3</v>
      </c>
    </row>
    <row r="589" spans="1:12" x14ac:dyDescent="0.3">
      <c r="A589" s="3">
        <v>43238</v>
      </c>
      <c r="B589" s="18">
        <v>41.5</v>
      </c>
      <c r="C589" s="16">
        <f t="shared" si="54"/>
        <v>-1.0255187216789863E-2</v>
      </c>
      <c r="D589" s="18">
        <v>105.07</v>
      </c>
      <c r="E589" s="16">
        <f t="shared" si="55"/>
        <v>-9.6144782731644174E-3</v>
      </c>
      <c r="F589" s="18">
        <v>28.5</v>
      </c>
      <c r="G589" s="16">
        <f t="shared" si="56"/>
        <v>-1.1789181692094308E-2</v>
      </c>
      <c r="J589" s="15">
        <f t="shared" si="57"/>
        <v>-1.0810110218684849E-2</v>
      </c>
      <c r="K589" s="15">
        <f t="shared" si="58"/>
        <v>-1.0087115114710698E-2</v>
      </c>
      <c r="L589" s="15">
        <f t="shared" si="59"/>
        <v>-1.2259602502282106E-2</v>
      </c>
    </row>
    <row r="590" spans="1:12" x14ac:dyDescent="0.3">
      <c r="A590" s="3">
        <v>43241</v>
      </c>
      <c r="B590" s="18">
        <v>41.28</v>
      </c>
      <c r="C590" s="16">
        <f t="shared" si="54"/>
        <v>-5.3012048192770944E-3</v>
      </c>
      <c r="D590" s="18">
        <v>103.87</v>
      </c>
      <c r="E590" s="16">
        <f t="shared" si="55"/>
        <v>-1.1420957456933389E-2</v>
      </c>
      <c r="F590" s="24">
        <v>28.27</v>
      </c>
      <c r="G590" s="16">
        <f t="shared" si="56"/>
        <v>-8.0701754385965607E-3</v>
      </c>
      <c r="J590" s="15">
        <f t="shared" si="57"/>
        <v>-5.8561278211720809E-3</v>
      </c>
      <c r="K590" s="15">
        <f t="shared" si="58"/>
        <v>-1.189359429847967E-2</v>
      </c>
      <c r="L590" s="15">
        <f t="shared" si="59"/>
        <v>-8.5405962487843587E-3</v>
      </c>
    </row>
    <row r="591" spans="1:12" x14ac:dyDescent="0.3">
      <c r="A591" s="3">
        <v>43242</v>
      </c>
      <c r="B591" s="18">
        <v>41.55</v>
      </c>
      <c r="C591" s="16">
        <f t="shared" si="54"/>
        <v>6.5406976744184497E-3</v>
      </c>
      <c r="D591" s="18">
        <v>104.1</v>
      </c>
      <c r="E591" s="16">
        <f t="shared" si="55"/>
        <v>2.2143063444688416E-3</v>
      </c>
      <c r="F591" s="18">
        <v>28.27</v>
      </c>
      <c r="G591" s="16">
        <f t="shared" si="56"/>
        <v>0</v>
      </c>
      <c r="J591" s="15">
        <f t="shared" si="57"/>
        <v>5.9857746725234633E-3</v>
      </c>
      <c r="K591" s="15">
        <f t="shared" si="58"/>
        <v>1.7416695029225607E-3</v>
      </c>
      <c r="L591" s="15">
        <f t="shared" si="59"/>
        <v>-4.704208101877977E-4</v>
      </c>
    </row>
    <row r="592" spans="1:12" x14ac:dyDescent="0.3">
      <c r="A592" s="3">
        <v>43243</v>
      </c>
      <c r="B592" s="18">
        <v>41.22</v>
      </c>
      <c r="C592" s="16">
        <f t="shared" si="54"/>
        <v>-7.9422382671480163E-3</v>
      </c>
      <c r="D592" s="18">
        <v>103.77</v>
      </c>
      <c r="E592" s="16">
        <f t="shared" si="55"/>
        <v>-3.1700288184437486E-3</v>
      </c>
      <c r="F592" s="18">
        <v>28.23</v>
      </c>
      <c r="G592" s="16">
        <f t="shared" si="56"/>
        <v>-1.4149274849664106E-3</v>
      </c>
      <c r="J592" s="15">
        <f t="shared" si="57"/>
        <v>-8.4971612690430028E-3</v>
      </c>
      <c r="K592" s="15">
        <f t="shared" si="58"/>
        <v>-3.6426656599900294E-3</v>
      </c>
      <c r="L592" s="15">
        <f t="shared" si="59"/>
        <v>-1.8853482951542084E-3</v>
      </c>
    </row>
    <row r="593" spans="1:12" x14ac:dyDescent="0.3">
      <c r="A593" s="3">
        <v>43244</v>
      </c>
      <c r="B593" s="18">
        <v>41.43</v>
      </c>
      <c r="C593" s="16">
        <f t="shared" si="54"/>
        <v>5.0946142649199722E-3</v>
      </c>
      <c r="D593" s="18">
        <v>103.61</v>
      </c>
      <c r="E593" s="16">
        <f t="shared" si="55"/>
        <v>-1.5418714464681127E-3</v>
      </c>
      <c r="F593" s="18">
        <v>28.25</v>
      </c>
      <c r="G593" s="16">
        <f t="shared" si="56"/>
        <v>7.0846617074038498E-4</v>
      </c>
      <c r="J593" s="15">
        <f t="shared" si="57"/>
        <v>4.5396912630249857E-3</v>
      </c>
      <c r="K593" s="15">
        <f t="shared" si="58"/>
        <v>-2.0145082880143935E-3</v>
      </c>
      <c r="L593" s="15">
        <f t="shared" si="59"/>
        <v>2.3804536055258729E-4</v>
      </c>
    </row>
    <row r="594" spans="1:12" x14ac:dyDescent="0.3">
      <c r="A594" s="3">
        <v>43245</v>
      </c>
      <c r="B594" s="18">
        <v>42</v>
      </c>
      <c r="C594" s="16">
        <f t="shared" si="54"/>
        <v>1.3758146270818283E-2</v>
      </c>
      <c r="D594" s="18">
        <v>104.8</v>
      </c>
      <c r="E594" s="16">
        <f t="shared" si="55"/>
        <v>1.1485377859280055E-2</v>
      </c>
      <c r="F594" s="18">
        <v>28.23</v>
      </c>
      <c r="G594" s="16">
        <f t="shared" si="56"/>
        <v>-7.0796460176991705E-4</v>
      </c>
      <c r="J594" s="15">
        <f t="shared" si="57"/>
        <v>1.3203223268923297E-2</v>
      </c>
      <c r="K594" s="15">
        <f t="shared" si="58"/>
        <v>1.1012741017733774E-2</v>
      </c>
      <c r="L594" s="15">
        <f t="shared" si="59"/>
        <v>-1.1783854119577148E-3</v>
      </c>
    </row>
    <row r="595" spans="1:12" x14ac:dyDescent="0.3">
      <c r="A595" s="3">
        <v>43248</v>
      </c>
      <c r="B595" s="18">
        <v>42.36</v>
      </c>
      <c r="C595" s="16">
        <f t="shared" si="54"/>
        <v>8.5714285714284522E-3</v>
      </c>
      <c r="D595" s="18">
        <v>105.91</v>
      </c>
      <c r="E595" s="16">
        <f t="shared" si="55"/>
        <v>1.0591603053435206E-2</v>
      </c>
      <c r="F595" s="18">
        <v>28.37</v>
      </c>
      <c r="G595" s="16">
        <f t="shared" si="56"/>
        <v>4.9592631951824728E-3</v>
      </c>
      <c r="J595" s="15">
        <f t="shared" si="57"/>
        <v>8.0165055695334657E-3</v>
      </c>
      <c r="K595" s="15">
        <f t="shared" si="58"/>
        <v>1.0118966211888925E-2</v>
      </c>
      <c r="L595" s="15">
        <f t="shared" si="59"/>
        <v>4.4888423849946749E-3</v>
      </c>
    </row>
    <row r="596" spans="1:12" x14ac:dyDescent="0.3">
      <c r="A596" s="3">
        <v>43249</v>
      </c>
      <c r="B596" s="18">
        <v>42.17</v>
      </c>
      <c r="C596" s="16">
        <f t="shared" si="54"/>
        <v>-4.4853635505193168E-3</v>
      </c>
      <c r="D596" s="18">
        <v>105.12</v>
      </c>
      <c r="E596" s="16">
        <f t="shared" si="55"/>
        <v>-7.4591634406571128E-3</v>
      </c>
      <c r="F596" s="18">
        <v>28.23</v>
      </c>
      <c r="G596" s="16">
        <f t="shared" si="56"/>
        <v>-4.934790271413525E-3</v>
      </c>
      <c r="J596" s="15">
        <f t="shared" si="57"/>
        <v>-5.0402865524143033E-3</v>
      </c>
      <c r="K596" s="15">
        <f t="shared" si="58"/>
        <v>-7.9318002822033936E-3</v>
      </c>
      <c r="L596" s="15">
        <f t="shared" si="59"/>
        <v>-5.405211081601323E-3</v>
      </c>
    </row>
    <row r="597" spans="1:12" x14ac:dyDescent="0.3">
      <c r="A597" s="3">
        <v>43250</v>
      </c>
      <c r="B597" s="18">
        <v>42.02</v>
      </c>
      <c r="C597" s="16">
        <f t="shared" si="54"/>
        <v>-3.5570310647379255E-3</v>
      </c>
      <c r="D597" s="18">
        <v>104.91</v>
      </c>
      <c r="E597" s="16">
        <f t="shared" si="55"/>
        <v>-1.9977168949772972E-3</v>
      </c>
      <c r="F597" s="18">
        <v>28.15</v>
      </c>
      <c r="G597" s="16">
        <f t="shared" si="56"/>
        <v>-2.8338646829614289E-3</v>
      </c>
      <c r="J597" s="15">
        <f t="shared" si="57"/>
        <v>-4.111954066632912E-3</v>
      </c>
      <c r="K597" s="15">
        <f t="shared" si="58"/>
        <v>-2.470353736523578E-3</v>
      </c>
      <c r="L597" s="15">
        <f t="shared" si="59"/>
        <v>-3.3042854931492264E-3</v>
      </c>
    </row>
    <row r="598" spans="1:12" x14ac:dyDescent="0.3">
      <c r="A598" s="3">
        <v>43251</v>
      </c>
      <c r="B598" s="18">
        <v>42.35</v>
      </c>
      <c r="C598" s="16">
        <f t="shared" si="54"/>
        <v>7.8534031413612926E-3</v>
      </c>
      <c r="D598" s="18">
        <v>104.79</v>
      </c>
      <c r="E598" s="16">
        <f t="shared" si="55"/>
        <v>-1.1438375750641994E-3</v>
      </c>
      <c r="F598" s="18">
        <v>28.1</v>
      </c>
      <c r="G598" s="16">
        <f t="shared" si="56"/>
        <v>-1.7761989342804929E-3</v>
      </c>
      <c r="J598" s="15">
        <f t="shared" si="57"/>
        <v>7.2984801394663061E-3</v>
      </c>
      <c r="K598" s="15">
        <f t="shared" si="58"/>
        <v>-1.6164744166104802E-3</v>
      </c>
      <c r="L598" s="15">
        <f t="shared" si="59"/>
        <v>-2.2466197444682904E-3</v>
      </c>
    </row>
    <row r="599" spans="1:12" x14ac:dyDescent="0.3">
      <c r="A599" s="3">
        <v>43252</v>
      </c>
      <c r="B599" s="18">
        <v>42.1</v>
      </c>
      <c r="C599" s="16">
        <f t="shared" si="54"/>
        <v>-5.9031877213695516E-3</v>
      </c>
      <c r="D599" s="18">
        <v>103.45</v>
      </c>
      <c r="E599" s="16">
        <f t="shared" si="55"/>
        <v>-1.2787479721347528E-2</v>
      </c>
      <c r="F599" s="18">
        <v>27.64</v>
      </c>
      <c r="G599" s="16">
        <f t="shared" si="56"/>
        <v>-1.6370106761565917E-2</v>
      </c>
      <c r="J599" s="15">
        <f t="shared" si="57"/>
        <v>-6.4581107232645381E-3</v>
      </c>
      <c r="K599" s="15">
        <f t="shared" si="58"/>
        <v>-1.3260116562893809E-2</v>
      </c>
      <c r="L599" s="15">
        <f t="shared" si="59"/>
        <v>-1.6840527571753715E-2</v>
      </c>
    </row>
    <row r="600" spans="1:12" x14ac:dyDescent="0.3">
      <c r="A600" s="3">
        <v>43255</v>
      </c>
      <c r="B600" s="18">
        <v>41.75</v>
      </c>
      <c r="C600" s="16">
        <f t="shared" si="54"/>
        <v>-8.3135391923990776E-3</v>
      </c>
      <c r="D600" s="18">
        <v>102.32</v>
      </c>
      <c r="E600" s="16">
        <f t="shared" si="55"/>
        <v>-1.0923151280812116E-2</v>
      </c>
      <c r="F600" s="18">
        <v>27.02</v>
      </c>
      <c r="G600" s="16">
        <f t="shared" si="56"/>
        <v>-2.2431259044862539E-2</v>
      </c>
      <c r="J600" s="15">
        <f t="shared" si="57"/>
        <v>-8.868462194294064E-3</v>
      </c>
      <c r="K600" s="15">
        <f t="shared" si="58"/>
        <v>-1.1395788122358396E-2</v>
      </c>
      <c r="L600" s="15">
        <f t="shared" si="59"/>
        <v>-2.2901679855050337E-2</v>
      </c>
    </row>
    <row r="601" spans="1:12" x14ac:dyDescent="0.3">
      <c r="A601" s="3">
        <v>43256</v>
      </c>
      <c r="B601" s="18">
        <v>41.63</v>
      </c>
      <c r="C601" s="16">
        <f t="shared" si="54"/>
        <v>-2.8742514970059307E-3</v>
      </c>
      <c r="D601" s="18">
        <v>101.11</v>
      </c>
      <c r="E601" s="16">
        <f t="shared" si="55"/>
        <v>-1.1825645035183685E-2</v>
      </c>
      <c r="F601" s="18">
        <v>26.51</v>
      </c>
      <c r="G601" s="16">
        <f t="shared" si="56"/>
        <v>-1.887490747594367E-2</v>
      </c>
      <c r="J601" s="15">
        <f t="shared" si="57"/>
        <v>-3.4291744989009168E-3</v>
      </c>
      <c r="K601" s="15">
        <f t="shared" si="58"/>
        <v>-1.2298281876729966E-2</v>
      </c>
      <c r="L601" s="15">
        <f t="shared" si="59"/>
        <v>-1.9345328286131468E-2</v>
      </c>
    </row>
    <row r="602" spans="1:12" x14ac:dyDescent="0.3">
      <c r="A602" s="3">
        <v>43257</v>
      </c>
      <c r="B602" s="18">
        <v>42</v>
      </c>
      <c r="C602" s="16">
        <f t="shared" si="54"/>
        <v>8.8878212827288028E-3</v>
      </c>
      <c r="D602" s="18">
        <v>101.98</v>
      </c>
      <c r="E602" s="16">
        <f t="shared" si="55"/>
        <v>8.6044901592325918E-3</v>
      </c>
      <c r="F602" s="18">
        <v>26.68</v>
      </c>
      <c r="G602" s="16">
        <f t="shared" si="56"/>
        <v>6.4126744624668497E-3</v>
      </c>
      <c r="J602" s="15">
        <f t="shared" si="57"/>
        <v>8.3328982808338163E-3</v>
      </c>
      <c r="K602" s="15">
        <f t="shared" si="58"/>
        <v>8.1318533176863109E-3</v>
      </c>
      <c r="L602" s="15">
        <f t="shared" si="59"/>
        <v>5.9422536522790517E-3</v>
      </c>
    </row>
    <row r="603" spans="1:12" x14ac:dyDescent="0.3">
      <c r="A603" s="3">
        <v>43258</v>
      </c>
      <c r="B603" s="18">
        <v>42.35</v>
      </c>
      <c r="C603" s="16">
        <f t="shared" si="54"/>
        <v>8.3333333333333037E-3</v>
      </c>
      <c r="D603" s="18">
        <v>103.49</v>
      </c>
      <c r="E603" s="16">
        <f t="shared" si="55"/>
        <v>1.4806824867620971E-2</v>
      </c>
      <c r="F603" s="18">
        <v>27.21</v>
      </c>
      <c r="G603" s="16">
        <f t="shared" si="56"/>
        <v>1.9865067466266817E-2</v>
      </c>
      <c r="J603" s="15">
        <f t="shared" si="57"/>
        <v>7.7784103314383173E-3</v>
      </c>
      <c r="K603" s="15">
        <f t="shared" si="58"/>
        <v>1.433418802607469E-2</v>
      </c>
      <c r="L603" s="15">
        <f t="shared" si="59"/>
        <v>1.9394646656079019E-2</v>
      </c>
    </row>
    <row r="604" spans="1:12" x14ac:dyDescent="0.3">
      <c r="A604" s="3">
        <v>43259</v>
      </c>
      <c r="B604" s="18">
        <v>42.38</v>
      </c>
      <c r="C604" s="16">
        <f t="shared" si="54"/>
        <v>7.0838252656435508E-4</v>
      </c>
      <c r="D604" s="18">
        <v>103.92</v>
      </c>
      <c r="E604" s="16">
        <f t="shared" si="55"/>
        <v>4.1549908203690755E-3</v>
      </c>
      <c r="F604" s="18">
        <v>27.37</v>
      </c>
      <c r="G604" s="16">
        <f t="shared" si="56"/>
        <v>5.8801911062109635E-3</v>
      </c>
      <c r="J604" s="15">
        <f t="shared" si="57"/>
        <v>1.5345952466936904E-4</v>
      </c>
      <c r="K604" s="15">
        <f t="shared" si="58"/>
        <v>3.6823539788227947E-3</v>
      </c>
      <c r="L604" s="15">
        <f t="shared" si="59"/>
        <v>5.4097702960231656E-3</v>
      </c>
    </row>
    <row r="605" spans="1:12" x14ac:dyDescent="0.3">
      <c r="A605" s="3">
        <v>43262</v>
      </c>
      <c r="B605" s="18">
        <v>42.45</v>
      </c>
      <c r="C605" s="16">
        <f t="shared" si="54"/>
        <v>1.651722510618292E-3</v>
      </c>
      <c r="D605" s="18">
        <v>103.56</v>
      </c>
      <c r="E605" s="16">
        <f t="shared" si="55"/>
        <v>-3.4642032332563577E-3</v>
      </c>
      <c r="F605" s="18">
        <v>27.51</v>
      </c>
      <c r="G605" s="16">
        <f t="shared" si="56"/>
        <v>5.1150895140665842E-3</v>
      </c>
      <c r="J605" s="15">
        <f t="shared" si="57"/>
        <v>1.096799508723306E-3</v>
      </c>
      <c r="K605" s="15">
        <f t="shared" si="58"/>
        <v>-3.9368400748026385E-3</v>
      </c>
      <c r="L605" s="15">
        <f t="shared" si="59"/>
        <v>4.6446687038787862E-3</v>
      </c>
    </row>
    <row r="606" spans="1:12" x14ac:dyDescent="0.3">
      <c r="A606" s="3">
        <v>43263</v>
      </c>
      <c r="B606" s="18">
        <v>42.56</v>
      </c>
      <c r="C606" s="16">
        <f t="shared" si="54"/>
        <v>2.5912838633685986E-3</v>
      </c>
      <c r="D606" s="18">
        <v>103.91</v>
      </c>
      <c r="E606" s="16">
        <f t="shared" si="55"/>
        <v>3.3796832753958395E-3</v>
      </c>
      <c r="F606" s="18">
        <v>27.72</v>
      </c>
      <c r="G606" s="16">
        <f t="shared" si="56"/>
        <v>7.6335877862594437E-3</v>
      </c>
      <c r="J606" s="15">
        <f t="shared" si="57"/>
        <v>2.0363608614736126E-3</v>
      </c>
      <c r="K606" s="15">
        <f t="shared" si="58"/>
        <v>2.9070464338495586E-3</v>
      </c>
      <c r="L606" s="15">
        <f t="shared" si="59"/>
        <v>7.1631669760716457E-3</v>
      </c>
    </row>
    <row r="607" spans="1:12" x14ac:dyDescent="0.3">
      <c r="A607" s="3">
        <v>43264</v>
      </c>
      <c r="B607" s="18">
        <v>42.61</v>
      </c>
      <c r="C607" s="16">
        <f t="shared" si="54"/>
        <v>1.1748120300751896E-3</v>
      </c>
      <c r="D607" s="18">
        <v>103.65</v>
      </c>
      <c r="E607" s="16">
        <f t="shared" si="55"/>
        <v>-2.5021653353862749E-3</v>
      </c>
      <c r="F607" s="18">
        <v>27.72</v>
      </c>
      <c r="G607" s="16">
        <f t="shared" si="56"/>
        <v>0</v>
      </c>
      <c r="J607" s="15">
        <f t="shared" si="57"/>
        <v>6.198890281802036E-4</v>
      </c>
      <c r="K607" s="15">
        <f t="shared" si="58"/>
        <v>-2.9748021769325558E-3</v>
      </c>
      <c r="L607" s="15">
        <f t="shared" si="59"/>
        <v>-4.704208101877977E-4</v>
      </c>
    </row>
    <row r="608" spans="1:12" x14ac:dyDescent="0.3">
      <c r="A608" s="3">
        <v>43265</v>
      </c>
      <c r="B608" s="18">
        <v>42.44</v>
      </c>
      <c r="C608" s="16">
        <f t="shared" si="54"/>
        <v>-3.989673785496417E-3</v>
      </c>
      <c r="D608" s="18">
        <v>103.36</v>
      </c>
      <c r="E608" s="16">
        <f t="shared" si="55"/>
        <v>-2.7978774722624555E-3</v>
      </c>
      <c r="F608" s="18">
        <v>27.6</v>
      </c>
      <c r="G608" s="16">
        <f t="shared" si="56"/>
        <v>-4.3290043290041824E-3</v>
      </c>
      <c r="J608" s="15">
        <f t="shared" si="57"/>
        <v>-4.5445967873914035E-3</v>
      </c>
      <c r="K608" s="15">
        <f t="shared" si="58"/>
        <v>-3.2705143138087363E-3</v>
      </c>
      <c r="L608" s="15">
        <f t="shared" si="59"/>
        <v>-4.7994251391919804E-3</v>
      </c>
    </row>
    <row r="609" spans="1:12" x14ac:dyDescent="0.3">
      <c r="A609" s="3">
        <v>43266</v>
      </c>
      <c r="B609" s="18">
        <v>42.31</v>
      </c>
      <c r="C609" s="16">
        <f t="shared" si="54"/>
        <v>-3.0631479736097367E-3</v>
      </c>
      <c r="D609" s="18">
        <v>102.75</v>
      </c>
      <c r="E609" s="16">
        <f t="shared" si="55"/>
        <v>-5.9017027863776939E-3</v>
      </c>
      <c r="F609" s="18">
        <v>27.42</v>
      </c>
      <c r="G609" s="16">
        <f t="shared" si="56"/>
        <v>-6.521739130434745E-3</v>
      </c>
      <c r="J609" s="15">
        <f t="shared" si="57"/>
        <v>-3.6180709755047227E-3</v>
      </c>
      <c r="K609" s="15">
        <f t="shared" si="58"/>
        <v>-6.3743396279239747E-3</v>
      </c>
      <c r="L609" s="15">
        <f t="shared" si="59"/>
        <v>-6.9921599406225429E-3</v>
      </c>
    </row>
    <row r="610" spans="1:12" x14ac:dyDescent="0.3">
      <c r="A610" s="3">
        <v>43269</v>
      </c>
      <c r="B610" s="18">
        <v>42.26</v>
      </c>
      <c r="C610" s="16">
        <f t="shared" si="54"/>
        <v>-1.1817537225243813E-3</v>
      </c>
      <c r="D610" s="18">
        <v>102.31</v>
      </c>
      <c r="E610" s="16">
        <f t="shared" si="55"/>
        <v>-4.2822384428223836E-3</v>
      </c>
      <c r="F610" s="18">
        <v>27.14</v>
      </c>
      <c r="G610" s="16">
        <f t="shared" si="56"/>
        <v>-1.0211524434719177E-2</v>
      </c>
      <c r="J610" s="15">
        <f t="shared" si="57"/>
        <v>-1.7366767244193673E-3</v>
      </c>
      <c r="K610" s="15">
        <f t="shared" si="58"/>
        <v>-4.7548752843686645E-3</v>
      </c>
      <c r="L610" s="15">
        <f t="shared" si="59"/>
        <v>-1.0681945244906975E-2</v>
      </c>
    </row>
    <row r="611" spans="1:12" x14ac:dyDescent="0.3">
      <c r="A611" s="3">
        <v>43270</v>
      </c>
      <c r="B611" s="18">
        <v>41.97</v>
      </c>
      <c r="C611" s="16">
        <f t="shared" si="54"/>
        <v>-6.8622811168953524E-3</v>
      </c>
      <c r="D611" s="18">
        <v>101.48</v>
      </c>
      <c r="E611" s="16">
        <f t="shared" si="55"/>
        <v>-8.1125989639331264E-3</v>
      </c>
      <c r="F611" s="18">
        <v>26.82</v>
      </c>
      <c r="G611" s="16">
        <f t="shared" si="56"/>
        <v>-1.179071481208549E-2</v>
      </c>
      <c r="J611" s="15">
        <f t="shared" si="57"/>
        <v>-7.4172041187903388E-3</v>
      </c>
      <c r="K611" s="15">
        <f t="shared" si="58"/>
        <v>-8.5852358054794072E-3</v>
      </c>
      <c r="L611" s="15">
        <f t="shared" si="59"/>
        <v>-1.2261135622273288E-2</v>
      </c>
    </row>
    <row r="612" spans="1:12" x14ac:dyDescent="0.3">
      <c r="A612" s="3">
        <v>43271</v>
      </c>
      <c r="B612" s="18">
        <v>42.04</v>
      </c>
      <c r="C612" s="16">
        <f t="shared" si="54"/>
        <v>1.6678579938051996E-3</v>
      </c>
      <c r="D612" s="18">
        <v>101.54</v>
      </c>
      <c r="E612" s="16">
        <f t="shared" si="55"/>
        <v>5.9124950729216863E-4</v>
      </c>
      <c r="F612" s="18">
        <v>26.57</v>
      </c>
      <c r="G612" s="16">
        <f t="shared" si="56"/>
        <v>-9.321401938851559E-3</v>
      </c>
      <c r="J612" s="15">
        <f t="shared" si="57"/>
        <v>1.1129349919102136E-3</v>
      </c>
      <c r="K612" s="15">
        <f t="shared" si="58"/>
        <v>1.1861266574588792E-4</v>
      </c>
      <c r="L612" s="15">
        <f t="shared" si="59"/>
        <v>-9.791822749039357E-3</v>
      </c>
    </row>
    <row r="613" spans="1:12" x14ac:dyDescent="0.3">
      <c r="A613" s="3">
        <v>43272</v>
      </c>
      <c r="B613" s="18">
        <v>41.88</v>
      </c>
      <c r="C613" s="16">
        <f t="shared" si="54"/>
        <v>-3.8058991436725753E-3</v>
      </c>
      <c r="D613" s="18">
        <v>101.12</v>
      </c>
      <c r="E613" s="16">
        <f t="shared" si="55"/>
        <v>-4.136300965136952E-3</v>
      </c>
      <c r="F613" s="18">
        <v>26.42</v>
      </c>
      <c r="G613" s="16">
        <f t="shared" si="56"/>
        <v>-5.6454648099359961E-3</v>
      </c>
      <c r="J613" s="15">
        <f t="shared" si="57"/>
        <v>-4.3608221455675618E-3</v>
      </c>
      <c r="K613" s="15">
        <f t="shared" si="58"/>
        <v>-4.6089378066832328E-3</v>
      </c>
      <c r="L613" s="15">
        <f t="shared" si="59"/>
        <v>-6.1158856201237941E-3</v>
      </c>
    </row>
    <row r="614" spans="1:12" x14ac:dyDescent="0.3">
      <c r="A614" s="3">
        <v>43273</v>
      </c>
      <c r="B614" s="18">
        <v>42.18</v>
      </c>
      <c r="C614" s="16">
        <f t="shared" si="54"/>
        <v>7.1633237822348317E-3</v>
      </c>
      <c r="D614" s="18">
        <v>101.11</v>
      </c>
      <c r="E614" s="16">
        <f t="shared" si="55"/>
        <v>-9.88924050633333E-5</v>
      </c>
      <c r="F614" s="18">
        <v>26.43</v>
      </c>
      <c r="G614" s="16">
        <f t="shared" si="56"/>
        <v>3.7850113550330633E-4</v>
      </c>
      <c r="J614" s="15">
        <f t="shared" si="57"/>
        <v>6.6084007803398452E-3</v>
      </c>
      <c r="K614" s="15">
        <f t="shared" si="58"/>
        <v>-5.7152924660961401E-4</v>
      </c>
      <c r="L614" s="15">
        <f t="shared" si="59"/>
        <v>-9.1919674684491366E-5</v>
      </c>
    </row>
    <row r="615" spans="1:12" x14ac:dyDescent="0.3">
      <c r="A615" s="3">
        <v>43276</v>
      </c>
      <c r="B615" s="18">
        <v>41.83</v>
      </c>
      <c r="C615" s="16">
        <f t="shared" si="54"/>
        <v>-8.2977714556662363E-3</v>
      </c>
      <c r="D615" s="18">
        <v>100.37</v>
      </c>
      <c r="E615" s="16">
        <f t="shared" si="55"/>
        <v>-7.3187617446345277E-3</v>
      </c>
      <c r="F615" s="18">
        <v>26.2</v>
      </c>
      <c r="G615" s="16">
        <f t="shared" si="56"/>
        <v>-8.702232311766922E-3</v>
      </c>
      <c r="J615" s="15">
        <f t="shared" si="57"/>
        <v>-8.8526944575612228E-3</v>
      </c>
      <c r="K615" s="15">
        <f t="shared" si="58"/>
        <v>-7.7913985861808085E-3</v>
      </c>
      <c r="L615" s="15">
        <f t="shared" si="59"/>
        <v>-9.17265312195472E-3</v>
      </c>
    </row>
    <row r="616" spans="1:12" x14ac:dyDescent="0.3">
      <c r="A616" s="3">
        <v>43277</v>
      </c>
      <c r="B616" s="18">
        <v>41.84</v>
      </c>
      <c r="C616" s="16">
        <f t="shared" si="54"/>
        <v>2.3906287353581135E-4</v>
      </c>
      <c r="D616" s="18">
        <v>100</v>
      </c>
      <c r="E616" s="16">
        <f t="shared" si="55"/>
        <v>-3.6863604662747962E-3</v>
      </c>
      <c r="F616" s="18">
        <v>26.04</v>
      </c>
      <c r="G616" s="16">
        <f t="shared" si="56"/>
        <v>-6.1068702290076882E-3</v>
      </c>
      <c r="J616" s="15">
        <f t="shared" si="57"/>
        <v>-3.1586012835917469E-4</v>
      </c>
      <c r="K616" s="15">
        <f t="shared" si="58"/>
        <v>-4.158997307821077E-3</v>
      </c>
      <c r="L616" s="15">
        <f t="shared" si="59"/>
        <v>-6.5772910391954861E-3</v>
      </c>
    </row>
    <row r="617" spans="1:12" x14ac:dyDescent="0.3">
      <c r="A617" s="3">
        <v>43278</v>
      </c>
      <c r="B617" s="18">
        <v>41.36</v>
      </c>
      <c r="C617" s="16">
        <f t="shared" si="54"/>
        <v>-1.1472275334608151E-2</v>
      </c>
      <c r="D617" s="18">
        <v>98.74</v>
      </c>
      <c r="E617" s="16">
        <f t="shared" si="55"/>
        <v>-1.2600000000000056E-2</v>
      </c>
      <c r="F617" s="18">
        <v>25.64</v>
      </c>
      <c r="G617" s="16">
        <f t="shared" si="56"/>
        <v>-1.5360983102918557E-2</v>
      </c>
      <c r="J617" s="15">
        <f t="shared" si="57"/>
        <v>-1.2027198336503137E-2</v>
      </c>
      <c r="K617" s="15">
        <f t="shared" si="58"/>
        <v>-1.3072636841546336E-2</v>
      </c>
      <c r="L617" s="15">
        <f t="shared" si="59"/>
        <v>-1.5831403913106355E-2</v>
      </c>
    </row>
    <row r="618" spans="1:12" x14ac:dyDescent="0.3">
      <c r="A618" s="3">
        <v>43279</v>
      </c>
      <c r="B618" s="18">
        <v>41.06</v>
      </c>
      <c r="C618" s="16">
        <f t="shared" si="54"/>
        <v>-7.2533849129593486E-3</v>
      </c>
      <c r="D618" s="18">
        <v>97.76</v>
      </c>
      <c r="E618" s="16">
        <f t="shared" si="55"/>
        <v>-9.9250557018430996E-3</v>
      </c>
      <c r="F618" s="18">
        <v>25.42</v>
      </c>
      <c r="G618" s="16">
        <f t="shared" si="56"/>
        <v>-8.5803432137284696E-3</v>
      </c>
      <c r="J618" s="15">
        <f t="shared" si="57"/>
        <v>-7.8083079148543351E-3</v>
      </c>
      <c r="K618" s="15">
        <f t="shared" si="58"/>
        <v>-1.039769254338938E-2</v>
      </c>
      <c r="L618" s="15">
        <f t="shared" si="59"/>
        <v>-9.0507640239162676E-3</v>
      </c>
    </row>
    <row r="619" spans="1:12" x14ac:dyDescent="0.3">
      <c r="A619" s="3">
        <v>43280</v>
      </c>
      <c r="B619" s="18">
        <v>41.61</v>
      </c>
      <c r="C619" s="16">
        <f t="shared" si="54"/>
        <v>1.339503166098388E-2</v>
      </c>
      <c r="D619" s="18">
        <v>99.27</v>
      </c>
      <c r="E619" s="16">
        <f t="shared" si="55"/>
        <v>1.5445990180032565E-2</v>
      </c>
      <c r="F619" s="18">
        <v>25.72</v>
      </c>
      <c r="G619" s="16">
        <f t="shared" si="56"/>
        <v>1.1801730920534936E-2</v>
      </c>
      <c r="J619" s="15">
        <f t="shared" si="57"/>
        <v>1.2840108659088894E-2</v>
      </c>
      <c r="K619" s="15">
        <f t="shared" si="58"/>
        <v>1.4973353338486284E-2</v>
      </c>
      <c r="L619" s="15">
        <f t="shared" si="59"/>
        <v>1.1331310110347138E-2</v>
      </c>
    </row>
    <row r="620" spans="1:12" x14ac:dyDescent="0.3">
      <c r="A620" s="3">
        <v>43283</v>
      </c>
      <c r="B620" s="18">
        <v>41.4</v>
      </c>
      <c r="C620" s="16">
        <f t="shared" si="54"/>
        <v>-5.0468637346792189E-3</v>
      </c>
      <c r="D620" s="18">
        <v>98.83</v>
      </c>
      <c r="E620" s="16">
        <f t="shared" si="55"/>
        <v>-4.4323562002619443E-3</v>
      </c>
      <c r="F620" s="18">
        <v>25.76</v>
      </c>
      <c r="G620" s="16">
        <f t="shared" si="56"/>
        <v>1.5552099533437946E-3</v>
      </c>
      <c r="J620" s="15">
        <f t="shared" si="57"/>
        <v>-5.6017867365742054E-3</v>
      </c>
      <c r="K620" s="15">
        <f t="shared" si="58"/>
        <v>-4.9049930418082251E-3</v>
      </c>
      <c r="L620" s="15">
        <f t="shared" si="59"/>
        <v>1.0847891431559969E-3</v>
      </c>
    </row>
    <row r="621" spans="1:12" x14ac:dyDescent="0.3">
      <c r="A621" s="3">
        <v>43284</v>
      </c>
      <c r="B621" s="18">
        <v>41.6</v>
      </c>
      <c r="C621" s="16">
        <f t="shared" si="54"/>
        <v>4.8309178743961567E-3</v>
      </c>
      <c r="D621" s="18">
        <v>99.6</v>
      </c>
      <c r="E621" s="16">
        <f t="shared" si="55"/>
        <v>7.7911565314174869E-3</v>
      </c>
      <c r="F621" s="18">
        <v>25.78</v>
      </c>
      <c r="G621" s="16">
        <f t="shared" si="56"/>
        <v>7.763975155279379E-4</v>
      </c>
      <c r="J621" s="15">
        <f t="shared" si="57"/>
        <v>4.2759948725011702E-3</v>
      </c>
      <c r="K621" s="15">
        <f t="shared" si="58"/>
        <v>7.3185196898712061E-3</v>
      </c>
      <c r="L621" s="15">
        <f t="shared" si="59"/>
        <v>3.059767053401402E-4</v>
      </c>
    </row>
    <row r="622" spans="1:12" x14ac:dyDescent="0.3">
      <c r="A622" s="3">
        <v>43285</v>
      </c>
      <c r="B622" s="18">
        <v>41.74</v>
      </c>
      <c r="C622" s="16">
        <f t="shared" si="54"/>
        <v>3.3653846153847145E-3</v>
      </c>
      <c r="D622" s="18">
        <v>99.8</v>
      </c>
      <c r="E622" s="16">
        <f t="shared" si="55"/>
        <v>2.0080321285140812E-3</v>
      </c>
      <c r="F622" s="18">
        <v>25.81</v>
      </c>
      <c r="G622" s="16">
        <f t="shared" si="56"/>
        <v>1.1636927851046419E-3</v>
      </c>
      <c r="J622" s="15">
        <f t="shared" si="57"/>
        <v>2.8104616134897284E-3</v>
      </c>
      <c r="K622" s="15">
        <f t="shared" si="58"/>
        <v>1.5353952869678004E-3</v>
      </c>
      <c r="L622" s="15">
        <f t="shared" si="59"/>
        <v>6.9327197491684416E-4</v>
      </c>
    </row>
    <row r="623" spans="1:12" x14ac:dyDescent="0.3">
      <c r="A623" s="3">
        <v>43286</v>
      </c>
      <c r="B623" s="18">
        <v>41.54</v>
      </c>
      <c r="C623" s="16">
        <f t="shared" si="54"/>
        <v>-4.7915668423574864E-3</v>
      </c>
      <c r="D623" s="18">
        <v>99.26</v>
      </c>
      <c r="E623" s="16">
        <f t="shared" si="55"/>
        <v>-5.4108216432865452E-3</v>
      </c>
      <c r="F623" s="18">
        <v>25.74</v>
      </c>
      <c r="G623" s="16">
        <f t="shared" si="56"/>
        <v>-2.7121270825262167E-3</v>
      </c>
      <c r="J623" s="15">
        <f t="shared" si="57"/>
        <v>-5.3464898442524729E-3</v>
      </c>
      <c r="K623" s="15">
        <f t="shared" si="58"/>
        <v>-5.8834584848328261E-3</v>
      </c>
      <c r="L623" s="15">
        <f t="shared" si="59"/>
        <v>-3.1825478927140142E-3</v>
      </c>
    </row>
    <row r="624" spans="1:12" x14ac:dyDescent="0.3">
      <c r="A624" s="3">
        <v>43287</v>
      </c>
      <c r="B624" s="18">
        <v>41.54</v>
      </c>
      <c r="C624" s="16">
        <f t="shared" si="54"/>
        <v>0</v>
      </c>
      <c r="D624" s="18">
        <v>99.58</v>
      </c>
      <c r="E624" s="16">
        <f t="shared" si="55"/>
        <v>3.2238565383839735E-3</v>
      </c>
      <c r="F624" s="18">
        <v>25.79</v>
      </c>
      <c r="G624" s="16">
        <f t="shared" si="56"/>
        <v>1.9425019425018952E-3</v>
      </c>
      <c r="J624" s="15">
        <f t="shared" si="57"/>
        <v>-5.5492300189498604E-4</v>
      </c>
      <c r="K624" s="15">
        <f t="shared" si="58"/>
        <v>2.7512196968376926E-3</v>
      </c>
      <c r="L624" s="15">
        <f t="shared" si="59"/>
        <v>1.4720811323140975E-3</v>
      </c>
    </row>
    <row r="625" spans="1:12" x14ac:dyDescent="0.3">
      <c r="A625" s="3">
        <v>43290</v>
      </c>
      <c r="B625" s="18">
        <v>41.95</v>
      </c>
      <c r="C625" s="16">
        <f t="shared" si="54"/>
        <v>9.8700048146365127E-3</v>
      </c>
      <c r="D625" s="18">
        <v>100.7</v>
      </c>
      <c r="E625" s="16">
        <f t="shared" si="55"/>
        <v>1.1247238401285387E-2</v>
      </c>
      <c r="F625" s="18">
        <v>26.25</v>
      </c>
      <c r="G625" s="16">
        <f t="shared" si="56"/>
        <v>1.7836370686312497E-2</v>
      </c>
      <c r="J625" s="15">
        <f t="shared" si="57"/>
        <v>9.3150818127415262E-3</v>
      </c>
      <c r="K625" s="15">
        <f t="shared" si="58"/>
        <v>1.0774601559739106E-2</v>
      </c>
      <c r="L625" s="15">
        <f t="shared" si="59"/>
        <v>1.7365949876124699E-2</v>
      </c>
    </row>
    <row r="626" spans="1:12" x14ac:dyDescent="0.3">
      <c r="A626" s="3">
        <v>43291</v>
      </c>
      <c r="B626" s="18">
        <v>42.33</v>
      </c>
      <c r="C626" s="16">
        <f t="shared" si="54"/>
        <v>9.0584028605482647E-3</v>
      </c>
      <c r="D626" s="18">
        <v>101.49</v>
      </c>
      <c r="E626" s="16">
        <f t="shared" si="55"/>
        <v>7.845084409136005E-3</v>
      </c>
      <c r="F626" s="18">
        <v>26.41</v>
      </c>
      <c r="G626" s="16">
        <f t="shared" si="56"/>
        <v>6.0952380952381535E-3</v>
      </c>
      <c r="J626" s="15">
        <f t="shared" si="57"/>
        <v>8.5034798586532782E-3</v>
      </c>
      <c r="K626" s="15">
        <f t="shared" si="58"/>
        <v>7.3724475675897242E-3</v>
      </c>
      <c r="L626" s="15">
        <f t="shared" si="59"/>
        <v>5.6248172850503556E-3</v>
      </c>
    </row>
    <row r="627" spans="1:12" x14ac:dyDescent="0.3">
      <c r="A627" s="3">
        <v>43292</v>
      </c>
      <c r="B627" s="18">
        <v>42</v>
      </c>
      <c r="C627" s="16">
        <f t="shared" si="54"/>
        <v>-7.795889440113335E-3</v>
      </c>
      <c r="D627" s="18">
        <v>100.97</v>
      </c>
      <c r="E627" s="16">
        <f t="shared" si="55"/>
        <v>-5.1236575032022058E-3</v>
      </c>
      <c r="F627" s="18">
        <v>26.34</v>
      </c>
      <c r="G627" s="16">
        <f t="shared" si="56"/>
        <v>-2.6505111700113604E-3</v>
      </c>
      <c r="J627" s="15">
        <f t="shared" si="57"/>
        <v>-8.3508124420083214E-3</v>
      </c>
      <c r="K627" s="15">
        <f t="shared" si="58"/>
        <v>-5.5962943447484866E-3</v>
      </c>
      <c r="L627" s="15">
        <f t="shared" si="59"/>
        <v>-3.1209319801991579E-3</v>
      </c>
    </row>
    <row r="628" spans="1:12" x14ac:dyDescent="0.3">
      <c r="A628" s="3">
        <v>43293</v>
      </c>
      <c r="B628" s="18">
        <v>42.14</v>
      </c>
      <c r="C628" s="16">
        <f t="shared" si="54"/>
        <v>3.3333333333334103E-3</v>
      </c>
      <c r="D628" s="18">
        <v>101.05</v>
      </c>
      <c r="E628" s="16">
        <f t="shared" si="55"/>
        <v>7.9231454887596087E-4</v>
      </c>
      <c r="F628" s="18">
        <v>26.28</v>
      </c>
      <c r="G628" s="16">
        <f t="shared" si="56"/>
        <v>-2.277904328018221E-3</v>
      </c>
      <c r="J628" s="15">
        <f t="shared" si="57"/>
        <v>2.7784103314384243E-3</v>
      </c>
      <c r="K628" s="15">
        <f t="shared" si="58"/>
        <v>3.1967770732968016E-4</v>
      </c>
      <c r="L628" s="15">
        <f t="shared" si="59"/>
        <v>-2.7483251382060185E-3</v>
      </c>
    </row>
    <row r="629" spans="1:12" x14ac:dyDescent="0.3">
      <c r="A629" s="3">
        <v>43294</v>
      </c>
      <c r="B629" s="18">
        <v>41.91</v>
      </c>
      <c r="C629" s="16">
        <f t="shared" si="54"/>
        <v>-5.4579971523494031E-3</v>
      </c>
      <c r="D629" s="18">
        <v>100.18</v>
      </c>
      <c r="E629" s="16">
        <f t="shared" si="55"/>
        <v>-8.6095992083126127E-3</v>
      </c>
      <c r="F629" s="18">
        <v>25.92</v>
      </c>
      <c r="G629" s="16">
        <f t="shared" si="56"/>
        <v>-1.3698630136986245E-2</v>
      </c>
      <c r="J629" s="15">
        <f t="shared" si="57"/>
        <v>-6.0129201542443896E-3</v>
      </c>
      <c r="K629" s="15">
        <f t="shared" si="58"/>
        <v>-9.0822360498588935E-3</v>
      </c>
      <c r="L629" s="15">
        <f t="shared" si="59"/>
        <v>-1.4169050947174043E-2</v>
      </c>
    </row>
    <row r="630" spans="1:12" x14ac:dyDescent="0.3">
      <c r="A630" s="3">
        <v>43297</v>
      </c>
      <c r="B630" s="18">
        <v>41.51</v>
      </c>
      <c r="C630" s="16">
        <f t="shared" si="54"/>
        <v>-9.5442615127654395E-3</v>
      </c>
      <c r="D630" s="18">
        <v>98.46</v>
      </c>
      <c r="E630" s="16">
        <f t="shared" si="55"/>
        <v>-1.7169095627869946E-2</v>
      </c>
      <c r="F630" s="18">
        <v>25.38</v>
      </c>
      <c r="G630" s="16">
        <f t="shared" si="56"/>
        <v>-2.0833333333333481E-2</v>
      </c>
      <c r="J630" s="15">
        <f t="shared" si="57"/>
        <v>-1.0099184514660426E-2</v>
      </c>
      <c r="K630" s="15">
        <f t="shared" si="58"/>
        <v>-1.7641732469416225E-2</v>
      </c>
      <c r="L630" s="15">
        <f t="shared" si="59"/>
        <v>-2.1303754143521279E-2</v>
      </c>
    </row>
    <row r="631" spans="1:12" x14ac:dyDescent="0.3">
      <c r="A631" s="3">
        <v>43298</v>
      </c>
      <c r="B631" s="18">
        <v>41.95</v>
      </c>
      <c r="C631" s="16">
        <f t="shared" si="54"/>
        <v>1.0599855456516538E-2</v>
      </c>
      <c r="D631" s="18">
        <v>99.89</v>
      </c>
      <c r="E631" s="16">
        <f t="shared" si="55"/>
        <v>1.4523664432256833E-2</v>
      </c>
      <c r="F631" s="18">
        <v>25.51</v>
      </c>
      <c r="G631" s="16">
        <f t="shared" si="56"/>
        <v>5.1221434200159344E-3</v>
      </c>
      <c r="J631" s="15">
        <f t="shared" si="57"/>
        <v>1.0044932454621552E-2</v>
      </c>
      <c r="K631" s="15">
        <f t="shared" si="58"/>
        <v>1.4051027590710552E-2</v>
      </c>
      <c r="L631" s="15">
        <f t="shared" si="59"/>
        <v>4.6517226098281364E-3</v>
      </c>
    </row>
    <row r="632" spans="1:12" x14ac:dyDescent="0.3">
      <c r="A632" s="3">
        <v>43299</v>
      </c>
      <c r="B632" s="18">
        <v>41.74</v>
      </c>
      <c r="C632" s="16">
        <f t="shared" si="54"/>
        <v>-5.0059594755661463E-3</v>
      </c>
      <c r="D632" s="18">
        <v>99.02</v>
      </c>
      <c r="E632" s="16">
        <f t="shared" si="55"/>
        <v>-8.7095805385924985E-3</v>
      </c>
      <c r="F632" s="18">
        <v>25.28</v>
      </c>
      <c r="G632" s="16">
        <f t="shared" si="56"/>
        <v>-9.016072128577024E-3</v>
      </c>
      <c r="J632" s="15">
        <f t="shared" si="57"/>
        <v>-5.5608824774611328E-3</v>
      </c>
      <c r="K632" s="15">
        <f t="shared" si="58"/>
        <v>-9.1822173801387793E-3</v>
      </c>
      <c r="L632" s="15">
        <f t="shared" si="59"/>
        <v>-9.486492938764822E-3</v>
      </c>
    </row>
    <row r="633" spans="1:12" x14ac:dyDescent="0.3">
      <c r="A633" s="3">
        <v>43300</v>
      </c>
      <c r="B633" s="18">
        <v>41.61</v>
      </c>
      <c r="C633" s="16">
        <f t="shared" si="54"/>
        <v>-3.1145184475324106E-3</v>
      </c>
      <c r="D633" s="18">
        <v>98.53</v>
      </c>
      <c r="E633" s="16">
        <f t="shared" si="55"/>
        <v>-4.9484952534840643E-3</v>
      </c>
      <c r="F633" s="18">
        <v>25.13</v>
      </c>
      <c r="G633" s="16">
        <f t="shared" si="56"/>
        <v>-5.9335443037975555E-3</v>
      </c>
      <c r="J633" s="15">
        <f t="shared" si="57"/>
        <v>-3.6694414494273966E-3</v>
      </c>
      <c r="K633" s="15">
        <f t="shared" si="58"/>
        <v>-5.4211320950303451E-3</v>
      </c>
      <c r="L633" s="15">
        <f t="shared" si="59"/>
        <v>-6.4039651139853535E-3</v>
      </c>
    </row>
    <row r="634" spans="1:12" x14ac:dyDescent="0.3">
      <c r="A634" s="3">
        <v>43301</v>
      </c>
      <c r="B634" s="18">
        <v>41.9</v>
      </c>
      <c r="C634" s="16">
        <f t="shared" si="54"/>
        <v>6.9694784907474716E-3</v>
      </c>
      <c r="D634" s="18">
        <v>98.7</v>
      </c>
      <c r="E634" s="16">
        <f t="shared" si="55"/>
        <v>1.7253628336546534E-3</v>
      </c>
      <c r="F634" s="18">
        <v>25.02</v>
      </c>
      <c r="G634" s="16">
        <f t="shared" si="56"/>
        <v>-4.3772383605252818E-3</v>
      </c>
      <c r="J634" s="15">
        <f t="shared" si="57"/>
        <v>6.4145554888524851E-3</v>
      </c>
      <c r="K634" s="15">
        <f t="shared" si="58"/>
        <v>1.2527259921083726E-3</v>
      </c>
      <c r="L634" s="15">
        <f t="shared" si="59"/>
        <v>-4.8476591707130798E-3</v>
      </c>
    </row>
    <row r="635" spans="1:12" x14ac:dyDescent="0.3">
      <c r="A635" s="3">
        <v>43304</v>
      </c>
      <c r="B635" s="18">
        <v>42.35</v>
      </c>
      <c r="C635" s="16">
        <f t="shared" si="54"/>
        <v>1.0739856801909475E-2</v>
      </c>
      <c r="D635" s="18">
        <v>99.09</v>
      </c>
      <c r="E635" s="16">
        <f t="shared" si="55"/>
        <v>3.951367781155124E-3</v>
      </c>
      <c r="F635" s="18">
        <v>25.19</v>
      </c>
      <c r="G635" s="16">
        <f t="shared" si="56"/>
        <v>6.7945643485212148E-3</v>
      </c>
      <c r="J635" s="15">
        <f t="shared" si="57"/>
        <v>1.0184933800014489E-2</v>
      </c>
      <c r="K635" s="15">
        <f t="shared" si="58"/>
        <v>3.4787309396088432E-3</v>
      </c>
      <c r="L635" s="15">
        <f t="shared" si="59"/>
        <v>6.3241435383334169E-3</v>
      </c>
    </row>
    <row r="636" spans="1:12" x14ac:dyDescent="0.3">
      <c r="A636" s="3">
        <v>43305</v>
      </c>
      <c r="B636" s="18">
        <v>42.68</v>
      </c>
      <c r="C636" s="16">
        <f t="shared" si="54"/>
        <v>7.7922077922076838E-3</v>
      </c>
      <c r="D636" s="18">
        <v>100.31</v>
      </c>
      <c r="E636" s="16">
        <f t="shared" si="55"/>
        <v>1.2312039559996046E-2</v>
      </c>
      <c r="F636" s="18">
        <v>25.72</v>
      </c>
      <c r="G636" s="16">
        <f t="shared" si="56"/>
        <v>2.1040095275903115E-2</v>
      </c>
      <c r="J636" s="15">
        <f t="shared" si="57"/>
        <v>7.2372847903126973E-3</v>
      </c>
      <c r="K636" s="15">
        <f t="shared" si="58"/>
        <v>1.1839402718449766E-2</v>
      </c>
      <c r="L636" s="15">
        <f t="shared" si="59"/>
        <v>2.0569674465715317E-2</v>
      </c>
    </row>
    <row r="637" spans="1:12" x14ac:dyDescent="0.3">
      <c r="A637" s="3">
        <v>43306</v>
      </c>
      <c r="B637" s="18">
        <v>42.52</v>
      </c>
      <c r="C637" s="16">
        <f t="shared" si="54"/>
        <v>-3.7488284910964786E-3</v>
      </c>
      <c r="D637" s="18">
        <v>100.6</v>
      </c>
      <c r="E637" s="16">
        <f t="shared" si="55"/>
        <v>2.8910377828730294E-3</v>
      </c>
      <c r="F637" s="18">
        <v>25.73</v>
      </c>
      <c r="G637" s="16">
        <f t="shared" si="56"/>
        <v>3.8880248833605968E-4</v>
      </c>
      <c r="J637" s="15">
        <f t="shared" si="57"/>
        <v>-4.3037514929914651E-3</v>
      </c>
      <c r="K637" s="15">
        <f t="shared" si="58"/>
        <v>2.4184009413267486E-3</v>
      </c>
      <c r="L637" s="15">
        <f t="shared" si="59"/>
        <v>-8.1618321851738014E-5</v>
      </c>
    </row>
    <row r="638" spans="1:12" x14ac:dyDescent="0.3">
      <c r="A638" s="3">
        <v>43307</v>
      </c>
      <c r="B638" s="18">
        <v>42.93</v>
      </c>
      <c r="C638" s="16">
        <f t="shared" si="54"/>
        <v>9.6425211665098765E-3</v>
      </c>
      <c r="D638" s="18">
        <v>101.06</v>
      </c>
      <c r="E638" s="16">
        <f t="shared" si="55"/>
        <v>4.5725646123260244E-3</v>
      </c>
      <c r="F638" s="18">
        <v>26.09</v>
      </c>
      <c r="G638" s="16">
        <f t="shared" si="56"/>
        <v>1.3991449669646272E-2</v>
      </c>
      <c r="J638" s="15">
        <f t="shared" si="57"/>
        <v>9.08759816461489E-3</v>
      </c>
      <c r="K638" s="15">
        <f t="shared" si="58"/>
        <v>4.0999277707797436E-3</v>
      </c>
      <c r="L638" s="15">
        <f t="shared" si="59"/>
        <v>1.3521028859458474E-2</v>
      </c>
    </row>
    <row r="639" spans="1:12" x14ac:dyDescent="0.3">
      <c r="A639" s="3">
        <v>43308</v>
      </c>
      <c r="B639" s="18">
        <v>43.41</v>
      </c>
      <c r="C639" s="16">
        <f t="shared" si="54"/>
        <v>1.1180992313067684E-2</v>
      </c>
      <c r="D639" s="18">
        <v>102.02</v>
      </c>
      <c r="E639" s="16">
        <f t="shared" si="55"/>
        <v>9.499307342172969E-3</v>
      </c>
      <c r="F639" s="18">
        <v>26.24</v>
      </c>
      <c r="G639" s="16">
        <f t="shared" si="56"/>
        <v>5.7493292449213307E-3</v>
      </c>
      <c r="J639" s="15">
        <f t="shared" si="57"/>
        <v>1.0626069311172697E-2</v>
      </c>
      <c r="K639" s="15">
        <f t="shared" si="58"/>
        <v>9.0266705006266882E-3</v>
      </c>
      <c r="L639" s="15">
        <f t="shared" si="59"/>
        <v>5.2789084347335327E-3</v>
      </c>
    </row>
    <row r="640" spans="1:12" x14ac:dyDescent="0.3">
      <c r="A640" s="3">
        <v>43311</v>
      </c>
      <c r="B640" s="18">
        <v>43.81</v>
      </c>
      <c r="C640" s="16">
        <f t="shared" si="54"/>
        <v>9.2144667127391777E-3</v>
      </c>
      <c r="D640" s="18">
        <v>102.52</v>
      </c>
      <c r="E640" s="16">
        <f t="shared" si="55"/>
        <v>4.9009998039599711E-3</v>
      </c>
      <c r="F640" s="18">
        <v>26.58</v>
      </c>
      <c r="G640" s="16">
        <f t="shared" si="56"/>
        <v>1.2957317073170715E-2</v>
      </c>
      <c r="J640" s="15">
        <f t="shared" si="57"/>
        <v>8.6595437108441912E-3</v>
      </c>
      <c r="K640" s="15">
        <f t="shared" si="58"/>
        <v>4.4283629624136903E-3</v>
      </c>
      <c r="L640" s="15">
        <f t="shared" si="59"/>
        <v>1.2486896262982917E-2</v>
      </c>
    </row>
    <row r="641" spans="1:12" x14ac:dyDescent="0.3">
      <c r="A641" s="3">
        <v>43312</v>
      </c>
      <c r="B641" s="18">
        <v>43.82</v>
      </c>
      <c r="C641" s="16">
        <f t="shared" si="54"/>
        <v>2.282583884958278E-4</v>
      </c>
      <c r="D641" s="18">
        <v>103.07</v>
      </c>
      <c r="E641" s="16">
        <f t="shared" si="55"/>
        <v>5.3648068669527316E-3</v>
      </c>
      <c r="F641" s="18">
        <v>26.56</v>
      </c>
      <c r="G641" s="16">
        <f t="shared" si="56"/>
        <v>-7.5244544770503019E-4</v>
      </c>
      <c r="J641" s="15">
        <f t="shared" si="57"/>
        <v>-3.2666461339915824E-4</v>
      </c>
      <c r="K641" s="15">
        <f t="shared" si="58"/>
        <v>4.8921700254064508E-3</v>
      </c>
      <c r="L641" s="15">
        <f t="shared" si="59"/>
        <v>-1.2228662578928279E-3</v>
      </c>
    </row>
    <row r="642" spans="1:12" x14ac:dyDescent="0.3">
      <c r="A642" s="3">
        <v>43313</v>
      </c>
      <c r="B642" s="18">
        <v>43.64</v>
      </c>
      <c r="C642" s="16">
        <f t="shared" si="54"/>
        <v>-4.1077133728890658E-3</v>
      </c>
      <c r="D642" s="18">
        <v>102.74</v>
      </c>
      <c r="E642" s="16">
        <f t="shared" si="55"/>
        <v>-3.2017075773745907E-3</v>
      </c>
      <c r="F642" s="18">
        <v>26.47</v>
      </c>
      <c r="G642" s="16">
        <f t="shared" si="56"/>
        <v>-3.3885542168674565E-3</v>
      </c>
      <c r="J642" s="15">
        <f t="shared" si="57"/>
        <v>-4.6626363747840523E-3</v>
      </c>
      <c r="K642" s="15">
        <f t="shared" si="58"/>
        <v>-3.6743444189208715E-3</v>
      </c>
      <c r="L642" s="15">
        <f t="shared" si="59"/>
        <v>-3.858975027055254E-3</v>
      </c>
    </row>
    <row r="643" spans="1:12" x14ac:dyDescent="0.3">
      <c r="A643" s="3">
        <v>43314</v>
      </c>
      <c r="B643" s="18">
        <v>43.35</v>
      </c>
      <c r="C643" s="16">
        <f t="shared" si="54"/>
        <v>-6.6452795600366876E-3</v>
      </c>
      <c r="D643" s="18">
        <v>102.89</v>
      </c>
      <c r="E643" s="16">
        <f t="shared" si="55"/>
        <v>1.4599961066770195E-3</v>
      </c>
      <c r="F643" s="18">
        <v>26.39</v>
      </c>
      <c r="G643" s="16">
        <f t="shared" si="56"/>
        <v>-3.0222893842084542E-3</v>
      </c>
      <c r="J643" s="15">
        <f t="shared" si="57"/>
        <v>-7.2002025619316741E-3</v>
      </c>
      <c r="K643" s="15">
        <f t="shared" si="58"/>
        <v>9.873592651307387E-4</v>
      </c>
      <c r="L643" s="15">
        <f t="shared" si="59"/>
        <v>-3.4927101943962517E-3</v>
      </c>
    </row>
    <row r="644" spans="1:12" x14ac:dyDescent="0.3">
      <c r="A644" s="3">
        <v>43315</v>
      </c>
      <c r="B644" s="18">
        <v>43.8</v>
      </c>
      <c r="C644" s="16">
        <f t="shared" si="54"/>
        <v>1.0380622837370179E-2</v>
      </c>
      <c r="D644" s="18">
        <v>103.62</v>
      </c>
      <c r="E644" s="16">
        <f t="shared" si="55"/>
        <v>7.0949557780153327E-3</v>
      </c>
      <c r="F644" s="18">
        <v>26.65</v>
      </c>
      <c r="G644" s="16">
        <f t="shared" si="56"/>
        <v>9.8522167487684609E-3</v>
      </c>
      <c r="J644" s="15">
        <f t="shared" si="57"/>
        <v>9.8256998354751927E-3</v>
      </c>
      <c r="K644" s="15">
        <f t="shared" si="58"/>
        <v>6.6223189364690519E-3</v>
      </c>
      <c r="L644" s="15">
        <f t="shared" si="59"/>
        <v>9.3817959385806629E-3</v>
      </c>
    </row>
    <row r="645" spans="1:12" x14ac:dyDescent="0.3">
      <c r="A645" s="3">
        <v>43318</v>
      </c>
      <c r="B645" s="18">
        <v>44.16</v>
      </c>
      <c r="C645" s="16">
        <f t="shared" ref="C645:C708" si="60">B645/B644-1</f>
        <v>8.2191780821918581E-3</v>
      </c>
      <c r="D645" s="18">
        <v>103.74</v>
      </c>
      <c r="E645" s="16">
        <f t="shared" ref="E645:E708" si="61">D645/D644-1</f>
        <v>1.1580775911985697E-3</v>
      </c>
      <c r="F645" s="18">
        <v>26.79</v>
      </c>
      <c r="G645" s="16">
        <f t="shared" ref="G645:G708" si="62">F645/F644-1</f>
        <v>5.2532833020637604E-3</v>
      </c>
      <c r="J645" s="15">
        <f t="shared" ref="J645:J708" si="63">C645-$C$1235</f>
        <v>7.6642550802968716E-3</v>
      </c>
      <c r="K645" s="15">
        <f t="shared" ref="K645:K708" si="64">E645-$E$1235</f>
        <v>6.8544074965228897E-4</v>
      </c>
      <c r="L645" s="15">
        <f t="shared" ref="L645:L708" si="65">G645-$G$1235</f>
        <v>4.7828624918759624E-3</v>
      </c>
    </row>
    <row r="646" spans="1:12" x14ac:dyDescent="0.3">
      <c r="A646" s="3">
        <v>43319</v>
      </c>
      <c r="B646" s="18">
        <v>44.12</v>
      </c>
      <c r="C646" s="16">
        <f t="shared" si="60"/>
        <v>-9.0579710144922387E-4</v>
      </c>
      <c r="D646" s="18">
        <v>103.14</v>
      </c>
      <c r="E646" s="16">
        <f t="shared" si="61"/>
        <v>-5.7836899942163011E-3</v>
      </c>
      <c r="F646" s="18">
        <v>26.78</v>
      </c>
      <c r="G646" s="16">
        <f t="shared" si="62"/>
        <v>-3.7327360955574651E-4</v>
      </c>
      <c r="J646" s="15">
        <f t="shared" si="63"/>
        <v>-1.4607201033442099E-3</v>
      </c>
      <c r="K646" s="15">
        <f t="shared" si="64"/>
        <v>-6.256326835762582E-3</v>
      </c>
      <c r="L646" s="15">
        <f t="shared" si="65"/>
        <v>-8.4369441974354426E-4</v>
      </c>
    </row>
    <row r="647" spans="1:12" x14ac:dyDescent="0.3">
      <c r="A647" s="3">
        <v>43320</v>
      </c>
      <c r="B647" s="18">
        <v>44.27</v>
      </c>
      <c r="C647" s="16">
        <f t="shared" si="60"/>
        <v>3.3998186763373184E-3</v>
      </c>
      <c r="D647" s="18">
        <v>103.31</v>
      </c>
      <c r="E647" s="16">
        <f t="shared" si="61"/>
        <v>1.6482451037425072E-3</v>
      </c>
      <c r="F647" s="18">
        <v>26.83</v>
      </c>
      <c r="G647" s="16">
        <f t="shared" si="62"/>
        <v>1.8670649738610212E-3</v>
      </c>
      <c r="J647" s="15">
        <f t="shared" si="63"/>
        <v>2.8448956744423323E-3</v>
      </c>
      <c r="K647" s="15">
        <f t="shared" si="64"/>
        <v>1.1756082621962264E-3</v>
      </c>
      <c r="L647" s="15">
        <f t="shared" si="65"/>
        <v>1.3966441636732235E-3</v>
      </c>
    </row>
    <row r="648" spans="1:12" x14ac:dyDescent="0.3">
      <c r="A648" s="3">
        <v>43321</v>
      </c>
      <c r="B648" s="18">
        <v>44.52</v>
      </c>
      <c r="C648" s="16">
        <f t="shared" si="60"/>
        <v>5.6471651231082554E-3</v>
      </c>
      <c r="D648" s="18">
        <v>103.69</v>
      </c>
      <c r="E648" s="16">
        <f t="shared" si="61"/>
        <v>3.6782499274028435E-3</v>
      </c>
      <c r="F648" s="18">
        <v>26.9</v>
      </c>
      <c r="G648" s="16">
        <f t="shared" si="62"/>
        <v>2.6090197540067361E-3</v>
      </c>
      <c r="J648" s="15">
        <f t="shared" si="63"/>
        <v>5.0922421212132689E-3</v>
      </c>
      <c r="K648" s="15">
        <f t="shared" si="64"/>
        <v>3.2056130858565627E-3</v>
      </c>
      <c r="L648" s="15">
        <f t="shared" si="65"/>
        <v>2.1385989438189386E-3</v>
      </c>
    </row>
    <row r="649" spans="1:12" x14ac:dyDescent="0.3">
      <c r="A649" s="3">
        <v>43322</v>
      </c>
      <c r="B649" s="18">
        <v>44.23</v>
      </c>
      <c r="C649" s="16">
        <f t="shared" si="60"/>
        <v>-6.5139263252471657E-3</v>
      </c>
      <c r="D649" s="18">
        <v>103.05</v>
      </c>
      <c r="E649" s="16">
        <f t="shared" si="61"/>
        <v>-6.1722441894107583E-3</v>
      </c>
      <c r="F649" s="18">
        <v>26.64</v>
      </c>
      <c r="G649" s="16">
        <f t="shared" si="62"/>
        <v>-9.665427509293556E-3</v>
      </c>
      <c r="J649" s="15">
        <f t="shared" si="63"/>
        <v>-7.0688493271421522E-3</v>
      </c>
      <c r="K649" s="15">
        <f t="shared" si="64"/>
        <v>-6.6448810309570391E-3</v>
      </c>
      <c r="L649" s="15">
        <f t="shared" si="65"/>
        <v>-1.0135848319481354E-2</v>
      </c>
    </row>
    <row r="650" spans="1:12" x14ac:dyDescent="0.3">
      <c r="A650" s="3">
        <v>43325</v>
      </c>
      <c r="B650" s="18">
        <v>43.83</v>
      </c>
      <c r="C650" s="16">
        <f t="shared" si="60"/>
        <v>-9.0436355414876823E-3</v>
      </c>
      <c r="D650" s="18">
        <v>102.72</v>
      </c>
      <c r="E650" s="16">
        <f t="shared" si="61"/>
        <v>-3.2023289665210619E-3</v>
      </c>
      <c r="F650" s="18">
        <v>26.47</v>
      </c>
      <c r="G650" s="16">
        <f t="shared" si="62"/>
        <v>-6.3813813813814457E-3</v>
      </c>
      <c r="J650" s="15">
        <f t="shared" si="63"/>
        <v>-9.5985585433826688E-3</v>
      </c>
      <c r="K650" s="15">
        <f t="shared" si="64"/>
        <v>-3.6749658080673427E-3</v>
      </c>
      <c r="L650" s="15">
        <f t="shared" si="65"/>
        <v>-6.8518021915692437E-3</v>
      </c>
    </row>
    <row r="651" spans="1:12" x14ac:dyDescent="0.3">
      <c r="A651" s="3">
        <v>43326</v>
      </c>
      <c r="B651" s="18">
        <v>44.14</v>
      </c>
      <c r="C651" s="16">
        <f t="shared" si="60"/>
        <v>7.0727812000912493E-3</v>
      </c>
      <c r="D651" s="18">
        <v>103.16</v>
      </c>
      <c r="E651" s="16">
        <f t="shared" si="61"/>
        <v>4.2834890965732786E-3</v>
      </c>
      <c r="F651" s="18">
        <v>26.56</v>
      </c>
      <c r="G651" s="16">
        <f t="shared" si="62"/>
        <v>3.4000755572345387E-3</v>
      </c>
      <c r="J651" s="15">
        <f t="shared" si="63"/>
        <v>6.5178581981962629E-3</v>
      </c>
      <c r="K651" s="15">
        <f t="shared" si="64"/>
        <v>3.8108522550269978E-3</v>
      </c>
      <c r="L651" s="15">
        <f t="shared" si="65"/>
        <v>2.9296547470467412E-3</v>
      </c>
    </row>
    <row r="652" spans="1:12" x14ac:dyDescent="0.3">
      <c r="A652" s="3">
        <v>43328</v>
      </c>
      <c r="B652" s="18">
        <v>44.06</v>
      </c>
      <c r="C652" s="16">
        <f t="shared" si="60"/>
        <v>-1.8124150430448571E-3</v>
      </c>
      <c r="D652" s="18">
        <v>102.64</v>
      </c>
      <c r="E652" s="16">
        <f t="shared" si="61"/>
        <v>-5.0407134548273724E-3</v>
      </c>
      <c r="F652" s="18">
        <v>26.43</v>
      </c>
      <c r="G652" s="16">
        <f t="shared" si="62"/>
        <v>-4.8945783132530174E-3</v>
      </c>
      <c r="J652" s="15">
        <f t="shared" si="63"/>
        <v>-2.3673380449398432E-3</v>
      </c>
      <c r="K652" s="15">
        <f t="shared" si="64"/>
        <v>-5.5133502963736532E-3</v>
      </c>
      <c r="L652" s="15">
        <f t="shared" si="65"/>
        <v>-5.3649991234408154E-3</v>
      </c>
    </row>
    <row r="653" spans="1:12" x14ac:dyDescent="0.3">
      <c r="A653" s="3">
        <v>43329</v>
      </c>
      <c r="B653" s="18">
        <v>44.4</v>
      </c>
      <c r="C653" s="16">
        <f t="shared" si="60"/>
        <v>7.7167498865182704E-3</v>
      </c>
      <c r="D653" s="18">
        <v>103.33</v>
      </c>
      <c r="E653" s="16">
        <f t="shared" si="61"/>
        <v>6.7225253312548361E-3</v>
      </c>
      <c r="F653" s="18">
        <v>26.7</v>
      </c>
      <c r="G653" s="16">
        <f t="shared" si="62"/>
        <v>1.0215664018161208E-2</v>
      </c>
      <c r="J653" s="15">
        <f t="shared" si="63"/>
        <v>7.161826884623284E-3</v>
      </c>
      <c r="K653" s="15">
        <f t="shared" si="64"/>
        <v>6.2498884897085553E-3</v>
      </c>
      <c r="L653" s="15">
        <f t="shared" si="65"/>
        <v>9.74524320797341E-3</v>
      </c>
    </row>
    <row r="654" spans="1:12" x14ac:dyDescent="0.3">
      <c r="A654" s="3">
        <v>43332</v>
      </c>
      <c r="B654" s="18">
        <v>44.71</v>
      </c>
      <c r="C654" s="16">
        <f t="shared" si="60"/>
        <v>6.9819819819820772E-3</v>
      </c>
      <c r="D654" s="18">
        <v>103.6</v>
      </c>
      <c r="E654" s="16">
        <f t="shared" si="61"/>
        <v>2.6129875157263616E-3</v>
      </c>
      <c r="F654" s="18">
        <v>26.82</v>
      </c>
      <c r="G654" s="16">
        <f t="shared" si="62"/>
        <v>4.4943820224718767E-3</v>
      </c>
      <c r="J654" s="15">
        <f t="shared" si="63"/>
        <v>6.4270589800870907E-3</v>
      </c>
      <c r="K654" s="15">
        <f t="shared" si="64"/>
        <v>2.1403506741800808E-3</v>
      </c>
      <c r="L654" s="15">
        <f t="shared" si="65"/>
        <v>4.0239612122840787E-3</v>
      </c>
    </row>
    <row r="655" spans="1:12" x14ac:dyDescent="0.3">
      <c r="A655" s="3">
        <v>43333</v>
      </c>
      <c r="B655" s="18">
        <v>44.86</v>
      </c>
      <c r="C655" s="16">
        <f t="shared" si="60"/>
        <v>3.3549541489599211E-3</v>
      </c>
      <c r="D655" s="18">
        <v>104.21</v>
      </c>
      <c r="E655" s="16">
        <f t="shared" si="61"/>
        <v>5.8880308880309151E-3</v>
      </c>
      <c r="F655" s="18">
        <v>26.86</v>
      </c>
      <c r="G655" s="16">
        <f t="shared" si="62"/>
        <v>1.491424310216205E-3</v>
      </c>
      <c r="J655" s="15">
        <f t="shared" si="63"/>
        <v>2.800031147064935E-3</v>
      </c>
      <c r="K655" s="15">
        <f t="shared" si="64"/>
        <v>5.4153940464846343E-3</v>
      </c>
      <c r="L655" s="15">
        <f t="shared" si="65"/>
        <v>1.0210035000284073E-3</v>
      </c>
    </row>
    <row r="656" spans="1:12" x14ac:dyDescent="0.3">
      <c r="A656" s="3">
        <v>43335</v>
      </c>
      <c r="B656" s="18">
        <v>44.84</v>
      </c>
      <c r="C656" s="16">
        <f t="shared" si="60"/>
        <v>-4.4583147570209647E-4</v>
      </c>
      <c r="D656" s="18">
        <v>104.19</v>
      </c>
      <c r="E656" s="16">
        <f t="shared" si="61"/>
        <v>-1.9192016121294397E-4</v>
      </c>
      <c r="F656" s="18">
        <v>26.87</v>
      </c>
      <c r="G656" s="16">
        <f t="shared" si="62"/>
        <v>3.7230081906192147E-4</v>
      </c>
      <c r="J656" s="15">
        <f t="shared" si="63"/>
        <v>-1.0007544775970825E-3</v>
      </c>
      <c r="K656" s="15">
        <f t="shared" si="64"/>
        <v>-6.6455700275922468E-4</v>
      </c>
      <c r="L656" s="15">
        <f t="shared" si="65"/>
        <v>-9.8119991125876222E-5</v>
      </c>
    </row>
    <row r="657" spans="1:12" x14ac:dyDescent="0.3">
      <c r="A657" s="3">
        <v>43336</v>
      </c>
      <c r="B657" s="18">
        <v>44.76</v>
      </c>
      <c r="C657" s="16">
        <f t="shared" si="60"/>
        <v>-1.784121320249854E-3</v>
      </c>
      <c r="D657" s="18">
        <v>103.8</v>
      </c>
      <c r="E657" s="16">
        <f t="shared" si="61"/>
        <v>-3.7431615318168632E-3</v>
      </c>
      <c r="F657" s="18">
        <v>26.92</v>
      </c>
      <c r="G657" s="16">
        <f t="shared" si="62"/>
        <v>1.8608113137328353E-3</v>
      </c>
      <c r="J657" s="15">
        <f t="shared" si="63"/>
        <v>-2.3390443221448401E-3</v>
      </c>
      <c r="K657" s="15">
        <f t="shared" si="64"/>
        <v>-4.215798373363144E-3</v>
      </c>
      <c r="L657" s="15">
        <f t="shared" si="65"/>
        <v>1.3903905035450375E-3</v>
      </c>
    </row>
    <row r="658" spans="1:12" x14ac:dyDescent="0.3">
      <c r="A658" s="3">
        <v>43339</v>
      </c>
      <c r="B658" s="18">
        <v>45.36</v>
      </c>
      <c r="C658" s="16">
        <f t="shared" si="60"/>
        <v>1.3404825737265424E-2</v>
      </c>
      <c r="D658" s="18">
        <v>104.19</v>
      </c>
      <c r="E658" s="16">
        <f t="shared" si="61"/>
        <v>3.7572254335260791E-3</v>
      </c>
      <c r="F658" s="18">
        <v>26.87</v>
      </c>
      <c r="G658" s="16">
        <f t="shared" si="62"/>
        <v>-1.857355126300142E-3</v>
      </c>
      <c r="J658" s="15">
        <f t="shared" si="63"/>
        <v>1.2849902735370438E-2</v>
      </c>
      <c r="K658" s="15">
        <f t="shared" si="64"/>
        <v>3.2845885919797983E-3</v>
      </c>
      <c r="L658" s="15">
        <f t="shared" si="65"/>
        <v>-2.3277759364879395E-3</v>
      </c>
    </row>
    <row r="659" spans="1:12" x14ac:dyDescent="0.3">
      <c r="A659" s="3">
        <v>43340</v>
      </c>
      <c r="B659" s="18">
        <v>45.45</v>
      </c>
      <c r="C659" s="16">
        <f t="shared" si="60"/>
        <v>1.9841269841269771E-3</v>
      </c>
      <c r="D659" s="18">
        <v>103.87</v>
      </c>
      <c r="E659" s="16">
        <f t="shared" si="61"/>
        <v>-3.07131202610611E-3</v>
      </c>
      <c r="F659" s="18">
        <v>26.82</v>
      </c>
      <c r="G659" s="16">
        <f t="shared" si="62"/>
        <v>-1.8608113137328353E-3</v>
      </c>
      <c r="J659" s="15">
        <f t="shared" si="63"/>
        <v>1.429203982231991E-3</v>
      </c>
      <c r="K659" s="15">
        <f t="shared" si="64"/>
        <v>-3.5439488676523908E-3</v>
      </c>
      <c r="L659" s="15">
        <f t="shared" si="65"/>
        <v>-2.3312321239206328E-3</v>
      </c>
    </row>
    <row r="660" spans="1:12" x14ac:dyDescent="0.3">
      <c r="A660" s="3">
        <v>43341</v>
      </c>
      <c r="B660" s="18">
        <v>45.35</v>
      </c>
      <c r="C660" s="16">
        <f t="shared" si="60"/>
        <v>-2.2002200220022639E-3</v>
      </c>
      <c r="D660" s="18">
        <v>103.75</v>
      </c>
      <c r="E660" s="16">
        <f t="shared" si="61"/>
        <v>-1.1552902666795983E-3</v>
      </c>
      <c r="F660" s="18">
        <v>26.86</v>
      </c>
      <c r="G660" s="16">
        <f t="shared" si="62"/>
        <v>1.491424310216205E-3</v>
      </c>
      <c r="J660" s="15">
        <f t="shared" si="63"/>
        <v>-2.7551430238972499E-3</v>
      </c>
      <c r="K660" s="15">
        <f t="shared" si="64"/>
        <v>-1.6279271082258791E-3</v>
      </c>
      <c r="L660" s="15">
        <f t="shared" si="65"/>
        <v>1.0210035000284073E-3</v>
      </c>
    </row>
    <row r="661" spans="1:12" x14ac:dyDescent="0.3">
      <c r="A661" s="3">
        <v>43342</v>
      </c>
      <c r="B661" s="18">
        <v>45.47</v>
      </c>
      <c r="C661" s="16">
        <f t="shared" si="60"/>
        <v>2.6460859977948115E-3</v>
      </c>
      <c r="D661" s="18">
        <v>104.53</v>
      </c>
      <c r="E661" s="16">
        <f t="shared" si="61"/>
        <v>7.5180722891565743E-3</v>
      </c>
      <c r="F661" s="18">
        <v>27.02</v>
      </c>
      <c r="G661" s="16">
        <f t="shared" si="62"/>
        <v>5.9568131049887452E-3</v>
      </c>
      <c r="J661" s="15">
        <f t="shared" si="63"/>
        <v>2.0911629958998254E-3</v>
      </c>
      <c r="K661" s="15">
        <f t="shared" si="64"/>
        <v>7.0454354476102935E-3</v>
      </c>
      <c r="L661" s="15">
        <f t="shared" si="65"/>
        <v>5.4863922948009472E-3</v>
      </c>
    </row>
    <row r="662" spans="1:12" x14ac:dyDescent="0.3">
      <c r="A662" s="3">
        <v>43343</v>
      </c>
      <c r="B662" s="18">
        <v>45.63</v>
      </c>
      <c r="C662" s="16">
        <f t="shared" si="60"/>
        <v>3.5188036067737016E-3</v>
      </c>
      <c r="D662" s="18">
        <v>104.66</v>
      </c>
      <c r="E662" s="16">
        <f t="shared" si="61"/>
        <v>1.2436621065723408E-3</v>
      </c>
      <c r="F662" s="18">
        <v>27.18</v>
      </c>
      <c r="G662" s="16">
        <f t="shared" si="62"/>
        <v>5.9215396002960663E-3</v>
      </c>
      <c r="J662" s="15">
        <f t="shared" si="63"/>
        <v>2.9638806048787156E-3</v>
      </c>
      <c r="K662" s="15">
        <f t="shared" si="64"/>
        <v>7.7102526502606007E-4</v>
      </c>
      <c r="L662" s="15">
        <f t="shared" si="65"/>
        <v>5.4511187901082683E-3</v>
      </c>
    </row>
    <row r="663" spans="1:12" x14ac:dyDescent="0.3">
      <c r="A663" s="3">
        <v>43346</v>
      </c>
      <c r="B663" s="18">
        <v>45.29</v>
      </c>
      <c r="C663" s="16">
        <f t="shared" si="60"/>
        <v>-7.4512382204691141E-3</v>
      </c>
      <c r="D663" s="18">
        <v>104.65</v>
      </c>
      <c r="E663" s="16">
        <f t="shared" si="61"/>
        <v>-9.5547487101055317E-5</v>
      </c>
      <c r="F663" s="18">
        <v>27.11</v>
      </c>
      <c r="G663" s="16">
        <f t="shared" si="62"/>
        <v>-2.5754231052244059E-3</v>
      </c>
      <c r="J663" s="15">
        <f t="shared" si="63"/>
        <v>-8.0061612223641006E-3</v>
      </c>
      <c r="K663" s="15">
        <f t="shared" si="64"/>
        <v>-5.6818432864733602E-4</v>
      </c>
      <c r="L663" s="15">
        <f t="shared" si="65"/>
        <v>-3.0458439154122034E-3</v>
      </c>
    </row>
    <row r="664" spans="1:12" x14ac:dyDescent="0.3">
      <c r="A664" s="3">
        <v>43347</v>
      </c>
      <c r="B664" s="18">
        <v>44.8</v>
      </c>
      <c r="C664" s="16">
        <f t="shared" si="60"/>
        <v>-1.0819165378670781E-2</v>
      </c>
      <c r="D664" s="18">
        <v>102.7</v>
      </c>
      <c r="E664" s="16">
        <f t="shared" si="61"/>
        <v>-1.8633540372670843E-2</v>
      </c>
      <c r="F664" s="18">
        <v>26.67</v>
      </c>
      <c r="G664" s="16">
        <f t="shared" si="62"/>
        <v>-1.6230173367760892E-2</v>
      </c>
      <c r="J664" s="15">
        <f t="shared" si="63"/>
        <v>-1.1374088380565767E-2</v>
      </c>
      <c r="K664" s="15">
        <f t="shared" si="64"/>
        <v>-1.9106177214217122E-2</v>
      </c>
      <c r="L664" s="15">
        <f t="shared" si="65"/>
        <v>-1.670059417794869E-2</v>
      </c>
    </row>
    <row r="665" spans="1:12" x14ac:dyDescent="0.3">
      <c r="A665" s="3">
        <v>43348</v>
      </c>
      <c r="B665" s="18">
        <v>44.8</v>
      </c>
      <c r="C665" s="16">
        <f t="shared" si="60"/>
        <v>0</v>
      </c>
      <c r="D665" s="18">
        <v>102.49</v>
      </c>
      <c r="E665" s="16">
        <f t="shared" si="61"/>
        <v>-2.0447906523857196E-3</v>
      </c>
      <c r="F665" s="18">
        <v>26.62</v>
      </c>
      <c r="G665" s="16">
        <f t="shared" si="62"/>
        <v>-1.8747656542932312E-3</v>
      </c>
      <c r="J665" s="15">
        <f t="shared" si="63"/>
        <v>-5.5492300189498604E-4</v>
      </c>
      <c r="K665" s="15">
        <f t="shared" si="64"/>
        <v>-2.5174274939320004E-3</v>
      </c>
      <c r="L665" s="15">
        <f t="shared" si="65"/>
        <v>-2.3451864644810287E-3</v>
      </c>
    </row>
    <row r="666" spans="1:12" x14ac:dyDescent="0.3">
      <c r="A666" s="3">
        <v>43349</v>
      </c>
      <c r="B666" s="18">
        <v>44.92</v>
      </c>
      <c r="C666" s="16">
        <f t="shared" si="60"/>
        <v>2.6785714285715301E-3</v>
      </c>
      <c r="D666" s="18">
        <v>102.78</v>
      </c>
      <c r="E666" s="16">
        <f t="shared" si="61"/>
        <v>2.8295443457899694E-3</v>
      </c>
      <c r="F666" s="18">
        <v>26.66</v>
      </c>
      <c r="G666" s="16">
        <f t="shared" si="62"/>
        <v>1.5026296018030294E-3</v>
      </c>
      <c r="J666" s="15">
        <f t="shared" si="63"/>
        <v>2.123648426676544E-3</v>
      </c>
      <c r="K666" s="15">
        <f t="shared" si="64"/>
        <v>2.3569075042436886E-3</v>
      </c>
      <c r="L666" s="15">
        <f t="shared" si="65"/>
        <v>1.0322087916152317E-3</v>
      </c>
    </row>
    <row r="667" spans="1:12" x14ac:dyDescent="0.3">
      <c r="A667" s="3">
        <v>43350</v>
      </c>
      <c r="B667" s="18">
        <v>45.22</v>
      </c>
      <c r="C667" s="16">
        <f t="shared" si="60"/>
        <v>6.6785396260016228E-3</v>
      </c>
      <c r="D667" s="18">
        <v>103.61</v>
      </c>
      <c r="E667" s="16">
        <f t="shared" si="61"/>
        <v>8.0755010702471264E-3</v>
      </c>
      <c r="F667" s="18">
        <v>26.68</v>
      </c>
      <c r="G667" s="16">
        <f t="shared" si="62"/>
        <v>7.5018754688671585E-4</v>
      </c>
      <c r="J667" s="15">
        <f t="shared" si="63"/>
        <v>6.1236166241066363E-3</v>
      </c>
      <c r="K667" s="15">
        <f t="shared" si="64"/>
        <v>7.6028642287008456E-3</v>
      </c>
      <c r="L667" s="15">
        <f t="shared" si="65"/>
        <v>2.7976673669891815E-4</v>
      </c>
    </row>
    <row r="668" spans="1:12" x14ac:dyDescent="0.3">
      <c r="A668" s="3">
        <v>43353</v>
      </c>
      <c r="B668" s="18">
        <v>44.75</v>
      </c>
      <c r="C668" s="16">
        <f t="shared" si="60"/>
        <v>-1.0393631136665138E-2</v>
      </c>
      <c r="D668" s="18">
        <v>102.54</v>
      </c>
      <c r="E668" s="16">
        <f t="shared" si="61"/>
        <v>-1.0327188495318884E-2</v>
      </c>
      <c r="F668" s="18">
        <v>26.32</v>
      </c>
      <c r="G668" s="16">
        <f t="shared" si="62"/>
        <v>-1.3493253373313308E-2</v>
      </c>
      <c r="J668" s="15">
        <f t="shared" si="63"/>
        <v>-1.0948554138560124E-2</v>
      </c>
      <c r="K668" s="15">
        <f t="shared" si="64"/>
        <v>-1.0799825336865165E-2</v>
      </c>
      <c r="L668" s="15">
        <f t="shared" si="65"/>
        <v>-1.3963674183501106E-2</v>
      </c>
    </row>
    <row r="669" spans="1:12" x14ac:dyDescent="0.3">
      <c r="A669" s="3">
        <v>43354</v>
      </c>
      <c r="B669" s="18">
        <v>44.21</v>
      </c>
      <c r="C669" s="16">
        <f t="shared" si="60"/>
        <v>-1.2067039106145261E-2</v>
      </c>
      <c r="D669" s="18">
        <v>101.4</v>
      </c>
      <c r="E669" s="16">
        <f t="shared" si="61"/>
        <v>-1.1117612638970154E-2</v>
      </c>
      <c r="F669" s="18">
        <v>25.95</v>
      </c>
      <c r="G669" s="16">
        <f t="shared" si="62"/>
        <v>-1.4057750759878473E-2</v>
      </c>
      <c r="J669" s="15">
        <f t="shared" si="63"/>
        <v>-1.2621962108040247E-2</v>
      </c>
      <c r="K669" s="15">
        <f t="shared" si="64"/>
        <v>-1.1590249480516434E-2</v>
      </c>
      <c r="L669" s="15">
        <f t="shared" si="65"/>
        <v>-1.4528171570066271E-2</v>
      </c>
    </row>
    <row r="670" spans="1:12" x14ac:dyDescent="0.3">
      <c r="A670" s="3">
        <v>43355</v>
      </c>
      <c r="B670" s="18">
        <v>44.43</v>
      </c>
      <c r="C670" s="16">
        <f t="shared" si="60"/>
        <v>4.9762497172585185E-3</v>
      </c>
      <c r="D670" s="18">
        <v>101.55</v>
      </c>
      <c r="E670" s="16">
        <f t="shared" si="61"/>
        <v>1.4792899408282434E-3</v>
      </c>
      <c r="F670" s="18">
        <v>25.84</v>
      </c>
      <c r="G670" s="16">
        <f t="shared" si="62"/>
        <v>-4.2389210019267987E-3</v>
      </c>
      <c r="J670" s="15">
        <f t="shared" si="63"/>
        <v>4.421326715363532E-3</v>
      </c>
      <c r="K670" s="15">
        <f t="shared" si="64"/>
        <v>1.0066530992819626E-3</v>
      </c>
      <c r="L670" s="15">
        <f t="shared" si="65"/>
        <v>-4.7093418121145966E-3</v>
      </c>
    </row>
    <row r="671" spans="1:12" x14ac:dyDescent="0.3">
      <c r="A671" s="3">
        <v>43357</v>
      </c>
      <c r="B671" s="18">
        <v>45.07</v>
      </c>
      <c r="C671" s="16">
        <f t="shared" si="60"/>
        <v>1.4404681521494433E-2</v>
      </c>
      <c r="D671" s="18">
        <v>102.81</v>
      </c>
      <c r="E671" s="16">
        <f t="shared" si="61"/>
        <v>1.2407680945347277E-2</v>
      </c>
      <c r="F671" s="18">
        <v>26.19</v>
      </c>
      <c r="G671" s="16">
        <f t="shared" si="62"/>
        <v>1.3544891640866918E-2</v>
      </c>
      <c r="J671" s="15">
        <f t="shared" si="63"/>
        <v>1.3849758519599447E-2</v>
      </c>
      <c r="K671" s="15">
        <f t="shared" si="64"/>
        <v>1.1935044103800996E-2</v>
      </c>
      <c r="L671" s="15">
        <f t="shared" si="65"/>
        <v>1.307447083067912E-2</v>
      </c>
    </row>
    <row r="672" spans="1:12" x14ac:dyDescent="0.3">
      <c r="A672" s="3">
        <v>43360</v>
      </c>
      <c r="B672" s="18">
        <v>44.69</v>
      </c>
      <c r="C672" s="16">
        <f t="shared" si="60"/>
        <v>-8.431329043709801E-3</v>
      </c>
      <c r="D672" s="18">
        <v>102.41</v>
      </c>
      <c r="E672" s="16">
        <f t="shared" si="61"/>
        <v>-3.8906721136077183E-3</v>
      </c>
      <c r="F672" s="18">
        <v>26.08</v>
      </c>
      <c r="G672" s="16">
        <f t="shared" si="62"/>
        <v>-4.2000763650249517E-3</v>
      </c>
      <c r="J672" s="15">
        <f t="shared" si="63"/>
        <v>-8.9862520456047874E-3</v>
      </c>
      <c r="K672" s="15">
        <f t="shared" si="64"/>
        <v>-4.3633089551539991E-3</v>
      </c>
      <c r="L672" s="15">
        <f t="shared" si="65"/>
        <v>-4.6704971752127497E-3</v>
      </c>
    </row>
    <row r="673" spans="1:12" x14ac:dyDescent="0.3">
      <c r="A673" s="3">
        <v>43361</v>
      </c>
      <c r="B673" s="18">
        <v>44.13</v>
      </c>
      <c r="C673" s="16">
        <f t="shared" si="60"/>
        <v>-1.2530767509509877E-2</v>
      </c>
      <c r="D673" s="18">
        <v>101.13</v>
      </c>
      <c r="E673" s="16">
        <f t="shared" si="61"/>
        <v>-1.2498779416072692E-2</v>
      </c>
      <c r="F673" s="18">
        <v>25.68</v>
      </c>
      <c r="G673" s="16">
        <f t="shared" si="62"/>
        <v>-1.5337423312883347E-2</v>
      </c>
      <c r="J673" s="15">
        <f t="shared" si="63"/>
        <v>-1.3085690511404863E-2</v>
      </c>
      <c r="K673" s="15">
        <f t="shared" si="64"/>
        <v>-1.2971416257618973E-2</v>
      </c>
      <c r="L673" s="15">
        <f t="shared" si="65"/>
        <v>-1.5807844123071145E-2</v>
      </c>
    </row>
    <row r="674" spans="1:12" x14ac:dyDescent="0.3">
      <c r="A674" s="3">
        <v>43362</v>
      </c>
      <c r="B674" s="18">
        <v>44.08</v>
      </c>
      <c r="C674" s="16">
        <f t="shared" si="60"/>
        <v>-1.1330160888285423E-3</v>
      </c>
      <c r="D674" s="18">
        <v>100.93</v>
      </c>
      <c r="E674" s="16">
        <f t="shared" si="61"/>
        <v>-1.9776525264509903E-3</v>
      </c>
      <c r="F674" s="18">
        <v>25.47</v>
      </c>
      <c r="G674" s="16">
        <f t="shared" si="62"/>
        <v>-8.1775700934579865E-3</v>
      </c>
      <c r="J674" s="15">
        <f t="shared" si="63"/>
        <v>-1.6879390907235284E-3</v>
      </c>
      <c r="K674" s="15">
        <f t="shared" si="64"/>
        <v>-2.4502893679972711E-3</v>
      </c>
      <c r="L674" s="15">
        <f t="shared" si="65"/>
        <v>-8.6479909036457844E-3</v>
      </c>
    </row>
    <row r="675" spans="1:12" x14ac:dyDescent="0.3">
      <c r="A675" s="3">
        <v>43364</v>
      </c>
      <c r="B675" s="18">
        <v>43.87</v>
      </c>
      <c r="C675" s="16">
        <f t="shared" si="60"/>
        <v>-4.7640653357532425E-3</v>
      </c>
      <c r="D675" s="18">
        <v>99.58</v>
      </c>
      <c r="E675" s="16">
        <f t="shared" si="61"/>
        <v>-1.3375606856237066E-2</v>
      </c>
      <c r="F675" s="18">
        <v>24.97</v>
      </c>
      <c r="G675" s="16">
        <f t="shared" si="62"/>
        <v>-1.9630938358853545E-2</v>
      </c>
      <c r="J675" s="15">
        <f t="shared" si="63"/>
        <v>-5.318988337648229E-3</v>
      </c>
      <c r="K675" s="15">
        <f t="shared" si="64"/>
        <v>-1.3848243697783346E-2</v>
      </c>
      <c r="L675" s="15">
        <f t="shared" si="65"/>
        <v>-2.0101359169041343E-2</v>
      </c>
    </row>
    <row r="676" spans="1:12" x14ac:dyDescent="0.3">
      <c r="A676" s="3">
        <v>43367</v>
      </c>
      <c r="B676" s="18">
        <v>43.02</v>
      </c>
      <c r="C676" s="16">
        <f t="shared" si="60"/>
        <v>-1.9375427399133671E-2</v>
      </c>
      <c r="D676" s="18">
        <v>98.1</v>
      </c>
      <c r="E676" s="16">
        <f t="shared" si="61"/>
        <v>-1.4862422173127166E-2</v>
      </c>
      <c r="F676" s="18">
        <v>24.45</v>
      </c>
      <c r="G676" s="16">
        <f t="shared" si="62"/>
        <v>-2.0824989987985543E-2</v>
      </c>
      <c r="J676" s="15">
        <f t="shared" si="63"/>
        <v>-1.9930350401028658E-2</v>
      </c>
      <c r="K676" s="15">
        <f t="shared" si="64"/>
        <v>-1.5335059014673446E-2</v>
      </c>
      <c r="L676" s="15">
        <f t="shared" si="65"/>
        <v>-2.1295410798173341E-2</v>
      </c>
    </row>
    <row r="677" spans="1:12" x14ac:dyDescent="0.3">
      <c r="A677" s="3">
        <v>43368</v>
      </c>
      <c r="B677" s="18">
        <v>43.51</v>
      </c>
      <c r="C677" s="16">
        <f t="shared" si="60"/>
        <v>1.1390051139005042E-2</v>
      </c>
      <c r="D677" s="18">
        <v>98.08</v>
      </c>
      <c r="E677" s="16">
        <f t="shared" si="61"/>
        <v>-2.0387359836893104E-4</v>
      </c>
      <c r="F677" s="18">
        <v>24.4</v>
      </c>
      <c r="G677" s="16">
        <f t="shared" si="62"/>
        <v>-2.044989775051187E-3</v>
      </c>
      <c r="J677" s="15">
        <f t="shared" si="63"/>
        <v>1.0835128137110055E-2</v>
      </c>
      <c r="K677" s="15">
        <f t="shared" si="64"/>
        <v>-6.7651043991521175E-4</v>
      </c>
      <c r="L677" s="15">
        <f t="shared" si="65"/>
        <v>-2.5154105852389845E-3</v>
      </c>
    </row>
    <row r="678" spans="1:12" x14ac:dyDescent="0.3">
      <c r="A678" s="3">
        <v>43369</v>
      </c>
      <c r="B678" s="18">
        <v>43.37</v>
      </c>
      <c r="C678" s="16">
        <f t="shared" si="60"/>
        <v>-3.217651114686304E-3</v>
      </c>
      <c r="D678" s="18">
        <v>98.55</v>
      </c>
      <c r="E678" s="16">
        <f t="shared" si="61"/>
        <v>4.7920065252855526E-3</v>
      </c>
      <c r="F678" s="18">
        <v>24.28</v>
      </c>
      <c r="G678" s="16">
        <f t="shared" si="62"/>
        <v>-4.9180327868851847E-3</v>
      </c>
      <c r="J678" s="15">
        <f t="shared" si="63"/>
        <v>-3.7725741165812901E-3</v>
      </c>
      <c r="K678" s="15">
        <f t="shared" si="64"/>
        <v>4.3193696837392718E-3</v>
      </c>
      <c r="L678" s="15">
        <f t="shared" si="65"/>
        <v>-5.3884535970729827E-3</v>
      </c>
    </row>
    <row r="679" spans="1:12" x14ac:dyDescent="0.3">
      <c r="A679" s="3">
        <v>43370</v>
      </c>
      <c r="B679" s="18">
        <v>43.03</v>
      </c>
      <c r="C679" s="16">
        <f t="shared" si="60"/>
        <v>-7.839520405810374E-3</v>
      </c>
      <c r="D679" s="18">
        <v>97.08</v>
      </c>
      <c r="E679" s="16">
        <f t="shared" si="61"/>
        <v>-1.491628614916285E-2</v>
      </c>
      <c r="F679" s="18">
        <v>24.01</v>
      </c>
      <c r="G679" s="16">
        <f t="shared" si="62"/>
        <v>-1.1120263591433255E-2</v>
      </c>
      <c r="J679" s="15">
        <f t="shared" si="63"/>
        <v>-8.3944434077053605E-3</v>
      </c>
      <c r="K679" s="15">
        <f t="shared" si="64"/>
        <v>-1.538892299070913E-2</v>
      </c>
      <c r="L679" s="15">
        <f t="shared" si="65"/>
        <v>-1.1590684401621053E-2</v>
      </c>
    </row>
    <row r="680" spans="1:12" x14ac:dyDescent="0.3">
      <c r="A680" s="3">
        <v>43371</v>
      </c>
      <c r="B680" s="18">
        <v>42.65</v>
      </c>
      <c r="C680" s="16">
        <f t="shared" si="60"/>
        <v>-8.8310481059726831E-3</v>
      </c>
      <c r="D680" s="18">
        <v>96</v>
      </c>
      <c r="E680" s="16">
        <f t="shared" si="61"/>
        <v>-1.1124845488257096E-2</v>
      </c>
      <c r="F680" s="18">
        <v>23.45</v>
      </c>
      <c r="G680" s="16">
        <f t="shared" si="62"/>
        <v>-2.3323615160349975E-2</v>
      </c>
      <c r="J680" s="15">
        <f t="shared" si="63"/>
        <v>-9.3859711078676696E-3</v>
      </c>
      <c r="K680" s="15">
        <f t="shared" si="64"/>
        <v>-1.1597482329803377E-2</v>
      </c>
      <c r="L680" s="15">
        <f t="shared" si="65"/>
        <v>-2.3794035970537773E-2</v>
      </c>
    </row>
    <row r="681" spans="1:12" x14ac:dyDescent="0.3">
      <c r="A681" s="3">
        <v>43374</v>
      </c>
      <c r="B681" s="18">
        <v>42.95</v>
      </c>
      <c r="C681" s="16">
        <f t="shared" si="60"/>
        <v>7.0339976553341899E-3</v>
      </c>
      <c r="D681" s="18">
        <v>95.8</v>
      </c>
      <c r="E681" s="16">
        <f t="shared" si="61"/>
        <v>-2.0833333333333259E-3</v>
      </c>
      <c r="F681" s="18">
        <v>23.41</v>
      </c>
      <c r="G681" s="16">
        <f t="shared" si="62"/>
        <v>-1.7057569296374808E-3</v>
      </c>
      <c r="J681" s="15">
        <f t="shared" si="63"/>
        <v>6.4790746534392034E-3</v>
      </c>
      <c r="K681" s="15">
        <f t="shared" si="64"/>
        <v>-2.5559701748796067E-3</v>
      </c>
      <c r="L681" s="15">
        <f t="shared" si="65"/>
        <v>-2.1761777398252784E-3</v>
      </c>
    </row>
    <row r="682" spans="1:12" x14ac:dyDescent="0.3">
      <c r="A682" s="3">
        <v>43376</v>
      </c>
      <c r="B682" s="18">
        <v>42.44</v>
      </c>
      <c r="C682" s="16">
        <f t="shared" si="60"/>
        <v>-1.1874272409778897E-2</v>
      </c>
      <c r="D682" s="18">
        <v>95.22</v>
      </c>
      <c r="E682" s="16">
        <f t="shared" si="61"/>
        <v>-6.0542797494780309E-3</v>
      </c>
      <c r="F682" s="18">
        <v>23.56</v>
      </c>
      <c r="G682" s="16">
        <f t="shared" si="62"/>
        <v>6.4075181546348059E-3</v>
      </c>
      <c r="J682" s="15">
        <f t="shared" si="63"/>
        <v>-1.2429195411673883E-2</v>
      </c>
      <c r="K682" s="15">
        <f t="shared" si="64"/>
        <v>-6.5269165910243118E-3</v>
      </c>
      <c r="L682" s="15">
        <f t="shared" si="65"/>
        <v>5.9370973444470079E-3</v>
      </c>
    </row>
    <row r="683" spans="1:12" x14ac:dyDescent="0.3">
      <c r="A683" s="3">
        <v>43377</v>
      </c>
      <c r="B683" s="18">
        <v>41.87</v>
      </c>
      <c r="C683" s="16">
        <f t="shared" si="60"/>
        <v>-1.3430725730443016E-2</v>
      </c>
      <c r="D683" s="18">
        <v>93.75</v>
      </c>
      <c r="E683" s="16">
        <f t="shared" si="61"/>
        <v>-1.5437933207309351E-2</v>
      </c>
      <c r="F683" s="18">
        <v>23.23</v>
      </c>
      <c r="G683" s="16">
        <f t="shared" si="62"/>
        <v>-1.4006791171476962E-2</v>
      </c>
      <c r="J683" s="15">
        <f t="shared" si="63"/>
        <v>-1.3985648732338003E-2</v>
      </c>
      <c r="K683" s="15">
        <f t="shared" si="64"/>
        <v>-1.591057004885563E-2</v>
      </c>
      <c r="L683" s="15">
        <f t="shared" si="65"/>
        <v>-1.447721198166476E-2</v>
      </c>
    </row>
    <row r="684" spans="1:12" x14ac:dyDescent="0.3">
      <c r="A684" s="3">
        <v>43378</v>
      </c>
      <c r="B684" s="18">
        <v>40.65</v>
      </c>
      <c r="C684" s="16">
        <f t="shared" si="60"/>
        <v>-2.9137807499402868E-2</v>
      </c>
      <c r="D684" s="18">
        <v>91.86</v>
      </c>
      <c r="E684" s="16">
        <f t="shared" si="61"/>
        <v>-2.0159999999999956E-2</v>
      </c>
      <c r="F684" s="18">
        <v>22.89</v>
      </c>
      <c r="G684" s="16">
        <f t="shared" si="62"/>
        <v>-1.4636246233318939E-2</v>
      </c>
      <c r="J684" s="15">
        <f t="shared" si="63"/>
        <v>-2.9692730501297854E-2</v>
      </c>
      <c r="K684" s="15">
        <f t="shared" si="64"/>
        <v>-2.0632636841546235E-2</v>
      </c>
      <c r="L684" s="15">
        <f t="shared" si="65"/>
        <v>-1.5106667043506737E-2</v>
      </c>
    </row>
    <row r="685" spans="1:12" x14ac:dyDescent="0.3">
      <c r="A685" s="3">
        <v>43381</v>
      </c>
      <c r="B685" s="18">
        <v>40.409999999999997</v>
      </c>
      <c r="C685" s="16">
        <f t="shared" si="60"/>
        <v>-5.904059040590437E-3</v>
      </c>
      <c r="D685" s="18">
        <v>90.58</v>
      </c>
      <c r="E685" s="16">
        <f t="shared" si="61"/>
        <v>-1.3934247768343178E-2</v>
      </c>
      <c r="F685" s="18">
        <v>22.45</v>
      </c>
      <c r="G685" s="16">
        <f t="shared" si="62"/>
        <v>-1.9222367846221111E-2</v>
      </c>
      <c r="J685" s="15">
        <f t="shared" si="63"/>
        <v>-6.4589820424854234E-3</v>
      </c>
      <c r="K685" s="15">
        <f t="shared" si="64"/>
        <v>-1.4406884609889458E-2</v>
      </c>
      <c r="L685" s="15">
        <f t="shared" si="65"/>
        <v>-1.9692788656408909E-2</v>
      </c>
    </row>
    <row r="686" spans="1:12" x14ac:dyDescent="0.3">
      <c r="A686" s="3">
        <v>43382</v>
      </c>
      <c r="B686" s="18">
        <v>40.15</v>
      </c>
      <c r="C686" s="16">
        <f t="shared" si="60"/>
        <v>-6.434050977480732E-3</v>
      </c>
      <c r="D686" s="18">
        <v>89.92</v>
      </c>
      <c r="E686" s="16">
        <f t="shared" si="61"/>
        <v>-7.2863766835945531E-3</v>
      </c>
      <c r="F686" s="18">
        <v>22.26</v>
      </c>
      <c r="G686" s="16">
        <f t="shared" si="62"/>
        <v>-8.4632516703785354E-3</v>
      </c>
      <c r="J686" s="15">
        <f t="shared" si="63"/>
        <v>-6.9889739793757184E-3</v>
      </c>
      <c r="K686" s="15">
        <f t="shared" si="64"/>
        <v>-7.759013525140834E-3</v>
      </c>
      <c r="L686" s="15">
        <f t="shared" si="65"/>
        <v>-8.9336724805663334E-3</v>
      </c>
    </row>
    <row r="687" spans="1:12" x14ac:dyDescent="0.3">
      <c r="A687" s="3">
        <v>43383</v>
      </c>
      <c r="B687" s="18">
        <v>40.96</v>
      </c>
      <c r="C687" s="16">
        <f t="shared" si="60"/>
        <v>2.0174346201743409E-2</v>
      </c>
      <c r="D687" s="18">
        <v>92.66</v>
      </c>
      <c r="E687" s="16">
        <f t="shared" si="61"/>
        <v>3.0471530249110312E-2</v>
      </c>
      <c r="F687" s="18">
        <v>22.88</v>
      </c>
      <c r="G687" s="16">
        <f t="shared" si="62"/>
        <v>2.7852650494159858E-2</v>
      </c>
      <c r="J687" s="15">
        <f t="shared" si="63"/>
        <v>1.9619423199848423E-2</v>
      </c>
      <c r="K687" s="15">
        <f t="shared" si="64"/>
        <v>2.9998893407564033E-2</v>
      </c>
      <c r="L687" s="15">
        <f t="shared" si="65"/>
        <v>2.7382229683972061E-2</v>
      </c>
    </row>
    <row r="688" spans="1:12" x14ac:dyDescent="0.3">
      <c r="A688" s="3">
        <v>43384</v>
      </c>
      <c r="B688" s="18">
        <v>40.159999999999997</v>
      </c>
      <c r="C688" s="16">
        <f t="shared" si="60"/>
        <v>-1.9531250000000111E-2</v>
      </c>
      <c r="D688" s="18">
        <v>91.58</v>
      </c>
      <c r="E688" s="16">
        <f t="shared" si="61"/>
        <v>-1.1655514785236298E-2</v>
      </c>
      <c r="F688" s="18">
        <v>22.63</v>
      </c>
      <c r="G688" s="16">
        <f t="shared" si="62"/>
        <v>-1.0926573426573438E-2</v>
      </c>
      <c r="J688" s="15">
        <f t="shared" si="63"/>
        <v>-2.0086173001895097E-2</v>
      </c>
      <c r="K688" s="15">
        <f t="shared" si="64"/>
        <v>-1.2128151626782579E-2</v>
      </c>
      <c r="L688" s="15">
        <f t="shared" si="65"/>
        <v>-1.1396994236761236E-2</v>
      </c>
    </row>
    <row r="689" spans="1:12" x14ac:dyDescent="0.3">
      <c r="A689" s="3">
        <v>43385</v>
      </c>
      <c r="B689" s="18">
        <v>41</v>
      </c>
      <c r="C689" s="16">
        <f t="shared" si="60"/>
        <v>2.0916334661354563E-2</v>
      </c>
      <c r="D689" s="18">
        <v>93.79</v>
      </c>
      <c r="E689" s="16">
        <f t="shared" si="61"/>
        <v>2.413190652981001E-2</v>
      </c>
      <c r="F689" s="18">
        <v>23.06</v>
      </c>
      <c r="G689" s="16">
        <f t="shared" si="62"/>
        <v>1.9001325673884129E-2</v>
      </c>
      <c r="J689" s="15">
        <f t="shared" si="63"/>
        <v>2.0361411659459577E-2</v>
      </c>
      <c r="K689" s="15">
        <f t="shared" si="64"/>
        <v>2.3659269688263731E-2</v>
      </c>
      <c r="L689" s="15">
        <f t="shared" si="65"/>
        <v>1.8530904863696331E-2</v>
      </c>
    </row>
    <row r="690" spans="1:12" x14ac:dyDescent="0.3">
      <c r="A690" s="3">
        <v>43388</v>
      </c>
      <c r="B690" s="18">
        <v>41.17</v>
      </c>
      <c r="C690" s="16">
        <f t="shared" si="60"/>
        <v>4.1463414634146378E-3</v>
      </c>
      <c r="D690" s="18">
        <v>94.96</v>
      </c>
      <c r="E690" s="16">
        <f t="shared" si="61"/>
        <v>1.2474677470945661E-2</v>
      </c>
      <c r="F690" s="18">
        <v>23.36</v>
      </c>
      <c r="G690" s="16">
        <f t="shared" si="62"/>
        <v>1.3009540329575131E-2</v>
      </c>
      <c r="J690" s="15">
        <f t="shared" si="63"/>
        <v>3.5914184615196518E-3</v>
      </c>
      <c r="K690" s="15">
        <f t="shared" si="64"/>
        <v>1.200204062939938E-2</v>
      </c>
      <c r="L690" s="15">
        <f t="shared" si="65"/>
        <v>1.2539119519387333E-2</v>
      </c>
    </row>
    <row r="691" spans="1:12" x14ac:dyDescent="0.3">
      <c r="A691" s="3">
        <v>43389</v>
      </c>
      <c r="B691" s="18">
        <v>41.49</v>
      </c>
      <c r="C691" s="16">
        <f t="shared" si="60"/>
        <v>7.7726499878552069E-3</v>
      </c>
      <c r="D691" s="18">
        <v>95.68</v>
      </c>
      <c r="E691" s="16">
        <f t="shared" si="61"/>
        <v>7.5821398483573166E-3</v>
      </c>
      <c r="F691" s="18">
        <v>23.63</v>
      </c>
      <c r="G691" s="16">
        <f t="shared" si="62"/>
        <v>1.1558219178082085E-2</v>
      </c>
      <c r="J691" s="15">
        <f t="shared" si="63"/>
        <v>7.2177269859602204E-3</v>
      </c>
      <c r="K691" s="15">
        <f t="shared" si="64"/>
        <v>7.1095030068110358E-3</v>
      </c>
      <c r="L691" s="15">
        <f t="shared" si="65"/>
        <v>1.1087798367894287E-2</v>
      </c>
    </row>
    <row r="692" spans="1:12" x14ac:dyDescent="0.3">
      <c r="A692" s="3">
        <v>43390</v>
      </c>
      <c r="B692" s="18">
        <v>41.05</v>
      </c>
      <c r="C692" s="16">
        <f t="shared" si="60"/>
        <v>-1.0604965051819848E-2</v>
      </c>
      <c r="D692" s="18">
        <v>94.52</v>
      </c>
      <c r="E692" s="16">
        <f t="shared" si="61"/>
        <v>-1.2123745819398124E-2</v>
      </c>
      <c r="F692" s="18">
        <v>23.32</v>
      </c>
      <c r="G692" s="16">
        <f t="shared" si="62"/>
        <v>-1.3118916631400745E-2</v>
      </c>
      <c r="J692" s="15">
        <f t="shared" si="63"/>
        <v>-1.1159888053714834E-2</v>
      </c>
      <c r="K692" s="15">
        <f t="shared" si="64"/>
        <v>-1.2596382660944405E-2</v>
      </c>
      <c r="L692" s="15">
        <f t="shared" si="65"/>
        <v>-1.3589337441588543E-2</v>
      </c>
    </row>
    <row r="693" spans="1:12" x14ac:dyDescent="0.3">
      <c r="A693" s="3">
        <v>43392</v>
      </c>
      <c r="B693" s="18">
        <v>40.71</v>
      </c>
      <c r="C693" s="16">
        <f t="shared" si="60"/>
        <v>-8.2825822168086649E-3</v>
      </c>
      <c r="D693" s="18">
        <v>93.31</v>
      </c>
      <c r="E693" s="16">
        <f t="shared" si="61"/>
        <v>-1.2801523487092625E-2</v>
      </c>
      <c r="F693" s="18">
        <v>23.16</v>
      </c>
      <c r="G693" s="16">
        <f t="shared" si="62"/>
        <v>-6.8610634648370583E-3</v>
      </c>
      <c r="J693" s="15">
        <f t="shared" si="63"/>
        <v>-8.8375052187036514E-3</v>
      </c>
      <c r="K693" s="15">
        <f t="shared" si="64"/>
        <v>-1.3274160328638906E-2</v>
      </c>
      <c r="L693" s="15">
        <f t="shared" si="65"/>
        <v>-7.3314842750248563E-3</v>
      </c>
    </row>
    <row r="694" spans="1:12" x14ac:dyDescent="0.3">
      <c r="A694" s="3">
        <v>43395</v>
      </c>
      <c r="B694" s="18">
        <v>40.69</v>
      </c>
      <c r="C694" s="16">
        <f t="shared" si="60"/>
        <v>-4.9127978383700643E-4</v>
      </c>
      <c r="D694" s="18">
        <v>92.73</v>
      </c>
      <c r="E694" s="16">
        <f t="shared" si="61"/>
        <v>-6.2158396742042488E-3</v>
      </c>
      <c r="F694" s="18">
        <v>22.85</v>
      </c>
      <c r="G694" s="16">
        <f t="shared" si="62"/>
        <v>-1.3385146804835824E-2</v>
      </c>
      <c r="J694" s="15">
        <f t="shared" si="63"/>
        <v>-1.0462027857319925E-3</v>
      </c>
      <c r="K694" s="15">
        <f t="shared" si="64"/>
        <v>-6.6884765157505296E-3</v>
      </c>
      <c r="L694" s="15">
        <f t="shared" si="65"/>
        <v>-1.3855567615023621E-2</v>
      </c>
    </row>
    <row r="695" spans="1:12" x14ac:dyDescent="0.3">
      <c r="A695" s="3">
        <v>43396</v>
      </c>
      <c r="B695" s="18">
        <v>40.35</v>
      </c>
      <c r="C695" s="16">
        <f t="shared" si="60"/>
        <v>-8.3558613910050816E-3</v>
      </c>
      <c r="D695" s="18">
        <v>91.77</v>
      </c>
      <c r="E695" s="16">
        <f t="shared" si="61"/>
        <v>-1.0352636687156358E-2</v>
      </c>
      <c r="F695" s="18">
        <v>22.6</v>
      </c>
      <c r="G695" s="16">
        <f t="shared" si="62"/>
        <v>-1.0940919037199071E-2</v>
      </c>
      <c r="J695" s="15">
        <f t="shared" si="63"/>
        <v>-8.9107843929000681E-3</v>
      </c>
      <c r="K695" s="15">
        <f t="shared" si="64"/>
        <v>-1.0825273528702639E-2</v>
      </c>
      <c r="L695" s="15">
        <f t="shared" si="65"/>
        <v>-1.1411339847386869E-2</v>
      </c>
    </row>
    <row r="696" spans="1:12" x14ac:dyDescent="0.3">
      <c r="A696" s="3">
        <v>43397</v>
      </c>
      <c r="B696" s="18">
        <v>40.700000000000003</v>
      </c>
      <c r="C696" s="16">
        <f t="shared" si="60"/>
        <v>8.6741016109046498E-3</v>
      </c>
      <c r="D696" s="18">
        <v>92.27</v>
      </c>
      <c r="E696" s="16">
        <f t="shared" si="61"/>
        <v>5.4484036177400164E-3</v>
      </c>
      <c r="F696" s="18">
        <v>22.66</v>
      </c>
      <c r="G696" s="16">
        <f t="shared" si="62"/>
        <v>2.6548672566371057E-3</v>
      </c>
      <c r="J696" s="15">
        <f t="shared" si="63"/>
        <v>8.1191786090096633E-3</v>
      </c>
      <c r="K696" s="15">
        <f t="shared" si="64"/>
        <v>4.9757667761937355E-3</v>
      </c>
      <c r="L696" s="15">
        <f t="shared" si="65"/>
        <v>2.1844464464493081E-3</v>
      </c>
    </row>
    <row r="697" spans="1:12" x14ac:dyDescent="0.3">
      <c r="A697" s="3">
        <v>43398</v>
      </c>
      <c r="B697" s="18">
        <v>40.22</v>
      </c>
      <c r="C697" s="16">
        <f t="shared" si="60"/>
        <v>-1.1793611793611936E-2</v>
      </c>
      <c r="D697" s="18">
        <v>91.77</v>
      </c>
      <c r="E697" s="16">
        <f t="shared" si="61"/>
        <v>-5.4188793757451448E-3</v>
      </c>
      <c r="F697" s="18">
        <v>22.44</v>
      </c>
      <c r="G697" s="16">
        <f t="shared" si="62"/>
        <v>-9.7087378640776656E-3</v>
      </c>
      <c r="J697" s="15">
        <f t="shared" si="63"/>
        <v>-1.2348534795506922E-2</v>
      </c>
      <c r="K697" s="15">
        <f t="shared" si="64"/>
        <v>-5.8915162172914256E-3</v>
      </c>
      <c r="L697" s="15">
        <f t="shared" si="65"/>
        <v>-1.0179158674265464E-2</v>
      </c>
    </row>
    <row r="698" spans="1:12" x14ac:dyDescent="0.3">
      <c r="A698" s="3">
        <v>43399</v>
      </c>
      <c r="B698" s="18">
        <v>39.89</v>
      </c>
      <c r="C698" s="16">
        <f t="shared" si="60"/>
        <v>-8.204873197414142E-3</v>
      </c>
      <c r="D698" s="18">
        <v>91.76</v>
      </c>
      <c r="E698" s="16">
        <f t="shared" si="61"/>
        <v>-1.0896807235472039E-4</v>
      </c>
      <c r="F698" s="18">
        <v>22.43</v>
      </c>
      <c r="G698" s="16">
        <f t="shared" si="62"/>
        <v>-4.4563279857401383E-4</v>
      </c>
      <c r="J698" s="15">
        <f t="shared" si="63"/>
        <v>-8.7597961993091285E-3</v>
      </c>
      <c r="K698" s="15">
        <f t="shared" si="64"/>
        <v>-5.816049139010011E-4</v>
      </c>
      <c r="L698" s="15">
        <f t="shared" si="65"/>
        <v>-9.1605360876181158E-4</v>
      </c>
    </row>
    <row r="699" spans="1:12" x14ac:dyDescent="0.3">
      <c r="A699" s="3">
        <v>43402</v>
      </c>
      <c r="B699" s="18">
        <v>40.83</v>
      </c>
      <c r="C699" s="16">
        <f t="shared" si="60"/>
        <v>2.3564803208824259E-2</v>
      </c>
      <c r="D699" s="18">
        <v>93.29</v>
      </c>
      <c r="E699" s="16">
        <f t="shared" si="61"/>
        <v>1.667393199651257E-2</v>
      </c>
      <c r="F699" s="18">
        <v>22.81</v>
      </c>
      <c r="G699" s="16">
        <f t="shared" si="62"/>
        <v>1.6941596076682996E-2</v>
      </c>
      <c r="J699" s="15">
        <f t="shared" si="63"/>
        <v>2.3009880206929272E-2</v>
      </c>
      <c r="K699" s="15">
        <f t="shared" si="64"/>
        <v>1.6201295154966291E-2</v>
      </c>
      <c r="L699" s="15">
        <f t="shared" si="65"/>
        <v>1.6471175266495199E-2</v>
      </c>
    </row>
    <row r="700" spans="1:12" x14ac:dyDescent="0.3">
      <c r="A700" s="3">
        <v>43403</v>
      </c>
      <c r="B700" s="18">
        <v>40.76</v>
      </c>
      <c r="C700" s="16">
        <f t="shared" si="60"/>
        <v>-1.7144256674014313E-3</v>
      </c>
      <c r="D700" s="18">
        <v>93.94</v>
      </c>
      <c r="E700" s="16">
        <f t="shared" si="61"/>
        <v>6.967520634580282E-3</v>
      </c>
      <c r="F700" s="18">
        <v>22.92</v>
      </c>
      <c r="G700" s="16">
        <f t="shared" si="62"/>
        <v>4.8224462954846725E-3</v>
      </c>
      <c r="J700" s="15">
        <f t="shared" si="63"/>
        <v>-2.2693486692964174E-3</v>
      </c>
      <c r="K700" s="15">
        <f t="shared" si="64"/>
        <v>6.4948837930340012E-3</v>
      </c>
      <c r="L700" s="15">
        <f t="shared" si="65"/>
        <v>4.3520254852968746E-3</v>
      </c>
    </row>
    <row r="701" spans="1:12" x14ac:dyDescent="0.3">
      <c r="A701" s="3">
        <v>43404</v>
      </c>
      <c r="B701" s="18">
        <v>41.39</v>
      </c>
      <c r="C701" s="16">
        <f t="shared" si="60"/>
        <v>1.5456329735034302E-2</v>
      </c>
      <c r="D701" s="18">
        <v>95.33</v>
      </c>
      <c r="E701" s="16">
        <f t="shared" si="61"/>
        <v>1.4796678731104906E-2</v>
      </c>
      <c r="F701" s="18">
        <v>23.18</v>
      </c>
      <c r="G701" s="16">
        <f t="shared" si="62"/>
        <v>1.1343804537521818E-2</v>
      </c>
      <c r="J701" s="15">
        <f t="shared" si="63"/>
        <v>1.4901406733139316E-2</v>
      </c>
      <c r="K701" s="15">
        <f t="shared" si="64"/>
        <v>1.4324041889558626E-2</v>
      </c>
      <c r="L701" s="15">
        <f t="shared" si="65"/>
        <v>1.087338372733402E-2</v>
      </c>
    </row>
    <row r="702" spans="1:12" x14ac:dyDescent="0.3">
      <c r="A702" s="3">
        <v>43405</v>
      </c>
      <c r="B702" s="18">
        <v>41.39</v>
      </c>
      <c r="C702" s="16">
        <f t="shared" si="60"/>
        <v>0</v>
      </c>
      <c r="D702" s="18">
        <v>95.82</v>
      </c>
      <c r="E702" s="16">
        <f t="shared" si="61"/>
        <v>5.1400398615335519E-3</v>
      </c>
      <c r="F702" s="18">
        <v>23.45</v>
      </c>
      <c r="G702" s="16">
        <f t="shared" si="62"/>
        <v>1.1647972389991379E-2</v>
      </c>
      <c r="J702" s="15">
        <f t="shared" si="63"/>
        <v>-5.5492300189498604E-4</v>
      </c>
      <c r="K702" s="15">
        <f t="shared" si="64"/>
        <v>4.667403019987271E-3</v>
      </c>
      <c r="L702" s="15">
        <f t="shared" si="65"/>
        <v>1.1177551579803581E-2</v>
      </c>
    </row>
    <row r="703" spans="1:12" x14ac:dyDescent="0.3">
      <c r="A703" s="3">
        <v>43406</v>
      </c>
      <c r="B703" s="18">
        <v>42.08</v>
      </c>
      <c r="C703" s="16">
        <f t="shared" si="60"/>
        <v>1.6670693404203796E-2</v>
      </c>
      <c r="D703" s="18">
        <v>96.64</v>
      </c>
      <c r="E703" s="16">
        <f t="shared" si="61"/>
        <v>8.5577123773743491E-3</v>
      </c>
      <c r="F703" s="18">
        <v>23.59</v>
      </c>
      <c r="G703" s="16">
        <f t="shared" si="62"/>
        <v>5.9701492537314049E-3</v>
      </c>
      <c r="J703" s="15">
        <f t="shared" si="63"/>
        <v>1.6115770402308809E-2</v>
      </c>
      <c r="K703" s="15">
        <f t="shared" si="64"/>
        <v>8.0850755358280683E-3</v>
      </c>
      <c r="L703" s="15">
        <f t="shared" si="65"/>
        <v>5.499728443543607E-3</v>
      </c>
    </row>
    <row r="704" spans="1:12" x14ac:dyDescent="0.3">
      <c r="A704" s="3">
        <v>43409</v>
      </c>
      <c r="B704" s="18">
        <v>41.97</v>
      </c>
      <c r="C704" s="16">
        <f t="shared" si="60"/>
        <v>-2.6140684410645987E-3</v>
      </c>
      <c r="D704" s="18">
        <v>96.32</v>
      </c>
      <c r="E704" s="16">
        <f t="shared" si="61"/>
        <v>-3.3112582781458233E-3</v>
      </c>
      <c r="F704" s="18">
        <v>23.62</v>
      </c>
      <c r="G704" s="16">
        <f t="shared" si="62"/>
        <v>1.2717253073337709E-3</v>
      </c>
      <c r="J704" s="15">
        <f t="shared" si="63"/>
        <v>-3.1689914429595847E-3</v>
      </c>
      <c r="K704" s="15">
        <f t="shared" si="64"/>
        <v>-3.7838951196921041E-3</v>
      </c>
      <c r="L704" s="15">
        <f t="shared" si="65"/>
        <v>8.0130449714597312E-4</v>
      </c>
    </row>
    <row r="705" spans="1:12" x14ac:dyDescent="0.3">
      <c r="A705" s="3">
        <v>43410</v>
      </c>
      <c r="B705" s="18">
        <v>41.86</v>
      </c>
      <c r="C705" s="16">
        <f t="shared" si="60"/>
        <v>-2.6209197045508059E-3</v>
      </c>
      <c r="D705" s="18">
        <v>96.35</v>
      </c>
      <c r="E705" s="16">
        <f t="shared" si="61"/>
        <v>3.1146179401986274E-4</v>
      </c>
      <c r="F705" s="18">
        <v>23.57</v>
      </c>
      <c r="G705" s="16">
        <f t="shared" si="62"/>
        <v>-2.1168501270110163E-3</v>
      </c>
      <c r="J705" s="15">
        <f t="shared" si="63"/>
        <v>-3.175842706445792E-3</v>
      </c>
      <c r="K705" s="15">
        <f t="shared" si="64"/>
        <v>-1.6117504752641797E-4</v>
      </c>
      <c r="L705" s="15">
        <f t="shared" si="65"/>
        <v>-2.5872709371988138E-3</v>
      </c>
    </row>
    <row r="706" spans="1:12" x14ac:dyDescent="0.3">
      <c r="A706" s="3">
        <v>43413</v>
      </c>
      <c r="B706" s="18">
        <v>42.01</v>
      </c>
      <c r="C706" s="16">
        <f t="shared" si="60"/>
        <v>3.5833731485905851E-3</v>
      </c>
      <c r="D706" s="18">
        <v>98.05</v>
      </c>
      <c r="E706" s="16">
        <f t="shared" si="61"/>
        <v>1.7644006227296449E-2</v>
      </c>
      <c r="F706" s="18">
        <v>23.93</v>
      </c>
      <c r="G706" s="16">
        <f t="shared" si="62"/>
        <v>1.5273652948663452E-2</v>
      </c>
      <c r="J706" s="15">
        <f t="shared" si="63"/>
        <v>3.028450146695599E-3</v>
      </c>
      <c r="K706" s="15">
        <f t="shared" si="64"/>
        <v>1.717136938575017E-2</v>
      </c>
      <c r="L706" s="15">
        <f t="shared" si="65"/>
        <v>1.4803232138475654E-2</v>
      </c>
    </row>
    <row r="707" spans="1:12" x14ac:dyDescent="0.3">
      <c r="A707" s="3">
        <v>43416</v>
      </c>
      <c r="B707" s="18">
        <v>41.52</v>
      </c>
      <c r="C707" s="16">
        <f t="shared" si="60"/>
        <v>-1.1663889550106998E-2</v>
      </c>
      <c r="D707" s="18">
        <v>97.02</v>
      </c>
      <c r="E707" s="16">
        <f t="shared" si="61"/>
        <v>-1.0504844467108643E-2</v>
      </c>
      <c r="F707" s="18">
        <v>23.73</v>
      </c>
      <c r="G707" s="16">
        <f t="shared" si="62"/>
        <v>-8.3577099874634353E-3</v>
      </c>
      <c r="J707" s="15">
        <f t="shared" si="63"/>
        <v>-1.2218812552001985E-2</v>
      </c>
      <c r="K707" s="15">
        <f t="shared" si="64"/>
        <v>-1.0977481308654924E-2</v>
      </c>
      <c r="L707" s="15">
        <f t="shared" si="65"/>
        <v>-8.8281307976512333E-3</v>
      </c>
    </row>
    <row r="708" spans="1:12" x14ac:dyDescent="0.3">
      <c r="A708" s="3">
        <v>43417</v>
      </c>
      <c r="B708" s="18">
        <v>41.92</v>
      </c>
      <c r="C708" s="16">
        <f t="shared" si="60"/>
        <v>9.6339113680152799E-3</v>
      </c>
      <c r="D708" s="18">
        <v>97.08</v>
      </c>
      <c r="E708" s="16">
        <f t="shared" si="61"/>
        <v>6.1842918985788309E-4</v>
      </c>
      <c r="F708" s="18">
        <v>23.82</v>
      </c>
      <c r="G708" s="16">
        <f t="shared" si="62"/>
        <v>3.7926675094817064E-3</v>
      </c>
      <c r="J708" s="15">
        <f t="shared" si="63"/>
        <v>9.0789883661202934E-3</v>
      </c>
      <c r="K708" s="15">
        <f t="shared" si="64"/>
        <v>1.4579234831160238E-4</v>
      </c>
      <c r="L708" s="15">
        <f t="shared" si="65"/>
        <v>3.3222466992939089E-3</v>
      </c>
    </row>
    <row r="709" spans="1:12" x14ac:dyDescent="0.3">
      <c r="A709" s="3">
        <v>43418</v>
      </c>
      <c r="B709" s="18">
        <v>41.94</v>
      </c>
      <c r="C709" s="16">
        <f t="shared" ref="C709:C772" si="66">B709/B708-1</f>
        <v>4.7709923664118747E-4</v>
      </c>
      <c r="D709" s="18">
        <v>96.97</v>
      </c>
      <c r="E709" s="16">
        <f t="shared" ref="E709:E772" si="67">D709/D708-1</f>
        <v>-1.1330861145446569E-3</v>
      </c>
      <c r="F709" s="18">
        <v>23.8</v>
      </c>
      <c r="G709" s="16">
        <f t="shared" ref="G709:G772" si="68">F709/F708-1</f>
        <v>-8.3963056255242918E-4</v>
      </c>
      <c r="J709" s="15">
        <f t="shared" ref="J709:J772" si="69">C709-$C$1235</f>
        <v>-7.7823765253798565E-5</v>
      </c>
      <c r="K709" s="15">
        <f t="shared" ref="K709:K772" si="70">E709-$E$1235</f>
        <v>-1.6057229560909377E-3</v>
      </c>
      <c r="L709" s="15">
        <f t="shared" ref="L709:L772" si="71">G709-$G$1235</f>
        <v>-1.3100513727402269E-3</v>
      </c>
    </row>
    <row r="710" spans="1:12" x14ac:dyDescent="0.3">
      <c r="A710" s="3">
        <v>43419</v>
      </c>
      <c r="B710" s="18">
        <v>42.02</v>
      </c>
      <c r="C710" s="16">
        <f t="shared" si="66"/>
        <v>1.9074868860278205E-3</v>
      </c>
      <c r="D710" s="18">
        <v>97.28</v>
      </c>
      <c r="E710" s="16">
        <f t="shared" si="67"/>
        <v>3.1968650097968787E-3</v>
      </c>
      <c r="F710" s="18">
        <v>23.8</v>
      </c>
      <c r="G710" s="16">
        <f t="shared" si="68"/>
        <v>0</v>
      </c>
      <c r="J710" s="15">
        <f t="shared" si="69"/>
        <v>1.3525638841328344E-3</v>
      </c>
      <c r="K710" s="15">
        <f t="shared" si="70"/>
        <v>2.7242281682505979E-3</v>
      </c>
      <c r="L710" s="15">
        <f t="shared" si="71"/>
        <v>-4.704208101877977E-4</v>
      </c>
    </row>
    <row r="711" spans="1:12" x14ac:dyDescent="0.3">
      <c r="A711" s="3">
        <v>43420</v>
      </c>
      <c r="B711" s="18">
        <v>42.35</v>
      </c>
      <c r="C711" s="16">
        <f t="shared" si="66"/>
        <v>7.8534031413612926E-3</v>
      </c>
      <c r="D711" s="18">
        <v>97.22</v>
      </c>
      <c r="E711" s="16">
        <f t="shared" si="67"/>
        <v>-6.1677631578949121E-4</v>
      </c>
      <c r="F711" s="18">
        <v>23.82</v>
      </c>
      <c r="G711" s="16">
        <f t="shared" si="68"/>
        <v>8.4033613445377853E-4</v>
      </c>
      <c r="J711" s="15">
        <f t="shared" si="69"/>
        <v>7.2984801394663061E-3</v>
      </c>
      <c r="K711" s="15">
        <f t="shared" si="70"/>
        <v>-1.089413157335772E-3</v>
      </c>
      <c r="L711" s="15">
        <f t="shared" si="71"/>
        <v>3.6991532426598083E-4</v>
      </c>
    </row>
    <row r="712" spans="1:12" x14ac:dyDescent="0.3">
      <c r="A712" s="3">
        <v>43423</v>
      </c>
      <c r="B712" s="18">
        <v>42.54</v>
      </c>
      <c r="C712" s="16">
        <f t="shared" si="66"/>
        <v>4.4864226682408415E-3</v>
      </c>
      <c r="D712" s="18">
        <v>97.61</v>
      </c>
      <c r="E712" s="16">
        <f t="shared" si="67"/>
        <v>4.0115202633204117E-3</v>
      </c>
      <c r="F712" s="18">
        <v>24.09</v>
      </c>
      <c r="G712" s="16">
        <f t="shared" si="68"/>
        <v>1.133501259445846E-2</v>
      </c>
      <c r="J712" s="15">
        <f t="shared" si="69"/>
        <v>3.931499666345855E-3</v>
      </c>
      <c r="K712" s="15">
        <f t="shared" si="70"/>
        <v>3.5388834217741309E-3</v>
      </c>
      <c r="L712" s="15">
        <f t="shared" si="71"/>
        <v>1.0864591784270662E-2</v>
      </c>
    </row>
    <row r="713" spans="1:12" x14ac:dyDescent="0.3">
      <c r="A713" s="3">
        <v>43424</v>
      </c>
      <c r="B713" s="18">
        <v>42.01</v>
      </c>
      <c r="C713" s="16">
        <f t="shared" si="66"/>
        <v>-1.2458862247296643E-2</v>
      </c>
      <c r="D713" s="18">
        <v>96.59</v>
      </c>
      <c r="E713" s="16">
        <f t="shared" si="67"/>
        <v>-1.044974900112694E-2</v>
      </c>
      <c r="F713" s="18">
        <v>23.82</v>
      </c>
      <c r="G713" s="16">
        <f t="shared" si="68"/>
        <v>-1.1207970112079635E-2</v>
      </c>
      <c r="J713" s="15">
        <f t="shared" si="69"/>
        <v>-1.3013785249191629E-2</v>
      </c>
      <c r="K713" s="15">
        <f t="shared" si="70"/>
        <v>-1.0922385842673221E-2</v>
      </c>
      <c r="L713" s="15">
        <f t="shared" si="71"/>
        <v>-1.1678390922267433E-2</v>
      </c>
    </row>
    <row r="714" spans="1:12" x14ac:dyDescent="0.3">
      <c r="A714" s="3">
        <v>43425</v>
      </c>
      <c r="B714" s="18">
        <v>41.95</v>
      </c>
      <c r="C714" s="16">
        <f t="shared" si="66"/>
        <v>-1.4282313734823582E-3</v>
      </c>
      <c r="D714" s="18">
        <v>96.85</v>
      </c>
      <c r="E714" s="16">
        <f t="shared" si="67"/>
        <v>2.6917900403766737E-3</v>
      </c>
      <c r="F714" s="18">
        <v>23.83</v>
      </c>
      <c r="G714" s="16">
        <f t="shared" si="68"/>
        <v>4.1981528127621459E-4</v>
      </c>
      <c r="J714" s="15">
        <f t="shared" si="69"/>
        <v>-1.9831543753773442E-3</v>
      </c>
      <c r="K714" s="15">
        <f t="shared" si="70"/>
        <v>2.2191531988303929E-3</v>
      </c>
      <c r="L714" s="15">
        <f t="shared" si="71"/>
        <v>-5.0605528911583104E-5</v>
      </c>
    </row>
    <row r="715" spans="1:12" x14ac:dyDescent="0.3">
      <c r="A715" s="3">
        <v>43426</v>
      </c>
      <c r="B715" s="18">
        <v>41.67</v>
      </c>
      <c r="C715" s="16">
        <f t="shared" si="66"/>
        <v>-6.6746126340881951E-3</v>
      </c>
      <c r="D715" s="18">
        <v>96.59</v>
      </c>
      <c r="E715" s="16">
        <f t="shared" si="67"/>
        <v>-2.6845637583892135E-3</v>
      </c>
      <c r="F715" s="18">
        <v>23.83</v>
      </c>
      <c r="G715" s="16">
        <f t="shared" si="68"/>
        <v>0</v>
      </c>
      <c r="J715" s="15">
        <f t="shared" si="69"/>
        <v>-7.2295356359831815E-3</v>
      </c>
      <c r="K715" s="15">
        <f t="shared" si="70"/>
        <v>-3.1572005999354943E-3</v>
      </c>
      <c r="L715" s="15">
        <f t="shared" si="71"/>
        <v>-4.704208101877977E-4</v>
      </c>
    </row>
    <row r="716" spans="1:12" x14ac:dyDescent="0.3">
      <c r="A716" s="3">
        <v>43430</v>
      </c>
      <c r="B716" s="18">
        <v>41.88</v>
      </c>
      <c r="C716" s="16">
        <f t="shared" si="66"/>
        <v>5.0395968322534124E-3</v>
      </c>
      <c r="D716" s="18">
        <v>96.9</v>
      </c>
      <c r="E716" s="16">
        <f t="shared" si="67"/>
        <v>3.2094419712185296E-3</v>
      </c>
      <c r="F716" s="18">
        <v>23.71</v>
      </c>
      <c r="G716" s="16">
        <f t="shared" si="68"/>
        <v>-5.0356693243809314E-3</v>
      </c>
      <c r="J716" s="15">
        <f t="shared" si="69"/>
        <v>4.4846738303584259E-3</v>
      </c>
      <c r="K716" s="15">
        <f t="shared" si="70"/>
        <v>2.7368051296722488E-3</v>
      </c>
      <c r="L716" s="15">
        <f t="shared" si="71"/>
        <v>-5.5060901345687294E-3</v>
      </c>
    </row>
    <row r="717" spans="1:12" x14ac:dyDescent="0.3">
      <c r="A717" s="3">
        <v>43431</v>
      </c>
      <c r="B717" s="18">
        <v>42.03</v>
      </c>
      <c r="C717" s="16">
        <f t="shared" si="66"/>
        <v>3.5816618911175269E-3</v>
      </c>
      <c r="D717" s="18">
        <v>97.3</v>
      </c>
      <c r="E717" s="16">
        <f t="shared" si="67"/>
        <v>4.1279669762641635E-3</v>
      </c>
      <c r="F717" s="18">
        <v>23.74</v>
      </c>
      <c r="G717" s="16">
        <f t="shared" si="68"/>
        <v>1.265288907633888E-3</v>
      </c>
      <c r="J717" s="15">
        <f t="shared" si="69"/>
        <v>3.0267388892225408E-3</v>
      </c>
      <c r="K717" s="15">
        <f t="shared" si="70"/>
        <v>3.6553301347178827E-3</v>
      </c>
      <c r="L717" s="15">
        <f t="shared" si="71"/>
        <v>7.9486809744609027E-4</v>
      </c>
    </row>
    <row r="718" spans="1:12" x14ac:dyDescent="0.3">
      <c r="A718" s="3">
        <v>43432</v>
      </c>
      <c r="B718" s="18">
        <v>41.85</v>
      </c>
      <c r="C718" s="16">
        <f t="shared" si="66"/>
        <v>-4.282655246252709E-3</v>
      </c>
      <c r="D718" s="18">
        <v>97.13</v>
      </c>
      <c r="E718" s="16">
        <f t="shared" si="67"/>
        <v>-1.747173689619741E-3</v>
      </c>
      <c r="F718" s="18">
        <v>23.69</v>
      </c>
      <c r="G718" s="16">
        <f t="shared" si="68"/>
        <v>-2.106149957876835E-3</v>
      </c>
      <c r="J718" s="15">
        <f t="shared" si="69"/>
        <v>-4.8375782481476955E-3</v>
      </c>
      <c r="K718" s="15">
        <f t="shared" si="70"/>
        <v>-2.2198105311660218E-3</v>
      </c>
      <c r="L718" s="15">
        <f t="shared" si="71"/>
        <v>-2.5765707680646325E-3</v>
      </c>
    </row>
    <row r="719" spans="1:12" x14ac:dyDescent="0.3">
      <c r="A719" s="3">
        <v>43433</v>
      </c>
      <c r="B719" s="18">
        <v>42.16</v>
      </c>
      <c r="C719" s="16">
        <f t="shared" si="66"/>
        <v>7.4074074074073071E-3</v>
      </c>
      <c r="D719" s="18">
        <v>97.78</v>
      </c>
      <c r="E719" s="16">
        <f t="shared" si="67"/>
        <v>6.6920621847008643E-3</v>
      </c>
      <c r="F719" s="18">
        <v>23.67</v>
      </c>
      <c r="G719" s="16">
        <f t="shared" si="68"/>
        <v>-8.4423807513711591E-4</v>
      </c>
      <c r="J719" s="15">
        <f t="shared" si="69"/>
        <v>6.8524844055123206E-3</v>
      </c>
      <c r="K719" s="15">
        <f t="shared" si="70"/>
        <v>6.2194253431545835E-3</v>
      </c>
      <c r="L719" s="15">
        <f t="shared" si="71"/>
        <v>-1.3146588853249137E-3</v>
      </c>
    </row>
    <row r="720" spans="1:12" x14ac:dyDescent="0.3">
      <c r="A720" s="3">
        <v>43434</v>
      </c>
      <c r="B720" s="18">
        <v>42.2</v>
      </c>
      <c r="C720" s="16">
        <f t="shared" si="66"/>
        <v>9.487666034158071E-4</v>
      </c>
      <c r="D720" s="18">
        <v>98.44</v>
      </c>
      <c r="E720" s="16">
        <f t="shared" si="67"/>
        <v>6.7498465943955921E-3</v>
      </c>
      <c r="F720" s="18">
        <v>23.77</v>
      </c>
      <c r="G720" s="16">
        <f t="shared" si="68"/>
        <v>4.2247570764679665E-3</v>
      </c>
      <c r="J720" s="15">
        <f t="shared" si="69"/>
        <v>3.9384360152082106E-4</v>
      </c>
      <c r="K720" s="15">
        <f t="shared" si="70"/>
        <v>6.2772097528493113E-3</v>
      </c>
      <c r="L720" s="15">
        <f t="shared" si="71"/>
        <v>3.754336266280169E-3</v>
      </c>
    </row>
    <row r="721" spans="1:12" x14ac:dyDescent="0.3">
      <c r="A721" s="3">
        <v>43437</v>
      </c>
      <c r="B721" s="18">
        <v>42.43</v>
      </c>
      <c r="C721" s="16">
        <f t="shared" si="66"/>
        <v>5.450236966824562E-3</v>
      </c>
      <c r="D721" s="18">
        <v>98.46</v>
      </c>
      <c r="E721" s="16">
        <f t="shared" si="67"/>
        <v>2.0316944331577602E-4</v>
      </c>
      <c r="F721" s="18">
        <v>23.78</v>
      </c>
      <c r="G721" s="16">
        <f t="shared" si="68"/>
        <v>4.2069835927649457E-4</v>
      </c>
      <c r="J721" s="15">
        <f t="shared" si="69"/>
        <v>4.8953139649295756E-3</v>
      </c>
      <c r="K721" s="15">
        <f t="shared" si="70"/>
        <v>-2.6946739823050468E-4</v>
      </c>
      <c r="L721" s="15">
        <f t="shared" si="71"/>
        <v>-4.9722450911303124E-5</v>
      </c>
    </row>
    <row r="722" spans="1:12" x14ac:dyDescent="0.3">
      <c r="A722" s="3">
        <v>43438</v>
      </c>
      <c r="B722" s="18">
        <v>42.5</v>
      </c>
      <c r="C722" s="16">
        <f t="shared" si="66"/>
        <v>1.649776101814826E-3</v>
      </c>
      <c r="D722" s="18">
        <v>98.49</v>
      </c>
      <c r="E722" s="16">
        <f t="shared" si="67"/>
        <v>3.0469226081653034E-4</v>
      </c>
      <c r="F722" s="18">
        <v>23.77</v>
      </c>
      <c r="G722" s="16">
        <f t="shared" si="68"/>
        <v>-4.2052144659388002E-4</v>
      </c>
      <c r="J722" s="15">
        <f t="shared" si="69"/>
        <v>1.09485309991984E-3</v>
      </c>
      <c r="K722" s="15">
        <f t="shared" si="70"/>
        <v>-1.6794458072975037E-4</v>
      </c>
      <c r="L722" s="15">
        <f t="shared" si="71"/>
        <v>-8.9094225678167777E-4</v>
      </c>
    </row>
    <row r="723" spans="1:12" x14ac:dyDescent="0.3">
      <c r="A723" s="3">
        <v>43439</v>
      </c>
      <c r="B723" s="18">
        <v>41.96</v>
      </c>
      <c r="C723" s="16">
        <f t="shared" si="66"/>
        <v>-1.2705882352941122E-2</v>
      </c>
      <c r="D723" s="18">
        <v>96.96</v>
      </c>
      <c r="E723" s="16">
        <f t="shared" si="67"/>
        <v>-1.5534572037770311E-2</v>
      </c>
      <c r="F723" s="18">
        <v>23.49</v>
      </c>
      <c r="G723" s="16">
        <f t="shared" si="68"/>
        <v>-1.1779554059739183E-2</v>
      </c>
      <c r="J723" s="15">
        <f t="shared" si="69"/>
        <v>-1.3260805354836109E-2</v>
      </c>
      <c r="K723" s="15">
        <f t="shared" si="70"/>
        <v>-1.600720887931659E-2</v>
      </c>
      <c r="L723" s="15">
        <f t="shared" si="71"/>
        <v>-1.2249974869926981E-2</v>
      </c>
    </row>
    <row r="724" spans="1:12" x14ac:dyDescent="0.3">
      <c r="A724" s="3">
        <v>43440</v>
      </c>
      <c r="B724" s="18">
        <v>41.25</v>
      </c>
      <c r="C724" s="16">
        <f t="shared" si="66"/>
        <v>-1.6920877025738856E-2</v>
      </c>
      <c r="D724" s="18">
        <v>95.98</v>
      </c>
      <c r="E724" s="16">
        <f t="shared" si="67"/>
        <v>-1.0107260726072487E-2</v>
      </c>
      <c r="F724" s="18">
        <v>23.23</v>
      </c>
      <c r="G724" s="16">
        <f t="shared" si="68"/>
        <v>-1.1068539804171884E-2</v>
      </c>
      <c r="J724" s="15">
        <f t="shared" si="69"/>
        <v>-1.7475800027633843E-2</v>
      </c>
      <c r="K724" s="15">
        <f t="shared" si="70"/>
        <v>-1.0579897567618768E-2</v>
      </c>
      <c r="L724" s="15">
        <f t="shared" si="71"/>
        <v>-1.1538960614359682E-2</v>
      </c>
    </row>
    <row r="725" spans="1:12" x14ac:dyDescent="0.3">
      <c r="A725" s="3">
        <v>43441</v>
      </c>
      <c r="B725" s="18">
        <v>41.43</v>
      </c>
      <c r="C725" s="16">
        <f t="shared" si="66"/>
        <v>4.3636363636363473E-3</v>
      </c>
      <c r="D725" s="18">
        <v>96.09</v>
      </c>
      <c r="E725" s="16">
        <f t="shared" si="67"/>
        <v>1.1460720983538231E-3</v>
      </c>
      <c r="F725" s="18">
        <v>23.24</v>
      </c>
      <c r="G725" s="16">
        <f t="shared" si="68"/>
        <v>4.3047783039162901E-4</v>
      </c>
      <c r="J725" s="15">
        <f t="shared" si="69"/>
        <v>3.8087133617413613E-3</v>
      </c>
      <c r="K725" s="15">
        <f t="shared" si="70"/>
        <v>6.7343525680754236E-4</v>
      </c>
      <c r="L725" s="15">
        <f t="shared" si="71"/>
        <v>-3.9942979796168683E-5</v>
      </c>
    </row>
    <row r="726" spans="1:12" x14ac:dyDescent="0.3">
      <c r="A726" s="3">
        <v>43444</v>
      </c>
      <c r="B726" s="18">
        <v>40.9</v>
      </c>
      <c r="C726" s="16">
        <f t="shared" si="66"/>
        <v>-1.2792662321988946E-2</v>
      </c>
      <c r="D726" s="18">
        <v>94.72</v>
      </c>
      <c r="E726" s="16">
        <f t="shared" si="67"/>
        <v>-1.4257466958060183E-2</v>
      </c>
      <c r="F726" s="18">
        <v>22.94</v>
      </c>
      <c r="G726" s="16">
        <f t="shared" si="68"/>
        <v>-1.2908777969018792E-2</v>
      </c>
      <c r="J726" s="15">
        <f t="shared" si="69"/>
        <v>-1.3347585323883932E-2</v>
      </c>
      <c r="K726" s="15">
        <f t="shared" si="70"/>
        <v>-1.4730103799606464E-2</v>
      </c>
      <c r="L726" s="15">
        <f t="shared" si="71"/>
        <v>-1.337919877920659E-2</v>
      </c>
    </row>
    <row r="727" spans="1:12" x14ac:dyDescent="0.3">
      <c r="A727" s="3">
        <v>43445</v>
      </c>
      <c r="B727" s="18">
        <v>41.09</v>
      </c>
      <c r="C727" s="16">
        <f t="shared" si="66"/>
        <v>4.645476772616286E-3</v>
      </c>
      <c r="D727" s="18">
        <v>96.49</v>
      </c>
      <c r="E727" s="16">
        <f t="shared" si="67"/>
        <v>1.8686655405405261E-2</v>
      </c>
      <c r="F727" s="18">
        <v>23.07</v>
      </c>
      <c r="G727" s="16">
        <f t="shared" si="68"/>
        <v>5.6669572798604406E-3</v>
      </c>
      <c r="J727" s="15">
        <f t="shared" si="69"/>
        <v>4.0905537707212995E-3</v>
      </c>
      <c r="K727" s="15">
        <f t="shared" si="70"/>
        <v>1.8214018563858982E-2</v>
      </c>
      <c r="L727" s="15">
        <f t="shared" si="71"/>
        <v>5.1965364696726427E-3</v>
      </c>
    </row>
    <row r="728" spans="1:12" x14ac:dyDescent="0.3">
      <c r="A728" s="3">
        <v>43446</v>
      </c>
      <c r="B728" s="18">
        <v>41.93</v>
      </c>
      <c r="C728" s="16">
        <f t="shared" si="66"/>
        <v>2.0442930153321992E-2</v>
      </c>
      <c r="D728" s="18">
        <v>99.03</v>
      </c>
      <c r="E728" s="16">
        <f t="shared" si="67"/>
        <v>2.6323971395999735E-2</v>
      </c>
      <c r="F728" s="18">
        <v>23.57</v>
      </c>
      <c r="G728" s="16">
        <f t="shared" si="68"/>
        <v>2.167316861725177E-2</v>
      </c>
      <c r="J728" s="15">
        <f t="shared" si="69"/>
        <v>1.9888007151427006E-2</v>
      </c>
      <c r="K728" s="15">
        <f t="shared" si="70"/>
        <v>2.5851334554453455E-2</v>
      </c>
      <c r="L728" s="15">
        <f t="shared" si="71"/>
        <v>2.1202747807063972E-2</v>
      </c>
    </row>
    <row r="729" spans="1:12" x14ac:dyDescent="0.3">
      <c r="A729" s="3">
        <v>43447</v>
      </c>
      <c r="B729" s="18">
        <v>42.17</v>
      </c>
      <c r="C729" s="16">
        <f t="shared" si="66"/>
        <v>5.7238254233247243E-3</v>
      </c>
      <c r="D729" s="18">
        <v>99.57</v>
      </c>
      <c r="E729" s="16">
        <f t="shared" si="67"/>
        <v>5.4528930627082417E-3</v>
      </c>
      <c r="F729" s="18">
        <v>23.72</v>
      </c>
      <c r="G729" s="16">
        <f t="shared" si="68"/>
        <v>6.3640220619431975E-3</v>
      </c>
      <c r="J729" s="15">
        <f t="shared" si="69"/>
        <v>5.1689024214297379E-3</v>
      </c>
      <c r="K729" s="15">
        <f t="shared" si="70"/>
        <v>4.9802562211619609E-3</v>
      </c>
      <c r="L729" s="15">
        <f t="shared" si="71"/>
        <v>5.8936012517553996E-3</v>
      </c>
    </row>
    <row r="730" spans="1:12" x14ac:dyDescent="0.3">
      <c r="A730" s="3">
        <v>43448</v>
      </c>
      <c r="B730" s="18">
        <v>42.41</v>
      </c>
      <c r="C730" s="16">
        <f t="shared" si="66"/>
        <v>5.691249703580592E-3</v>
      </c>
      <c r="D730" s="18">
        <v>99.34</v>
      </c>
      <c r="E730" s="16">
        <f t="shared" si="67"/>
        <v>-2.3099327106557155E-3</v>
      </c>
      <c r="F730" s="18">
        <v>23.65</v>
      </c>
      <c r="G730" s="16">
        <f t="shared" si="68"/>
        <v>-2.9510961214165299E-3</v>
      </c>
      <c r="J730" s="15">
        <f t="shared" si="69"/>
        <v>5.1363267016856055E-3</v>
      </c>
      <c r="K730" s="15">
        <f t="shared" si="70"/>
        <v>-2.7825695522019963E-3</v>
      </c>
      <c r="L730" s="15">
        <f t="shared" si="71"/>
        <v>-3.4215169316043274E-3</v>
      </c>
    </row>
    <row r="731" spans="1:12" x14ac:dyDescent="0.3">
      <c r="A731" s="3">
        <v>43451</v>
      </c>
      <c r="B731" s="18">
        <v>42.75</v>
      </c>
      <c r="C731" s="16">
        <f t="shared" si="66"/>
        <v>8.0169771280358404E-3</v>
      </c>
      <c r="D731" s="18">
        <v>99.4</v>
      </c>
      <c r="E731" s="16">
        <f t="shared" si="67"/>
        <v>6.0398630964364486E-4</v>
      </c>
      <c r="F731" s="18">
        <v>23.78</v>
      </c>
      <c r="G731" s="16">
        <f t="shared" si="68"/>
        <v>5.4968287526429016E-3</v>
      </c>
      <c r="J731" s="15">
        <f t="shared" si="69"/>
        <v>7.4620541261408539E-3</v>
      </c>
      <c r="K731" s="15">
        <f t="shared" si="70"/>
        <v>1.3134946809736415E-4</v>
      </c>
      <c r="L731" s="15">
        <f t="shared" si="71"/>
        <v>5.0264079424551036E-3</v>
      </c>
    </row>
    <row r="732" spans="1:12" x14ac:dyDescent="0.3">
      <c r="A732" s="3">
        <v>43452</v>
      </c>
      <c r="B732" s="18">
        <v>42.9</v>
      </c>
      <c r="C732" s="16">
        <f t="shared" si="66"/>
        <v>3.5087719298245723E-3</v>
      </c>
      <c r="D732" s="18">
        <v>99.45</v>
      </c>
      <c r="E732" s="16">
        <f t="shared" si="67"/>
        <v>5.030181086518315E-4</v>
      </c>
      <c r="F732" s="18">
        <v>23.83</v>
      </c>
      <c r="G732" s="16">
        <f t="shared" si="68"/>
        <v>2.102607232968845E-3</v>
      </c>
      <c r="J732" s="15">
        <f t="shared" si="69"/>
        <v>2.9538489279295863E-3</v>
      </c>
      <c r="K732" s="15">
        <f t="shared" si="70"/>
        <v>3.0381267105550791E-5</v>
      </c>
      <c r="L732" s="15">
        <f t="shared" si="71"/>
        <v>1.6321864227810472E-3</v>
      </c>
    </row>
    <row r="733" spans="1:12" x14ac:dyDescent="0.3">
      <c r="A733" s="3">
        <v>43453</v>
      </c>
      <c r="B733" s="18">
        <v>43.23</v>
      </c>
      <c r="C733" s="16">
        <f t="shared" si="66"/>
        <v>7.692307692307665E-3</v>
      </c>
      <c r="D733" s="18">
        <v>100.53</v>
      </c>
      <c r="E733" s="16">
        <f t="shared" si="67"/>
        <v>1.0859728506787292E-2</v>
      </c>
      <c r="F733" s="18">
        <v>24.17</v>
      </c>
      <c r="G733" s="16">
        <f t="shared" si="68"/>
        <v>1.4267729752412972E-2</v>
      </c>
      <c r="J733" s="15">
        <f t="shared" si="69"/>
        <v>7.1373846904126785E-3</v>
      </c>
      <c r="K733" s="15">
        <f t="shared" si="70"/>
        <v>1.0387091665241011E-2</v>
      </c>
      <c r="L733" s="15">
        <f t="shared" si="71"/>
        <v>1.3797308942225174E-2</v>
      </c>
    </row>
    <row r="734" spans="1:12" x14ac:dyDescent="0.3">
      <c r="A734" s="3">
        <v>43454</v>
      </c>
      <c r="B734" s="18">
        <v>43.06</v>
      </c>
      <c r="C734" s="16">
        <f t="shared" si="66"/>
        <v>-3.9324543141335822E-3</v>
      </c>
      <c r="D734" s="18">
        <v>100.65</v>
      </c>
      <c r="E734" s="16">
        <f t="shared" si="67"/>
        <v>1.1936735302895407E-3</v>
      </c>
      <c r="F734" s="18">
        <v>24.21</v>
      </c>
      <c r="G734" s="16">
        <f t="shared" si="68"/>
        <v>1.6549441456350511E-3</v>
      </c>
      <c r="J734" s="15">
        <f t="shared" si="69"/>
        <v>-4.4873773160285686E-3</v>
      </c>
      <c r="K734" s="15">
        <f t="shared" si="70"/>
        <v>7.2103668874326E-4</v>
      </c>
      <c r="L734" s="15">
        <f t="shared" si="71"/>
        <v>1.1845233354472534E-3</v>
      </c>
    </row>
    <row r="735" spans="1:12" x14ac:dyDescent="0.3">
      <c r="A735" s="3">
        <v>43455</v>
      </c>
      <c r="B735" s="18">
        <v>42.48</v>
      </c>
      <c r="C735" s="16">
        <f t="shared" si="66"/>
        <v>-1.3469577333952709E-2</v>
      </c>
      <c r="D735" s="18">
        <v>99.41</v>
      </c>
      <c r="E735" s="16">
        <f t="shared" si="67"/>
        <v>-1.231992051664188E-2</v>
      </c>
      <c r="F735" s="18">
        <v>24.02</v>
      </c>
      <c r="G735" s="16">
        <f t="shared" si="68"/>
        <v>-7.8479966955803393E-3</v>
      </c>
      <c r="J735" s="15">
        <f t="shared" si="69"/>
        <v>-1.4024500335847696E-2</v>
      </c>
      <c r="K735" s="15">
        <f t="shared" si="70"/>
        <v>-1.2792557358188161E-2</v>
      </c>
      <c r="L735" s="15">
        <f t="shared" si="71"/>
        <v>-8.3184175057681373E-3</v>
      </c>
    </row>
    <row r="736" spans="1:12" x14ac:dyDescent="0.3">
      <c r="A736" s="3">
        <v>43458</v>
      </c>
      <c r="B736" s="18">
        <v>41.99</v>
      </c>
      <c r="C736" s="16">
        <f t="shared" si="66"/>
        <v>-1.1534839924670304E-2</v>
      </c>
      <c r="D736" s="18">
        <v>99.03</v>
      </c>
      <c r="E736" s="16">
        <f t="shared" si="67"/>
        <v>-3.8225530630721094E-3</v>
      </c>
      <c r="F736" s="18">
        <v>23.87</v>
      </c>
      <c r="G736" s="16">
        <f t="shared" si="68"/>
        <v>-6.2447960033304994E-3</v>
      </c>
      <c r="J736" s="15">
        <f t="shared" si="69"/>
        <v>-1.208976292656529E-2</v>
      </c>
      <c r="K736" s="15">
        <f t="shared" si="70"/>
        <v>-4.2951899046183902E-3</v>
      </c>
      <c r="L736" s="15">
        <f t="shared" si="71"/>
        <v>-6.7152168135182974E-3</v>
      </c>
    </row>
    <row r="737" spans="1:12" x14ac:dyDescent="0.3">
      <c r="A737" s="3">
        <v>43460</v>
      </c>
      <c r="B737" s="18">
        <v>42.22</v>
      </c>
      <c r="C737" s="16">
        <f t="shared" si="66"/>
        <v>5.4774946415812042E-3</v>
      </c>
      <c r="D737" s="18">
        <v>99.12</v>
      </c>
      <c r="E737" s="16">
        <f t="shared" si="67"/>
        <v>9.0881551045152165E-4</v>
      </c>
      <c r="F737" s="18">
        <v>23.96</v>
      </c>
      <c r="G737" s="16">
        <f t="shared" si="68"/>
        <v>3.7704231252617681E-3</v>
      </c>
      <c r="J737" s="15">
        <f t="shared" si="69"/>
        <v>4.9225716396862178E-3</v>
      </c>
      <c r="K737" s="15">
        <f t="shared" si="70"/>
        <v>4.3617866890524094E-4</v>
      </c>
      <c r="L737" s="15">
        <f t="shared" si="71"/>
        <v>3.3000023150739706E-3</v>
      </c>
    </row>
    <row r="738" spans="1:12" x14ac:dyDescent="0.3">
      <c r="A738" s="3">
        <v>43461</v>
      </c>
      <c r="B738" s="18">
        <v>42.34</v>
      </c>
      <c r="C738" s="16">
        <f t="shared" si="66"/>
        <v>2.842254855518922E-3</v>
      </c>
      <c r="D738" s="18">
        <v>99.41</v>
      </c>
      <c r="E738" s="16">
        <f t="shared" si="67"/>
        <v>2.9257465698142582E-3</v>
      </c>
      <c r="F738" s="18">
        <v>24.07</v>
      </c>
      <c r="G738" s="16">
        <f t="shared" si="68"/>
        <v>4.5909849749581344E-3</v>
      </c>
      <c r="J738" s="15">
        <f t="shared" si="69"/>
        <v>2.2873318536239359E-3</v>
      </c>
      <c r="K738" s="15">
        <f t="shared" si="70"/>
        <v>2.4531097282679774E-3</v>
      </c>
      <c r="L738" s="15">
        <f t="shared" si="71"/>
        <v>4.1205641647703364E-3</v>
      </c>
    </row>
    <row r="739" spans="1:12" x14ac:dyDescent="0.3">
      <c r="A739" s="3">
        <v>43462</v>
      </c>
      <c r="B739" s="18">
        <v>42.73</v>
      </c>
      <c r="C739" s="16">
        <f t="shared" si="66"/>
        <v>9.21114785073196E-3</v>
      </c>
      <c r="D739" s="18">
        <v>100.1</v>
      </c>
      <c r="E739" s="16">
        <f t="shared" si="67"/>
        <v>6.9409516145255701E-3</v>
      </c>
      <c r="F739" s="18">
        <v>24.17</v>
      </c>
      <c r="G739" s="16">
        <f t="shared" si="68"/>
        <v>4.1545492314083443E-3</v>
      </c>
      <c r="J739" s="15">
        <f t="shared" si="69"/>
        <v>8.6562248488369735E-3</v>
      </c>
      <c r="K739" s="15">
        <f t="shared" si="70"/>
        <v>6.4683147729792893E-3</v>
      </c>
      <c r="L739" s="15">
        <f t="shared" si="71"/>
        <v>3.6841284212205468E-3</v>
      </c>
    </row>
    <row r="740" spans="1:12" x14ac:dyDescent="0.3">
      <c r="A740" s="3">
        <v>43465</v>
      </c>
      <c r="B740" s="18">
        <v>42.77</v>
      </c>
      <c r="C740" s="16">
        <f t="shared" si="66"/>
        <v>9.3611046103458939E-4</v>
      </c>
      <c r="D740" s="18">
        <v>100.57</v>
      </c>
      <c r="E740" s="16">
        <f t="shared" si="67"/>
        <v>4.6953046953046584E-3</v>
      </c>
      <c r="F740" s="18">
        <v>24.31</v>
      </c>
      <c r="G740" s="16">
        <f t="shared" si="68"/>
        <v>5.7923045097225678E-3</v>
      </c>
      <c r="J740" s="15">
        <f t="shared" si="69"/>
        <v>3.8118745913960335E-4</v>
      </c>
      <c r="K740" s="15">
        <f t="shared" si="70"/>
        <v>4.2226678537583776E-3</v>
      </c>
      <c r="L740" s="15">
        <f t="shared" si="71"/>
        <v>5.3218836995347699E-3</v>
      </c>
    </row>
    <row r="741" spans="1:12" x14ac:dyDescent="0.3">
      <c r="A741" s="3">
        <v>43466</v>
      </c>
      <c r="B741" s="18">
        <v>42.92</v>
      </c>
      <c r="C741" s="16">
        <f t="shared" si="66"/>
        <v>3.507131166705646E-3</v>
      </c>
      <c r="D741" s="18">
        <v>100.47</v>
      </c>
      <c r="E741" s="16">
        <f t="shared" si="67"/>
        <v>-9.9433230585654897E-4</v>
      </c>
      <c r="F741" s="18">
        <v>24.38</v>
      </c>
      <c r="G741" s="16">
        <f t="shared" si="68"/>
        <v>2.8794734677086709E-3</v>
      </c>
      <c r="J741" s="15">
        <f t="shared" si="69"/>
        <v>2.9522081648106599E-3</v>
      </c>
      <c r="K741" s="15">
        <f t="shared" si="70"/>
        <v>-1.4669691474028298E-3</v>
      </c>
      <c r="L741" s="15">
        <f t="shared" si="71"/>
        <v>2.4090526575208733E-3</v>
      </c>
    </row>
    <row r="742" spans="1:12" x14ac:dyDescent="0.3">
      <c r="A742" s="3">
        <v>43467</v>
      </c>
      <c r="B742" s="18">
        <v>42.34</v>
      </c>
      <c r="C742" s="16">
        <f t="shared" si="66"/>
        <v>-1.3513513513513487E-2</v>
      </c>
      <c r="D742" s="18">
        <v>99.54</v>
      </c>
      <c r="E742" s="16">
        <f t="shared" si="67"/>
        <v>-9.2564944759628842E-3</v>
      </c>
      <c r="F742" s="18">
        <v>24.26</v>
      </c>
      <c r="G742" s="16">
        <f t="shared" si="68"/>
        <v>-4.9220672682526168E-3</v>
      </c>
      <c r="J742" s="15">
        <f t="shared" si="69"/>
        <v>-1.4068436515408473E-2</v>
      </c>
      <c r="K742" s="15">
        <f t="shared" si="70"/>
        <v>-9.729131317509165E-3</v>
      </c>
      <c r="L742" s="15">
        <f t="shared" si="71"/>
        <v>-5.3924880784404147E-3</v>
      </c>
    </row>
    <row r="743" spans="1:12" x14ac:dyDescent="0.3">
      <c r="A743" s="3">
        <v>43468</v>
      </c>
      <c r="B743" s="18">
        <v>41.86</v>
      </c>
      <c r="C743" s="16">
        <f t="shared" si="66"/>
        <v>-1.1336797354747352E-2</v>
      </c>
      <c r="D743" s="18">
        <v>99</v>
      </c>
      <c r="E743" s="16">
        <f t="shared" si="67"/>
        <v>-5.4249547920434127E-3</v>
      </c>
      <c r="F743" s="18">
        <v>24.14</v>
      </c>
      <c r="G743" s="16">
        <f t="shared" si="68"/>
        <v>-4.9464138499588639E-3</v>
      </c>
      <c r="J743" s="15">
        <f t="shared" si="69"/>
        <v>-1.1891720356642339E-2</v>
      </c>
      <c r="K743" s="15">
        <f t="shared" si="70"/>
        <v>-5.8975916335896935E-3</v>
      </c>
      <c r="L743" s="15">
        <f t="shared" si="71"/>
        <v>-5.4168346601466619E-3</v>
      </c>
    </row>
    <row r="744" spans="1:12" x14ac:dyDescent="0.3">
      <c r="A744" s="3">
        <v>43469</v>
      </c>
      <c r="B744" s="18">
        <v>42.13</v>
      </c>
      <c r="C744" s="16">
        <f t="shared" si="66"/>
        <v>6.450071667463142E-3</v>
      </c>
      <c r="D744" s="18">
        <v>99.37</v>
      </c>
      <c r="E744" s="16">
        <f t="shared" si="67"/>
        <v>3.737373737373817E-3</v>
      </c>
      <c r="F744" s="18">
        <v>24.12</v>
      </c>
      <c r="G744" s="16">
        <f t="shared" si="68"/>
        <v>-8.2850041425019949E-4</v>
      </c>
      <c r="J744" s="15">
        <f t="shared" si="69"/>
        <v>5.8951486655681555E-3</v>
      </c>
      <c r="K744" s="15">
        <f t="shared" si="70"/>
        <v>3.2647368958275361E-3</v>
      </c>
      <c r="L744" s="15">
        <f t="shared" si="71"/>
        <v>-1.2989212244379972E-3</v>
      </c>
    </row>
    <row r="745" spans="1:12" x14ac:dyDescent="0.3">
      <c r="A745" s="3">
        <v>43472</v>
      </c>
      <c r="B745" s="18">
        <v>42.3</v>
      </c>
      <c r="C745" s="16">
        <f t="shared" si="66"/>
        <v>4.0351293614999673E-3</v>
      </c>
      <c r="D745" s="18">
        <v>99.61</v>
      </c>
      <c r="E745" s="16">
        <f t="shared" si="67"/>
        <v>2.4152158599173301E-3</v>
      </c>
      <c r="F745" s="18">
        <v>24.05</v>
      </c>
      <c r="G745" s="16">
        <f t="shared" si="68"/>
        <v>-2.9021558872305286E-3</v>
      </c>
      <c r="J745" s="15">
        <f t="shared" si="69"/>
        <v>3.4802063596049812E-3</v>
      </c>
      <c r="K745" s="15">
        <f t="shared" si="70"/>
        <v>1.9425790183710493E-3</v>
      </c>
      <c r="L745" s="15">
        <f t="shared" si="71"/>
        <v>-3.3725766974183262E-3</v>
      </c>
    </row>
    <row r="746" spans="1:12" x14ac:dyDescent="0.3">
      <c r="A746" s="3">
        <v>43473</v>
      </c>
      <c r="B746" s="18">
        <v>42.48</v>
      </c>
      <c r="C746" s="16">
        <f t="shared" si="66"/>
        <v>4.2553191489360653E-3</v>
      </c>
      <c r="D746" s="18">
        <v>99.25</v>
      </c>
      <c r="E746" s="16">
        <f t="shared" si="67"/>
        <v>-3.6140949703844516E-3</v>
      </c>
      <c r="F746" s="18">
        <v>23.98</v>
      </c>
      <c r="G746" s="16">
        <f t="shared" si="68"/>
        <v>-2.9106029106029663E-3</v>
      </c>
      <c r="J746" s="15">
        <f t="shared" si="69"/>
        <v>3.7003961470410793E-3</v>
      </c>
      <c r="K746" s="15">
        <f t="shared" si="70"/>
        <v>-4.0867318119307324E-3</v>
      </c>
      <c r="L746" s="15">
        <f t="shared" si="71"/>
        <v>-3.3810237207907638E-3</v>
      </c>
    </row>
    <row r="747" spans="1:12" x14ac:dyDescent="0.3">
      <c r="A747" s="3">
        <v>43474</v>
      </c>
      <c r="B747" s="18">
        <v>42.7</v>
      </c>
      <c r="C747" s="16">
        <f t="shared" si="66"/>
        <v>5.1789077212807122E-3</v>
      </c>
      <c r="D747" s="18">
        <v>99.32</v>
      </c>
      <c r="E747" s="16">
        <f t="shared" si="67"/>
        <v>7.0528967254390729E-4</v>
      </c>
      <c r="F747" s="18">
        <v>23.99</v>
      </c>
      <c r="G747" s="16">
        <f t="shared" si="68"/>
        <v>4.170141784820558E-4</v>
      </c>
      <c r="J747" s="15">
        <f t="shared" si="69"/>
        <v>4.6239847193857257E-3</v>
      </c>
      <c r="K747" s="15">
        <f t="shared" si="70"/>
        <v>2.3265283099762658E-4</v>
      </c>
      <c r="L747" s="15">
        <f t="shared" si="71"/>
        <v>-5.3406631705741898E-5</v>
      </c>
    </row>
    <row r="748" spans="1:12" x14ac:dyDescent="0.3">
      <c r="A748" s="3">
        <v>43475</v>
      </c>
      <c r="B748" s="18">
        <v>42.61</v>
      </c>
      <c r="C748" s="16">
        <f t="shared" si="66"/>
        <v>-2.1077283372366029E-3</v>
      </c>
      <c r="D748" s="18">
        <v>99.55</v>
      </c>
      <c r="E748" s="16">
        <f t="shared" si="67"/>
        <v>2.3157470801449254E-3</v>
      </c>
      <c r="F748" s="18">
        <v>24.02</v>
      </c>
      <c r="G748" s="16">
        <f t="shared" si="68"/>
        <v>1.2505210504376585E-3</v>
      </c>
      <c r="J748" s="15">
        <f t="shared" si="69"/>
        <v>-2.662651339131589E-3</v>
      </c>
      <c r="K748" s="15">
        <f t="shared" si="70"/>
        <v>1.8431102385986445E-3</v>
      </c>
      <c r="L748" s="15">
        <f t="shared" si="71"/>
        <v>7.8010024024986074E-4</v>
      </c>
    </row>
    <row r="749" spans="1:12" x14ac:dyDescent="0.3">
      <c r="A749" s="3">
        <v>43476</v>
      </c>
      <c r="B749" s="18">
        <v>42.61</v>
      </c>
      <c r="C749" s="16">
        <f t="shared" si="66"/>
        <v>0</v>
      </c>
      <c r="D749" s="18">
        <v>99</v>
      </c>
      <c r="E749" s="16">
        <f t="shared" si="67"/>
        <v>-5.5248618784530246E-3</v>
      </c>
      <c r="F749" s="18">
        <v>23.9</v>
      </c>
      <c r="G749" s="16">
        <f t="shared" si="68"/>
        <v>-4.9958368026644662E-3</v>
      </c>
      <c r="J749" s="15">
        <f t="shared" si="69"/>
        <v>-5.5492300189498604E-4</v>
      </c>
      <c r="K749" s="15">
        <f t="shared" si="70"/>
        <v>-5.9974987199993054E-3</v>
      </c>
      <c r="L749" s="15">
        <f t="shared" si="71"/>
        <v>-5.4662576128522641E-3</v>
      </c>
    </row>
    <row r="750" spans="1:12" x14ac:dyDescent="0.3">
      <c r="A750" s="3">
        <v>43479</v>
      </c>
      <c r="B750" s="18">
        <v>42.34</v>
      </c>
      <c r="C750" s="16">
        <f t="shared" si="66"/>
        <v>-6.3365407181411593E-3</v>
      </c>
      <c r="D750" s="18">
        <v>98.34</v>
      </c>
      <c r="E750" s="16">
        <f t="shared" si="67"/>
        <v>-6.6666666666665986E-3</v>
      </c>
      <c r="F750" s="18">
        <v>23.85</v>
      </c>
      <c r="G750" s="16">
        <f t="shared" si="68"/>
        <v>-2.0920502092048876E-3</v>
      </c>
      <c r="J750" s="15">
        <f t="shared" si="69"/>
        <v>-6.8914637200361457E-3</v>
      </c>
      <c r="K750" s="15">
        <f t="shared" si="70"/>
        <v>-7.1393035082128794E-3</v>
      </c>
      <c r="L750" s="15">
        <f t="shared" si="71"/>
        <v>-2.5624710193926851E-3</v>
      </c>
    </row>
    <row r="751" spans="1:12" x14ac:dyDescent="0.3">
      <c r="A751" s="3">
        <v>43480</v>
      </c>
      <c r="B751" s="18">
        <v>42.76</v>
      </c>
      <c r="C751" s="16">
        <f t="shared" si="66"/>
        <v>9.9196976854036834E-3</v>
      </c>
      <c r="D751" s="18">
        <v>99.17</v>
      </c>
      <c r="E751" s="16">
        <f t="shared" si="67"/>
        <v>8.4401057555418824E-3</v>
      </c>
      <c r="F751" s="18">
        <v>24.07</v>
      </c>
      <c r="G751" s="16">
        <f t="shared" si="68"/>
        <v>9.2243186582807724E-3</v>
      </c>
      <c r="J751" s="15">
        <f t="shared" si="69"/>
        <v>9.3647746835086969E-3</v>
      </c>
      <c r="K751" s="15">
        <f t="shared" si="70"/>
        <v>7.9674689139956015E-3</v>
      </c>
      <c r="L751" s="15">
        <f t="shared" si="71"/>
        <v>8.7538978480929744E-3</v>
      </c>
    </row>
    <row r="752" spans="1:12" x14ac:dyDescent="0.3">
      <c r="A752" s="3">
        <v>43481</v>
      </c>
      <c r="B752" s="18">
        <v>42.8</v>
      </c>
      <c r="C752" s="16">
        <f t="shared" si="66"/>
        <v>9.3545369504210996E-4</v>
      </c>
      <c r="D752" s="18">
        <v>99.11</v>
      </c>
      <c r="E752" s="16">
        <f t="shared" si="67"/>
        <v>-6.050216799435848E-4</v>
      </c>
      <c r="F752" s="18">
        <v>24.21</v>
      </c>
      <c r="G752" s="16">
        <f t="shared" si="68"/>
        <v>5.8163689239718597E-3</v>
      </c>
      <c r="J752" s="15">
        <f t="shared" si="69"/>
        <v>3.8053069314712392E-4</v>
      </c>
      <c r="K752" s="15">
        <f t="shared" si="70"/>
        <v>-1.0776585214898656E-3</v>
      </c>
      <c r="L752" s="15">
        <f t="shared" si="71"/>
        <v>5.3459481137840617E-3</v>
      </c>
    </row>
    <row r="753" spans="1:12" x14ac:dyDescent="0.3">
      <c r="A753" s="3">
        <v>43482</v>
      </c>
      <c r="B753" s="18">
        <v>42.77</v>
      </c>
      <c r="C753" s="16">
        <f t="shared" si="66"/>
        <v>-7.0093457943909421E-4</v>
      </c>
      <c r="D753" s="18">
        <v>98.86</v>
      </c>
      <c r="E753" s="16">
        <f t="shared" si="67"/>
        <v>-2.522449803248894E-3</v>
      </c>
      <c r="F753" s="18">
        <v>24.12</v>
      </c>
      <c r="G753" s="16">
        <f t="shared" si="68"/>
        <v>-3.7174721189591198E-3</v>
      </c>
      <c r="J753" s="15">
        <f t="shared" si="69"/>
        <v>-1.2558575813340802E-3</v>
      </c>
      <c r="K753" s="15">
        <f t="shared" si="70"/>
        <v>-2.9950866447951748E-3</v>
      </c>
      <c r="L753" s="15">
        <f t="shared" si="71"/>
        <v>-4.1878929291469177E-3</v>
      </c>
    </row>
    <row r="754" spans="1:12" x14ac:dyDescent="0.3">
      <c r="A754" s="3">
        <v>43483</v>
      </c>
      <c r="B754" s="18">
        <v>42.53</v>
      </c>
      <c r="C754" s="16">
        <f t="shared" si="66"/>
        <v>-5.6114098667290335E-3</v>
      </c>
      <c r="D754" s="18">
        <v>98.6</v>
      </c>
      <c r="E754" s="16">
        <f t="shared" si="67"/>
        <v>-2.6299817924337887E-3</v>
      </c>
      <c r="F754" s="18">
        <v>23.99</v>
      </c>
      <c r="G754" s="16">
        <f t="shared" si="68"/>
        <v>-5.3897180762852992E-3</v>
      </c>
      <c r="J754" s="15">
        <f t="shared" si="69"/>
        <v>-6.16633286862402E-3</v>
      </c>
      <c r="K754" s="15">
        <f t="shared" si="70"/>
        <v>-3.1026186339800695E-3</v>
      </c>
      <c r="L754" s="15">
        <f t="shared" si="71"/>
        <v>-5.8601388864730972E-3</v>
      </c>
    </row>
    <row r="755" spans="1:12" x14ac:dyDescent="0.3">
      <c r="A755" s="3">
        <v>43486</v>
      </c>
      <c r="B755" s="18">
        <v>42.57</v>
      </c>
      <c r="C755" s="16">
        <f t="shared" si="66"/>
        <v>9.4051257935579002E-4</v>
      </c>
      <c r="D755" s="18">
        <v>97.83</v>
      </c>
      <c r="E755" s="16">
        <f t="shared" si="67"/>
        <v>-7.8093306288031794E-3</v>
      </c>
      <c r="F755" s="18">
        <v>23.78</v>
      </c>
      <c r="G755" s="16">
        <f t="shared" si="68"/>
        <v>-8.7536473530636094E-3</v>
      </c>
      <c r="J755" s="15">
        <f t="shared" si="69"/>
        <v>3.8558957746080398E-4</v>
      </c>
      <c r="K755" s="15">
        <f t="shared" si="70"/>
        <v>-8.2819674703494602E-3</v>
      </c>
      <c r="L755" s="15">
        <f t="shared" si="71"/>
        <v>-9.2240681632514074E-3</v>
      </c>
    </row>
    <row r="756" spans="1:12" x14ac:dyDescent="0.3">
      <c r="A756" s="3">
        <v>43487</v>
      </c>
      <c r="B756" s="18">
        <v>42.42</v>
      </c>
      <c r="C756" s="16">
        <f t="shared" si="66"/>
        <v>-3.5236081747709314E-3</v>
      </c>
      <c r="D756" s="18">
        <v>97.69</v>
      </c>
      <c r="E756" s="16">
        <f t="shared" si="67"/>
        <v>-1.4310538689563668E-3</v>
      </c>
      <c r="F756" s="18">
        <v>23.6</v>
      </c>
      <c r="G756" s="16">
        <f t="shared" si="68"/>
        <v>-7.569386038687953E-3</v>
      </c>
      <c r="J756" s="15">
        <f t="shared" si="69"/>
        <v>-4.0785311766659178E-3</v>
      </c>
      <c r="K756" s="15">
        <f t="shared" si="70"/>
        <v>-1.9036907105026476E-3</v>
      </c>
      <c r="L756" s="15">
        <f t="shared" si="71"/>
        <v>-8.039806848875751E-3</v>
      </c>
    </row>
    <row r="757" spans="1:12" x14ac:dyDescent="0.3">
      <c r="A757" s="3">
        <v>43488</v>
      </c>
      <c r="B757" s="18">
        <v>42.1</v>
      </c>
      <c r="C757" s="16">
        <f t="shared" si="66"/>
        <v>-7.543611504007508E-3</v>
      </c>
      <c r="D757" s="18">
        <v>97.37</v>
      </c>
      <c r="E757" s="16">
        <f t="shared" si="67"/>
        <v>-3.2756679291635615E-3</v>
      </c>
      <c r="F757" s="18">
        <v>23.59</v>
      </c>
      <c r="G757" s="16">
        <f t="shared" si="68"/>
        <v>-4.2372881355934311E-4</v>
      </c>
      <c r="J757" s="15">
        <f t="shared" si="69"/>
        <v>-8.0985345059024945E-3</v>
      </c>
      <c r="K757" s="15">
        <f t="shared" si="70"/>
        <v>-3.7483047707098423E-3</v>
      </c>
      <c r="L757" s="15">
        <f t="shared" si="71"/>
        <v>-8.9414962374714086E-4</v>
      </c>
    </row>
    <row r="758" spans="1:12" x14ac:dyDescent="0.3">
      <c r="A758" s="3">
        <v>43489</v>
      </c>
      <c r="B758" s="18">
        <v>42.06</v>
      </c>
      <c r="C758" s="16">
        <f t="shared" si="66"/>
        <v>-9.5011876484563107E-4</v>
      </c>
      <c r="D758" s="18">
        <v>96.84</v>
      </c>
      <c r="E758" s="16">
        <f t="shared" si="67"/>
        <v>-5.4431549758652276E-3</v>
      </c>
      <c r="F758" s="18">
        <v>23.52</v>
      </c>
      <c r="G758" s="16">
        <f t="shared" si="68"/>
        <v>-2.9673590504450953E-3</v>
      </c>
      <c r="J758" s="15">
        <f t="shared" si="69"/>
        <v>-1.5050417667406171E-3</v>
      </c>
      <c r="K758" s="15">
        <f t="shared" si="70"/>
        <v>-5.9157918174115084E-3</v>
      </c>
      <c r="L758" s="15">
        <f t="shared" si="71"/>
        <v>-3.4377798606328928E-3</v>
      </c>
    </row>
    <row r="759" spans="1:12" x14ac:dyDescent="0.3">
      <c r="A759" s="3">
        <v>43490</v>
      </c>
      <c r="B759" s="18">
        <v>41.75</v>
      </c>
      <c r="C759" s="16">
        <f t="shared" si="66"/>
        <v>-7.3704232049454088E-3</v>
      </c>
      <c r="D759" s="18">
        <v>95.78</v>
      </c>
      <c r="E759" s="16">
        <f t="shared" si="67"/>
        <v>-1.0945890128046254E-2</v>
      </c>
      <c r="F759" s="18">
        <v>23.32</v>
      </c>
      <c r="G759" s="16">
        <f t="shared" si="68"/>
        <v>-8.5034013605441716E-3</v>
      </c>
      <c r="J759" s="15">
        <f t="shared" si="69"/>
        <v>-7.9253462068403953E-3</v>
      </c>
      <c r="K759" s="15">
        <f t="shared" si="70"/>
        <v>-1.1418526969592535E-2</v>
      </c>
      <c r="L759" s="15">
        <f t="shared" si="71"/>
        <v>-8.9738221707319696E-3</v>
      </c>
    </row>
    <row r="760" spans="1:12" x14ac:dyDescent="0.3">
      <c r="A760" s="3">
        <v>43493</v>
      </c>
      <c r="B760" s="18">
        <v>41.28</v>
      </c>
      <c r="C760" s="16">
        <f t="shared" si="66"/>
        <v>-1.1257485029940062E-2</v>
      </c>
      <c r="D760" s="18">
        <v>94.37</v>
      </c>
      <c r="E760" s="16">
        <f t="shared" si="67"/>
        <v>-1.4721236166214235E-2</v>
      </c>
      <c r="F760" s="18">
        <v>22.94</v>
      </c>
      <c r="G760" s="16">
        <f t="shared" si="68"/>
        <v>-1.6295025728988E-2</v>
      </c>
      <c r="J760" s="15">
        <f t="shared" si="69"/>
        <v>-1.1812408031835048E-2</v>
      </c>
      <c r="K760" s="15">
        <f t="shared" si="70"/>
        <v>-1.5193873007760516E-2</v>
      </c>
      <c r="L760" s="15">
        <f t="shared" si="71"/>
        <v>-1.6765446539175798E-2</v>
      </c>
    </row>
    <row r="761" spans="1:12" x14ac:dyDescent="0.3">
      <c r="A761" s="3">
        <v>43494</v>
      </c>
      <c r="B761" s="18">
        <v>41.25</v>
      </c>
      <c r="C761" s="16">
        <f t="shared" si="66"/>
        <v>-7.2674418604656843E-4</v>
      </c>
      <c r="D761" s="18">
        <v>94.43</v>
      </c>
      <c r="E761" s="16">
        <f t="shared" si="67"/>
        <v>6.3579527392176871E-4</v>
      </c>
      <c r="F761" s="18">
        <v>23</v>
      </c>
      <c r="G761" s="16">
        <f t="shared" si="68"/>
        <v>2.6155187445509043E-3</v>
      </c>
      <c r="J761" s="15">
        <f t="shared" si="69"/>
        <v>-1.2816671879415545E-3</v>
      </c>
      <c r="K761" s="15">
        <f t="shared" si="70"/>
        <v>1.6315843237548801E-4</v>
      </c>
      <c r="L761" s="15">
        <f t="shared" si="71"/>
        <v>2.1450979343631067E-3</v>
      </c>
    </row>
    <row r="762" spans="1:12" x14ac:dyDescent="0.3">
      <c r="A762" s="3">
        <v>43495</v>
      </c>
      <c r="B762" s="18">
        <v>41.41</v>
      </c>
      <c r="C762" s="16">
        <f t="shared" si="66"/>
        <v>3.8787878787878149E-3</v>
      </c>
      <c r="D762" s="18">
        <v>94.93</v>
      </c>
      <c r="E762" s="16">
        <f t="shared" si="67"/>
        <v>5.2949274594937812E-3</v>
      </c>
      <c r="F762" s="18">
        <v>23.09</v>
      </c>
      <c r="G762" s="16">
        <f t="shared" si="68"/>
        <v>3.9130434782608248E-3</v>
      </c>
      <c r="J762" s="15">
        <f t="shared" si="69"/>
        <v>3.3238648768928289E-3</v>
      </c>
      <c r="K762" s="15">
        <f t="shared" si="70"/>
        <v>4.8222906179475004E-3</v>
      </c>
      <c r="L762" s="15">
        <f t="shared" si="71"/>
        <v>3.4426226680730272E-3</v>
      </c>
    </row>
    <row r="763" spans="1:12" x14ac:dyDescent="0.3">
      <c r="A763" s="3">
        <v>43496</v>
      </c>
      <c r="B763" s="18">
        <v>41.97</v>
      </c>
      <c r="C763" s="16">
        <f t="shared" si="66"/>
        <v>1.3523303549867194E-2</v>
      </c>
      <c r="D763" s="18">
        <v>95.56</v>
      </c>
      <c r="E763" s="16">
        <f t="shared" si="67"/>
        <v>6.6364689771409857E-3</v>
      </c>
      <c r="F763" s="18">
        <v>23.26</v>
      </c>
      <c r="G763" s="16">
        <f t="shared" si="68"/>
        <v>7.362494586401036E-3</v>
      </c>
      <c r="J763" s="15">
        <f t="shared" si="69"/>
        <v>1.2968380547972207E-2</v>
      </c>
      <c r="K763" s="15">
        <f t="shared" si="70"/>
        <v>6.1638321355947049E-3</v>
      </c>
      <c r="L763" s="15">
        <f t="shared" si="71"/>
        <v>6.8920737762132381E-3</v>
      </c>
    </row>
    <row r="764" spans="1:12" x14ac:dyDescent="0.3">
      <c r="A764" s="3">
        <v>43497</v>
      </c>
      <c r="B764" s="18">
        <v>42.03</v>
      </c>
      <c r="C764" s="16">
        <f t="shared" si="66"/>
        <v>1.4295925661187425E-3</v>
      </c>
      <c r="D764" s="18">
        <v>95.72</v>
      </c>
      <c r="E764" s="16">
        <f t="shared" si="67"/>
        <v>1.6743407283381639E-3</v>
      </c>
      <c r="F764" s="18">
        <v>23.34</v>
      </c>
      <c r="G764" s="16">
        <f t="shared" si="68"/>
        <v>3.4393809114359186E-3</v>
      </c>
      <c r="J764" s="15">
        <f t="shared" si="69"/>
        <v>8.7466956422375649E-4</v>
      </c>
      <c r="K764" s="15">
        <f t="shared" si="70"/>
        <v>1.2017038867918831E-3</v>
      </c>
      <c r="L764" s="15">
        <f t="shared" si="71"/>
        <v>2.9689601012481211E-3</v>
      </c>
    </row>
    <row r="765" spans="1:12" x14ac:dyDescent="0.3">
      <c r="A765" s="3">
        <v>43500</v>
      </c>
      <c r="B765" s="18">
        <v>41.92</v>
      </c>
      <c r="C765" s="16">
        <f t="shared" si="66"/>
        <v>-2.6171782060432358E-3</v>
      </c>
      <c r="D765" s="18">
        <v>95.01</v>
      </c>
      <c r="E765" s="16">
        <f t="shared" si="67"/>
        <v>-7.4174676138737405E-3</v>
      </c>
      <c r="F765" s="18">
        <v>23.17</v>
      </c>
      <c r="G765" s="16">
        <f t="shared" si="68"/>
        <v>-7.2836332476434729E-3</v>
      </c>
      <c r="J765" s="15">
        <f t="shared" si="69"/>
        <v>-3.1721012079382219E-3</v>
      </c>
      <c r="K765" s="15">
        <f t="shared" si="70"/>
        <v>-7.8901044554200214E-3</v>
      </c>
      <c r="L765" s="15">
        <f t="shared" si="71"/>
        <v>-7.7540540578312708E-3</v>
      </c>
    </row>
    <row r="766" spans="1:12" x14ac:dyDescent="0.3">
      <c r="A766" s="3">
        <v>43501</v>
      </c>
      <c r="B766" s="18">
        <v>41.89</v>
      </c>
      <c r="C766" s="16">
        <f t="shared" si="66"/>
        <v>-7.1564885496189223E-4</v>
      </c>
      <c r="D766" s="18">
        <v>94.59</v>
      </c>
      <c r="E766" s="16">
        <f t="shared" si="67"/>
        <v>-4.4205873065993329E-3</v>
      </c>
      <c r="F766" s="18">
        <v>23.02</v>
      </c>
      <c r="G766" s="16">
        <f t="shared" si="68"/>
        <v>-6.4738886491153558E-3</v>
      </c>
      <c r="J766" s="15">
        <f t="shared" si="69"/>
        <v>-1.2705718568568783E-3</v>
      </c>
      <c r="K766" s="15">
        <f t="shared" si="70"/>
        <v>-4.8932241481456137E-3</v>
      </c>
      <c r="L766" s="15">
        <f t="shared" si="71"/>
        <v>-6.9443094593031537E-3</v>
      </c>
    </row>
    <row r="767" spans="1:12" x14ac:dyDescent="0.3">
      <c r="A767" s="3">
        <v>43502</v>
      </c>
      <c r="B767" s="18">
        <v>42.4</v>
      </c>
      <c r="C767" s="16">
        <f t="shared" si="66"/>
        <v>1.217474337550728E-2</v>
      </c>
      <c r="D767" s="18">
        <v>94.46</v>
      </c>
      <c r="E767" s="16">
        <f t="shared" si="67"/>
        <v>-1.3743524685485564E-3</v>
      </c>
      <c r="F767" s="18">
        <v>23</v>
      </c>
      <c r="G767" s="16">
        <f t="shared" si="68"/>
        <v>-8.6880973066894018E-4</v>
      </c>
      <c r="J767" s="15">
        <f t="shared" si="69"/>
        <v>1.1619820373612293E-2</v>
      </c>
      <c r="K767" s="15">
        <f t="shared" si="70"/>
        <v>-1.8469893100948372E-3</v>
      </c>
      <c r="L767" s="15">
        <f t="shared" si="71"/>
        <v>-1.3392305408567379E-3</v>
      </c>
    </row>
    <row r="768" spans="1:12" x14ac:dyDescent="0.3">
      <c r="A768" s="3">
        <v>43503</v>
      </c>
      <c r="B768" s="18">
        <v>42.52</v>
      </c>
      <c r="C768" s="16">
        <f t="shared" si="66"/>
        <v>2.8301886792454489E-3</v>
      </c>
      <c r="D768" s="18">
        <v>94.99</v>
      </c>
      <c r="E768" s="16">
        <f t="shared" si="67"/>
        <v>5.6108405674359929E-3</v>
      </c>
      <c r="F768" s="18">
        <v>23.09</v>
      </c>
      <c r="G768" s="16">
        <f t="shared" si="68"/>
        <v>3.9130434782608248E-3</v>
      </c>
      <c r="J768" s="15">
        <f t="shared" si="69"/>
        <v>2.2752656773504629E-3</v>
      </c>
      <c r="K768" s="15">
        <f t="shared" si="70"/>
        <v>5.1382037258897121E-3</v>
      </c>
      <c r="L768" s="15">
        <f t="shared" si="71"/>
        <v>3.4426226680730272E-3</v>
      </c>
    </row>
    <row r="769" spans="1:12" x14ac:dyDescent="0.3">
      <c r="A769" s="3">
        <v>43504</v>
      </c>
      <c r="B769" s="18">
        <v>41.96</v>
      </c>
      <c r="C769" s="16">
        <f t="shared" si="66"/>
        <v>-1.3170272812794037E-2</v>
      </c>
      <c r="D769" s="18">
        <v>94.02</v>
      </c>
      <c r="E769" s="16">
        <f t="shared" si="67"/>
        <v>-1.0211601221181144E-2</v>
      </c>
      <c r="F769" s="18">
        <v>22.9</v>
      </c>
      <c r="G769" s="16">
        <f t="shared" si="68"/>
        <v>-8.2286704200953409E-3</v>
      </c>
      <c r="J769" s="15">
        <f t="shared" si="69"/>
        <v>-1.3725195814689024E-2</v>
      </c>
      <c r="K769" s="15">
        <f t="shared" si="70"/>
        <v>-1.0684238062727424E-2</v>
      </c>
      <c r="L769" s="15">
        <f t="shared" si="71"/>
        <v>-8.6990912302831389E-3</v>
      </c>
    </row>
    <row r="770" spans="1:12" x14ac:dyDescent="0.3">
      <c r="A770" s="3">
        <v>43507</v>
      </c>
      <c r="B770" s="18">
        <v>41.7</v>
      </c>
      <c r="C770" s="16">
        <f t="shared" si="66"/>
        <v>-6.1963775023832213E-3</v>
      </c>
      <c r="D770" s="18">
        <v>92.45</v>
      </c>
      <c r="E770" s="16">
        <f t="shared" si="67"/>
        <v>-1.6698574771325192E-2</v>
      </c>
      <c r="F770" s="18">
        <v>22.67</v>
      </c>
      <c r="G770" s="16">
        <f t="shared" si="68"/>
        <v>-1.0043668122270644E-2</v>
      </c>
      <c r="J770" s="15">
        <f t="shared" si="69"/>
        <v>-6.7513005042782077E-3</v>
      </c>
      <c r="K770" s="15">
        <f t="shared" si="70"/>
        <v>-1.7171211612871471E-2</v>
      </c>
      <c r="L770" s="15">
        <f t="shared" si="71"/>
        <v>-1.0514088932458442E-2</v>
      </c>
    </row>
    <row r="771" spans="1:12" x14ac:dyDescent="0.3">
      <c r="A771" s="3">
        <v>43508</v>
      </c>
      <c r="B771" s="18">
        <v>41.5</v>
      </c>
      <c r="C771" s="16">
        <f t="shared" si="66"/>
        <v>-4.7961630695444457E-3</v>
      </c>
      <c r="D771" s="18">
        <v>92.39</v>
      </c>
      <c r="E771" s="16">
        <f t="shared" si="67"/>
        <v>-6.4899945916718771E-4</v>
      </c>
      <c r="F771" s="18">
        <v>22.45</v>
      </c>
      <c r="G771" s="16">
        <f t="shared" si="68"/>
        <v>-9.7044552271725593E-3</v>
      </c>
      <c r="J771" s="15">
        <f t="shared" si="69"/>
        <v>-5.3510860714394322E-3</v>
      </c>
      <c r="K771" s="15">
        <f t="shared" si="70"/>
        <v>-1.1216363007134685E-3</v>
      </c>
      <c r="L771" s="15">
        <f t="shared" si="71"/>
        <v>-1.0174876037360357E-2</v>
      </c>
    </row>
    <row r="772" spans="1:12" x14ac:dyDescent="0.3">
      <c r="A772" s="3">
        <v>43509</v>
      </c>
      <c r="B772" s="18">
        <v>41.24</v>
      </c>
      <c r="C772" s="16">
        <f t="shared" si="66"/>
        <v>-6.2650602409638489E-3</v>
      </c>
      <c r="D772" s="18">
        <v>92.47</v>
      </c>
      <c r="E772" s="16">
        <f t="shared" si="67"/>
        <v>8.6589457733521336E-4</v>
      </c>
      <c r="F772" s="18">
        <v>22.39</v>
      </c>
      <c r="G772" s="16">
        <f t="shared" si="68"/>
        <v>-2.6726057906458767E-3</v>
      </c>
      <c r="J772" s="15">
        <f t="shared" si="69"/>
        <v>-6.8199832428588354E-3</v>
      </c>
      <c r="K772" s="15">
        <f t="shared" si="70"/>
        <v>3.9325773578893265E-4</v>
      </c>
      <c r="L772" s="15">
        <f t="shared" si="71"/>
        <v>-3.1430266008336742E-3</v>
      </c>
    </row>
    <row r="773" spans="1:12" x14ac:dyDescent="0.3">
      <c r="A773" s="3">
        <v>43510</v>
      </c>
      <c r="B773" s="18">
        <v>41.03</v>
      </c>
      <c r="C773" s="16">
        <f t="shared" ref="C773:C836" si="72">B773/B772-1</f>
        <v>-5.0921435499515777E-3</v>
      </c>
      <c r="D773" s="18">
        <v>92.56</v>
      </c>
      <c r="E773" s="16">
        <f t="shared" ref="E773:E836" si="73">D773/D772-1</f>
        <v>9.7328863415158118E-4</v>
      </c>
      <c r="F773" s="18">
        <v>22.4</v>
      </c>
      <c r="G773" s="16">
        <f t="shared" ref="G773:G836" si="74">F773/F772-1</f>
        <v>4.4662795891015072E-4</v>
      </c>
      <c r="J773" s="15">
        <f t="shared" ref="J773:J836" si="75">C773-$C$1235</f>
        <v>-5.6470665518465642E-3</v>
      </c>
      <c r="K773" s="15">
        <f t="shared" ref="K773:K836" si="76">E773-$E$1235</f>
        <v>5.0065179260530047E-4</v>
      </c>
      <c r="L773" s="15">
        <f t="shared" ref="L773:L836" si="77">G773-$G$1235</f>
        <v>-2.3792851277646971E-5</v>
      </c>
    </row>
    <row r="774" spans="1:12" x14ac:dyDescent="0.3">
      <c r="A774" s="3">
        <v>43511</v>
      </c>
      <c r="B774" s="18">
        <v>40.89</v>
      </c>
      <c r="C774" s="16">
        <f t="shared" si="72"/>
        <v>-3.4121374603948151E-3</v>
      </c>
      <c r="D774" s="18">
        <v>92.07</v>
      </c>
      <c r="E774" s="16">
        <f t="shared" si="73"/>
        <v>-5.2938634399309903E-3</v>
      </c>
      <c r="F774" s="18">
        <v>22.26</v>
      </c>
      <c r="G774" s="16">
        <f t="shared" si="74"/>
        <v>-6.2499999999998668E-3</v>
      </c>
      <c r="J774" s="15">
        <f t="shared" si="75"/>
        <v>-3.9670604622898016E-3</v>
      </c>
      <c r="K774" s="15">
        <f t="shared" si="76"/>
        <v>-5.7665002814772711E-3</v>
      </c>
      <c r="L774" s="15">
        <f t="shared" si="77"/>
        <v>-6.7204208101876647E-3</v>
      </c>
    </row>
    <row r="775" spans="1:12" x14ac:dyDescent="0.3">
      <c r="A775" s="3">
        <v>43514</v>
      </c>
      <c r="B775" s="18">
        <v>40.700000000000003</v>
      </c>
      <c r="C775" s="16">
        <f t="shared" si="72"/>
        <v>-4.6466128637808746E-3</v>
      </c>
      <c r="D775" s="18">
        <v>91.26</v>
      </c>
      <c r="E775" s="16">
        <f t="shared" si="73"/>
        <v>-8.7976539589441627E-3</v>
      </c>
      <c r="F775" s="18">
        <v>22.17</v>
      </c>
      <c r="G775" s="16">
        <f t="shared" si="74"/>
        <v>-4.0431266846361336E-3</v>
      </c>
      <c r="J775" s="15">
        <f t="shared" si="75"/>
        <v>-5.201535865675861E-3</v>
      </c>
      <c r="K775" s="15">
        <f t="shared" si="76"/>
        <v>-9.2702908004904435E-3</v>
      </c>
      <c r="L775" s="15">
        <f t="shared" si="77"/>
        <v>-4.5135474948239315E-3</v>
      </c>
    </row>
    <row r="776" spans="1:12" x14ac:dyDescent="0.3">
      <c r="A776" s="3">
        <v>43515</v>
      </c>
      <c r="B776" s="18">
        <v>40.72</v>
      </c>
      <c r="C776" s="16">
        <f t="shared" si="72"/>
        <v>4.9140049140028452E-4</v>
      </c>
      <c r="D776" s="18">
        <v>91.66</v>
      </c>
      <c r="E776" s="16">
        <f t="shared" si="73"/>
        <v>4.3830813061580542E-3</v>
      </c>
      <c r="F776" s="18">
        <v>22.21</v>
      </c>
      <c r="G776" s="16">
        <f t="shared" si="74"/>
        <v>1.8042399639150997E-3</v>
      </c>
      <c r="J776" s="15">
        <f t="shared" si="75"/>
        <v>-6.3522510494701517E-5</v>
      </c>
      <c r="K776" s="15">
        <f t="shared" si="76"/>
        <v>3.9104444646117734E-3</v>
      </c>
      <c r="L776" s="15">
        <f t="shared" si="77"/>
        <v>1.3338191537273019E-3</v>
      </c>
    </row>
    <row r="777" spans="1:12" x14ac:dyDescent="0.3">
      <c r="A777" s="3">
        <v>43516</v>
      </c>
      <c r="B777" s="18">
        <v>41.27</v>
      </c>
      <c r="C777" s="16">
        <f t="shared" si="72"/>
        <v>1.3506876227898035E-2</v>
      </c>
      <c r="D777" s="18">
        <v>92.21</v>
      </c>
      <c r="E777" s="16">
        <f t="shared" si="73"/>
        <v>6.0004363953742867E-3</v>
      </c>
      <c r="F777" s="18">
        <v>22.35</v>
      </c>
      <c r="G777" s="16">
        <f t="shared" si="74"/>
        <v>6.303466906798727E-3</v>
      </c>
      <c r="J777" s="15">
        <f t="shared" si="75"/>
        <v>1.2951953226003048E-2</v>
      </c>
      <c r="K777" s="15">
        <f t="shared" si="76"/>
        <v>5.5277995538280059E-3</v>
      </c>
      <c r="L777" s="15">
        <f t="shared" si="77"/>
        <v>5.833046096610929E-3</v>
      </c>
    </row>
    <row r="778" spans="1:12" x14ac:dyDescent="0.3">
      <c r="A778" s="3">
        <v>43517</v>
      </c>
      <c r="B778" s="18">
        <v>41.45</v>
      </c>
      <c r="C778" s="16">
        <f t="shared" si="72"/>
        <v>4.3615216864549833E-3</v>
      </c>
      <c r="D778" s="18">
        <v>92.89</v>
      </c>
      <c r="E778" s="16">
        <f t="shared" si="73"/>
        <v>7.3744713154755281E-3</v>
      </c>
      <c r="F778" s="18">
        <v>22.38</v>
      </c>
      <c r="G778" s="16">
        <f t="shared" si="74"/>
        <v>1.3422818791946067E-3</v>
      </c>
      <c r="J778" s="15">
        <f t="shared" si="75"/>
        <v>3.8065986845599972E-3</v>
      </c>
      <c r="K778" s="15">
        <f t="shared" si="76"/>
        <v>6.9018344739292473E-3</v>
      </c>
      <c r="L778" s="15">
        <f t="shared" si="77"/>
        <v>8.7186106900680898E-4</v>
      </c>
    </row>
    <row r="779" spans="1:12" x14ac:dyDescent="0.3">
      <c r="A779" s="3">
        <v>43518</v>
      </c>
      <c r="B779" s="18">
        <v>41.68</v>
      </c>
      <c r="C779" s="16">
        <f t="shared" si="72"/>
        <v>5.5488540410131293E-3</v>
      </c>
      <c r="D779" s="18">
        <v>93.28</v>
      </c>
      <c r="E779" s="16">
        <f t="shared" si="73"/>
        <v>4.1985143718377138E-3</v>
      </c>
      <c r="F779" s="18">
        <v>22.49</v>
      </c>
      <c r="G779" s="16">
        <f t="shared" si="74"/>
        <v>4.9151027703306926E-3</v>
      </c>
      <c r="J779" s="15">
        <f t="shared" si="75"/>
        <v>4.9939310391181428E-3</v>
      </c>
      <c r="K779" s="15">
        <f t="shared" si="76"/>
        <v>3.725877530291433E-3</v>
      </c>
      <c r="L779" s="15">
        <f t="shared" si="77"/>
        <v>4.4446819601428947E-3</v>
      </c>
    </row>
    <row r="780" spans="1:12" x14ac:dyDescent="0.3">
      <c r="A780" s="3">
        <v>43521</v>
      </c>
      <c r="B780" s="18">
        <v>42.04</v>
      </c>
      <c r="C780" s="16">
        <f t="shared" si="72"/>
        <v>8.6372360844528817E-3</v>
      </c>
      <c r="D780" s="18">
        <v>93.6</v>
      </c>
      <c r="E780" s="16">
        <f t="shared" si="73"/>
        <v>3.4305317324183626E-3</v>
      </c>
      <c r="F780" s="18">
        <v>22.63</v>
      </c>
      <c r="G780" s="16">
        <f t="shared" si="74"/>
        <v>6.2249888839485124E-3</v>
      </c>
      <c r="J780" s="15">
        <f t="shared" si="75"/>
        <v>8.0823130825578952E-3</v>
      </c>
      <c r="K780" s="15">
        <f t="shared" si="76"/>
        <v>2.9578948908720818E-3</v>
      </c>
      <c r="L780" s="15">
        <f t="shared" si="77"/>
        <v>5.7545680737607144E-3</v>
      </c>
    </row>
    <row r="781" spans="1:12" x14ac:dyDescent="0.3">
      <c r="A781" s="3">
        <v>43522</v>
      </c>
      <c r="B781" s="18">
        <v>41.86</v>
      </c>
      <c r="C781" s="16">
        <f t="shared" si="72"/>
        <v>-4.2816365366318276E-3</v>
      </c>
      <c r="D781" s="18">
        <v>93.38</v>
      </c>
      <c r="E781" s="16">
        <f t="shared" si="73"/>
        <v>-2.3504273504273421E-3</v>
      </c>
      <c r="F781" s="18">
        <v>22.59</v>
      </c>
      <c r="G781" s="16">
        <f t="shared" si="74"/>
        <v>-1.7675651789659241E-3</v>
      </c>
      <c r="J781" s="15">
        <f t="shared" si="75"/>
        <v>-4.8365595385268141E-3</v>
      </c>
      <c r="K781" s="15">
        <f t="shared" si="76"/>
        <v>-2.8230641919736229E-3</v>
      </c>
      <c r="L781" s="15">
        <f t="shared" si="77"/>
        <v>-2.2379859891537217E-3</v>
      </c>
    </row>
    <row r="782" spans="1:12" x14ac:dyDescent="0.3">
      <c r="A782" s="3">
        <v>43523</v>
      </c>
      <c r="B782" s="18">
        <v>41.76</v>
      </c>
      <c r="C782" s="16">
        <f t="shared" si="72"/>
        <v>-2.3889154323937234E-3</v>
      </c>
      <c r="D782" s="18">
        <v>93.46</v>
      </c>
      <c r="E782" s="16">
        <f t="shared" si="73"/>
        <v>8.5671449989299653E-4</v>
      </c>
      <c r="F782" s="18">
        <v>22.58</v>
      </c>
      <c r="G782" s="16">
        <f t="shared" si="74"/>
        <v>-4.4267374944673143E-4</v>
      </c>
      <c r="J782" s="15">
        <f t="shared" si="75"/>
        <v>-2.9438384342887094E-3</v>
      </c>
      <c r="K782" s="15">
        <f t="shared" si="76"/>
        <v>3.8407765834671582E-4</v>
      </c>
      <c r="L782" s="15">
        <f t="shared" si="77"/>
        <v>-9.1309455963452918E-4</v>
      </c>
    </row>
    <row r="783" spans="1:12" x14ac:dyDescent="0.3">
      <c r="A783" s="3">
        <v>43524</v>
      </c>
      <c r="B783" s="18">
        <v>41.97</v>
      </c>
      <c r="C783" s="16">
        <f t="shared" si="72"/>
        <v>5.0287356321838672E-3</v>
      </c>
      <c r="D783" s="18">
        <v>93.91</v>
      </c>
      <c r="E783" s="16">
        <f t="shared" si="73"/>
        <v>4.8148940723304889E-3</v>
      </c>
      <c r="F783" s="18">
        <v>22.74</v>
      </c>
      <c r="G783" s="16">
        <f t="shared" si="74"/>
        <v>7.0859167404782042E-3</v>
      </c>
      <c r="J783" s="15">
        <f t="shared" si="75"/>
        <v>4.4738126302888807E-3</v>
      </c>
      <c r="K783" s="15">
        <f t="shared" si="76"/>
        <v>4.3422572307842081E-3</v>
      </c>
      <c r="L783" s="15">
        <f t="shared" si="77"/>
        <v>6.6154959302904062E-3</v>
      </c>
    </row>
    <row r="784" spans="1:12" x14ac:dyDescent="0.3">
      <c r="A784" s="3">
        <v>43525</v>
      </c>
      <c r="B784" s="18">
        <v>42.21</v>
      </c>
      <c r="C784" s="16">
        <f t="shared" si="72"/>
        <v>5.7183702644747481E-3</v>
      </c>
      <c r="D784" s="18">
        <v>95.16</v>
      </c>
      <c r="E784" s="16">
        <f t="shared" si="73"/>
        <v>1.3310616547758558E-2</v>
      </c>
      <c r="F784" s="18">
        <v>23.11</v>
      </c>
      <c r="G784" s="16">
        <f t="shared" si="74"/>
        <v>1.6270888302550635E-2</v>
      </c>
      <c r="J784" s="15">
        <f t="shared" si="75"/>
        <v>5.1634472625797616E-3</v>
      </c>
      <c r="K784" s="15">
        <f t="shared" si="76"/>
        <v>1.2837979706212277E-2</v>
      </c>
      <c r="L784" s="15">
        <f t="shared" si="77"/>
        <v>1.5800467492362837E-2</v>
      </c>
    </row>
    <row r="785" spans="1:12" x14ac:dyDescent="0.3">
      <c r="A785" s="3">
        <v>43529</v>
      </c>
      <c r="B785" s="18">
        <v>42.8</v>
      </c>
      <c r="C785" s="16">
        <f t="shared" si="72"/>
        <v>1.3977730395640764E-2</v>
      </c>
      <c r="D785" s="18">
        <v>97.13</v>
      </c>
      <c r="E785" s="16">
        <f t="shared" si="73"/>
        <v>2.0701975620008417E-2</v>
      </c>
      <c r="F785" s="18">
        <v>23.88</v>
      </c>
      <c r="G785" s="16">
        <f t="shared" si="74"/>
        <v>3.3318909562959798E-2</v>
      </c>
      <c r="J785" s="15">
        <f t="shared" si="75"/>
        <v>1.3422807393745777E-2</v>
      </c>
      <c r="K785" s="15">
        <f t="shared" si="76"/>
        <v>2.0229338778462138E-2</v>
      </c>
      <c r="L785" s="15">
        <f t="shared" si="77"/>
        <v>3.2848488752772E-2</v>
      </c>
    </row>
    <row r="786" spans="1:12" x14ac:dyDescent="0.3">
      <c r="A786" s="3">
        <v>43530</v>
      </c>
      <c r="B786" s="18">
        <v>43.06</v>
      </c>
      <c r="C786" s="16">
        <f t="shared" si="72"/>
        <v>6.0747663551403708E-3</v>
      </c>
      <c r="D786" s="18">
        <v>97.98</v>
      </c>
      <c r="E786" s="16">
        <f t="shared" si="73"/>
        <v>8.7511582415320532E-3</v>
      </c>
      <c r="F786" s="18">
        <v>24.28</v>
      </c>
      <c r="G786" s="16">
        <f t="shared" si="74"/>
        <v>1.675041876046901E-2</v>
      </c>
      <c r="J786" s="15">
        <f t="shared" si="75"/>
        <v>5.5198433532453843E-3</v>
      </c>
      <c r="K786" s="15">
        <f t="shared" si="76"/>
        <v>8.2785213999857724E-3</v>
      </c>
      <c r="L786" s="15">
        <f t="shared" si="77"/>
        <v>1.6279997950281212E-2</v>
      </c>
    </row>
    <row r="787" spans="1:12" x14ac:dyDescent="0.3">
      <c r="A787" s="3">
        <v>43531</v>
      </c>
      <c r="B787" s="18">
        <v>42.92</v>
      </c>
      <c r="C787" s="16">
        <f t="shared" si="72"/>
        <v>-3.2512772875058493E-3</v>
      </c>
      <c r="D787" s="18">
        <v>97.95</v>
      </c>
      <c r="E787" s="16">
        <f t="shared" si="73"/>
        <v>-3.0618493570122585E-4</v>
      </c>
      <c r="F787" s="18">
        <v>24.44</v>
      </c>
      <c r="G787" s="16">
        <f t="shared" si="74"/>
        <v>6.5897858319605707E-3</v>
      </c>
      <c r="J787" s="15">
        <f t="shared" si="75"/>
        <v>-3.8062002894008354E-3</v>
      </c>
      <c r="K787" s="15">
        <f t="shared" si="76"/>
        <v>-7.7882177724750655E-4</v>
      </c>
      <c r="L787" s="15">
        <f t="shared" si="77"/>
        <v>6.1193650217727727E-3</v>
      </c>
    </row>
    <row r="788" spans="1:12" x14ac:dyDescent="0.3">
      <c r="A788" s="3">
        <v>43532</v>
      </c>
      <c r="B788" s="18">
        <v>42.86</v>
      </c>
      <c r="C788" s="16">
        <f t="shared" si="72"/>
        <v>-1.3979496738117936E-3</v>
      </c>
      <c r="D788" s="18">
        <v>97.96</v>
      </c>
      <c r="E788" s="16">
        <f t="shared" si="73"/>
        <v>1.0209290454299413E-4</v>
      </c>
      <c r="F788" s="18">
        <v>24.58</v>
      </c>
      <c r="G788" s="16">
        <f t="shared" si="74"/>
        <v>5.72831423895237E-3</v>
      </c>
      <c r="J788" s="15">
        <f t="shared" si="75"/>
        <v>-1.9528726757067796E-3</v>
      </c>
      <c r="K788" s="15">
        <f t="shared" si="76"/>
        <v>-3.7054393700328657E-4</v>
      </c>
      <c r="L788" s="15">
        <f t="shared" si="77"/>
        <v>5.2578934287645721E-3</v>
      </c>
    </row>
    <row r="789" spans="1:12" x14ac:dyDescent="0.3">
      <c r="A789" s="3">
        <v>43535</v>
      </c>
      <c r="B789" s="18">
        <v>43.56</v>
      </c>
      <c r="C789" s="16">
        <f t="shared" si="72"/>
        <v>1.6332244517032191E-2</v>
      </c>
      <c r="D789" s="18">
        <v>99.64</v>
      </c>
      <c r="E789" s="16">
        <f t="shared" si="73"/>
        <v>1.7149857084524323E-2</v>
      </c>
      <c r="F789" s="18">
        <v>25.06</v>
      </c>
      <c r="G789" s="16">
        <f t="shared" si="74"/>
        <v>1.9528071602929131E-2</v>
      </c>
      <c r="J789" s="15">
        <f t="shared" si="75"/>
        <v>1.5777321515137204E-2</v>
      </c>
      <c r="K789" s="15">
        <f t="shared" si="76"/>
        <v>1.6677220242978043E-2</v>
      </c>
      <c r="L789" s="15">
        <f t="shared" si="77"/>
        <v>1.9057650792741333E-2</v>
      </c>
    </row>
    <row r="790" spans="1:12" x14ac:dyDescent="0.3">
      <c r="A790" s="3">
        <v>43536</v>
      </c>
      <c r="B790" s="18">
        <v>43.93</v>
      </c>
      <c r="C790" s="16">
        <f t="shared" si="72"/>
        <v>8.4940312213039881E-3</v>
      </c>
      <c r="D790" s="18">
        <v>100.66</v>
      </c>
      <c r="E790" s="16">
        <f t="shared" si="73"/>
        <v>1.0236852669610608E-2</v>
      </c>
      <c r="F790" s="18">
        <v>25.66</v>
      </c>
      <c r="G790" s="16">
        <f t="shared" si="74"/>
        <v>2.3942537909018347E-2</v>
      </c>
      <c r="J790" s="15">
        <f t="shared" si="75"/>
        <v>7.9391082194090017E-3</v>
      </c>
      <c r="K790" s="15">
        <f t="shared" si="76"/>
        <v>9.7642158280643269E-3</v>
      </c>
      <c r="L790" s="15">
        <f t="shared" si="77"/>
        <v>2.3472117098830549E-2</v>
      </c>
    </row>
    <row r="791" spans="1:12" x14ac:dyDescent="0.3">
      <c r="A791" s="3">
        <v>43537</v>
      </c>
      <c r="B791" s="18">
        <v>43.82</v>
      </c>
      <c r="C791" s="16">
        <f t="shared" si="72"/>
        <v>-2.5039836102890289E-3</v>
      </c>
      <c r="D791" s="18">
        <v>100.46</v>
      </c>
      <c r="E791" s="16">
        <f t="shared" si="73"/>
        <v>-1.9868865487780996E-3</v>
      </c>
      <c r="F791" s="18">
        <v>25.48</v>
      </c>
      <c r="G791" s="16">
        <f t="shared" si="74"/>
        <v>-7.0148090413094666E-3</v>
      </c>
      <c r="J791" s="15">
        <f t="shared" si="75"/>
        <v>-3.058906612184015E-3</v>
      </c>
      <c r="K791" s="15">
        <f t="shared" si="76"/>
        <v>-2.4595233903243804E-3</v>
      </c>
      <c r="L791" s="15">
        <f t="shared" si="77"/>
        <v>-7.4852298514972646E-3</v>
      </c>
    </row>
    <row r="792" spans="1:12" x14ac:dyDescent="0.3">
      <c r="A792" s="3">
        <v>43538</v>
      </c>
      <c r="B792" s="18">
        <v>43.86</v>
      </c>
      <c r="C792" s="16">
        <f t="shared" si="72"/>
        <v>9.128251939753973E-4</v>
      </c>
      <c r="D792" s="18">
        <v>99.98</v>
      </c>
      <c r="E792" s="16">
        <f t="shared" si="73"/>
        <v>-4.7780211029264663E-3</v>
      </c>
      <c r="F792" s="18">
        <v>25.51</v>
      </c>
      <c r="G792" s="16">
        <f t="shared" si="74"/>
        <v>1.1773940345369827E-3</v>
      </c>
      <c r="J792" s="15">
        <f t="shared" si="75"/>
        <v>3.5790219208041126E-4</v>
      </c>
      <c r="K792" s="15">
        <f t="shared" si="76"/>
        <v>-5.2506579444727471E-3</v>
      </c>
      <c r="L792" s="15">
        <f t="shared" si="77"/>
        <v>7.0697322434918491E-4</v>
      </c>
    </row>
    <row r="793" spans="1:12" x14ac:dyDescent="0.3">
      <c r="A793" s="3">
        <v>43539</v>
      </c>
      <c r="B793" s="18">
        <v>44.18</v>
      </c>
      <c r="C793" s="16">
        <f t="shared" si="72"/>
        <v>7.2959416324669402E-3</v>
      </c>
      <c r="D793" s="18">
        <v>100.11</v>
      </c>
      <c r="E793" s="16">
        <f t="shared" si="73"/>
        <v>1.300260052010449E-3</v>
      </c>
      <c r="F793" s="18">
        <v>25.34</v>
      </c>
      <c r="G793" s="16">
        <f t="shared" si="74"/>
        <v>-6.6640533124265877E-3</v>
      </c>
      <c r="J793" s="15">
        <f t="shared" si="75"/>
        <v>6.7410186305719537E-3</v>
      </c>
      <c r="K793" s="15">
        <f t="shared" si="76"/>
        <v>8.2762321046416832E-4</v>
      </c>
      <c r="L793" s="15">
        <f t="shared" si="77"/>
        <v>-7.1344741226143857E-3</v>
      </c>
    </row>
    <row r="794" spans="1:12" x14ac:dyDescent="0.3">
      <c r="A794" s="3">
        <v>43542</v>
      </c>
      <c r="B794" s="18">
        <v>44.21</v>
      </c>
      <c r="C794" s="16">
        <f t="shared" si="72"/>
        <v>6.7904028972387565E-4</v>
      </c>
      <c r="D794" s="18">
        <v>100.09</v>
      </c>
      <c r="E794" s="16">
        <f t="shared" si="73"/>
        <v>-1.9978024173405995E-4</v>
      </c>
      <c r="F794" s="18">
        <v>25.34</v>
      </c>
      <c r="G794" s="16">
        <f t="shared" si="74"/>
        <v>0</v>
      </c>
      <c r="J794" s="15">
        <f t="shared" si="75"/>
        <v>1.2411728782888961E-4</v>
      </c>
      <c r="K794" s="15">
        <f t="shared" si="76"/>
        <v>-6.7241708328034065E-4</v>
      </c>
      <c r="L794" s="15">
        <f t="shared" si="77"/>
        <v>-4.704208101877977E-4</v>
      </c>
    </row>
    <row r="795" spans="1:12" x14ac:dyDescent="0.3">
      <c r="A795" s="3">
        <v>43543</v>
      </c>
      <c r="B795" s="18">
        <v>44.42</v>
      </c>
      <c r="C795" s="16">
        <f t="shared" si="72"/>
        <v>4.7500565482923029E-3</v>
      </c>
      <c r="D795" s="18">
        <v>100.6</v>
      </c>
      <c r="E795" s="16">
        <f t="shared" si="73"/>
        <v>5.0954141272854248E-3</v>
      </c>
      <c r="F795" s="18">
        <v>25.54</v>
      </c>
      <c r="G795" s="16">
        <f t="shared" si="74"/>
        <v>7.8926598263615588E-3</v>
      </c>
      <c r="J795" s="15">
        <f t="shared" si="75"/>
        <v>4.1951335463973165E-3</v>
      </c>
      <c r="K795" s="15">
        <f t="shared" si="76"/>
        <v>4.6227772857391439E-3</v>
      </c>
      <c r="L795" s="15">
        <f t="shared" si="77"/>
        <v>7.4222390161737609E-3</v>
      </c>
    </row>
    <row r="796" spans="1:12" x14ac:dyDescent="0.3">
      <c r="A796" s="3">
        <v>43544</v>
      </c>
      <c r="B796" s="18">
        <v>44.25</v>
      </c>
      <c r="C796" s="16">
        <f t="shared" si="72"/>
        <v>-3.8271049076992192E-3</v>
      </c>
      <c r="D796" s="18">
        <v>100.39</v>
      </c>
      <c r="E796" s="16">
        <f t="shared" si="73"/>
        <v>-2.0874751491053445E-3</v>
      </c>
      <c r="F796" s="18">
        <v>25.61</v>
      </c>
      <c r="G796" s="16">
        <f t="shared" si="74"/>
        <v>2.7407987470633444E-3</v>
      </c>
      <c r="J796" s="15">
        <f t="shared" si="75"/>
        <v>-4.3820279095942057E-3</v>
      </c>
      <c r="K796" s="15">
        <f t="shared" si="76"/>
        <v>-2.5601119906516253E-3</v>
      </c>
      <c r="L796" s="15">
        <f t="shared" si="77"/>
        <v>2.2703779368755468E-3</v>
      </c>
    </row>
    <row r="797" spans="1:12" x14ac:dyDescent="0.3">
      <c r="A797" s="3">
        <v>43546</v>
      </c>
      <c r="B797" s="18">
        <v>44.1</v>
      </c>
      <c r="C797" s="16">
        <f t="shared" si="72"/>
        <v>-3.3898305084745228E-3</v>
      </c>
      <c r="D797" s="18">
        <v>100.03</v>
      </c>
      <c r="E797" s="16">
        <f t="shared" si="73"/>
        <v>-3.586014543281224E-3</v>
      </c>
      <c r="F797" s="18">
        <v>25.52</v>
      </c>
      <c r="G797" s="16">
        <f t="shared" si="74"/>
        <v>-3.5142522452167313E-3</v>
      </c>
      <c r="J797" s="15">
        <f t="shared" si="75"/>
        <v>-3.9447535103695093E-3</v>
      </c>
      <c r="K797" s="15">
        <f t="shared" si="76"/>
        <v>-4.0586513848275049E-3</v>
      </c>
      <c r="L797" s="15">
        <f t="shared" si="77"/>
        <v>-3.9846730554045293E-3</v>
      </c>
    </row>
    <row r="798" spans="1:12" x14ac:dyDescent="0.3">
      <c r="A798" s="3">
        <v>43549</v>
      </c>
      <c r="B798" s="18">
        <v>43.84</v>
      </c>
      <c r="C798" s="16">
        <f t="shared" si="72"/>
        <v>-5.8956916099772716E-3</v>
      </c>
      <c r="D798" s="18">
        <v>99.18</v>
      </c>
      <c r="E798" s="16">
        <f t="shared" si="73"/>
        <v>-8.4974507647704867E-3</v>
      </c>
      <c r="F798" s="18">
        <v>25.15</v>
      </c>
      <c r="G798" s="16">
        <f t="shared" si="74"/>
        <v>-1.4498432601880884E-2</v>
      </c>
      <c r="J798" s="15">
        <f t="shared" si="75"/>
        <v>-6.4506146118722581E-3</v>
      </c>
      <c r="K798" s="15">
        <f t="shared" si="76"/>
        <v>-8.9700876063167675E-3</v>
      </c>
      <c r="L798" s="15">
        <f t="shared" si="77"/>
        <v>-1.4968853412068682E-2</v>
      </c>
    </row>
    <row r="799" spans="1:12" x14ac:dyDescent="0.3">
      <c r="A799" s="3">
        <v>43550</v>
      </c>
      <c r="B799" s="18">
        <v>44.23</v>
      </c>
      <c r="C799" s="16">
        <f t="shared" si="72"/>
        <v>8.8959854014596385E-3</v>
      </c>
      <c r="D799" s="18">
        <v>100.12</v>
      </c>
      <c r="E799" s="16">
        <f t="shared" si="73"/>
        <v>9.4777172817099853E-3</v>
      </c>
      <c r="F799" s="18">
        <v>25.28</v>
      </c>
      <c r="G799" s="16">
        <f t="shared" si="74"/>
        <v>5.1689860834991386E-3</v>
      </c>
      <c r="J799" s="15">
        <f t="shared" si="75"/>
        <v>8.341062399564652E-3</v>
      </c>
      <c r="K799" s="15">
        <f t="shared" si="76"/>
        <v>9.0050804401637045E-3</v>
      </c>
      <c r="L799" s="15">
        <f t="shared" si="77"/>
        <v>4.6985652733113406E-3</v>
      </c>
    </row>
    <row r="800" spans="1:12" x14ac:dyDescent="0.3">
      <c r="A800" s="3">
        <v>43551</v>
      </c>
      <c r="B800" s="18">
        <v>44.04</v>
      </c>
      <c r="C800" s="16">
        <f t="shared" si="72"/>
        <v>-4.2957268822065853E-3</v>
      </c>
      <c r="D800" s="18">
        <v>100.8</v>
      </c>
      <c r="E800" s="16">
        <f t="shared" si="73"/>
        <v>6.7918497802637035E-3</v>
      </c>
      <c r="F800" s="18">
        <v>25.36</v>
      </c>
      <c r="G800" s="16">
        <f t="shared" si="74"/>
        <v>3.1645569620253333E-3</v>
      </c>
      <c r="J800" s="15">
        <f t="shared" si="75"/>
        <v>-4.8506498841015717E-3</v>
      </c>
      <c r="K800" s="15">
        <f t="shared" si="76"/>
        <v>6.3192129387174226E-3</v>
      </c>
      <c r="L800" s="15">
        <f t="shared" si="77"/>
        <v>2.6941361518375358E-3</v>
      </c>
    </row>
    <row r="801" spans="1:12" x14ac:dyDescent="0.3">
      <c r="A801" s="3">
        <v>43552</v>
      </c>
      <c r="B801" s="18">
        <v>44.41</v>
      </c>
      <c r="C801" s="16">
        <f t="shared" si="72"/>
        <v>8.401453224341493E-3</v>
      </c>
      <c r="D801" s="18">
        <v>101.49</v>
      </c>
      <c r="E801" s="16">
        <f t="shared" si="73"/>
        <v>6.8452380952381819E-3</v>
      </c>
      <c r="F801" s="18">
        <v>25.58</v>
      </c>
      <c r="G801" s="16">
        <f t="shared" si="74"/>
        <v>8.6750788643532584E-3</v>
      </c>
      <c r="J801" s="15">
        <f t="shared" si="75"/>
        <v>7.8465302224465065E-3</v>
      </c>
      <c r="K801" s="15">
        <f t="shared" si="76"/>
        <v>6.3726012536919011E-3</v>
      </c>
      <c r="L801" s="15">
        <f t="shared" si="77"/>
        <v>8.2046580541654604E-3</v>
      </c>
    </row>
    <row r="802" spans="1:12" x14ac:dyDescent="0.3">
      <c r="A802" s="3">
        <v>43553</v>
      </c>
      <c r="B802" s="18">
        <v>44.62</v>
      </c>
      <c r="C802" s="16">
        <f t="shared" si="72"/>
        <v>4.7286647151543182E-3</v>
      </c>
      <c r="D802" s="18">
        <v>102.22</v>
      </c>
      <c r="E802" s="16">
        <f t="shared" si="73"/>
        <v>7.1928268794956285E-3</v>
      </c>
      <c r="F802" s="18">
        <v>25.81</v>
      </c>
      <c r="G802" s="16">
        <f t="shared" si="74"/>
        <v>8.9913995308834593E-3</v>
      </c>
      <c r="J802" s="15">
        <f t="shared" si="75"/>
        <v>4.1737417132593317E-3</v>
      </c>
      <c r="K802" s="15">
        <f t="shared" si="76"/>
        <v>6.7201900379493477E-3</v>
      </c>
      <c r="L802" s="15">
        <f t="shared" si="77"/>
        <v>8.5209787206956614E-3</v>
      </c>
    </row>
    <row r="803" spans="1:12" x14ac:dyDescent="0.3">
      <c r="A803" s="3">
        <v>43556</v>
      </c>
      <c r="B803" s="18">
        <v>44.84</v>
      </c>
      <c r="C803" s="16">
        <f t="shared" si="72"/>
        <v>4.93052442850761E-3</v>
      </c>
      <c r="D803" s="18">
        <v>102.6</v>
      </c>
      <c r="E803" s="16">
        <f t="shared" si="73"/>
        <v>3.7174721189590088E-3</v>
      </c>
      <c r="F803" s="18">
        <v>26.1</v>
      </c>
      <c r="G803" s="16">
        <f t="shared" si="74"/>
        <v>1.1235955056179803E-2</v>
      </c>
      <c r="J803" s="15">
        <f t="shared" si="75"/>
        <v>4.3756014266126235E-3</v>
      </c>
      <c r="K803" s="15">
        <f t="shared" si="76"/>
        <v>3.2448352774127279E-3</v>
      </c>
      <c r="L803" s="15">
        <f t="shared" si="77"/>
        <v>1.0765534245992005E-2</v>
      </c>
    </row>
    <row r="804" spans="1:12" x14ac:dyDescent="0.3">
      <c r="A804" s="3">
        <v>43557</v>
      </c>
      <c r="B804" s="18">
        <v>44.97</v>
      </c>
      <c r="C804" s="16">
        <f t="shared" si="72"/>
        <v>2.899197145405763E-3</v>
      </c>
      <c r="D804" s="18">
        <v>102.61</v>
      </c>
      <c r="E804" s="16">
        <f t="shared" si="73"/>
        <v>9.7465886939707147E-5</v>
      </c>
      <c r="F804" s="18">
        <v>26.01</v>
      </c>
      <c r="G804" s="16">
        <f t="shared" si="74"/>
        <v>-3.4482758620689724E-3</v>
      </c>
      <c r="J804" s="15">
        <f t="shared" si="75"/>
        <v>2.344274143510777E-3</v>
      </c>
      <c r="K804" s="15">
        <f t="shared" si="76"/>
        <v>-3.7517095460657356E-4</v>
      </c>
      <c r="L804" s="15">
        <f t="shared" si="77"/>
        <v>-3.9186966722567704E-3</v>
      </c>
    </row>
    <row r="805" spans="1:12" x14ac:dyDescent="0.3">
      <c r="A805" s="3">
        <v>43558</v>
      </c>
      <c r="B805" s="18">
        <v>44.63</v>
      </c>
      <c r="C805" s="16">
        <f t="shared" si="72"/>
        <v>-7.5605959528574074E-3</v>
      </c>
      <c r="D805" s="18">
        <v>101.61</v>
      </c>
      <c r="E805" s="16">
        <f t="shared" si="73"/>
        <v>-9.7456388266250471E-3</v>
      </c>
      <c r="F805" s="18">
        <v>25.72</v>
      </c>
      <c r="G805" s="16">
        <f t="shared" si="74"/>
        <v>-1.1149557862360715E-2</v>
      </c>
      <c r="J805" s="15">
        <f t="shared" si="75"/>
        <v>-8.1155189547523938E-3</v>
      </c>
      <c r="K805" s="15">
        <f t="shared" si="76"/>
        <v>-1.0218275668171328E-2</v>
      </c>
      <c r="L805" s="15">
        <f t="shared" si="77"/>
        <v>-1.1619978672548513E-2</v>
      </c>
    </row>
    <row r="806" spans="1:12" x14ac:dyDescent="0.3">
      <c r="A806" s="3">
        <v>43559</v>
      </c>
      <c r="B806" s="18">
        <v>44.59</v>
      </c>
      <c r="C806" s="16">
        <f t="shared" si="72"/>
        <v>-8.9625812233917745E-4</v>
      </c>
      <c r="D806" s="18">
        <v>101.47</v>
      </c>
      <c r="E806" s="16">
        <f t="shared" si="73"/>
        <v>-1.3778171439818854E-3</v>
      </c>
      <c r="F806" s="18">
        <v>25.64</v>
      </c>
      <c r="G806" s="16">
        <f t="shared" si="74"/>
        <v>-3.1104199066873672E-3</v>
      </c>
      <c r="J806" s="15">
        <f t="shared" si="75"/>
        <v>-1.4511811242341635E-3</v>
      </c>
      <c r="K806" s="15">
        <f t="shared" si="76"/>
        <v>-1.8504539855281662E-3</v>
      </c>
      <c r="L806" s="15">
        <f t="shared" si="77"/>
        <v>-3.5808407168751648E-3</v>
      </c>
    </row>
    <row r="807" spans="1:12" x14ac:dyDescent="0.3">
      <c r="A807" s="3">
        <v>43560</v>
      </c>
      <c r="B807" s="18">
        <v>44.84</v>
      </c>
      <c r="C807" s="16">
        <f t="shared" si="72"/>
        <v>5.6066382596995368E-3</v>
      </c>
      <c r="D807" s="18">
        <v>102.29</v>
      </c>
      <c r="E807" s="16">
        <f t="shared" si="73"/>
        <v>8.0812062678625729E-3</v>
      </c>
      <c r="F807" s="18">
        <v>25.88</v>
      </c>
      <c r="G807" s="16">
        <f t="shared" si="74"/>
        <v>9.3603744149766133E-3</v>
      </c>
      <c r="J807" s="15">
        <f t="shared" si="75"/>
        <v>5.0517152578045503E-3</v>
      </c>
      <c r="K807" s="15">
        <f t="shared" si="76"/>
        <v>7.6085694263162921E-3</v>
      </c>
      <c r="L807" s="15">
        <f t="shared" si="77"/>
        <v>8.8899536047888153E-3</v>
      </c>
    </row>
    <row r="808" spans="1:12" x14ac:dyDescent="0.3">
      <c r="A808" s="3">
        <v>43563</v>
      </c>
      <c r="B808" s="18">
        <v>44.67</v>
      </c>
      <c r="C808" s="16">
        <f t="shared" si="72"/>
        <v>-3.7912578055308011E-3</v>
      </c>
      <c r="D808" s="18">
        <v>101.77</v>
      </c>
      <c r="E808" s="16">
        <f t="shared" si="73"/>
        <v>-5.0835858832731784E-3</v>
      </c>
      <c r="F808" s="18">
        <v>25.91</v>
      </c>
      <c r="G808" s="16">
        <f t="shared" si="74"/>
        <v>1.1591962905719289E-3</v>
      </c>
      <c r="J808" s="15">
        <f t="shared" si="75"/>
        <v>-4.3461808074257875E-3</v>
      </c>
      <c r="K808" s="15">
        <f t="shared" si="76"/>
        <v>-5.5562227248194592E-3</v>
      </c>
      <c r="L808" s="15">
        <f t="shared" si="77"/>
        <v>6.8877548038413111E-4</v>
      </c>
    </row>
    <row r="809" spans="1:12" x14ac:dyDescent="0.3">
      <c r="A809" s="3">
        <v>43564</v>
      </c>
      <c r="B809" s="18">
        <v>44.89</v>
      </c>
      <c r="C809" s="16">
        <f t="shared" si="72"/>
        <v>4.9250055965972539E-3</v>
      </c>
      <c r="D809" s="18">
        <v>101.71</v>
      </c>
      <c r="E809" s="16">
        <f t="shared" si="73"/>
        <v>-5.8956470472637523E-4</v>
      </c>
      <c r="F809" s="18">
        <v>25.84</v>
      </c>
      <c r="G809" s="16">
        <f t="shared" si="74"/>
        <v>-2.7016595908915253E-3</v>
      </c>
      <c r="J809" s="15">
        <f t="shared" si="75"/>
        <v>4.3700825947022674E-3</v>
      </c>
      <c r="K809" s="15">
        <f t="shared" si="76"/>
        <v>-1.062201546272656E-3</v>
      </c>
      <c r="L809" s="15">
        <f t="shared" si="77"/>
        <v>-3.1720804010793228E-3</v>
      </c>
    </row>
    <row r="810" spans="1:12" x14ac:dyDescent="0.3">
      <c r="A810" s="3">
        <v>43565</v>
      </c>
      <c r="B810" s="18">
        <v>44.57</v>
      </c>
      <c r="C810" s="16">
        <f t="shared" si="72"/>
        <v>-7.1285364223657721E-3</v>
      </c>
      <c r="D810" s="18">
        <v>101.94</v>
      </c>
      <c r="E810" s="16">
        <f t="shared" si="73"/>
        <v>2.2613312358668036E-3</v>
      </c>
      <c r="F810" s="18">
        <v>25.91</v>
      </c>
      <c r="G810" s="16">
        <f t="shared" si="74"/>
        <v>2.7089783281732949E-3</v>
      </c>
      <c r="J810" s="15">
        <f t="shared" si="75"/>
        <v>-7.6834594242607586E-3</v>
      </c>
      <c r="K810" s="15">
        <f t="shared" si="76"/>
        <v>1.7886943943205228E-3</v>
      </c>
      <c r="L810" s="15">
        <f t="shared" si="77"/>
        <v>2.2385575179854973E-3</v>
      </c>
    </row>
    <row r="811" spans="1:12" x14ac:dyDescent="0.3">
      <c r="A811" s="3">
        <v>43566</v>
      </c>
      <c r="B811" s="18">
        <v>44.58</v>
      </c>
      <c r="C811" s="16">
        <f t="shared" si="72"/>
        <v>2.2436616558207945E-4</v>
      </c>
      <c r="D811" s="18">
        <v>101.96</v>
      </c>
      <c r="E811" s="16">
        <f t="shared" si="73"/>
        <v>1.961938395134144E-4</v>
      </c>
      <c r="F811" s="18">
        <v>25.88</v>
      </c>
      <c r="G811" s="16">
        <f t="shared" si="74"/>
        <v>-1.1578541103821616E-3</v>
      </c>
      <c r="J811" s="15">
        <f t="shared" si="75"/>
        <v>-3.3055683631290659E-4</v>
      </c>
      <c r="K811" s="15">
        <f t="shared" si="76"/>
        <v>-2.764430020328663E-4</v>
      </c>
      <c r="L811" s="15">
        <f t="shared" si="77"/>
        <v>-1.6282749205699593E-3</v>
      </c>
    </row>
    <row r="812" spans="1:12" x14ac:dyDescent="0.3">
      <c r="A812" s="3">
        <v>43567</v>
      </c>
      <c r="B812" s="18">
        <v>44.78</v>
      </c>
      <c r="C812" s="16">
        <f t="shared" si="72"/>
        <v>4.4863167339614929E-3</v>
      </c>
      <c r="D812" s="18">
        <v>102.31</v>
      </c>
      <c r="E812" s="16">
        <f t="shared" si="73"/>
        <v>3.4327187132210391E-3</v>
      </c>
      <c r="F812" s="18">
        <v>26.01</v>
      </c>
      <c r="G812" s="16">
        <f t="shared" si="74"/>
        <v>5.0231839258114697E-3</v>
      </c>
      <c r="J812" s="15">
        <f t="shared" si="75"/>
        <v>3.9313937320665064E-3</v>
      </c>
      <c r="K812" s="15">
        <f t="shared" si="76"/>
        <v>2.9600818716747582E-3</v>
      </c>
      <c r="L812" s="15">
        <f t="shared" si="77"/>
        <v>4.5527631156236717E-3</v>
      </c>
    </row>
    <row r="813" spans="1:12" x14ac:dyDescent="0.3">
      <c r="A813" s="3">
        <v>43570</v>
      </c>
      <c r="B813" s="18">
        <v>44.93</v>
      </c>
      <c r="C813" s="16">
        <f t="shared" si="72"/>
        <v>3.3497096918266855E-3</v>
      </c>
      <c r="D813" s="18">
        <v>102.97</v>
      </c>
      <c r="E813" s="16">
        <f t="shared" si="73"/>
        <v>6.4509823086698059E-3</v>
      </c>
      <c r="F813" s="18">
        <v>26.09</v>
      </c>
      <c r="G813" s="16">
        <f t="shared" si="74"/>
        <v>3.075740099961477E-3</v>
      </c>
      <c r="J813" s="15">
        <f t="shared" si="75"/>
        <v>2.7947866899316995E-3</v>
      </c>
      <c r="K813" s="15">
        <f t="shared" si="76"/>
        <v>5.9783454671235251E-3</v>
      </c>
      <c r="L813" s="15">
        <f t="shared" si="77"/>
        <v>2.6053192897736795E-3</v>
      </c>
    </row>
    <row r="814" spans="1:12" x14ac:dyDescent="0.3">
      <c r="A814" s="3">
        <v>43571</v>
      </c>
      <c r="B814" s="18">
        <v>45.28</v>
      </c>
      <c r="C814" s="16">
        <f t="shared" si="72"/>
        <v>7.789895392833257E-3</v>
      </c>
      <c r="D814" s="18">
        <v>103.05</v>
      </c>
      <c r="E814" s="16">
        <f t="shared" si="73"/>
        <v>7.769253180538449E-4</v>
      </c>
      <c r="F814" s="18">
        <v>26.14</v>
      </c>
      <c r="G814" s="16">
        <f t="shared" si="74"/>
        <v>1.9164430816405176E-3</v>
      </c>
      <c r="J814" s="15">
        <f t="shared" si="75"/>
        <v>7.2349723909382706E-3</v>
      </c>
      <c r="K814" s="15">
        <f t="shared" si="76"/>
        <v>3.042884765075642E-4</v>
      </c>
      <c r="L814" s="15">
        <f t="shared" si="77"/>
        <v>1.4460222714527198E-3</v>
      </c>
    </row>
    <row r="815" spans="1:12" x14ac:dyDescent="0.3">
      <c r="A815" s="3">
        <v>43573</v>
      </c>
      <c r="B815" s="18">
        <v>45.03</v>
      </c>
      <c r="C815" s="16">
        <f t="shared" si="72"/>
        <v>-5.5212014134276011E-3</v>
      </c>
      <c r="D815" s="18">
        <v>102.37</v>
      </c>
      <c r="E815" s="16">
        <f t="shared" si="73"/>
        <v>-6.598738476467636E-3</v>
      </c>
      <c r="F815" s="18">
        <v>25.94</v>
      </c>
      <c r="G815" s="16">
        <f t="shared" si="74"/>
        <v>-7.6511094108645539E-3</v>
      </c>
      <c r="J815" s="15">
        <f t="shared" si="75"/>
        <v>-6.0761244153225875E-3</v>
      </c>
      <c r="K815" s="15">
        <f t="shared" si="76"/>
        <v>-7.0713753180139168E-3</v>
      </c>
      <c r="L815" s="15">
        <f t="shared" si="77"/>
        <v>-8.1215302210523518E-3</v>
      </c>
    </row>
    <row r="816" spans="1:12" x14ac:dyDescent="0.3">
      <c r="A816" s="3">
        <v>43577</v>
      </c>
      <c r="B816" s="18">
        <v>44.55</v>
      </c>
      <c r="C816" s="16">
        <f t="shared" si="72"/>
        <v>-1.0659560293137971E-2</v>
      </c>
      <c r="D816" s="18">
        <v>101.05</v>
      </c>
      <c r="E816" s="16">
        <f t="shared" si="73"/>
        <v>-1.2894402657028459E-2</v>
      </c>
      <c r="F816" s="18">
        <v>25.7</v>
      </c>
      <c r="G816" s="16">
        <f t="shared" si="74"/>
        <v>-9.2521202775637246E-3</v>
      </c>
      <c r="J816" s="15">
        <f t="shared" si="75"/>
        <v>-1.1214483295032957E-2</v>
      </c>
      <c r="K816" s="15">
        <f t="shared" si="76"/>
        <v>-1.3367039498574739E-2</v>
      </c>
      <c r="L816" s="15">
        <f t="shared" si="77"/>
        <v>-9.7225410877515225E-3</v>
      </c>
    </row>
    <row r="817" spans="1:12" x14ac:dyDescent="0.3">
      <c r="A817" s="3">
        <v>43578</v>
      </c>
      <c r="B817" s="18">
        <v>44.43</v>
      </c>
      <c r="C817" s="16">
        <f t="shared" si="72"/>
        <v>-2.6936026936026369E-3</v>
      </c>
      <c r="D817" s="18">
        <v>101.25</v>
      </c>
      <c r="E817" s="16">
        <f t="shared" si="73"/>
        <v>1.9792182088076427E-3</v>
      </c>
      <c r="F817" s="18">
        <v>25.72</v>
      </c>
      <c r="G817" s="16">
        <f t="shared" si="74"/>
        <v>7.7821011673151474E-4</v>
      </c>
      <c r="J817" s="15">
        <f t="shared" si="75"/>
        <v>-3.248525695497623E-3</v>
      </c>
      <c r="K817" s="15">
        <f t="shared" si="76"/>
        <v>1.5065813672613618E-3</v>
      </c>
      <c r="L817" s="15">
        <f t="shared" si="77"/>
        <v>3.0778930654371705E-4</v>
      </c>
    </row>
    <row r="818" spans="1:12" x14ac:dyDescent="0.3">
      <c r="A818" s="3">
        <v>43579</v>
      </c>
      <c r="B818" s="18">
        <v>44.91</v>
      </c>
      <c r="C818" s="16">
        <f t="shared" si="72"/>
        <v>1.0803511141120881E-2</v>
      </c>
      <c r="D818" s="18">
        <v>101.41</v>
      </c>
      <c r="E818" s="16">
        <f t="shared" si="73"/>
        <v>1.5802469135801633E-3</v>
      </c>
      <c r="F818" s="18">
        <v>25.76</v>
      </c>
      <c r="G818" s="16">
        <f t="shared" si="74"/>
        <v>1.5552099533437946E-3</v>
      </c>
      <c r="J818" s="15">
        <f t="shared" si="75"/>
        <v>1.0248588139225894E-2</v>
      </c>
      <c r="K818" s="15">
        <f t="shared" si="76"/>
        <v>1.1076100720338825E-3</v>
      </c>
      <c r="L818" s="15">
        <f t="shared" si="77"/>
        <v>1.0847891431559969E-3</v>
      </c>
    </row>
    <row r="819" spans="1:12" x14ac:dyDescent="0.3">
      <c r="A819" s="3">
        <v>43580</v>
      </c>
      <c r="B819" s="18">
        <v>44.67</v>
      </c>
      <c r="C819" s="16">
        <f t="shared" si="72"/>
        <v>-5.3440213760853617E-3</v>
      </c>
      <c r="D819" s="18">
        <v>101.44</v>
      </c>
      <c r="E819" s="16">
        <f t="shared" si="73"/>
        <v>2.9582881372647307E-4</v>
      </c>
      <c r="F819" s="18">
        <v>25.78</v>
      </c>
      <c r="G819" s="16">
        <f t="shared" si="74"/>
        <v>7.763975155279379E-4</v>
      </c>
      <c r="J819" s="15">
        <f t="shared" si="75"/>
        <v>-5.8989443779803481E-3</v>
      </c>
      <c r="K819" s="15">
        <f t="shared" si="76"/>
        <v>-1.7680802781980763E-4</v>
      </c>
      <c r="L819" s="15">
        <f t="shared" si="77"/>
        <v>3.059767053401402E-4</v>
      </c>
    </row>
    <row r="820" spans="1:12" x14ac:dyDescent="0.3">
      <c r="A820" s="3">
        <v>43581</v>
      </c>
      <c r="B820" s="18">
        <v>44.98</v>
      </c>
      <c r="C820" s="16">
        <f t="shared" si="72"/>
        <v>6.9397806133868478E-3</v>
      </c>
      <c r="D820" s="18">
        <v>101.65</v>
      </c>
      <c r="E820" s="16">
        <f t="shared" si="73"/>
        <v>2.0701892744481309E-3</v>
      </c>
      <c r="F820" s="18">
        <v>25.78</v>
      </c>
      <c r="G820" s="16">
        <f t="shared" si="74"/>
        <v>0</v>
      </c>
      <c r="J820" s="15">
        <f t="shared" si="75"/>
        <v>6.3848576114918613E-3</v>
      </c>
      <c r="K820" s="15">
        <f t="shared" si="76"/>
        <v>1.5975524329018501E-3</v>
      </c>
      <c r="L820" s="15">
        <f t="shared" si="77"/>
        <v>-4.704208101877977E-4</v>
      </c>
    </row>
    <row r="821" spans="1:12" x14ac:dyDescent="0.3">
      <c r="A821" s="3">
        <v>43585</v>
      </c>
      <c r="B821" s="18">
        <v>45.07</v>
      </c>
      <c r="C821" s="16">
        <f t="shared" si="72"/>
        <v>2.0008892841263393E-3</v>
      </c>
      <c r="D821" s="18">
        <v>100.86</v>
      </c>
      <c r="E821" s="16">
        <f t="shared" si="73"/>
        <v>-7.7717658632563413E-3</v>
      </c>
      <c r="F821" s="18">
        <v>25.53</v>
      </c>
      <c r="G821" s="16">
        <f t="shared" si="74"/>
        <v>-9.6974398758727931E-3</v>
      </c>
      <c r="J821" s="15">
        <f t="shared" si="75"/>
        <v>1.4459662822313532E-3</v>
      </c>
      <c r="K821" s="15">
        <f t="shared" si="76"/>
        <v>-8.2444027048026221E-3</v>
      </c>
      <c r="L821" s="15">
        <f t="shared" si="77"/>
        <v>-1.0167860686060591E-2</v>
      </c>
    </row>
    <row r="822" spans="1:12" x14ac:dyDescent="0.3">
      <c r="A822" s="3">
        <v>43587</v>
      </c>
      <c r="B822" s="18">
        <v>44.88</v>
      </c>
      <c r="C822" s="16">
        <f t="shared" si="72"/>
        <v>-4.215664521854845E-3</v>
      </c>
      <c r="D822" s="18">
        <v>100.38</v>
      </c>
      <c r="E822" s="16">
        <f t="shared" si="73"/>
        <v>-4.7590719809637028E-3</v>
      </c>
      <c r="F822" s="18">
        <v>25.58</v>
      </c>
      <c r="G822" s="16">
        <f t="shared" si="74"/>
        <v>1.9584802193497453E-3</v>
      </c>
      <c r="J822" s="15">
        <f t="shared" si="75"/>
        <v>-4.7705875237498314E-3</v>
      </c>
      <c r="K822" s="15">
        <f t="shared" si="76"/>
        <v>-5.2317088225099836E-3</v>
      </c>
      <c r="L822" s="15">
        <f t="shared" si="77"/>
        <v>1.4880594091619475E-3</v>
      </c>
    </row>
    <row r="823" spans="1:12" x14ac:dyDescent="0.3">
      <c r="A823" s="3">
        <v>43588</v>
      </c>
      <c r="B823" s="18">
        <v>44.98</v>
      </c>
      <c r="C823" s="16">
        <f t="shared" si="72"/>
        <v>2.2281639928698471E-3</v>
      </c>
      <c r="D823" s="18">
        <v>100.26</v>
      </c>
      <c r="E823" s="16">
        <f t="shared" si="73"/>
        <v>-1.1954572624027771E-3</v>
      </c>
      <c r="F823" s="18">
        <v>25.57</v>
      </c>
      <c r="G823" s="16">
        <f t="shared" si="74"/>
        <v>-3.9093041438620357E-4</v>
      </c>
      <c r="J823" s="15">
        <f t="shared" si="75"/>
        <v>1.6732409909748611E-3</v>
      </c>
      <c r="K823" s="15">
        <f t="shared" si="76"/>
        <v>-1.6680941039490579E-3</v>
      </c>
      <c r="L823" s="15">
        <f t="shared" si="77"/>
        <v>-8.6135122457400132E-4</v>
      </c>
    </row>
    <row r="824" spans="1:12" x14ac:dyDescent="0.3">
      <c r="A824" s="3">
        <v>43591</v>
      </c>
      <c r="B824" s="18">
        <v>44.6</v>
      </c>
      <c r="C824" s="16">
        <f t="shared" si="72"/>
        <v>-8.4481991996442352E-3</v>
      </c>
      <c r="D824" s="18">
        <v>99.94</v>
      </c>
      <c r="E824" s="16">
        <f t="shared" si="73"/>
        <v>-3.1917015759027612E-3</v>
      </c>
      <c r="F824" s="18">
        <v>25.35</v>
      </c>
      <c r="G824" s="16">
        <f t="shared" si="74"/>
        <v>-8.603832616347229E-3</v>
      </c>
      <c r="J824" s="15">
        <f t="shared" si="75"/>
        <v>-9.0031222015392216E-3</v>
      </c>
      <c r="K824" s="15">
        <f t="shared" si="76"/>
        <v>-3.664338417449042E-3</v>
      </c>
      <c r="L824" s="15">
        <f t="shared" si="77"/>
        <v>-9.0742534265350269E-3</v>
      </c>
    </row>
    <row r="825" spans="1:12" x14ac:dyDescent="0.3">
      <c r="A825" s="3">
        <v>43592</v>
      </c>
      <c r="B825" s="18">
        <v>44.29</v>
      </c>
      <c r="C825" s="16">
        <f t="shared" si="72"/>
        <v>-6.9506726457400081E-3</v>
      </c>
      <c r="D825" s="18">
        <v>99.18</v>
      </c>
      <c r="E825" s="16">
        <f t="shared" si="73"/>
        <v>-7.6045627376425395E-3</v>
      </c>
      <c r="F825" s="18">
        <v>25.37</v>
      </c>
      <c r="G825" s="16">
        <f t="shared" si="74"/>
        <v>7.889546351085297E-4</v>
      </c>
      <c r="J825" s="15">
        <f t="shared" si="75"/>
        <v>-7.5055956476349946E-3</v>
      </c>
      <c r="K825" s="15">
        <f t="shared" si="76"/>
        <v>-8.0771995791888204E-3</v>
      </c>
      <c r="L825" s="15">
        <f t="shared" si="77"/>
        <v>3.1853382492073201E-4</v>
      </c>
    </row>
    <row r="826" spans="1:12" x14ac:dyDescent="0.3">
      <c r="A826" s="3">
        <v>43593</v>
      </c>
      <c r="B826" s="18">
        <v>43.86</v>
      </c>
      <c r="C826" s="16">
        <f t="shared" si="72"/>
        <v>-9.7087378640776656E-3</v>
      </c>
      <c r="D826" s="18">
        <v>98.04</v>
      </c>
      <c r="E826" s="16">
        <f t="shared" si="73"/>
        <v>-1.1494252873563204E-2</v>
      </c>
      <c r="F826" s="18">
        <v>25.17</v>
      </c>
      <c r="G826" s="16">
        <f t="shared" si="74"/>
        <v>-7.8833267638943605E-3</v>
      </c>
      <c r="J826" s="15">
        <f t="shared" si="75"/>
        <v>-1.0263660865972652E-2</v>
      </c>
      <c r="K826" s="15">
        <f t="shared" si="76"/>
        <v>-1.1966889715109485E-2</v>
      </c>
      <c r="L826" s="15">
        <f t="shared" si="77"/>
        <v>-8.3537475740821585E-3</v>
      </c>
    </row>
    <row r="827" spans="1:12" x14ac:dyDescent="0.3">
      <c r="A827" s="3">
        <v>43594</v>
      </c>
      <c r="B827" s="18">
        <v>43.61</v>
      </c>
      <c r="C827" s="16">
        <f t="shared" si="72"/>
        <v>-5.6999544003647484E-3</v>
      </c>
      <c r="D827" s="18">
        <v>97.87</v>
      </c>
      <c r="E827" s="16">
        <f t="shared" si="73"/>
        <v>-1.7339861281110425E-3</v>
      </c>
      <c r="F827" s="18">
        <v>25.16</v>
      </c>
      <c r="G827" s="16">
        <f t="shared" si="74"/>
        <v>-3.9729837107671528E-4</v>
      </c>
      <c r="J827" s="15">
        <f t="shared" si="75"/>
        <v>-6.2548774022597349E-3</v>
      </c>
      <c r="K827" s="15">
        <f t="shared" si="76"/>
        <v>-2.2066229696573233E-3</v>
      </c>
      <c r="L827" s="15">
        <f t="shared" si="77"/>
        <v>-8.6771918126451303E-4</v>
      </c>
    </row>
    <row r="828" spans="1:12" x14ac:dyDescent="0.3">
      <c r="A828" s="3">
        <v>43595</v>
      </c>
      <c r="B828" s="18">
        <v>43.54</v>
      </c>
      <c r="C828" s="16">
        <f t="shared" si="72"/>
        <v>-1.6051364365970988E-3</v>
      </c>
      <c r="D828" s="18">
        <v>98.03</v>
      </c>
      <c r="E828" s="16">
        <f t="shared" si="73"/>
        <v>1.634821702258149E-3</v>
      </c>
      <c r="F828" s="18">
        <v>25.19</v>
      </c>
      <c r="G828" s="16">
        <f t="shared" si="74"/>
        <v>1.1923688394277487E-3</v>
      </c>
      <c r="J828" s="15">
        <f t="shared" si="75"/>
        <v>-2.1600594384920849E-3</v>
      </c>
      <c r="K828" s="15">
        <f t="shared" si="76"/>
        <v>1.1621848607118682E-3</v>
      </c>
      <c r="L828" s="15">
        <f t="shared" si="77"/>
        <v>7.2194802923995099E-4</v>
      </c>
    </row>
    <row r="829" spans="1:12" x14ac:dyDescent="0.3">
      <c r="A829" s="3">
        <v>43598</v>
      </c>
      <c r="B829" s="18">
        <v>42.97</v>
      </c>
      <c r="C829" s="16">
        <f t="shared" si="72"/>
        <v>-1.3091410197519582E-2</v>
      </c>
      <c r="D829" s="18">
        <v>96.47</v>
      </c>
      <c r="E829" s="16">
        <f t="shared" si="73"/>
        <v>-1.5913495868611682E-2</v>
      </c>
      <c r="F829" s="18">
        <v>24.75</v>
      </c>
      <c r="G829" s="16">
        <f t="shared" si="74"/>
        <v>-1.7467248908296984E-2</v>
      </c>
      <c r="J829" s="15">
        <f t="shared" si="75"/>
        <v>-1.3646333199414568E-2</v>
      </c>
      <c r="K829" s="15">
        <f t="shared" si="76"/>
        <v>-1.6386132710157961E-2</v>
      </c>
      <c r="L829" s="15">
        <f t="shared" si="77"/>
        <v>-1.7937669718484782E-2</v>
      </c>
    </row>
    <row r="830" spans="1:12" x14ac:dyDescent="0.3">
      <c r="A830" s="3">
        <v>43599</v>
      </c>
      <c r="B830" s="18">
        <v>43.28</v>
      </c>
      <c r="C830" s="16">
        <f t="shared" si="72"/>
        <v>7.2143355829648037E-3</v>
      </c>
      <c r="D830" s="18">
        <v>96.83</v>
      </c>
      <c r="E830" s="16">
        <f t="shared" si="73"/>
        <v>3.7317300715247192E-3</v>
      </c>
      <c r="F830" s="18">
        <v>24.91</v>
      </c>
      <c r="G830" s="16">
        <f t="shared" si="74"/>
        <v>6.4646464646465063E-3</v>
      </c>
      <c r="J830" s="15">
        <f t="shared" si="75"/>
        <v>6.6594125810698172E-3</v>
      </c>
      <c r="K830" s="15">
        <f t="shared" si="76"/>
        <v>3.2590932299784384E-3</v>
      </c>
      <c r="L830" s="15">
        <f t="shared" si="77"/>
        <v>5.9942256544587083E-3</v>
      </c>
    </row>
    <row r="831" spans="1:12" x14ac:dyDescent="0.3">
      <c r="A831" s="3">
        <v>43600</v>
      </c>
      <c r="B831" s="18">
        <v>43.08</v>
      </c>
      <c r="C831" s="16">
        <f t="shared" si="72"/>
        <v>-4.6210720887246426E-3</v>
      </c>
      <c r="D831" s="18">
        <v>96.47</v>
      </c>
      <c r="E831" s="16">
        <f t="shared" si="73"/>
        <v>-3.7178560363523294E-3</v>
      </c>
      <c r="F831" s="18">
        <v>24.85</v>
      </c>
      <c r="G831" s="16">
        <f t="shared" si="74"/>
        <v>-2.4086712163788881E-3</v>
      </c>
      <c r="J831" s="15">
        <f t="shared" si="75"/>
        <v>-5.1759950906196291E-3</v>
      </c>
      <c r="K831" s="15">
        <f t="shared" si="76"/>
        <v>-4.1904928778986102E-3</v>
      </c>
      <c r="L831" s="15">
        <f t="shared" si="77"/>
        <v>-2.8790920265666857E-3</v>
      </c>
    </row>
    <row r="832" spans="1:12" x14ac:dyDescent="0.3">
      <c r="A832" s="3">
        <v>43601</v>
      </c>
      <c r="B832" s="18">
        <v>43.37</v>
      </c>
      <c r="C832" s="16">
        <f t="shared" si="72"/>
        <v>6.7316620241411051E-3</v>
      </c>
      <c r="D832" s="18">
        <v>96.89</v>
      </c>
      <c r="E832" s="16">
        <f t="shared" si="73"/>
        <v>4.3536850834455798E-3</v>
      </c>
      <c r="F832" s="18">
        <v>24.88</v>
      </c>
      <c r="G832" s="16">
        <f t="shared" si="74"/>
        <v>1.2072434607643956E-3</v>
      </c>
      <c r="J832" s="15">
        <f t="shared" si="75"/>
        <v>6.1767390222461187E-3</v>
      </c>
      <c r="K832" s="15">
        <f t="shared" si="76"/>
        <v>3.881048241899299E-3</v>
      </c>
      <c r="L832" s="15">
        <f t="shared" si="77"/>
        <v>7.3682265057659784E-4</v>
      </c>
    </row>
    <row r="833" spans="1:12" x14ac:dyDescent="0.3">
      <c r="A833" s="3">
        <v>43602</v>
      </c>
      <c r="B833" s="18">
        <v>43.75</v>
      </c>
      <c r="C833" s="16">
        <f t="shared" si="72"/>
        <v>8.7618169241412414E-3</v>
      </c>
      <c r="D833" s="18">
        <v>97.64</v>
      </c>
      <c r="E833" s="16">
        <f t="shared" si="73"/>
        <v>7.7407369181545782E-3</v>
      </c>
      <c r="F833" s="18">
        <v>24.99</v>
      </c>
      <c r="G833" s="16">
        <f t="shared" si="74"/>
        <v>4.4212218649517521E-3</v>
      </c>
      <c r="J833" s="15">
        <f t="shared" si="75"/>
        <v>8.2068939222462549E-3</v>
      </c>
      <c r="K833" s="15">
        <f t="shared" si="76"/>
        <v>7.2681000766082974E-3</v>
      </c>
      <c r="L833" s="15">
        <f t="shared" si="77"/>
        <v>3.9508010547639541E-3</v>
      </c>
    </row>
    <row r="834" spans="1:12" x14ac:dyDescent="0.3">
      <c r="A834" s="3">
        <v>43605</v>
      </c>
      <c r="B834" s="18">
        <v>45.26</v>
      </c>
      <c r="C834" s="16">
        <f t="shared" si="72"/>
        <v>3.451428571428572E-2</v>
      </c>
      <c r="D834" s="18">
        <v>100.08</v>
      </c>
      <c r="E834" s="16">
        <f t="shared" si="73"/>
        <v>2.4989758295780318E-2</v>
      </c>
      <c r="F834" s="18">
        <v>25.77</v>
      </c>
      <c r="G834" s="16">
        <f t="shared" si="74"/>
        <v>3.1212484993997647E-2</v>
      </c>
      <c r="J834" s="15">
        <f t="shared" si="75"/>
        <v>3.3959362712390737E-2</v>
      </c>
      <c r="K834" s="15">
        <f t="shared" si="76"/>
        <v>2.4517121454234039E-2</v>
      </c>
      <c r="L834" s="15">
        <f t="shared" si="77"/>
        <v>3.0742064183809849E-2</v>
      </c>
    </row>
    <row r="835" spans="1:12" x14ac:dyDescent="0.3">
      <c r="A835" s="3">
        <v>43606</v>
      </c>
      <c r="B835" s="18">
        <v>44.77</v>
      </c>
      <c r="C835" s="16">
        <f t="shared" si="72"/>
        <v>-1.0826336721166507E-2</v>
      </c>
      <c r="D835" s="18">
        <v>99.5</v>
      </c>
      <c r="E835" s="16">
        <f t="shared" si="73"/>
        <v>-5.7953637090327748E-3</v>
      </c>
      <c r="F835" s="18">
        <v>25.76</v>
      </c>
      <c r="G835" s="16">
        <f t="shared" si="74"/>
        <v>-3.8804811796655514E-4</v>
      </c>
      <c r="J835" s="15">
        <f t="shared" si="75"/>
        <v>-1.1381259723061494E-2</v>
      </c>
      <c r="K835" s="15">
        <f t="shared" si="76"/>
        <v>-6.2680005505790556E-3</v>
      </c>
      <c r="L835" s="15">
        <f t="shared" si="77"/>
        <v>-8.5846892815435289E-4</v>
      </c>
    </row>
    <row r="836" spans="1:12" x14ac:dyDescent="0.3">
      <c r="A836" s="3">
        <v>43607</v>
      </c>
      <c r="B836" s="18">
        <v>44.92</v>
      </c>
      <c r="C836" s="16">
        <f t="shared" si="72"/>
        <v>3.3504578959124842E-3</v>
      </c>
      <c r="D836" s="18">
        <v>99.75</v>
      </c>
      <c r="E836" s="16">
        <f t="shared" si="73"/>
        <v>2.5125628140703071E-3</v>
      </c>
      <c r="F836" s="18">
        <v>25.88</v>
      </c>
      <c r="G836" s="16">
        <f t="shared" si="74"/>
        <v>4.6583850931676274E-3</v>
      </c>
      <c r="J836" s="15">
        <f t="shared" si="75"/>
        <v>2.7955348940174982E-3</v>
      </c>
      <c r="K836" s="15">
        <f t="shared" si="76"/>
        <v>2.0399259725240263E-3</v>
      </c>
      <c r="L836" s="15">
        <f t="shared" si="77"/>
        <v>4.1879642829798294E-3</v>
      </c>
    </row>
    <row r="837" spans="1:12" x14ac:dyDescent="0.3">
      <c r="A837" s="3">
        <v>43608</v>
      </c>
      <c r="B837" s="18">
        <v>44.64</v>
      </c>
      <c r="C837" s="16">
        <f t="shared" ref="C837:C900" si="78">B837/B836-1</f>
        <v>-6.2333036509349959E-3</v>
      </c>
      <c r="D837" s="18">
        <v>99.59</v>
      </c>
      <c r="E837" s="16">
        <f t="shared" ref="E837:E900" si="79">D837/D836-1</f>
        <v>-1.6040100250626077E-3</v>
      </c>
      <c r="F837" s="18">
        <v>25.94</v>
      </c>
      <c r="G837" s="16">
        <f t="shared" ref="G837:G900" si="80">F837/F836-1</f>
        <v>2.3183925811438577E-3</v>
      </c>
      <c r="J837" s="15">
        <f t="shared" ref="J837:J900" si="81">C837-$C$1235</f>
        <v>-6.7882266528299824E-3</v>
      </c>
      <c r="K837" s="15">
        <f t="shared" ref="K837:K900" si="82">E837-$E$1235</f>
        <v>-2.0766468666088885E-3</v>
      </c>
      <c r="L837" s="15">
        <f t="shared" ref="L837:L900" si="83">G837-$G$1235</f>
        <v>1.84797177095606E-3</v>
      </c>
    </row>
    <row r="838" spans="1:12" x14ac:dyDescent="0.3">
      <c r="A838" s="3">
        <v>43609</v>
      </c>
      <c r="B838" s="18">
        <v>45.47</v>
      </c>
      <c r="C838" s="16">
        <f t="shared" si="78"/>
        <v>1.8593189964157597E-2</v>
      </c>
      <c r="D838" s="18">
        <v>101.98</v>
      </c>
      <c r="E838" s="16">
        <f t="shared" si="79"/>
        <v>2.3998393412993257E-2</v>
      </c>
      <c r="F838" s="18">
        <v>26.69</v>
      </c>
      <c r="G838" s="16">
        <f t="shared" si="80"/>
        <v>2.8912875867386223E-2</v>
      </c>
      <c r="J838" s="15">
        <f t="shared" si="81"/>
        <v>1.8038266962262611E-2</v>
      </c>
      <c r="K838" s="15">
        <f t="shared" si="82"/>
        <v>2.3525756571446978E-2</v>
      </c>
      <c r="L838" s="15">
        <f t="shared" si="83"/>
        <v>2.8442455057198425E-2</v>
      </c>
    </row>
    <row r="839" spans="1:12" x14ac:dyDescent="0.3">
      <c r="A839" s="3">
        <v>43612</v>
      </c>
      <c r="B839" s="18">
        <v>45.92</v>
      </c>
      <c r="C839" s="16">
        <f t="shared" si="78"/>
        <v>9.8966351440510358E-3</v>
      </c>
      <c r="D839" s="18">
        <v>103.56</v>
      </c>
      <c r="E839" s="16">
        <f t="shared" si="79"/>
        <v>1.5493233967444509E-2</v>
      </c>
      <c r="F839" s="18">
        <v>27.29</v>
      </c>
      <c r="G839" s="16">
        <f t="shared" si="80"/>
        <v>2.2480329711502378E-2</v>
      </c>
      <c r="J839" s="15">
        <f t="shared" si="81"/>
        <v>9.3417121421560494E-3</v>
      </c>
      <c r="K839" s="15">
        <f t="shared" si="82"/>
        <v>1.5020597125898228E-2</v>
      </c>
      <c r="L839" s="15">
        <f t="shared" si="83"/>
        <v>2.200990890131458E-2</v>
      </c>
    </row>
    <row r="840" spans="1:12" x14ac:dyDescent="0.3">
      <c r="A840" s="3">
        <v>43613</v>
      </c>
      <c r="B840" s="18">
        <v>46.01</v>
      </c>
      <c r="C840" s="16">
        <f t="shared" si="78"/>
        <v>1.9599303135888757E-3</v>
      </c>
      <c r="D840" s="18">
        <v>103.45</v>
      </c>
      <c r="E840" s="16">
        <f t="shared" si="79"/>
        <v>-1.0621861722672765E-3</v>
      </c>
      <c r="F840" s="18">
        <v>27.42</v>
      </c>
      <c r="G840" s="16">
        <f t="shared" si="80"/>
        <v>4.7636496885306023E-3</v>
      </c>
      <c r="J840" s="15">
        <f t="shared" si="81"/>
        <v>1.4050073116938897E-3</v>
      </c>
      <c r="K840" s="15">
        <f t="shared" si="82"/>
        <v>-1.5348230138135573E-3</v>
      </c>
      <c r="L840" s="15">
        <f t="shared" si="83"/>
        <v>4.2932288783428044E-3</v>
      </c>
    </row>
    <row r="841" spans="1:12" x14ac:dyDescent="0.3">
      <c r="A841" s="3">
        <v>43614</v>
      </c>
      <c r="B841" s="18">
        <v>45.58</v>
      </c>
      <c r="C841" s="16">
        <f t="shared" si="78"/>
        <v>-9.3457943925233655E-3</v>
      </c>
      <c r="D841" s="18">
        <v>102.49</v>
      </c>
      <c r="E841" s="16">
        <f t="shared" si="79"/>
        <v>-9.2798453359111965E-3</v>
      </c>
      <c r="F841" s="18">
        <v>27.27</v>
      </c>
      <c r="G841" s="16">
        <f t="shared" si="80"/>
        <v>-5.4704595185995908E-3</v>
      </c>
      <c r="J841" s="15">
        <f t="shared" si="81"/>
        <v>-9.900717394418352E-3</v>
      </c>
      <c r="K841" s="15">
        <f t="shared" si="82"/>
        <v>-9.7524821774574773E-3</v>
      </c>
      <c r="L841" s="15">
        <f t="shared" si="83"/>
        <v>-5.9408803287873888E-3</v>
      </c>
    </row>
    <row r="842" spans="1:12" x14ac:dyDescent="0.3">
      <c r="A842" s="3">
        <v>43615</v>
      </c>
      <c r="B842" s="18">
        <v>45.82</v>
      </c>
      <c r="C842" s="16">
        <f t="shared" si="78"/>
        <v>5.2654673102239258E-3</v>
      </c>
      <c r="D842" s="18">
        <v>103.2</v>
      </c>
      <c r="E842" s="16">
        <f t="shared" si="79"/>
        <v>6.9275051224511053E-3</v>
      </c>
      <c r="F842" s="18">
        <v>27.32</v>
      </c>
      <c r="G842" s="16">
        <f t="shared" si="80"/>
        <v>1.833516685001868E-3</v>
      </c>
      <c r="J842" s="15">
        <f t="shared" si="81"/>
        <v>4.7105443083289393E-3</v>
      </c>
      <c r="K842" s="15">
        <f t="shared" si="82"/>
        <v>6.4548682809048245E-3</v>
      </c>
      <c r="L842" s="15">
        <f t="shared" si="83"/>
        <v>1.3630958748140703E-3</v>
      </c>
    </row>
    <row r="843" spans="1:12" x14ac:dyDescent="0.3">
      <c r="A843" s="3">
        <v>43616</v>
      </c>
      <c r="B843" s="18">
        <v>45.78</v>
      </c>
      <c r="C843" s="16">
        <f t="shared" si="78"/>
        <v>-8.7298123090351343E-4</v>
      </c>
      <c r="D843" s="18">
        <v>103.49</v>
      </c>
      <c r="E843" s="16">
        <f t="shared" si="79"/>
        <v>2.8100775193797833E-3</v>
      </c>
      <c r="F843" s="18">
        <v>27.3</v>
      </c>
      <c r="G843" s="16">
        <f t="shared" si="80"/>
        <v>-7.3206442166906527E-4</v>
      </c>
      <c r="J843" s="15">
        <f t="shared" si="81"/>
        <v>-1.4279042327984995E-3</v>
      </c>
      <c r="K843" s="15">
        <f t="shared" si="82"/>
        <v>2.3374406778335025E-3</v>
      </c>
      <c r="L843" s="15">
        <f t="shared" si="83"/>
        <v>-1.202485231856863E-3</v>
      </c>
    </row>
    <row r="844" spans="1:12" x14ac:dyDescent="0.3">
      <c r="A844" s="3">
        <v>43619</v>
      </c>
      <c r="B844" s="18">
        <v>46.22</v>
      </c>
      <c r="C844" s="16">
        <f t="shared" si="78"/>
        <v>9.6111839231105556E-3</v>
      </c>
      <c r="D844" s="18">
        <v>103.88</v>
      </c>
      <c r="E844" s="16">
        <f t="shared" si="79"/>
        <v>3.7684800463813062E-3</v>
      </c>
      <c r="F844" s="18">
        <v>27.41</v>
      </c>
      <c r="G844" s="16">
        <f t="shared" si="80"/>
        <v>4.029304029304015E-3</v>
      </c>
      <c r="J844" s="15">
        <f t="shared" si="81"/>
        <v>9.0562609212155691E-3</v>
      </c>
      <c r="K844" s="15">
        <f t="shared" si="82"/>
        <v>3.2958432048350254E-3</v>
      </c>
      <c r="L844" s="15">
        <f t="shared" si="83"/>
        <v>3.5588832191162175E-3</v>
      </c>
    </row>
    <row r="845" spans="1:12" x14ac:dyDescent="0.3">
      <c r="A845" s="3">
        <v>43620</v>
      </c>
      <c r="B845" s="18">
        <v>46.07</v>
      </c>
      <c r="C845" s="16">
        <f t="shared" si="78"/>
        <v>-3.245348334054543E-3</v>
      </c>
      <c r="D845" s="18">
        <v>103.63</v>
      </c>
      <c r="E845" s="16">
        <f t="shared" si="79"/>
        <v>-2.4066230265691324E-3</v>
      </c>
      <c r="F845" s="18">
        <v>27.42</v>
      </c>
      <c r="G845" s="16">
        <f t="shared" si="80"/>
        <v>3.6483035388545915E-4</v>
      </c>
      <c r="J845" s="15">
        <f t="shared" si="81"/>
        <v>-3.8002713359495291E-3</v>
      </c>
      <c r="K845" s="15">
        <f t="shared" si="82"/>
        <v>-2.8792598681154132E-3</v>
      </c>
      <c r="L845" s="15">
        <f t="shared" si="83"/>
        <v>-1.0559045630233855E-4</v>
      </c>
    </row>
    <row r="846" spans="1:12" x14ac:dyDescent="0.3">
      <c r="A846" s="3">
        <v>43622</v>
      </c>
      <c r="B846" s="18">
        <v>45.54</v>
      </c>
      <c r="C846" s="16">
        <f t="shared" si="78"/>
        <v>-1.1504232689385718E-2</v>
      </c>
      <c r="D846" s="18">
        <v>102.11</v>
      </c>
      <c r="E846" s="16">
        <f t="shared" si="79"/>
        <v>-1.466756730676444E-2</v>
      </c>
      <c r="F846" s="18">
        <v>27.16</v>
      </c>
      <c r="G846" s="16">
        <f t="shared" si="80"/>
        <v>-9.4821298322392833E-3</v>
      </c>
      <c r="J846" s="15">
        <f t="shared" si="81"/>
        <v>-1.2059155691280705E-2</v>
      </c>
      <c r="K846" s="15">
        <f t="shared" si="82"/>
        <v>-1.514020414831072E-2</v>
      </c>
      <c r="L846" s="15">
        <f t="shared" si="83"/>
        <v>-9.9525506424270813E-3</v>
      </c>
    </row>
    <row r="847" spans="1:12" x14ac:dyDescent="0.3">
      <c r="A847" s="3">
        <v>43623</v>
      </c>
      <c r="B847" s="18">
        <v>45.61</v>
      </c>
      <c r="C847" s="16">
        <f t="shared" si="78"/>
        <v>1.5371102327623731E-3</v>
      </c>
      <c r="D847" s="18">
        <v>101.96</v>
      </c>
      <c r="E847" s="16">
        <f t="shared" si="79"/>
        <v>-1.4690040152777195E-3</v>
      </c>
      <c r="F847" s="18">
        <v>27.15</v>
      </c>
      <c r="G847" s="16">
        <f t="shared" si="80"/>
        <v>-3.6818851251851914E-4</v>
      </c>
      <c r="J847" s="15">
        <f t="shared" si="81"/>
        <v>9.8218723086738709E-4</v>
      </c>
      <c r="K847" s="15">
        <f t="shared" si="82"/>
        <v>-1.9416408568240003E-3</v>
      </c>
      <c r="L847" s="15">
        <f t="shared" si="83"/>
        <v>-8.3860932270631689E-4</v>
      </c>
    </row>
    <row r="848" spans="1:12" x14ac:dyDescent="0.3">
      <c r="A848" s="3">
        <v>43626</v>
      </c>
      <c r="B848" s="18">
        <v>45.82</v>
      </c>
      <c r="C848" s="16">
        <f t="shared" si="78"/>
        <v>4.6042534531900436E-3</v>
      </c>
      <c r="D848" s="18">
        <v>101.41</v>
      </c>
      <c r="E848" s="16">
        <f t="shared" si="79"/>
        <v>-5.39427226363276E-3</v>
      </c>
      <c r="F848" s="18">
        <v>26.96</v>
      </c>
      <c r="G848" s="16">
        <f t="shared" si="80"/>
        <v>-6.9981583793737867E-3</v>
      </c>
      <c r="J848" s="15">
        <f t="shared" si="81"/>
        <v>4.0493304512950572E-3</v>
      </c>
      <c r="K848" s="15">
        <f t="shared" si="82"/>
        <v>-5.8669091051790408E-3</v>
      </c>
      <c r="L848" s="15">
        <f t="shared" si="83"/>
        <v>-7.4685791895615847E-3</v>
      </c>
    </row>
    <row r="849" spans="1:12" x14ac:dyDescent="0.3">
      <c r="A849" s="3">
        <v>43627</v>
      </c>
      <c r="B849" s="18">
        <v>45.98</v>
      </c>
      <c r="C849" s="16">
        <f t="shared" si="78"/>
        <v>3.4919249236140537E-3</v>
      </c>
      <c r="D849" s="18">
        <v>101.8</v>
      </c>
      <c r="E849" s="16">
        <f t="shared" si="79"/>
        <v>3.8457745784439279E-3</v>
      </c>
      <c r="F849" s="18">
        <v>26.91</v>
      </c>
      <c r="G849" s="16">
        <f t="shared" si="80"/>
        <v>-1.8545994065282123E-3</v>
      </c>
      <c r="J849" s="15">
        <f t="shared" si="81"/>
        <v>2.9370019217190677E-3</v>
      </c>
      <c r="K849" s="15">
        <f t="shared" si="82"/>
        <v>3.3731377368976471E-3</v>
      </c>
      <c r="L849" s="15">
        <f t="shared" si="83"/>
        <v>-2.3250202167160098E-3</v>
      </c>
    </row>
    <row r="850" spans="1:12" x14ac:dyDescent="0.3">
      <c r="A850" s="3">
        <v>43628</v>
      </c>
      <c r="B850" s="18">
        <v>45.83</v>
      </c>
      <c r="C850" s="16">
        <f t="shared" si="78"/>
        <v>-3.2622879512831382E-3</v>
      </c>
      <c r="D850" s="18">
        <v>101.11</v>
      </c>
      <c r="E850" s="16">
        <f t="shared" si="79"/>
        <v>-6.7779960707269327E-3</v>
      </c>
      <c r="F850" s="18">
        <v>26.86</v>
      </c>
      <c r="G850" s="16">
        <f t="shared" si="80"/>
        <v>-1.85804533630618E-3</v>
      </c>
      <c r="J850" s="15">
        <f t="shared" si="81"/>
        <v>-3.8172109531781242E-3</v>
      </c>
      <c r="K850" s="15">
        <f t="shared" si="82"/>
        <v>-7.2506329122732135E-3</v>
      </c>
      <c r="L850" s="15">
        <f t="shared" si="83"/>
        <v>-2.3284661464939775E-3</v>
      </c>
    </row>
    <row r="851" spans="1:12" x14ac:dyDescent="0.3">
      <c r="A851" s="3">
        <v>43629</v>
      </c>
      <c r="B851" s="18">
        <v>45.94</v>
      </c>
      <c r="C851" s="16">
        <f t="shared" si="78"/>
        <v>2.4001745581496703E-3</v>
      </c>
      <c r="D851" s="18">
        <v>100.81</v>
      </c>
      <c r="E851" s="16">
        <f t="shared" si="79"/>
        <v>-2.9670655721490968E-3</v>
      </c>
      <c r="F851" s="18">
        <v>26.8</v>
      </c>
      <c r="G851" s="16">
        <f t="shared" si="80"/>
        <v>-2.2338049143707517E-3</v>
      </c>
      <c r="J851" s="15">
        <f t="shared" si="81"/>
        <v>1.8452515562546843E-3</v>
      </c>
      <c r="K851" s="15">
        <f t="shared" si="82"/>
        <v>-3.4397024136953776E-3</v>
      </c>
      <c r="L851" s="15">
        <f t="shared" si="83"/>
        <v>-2.7042257245585492E-3</v>
      </c>
    </row>
    <row r="852" spans="1:12" x14ac:dyDescent="0.3">
      <c r="A852" s="3">
        <v>43630</v>
      </c>
      <c r="B852" s="18">
        <v>45.58</v>
      </c>
      <c r="C852" s="16">
        <f t="shared" si="78"/>
        <v>-7.8363082281236451E-3</v>
      </c>
      <c r="D852" s="18">
        <v>100.29</v>
      </c>
      <c r="E852" s="16">
        <f t="shared" si="79"/>
        <v>-5.1582184307111811E-3</v>
      </c>
      <c r="F852" s="18">
        <v>26.66</v>
      </c>
      <c r="G852" s="16">
        <f t="shared" si="80"/>
        <v>-5.2238805970149516E-3</v>
      </c>
      <c r="J852" s="15">
        <f t="shared" si="81"/>
        <v>-8.3912312300186316E-3</v>
      </c>
      <c r="K852" s="15">
        <f t="shared" si="82"/>
        <v>-5.6308552722574619E-3</v>
      </c>
      <c r="L852" s="15">
        <f t="shared" si="83"/>
        <v>-5.6943014072027495E-3</v>
      </c>
    </row>
    <row r="853" spans="1:12" x14ac:dyDescent="0.3">
      <c r="A853" s="3">
        <v>43633</v>
      </c>
      <c r="B853" s="18">
        <v>45.03</v>
      </c>
      <c r="C853" s="16">
        <f t="shared" si="78"/>
        <v>-1.2066695919262793E-2</v>
      </c>
      <c r="D853" s="18">
        <v>99.34</v>
      </c>
      <c r="E853" s="16">
        <f t="shared" si="79"/>
        <v>-9.4725296639744938E-3</v>
      </c>
      <c r="F853" s="18">
        <v>26.39</v>
      </c>
      <c r="G853" s="16">
        <f t="shared" si="80"/>
        <v>-1.0127531882970775E-2</v>
      </c>
      <c r="J853" s="15">
        <f t="shared" si="81"/>
        <v>-1.262161892115778E-2</v>
      </c>
      <c r="K853" s="15">
        <f t="shared" si="82"/>
        <v>-9.9451665055207746E-3</v>
      </c>
      <c r="L853" s="15">
        <f t="shared" si="83"/>
        <v>-1.0597952693158573E-2</v>
      </c>
    </row>
    <row r="854" spans="1:12" x14ac:dyDescent="0.3">
      <c r="A854" s="3">
        <v>43634</v>
      </c>
      <c r="B854" s="18">
        <v>45.16</v>
      </c>
      <c r="C854" s="16">
        <f t="shared" si="78"/>
        <v>2.8869642460580547E-3</v>
      </c>
      <c r="D854" s="18">
        <v>99.23</v>
      </c>
      <c r="E854" s="16">
        <f t="shared" si="79"/>
        <v>-1.1073082343466822E-3</v>
      </c>
      <c r="F854" s="18">
        <v>26.29</v>
      </c>
      <c r="G854" s="16">
        <f t="shared" si="80"/>
        <v>-3.7893141341417413E-3</v>
      </c>
      <c r="J854" s="15">
        <f t="shared" si="81"/>
        <v>2.3320412441630686E-3</v>
      </c>
      <c r="K854" s="15">
        <f t="shared" si="82"/>
        <v>-1.5799450758929631E-3</v>
      </c>
      <c r="L854" s="15">
        <f t="shared" si="83"/>
        <v>-4.2597349443295393E-3</v>
      </c>
    </row>
    <row r="855" spans="1:12" x14ac:dyDescent="0.3">
      <c r="A855" s="3">
        <v>43635</v>
      </c>
      <c r="B855" s="18">
        <v>45.12</v>
      </c>
      <c r="C855" s="16">
        <f t="shared" si="78"/>
        <v>-8.8573959255977552E-4</v>
      </c>
      <c r="D855" s="18">
        <v>98.42</v>
      </c>
      <c r="E855" s="16">
        <f t="shared" si="79"/>
        <v>-8.1628539756122276E-3</v>
      </c>
      <c r="F855" s="18">
        <v>26.07</v>
      </c>
      <c r="G855" s="16">
        <f t="shared" si="80"/>
        <v>-8.3682008368199945E-3</v>
      </c>
      <c r="J855" s="15">
        <f t="shared" si="81"/>
        <v>-1.4406625944547616E-3</v>
      </c>
      <c r="K855" s="15">
        <f t="shared" si="82"/>
        <v>-8.6354908171585084E-3</v>
      </c>
      <c r="L855" s="15">
        <f t="shared" si="83"/>
        <v>-8.8386216470077925E-3</v>
      </c>
    </row>
    <row r="856" spans="1:12" x14ac:dyDescent="0.3">
      <c r="A856" s="3">
        <v>43636</v>
      </c>
      <c r="B856" s="18">
        <v>45.67</v>
      </c>
      <c r="C856" s="16">
        <f t="shared" si="78"/>
        <v>1.2189716312056786E-2</v>
      </c>
      <c r="D856" s="18">
        <v>99.6</v>
      </c>
      <c r="E856" s="16">
        <f t="shared" si="79"/>
        <v>1.1989433042064457E-2</v>
      </c>
      <c r="F856" s="18">
        <v>26.26</v>
      </c>
      <c r="G856" s="16">
        <f t="shared" si="80"/>
        <v>7.2880705792097711E-3</v>
      </c>
      <c r="J856" s="15">
        <f t="shared" si="81"/>
        <v>1.16347933101618E-2</v>
      </c>
      <c r="K856" s="15">
        <f t="shared" si="82"/>
        <v>1.1516796200518176E-2</v>
      </c>
      <c r="L856" s="15">
        <f t="shared" si="83"/>
        <v>6.8176497690219731E-3</v>
      </c>
    </row>
    <row r="857" spans="1:12" x14ac:dyDescent="0.3">
      <c r="A857" s="3">
        <v>43637</v>
      </c>
      <c r="B857" s="18">
        <v>45.41</v>
      </c>
      <c r="C857" s="16">
        <f t="shared" si="78"/>
        <v>-5.6930151083863789E-3</v>
      </c>
      <c r="D857" s="18">
        <v>99.9</v>
      </c>
      <c r="E857" s="16">
        <f t="shared" si="79"/>
        <v>3.0120481927711218E-3</v>
      </c>
      <c r="F857" s="18">
        <v>26.31</v>
      </c>
      <c r="G857" s="16">
        <f t="shared" si="80"/>
        <v>1.9040365575018203E-3</v>
      </c>
      <c r="J857" s="15">
        <f t="shared" si="81"/>
        <v>-6.2479381102813654E-3</v>
      </c>
      <c r="K857" s="15">
        <f t="shared" si="82"/>
        <v>2.539411351224841E-3</v>
      </c>
      <c r="L857" s="15">
        <f t="shared" si="83"/>
        <v>1.4336157473140226E-3</v>
      </c>
    </row>
    <row r="858" spans="1:12" x14ac:dyDescent="0.3">
      <c r="A858" s="3">
        <v>43640</v>
      </c>
      <c r="B858" s="18">
        <v>45.28</v>
      </c>
      <c r="C858" s="16">
        <f t="shared" si="78"/>
        <v>-2.8628055494382965E-3</v>
      </c>
      <c r="D858" s="18">
        <v>99.76</v>
      </c>
      <c r="E858" s="16">
        <f t="shared" si="79"/>
        <v>-1.4014014014014364E-3</v>
      </c>
      <c r="F858" s="18">
        <v>26.26</v>
      </c>
      <c r="G858" s="16">
        <f t="shared" si="80"/>
        <v>-1.9004180919801605E-3</v>
      </c>
      <c r="J858" s="15">
        <f t="shared" si="81"/>
        <v>-3.4177285513332825E-3</v>
      </c>
      <c r="K858" s="15">
        <f t="shared" si="82"/>
        <v>-1.8740382429477172E-3</v>
      </c>
      <c r="L858" s="15">
        <f t="shared" si="83"/>
        <v>-2.3708389021679581E-3</v>
      </c>
    </row>
    <row r="859" spans="1:12" x14ac:dyDescent="0.3">
      <c r="A859" s="3">
        <v>43641</v>
      </c>
      <c r="B859" s="18">
        <v>45.5</v>
      </c>
      <c r="C859" s="16">
        <f t="shared" si="78"/>
        <v>4.8586572438162889E-3</v>
      </c>
      <c r="D859" s="18">
        <v>100.52</v>
      </c>
      <c r="E859" s="16">
        <f t="shared" si="79"/>
        <v>7.6182838813150244E-3</v>
      </c>
      <c r="F859" s="18">
        <v>26.27</v>
      </c>
      <c r="G859" s="16">
        <f t="shared" si="80"/>
        <v>3.8080731150036407E-4</v>
      </c>
      <c r="J859" s="15">
        <f t="shared" si="81"/>
        <v>4.3037342419213025E-3</v>
      </c>
      <c r="K859" s="15">
        <f t="shared" si="82"/>
        <v>7.1456470397687436E-3</v>
      </c>
      <c r="L859" s="15">
        <f t="shared" si="83"/>
        <v>-8.961349868743363E-5</v>
      </c>
    </row>
    <row r="860" spans="1:12" x14ac:dyDescent="0.3">
      <c r="A860" s="3">
        <v>43642</v>
      </c>
      <c r="B860" s="18">
        <v>45.81</v>
      </c>
      <c r="C860" s="16">
        <f t="shared" si="78"/>
        <v>6.8131868131868778E-3</v>
      </c>
      <c r="D860" s="18">
        <v>101.08</v>
      </c>
      <c r="E860" s="16">
        <f t="shared" si="79"/>
        <v>5.5710306406684396E-3</v>
      </c>
      <c r="F860" s="18">
        <v>26.32</v>
      </c>
      <c r="G860" s="16">
        <f t="shared" si="80"/>
        <v>1.9033117624667195E-3</v>
      </c>
      <c r="J860" s="15">
        <f t="shared" si="81"/>
        <v>6.2582638112918913E-3</v>
      </c>
      <c r="K860" s="15">
        <f t="shared" si="82"/>
        <v>5.0983937991221587E-3</v>
      </c>
      <c r="L860" s="15">
        <f t="shared" si="83"/>
        <v>1.4328909522789218E-3</v>
      </c>
    </row>
    <row r="861" spans="1:12" x14ac:dyDescent="0.3">
      <c r="A861" s="3">
        <v>43643</v>
      </c>
      <c r="B861" s="18">
        <v>45.84</v>
      </c>
      <c r="C861" s="16">
        <f t="shared" si="78"/>
        <v>6.5487884741322056E-4</v>
      </c>
      <c r="D861" s="18">
        <v>101.35</v>
      </c>
      <c r="E861" s="16">
        <f t="shared" si="79"/>
        <v>2.671151563118368E-3</v>
      </c>
      <c r="F861" s="18">
        <v>26.4</v>
      </c>
      <c r="G861" s="16">
        <f t="shared" si="80"/>
        <v>3.0395136778114118E-3</v>
      </c>
      <c r="J861" s="15">
        <f t="shared" si="81"/>
        <v>9.9955845518234516E-5</v>
      </c>
      <c r="K861" s="15">
        <f t="shared" si="82"/>
        <v>2.1985147215720872E-3</v>
      </c>
      <c r="L861" s="15">
        <f t="shared" si="83"/>
        <v>2.5690928676236143E-3</v>
      </c>
    </row>
    <row r="862" spans="1:12" x14ac:dyDescent="0.3">
      <c r="A862" s="3">
        <v>43644</v>
      </c>
      <c r="B862" s="18">
        <v>45.75</v>
      </c>
      <c r="C862" s="16">
        <f t="shared" si="78"/>
        <v>-1.9633507853403787E-3</v>
      </c>
      <c r="D862" s="18">
        <v>101.29</v>
      </c>
      <c r="E862" s="16">
        <f t="shared" si="79"/>
        <v>-5.9200789343849536E-4</v>
      </c>
      <c r="F862" s="18">
        <v>26.48</v>
      </c>
      <c r="G862" s="16">
        <f t="shared" si="80"/>
        <v>3.0303030303031608E-3</v>
      </c>
      <c r="J862" s="15">
        <f t="shared" si="81"/>
        <v>-2.5182737872353647E-3</v>
      </c>
      <c r="K862" s="15">
        <f t="shared" si="82"/>
        <v>-1.0646447349847762E-3</v>
      </c>
      <c r="L862" s="15">
        <f t="shared" si="83"/>
        <v>2.5598822201153633E-3</v>
      </c>
    </row>
    <row r="863" spans="1:12" x14ac:dyDescent="0.3">
      <c r="A863" s="3">
        <v>43647</v>
      </c>
      <c r="B863" s="18">
        <v>45.98</v>
      </c>
      <c r="C863" s="16">
        <f t="shared" si="78"/>
        <v>5.027322404371537E-3</v>
      </c>
      <c r="D863" s="18">
        <v>101.55</v>
      </c>
      <c r="E863" s="16">
        <f t="shared" si="79"/>
        <v>2.5668871556914219E-3</v>
      </c>
      <c r="F863" s="18">
        <v>26.53</v>
      </c>
      <c r="G863" s="16">
        <f t="shared" si="80"/>
        <v>1.8882175226586639E-3</v>
      </c>
      <c r="J863" s="15">
        <f t="shared" si="81"/>
        <v>4.4723994024765505E-3</v>
      </c>
      <c r="K863" s="15">
        <f t="shared" si="82"/>
        <v>2.0942503141451411E-3</v>
      </c>
      <c r="L863" s="15">
        <f t="shared" si="83"/>
        <v>1.4177967124708662E-3</v>
      </c>
    </row>
    <row r="864" spans="1:12" x14ac:dyDescent="0.3">
      <c r="A864" s="3">
        <v>43648</v>
      </c>
      <c r="B864" s="18">
        <v>46.18</v>
      </c>
      <c r="C864" s="16">
        <f t="shared" si="78"/>
        <v>4.3497172683775176E-3</v>
      </c>
      <c r="D864" s="18">
        <v>101.68</v>
      </c>
      <c r="E864" s="16">
        <f t="shared" si="79"/>
        <v>1.2801575578533786E-3</v>
      </c>
      <c r="F864" s="18">
        <v>26.55</v>
      </c>
      <c r="G864" s="16">
        <f t="shared" si="80"/>
        <v>7.5386355069739786E-4</v>
      </c>
      <c r="J864" s="15">
        <f t="shared" si="81"/>
        <v>3.7947942664825316E-3</v>
      </c>
      <c r="K864" s="15">
        <f t="shared" si="82"/>
        <v>8.0752071630709789E-4</v>
      </c>
      <c r="L864" s="15">
        <f t="shared" si="83"/>
        <v>2.8344274050960016E-4</v>
      </c>
    </row>
    <row r="865" spans="1:12" x14ac:dyDescent="0.3">
      <c r="A865" s="3">
        <v>43649</v>
      </c>
      <c r="B865" s="18">
        <v>46.21</v>
      </c>
      <c r="C865" s="16">
        <f t="shared" si="78"/>
        <v>6.4963187527067312E-4</v>
      </c>
      <c r="D865" s="18">
        <v>101.73</v>
      </c>
      <c r="E865" s="16">
        <f t="shared" si="79"/>
        <v>4.9173878835562235E-4</v>
      </c>
      <c r="F865" s="18">
        <v>26.57</v>
      </c>
      <c r="G865" s="16">
        <f t="shared" si="80"/>
        <v>7.5329566854986929E-4</v>
      </c>
      <c r="J865" s="15">
        <f t="shared" si="81"/>
        <v>9.4708873375687081E-5</v>
      </c>
      <c r="K865" s="15">
        <f t="shared" si="82"/>
        <v>1.9101946809341641E-5</v>
      </c>
      <c r="L865" s="15">
        <f t="shared" si="83"/>
        <v>2.828748583620716E-4</v>
      </c>
    </row>
    <row r="866" spans="1:12" x14ac:dyDescent="0.3">
      <c r="A866" s="3">
        <v>43650</v>
      </c>
      <c r="B866" s="18">
        <v>46.31</v>
      </c>
      <c r="C866" s="16">
        <f t="shared" si="78"/>
        <v>2.1640337589265979E-3</v>
      </c>
      <c r="D866" s="18">
        <v>101.4</v>
      </c>
      <c r="E866" s="16">
        <f t="shared" si="79"/>
        <v>-3.2438808611029435E-3</v>
      </c>
      <c r="F866" s="18">
        <v>26.61</v>
      </c>
      <c r="G866" s="16">
        <f t="shared" si="80"/>
        <v>1.5054572826496138E-3</v>
      </c>
      <c r="J866" s="15">
        <f t="shared" si="81"/>
        <v>1.6091107570316118E-3</v>
      </c>
      <c r="K866" s="15">
        <f t="shared" si="82"/>
        <v>-3.7165177026492243E-3</v>
      </c>
      <c r="L866" s="15">
        <f t="shared" si="83"/>
        <v>1.035036472461816E-3</v>
      </c>
    </row>
    <row r="867" spans="1:12" x14ac:dyDescent="0.3">
      <c r="A867" s="3">
        <v>43651</v>
      </c>
      <c r="B867" s="18">
        <v>45.73</v>
      </c>
      <c r="C867" s="16">
        <f t="shared" si="78"/>
        <v>-1.2524292809328541E-2</v>
      </c>
      <c r="D867" s="18">
        <v>100.14</v>
      </c>
      <c r="E867" s="16">
        <f t="shared" si="79"/>
        <v>-1.2426035502958621E-2</v>
      </c>
      <c r="F867" s="18">
        <v>26.45</v>
      </c>
      <c r="G867" s="16">
        <f t="shared" si="80"/>
        <v>-6.0127771514468797E-3</v>
      </c>
      <c r="J867" s="15">
        <f t="shared" si="81"/>
        <v>-1.3079215811223528E-2</v>
      </c>
      <c r="K867" s="15">
        <f t="shared" si="82"/>
        <v>-1.2898672344504902E-2</v>
      </c>
      <c r="L867" s="15">
        <f t="shared" si="83"/>
        <v>-6.4831979616346777E-3</v>
      </c>
    </row>
    <row r="868" spans="1:12" x14ac:dyDescent="0.3">
      <c r="A868" s="3">
        <v>43654</v>
      </c>
      <c r="B868" s="18">
        <v>44.74</v>
      </c>
      <c r="C868" s="16">
        <f t="shared" si="78"/>
        <v>-2.1648808222173521E-2</v>
      </c>
      <c r="D868" s="18">
        <v>98.21</v>
      </c>
      <c r="E868" s="16">
        <f t="shared" si="79"/>
        <v>-1.927301777511492E-2</v>
      </c>
      <c r="F868" s="18">
        <v>26.16</v>
      </c>
      <c r="G868" s="16">
        <f t="shared" si="80"/>
        <v>-1.096408317580333E-2</v>
      </c>
      <c r="J868" s="15">
        <f t="shared" si="81"/>
        <v>-2.2203731224068508E-2</v>
      </c>
      <c r="K868" s="15">
        <f t="shared" si="82"/>
        <v>-1.9745654616661199E-2</v>
      </c>
      <c r="L868" s="15">
        <f t="shared" si="83"/>
        <v>-1.1434503985991128E-2</v>
      </c>
    </row>
    <row r="869" spans="1:12" x14ac:dyDescent="0.3">
      <c r="A869" s="3">
        <v>43655</v>
      </c>
      <c r="B869" s="18">
        <v>44.77</v>
      </c>
      <c r="C869" s="16">
        <f t="shared" si="78"/>
        <v>6.7054090299500935E-4</v>
      </c>
      <c r="D869" s="18">
        <v>98.61</v>
      </c>
      <c r="E869" s="16">
        <f t="shared" si="79"/>
        <v>4.0729049994909783E-3</v>
      </c>
      <c r="F869" s="18">
        <v>26.21</v>
      </c>
      <c r="G869" s="16">
        <f t="shared" si="80"/>
        <v>1.9113149847094224E-3</v>
      </c>
      <c r="J869" s="15">
        <f t="shared" si="81"/>
        <v>1.1561790110002331E-4</v>
      </c>
      <c r="K869" s="15">
        <f t="shared" si="82"/>
        <v>3.6002681579446975E-3</v>
      </c>
      <c r="L869" s="15">
        <f t="shared" si="83"/>
        <v>1.4408941745216247E-3</v>
      </c>
    </row>
    <row r="870" spans="1:12" x14ac:dyDescent="0.3">
      <c r="A870" s="3">
        <v>43656</v>
      </c>
      <c r="B870" s="18">
        <v>44.49</v>
      </c>
      <c r="C870" s="16">
        <f t="shared" si="78"/>
        <v>-6.2541880723698817E-3</v>
      </c>
      <c r="D870" s="18">
        <v>98.06</v>
      </c>
      <c r="E870" s="16">
        <f t="shared" si="79"/>
        <v>-5.5775276341141211E-3</v>
      </c>
      <c r="F870" s="18">
        <v>26.13</v>
      </c>
      <c r="G870" s="16">
        <f t="shared" si="80"/>
        <v>-3.0522701259062535E-3</v>
      </c>
      <c r="J870" s="15">
        <f t="shared" si="81"/>
        <v>-6.8091110742648682E-3</v>
      </c>
      <c r="K870" s="15">
        <f t="shared" si="82"/>
        <v>-6.0501644756604019E-3</v>
      </c>
      <c r="L870" s="15">
        <f t="shared" si="83"/>
        <v>-3.522690936094051E-3</v>
      </c>
    </row>
    <row r="871" spans="1:12" x14ac:dyDescent="0.3">
      <c r="A871" s="3">
        <v>43657</v>
      </c>
      <c r="B871" s="18">
        <v>44.75</v>
      </c>
      <c r="C871" s="16">
        <f t="shared" si="78"/>
        <v>5.8440098898628889E-3</v>
      </c>
      <c r="D871" s="18">
        <v>98.6</v>
      </c>
      <c r="E871" s="16">
        <f t="shared" si="79"/>
        <v>5.5068325514990857E-3</v>
      </c>
      <c r="F871" s="18">
        <v>26.2</v>
      </c>
      <c r="G871" s="16">
        <f t="shared" si="80"/>
        <v>2.6789131266742316E-3</v>
      </c>
      <c r="J871" s="15">
        <f t="shared" si="81"/>
        <v>5.2890868879679025E-3</v>
      </c>
      <c r="K871" s="15">
        <f t="shared" si="82"/>
        <v>5.0341957099528049E-3</v>
      </c>
      <c r="L871" s="15">
        <f t="shared" si="83"/>
        <v>2.2084923164864341E-3</v>
      </c>
    </row>
    <row r="872" spans="1:12" x14ac:dyDescent="0.3">
      <c r="A872" s="3">
        <v>43658</v>
      </c>
      <c r="B872" s="18">
        <v>44.72</v>
      </c>
      <c r="C872" s="16">
        <f t="shared" si="78"/>
        <v>-6.7039106145250216E-4</v>
      </c>
      <c r="D872" s="18">
        <v>98.95</v>
      </c>
      <c r="E872" s="16">
        <f t="shared" si="79"/>
        <v>3.5496957403651219E-3</v>
      </c>
      <c r="F872" s="18">
        <v>26.19</v>
      </c>
      <c r="G872" s="16">
        <f t="shared" si="80"/>
        <v>-3.8167938931288337E-4</v>
      </c>
      <c r="J872" s="15">
        <f t="shared" si="81"/>
        <v>-1.2253140633474882E-3</v>
      </c>
      <c r="K872" s="15">
        <f t="shared" si="82"/>
        <v>3.0770588988188411E-3</v>
      </c>
      <c r="L872" s="15">
        <f t="shared" si="83"/>
        <v>-8.5210019950068112E-4</v>
      </c>
    </row>
    <row r="873" spans="1:12" x14ac:dyDescent="0.3">
      <c r="A873" s="3">
        <v>43661</v>
      </c>
      <c r="B873" s="18">
        <v>44.82</v>
      </c>
      <c r="C873" s="16">
        <f t="shared" si="78"/>
        <v>2.2361359570661765E-3</v>
      </c>
      <c r="D873" s="18">
        <v>98.61</v>
      </c>
      <c r="E873" s="16">
        <f t="shared" si="79"/>
        <v>-3.4360788276908139E-3</v>
      </c>
      <c r="F873" s="18">
        <v>26.07</v>
      </c>
      <c r="G873" s="16">
        <f t="shared" si="80"/>
        <v>-4.5819014891179677E-3</v>
      </c>
      <c r="J873" s="15">
        <f t="shared" si="81"/>
        <v>1.6812129551711905E-3</v>
      </c>
      <c r="K873" s="15">
        <f t="shared" si="82"/>
        <v>-3.9087156692370947E-3</v>
      </c>
      <c r="L873" s="15">
        <f t="shared" si="83"/>
        <v>-5.0523222993057657E-3</v>
      </c>
    </row>
    <row r="874" spans="1:12" x14ac:dyDescent="0.3">
      <c r="A874" s="3">
        <v>43662</v>
      </c>
      <c r="B874" s="18">
        <v>45.05</v>
      </c>
      <c r="C874" s="16">
        <f t="shared" si="78"/>
        <v>5.1316376617580595E-3</v>
      </c>
      <c r="D874" s="18">
        <v>99.26</v>
      </c>
      <c r="E874" s="16">
        <f t="shared" si="79"/>
        <v>6.5916235675895773E-3</v>
      </c>
      <c r="F874" s="18">
        <v>26.08</v>
      </c>
      <c r="G874" s="16">
        <f t="shared" si="80"/>
        <v>3.8358266206350855E-4</v>
      </c>
      <c r="J874" s="15">
        <f t="shared" si="81"/>
        <v>4.576714659863073E-3</v>
      </c>
      <c r="K874" s="15">
        <f t="shared" si="82"/>
        <v>6.1189867260432965E-3</v>
      </c>
      <c r="L874" s="15">
        <f t="shared" si="83"/>
        <v>-8.6838148124289145E-5</v>
      </c>
    </row>
    <row r="875" spans="1:12" x14ac:dyDescent="0.3">
      <c r="A875" s="3">
        <v>43663</v>
      </c>
      <c r="B875" s="18">
        <v>45.11</v>
      </c>
      <c r="C875" s="16">
        <f t="shared" si="78"/>
        <v>1.3318534961155315E-3</v>
      </c>
      <c r="D875" s="18">
        <v>99.39</v>
      </c>
      <c r="E875" s="16">
        <f t="shared" si="79"/>
        <v>1.3096917187185309E-3</v>
      </c>
      <c r="F875" s="18">
        <v>26.11</v>
      </c>
      <c r="G875" s="16">
        <f t="shared" si="80"/>
        <v>1.1503067484663898E-3</v>
      </c>
      <c r="J875" s="15">
        <f t="shared" si="81"/>
        <v>7.7693049422054546E-4</v>
      </c>
      <c r="K875" s="15">
        <f t="shared" si="82"/>
        <v>8.3705487717225014E-4</v>
      </c>
      <c r="L875" s="15">
        <f t="shared" si="83"/>
        <v>6.7988593827859206E-4</v>
      </c>
    </row>
    <row r="876" spans="1:12" x14ac:dyDescent="0.3">
      <c r="A876" s="3">
        <v>43664</v>
      </c>
      <c r="B876" s="18">
        <v>44.71</v>
      </c>
      <c r="C876" s="16">
        <f t="shared" si="78"/>
        <v>-8.8672134781644374E-3</v>
      </c>
      <c r="D876" s="18">
        <v>98.33</v>
      </c>
      <c r="E876" s="16">
        <f t="shared" si="79"/>
        <v>-1.0665056846765331E-2</v>
      </c>
      <c r="F876" s="18">
        <v>25.98</v>
      </c>
      <c r="G876" s="16">
        <f t="shared" si="80"/>
        <v>-4.9789352738414117E-3</v>
      </c>
      <c r="J876" s="15">
        <f t="shared" si="81"/>
        <v>-9.4221364800594239E-3</v>
      </c>
      <c r="K876" s="15">
        <f t="shared" si="82"/>
        <v>-1.1137693688311611E-2</v>
      </c>
      <c r="L876" s="15">
        <f t="shared" si="83"/>
        <v>-5.4493560840292096E-3</v>
      </c>
    </row>
    <row r="877" spans="1:12" x14ac:dyDescent="0.3">
      <c r="A877" s="3">
        <v>43665</v>
      </c>
      <c r="B877" s="18">
        <v>44.13</v>
      </c>
      <c r="C877" s="16">
        <f t="shared" si="78"/>
        <v>-1.2972489375978502E-2</v>
      </c>
      <c r="D877" s="18">
        <v>96.81</v>
      </c>
      <c r="E877" s="16">
        <f t="shared" si="79"/>
        <v>-1.5458151123766917E-2</v>
      </c>
      <c r="F877" s="18">
        <v>25.57</v>
      </c>
      <c r="G877" s="16">
        <f t="shared" si="80"/>
        <v>-1.5781370284834506E-2</v>
      </c>
      <c r="J877" s="15">
        <f t="shared" si="81"/>
        <v>-1.3527412377873489E-2</v>
      </c>
      <c r="K877" s="15">
        <f t="shared" si="82"/>
        <v>-1.5930787965313196E-2</v>
      </c>
      <c r="L877" s="15">
        <f t="shared" si="83"/>
        <v>-1.6251791095022304E-2</v>
      </c>
    </row>
    <row r="878" spans="1:12" x14ac:dyDescent="0.3">
      <c r="A878" s="3">
        <v>43668</v>
      </c>
      <c r="B878" s="18">
        <v>44.01</v>
      </c>
      <c r="C878" s="16">
        <f t="shared" si="78"/>
        <v>-2.7192386131884572E-3</v>
      </c>
      <c r="D878" s="18">
        <v>96.91</v>
      </c>
      <c r="E878" s="16">
        <f t="shared" si="79"/>
        <v>1.0329511414108872E-3</v>
      </c>
      <c r="F878" s="18">
        <v>25.37</v>
      </c>
      <c r="G878" s="16">
        <f t="shared" si="80"/>
        <v>-7.8216660148611172E-3</v>
      </c>
      <c r="J878" s="15">
        <f t="shared" si="81"/>
        <v>-3.2741616150834432E-3</v>
      </c>
      <c r="K878" s="15">
        <f t="shared" si="82"/>
        <v>5.6031429986460647E-4</v>
      </c>
      <c r="L878" s="15">
        <f t="shared" si="83"/>
        <v>-8.2920868250489152E-3</v>
      </c>
    </row>
    <row r="879" spans="1:12" x14ac:dyDescent="0.3">
      <c r="A879" s="3">
        <v>43669</v>
      </c>
      <c r="B879" s="18">
        <v>44.03</v>
      </c>
      <c r="C879" s="16">
        <f t="shared" si="78"/>
        <v>4.5444217223367112E-4</v>
      </c>
      <c r="D879" s="18">
        <v>96.73</v>
      </c>
      <c r="E879" s="16">
        <f t="shared" si="79"/>
        <v>-1.8573934578474116E-3</v>
      </c>
      <c r="F879" s="18">
        <v>25.62</v>
      </c>
      <c r="G879" s="16">
        <f t="shared" si="80"/>
        <v>9.8541584548679229E-3</v>
      </c>
      <c r="J879" s="15">
        <f t="shared" si="81"/>
        <v>-1.0048082966131492E-4</v>
      </c>
      <c r="K879" s="15">
        <f t="shared" si="82"/>
        <v>-2.3300302993936924E-3</v>
      </c>
      <c r="L879" s="15">
        <f t="shared" si="83"/>
        <v>9.3837376446801249E-3</v>
      </c>
    </row>
    <row r="880" spans="1:12" x14ac:dyDescent="0.3">
      <c r="A880" s="3">
        <v>43670</v>
      </c>
      <c r="B880" s="18">
        <v>43.79</v>
      </c>
      <c r="C880" s="16">
        <f t="shared" si="78"/>
        <v>-5.4508289802407406E-3</v>
      </c>
      <c r="D880" s="18">
        <v>95.53</v>
      </c>
      <c r="E880" s="16">
        <f t="shared" si="79"/>
        <v>-1.240566525379927E-2</v>
      </c>
      <c r="F880" s="18">
        <v>25.39</v>
      </c>
      <c r="G880" s="16">
        <f t="shared" si="80"/>
        <v>-8.9773614363778398E-3</v>
      </c>
      <c r="J880" s="15">
        <f t="shared" si="81"/>
        <v>-6.0057519821357271E-3</v>
      </c>
      <c r="K880" s="15">
        <f t="shared" si="82"/>
        <v>-1.287830209534555E-2</v>
      </c>
      <c r="L880" s="15">
        <f t="shared" si="83"/>
        <v>-9.4477822465656378E-3</v>
      </c>
    </row>
    <row r="881" spans="1:12" x14ac:dyDescent="0.3">
      <c r="A881" s="3">
        <v>43671</v>
      </c>
      <c r="B881" s="18">
        <v>43.87</v>
      </c>
      <c r="C881" s="16">
        <f t="shared" si="78"/>
        <v>1.8269011189768758E-3</v>
      </c>
      <c r="D881" s="18">
        <v>95.7</v>
      </c>
      <c r="E881" s="16">
        <f t="shared" si="79"/>
        <v>1.7795456924527553E-3</v>
      </c>
      <c r="F881" s="18">
        <v>25.39</v>
      </c>
      <c r="G881" s="16">
        <f t="shared" si="80"/>
        <v>0</v>
      </c>
      <c r="J881" s="15">
        <f t="shared" si="81"/>
        <v>1.2719781170818898E-3</v>
      </c>
      <c r="K881" s="15">
        <f t="shared" si="82"/>
        <v>1.3069088509064745E-3</v>
      </c>
      <c r="L881" s="15">
        <f t="shared" si="83"/>
        <v>-4.704208101877977E-4</v>
      </c>
    </row>
    <row r="882" spans="1:12" x14ac:dyDescent="0.3">
      <c r="A882" s="3">
        <v>43672</v>
      </c>
      <c r="B882" s="18">
        <v>43.88</v>
      </c>
      <c r="C882" s="16">
        <f t="shared" si="78"/>
        <v>2.2794620469590576E-4</v>
      </c>
      <c r="D882" s="18">
        <v>95.9</v>
      </c>
      <c r="E882" s="16">
        <f t="shared" si="79"/>
        <v>2.089864158829613E-3</v>
      </c>
      <c r="F882" s="18">
        <v>25.38</v>
      </c>
      <c r="G882" s="16">
        <f t="shared" si="80"/>
        <v>-3.9385584875939461E-4</v>
      </c>
      <c r="J882" s="15">
        <f t="shared" si="81"/>
        <v>-3.2697679719908028E-4</v>
      </c>
      <c r="K882" s="15">
        <f t="shared" si="82"/>
        <v>1.6172273172833321E-3</v>
      </c>
      <c r="L882" s="15">
        <f t="shared" si="83"/>
        <v>-8.6427665894719236E-4</v>
      </c>
    </row>
    <row r="883" spans="1:12" x14ac:dyDescent="0.3">
      <c r="A883" s="3">
        <v>43675</v>
      </c>
      <c r="B883" s="18">
        <v>43.46</v>
      </c>
      <c r="C883" s="16">
        <f t="shared" si="78"/>
        <v>-9.571558796718338E-3</v>
      </c>
      <c r="D883" s="18">
        <v>94.88</v>
      </c>
      <c r="E883" s="16">
        <f t="shared" si="79"/>
        <v>-1.0636079249218056E-2</v>
      </c>
      <c r="F883" s="18">
        <v>25.13</v>
      </c>
      <c r="G883" s="16">
        <f t="shared" si="80"/>
        <v>-9.8502758077225749E-3</v>
      </c>
      <c r="J883" s="15">
        <f t="shared" si="81"/>
        <v>-1.0126481798613324E-2</v>
      </c>
      <c r="K883" s="15">
        <f t="shared" si="82"/>
        <v>-1.1108716090764336E-2</v>
      </c>
      <c r="L883" s="15">
        <f t="shared" si="83"/>
        <v>-1.0320696617910373E-2</v>
      </c>
    </row>
    <row r="884" spans="1:12" x14ac:dyDescent="0.3">
      <c r="A884" s="3">
        <v>43676</v>
      </c>
      <c r="B884" s="18">
        <v>43.16</v>
      </c>
      <c r="C884" s="16">
        <f t="shared" si="78"/>
        <v>-6.9028992176715098E-3</v>
      </c>
      <c r="D884" s="18">
        <v>93.87</v>
      </c>
      <c r="E884" s="16">
        <f t="shared" si="79"/>
        <v>-1.0645025295109467E-2</v>
      </c>
      <c r="F884" s="18">
        <v>24.66</v>
      </c>
      <c r="G884" s="16">
        <f t="shared" si="80"/>
        <v>-1.8702745722244285E-2</v>
      </c>
      <c r="J884" s="15">
        <f t="shared" si="81"/>
        <v>-7.4578222195664963E-3</v>
      </c>
      <c r="K884" s="15">
        <f t="shared" si="82"/>
        <v>-1.1117662136655748E-2</v>
      </c>
      <c r="L884" s="15">
        <f t="shared" si="83"/>
        <v>-1.9173166532432083E-2</v>
      </c>
    </row>
    <row r="885" spans="1:12" x14ac:dyDescent="0.3">
      <c r="A885" s="3">
        <v>43677</v>
      </c>
      <c r="B885" s="18">
        <v>43.24</v>
      </c>
      <c r="C885" s="16">
        <f t="shared" si="78"/>
        <v>1.853568118628468E-3</v>
      </c>
      <c r="D885" s="18">
        <v>94.85</v>
      </c>
      <c r="E885" s="16">
        <f t="shared" si="79"/>
        <v>1.0439970171513657E-2</v>
      </c>
      <c r="F885" s="18">
        <v>24.66</v>
      </c>
      <c r="G885" s="16">
        <f t="shared" si="80"/>
        <v>0</v>
      </c>
      <c r="J885" s="15">
        <f t="shared" si="81"/>
        <v>1.298645116733482E-3</v>
      </c>
      <c r="K885" s="15">
        <f t="shared" si="82"/>
        <v>9.9673333299673764E-3</v>
      </c>
      <c r="L885" s="15">
        <f t="shared" si="83"/>
        <v>-4.704208101877977E-4</v>
      </c>
    </row>
    <row r="886" spans="1:12" x14ac:dyDescent="0.3">
      <c r="A886" s="3">
        <v>43678</v>
      </c>
      <c r="B886" s="18">
        <v>42.61</v>
      </c>
      <c r="C886" s="16">
        <f t="shared" si="78"/>
        <v>-1.4569842738205385E-2</v>
      </c>
      <c r="D886" s="18">
        <v>93.86</v>
      </c>
      <c r="E886" s="16">
        <f t="shared" si="79"/>
        <v>-1.0437532946757977E-2</v>
      </c>
      <c r="F886" s="18">
        <v>24.4</v>
      </c>
      <c r="G886" s="16">
        <f t="shared" si="80"/>
        <v>-1.0543390105433925E-2</v>
      </c>
      <c r="J886" s="15">
        <f t="shared" si="81"/>
        <v>-1.5124765740100372E-2</v>
      </c>
      <c r="K886" s="15">
        <f t="shared" si="82"/>
        <v>-1.0910169788304258E-2</v>
      </c>
      <c r="L886" s="15">
        <f t="shared" si="83"/>
        <v>-1.1013810915621723E-2</v>
      </c>
    </row>
    <row r="887" spans="1:12" x14ac:dyDescent="0.3">
      <c r="A887" s="3">
        <v>43679</v>
      </c>
      <c r="B887" s="18">
        <v>42.68</v>
      </c>
      <c r="C887" s="16">
        <f t="shared" si="78"/>
        <v>1.6428068528513418E-3</v>
      </c>
      <c r="D887" s="18">
        <v>93.45</v>
      </c>
      <c r="E887" s="16">
        <f t="shared" si="79"/>
        <v>-4.3682079693159181E-3</v>
      </c>
      <c r="F887" s="18">
        <v>24.41</v>
      </c>
      <c r="G887" s="16">
        <f t="shared" si="80"/>
        <v>4.098360655737654E-4</v>
      </c>
      <c r="J887" s="15">
        <f t="shared" si="81"/>
        <v>1.0878838509563557E-3</v>
      </c>
      <c r="K887" s="15">
        <f t="shared" si="82"/>
        <v>-4.840844810862199E-3</v>
      </c>
      <c r="L887" s="15">
        <f t="shared" si="83"/>
        <v>-6.05847446140323E-5</v>
      </c>
    </row>
    <row r="888" spans="1:12" x14ac:dyDescent="0.3">
      <c r="A888" s="3">
        <v>43682</v>
      </c>
      <c r="B888" s="18">
        <v>42.27</v>
      </c>
      <c r="C888" s="16">
        <f t="shared" si="78"/>
        <v>-9.6063730084348098E-3</v>
      </c>
      <c r="D888" s="18">
        <v>92.42</v>
      </c>
      <c r="E888" s="16">
        <f t="shared" si="79"/>
        <v>-1.1021936864633486E-2</v>
      </c>
      <c r="F888" s="18">
        <v>24.09</v>
      </c>
      <c r="G888" s="16">
        <f t="shared" si="80"/>
        <v>-1.3109381401065101E-2</v>
      </c>
      <c r="J888" s="15">
        <f t="shared" si="81"/>
        <v>-1.0161296010329796E-2</v>
      </c>
      <c r="K888" s="15">
        <f t="shared" si="82"/>
        <v>-1.1494573706179767E-2</v>
      </c>
      <c r="L888" s="15">
        <f t="shared" si="83"/>
        <v>-1.3579802211252899E-2</v>
      </c>
    </row>
    <row r="889" spans="1:12" x14ac:dyDescent="0.3">
      <c r="A889" s="3">
        <v>43683</v>
      </c>
      <c r="B889" s="18">
        <v>42.63</v>
      </c>
      <c r="C889" s="16">
        <f t="shared" si="78"/>
        <v>8.5166784953867314E-3</v>
      </c>
      <c r="D889" s="18">
        <v>93.86</v>
      </c>
      <c r="E889" s="16">
        <f t="shared" si="79"/>
        <v>1.5581043064271771E-2</v>
      </c>
      <c r="F889" s="18">
        <v>24.38</v>
      </c>
      <c r="G889" s="16">
        <f t="shared" si="80"/>
        <v>1.2038190120381875E-2</v>
      </c>
      <c r="J889" s="15">
        <f t="shared" si="81"/>
        <v>7.9617554934917449E-3</v>
      </c>
      <c r="K889" s="15">
        <f t="shared" si="82"/>
        <v>1.510840622272549E-2</v>
      </c>
      <c r="L889" s="15">
        <f t="shared" si="83"/>
        <v>1.1567769310194077E-2</v>
      </c>
    </row>
    <row r="890" spans="1:12" x14ac:dyDescent="0.3">
      <c r="A890" s="3">
        <v>43684</v>
      </c>
      <c r="B890" s="18">
        <v>42.28</v>
      </c>
      <c r="C890" s="16">
        <f t="shared" si="78"/>
        <v>-8.2101806239737174E-3</v>
      </c>
      <c r="D890" s="18">
        <v>93.43</v>
      </c>
      <c r="E890" s="16">
        <f t="shared" si="79"/>
        <v>-4.5812912848922638E-3</v>
      </c>
      <c r="F890" s="18">
        <v>24.49</v>
      </c>
      <c r="G890" s="16">
        <f t="shared" si="80"/>
        <v>4.5118949958982135E-3</v>
      </c>
      <c r="J890" s="15">
        <f t="shared" si="81"/>
        <v>-8.7651036258687039E-3</v>
      </c>
      <c r="K890" s="15">
        <f t="shared" si="82"/>
        <v>-5.0539281264385446E-3</v>
      </c>
      <c r="L890" s="15">
        <f t="shared" si="83"/>
        <v>4.0414741857104156E-3</v>
      </c>
    </row>
    <row r="891" spans="1:12" x14ac:dyDescent="0.3">
      <c r="A891" s="3">
        <v>43685</v>
      </c>
      <c r="B891" s="18">
        <v>42.86</v>
      </c>
      <c r="C891" s="16">
        <f t="shared" si="78"/>
        <v>1.3718070009460792E-2</v>
      </c>
      <c r="D891" s="18">
        <v>94.01</v>
      </c>
      <c r="E891" s="16">
        <f t="shared" si="79"/>
        <v>6.2078561489884443E-3</v>
      </c>
      <c r="F891" s="18">
        <v>24.64</v>
      </c>
      <c r="G891" s="16">
        <f t="shared" si="80"/>
        <v>6.1249489587587025E-3</v>
      </c>
      <c r="J891" s="15">
        <f t="shared" si="81"/>
        <v>1.3163147007565806E-2</v>
      </c>
      <c r="K891" s="15">
        <f t="shared" si="82"/>
        <v>5.7352193074421635E-3</v>
      </c>
      <c r="L891" s="15">
        <f t="shared" si="83"/>
        <v>5.6545281485709045E-3</v>
      </c>
    </row>
    <row r="892" spans="1:12" x14ac:dyDescent="0.3">
      <c r="A892" s="3">
        <v>43686</v>
      </c>
      <c r="B892" s="18">
        <v>43.11</v>
      </c>
      <c r="C892" s="16">
        <f t="shared" si="78"/>
        <v>5.8329444703686395E-3</v>
      </c>
      <c r="D892" s="18">
        <v>94.67</v>
      </c>
      <c r="E892" s="16">
        <f t="shared" si="79"/>
        <v>7.0205297308796322E-3</v>
      </c>
      <c r="F892" s="18">
        <v>24.86</v>
      </c>
      <c r="G892" s="16">
        <f t="shared" si="80"/>
        <v>8.9285714285713969E-3</v>
      </c>
      <c r="J892" s="15">
        <f t="shared" si="81"/>
        <v>5.278021468473653E-3</v>
      </c>
      <c r="K892" s="15">
        <f t="shared" si="82"/>
        <v>6.5478928893333514E-3</v>
      </c>
      <c r="L892" s="15">
        <f t="shared" si="83"/>
        <v>8.4581506183835989E-3</v>
      </c>
    </row>
    <row r="893" spans="1:12" x14ac:dyDescent="0.3">
      <c r="A893" s="3">
        <v>43690</v>
      </c>
      <c r="B893" s="18">
        <v>42.1</v>
      </c>
      <c r="C893" s="16">
        <f t="shared" si="78"/>
        <v>-2.3428438877290625E-2</v>
      </c>
      <c r="D893" s="18">
        <v>92.86</v>
      </c>
      <c r="E893" s="16">
        <f t="shared" si="79"/>
        <v>-1.9119045104045607E-2</v>
      </c>
      <c r="F893" s="18">
        <v>24.39</v>
      </c>
      <c r="G893" s="16">
        <f t="shared" si="80"/>
        <v>-1.8905872888173691E-2</v>
      </c>
      <c r="J893" s="15">
        <f t="shared" si="81"/>
        <v>-2.3983361879185611E-2</v>
      </c>
      <c r="K893" s="15">
        <f t="shared" si="82"/>
        <v>-1.9591681945591886E-2</v>
      </c>
      <c r="L893" s="15">
        <f t="shared" si="83"/>
        <v>-1.9376293698361489E-2</v>
      </c>
    </row>
    <row r="894" spans="1:12" x14ac:dyDescent="0.3">
      <c r="A894" s="3">
        <v>43691</v>
      </c>
      <c r="B894" s="18">
        <v>42.68</v>
      </c>
      <c r="C894" s="16">
        <f t="shared" si="78"/>
        <v>1.3776722090261151E-2</v>
      </c>
      <c r="D894" s="18">
        <v>93.64</v>
      </c>
      <c r="E894" s="16">
        <f t="shared" si="79"/>
        <v>8.3997415464138747E-3</v>
      </c>
      <c r="F894" s="18">
        <v>24.48</v>
      </c>
      <c r="G894" s="16">
        <f t="shared" si="80"/>
        <v>3.6900369003689537E-3</v>
      </c>
      <c r="J894" s="15">
        <f t="shared" si="81"/>
        <v>1.3221799088366164E-2</v>
      </c>
      <c r="K894" s="15">
        <f t="shared" si="82"/>
        <v>7.9271047048675939E-3</v>
      </c>
      <c r="L894" s="15">
        <f t="shared" si="83"/>
        <v>3.2196160901811562E-3</v>
      </c>
    </row>
    <row r="895" spans="1:12" x14ac:dyDescent="0.3">
      <c r="A895" s="3">
        <v>43693</v>
      </c>
      <c r="B895" s="18">
        <v>42.8</v>
      </c>
      <c r="C895" s="16">
        <f t="shared" si="78"/>
        <v>2.811621368322248E-3</v>
      </c>
      <c r="D895" s="18">
        <v>93.63</v>
      </c>
      <c r="E895" s="16">
        <f t="shared" si="79"/>
        <v>-1.0679196924401335E-4</v>
      </c>
      <c r="F895" s="18">
        <v>24.47</v>
      </c>
      <c r="G895" s="16">
        <f t="shared" si="80"/>
        <v>-4.0849673202625336E-4</v>
      </c>
      <c r="J895" s="15">
        <f t="shared" si="81"/>
        <v>2.2566983664272619E-3</v>
      </c>
      <c r="K895" s="15">
        <f t="shared" si="82"/>
        <v>-5.7942881079029406E-4</v>
      </c>
      <c r="L895" s="15">
        <f t="shared" si="83"/>
        <v>-8.7891754221405111E-4</v>
      </c>
    </row>
    <row r="896" spans="1:12" x14ac:dyDescent="0.3">
      <c r="A896" s="3">
        <v>43696</v>
      </c>
      <c r="B896" s="18">
        <v>42.86</v>
      </c>
      <c r="C896" s="16">
        <f t="shared" si="78"/>
        <v>1.4018691588786325E-3</v>
      </c>
      <c r="D896" s="18">
        <v>93.69</v>
      </c>
      <c r="E896" s="16">
        <f t="shared" si="79"/>
        <v>6.4082024991996001E-4</v>
      </c>
      <c r="F896" s="18">
        <v>24.66</v>
      </c>
      <c r="G896" s="16">
        <f t="shared" si="80"/>
        <v>7.764609726195415E-3</v>
      </c>
      <c r="J896" s="15">
        <f t="shared" si="81"/>
        <v>8.4694615698364646E-4</v>
      </c>
      <c r="K896" s="15">
        <f t="shared" si="82"/>
        <v>1.681834083736793E-4</v>
      </c>
      <c r="L896" s="15">
        <f t="shared" si="83"/>
        <v>7.294188916007617E-3</v>
      </c>
    </row>
    <row r="897" spans="1:12" x14ac:dyDescent="0.3">
      <c r="A897" s="3">
        <v>43697</v>
      </c>
      <c r="B897" s="18">
        <v>42.71</v>
      </c>
      <c r="C897" s="16">
        <f t="shared" si="78"/>
        <v>-3.4997666822211837E-3</v>
      </c>
      <c r="D897" s="18">
        <v>93.07</v>
      </c>
      <c r="E897" s="16">
        <f t="shared" si="79"/>
        <v>-6.6175685772228432E-3</v>
      </c>
      <c r="F897" s="18">
        <v>24.5</v>
      </c>
      <c r="G897" s="16">
        <f t="shared" si="80"/>
        <v>-6.4882400648823557E-3</v>
      </c>
      <c r="J897" s="15">
        <f t="shared" si="81"/>
        <v>-4.0546896841161702E-3</v>
      </c>
      <c r="K897" s="15">
        <f t="shared" si="82"/>
        <v>-7.090205418769124E-3</v>
      </c>
      <c r="L897" s="15">
        <f t="shared" si="83"/>
        <v>-6.9586608750701537E-3</v>
      </c>
    </row>
    <row r="898" spans="1:12" x14ac:dyDescent="0.3">
      <c r="A898" s="3">
        <v>43698</v>
      </c>
      <c r="B898" s="18">
        <v>42.35</v>
      </c>
      <c r="C898" s="16">
        <f t="shared" si="78"/>
        <v>-8.4289393584640049E-3</v>
      </c>
      <c r="D898" s="18">
        <v>91.62</v>
      </c>
      <c r="E898" s="16">
        <f t="shared" si="79"/>
        <v>-1.5579671215214197E-2</v>
      </c>
      <c r="F898" s="18">
        <v>24.22</v>
      </c>
      <c r="G898" s="16">
        <f t="shared" si="80"/>
        <v>-1.1428571428571455E-2</v>
      </c>
      <c r="J898" s="15">
        <f t="shared" si="81"/>
        <v>-8.9838623603589914E-3</v>
      </c>
      <c r="K898" s="15">
        <f t="shared" si="82"/>
        <v>-1.6052308056760476E-2</v>
      </c>
      <c r="L898" s="15">
        <f t="shared" si="83"/>
        <v>-1.1898992238759253E-2</v>
      </c>
    </row>
    <row r="899" spans="1:12" x14ac:dyDescent="0.3">
      <c r="A899" s="3">
        <v>43699</v>
      </c>
      <c r="B899" s="18">
        <v>41.74</v>
      </c>
      <c r="C899" s="16">
        <f t="shared" si="78"/>
        <v>-1.4403778040141701E-2</v>
      </c>
      <c r="D899" s="18">
        <v>89.91</v>
      </c>
      <c r="E899" s="16">
        <f t="shared" si="79"/>
        <v>-1.8664047151277119E-2</v>
      </c>
      <c r="F899" s="18">
        <v>23.83</v>
      </c>
      <c r="G899" s="16">
        <f t="shared" si="80"/>
        <v>-1.6102394715111545E-2</v>
      </c>
      <c r="J899" s="15">
        <f t="shared" si="81"/>
        <v>-1.4958701042036688E-2</v>
      </c>
      <c r="K899" s="15">
        <f t="shared" si="82"/>
        <v>-1.9136683992823398E-2</v>
      </c>
      <c r="L899" s="15">
        <f t="shared" si="83"/>
        <v>-1.6572815525299343E-2</v>
      </c>
    </row>
    <row r="900" spans="1:12" x14ac:dyDescent="0.3">
      <c r="A900" s="3">
        <v>43700</v>
      </c>
      <c r="B900" s="18">
        <v>42.1</v>
      </c>
      <c r="C900" s="16">
        <f t="shared" si="78"/>
        <v>8.6248203162433423E-3</v>
      </c>
      <c r="D900" s="18">
        <v>91.12</v>
      </c>
      <c r="E900" s="16">
        <f t="shared" si="79"/>
        <v>1.3457902346791339E-2</v>
      </c>
      <c r="F900" s="18">
        <v>23.81</v>
      </c>
      <c r="G900" s="16">
        <f t="shared" si="80"/>
        <v>-8.3927822073015523E-4</v>
      </c>
      <c r="J900" s="15">
        <f t="shared" si="81"/>
        <v>8.0698973143483559E-3</v>
      </c>
      <c r="K900" s="15">
        <f t="shared" si="82"/>
        <v>1.2985265505245059E-2</v>
      </c>
      <c r="L900" s="15">
        <f t="shared" si="83"/>
        <v>-1.309699030917953E-3</v>
      </c>
    </row>
    <row r="901" spans="1:12" x14ac:dyDescent="0.3">
      <c r="A901" s="3">
        <v>43703</v>
      </c>
      <c r="B901" s="18">
        <v>42.85</v>
      </c>
      <c r="C901" s="16">
        <f t="shared" ref="C901:C964" si="84">B901/B900-1</f>
        <v>1.7814726840855055E-2</v>
      </c>
      <c r="D901" s="18">
        <v>92.05</v>
      </c>
      <c r="E901" s="16">
        <f t="shared" ref="E901:E964" si="85">D901/D900-1</f>
        <v>1.0206321334503832E-2</v>
      </c>
      <c r="F901" s="18">
        <v>24.26</v>
      </c>
      <c r="G901" s="16">
        <f t="shared" ref="G901:G964" si="86">F901/F900-1</f>
        <v>1.8899622007559902E-2</v>
      </c>
      <c r="J901" s="15">
        <f t="shared" ref="J901:J964" si="87">C901-$C$1235</f>
        <v>1.7259803838960069E-2</v>
      </c>
      <c r="K901" s="15">
        <f t="shared" ref="K901:K964" si="88">E901-$E$1235</f>
        <v>9.7336844929575509E-3</v>
      </c>
      <c r="L901" s="15">
        <f t="shared" ref="L901:L964" si="89">G901-$G$1235</f>
        <v>1.8429201197372104E-2</v>
      </c>
    </row>
    <row r="902" spans="1:12" x14ac:dyDescent="0.3">
      <c r="A902" s="3">
        <v>43704</v>
      </c>
      <c r="B902" s="18">
        <v>43.03</v>
      </c>
      <c r="C902" s="16">
        <f t="shared" si="84"/>
        <v>4.2007001166861624E-3</v>
      </c>
      <c r="D902" s="18">
        <v>92.66</v>
      </c>
      <c r="E902" s="16">
        <f t="shared" si="85"/>
        <v>6.6268332428027765E-3</v>
      </c>
      <c r="F902" s="18">
        <v>24.63</v>
      </c>
      <c r="G902" s="16">
        <f t="shared" si="86"/>
        <v>1.5251442704039553E-2</v>
      </c>
      <c r="J902" s="15">
        <f t="shared" si="87"/>
        <v>3.6457771147911763E-3</v>
      </c>
      <c r="K902" s="15">
        <f t="shared" si="88"/>
        <v>6.1541964012564957E-3</v>
      </c>
      <c r="L902" s="15">
        <f t="shared" si="89"/>
        <v>1.4781021893851755E-2</v>
      </c>
    </row>
    <row r="903" spans="1:12" x14ac:dyDescent="0.3">
      <c r="A903" s="3">
        <v>43705</v>
      </c>
      <c r="B903" s="18">
        <v>42.74</v>
      </c>
      <c r="C903" s="16">
        <f t="shared" si="84"/>
        <v>-6.7394840808737699E-3</v>
      </c>
      <c r="D903" s="18">
        <v>91.99</v>
      </c>
      <c r="E903" s="16">
        <f t="shared" si="85"/>
        <v>-7.2307360241744556E-3</v>
      </c>
      <c r="F903" s="18">
        <v>24.55</v>
      </c>
      <c r="G903" s="16">
        <f t="shared" si="86"/>
        <v>-3.2480714575719993E-3</v>
      </c>
      <c r="J903" s="15">
        <f t="shared" si="87"/>
        <v>-7.2944070827687564E-3</v>
      </c>
      <c r="K903" s="15">
        <f t="shared" si="88"/>
        <v>-7.7033728657207364E-3</v>
      </c>
      <c r="L903" s="15">
        <f t="shared" si="89"/>
        <v>-3.7184922677597969E-3</v>
      </c>
    </row>
    <row r="904" spans="1:12" x14ac:dyDescent="0.3">
      <c r="A904" s="3">
        <v>43706</v>
      </c>
      <c r="B904" s="18">
        <v>42.56</v>
      </c>
      <c r="C904" s="16">
        <f t="shared" si="84"/>
        <v>-4.2115114646701368E-3</v>
      </c>
      <c r="D904" s="18">
        <v>91.55</v>
      </c>
      <c r="E904" s="16">
        <f t="shared" si="85"/>
        <v>-4.7831286009348828E-3</v>
      </c>
      <c r="F904" s="18">
        <v>24.36</v>
      </c>
      <c r="G904" s="16">
        <f t="shared" si="86"/>
        <v>-7.7393075356415597E-3</v>
      </c>
      <c r="J904" s="15">
        <f t="shared" si="87"/>
        <v>-4.7664344665651233E-3</v>
      </c>
      <c r="K904" s="15">
        <f t="shared" si="88"/>
        <v>-5.2557654424811636E-3</v>
      </c>
      <c r="L904" s="15">
        <f t="shared" si="89"/>
        <v>-8.2097283458293577E-3</v>
      </c>
    </row>
    <row r="905" spans="1:12" x14ac:dyDescent="0.3">
      <c r="A905" s="3">
        <v>43707</v>
      </c>
      <c r="B905" s="18">
        <v>42.79</v>
      </c>
      <c r="C905" s="16">
        <f t="shared" si="84"/>
        <v>5.4041353383458279E-3</v>
      </c>
      <c r="D905" s="18">
        <v>92.51</v>
      </c>
      <c r="E905" s="16">
        <f t="shared" si="85"/>
        <v>1.0486073184052591E-2</v>
      </c>
      <c r="F905" s="18">
        <v>24.61</v>
      </c>
      <c r="G905" s="16">
        <f t="shared" si="86"/>
        <v>1.026272577996723E-2</v>
      </c>
      <c r="J905" s="15">
        <f t="shared" si="87"/>
        <v>4.8492123364508415E-3</v>
      </c>
      <c r="K905" s="15">
        <f t="shared" si="88"/>
        <v>1.001343634250631E-2</v>
      </c>
      <c r="L905" s="15">
        <f t="shared" si="89"/>
        <v>9.792304969779432E-3</v>
      </c>
    </row>
    <row r="906" spans="1:12" x14ac:dyDescent="0.3">
      <c r="A906" s="3">
        <v>43711</v>
      </c>
      <c r="B906" s="18">
        <v>41.92</v>
      </c>
      <c r="C906" s="16">
        <f t="shared" si="84"/>
        <v>-2.0331853236737474E-2</v>
      </c>
      <c r="D906" s="18">
        <v>91.15</v>
      </c>
      <c r="E906" s="16">
        <f t="shared" si="85"/>
        <v>-1.4701113393146725E-2</v>
      </c>
      <c r="F906" s="18">
        <v>24.24</v>
      </c>
      <c r="G906" s="16">
        <f t="shared" si="86"/>
        <v>-1.5034538805363762E-2</v>
      </c>
      <c r="J906" s="15">
        <f t="shared" si="87"/>
        <v>-2.088677623863246E-2</v>
      </c>
      <c r="K906" s="15">
        <f t="shared" si="88"/>
        <v>-1.5173750234693006E-2</v>
      </c>
      <c r="L906" s="15">
        <f t="shared" si="89"/>
        <v>-1.550495961555156E-2</v>
      </c>
    </row>
    <row r="907" spans="1:12" x14ac:dyDescent="0.3">
      <c r="A907" s="3">
        <v>43712</v>
      </c>
      <c r="B907" s="18">
        <v>42.23</v>
      </c>
      <c r="C907" s="16">
        <f t="shared" si="84"/>
        <v>7.3950381679388499E-3</v>
      </c>
      <c r="D907" s="18">
        <v>91.46</v>
      </c>
      <c r="E907" s="16">
        <f t="shared" si="85"/>
        <v>3.4009873834337512E-3</v>
      </c>
      <c r="F907" s="18">
        <v>24.3</v>
      </c>
      <c r="G907" s="16">
        <f t="shared" si="86"/>
        <v>2.4752475247524774E-3</v>
      </c>
      <c r="J907" s="15">
        <f t="shared" si="87"/>
        <v>6.8401151660438635E-3</v>
      </c>
      <c r="K907" s="15">
        <f t="shared" si="88"/>
        <v>2.9283505418874704E-3</v>
      </c>
      <c r="L907" s="15">
        <f t="shared" si="89"/>
        <v>2.0048267145646799E-3</v>
      </c>
    </row>
    <row r="908" spans="1:12" x14ac:dyDescent="0.3">
      <c r="A908" s="3">
        <v>43713</v>
      </c>
      <c r="B908" s="18">
        <v>42.4</v>
      </c>
      <c r="C908" s="16">
        <f t="shared" si="84"/>
        <v>4.0255742363248803E-3</v>
      </c>
      <c r="D908" s="18">
        <v>91.85</v>
      </c>
      <c r="E908" s="16">
        <f t="shared" si="85"/>
        <v>4.2641591952765623E-3</v>
      </c>
      <c r="F908" s="18">
        <v>24.37</v>
      </c>
      <c r="G908" s="16">
        <f t="shared" si="86"/>
        <v>2.8806584362139898E-3</v>
      </c>
      <c r="J908" s="15">
        <f t="shared" si="87"/>
        <v>3.4706512344298943E-3</v>
      </c>
      <c r="K908" s="15">
        <f t="shared" si="88"/>
        <v>3.7915223537302815E-3</v>
      </c>
      <c r="L908" s="15">
        <f t="shared" si="89"/>
        <v>2.4102376260261922E-3</v>
      </c>
    </row>
    <row r="909" spans="1:12" x14ac:dyDescent="0.3">
      <c r="A909" s="3">
        <v>43714</v>
      </c>
      <c r="B909" s="18">
        <v>42.82</v>
      </c>
      <c r="C909" s="16">
        <f t="shared" si="84"/>
        <v>9.9056603773586271E-3</v>
      </c>
      <c r="D909" s="18">
        <v>92.61</v>
      </c>
      <c r="E909" s="16">
        <f t="shared" si="85"/>
        <v>8.2743603701687096E-3</v>
      </c>
      <c r="F909" s="18">
        <v>24.75</v>
      </c>
      <c r="G909" s="16">
        <f t="shared" si="86"/>
        <v>1.5592942141977817E-2</v>
      </c>
      <c r="J909" s="15">
        <f t="shared" si="87"/>
        <v>9.3507373754636407E-3</v>
      </c>
      <c r="K909" s="15">
        <f t="shared" si="88"/>
        <v>7.8017235286224288E-3</v>
      </c>
      <c r="L909" s="15">
        <f t="shared" si="89"/>
        <v>1.5122521331790019E-2</v>
      </c>
    </row>
    <row r="910" spans="1:12" x14ac:dyDescent="0.3">
      <c r="A910" s="3">
        <v>43717</v>
      </c>
      <c r="B910" s="18">
        <v>42.96</v>
      </c>
      <c r="C910" s="16">
        <f t="shared" si="84"/>
        <v>3.2695002335356715E-3</v>
      </c>
      <c r="D910" s="18">
        <v>93.34</v>
      </c>
      <c r="E910" s="16">
        <f t="shared" si="85"/>
        <v>7.8825180865997879E-3</v>
      </c>
      <c r="F910" s="18">
        <v>24.79</v>
      </c>
      <c r="G910" s="16">
        <f t="shared" si="86"/>
        <v>1.6161616161616266E-3</v>
      </c>
      <c r="J910" s="15">
        <f t="shared" si="87"/>
        <v>2.7145772316406855E-3</v>
      </c>
      <c r="K910" s="15">
        <f t="shared" si="88"/>
        <v>7.4098812450535071E-3</v>
      </c>
      <c r="L910" s="15">
        <f t="shared" si="89"/>
        <v>1.1457408059738288E-3</v>
      </c>
    </row>
    <row r="911" spans="1:12" x14ac:dyDescent="0.3">
      <c r="A911" s="3">
        <v>43719</v>
      </c>
      <c r="B911" s="18">
        <v>43.06</v>
      </c>
      <c r="C911" s="16">
        <f t="shared" si="84"/>
        <v>2.3277467411546571E-3</v>
      </c>
      <c r="D911" s="18">
        <v>94.37</v>
      </c>
      <c r="E911" s="16">
        <f t="shared" si="85"/>
        <v>1.1034926076708862E-2</v>
      </c>
      <c r="F911" s="18">
        <v>24.91</v>
      </c>
      <c r="G911" s="16">
        <f t="shared" si="86"/>
        <v>4.8406615570795175E-3</v>
      </c>
      <c r="J911" s="15">
        <f t="shared" si="87"/>
        <v>1.772823739259671E-3</v>
      </c>
      <c r="K911" s="15">
        <f t="shared" si="88"/>
        <v>1.0562289235162581E-2</v>
      </c>
      <c r="L911" s="15">
        <f t="shared" si="89"/>
        <v>4.3702407468917195E-3</v>
      </c>
    </row>
    <row r="912" spans="1:12" x14ac:dyDescent="0.3">
      <c r="A912" s="3">
        <v>43720</v>
      </c>
      <c r="B912" s="18">
        <v>42.9</v>
      </c>
      <c r="C912" s="16">
        <f t="shared" si="84"/>
        <v>-3.7157454714352722E-3</v>
      </c>
      <c r="D912" s="18">
        <v>94.31</v>
      </c>
      <c r="E912" s="16">
        <f t="shared" si="85"/>
        <v>-6.3579527392176871E-4</v>
      </c>
      <c r="F912" s="18">
        <v>24.99</v>
      </c>
      <c r="G912" s="16">
        <f t="shared" si="86"/>
        <v>3.2115616218384435E-3</v>
      </c>
      <c r="J912" s="15">
        <f t="shared" si="87"/>
        <v>-4.2706684733302587E-3</v>
      </c>
      <c r="K912" s="15">
        <f t="shared" si="88"/>
        <v>-1.1084321154680495E-3</v>
      </c>
      <c r="L912" s="15">
        <f t="shared" si="89"/>
        <v>2.741140811650646E-3</v>
      </c>
    </row>
    <row r="913" spans="1:12" x14ac:dyDescent="0.3">
      <c r="A913" s="3">
        <v>43721</v>
      </c>
      <c r="B913" s="18">
        <v>43.29</v>
      </c>
      <c r="C913" s="16">
        <f t="shared" si="84"/>
        <v>9.0909090909090384E-3</v>
      </c>
      <c r="D913" s="18">
        <v>94.83</v>
      </c>
      <c r="E913" s="16">
        <f t="shared" si="85"/>
        <v>5.5137313116317976E-3</v>
      </c>
      <c r="F913" s="18">
        <v>25.03</v>
      </c>
      <c r="G913" s="16">
        <f t="shared" si="86"/>
        <v>1.6006402561026256E-3</v>
      </c>
      <c r="J913" s="15">
        <f t="shared" si="87"/>
        <v>8.535986089014052E-3</v>
      </c>
      <c r="K913" s="15">
        <f t="shared" si="88"/>
        <v>5.0410944700855168E-3</v>
      </c>
      <c r="L913" s="15">
        <f t="shared" si="89"/>
        <v>1.1302194459148279E-3</v>
      </c>
    </row>
    <row r="914" spans="1:12" x14ac:dyDescent="0.3">
      <c r="A914" s="3">
        <v>43724</v>
      </c>
      <c r="B914" s="18">
        <v>43.09</v>
      </c>
      <c r="C914" s="16">
        <f t="shared" si="84"/>
        <v>-4.6200046200045586E-3</v>
      </c>
      <c r="D914" s="18">
        <v>94.57</v>
      </c>
      <c r="E914" s="16">
        <f t="shared" si="85"/>
        <v>-2.7417483918591445E-3</v>
      </c>
      <c r="F914" s="18">
        <v>25.11</v>
      </c>
      <c r="G914" s="16">
        <f t="shared" si="86"/>
        <v>3.1961646024769585E-3</v>
      </c>
      <c r="J914" s="15">
        <f t="shared" si="87"/>
        <v>-5.1749276218995451E-3</v>
      </c>
      <c r="K914" s="15">
        <f t="shared" si="88"/>
        <v>-3.2143852334054254E-3</v>
      </c>
      <c r="L914" s="15">
        <f t="shared" si="89"/>
        <v>2.725743792289161E-3</v>
      </c>
    </row>
    <row r="915" spans="1:12" x14ac:dyDescent="0.3">
      <c r="A915" s="3">
        <v>43725</v>
      </c>
      <c r="B915" s="18">
        <v>42.47</v>
      </c>
      <c r="C915" s="16">
        <f t="shared" si="84"/>
        <v>-1.4388489208633226E-2</v>
      </c>
      <c r="D915" s="18">
        <v>93.18</v>
      </c>
      <c r="E915" s="16">
        <f t="shared" si="85"/>
        <v>-1.4698107222163359E-2</v>
      </c>
      <c r="F915" s="18">
        <v>24.75</v>
      </c>
      <c r="G915" s="16">
        <f t="shared" si="86"/>
        <v>-1.4336917562724039E-2</v>
      </c>
      <c r="J915" s="15">
        <f t="shared" si="87"/>
        <v>-1.4943412210528213E-2</v>
      </c>
      <c r="K915" s="15">
        <f t="shared" si="88"/>
        <v>-1.517074406370964E-2</v>
      </c>
      <c r="L915" s="15">
        <f t="shared" si="89"/>
        <v>-1.4807338372911837E-2</v>
      </c>
    </row>
    <row r="916" spans="1:12" x14ac:dyDescent="0.3">
      <c r="A916" s="3">
        <v>43726</v>
      </c>
      <c r="B916" s="18">
        <v>42.51</v>
      </c>
      <c r="C916" s="16">
        <f t="shared" si="84"/>
        <v>9.4184129974106412E-4</v>
      </c>
      <c r="D916" s="18">
        <v>93.59</v>
      </c>
      <c r="E916" s="16">
        <f t="shared" si="85"/>
        <v>4.4000858553336908E-3</v>
      </c>
      <c r="F916" s="18">
        <v>24.84</v>
      </c>
      <c r="G916" s="16">
        <f t="shared" si="86"/>
        <v>3.6363636363636598E-3</v>
      </c>
      <c r="J916" s="15">
        <f t="shared" si="87"/>
        <v>3.8691829784607808E-4</v>
      </c>
      <c r="K916" s="15">
        <f t="shared" si="88"/>
        <v>3.92744901378741E-3</v>
      </c>
      <c r="L916" s="15">
        <f t="shared" si="89"/>
        <v>3.1659428261758622E-3</v>
      </c>
    </row>
    <row r="917" spans="1:12" x14ac:dyDescent="0.3">
      <c r="A917" s="3">
        <v>43727</v>
      </c>
      <c r="B917" s="18">
        <v>42.14</v>
      </c>
      <c r="C917" s="16">
        <f t="shared" si="84"/>
        <v>-8.7038343919076944E-3</v>
      </c>
      <c r="D917" s="18">
        <v>92.62</v>
      </c>
      <c r="E917" s="16">
        <f t="shared" si="85"/>
        <v>-1.0364355166150196E-2</v>
      </c>
      <c r="F917" s="18">
        <v>24.54</v>
      </c>
      <c r="G917" s="16">
        <f t="shared" si="86"/>
        <v>-1.2077294685990392E-2</v>
      </c>
      <c r="J917" s="15">
        <f t="shared" si="87"/>
        <v>-9.2587573938026808E-3</v>
      </c>
      <c r="K917" s="15">
        <f t="shared" si="88"/>
        <v>-1.0836992007696477E-2</v>
      </c>
      <c r="L917" s="15">
        <f t="shared" si="89"/>
        <v>-1.254771549617819E-2</v>
      </c>
    </row>
    <row r="918" spans="1:12" x14ac:dyDescent="0.3">
      <c r="A918" s="3">
        <v>43728</v>
      </c>
      <c r="B918" s="18">
        <v>44.14</v>
      </c>
      <c r="C918" s="16">
        <f t="shared" si="84"/>
        <v>4.7460844803037583E-2</v>
      </c>
      <c r="D918" s="18">
        <v>97.38</v>
      </c>
      <c r="E918" s="16">
        <f t="shared" si="85"/>
        <v>5.1392787734830359E-2</v>
      </c>
      <c r="F918" s="18">
        <v>25.39</v>
      </c>
      <c r="G918" s="16">
        <f t="shared" si="86"/>
        <v>3.4637326813365954E-2</v>
      </c>
      <c r="J918" s="15">
        <f t="shared" si="87"/>
        <v>4.69059218011426E-2</v>
      </c>
      <c r="K918" s="15">
        <f t="shared" si="88"/>
        <v>5.0920150893284076E-2</v>
      </c>
      <c r="L918" s="15">
        <f t="shared" si="89"/>
        <v>3.4166906003178156E-2</v>
      </c>
    </row>
    <row r="919" spans="1:12" x14ac:dyDescent="0.3">
      <c r="A919" s="3">
        <v>43731</v>
      </c>
      <c r="B919" s="18">
        <v>45.15</v>
      </c>
      <c r="C919" s="16">
        <f t="shared" si="84"/>
        <v>2.2881739918441335E-2</v>
      </c>
      <c r="D919" s="18">
        <v>100.17</v>
      </c>
      <c r="E919" s="16">
        <f t="shared" si="85"/>
        <v>2.8650646950092451E-2</v>
      </c>
      <c r="F919" s="18">
        <v>26.2</v>
      </c>
      <c r="G919" s="16">
        <f t="shared" si="86"/>
        <v>3.1902323749507522E-2</v>
      </c>
      <c r="J919" s="15">
        <f t="shared" si="87"/>
        <v>2.2326816916546349E-2</v>
      </c>
      <c r="K919" s="15">
        <f t="shared" si="88"/>
        <v>2.8178010108546172E-2</v>
      </c>
      <c r="L919" s="15">
        <f t="shared" si="89"/>
        <v>3.1431902939319724E-2</v>
      </c>
    </row>
    <row r="920" spans="1:12" x14ac:dyDescent="0.3">
      <c r="A920" s="3">
        <v>43732</v>
      </c>
      <c r="B920" s="18">
        <v>45.03</v>
      </c>
      <c r="C920" s="16">
        <f t="shared" si="84"/>
        <v>-2.6578073089700283E-3</v>
      </c>
      <c r="D920" s="18">
        <v>99.57</v>
      </c>
      <c r="E920" s="16">
        <f t="shared" si="85"/>
        <v>-5.989817310572132E-3</v>
      </c>
      <c r="F920" s="18">
        <v>26.11</v>
      </c>
      <c r="G920" s="16">
        <f t="shared" si="86"/>
        <v>-3.4351145038168385E-3</v>
      </c>
      <c r="J920" s="15">
        <f t="shared" si="87"/>
        <v>-3.2127303108650143E-3</v>
      </c>
      <c r="K920" s="15">
        <f t="shared" si="88"/>
        <v>-6.4624541521184128E-3</v>
      </c>
      <c r="L920" s="15">
        <f t="shared" si="89"/>
        <v>-3.905535314004636E-3</v>
      </c>
    </row>
    <row r="921" spans="1:12" x14ac:dyDescent="0.3">
      <c r="A921" s="3">
        <v>43733</v>
      </c>
      <c r="B921" s="18">
        <v>44.41</v>
      </c>
      <c r="C921" s="16">
        <f t="shared" si="84"/>
        <v>-1.3768598711969893E-2</v>
      </c>
      <c r="D921" s="18">
        <v>97.73</v>
      </c>
      <c r="E921" s="16">
        <f t="shared" si="85"/>
        <v>-1.8479461685246501E-2</v>
      </c>
      <c r="F921" s="18">
        <v>25.78</v>
      </c>
      <c r="G921" s="16">
        <f t="shared" si="86"/>
        <v>-1.2638835695135908E-2</v>
      </c>
      <c r="J921" s="15">
        <f t="shared" si="87"/>
        <v>-1.4323521713864879E-2</v>
      </c>
      <c r="K921" s="15">
        <f t="shared" si="88"/>
        <v>-1.895209852679278E-2</v>
      </c>
      <c r="L921" s="15">
        <f t="shared" si="89"/>
        <v>-1.3109256505323706E-2</v>
      </c>
    </row>
    <row r="922" spans="1:12" x14ac:dyDescent="0.3">
      <c r="A922" s="3">
        <v>43734</v>
      </c>
      <c r="B922" s="18">
        <v>45.03</v>
      </c>
      <c r="C922" s="16">
        <f t="shared" si="84"/>
        <v>1.3960819635217447E-2</v>
      </c>
      <c r="D922" s="18">
        <v>98.6</v>
      </c>
      <c r="E922" s="16">
        <f t="shared" si="85"/>
        <v>8.9020771513352859E-3</v>
      </c>
      <c r="F922" s="18">
        <v>25.94</v>
      </c>
      <c r="G922" s="16">
        <f t="shared" si="86"/>
        <v>6.2063615205585343E-3</v>
      </c>
      <c r="J922" s="15">
        <f t="shared" si="87"/>
        <v>1.3405896633322461E-2</v>
      </c>
      <c r="K922" s="15">
        <f t="shared" si="88"/>
        <v>8.4294403097890051E-3</v>
      </c>
      <c r="L922" s="15">
        <f t="shared" si="89"/>
        <v>5.7359407103707363E-3</v>
      </c>
    </row>
    <row r="923" spans="1:12" x14ac:dyDescent="0.3">
      <c r="A923" s="3">
        <v>43735</v>
      </c>
      <c r="B923" s="18">
        <v>44.9</v>
      </c>
      <c r="C923" s="16">
        <f t="shared" si="84"/>
        <v>-2.8869642460582767E-3</v>
      </c>
      <c r="D923" s="18">
        <v>98.44</v>
      </c>
      <c r="E923" s="16">
        <f t="shared" si="85"/>
        <v>-1.6227180527382812E-3</v>
      </c>
      <c r="F923" s="18">
        <v>25.83</v>
      </c>
      <c r="G923" s="16">
        <f t="shared" si="86"/>
        <v>-4.2405551272167719E-3</v>
      </c>
      <c r="J923" s="15">
        <f t="shared" si="87"/>
        <v>-3.4418872479532628E-3</v>
      </c>
      <c r="K923" s="15">
        <f t="shared" si="88"/>
        <v>-2.095354894284562E-3</v>
      </c>
      <c r="L923" s="15">
        <f t="shared" si="89"/>
        <v>-4.7109759374045698E-3</v>
      </c>
    </row>
    <row r="924" spans="1:12" x14ac:dyDescent="0.3">
      <c r="A924" s="3">
        <v>43738</v>
      </c>
      <c r="B924" s="18">
        <v>44.88</v>
      </c>
      <c r="C924" s="16">
        <f t="shared" si="84"/>
        <v>-4.4543429844090543E-4</v>
      </c>
      <c r="D924" s="18">
        <v>97.7</v>
      </c>
      <c r="E924" s="16">
        <f t="shared" si="85"/>
        <v>-7.5172694026818254E-3</v>
      </c>
      <c r="F924" s="18">
        <v>25.69</v>
      </c>
      <c r="G924" s="16">
        <f t="shared" si="86"/>
        <v>-5.4200542005419239E-3</v>
      </c>
      <c r="J924" s="15">
        <f t="shared" si="87"/>
        <v>-1.0003573003358915E-3</v>
      </c>
      <c r="K924" s="15">
        <f t="shared" si="88"/>
        <v>-7.9899062442281062E-3</v>
      </c>
      <c r="L924" s="15">
        <f t="shared" si="89"/>
        <v>-5.8904750107297218E-3</v>
      </c>
    </row>
    <row r="925" spans="1:12" x14ac:dyDescent="0.3">
      <c r="A925" s="3">
        <v>43739</v>
      </c>
      <c r="B925" s="18">
        <v>44.47</v>
      </c>
      <c r="C925" s="16">
        <f t="shared" si="84"/>
        <v>-9.1354723707666174E-3</v>
      </c>
      <c r="D925" s="18">
        <v>96.12</v>
      </c>
      <c r="E925" s="16">
        <f t="shared" si="85"/>
        <v>-1.6171954964176005E-2</v>
      </c>
      <c r="F925" s="18">
        <v>25.35</v>
      </c>
      <c r="G925" s="16">
        <f t="shared" si="86"/>
        <v>-1.3234721681588124E-2</v>
      </c>
      <c r="J925" s="15">
        <f t="shared" si="87"/>
        <v>-9.6903953726616039E-3</v>
      </c>
      <c r="K925" s="15">
        <f t="shared" si="88"/>
        <v>-1.6644591805722284E-2</v>
      </c>
      <c r="L925" s="15">
        <f t="shared" si="89"/>
        <v>-1.3705142491775922E-2</v>
      </c>
    </row>
    <row r="926" spans="1:12" x14ac:dyDescent="0.3">
      <c r="A926" s="3">
        <v>43741</v>
      </c>
      <c r="B926" s="18">
        <v>44.17</v>
      </c>
      <c r="C926" s="16">
        <f t="shared" si="84"/>
        <v>-6.7461209804361433E-3</v>
      </c>
      <c r="D926" s="18">
        <v>95.89</v>
      </c>
      <c r="E926" s="16">
        <f t="shared" si="85"/>
        <v>-2.3928422804827543E-3</v>
      </c>
      <c r="F926" s="18">
        <v>25.25</v>
      </c>
      <c r="G926" s="16">
        <f t="shared" si="86"/>
        <v>-3.9447731755424265E-3</v>
      </c>
      <c r="J926" s="15">
        <f t="shared" si="87"/>
        <v>-7.3010439823311298E-3</v>
      </c>
      <c r="K926" s="15">
        <f t="shared" si="88"/>
        <v>-2.8654791220290351E-3</v>
      </c>
      <c r="L926" s="15">
        <f t="shared" si="89"/>
        <v>-4.4151939857302244E-3</v>
      </c>
    </row>
    <row r="927" spans="1:12" x14ac:dyDescent="0.3">
      <c r="A927" s="3">
        <v>43742</v>
      </c>
      <c r="B927" s="18">
        <v>43.63</v>
      </c>
      <c r="C927" s="16">
        <f t="shared" si="84"/>
        <v>-1.2225492415666728E-2</v>
      </c>
      <c r="D927" s="18">
        <v>95.05</v>
      </c>
      <c r="E927" s="16">
        <f t="shared" si="85"/>
        <v>-8.7600375430181288E-3</v>
      </c>
      <c r="F927" s="18">
        <v>25.11</v>
      </c>
      <c r="G927" s="16">
        <f t="shared" si="86"/>
        <v>-5.5445544554455495E-3</v>
      </c>
      <c r="J927" s="15">
        <f t="shared" si="87"/>
        <v>-1.2780415417561714E-2</v>
      </c>
      <c r="K927" s="15">
        <f t="shared" si="88"/>
        <v>-9.2326743845644096E-3</v>
      </c>
      <c r="L927" s="15">
        <f t="shared" si="89"/>
        <v>-6.0149752656333474E-3</v>
      </c>
    </row>
    <row r="928" spans="1:12" x14ac:dyDescent="0.3">
      <c r="A928" s="3">
        <v>43745</v>
      </c>
      <c r="B928" s="18">
        <v>43.48</v>
      </c>
      <c r="C928" s="16">
        <f t="shared" si="84"/>
        <v>-3.4380013752006722E-3</v>
      </c>
      <c r="D928" s="18">
        <v>94.83</v>
      </c>
      <c r="E928" s="16">
        <f t="shared" si="85"/>
        <v>-2.3145712782746131E-3</v>
      </c>
      <c r="F928" s="18">
        <v>24.97</v>
      </c>
      <c r="G928" s="16">
        <f t="shared" si="86"/>
        <v>-5.5754679410593422E-3</v>
      </c>
      <c r="J928" s="15">
        <f t="shared" si="87"/>
        <v>-3.9929243770956586E-3</v>
      </c>
      <c r="K928" s="15">
        <f t="shared" si="88"/>
        <v>-2.7872081198208939E-3</v>
      </c>
      <c r="L928" s="15">
        <f t="shared" si="89"/>
        <v>-6.0458887512471401E-3</v>
      </c>
    </row>
    <row r="929" spans="1:12" x14ac:dyDescent="0.3">
      <c r="A929" s="3">
        <v>43747</v>
      </c>
      <c r="B929" s="18">
        <v>44.16</v>
      </c>
      <c r="C929" s="16">
        <f t="shared" si="84"/>
        <v>1.5639374425022945E-2</v>
      </c>
      <c r="D929" s="18">
        <v>95.88</v>
      </c>
      <c r="E929" s="16">
        <f t="shared" si="85"/>
        <v>1.1072445428661704E-2</v>
      </c>
      <c r="F929" s="18">
        <v>25.23</v>
      </c>
      <c r="G929" s="16">
        <f t="shared" si="86"/>
        <v>1.0412494993992771E-2</v>
      </c>
      <c r="J929" s="15">
        <f t="shared" si="87"/>
        <v>1.5084451423127958E-2</v>
      </c>
      <c r="K929" s="15">
        <f t="shared" si="88"/>
        <v>1.0599808587115423E-2</v>
      </c>
      <c r="L929" s="15">
        <f t="shared" si="89"/>
        <v>9.9420741838049734E-3</v>
      </c>
    </row>
    <row r="930" spans="1:12" x14ac:dyDescent="0.3">
      <c r="A930" s="3">
        <v>43748</v>
      </c>
      <c r="B930" s="18">
        <v>43.87</v>
      </c>
      <c r="C930" s="16">
        <f t="shared" si="84"/>
        <v>-6.5670289855072062E-3</v>
      </c>
      <c r="D930" s="18">
        <v>94.76</v>
      </c>
      <c r="E930" s="16">
        <f t="shared" si="85"/>
        <v>-1.1681268251981569E-2</v>
      </c>
      <c r="F930" s="18">
        <v>25.15</v>
      </c>
      <c r="G930" s="16">
        <f t="shared" si="86"/>
        <v>-3.1708283789140257E-3</v>
      </c>
      <c r="J930" s="15">
        <f t="shared" si="87"/>
        <v>-7.1219519874021926E-3</v>
      </c>
      <c r="K930" s="15">
        <f t="shared" si="88"/>
        <v>-1.215390509352785E-2</v>
      </c>
      <c r="L930" s="15">
        <f t="shared" si="89"/>
        <v>-3.6412491891018232E-3</v>
      </c>
    </row>
    <row r="931" spans="1:12" x14ac:dyDescent="0.3">
      <c r="A931" s="3">
        <v>43749</v>
      </c>
      <c r="B931" s="18">
        <v>44.21</v>
      </c>
      <c r="C931" s="16">
        <f t="shared" si="84"/>
        <v>7.7501709596536905E-3</v>
      </c>
      <c r="D931" s="18">
        <v>95.17</v>
      </c>
      <c r="E931" s="16">
        <f t="shared" si="85"/>
        <v>4.326720135078066E-3</v>
      </c>
      <c r="F931" s="18">
        <v>25.21</v>
      </c>
      <c r="G931" s="16">
        <f t="shared" si="86"/>
        <v>2.3856858846920126E-3</v>
      </c>
      <c r="J931" s="15">
        <f t="shared" si="87"/>
        <v>7.195247957758704E-3</v>
      </c>
      <c r="K931" s="15">
        <f t="shared" si="88"/>
        <v>3.8540832935317852E-3</v>
      </c>
      <c r="L931" s="15">
        <f t="shared" si="89"/>
        <v>1.9152650745042148E-3</v>
      </c>
    </row>
    <row r="932" spans="1:12" x14ac:dyDescent="0.3">
      <c r="A932" s="3">
        <v>43752</v>
      </c>
      <c r="B932" s="18">
        <v>44.36</v>
      </c>
      <c r="C932" s="16">
        <f t="shared" si="84"/>
        <v>3.3928975344943435E-3</v>
      </c>
      <c r="D932" s="18">
        <v>95.01</v>
      </c>
      <c r="E932" s="16">
        <f t="shared" si="85"/>
        <v>-1.6812020594725308E-3</v>
      </c>
      <c r="F932" s="18">
        <v>25.21</v>
      </c>
      <c r="G932" s="16">
        <f t="shared" si="86"/>
        <v>0</v>
      </c>
      <c r="J932" s="15">
        <f t="shared" si="87"/>
        <v>2.8379745325993575E-3</v>
      </c>
      <c r="K932" s="15">
        <f t="shared" si="88"/>
        <v>-2.1538389010188116E-3</v>
      </c>
      <c r="L932" s="15">
        <f t="shared" si="89"/>
        <v>-4.704208101877977E-4</v>
      </c>
    </row>
    <row r="933" spans="1:12" x14ac:dyDescent="0.3">
      <c r="A933" s="3">
        <v>43753</v>
      </c>
      <c r="B933" s="18">
        <v>44.69</v>
      </c>
      <c r="C933" s="16">
        <f t="shared" si="84"/>
        <v>7.439134355274879E-3</v>
      </c>
      <c r="D933" s="18">
        <v>95.07</v>
      </c>
      <c r="E933" s="16">
        <f t="shared" si="85"/>
        <v>6.3151247237125396E-4</v>
      </c>
      <c r="F933" s="18">
        <v>25.17</v>
      </c>
      <c r="G933" s="16">
        <f t="shared" si="86"/>
        <v>-1.5866719555731601E-3</v>
      </c>
      <c r="J933" s="15">
        <f t="shared" si="87"/>
        <v>6.8842113533798925E-3</v>
      </c>
      <c r="K933" s="15">
        <f t="shared" si="88"/>
        <v>1.5887563082497326E-4</v>
      </c>
      <c r="L933" s="15">
        <f t="shared" si="89"/>
        <v>-2.0570927657609576E-3</v>
      </c>
    </row>
    <row r="934" spans="1:12" x14ac:dyDescent="0.3">
      <c r="A934" s="3">
        <v>43754</v>
      </c>
      <c r="B934" s="18">
        <v>44.79</v>
      </c>
      <c r="C934" s="16">
        <f t="shared" si="84"/>
        <v>2.2376370552696923E-3</v>
      </c>
      <c r="D934" s="18">
        <v>95.1</v>
      </c>
      <c r="E934" s="16">
        <f t="shared" si="85"/>
        <v>3.1555695803087147E-4</v>
      </c>
      <c r="F934" s="18">
        <v>25.38</v>
      </c>
      <c r="G934" s="16">
        <f t="shared" si="86"/>
        <v>8.3432657926101328E-3</v>
      </c>
      <c r="J934" s="15">
        <f t="shared" si="87"/>
        <v>1.6827140533747062E-3</v>
      </c>
      <c r="K934" s="15">
        <f t="shared" si="88"/>
        <v>-1.5707988351540924E-4</v>
      </c>
      <c r="L934" s="15">
        <f t="shared" si="89"/>
        <v>7.8728449824223348E-3</v>
      </c>
    </row>
    <row r="935" spans="1:12" x14ac:dyDescent="0.3">
      <c r="A935" s="3">
        <v>43755</v>
      </c>
      <c r="B935" s="18">
        <v>45.29</v>
      </c>
      <c r="C935" s="16">
        <f t="shared" si="84"/>
        <v>1.1163206072784204E-2</v>
      </c>
      <c r="D935" s="18">
        <v>96.15</v>
      </c>
      <c r="E935" s="16">
        <f t="shared" si="85"/>
        <v>1.1041009463722551E-2</v>
      </c>
      <c r="F935" s="18">
        <v>25.64</v>
      </c>
      <c r="G935" s="16">
        <f t="shared" si="86"/>
        <v>1.0244286840031647E-2</v>
      </c>
      <c r="J935" s="15">
        <f t="shared" si="87"/>
        <v>1.0608283070889218E-2</v>
      </c>
      <c r="K935" s="15">
        <f t="shared" si="88"/>
        <v>1.056837262217627E-2</v>
      </c>
      <c r="L935" s="15">
        <f t="shared" si="89"/>
        <v>9.7738660298438487E-3</v>
      </c>
    </row>
    <row r="936" spans="1:12" x14ac:dyDescent="0.3">
      <c r="A936" s="3">
        <v>43756</v>
      </c>
      <c r="B936" s="18">
        <v>45.53</v>
      </c>
      <c r="C936" s="16">
        <f t="shared" si="84"/>
        <v>5.2991830426143416E-3</v>
      </c>
      <c r="D936" s="18">
        <v>97.26</v>
      </c>
      <c r="E936" s="16">
        <f t="shared" si="85"/>
        <v>1.1544461778471238E-2</v>
      </c>
      <c r="F936" s="18">
        <v>26.05</v>
      </c>
      <c r="G936" s="16">
        <f t="shared" si="86"/>
        <v>1.5990639625585112E-2</v>
      </c>
      <c r="J936" s="15">
        <f t="shared" si="87"/>
        <v>4.7442600407193551E-3</v>
      </c>
      <c r="K936" s="15">
        <f t="shared" si="88"/>
        <v>1.1071824936924957E-2</v>
      </c>
      <c r="L936" s="15">
        <f t="shared" si="89"/>
        <v>1.5520218815397314E-2</v>
      </c>
    </row>
    <row r="937" spans="1:12" x14ac:dyDescent="0.3">
      <c r="A937" s="3">
        <v>43760</v>
      </c>
      <c r="B937" s="18">
        <v>45.13</v>
      </c>
      <c r="C937" s="16">
        <f t="shared" si="84"/>
        <v>-8.7854162090929E-3</v>
      </c>
      <c r="D937" s="18">
        <v>97.75</v>
      </c>
      <c r="E937" s="16">
        <f t="shared" si="85"/>
        <v>5.0380423606826152E-3</v>
      </c>
      <c r="F937" s="18">
        <v>26.02</v>
      </c>
      <c r="G937" s="16">
        <f t="shared" si="86"/>
        <v>-1.1516314779270731E-3</v>
      </c>
      <c r="J937" s="15">
        <f t="shared" si="87"/>
        <v>-9.3403392109878865E-3</v>
      </c>
      <c r="K937" s="15">
        <f t="shared" si="88"/>
        <v>4.5654055191363344E-3</v>
      </c>
      <c r="L937" s="15">
        <f t="shared" si="89"/>
        <v>-1.6220522881148708E-3</v>
      </c>
    </row>
    <row r="938" spans="1:12" x14ac:dyDescent="0.3">
      <c r="A938" s="3">
        <v>43761</v>
      </c>
      <c r="B938" s="18">
        <v>45.25</v>
      </c>
      <c r="C938" s="16">
        <f t="shared" si="84"/>
        <v>2.6589851539995379E-3</v>
      </c>
      <c r="D938" s="18">
        <v>98.04</v>
      </c>
      <c r="E938" s="16">
        <f t="shared" si="85"/>
        <v>2.9667519181586499E-3</v>
      </c>
      <c r="F938" s="18">
        <v>25.97</v>
      </c>
      <c r="G938" s="16">
        <f t="shared" si="86"/>
        <v>-1.9215987701768356E-3</v>
      </c>
      <c r="J938" s="15">
        <f t="shared" si="87"/>
        <v>2.1040621521045519E-3</v>
      </c>
      <c r="K938" s="15">
        <f t="shared" si="88"/>
        <v>2.4941150766123691E-3</v>
      </c>
      <c r="L938" s="15">
        <f t="shared" si="89"/>
        <v>-2.3920195803646331E-3</v>
      </c>
    </row>
    <row r="939" spans="1:12" x14ac:dyDescent="0.3">
      <c r="A939" s="3">
        <v>43762</v>
      </c>
      <c r="B939" s="18">
        <v>45.12</v>
      </c>
      <c r="C939" s="16">
        <f t="shared" si="84"/>
        <v>-2.8729281767956305E-3</v>
      </c>
      <c r="D939" s="18">
        <v>97.51</v>
      </c>
      <c r="E939" s="16">
        <f t="shared" si="85"/>
        <v>-5.4059567523460084E-3</v>
      </c>
      <c r="F939" s="18">
        <v>25.79</v>
      </c>
      <c r="G939" s="16">
        <f t="shared" si="86"/>
        <v>-6.9310743165190702E-3</v>
      </c>
      <c r="J939" s="15">
        <f t="shared" si="87"/>
        <v>-3.4278511786906165E-3</v>
      </c>
      <c r="K939" s="15">
        <f t="shared" si="88"/>
        <v>-5.8785935938922892E-3</v>
      </c>
      <c r="L939" s="15">
        <f t="shared" si="89"/>
        <v>-7.4014951267068682E-3</v>
      </c>
    </row>
    <row r="940" spans="1:12" x14ac:dyDescent="0.3">
      <c r="A940" s="3">
        <v>43763</v>
      </c>
      <c r="B940" s="18">
        <v>45.1</v>
      </c>
      <c r="C940" s="16">
        <f t="shared" si="84"/>
        <v>-4.4326241134740041E-4</v>
      </c>
      <c r="D940" s="18">
        <v>97.13</v>
      </c>
      <c r="E940" s="16">
        <f t="shared" si="85"/>
        <v>-3.8970362014153492E-3</v>
      </c>
      <c r="F940" s="18">
        <v>25.72</v>
      </c>
      <c r="G940" s="16">
        <f t="shared" si="86"/>
        <v>-2.7142303218301578E-3</v>
      </c>
      <c r="J940" s="15">
        <f t="shared" si="87"/>
        <v>-9.9818541324238645E-4</v>
      </c>
      <c r="K940" s="15">
        <f t="shared" si="88"/>
        <v>-4.36967304296163E-3</v>
      </c>
      <c r="L940" s="15">
        <f t="shared" si="89"/>
        <v>-3.1846511320179553E-3</v>
      </c>
    </row>
    <row r="941" spans="1:12" x14ac:dyDescent="0.3">
      <c r="A941" s="3">
        <v>43767</v>
      </c>
      <c r="B941" s="18">
        <v>45.82</v>
      </c>
      <c r="C941" s="16">
        <f t="shared" si="84"/>
        <v>1.5964523281596366E-2</v>
      </c>
      <c r="D941" s="18">
        <v>98.98</v>
      </c>
      <c r="E941" s="16">
        <f t="shared" si="85"/>
        <v>1.9046638525687332E-2</v>
      </c>
      <c r="F941" s="18">
        <v>25.97</v>
      </c>
      <c r="G941" s="16">
        <f t="shared" si="86"/>
        <v>9.7200622083981614E-3</v>
      </c>
      <c r="J941" s="15">
        <f t="shared" si="87"/>
        <v>1.5409600279701379E-2</v>
      </c>
      <c r="K941" s="15">
        <f t="shared" si="88"/>
        <v>1.8574001684141053E-2</v>
      </c>
      <c r="L941" s="15">
        <f t="shared" si="89"/>
        <v>9.2496413982103634E-3</v>
      </c>
    </row>
    <row r="942" spans="1:12" x14ac:dyDescent="0.3">
      <c r="A942" s="3">
        <v>43768</v>
      </c>
      <c r="B942" s="18">
        <v>46.06</v>
      </c>
      <c r="C942" s="16">
        <f t="shared" si="84"/>
        <v>5.2378873854213026E-3</v>
      </c>
      <c r="D942" s="18">
        <v>99.39</v>
      </c>
      <c r="E942" s="16">
        <f t="shared" si="85"/>
        <v>4.1422509597899282E-3</v>
      </c>
      <c r="F942" s="18">
        <v>26.07</v>
      </c>
      <c r="G942" s="16">
        <f t="shared" si="86"/>
        <v>3.8505968425106563E-3</v>
      </c>
      <c r="J942" s="15">
        <f t="shared" si="87"/>
        <v>4.6829643835263161E-3</v>
      </c>
      <c r="K942" s="15">
        <f t="shared" si="88"/>
        <v>3.6696141182436474E-3</v>
      </c>
      <c r="L942" s="15">
        <f t="shared" si="89"/>
        <v>3.3801760323228587E-3</v>
      </c>
    </row>
    <row r="943" spans="1:12" x14ac:dyDescent="0.3">
      <c r="A943" s="3">
        <v>43769</v>
      </c>
      <c r="B943" s="18">
        <v>46.08</v>
      </c>
      <c r="C943" s="16">
        <f t="shared" si="84"/>
        <v>4.3421623968731282E-4</v>
      </c>
      <c r="D943" s="18">
        <v>101.02</v>
      </c>
      <c r="E943" s="16">
        <f t="shared" si="85"/>
        <v>1.6400040245497571E-2</v>
      </c>
      <c r="F943" s="18">
        <v>26.27</v>
      </c>
      <c r="G943" s="16">
        <f t="shared" si="86"/>
        <v>7.6716532412735017E-3</v>
      </c>
      <c r="J943" s="15">
        <f t="shared" si="87"/>
        <v>-1.2070676220767322E-4</v>
      </c>
      <c r="K943" s="15">
        <f t="shared" si="88"/>
        <v>1.5927403403951292E-2</v>
      </c>
      <c r="L943" s="15">
        <f t="shared" si="89"/>
        <v>7.2012324310857037E-3</v>
      </c>
    </row>
    <row r="944" spans="1:12" x14ac:dyDescent="0.3">
      <c r="A944" s="3">
        <v>43770</v>
      </c>
      <c r="B944" s="18">
        <v>46.14</v>
      </c>
      <c r="C944" s="16">
        <f t="shared" si="84"/>
        <v>1.3020833333334814E-3</v>
      </c>
      <c r="D944" s="18">
        <v>101.2</v>
      </c>
      <c r="E944" s="16">
        <f t="shared" si="85"/>
        <v>1.7818253811128226E-3</v>
      </c>
      <c r="F944" s="18">
        <v>26.37</v>
      </c>
      <c r="G944" s="16">
        <f t="shared" si="86"/>
        <v>3.806623524933439E-3</v>
      </c>
      <c r="J944" s="15">
        <f t="shared" si="87"/>
        <v>7.4716033143849532E-4</v>
      </c>
      <c r="K944" s="15">
        <f t="shared" si="88"/>
        <v>1.3091885395665418E-3</v>
      </c>
      <c r="L944" s="15">
        <f t="shared" si="89"/>
        <v>3.3362027147456415E-3</v>
      </c>
    </row>
    <row r="945" spans="1:12" x14ac:dyDescent="0.3">
      <c r="A945" s="3">
        <v>43773</v>
      </c>
      <c r="B945" s="18">
        <v>46.36</v>
      </c>
      <c r="C945" s="16">
        <f t="shared" si="84"/>
        <v>4.7680970957952873E-3</v>
      </c>
      <c r="D945" s="18">
        <v>101.12</v>
      </c>
      <c r="E945" s="16">
        <f t="shared" si="85"/>
        <v>-7.905138339920903E-4</v>
      </c>
      <c r="F945" s="18">
        <v>26.46</v>
      </c>
      <c r="G945" s="16">
        <f t="shared" si="86"/>
        <v>3.4129692832765013E-3</v>
      </c>
      <c r="J945" s="15">
        <f t="shared" si="87"/>
        <v>4.2131740939003008E-3</v>
      </c>
      <c r="K945" s="15">
        <f t="shared" si="88"/>
        <v>-1.2631506755383711E-3</v>
      </c>
      <c r="L945" s="15">
        <f t="shared" si="89"/>
        <v>2.9425484730887038E-3</v>
      </c>
    </row>
    <row r="946" spans="1:12" x14ac:dyDescent="0.3">
      <c r="A946" s="3">
        <v>43774</v>
      </c>
      <c r="B946" s="18">
        <v>46.21</v>
      </c>
      <c r="C946" s="16">
        <f t="shared" si="84"/>
        <v>-3.2355478861086917E-3</v>
      </c>
      <c r="D946" s="18">
        <v>100.23</v>
      </c>
      <c r="E946" s="16">
        <f t="shared" si="85"/>
        <v>-8.8014240506328889E-3</v>
      </c>
      <c r="F946" s="18">
        <v>26.26</v>
      </c>
      <c r="G946" s="16">
        <f t="shared" si="86"/>
        <v>-7.5585789871503994E-3</v>
      </c>
      <c r="J946" s="15">
        <f t="shared" si="87"/>
        <v>-3.7904708880036777E-3</v>
      </c>
      <c r="K946" s="15">
        <f t="shared" si="88"/>
        <v>-9.2740608921791697E-3</v>
      </c>
      <c r="L946" s="15">
        <f t="shared" si="89"/>
        <v>-8.0289997973381974E-3</v>
      </c>
    </row>
    <row r="947" spans="1:12" x14ac:dyDescent="0.3">
      <c r="A947" s="3">
        <v>43775</v>
      </c>
      <c r="B947" s="18">
        <v>46.44</v>
      </c>
      <c r="C947" s="16">
        <f t="shared" si="84"/>
        <v>4.9772776455312417E-3</v>
      </c>
      <c r="D947" s="18">
        <v>99.97</v>
      </c>
      <c r="E947" s="16">
        <f t="shared" si="85"/>
        <v>-2.5940337224384935E-3</v>
      </c>
      <c r="F947" s="18">
        <v>26.12</v>
      </c>
      <c r="G947" s="16">
        <f t="shared" si="86"/>
        <v>-5.331302361005319E-3</v>
      </c>
      <c r="J947" s="15">
        <f t="shared" si="87"/>
        <v>4.4223546436362553E-3</v>
      </c>
      <c r="K947" s="15">
        <f t="shared" si="88"/>
        <v>-3.0666705639847743E-3</v>
      </c>
      <c r="L947" s="15">
        <f t="shared" si="89"/>
        <v>-5.8017231711931169E-3</v>
      </c>
    </row>
    <row r="948" spans="1:12" x14ac:dyDescent="0.3">
      <c r="A948" s="3">
        <v>43776</v>
      </c>
      <c r="B948" s="18">
        <v>46.55</v>
      </c>
      <c r="C948" s="16">
        <f t="shared" si="84"/>
        <v>2.3686477174849063E-3</v>
      </c>
      <c r="D948" s="18">
        <v>100.27</v>
      </c>
      <c r="E948" s="16">
        <f t="shared" si="85"/>
        <v>3.0009002700810417E-3</v>
      </c>
      <c r="F948" s="18">
        <v>26.23</v>
      </c>
      <c r="G948" s="16">
        <f t="shared" si="86"/>
        <v>4.2113323124042257E-3</v>
      </c>
      <c r="J948" s="15">
        <f t="shared" si="87"/>
        <v>1.8137247155899203E-3</v>
      </c>
      <c r="K948" s="15">
        <f t="shared" si="88"/>
        <v>2.5282634285347608E-3</v>
      </c>
      <c r="L948" s="15">
        <f t="shared" si="89"/>
        <v>3.7409115022164281E-3</v>
      </c>
    </row>
    <row r="949" spans="1:12" x14ac:dyDescent="0.3">
      <c r="A949" s="3">
        <v>43777</v>
      </c>
      <c r="B949" s="18">
        <v>46.21</v>
      </c>
      <c r="C949" s="16">
        <f t="shared" si="84"/>
        <v>-7.3039742212673842E-3</v>
      </c>
      <c r="D949" s="18">
        <v>99.68</v>
      </c>
      <c r="E949" s="16">
        <f t="shared" si="85"/>
        <v>-5.8841128951828692E-3</v>
      </c>
      <c r="F949" s="18">
        <v>26.16</v>
      </c>
      <c r="G949" s="16">
        <f t="shared" si="86"/>
        <v>-2.6686999618756868E-3</v>
      </c>
      <c r="J949" s="15">
        <f t="shared" si="87"/>
        <v>-7.8588972231623706E-3</v>
      </c>
      <c r="K949" s="15">
        <f t="shared" si="88"/>
        <v>-6.35674973672915E-3</v>
      </c>
      <c r="L949" s="15">
        <f t="shared" si="89"/>
        <v>-3.1391207720634843E-3</v>
      </c>
    </row>
    <row r="950" spans="1:12" x14ac:dyDescent="0.3">
      <c r="A950" s="3">
        <v>43780</v>
      </c>
      <c r="B950" s="18">
        <v>46.25</v>
      </c>
      <c r="C950" s="16">
        <f t="shared" si="84"/>
        <v>8.6561350357072797E-4</v>
      </c>
      <c r="D950" s="18">
        <v>100.07</v>
      </c>
      <c r="E950" s="16">
        <f t="shared" si="85"/>
        <v>3.9125200642053937E-3</v>
      </c>
      <c r="F950" s="18">
        <v>26.23</v>
      </c>
      <c r="G950" s="16">
        <f t="shared" si="86"/>
        <v>2.6758409785931914E-3</v>
      </c>
      <c r="J950" s="15">
        <f t="shared" si="87"/>
        <v>3.1069050167574193E-4</v>
      </c>
      <c r="K950" s="15">
        <f t="shared" si="88"/>
        <v>3.4398832226591129E-3</v>
      </c>
      <c r="L950" s="15">
        <f t="shared" si="89"/>
        <v>2.2054201684053938E-3</v>
      </c>
    </row>
    <row r="951" spans="1:12" x14ac:dyDescent="0.3">
      <c r="A951" s="3">
        <v>43782</v>
      </c>
      <c r="B951" s="18">
        <v>45.9</v>
      </c>
      <c r="C951" s="16">
        <f t="shared" si="84"/>
        <v>-7.5675675675676013E-3</v>
      </c>
      <c r="D951" s="18">
        <v>99.65</v>
      </c>
      <c r="E951" s="16">
        <f t="shared" si="85"/>
        <v>-4.1970620565602301E-3</v>
      </c>
      <c r="F951" s="18">
        <v>26.04</v>
      </c>
      <c r="G951" s="16">
        <f t="shared" si="86"/>
        <v>-7.2436141822341815E-3</v>
      </c>
      <c r="J951" s="15">
        <f t="shared" si="87"/>
        <v>-8.1224905694625878E-3</v>
      </c>
      <c r="K951" s="15">
        <f t="shared" si="88"/>
        <v>-4.6696988981065109E-3</v>
      </c>
      <c r="L951" s="15">
        <f t="shared" si="89"/>
        <v>-7.7140349924219795E-3</v>
      </c>
    </row>
    <row r="952" spans="1:12" x14ac:dyDescent="0.3">
      <c r="A952" s="3">
        <v>43783</v>
      </c>
      <c r="B952" s="18">
        <v>46.05</v>
      </c>
      <c r="C952" s="16">
        <f t="shared" si="84"/>
        <v>3.2679738562091387E-3</v>
      </c>
      <c r="D952" s="18">
        <v>99.87</v>
      </c>
      <c r="E952" s="16">
        <f t="shared" si="85"/>
        <v>2.2077270446563269E-3</v>
      </c>
      <c r="F952" s="18">
        <v>26.07</v>
      </c>
      <c r="G952" s="16">
        <f t="shared" si="86"/>
        <v>1.1520737327188613E-3</v>
      </c>
      <c r="J952" s="15">
        <f t="shared" si="87"/>
        <v>2.7130508543141527E-3</v>
      </c>
      <c r="K952" s="15">
        <f t="shared" si="88"/>
        <v>1.735090203110046E-3</v>
      </c>
      <c r="L952" s="15">
        <f t="shared" si="89"/>
        <v>6.8165292253106352E-4</v>
      </c>
    </row>
    <row r="953" spans="1:12" x14ac:dyDescent="0.3">
      <c r="A953" s="3">
        <v>43784</v>
      </c>
      <c r="B953" s="18">
        <v>46.13</v>
      </c>
      <c r="C953" s="16">
        <f t="shared" si="84"/>
        <v>1.7372421281216521E-3</v>
      </c>
      <c r="D953" s="18">
        <v>99.7</v>
      </c>
      <c r="E953" s="16">
        <f t="shared" si="85"/>
        <v>-1.7022128767397726E-3</v>
      </c>
      <c r="F953" s="18">
        <v>26.06</v>
      </c>
      <c r="G953" s="16">
        <f t="shared" si="86"/>
        <v>-3.835826620637306E-4</v>
      </c>
      <c r="J953" s="15">
        <f t="shared" si="87"/>
        <v>1.1823191262266661E-3</v>
      </c>
      <c r="K953" s="15">
        <f t="shared" si="88"/>
        <v>-2.1748497182860534E-3</v>
      </c>
      <c r="L953" s="15">
        <f t="shared" si="89"/>
        <v>-8.5400347225152834E-4</v>
      </c>
    </row>
    <row r="954" spans="1:12" x14ac:dyDescent="0.3">
      <c r="A954" s="3">
        <v>43787</v>
      </c>
      <c r="B954" s="18">
        <v>46.18</v>
      </c>
      <c r="C954" s="16">
        <f t="shared" si="84"/>
        <v>1.0838933448948929E-3</v>
      </c>
      <c r="D954" s="18">
        <v>100.2</v>
      </c>
      <c r="E954" s="16">
        <f t="shared" si="85"/>
        <v>5.015045135406293E-3</v>
      </c>
      <c r="F954" s="18">
        <v>26.12</v>
      </c>
      <c r="G954" s="16">
        <f t="shared" si="86"/>
        <v>2.3023791250960102E-3</v>
      </c>
      <c r="J954" s="15">
        <f t="shared" si="87"/>
        <v>5.2897034299990682E-4</v>
      </c>
      <c r="K954" s="15">
        <f t="shared" si="88"/>
        <v>4.5424082938600122E-3</v>
      </c>
      <c r="L954" s="15">
        <f t="shared" si="89"/>
        <v>1.8319583149082124E-3</v>
      </c>
    </row>
    <row r="955" spans="1:12" x14ac:dyDescent="0.3">
      <c r="A955" s="3">
        <v>43788</v>
      </c>
      <c r="B955" s="18">
        <v>46.35</v>
      </c>
      <c r="C955" s="16">
        <f t="shared" si="84"/>
        <v>3.681247293200629E-3</v>
      </c>
      <c r="D955" s="18">
        <v>100.66</v>
      </c>
      <c r="E955" s="16">
        <f t="shared" si="85"/>
        <v>4.5908183632734634E-3</v>
      </c>
      <c r="F955" s="18">
        <v>26.14</v>
      </c>
      <c r="G955" s="16">
        <f t="shared" si="86"/>
        <v>7.6569678407345521E-4</v>
      </c>
      <c r="J955" s="15">
        <f t="shared" si="87"/>
        <v>3.126324291305643E-3</v>
      </c>
      <c r="K955" s="15">
        <f t="shared" si="88"/>
        <v>4.1181815217271826E-3</v>
      </c>
      <c r="L955" s="15">
        <f t="shared" si="89"/>
        <v>2.9527597388565751E-4</v>
      </c>
    </row>
    <row r="956" spans="1:12" x14ac:dyDescent="0.3">
      <c r="A956" s="3">
        <v>43789</v>
      </c>
      <c r="B956" s="18">
        <v>46.44</v>
      </c>
      <c r="C956" s="16">
        <f t="shared" si="84"/>
        <v>1.9417475728153999E-3</v>
      </c>
      <c r="D956" s="18">
        <v>100.52</v>
      </c>
      <c r="E956" s="16">
        <f t="shared" si="85"/>
        <v>-1.3908205841446364E-3</v>
      </c>
      <c r="F956" s="18">
        <v>26.13</v>
      </c>
      <c r="G956" s="16">
        <f t="shared" si="86"/>
        <v>-3.8255547054333316E-4</v>
      </c>
      <c r="J956" s="15">
        <f t="shared" si="87"/>
        <v>1.3868245709204139E-3</v>
      </c>
      <c r="K956" s="15">
        <f t="shared" si="88"/>
        <v>-1.8634574256909172E-3</v>
      </c>
      <c r="L956" s="15">
        <f t="shared" si="89"/>
        <v>-8.5297628073113091E-4</v>
      </c>
    </row>
    <row r="957" spans="1:12" x14ac:dyDescent="0.3">
      <c r="A957" s="3">
        <v>43790</v>
      </c>
      <c r="B957" s="18">
        <v>46.17</v>
      </c>
      <c r="C957" s="16">
        <f t="shared" si="84"/>
        <v>-5.8139534883719923E-3</v>
      </c>
      <c r="D957" s="18">
        <v>99.85</v>
      </c>
      <c r="E957" s="16">
        <f t="shared" si="85"/>
        <v>-6.6653402307998988E-3</v>
      </c>
      <c r="F957" s="18">
        <v>26.13</v>
      </c>
      <c r="G957" s="16">
        <f t="shared" si="86"/>
        <v>0</v>
      </c>
      <c r="J957" s="15">
        <f t="shared" si="87"/>
        <v>-6.3688764902669788E-3</v>
      </c>
      <c r="K957" s="15">
        <f t="shared" si="88"/>
        <v>-7.1379770723461796E-3</v>
      </c>
      <c r="L957" s="15">
        <f t="shared" si="89"/>
        <v>-4.704208101877977E-4</v>
      </c>
    </row>
    <row r="958" spans="1:12" x14ac:dyDescent="0.3">
      <c r="A958" s="3">
        <v>43791</v>
      </c>
      <c r="B958" s="18">
        <v>46.06</v>
      </c>
      <c r="C958" s="16">
        <f t="shared" si="84"/>
        <v>-2.3824994585228687E-3</v>
      </c>
      <c r="D958" s="18">
        <v>99.87</v>
      </c>
      <c r="E958" s="16">
        <f t="shared" si="85"/>
        <v>2.0030045067609414E-4</v>
      </c>
      <c r="F958" s="18">
        <v>26.14</v>
      </c>
      <c r="G958" s="16">
        <f t="shared" si="86"/>
        <v>3.8270187523914423E-4</v>
      </c>
      <c r="J958" s="15">
        <f t="shared" si="87"/>
        <v>-2.9374224604178547E-3</v>
      </c>
      <c r="K958" s="15">
        <f t="shared" si="88"/>
        <v>-2.7233639087018656E-4</v>
      </c>
      <c r="L958" s="15">
        <f t="shared" si="89"/>
        <v>-8.7718934948653466E-5</v>
      </c>
    </row>
    <row r="959" spans="1:12" x14ac:dyDescent="0.3">
      <c r="A959" s="3">
        <v>43794</v>
      </c>
      <c r="B959" s="18">
        <v>46.71</v>
      </c>
      <c r="C959" s="16">
        <f t="shared" si="84"/>
        <v>1.4112027789839221E-2</v>
      </c>
      <c r="D959" s="18">
        <v>101.24</v>
      </c>
      <c r="E959" s="16">
        <f t="shared" si="85"/>
        <v>1.3717833183138017E-2</v>
      </c>
      <c r="F959" s="18">
        <v>26.34</v>
      </c>
      <c r="G959" s="16">
        <f t="shared" si="86"/>
        <v>7.6511094108644429E-3</v>
      </c>
      <c r="J959" s="15">
        <f t="shared" si="87"/>
        <v>1.3557104787944235E-2</v>
      </c>
      <c r="K959" s="15">
        <f t="shared" si="88"/>
        <v>1.3245196341591737E-2</v>
      </c>
      <c r="L959" s="15">
        <f t="shared" si="89"/>
        <v>7.1806886006766449E-3</v>
      </c>
    </row>
    <row r="960" spans="1:12" x14ac:dyDescent="0.3">
      <c r="A960" s="3">
        <v>43795</v>
      </c>
      <c r="B960" s="18">
        <v>46.57</v>
      </c>
      <c r="C960" s="16">
        <f t="shared" si="84"/>
        <v>-2.9972168700492796E-3</v>
      </c>
      <c r="D960" s="18">
        <v>100.47</v>
      </c>
      <c r="E960" s="16">
        <f t="shared" si="85"/>
        <v>-7.6056894508099715E-3</v>
      </c>
      <c r="F960" s="18">
        <v>26.29</v>
      </c>
      <c r="G960" s="16">
        <f t="shared" si="86"/>
        <v>-1.8982536066818323E-3</v>
      </c>
      <c r="J960" s="15">
        <f t="shared" si="87"/>
        <v>-3.5521398719442657E-3</v>
      </c>
      <c r="K960" s="15">
        <f t="shared" si="88"/>
        <v>-8.0783262923562523E-3</v>
      </c>
      <c r="L960" s="15">
        <f t="shared" si="89"/>
        <v>-2.3686744168696298E-3</v>
      </c>
    </row>
    <row r="961" spans="1:12" x14ac:dyDescent="0.3">
      <c r="A961" s="3">
        <v>43796</v>
      </c>
      <c r="B961" s="18">
        <v>46.77</v>
      </c>
      <c r="C961" s="16">
        <f t="shared" si="84"/>
        <v>4.2946102641185924E-3</v>
      </c>
      <c r="D961" s="18">
        <v>100.99</v>
      </c>
      <c r="E961" s="16">
        <f t="shared" si="85"/>
        <v>5.1756743306459185E-3</v>
      </c>
      <c r="F961" s="18">
        <v>26.24</v>
      </c>
      <c r="G961" s="16">
        <f t="shared" si="86"/>
        <v>-1.9018638265499987E-3</v>
      </c>
      <c r="J961" s="15">
        <f t="shared" si="87"/>
        <v>3.7396872622236063E-3</v>
      </c>
      <c r="K961" s="15">
        <f t="shared" si="88"/>
        <v>4.7030374890996377E-3</v>
      </c>
      <c r="L961" s="15">
        <f t="shared" si="89"/>
        <v>-2.3722846367377963E-3</v>
      </c>
    </row>
    <row r="962" spans="1:12" x14ac:dyDescent="0.3">
      <c r="A962" s="3">
        <v>43797</v>
      </c>
      <c r="B962" s="18">
        <v>47.02</v>
      </c>
      <c r="C962" s="16">
        <f t="shared" si="84"/>
        <v>5.3453068206115173E-3</v>
      </c>
      <c r="D962" s="18">
        <v>101.89</v>
      </c>
      <c r="E962" s="16">
        <f t="shared" si="85"/>
        <v>8.9117734429151607E-3</v>
      </c>
      <c r="F962" s="18">
        <v>26.38</v>
      </c>
      <c r="G962" s="16">
        <f t="shared" si="86"/>
        <v>5.3353658536585691E-3</v>
      </c>
      <c r="J962" s="15">
        <f t="shared" si="87"/>
        <v>4.7903838187165308E-3</v>
      </c>
      <c r="K962" s="15">
        <f t="shared" si="88"/>
        <v>8.4391366013688799E-3</v>
      </c>
      <c r="L962" s="15">
        <f t="shared" si="89"/>
        <v>4.8649450434707711E-3</v>
      </c>
    </row>
    <row r="963" spans="1:12" x14ac:dyDescent="0.3">
      <c r="A963" s="3">
        <v>43798</v>
      </c>
      <c r="B963" s="18">
        <v>46.7</v>
      </c>
      <c r="C963" s="16">
        <f t="shared" si="84"/>
        <v>-6.8056146320714106E-3</v>
      </c>
      <c r="D963" s="18">
        <v>101.91</v>
      </c>
      <c r="E963" s="16">
        <f t="shared" si="85"/>
        <v>1.962901167926745E-4</v>
      </c>
      <c r="F963" s="18">
        <v>26.57</v>
      </c>
      <c r="G963" s="16">
        <f t="shared" si="86"/>
        <v>7.2024260803640328E-3</v>
      </c>
      <c r="J963" s="15">
        <f t="shared" si="87"/>
        <v>-7.3605376339663971E-3</v>
      </c>
      <c r="K963" s="15">
        <f t="shared" si="88"/>
        <v>-2.7634672475360621E-4</v>
      </c>
      <c r="L963" s="15">
        <f t="shared" si="89"/>
        <v>6.7320052701762348E-3</v>
      </c>
    </row>
    <row r="964" spans="1:12" x14ac:dyDescent="0.3">
      <c r="A964" s="3">
        <v>43801</v>
      </c>
      <c r="B964" s="18">
        <v>46.68</v>
      </c>
      <c r="C964" s="16">
        <f t="shared" si="84"/>
        <v>-4.2826552462538192E-4</v>
      </c>
      <c r="D964" s="18">
        <v>101.38</v>
      </c>
      <c r="E964" s="16">
        <f t="shared" si="85"/>
        <v>-5.2006672554214539E-3</v>
      </c>
      <c r="F964" s="18">
        <v>26.41</v>
      </c>
      <c r="G964" s="16">
        <f t="shared" si="86"/>
        <v>-6.021829130598455E-3</v>
      </c>
      <c r="J964" s="15">
        <f t="shared" si="87"/>
        <v>-9.8318852652036796E-4</v>
      </c>
      <c r="K964" s="15">
        <f t="shared" si="88"/>
        <v>-5.6733040969677347E-3</v>
      </c>
      <c r="L964" s="15">
        <f t="shared" si="89"/>
        <v>-6.492249940786253E-3</v>
      </c>
    </row>
    <row r="965" spans="1:12" x14ac:dyDescent="0.3">
      <c r="A965" s="3">
        <v>43802</v>
      </c>
      <c r="B965" s="18">
        <v>46.44</v>
      </c>
      <c r="C965" s="16">
        <f t="shared" ref="C965:C1028" si="90">B965/B964-1</f>
        <v>-5.1413881748072487E-3</v>
      </c>
      <c r="D965" s="18">
        <v>100.44</v>
      </c>
      <c r="E965" s="16">
        <f t="shared" ref="E965:E1028" si="91">D965/D964-1</f>
        <v>-9.272045768396131E-3</v>
      </c>
      <c r="F965" s="18">
        <v>26.25</v>
      </c>
      <c r="G965" s="16">
        <f t="shared" ref="G965:G1028" si="92">F965/F964-1</f>
        <v>-6.0583112457402999E-3</v>
      </c>
      <c r="J965" s="15">
        <f t="shared" ref="J965:J1028" si="93">C965-$C$1235</f>
        <v>-5.6963111767022352E-3</v>
      </c>
      <c r="K965" s="15">
        <f t="shared" ref="K965:K1028" si="94">E965-$E$1235</f>
        <v>-9.7446826099424119E-3</v>
      </c>
      <c r="L965" s="15">
        <f t="shared" ref="L965:L1028" si="95">G965-$G$1235</f>
        <v>-6.5287320559280979E-3</v>
      </c>
    </row>
    <row r="966" spans="1:12" x14ac:dyDescent="0.3">
      <c r="A966" s="3">
        <v>43803</v>
      </c>
      <c r="B966" s="18">
        <v>46.68</v>
      </c>
      <c r="C966" s="16">
        <f t="shared" si="90"/>
        <v>5.1679586563306845E-3</v>
      </c>
      <c r="D966" s="18">
        <v>100.76</v>
      </c>
      <c r="E966" s="16">
        <f t="shared" si="91"/>
        <v>3.1859816806054653E-3</v>
      </c>
      <c r="F966" s="18">
        <v>26.4</v>
      </c>
      <c r="G966" s="16">
        <f t="shared" si="92"/>
        <v>5.7142857142855608E-3</v>
      </c>
      <c r="J966" s="15">
        <f t="shared" si="93"/>
        <v>4.613035654435698E-3</v>
      </c>
      <c r="K966" s="15">
        <f t="shared" si="94"/>
        <v>2.7133448390591845E-3</v>
      </c>
      <c r="L966" s="15">
        <f t="shared" si="95"/>
        <v>5.2438649040977628E-3</v>
      </c>
    </row>
    <row r="967" spans="1:12" x14ac:dyDescent="0.3">
      <c r="A967" s="3">
        <v>43804</v>
      </c>
      <c r="B967" s="18">
        <v>46.49</v>
      </c>
      <c r="C967" s="16">
        <f t="shared" si="90"/>
        <v>-4.0702656383889702E-3</v>
      </c>
      <c r="D967" s="18">
        <v>100.57</v>
      </c>
      <c r="E967" s="16">
        <f t="shared" si="91"/>
        <v>-1.8856689162367601E-3</v>
      </c>
      <c r="F967" s="18">
        <v>26.43</v>
      </c>
      <c r="G967" s="16">
        <f t="shared" si="92"/>
        <v>1.1363636363637131E-3</v>
      </c>
      <c r="J967" s="15">
        <f t="shared" si="93"/>
        <v>-4.6251886402839566E-3</v>
      </c>
      <c r="K967" s="15">
        <f t="shared" si="94"/>
        <v>-2.358305757783041E-3</v>
      </c>
      <c r="L967" s="15">
        <f t="shared" si="95"/>
        <v>6.6594282617591532E-4</v>
      </c>
    </row>
    <row r="968" spans="1:12" x14ac:dyDescent="0.3">
      <c r="A968" s="3">
        <v>43805</v>
      </c>
      <c r="B968" s="18">
        <v>46.16</v>
      </c>
      <c r="C968" s="16">
        <f t="shared" si="90"/>
        <v>-7.0983007098301965E-3</v>
      </c>
      <c r="D968" s="18">
        <v>99.42</v>
      </c>
      <c r="E968" s="16">
        <f t="shared" si="91"/>
        <v>-1.1434821517350979E-2</v>
      </c>
      <c r="F968" s="18">
        <v>26.25</v>
      </c>
      <c r="G968" s="16">
        <f t="shared" si="92"/>
        <v>-6.8104426787740646E-3</v>
      </c>
      <c r="J968" s="15">
        <f t="shared" si="93"/>
        <v>-7.6532237117251829E-3</v>
      </c>
      <c r="K968" s="15">
        <f t="shared" si="94"/>
        <v>-1.190745835889726E-2</v>
      </c>
      <c r="L968" s="15">
        <f t="shared" si="95"/>
        <v>-7.2808634889618626E-3</v>
      </c>
    </row>
    <row r="969" spans="1:12" x14ac:dyDescent="0.3">
      <c r="A969" s="3">
        <v>43808</v>
      </c>
      <c r="B969" s="18">
        <v>46.19</v>
      </c>
      <c r="C969" s="16">
        <f t="shared" si="90"/>
        <v>6.4991334488739838E-4</v>
      </c>
      <c r="D969" s="18">
        <v>99.24</v>
      </c>
      <c r="E969" s="16">
        <f t="shared" si="91"/>
        <v>-1.8105009052504784E-3</v>
      </c>
      <c r="F969" s="18">
        <v>26.11</v>
      </c>
      <c r="G969" s="16">
        <f t="shared" si="92"/>
        <v>-5.3333333333333011E-3</v>
      </c>
      <c r="J969" s="15">
        <f t="shared" si="93"/>
        <v>9.4990342992412342E-5</v>
      </c>
      <c r="K969" s="15">
        <f t="shared" si="94"/>
        <v>-2.2831377467967592E-3</v>
      </c>
      <c r="L969" s="15">
        <f t="shared" si="95"/>
        <v>-5.803754143521099E-3</v>
      </c>
    </row>
    <row r="970" spans="1:12" x14ac:dyDescent="0.3">
      <c r="A970" s="3">
        <v>43809</v>
      </c>
      <c r="B970" s="18">
        <v>45.95</v>
      </c>
      <c r="C970" s="16">
        <f t="shared" si="90"/>
        <v>-5.1959298549468791E-3</v>
      </c>
      <c r="D970" s="18">
        <v>98.3</v>
      </c>
      <c r="E970" s="16">
        <f t="shared" si="91"/>
        <v>-9.4719871019749435E-3</v>
      </c>
      <c r="F970" s="18">
        <v>25.95</v>
      </c>
      <c r="G970" s="16">
        <f t="shared" si="92"/>
        <v>-6.127920337035575E-3</v>
      </c>
      <c r="J970" s="15">
        <f t="shared" si="93"/>
        <v>-5.7508528568418656E-3</v>
      </c>
      <c r="K970" s="15">
        <f t="shared" si="94"/>
        <v>-9.9446239435212243E-3</v>
      </c>
      <c r="L970" s="15">
        <f t="shared" si="95"/>
        <v>-6.598341147223373E-3</v>
      </c>
    </row>
    <row r="971" spans="1:12" x14ac:dyDescent="0.3">
      <c r="A971" s="3">
        <v>43810</v>
      </c>
      <c r="B971" s="18">
        <v>46.17</v>
      </c>
      <c r="C971" s="16">
        <f t="shared" si="90"/>
        <v>4.7878128400435926E-3</v>
      </c>
      <c r="D971" s="18">
        <v>98.65</v>
      </c>
      <c r="E971" s="16">
        <f t="shared" si="91"/>
        <v>3.560528992879064E-3</v>
      </c>
      <c r="F971" s="18">
        <v>25.93</v>
      </c>
      <c r="G971" s="16">
        <f t="shared" si="92"/>
        <v>-7.7071290944119575E-4</v>
      </c>
      <c r="J971" s="15">
        <f t="shared" si="93"/>
        <v>4.2328898381486062E-3</v>
      </c>
      <c r="K971" s="15">
        <f t="shared" si="94"/>
        <v>3.0878921513327832E-3</v>
      </c>
      <c r="L971" s="15">
        <f t="shared" si="95"/>
        <v>-1.2411337196289935E-3</v>
      </c>
    </row>
    <row r="972" spans="1:12" x14ac:dyDescent="0.3">
      <c r="A972" s="3">
        <v>43811</v>
      </c>
      <c r="B972" s="18">
        <v>46.37</v>
      </c>
      <c r="C972" s="16">
        <f t="shared" si="90"/>
        <v>4.3318171973141251E-3</v>
      </c>
      <c r="D972" s="18">
        <v>99.28</v>
      </c>
      <c r="E972" s="16">
        <f t="shared" si="91"/>
        <v>6.3862138874808405E-3</v>
      </c>
      <c r="F972" s="18">
        <v>26.22</v>
      </c>
      <c r="G972" s="16">
        <f t="shared" si="92"/>
        <v>1.1183956806787521E-2</v>
      </c>
      <c r="J972" s="15">
        <f t="shared" si="93"/>
        <v>3.776894195419139E-3</v>
      </c>
      <c r="K972" s="15">
        <f t="shared" si="94"/>
        <v>5.9135770459345597E-3</v>
      </c>
      <c r="L972" s="15">
        <f t="shared" si="95"/>
        <v>1.0713535996599723E-2</v>
      </c>
    </row>
    <row r="973" spans="1:12" x14ac:dyDescent="0.3">
      <c r="A973" s="3">
        <v>43812</v>
      </c>
      <c r="B973" s="18">
        <v>46.83</v>
      </c>
      <c r="C973" s="16">
        <f t="shared" si="90"/>
        <v>9.9202070304076351E-3</v>
      </c>
      <c r="D973" s="18">
        <v>100.2</v>
      </c>
      <c r="E973" s="16">
        <f t="shared" si="91"/>
        <v>9.266720386784888E-3</v>
      </c>
      <c r="F973" s="18">
        <v>26.39</v>
      </c>
      <c r="G973" s="16">
        <f t="shared" si="92"/>
        <v>6.4836003051107483E-3</v>
      </c>
      <c r="J973" s="15">
        <f t="shared" si="93"/>
        <v>9.3652840285126486E-3</v>
      </c>
      <c r="K973" s="15">
        <f t="shared" si="94"/>
        <v>8.7940835452386071E-3</v>
      </c>
      <c r="L973" s="15">
        <f t="shared" si="95"/>
        <v>6.0131794949229503E-3</v>
      </c>
    </row>
    <row r="974" spans="1:12" x14ac:dyDescent="0.3">
      <c r="A974" s="3">
        <v>43815</v>
      </c>
      <c r="B974" s="18">
        <v>46.65</v>
      </c>
      <c r="C974" s="16">
        <f t="shared" si="90"/>
        <v>-3.8436899423446302E-3</v>
      </c>
      <c r="D974" s="18">
        <v>99.46</v>
      </c>
      <c r="E974" s="16">
        <f t="shared" si="91"/>
        <v>-7.3852295409182478E-3</v>
      </c>
      <c r="F974" s="18">
        <v>26.45</v>
      </c>
      <c r="G974" s="16">
        <f t="shared" si="92"/>
        <v>2.2735884804849782E-3</v>
      </c>
      <c r="J974" s="15">
        <f t="shared" si="93"/>
        <v>-4.3986129442396167E-3</v>
      </c>
      <c r="K974" s="15">
        <f t="shared" si="94"/>
        <v>-7.8578663824645286E-3</v>
      </c>
      <c r="L974" s="15">
        <f t="shared" si="95"/>
        <v>1.8031676702971804E-3</v>
      </c>
    </row>
    <row r="975" spans="1:12" x14ac:dyDescent="0.3">
      <c r="A975" s="3">
        <v>43816</v>
      </c>
      <c r="B975" s="18">
        <v>47.1</v>
      </c>
      <c r="C975" s="16">
        <f t="shared" si="90"/>
        <v>9.6463022508039842E-3</v>
      </c>
      <c r="D975" s="18">
        <v>100.13</v>
      </c>
      <c r="E975" s="16">
        <f t="shared" si="91"/>
        <v>6.7363764327368347E-3</v>
      </c>
      <c r="F975" s="18">
        <v>26.63</v>
      </c>
      <c r="G975" s="16">
        <f t="shared" si="92"/>
        <v>6.8052930056710093E-3</v>
      </c>
      <c r="J975" s="15">
        <f t="shared" si="93"/>
        <v>9.0913792489089977E-3</v>
      </c>
      <c r="K975" s="15">
        <f t="shared" si="94"/>
        <v>6.2637395911905539E-3</v>
      </c>
      <c r="L975" s="15">
        <f t="shared" si="95"/>
        <v>6.3348721954832113E-3</v>
      </c>
    </row>
    <row r="976" spans="1:12" x14ac:dyDescent="0.3">
      <c r="A976" s="3">
        <v>43817</v>
      </c>
      <c r="B976" s="18">
        <v>47.23</v>
      </c>
      <c r="C976" s="16">
        <f t="shared" si="90"/>
        <v>2.7600849256899096E-3</v>
      </c>
      <c r="D976" s="18">
        <v>99.67</v>
      </c>
      <c r="E976" s="16">
        <f t="shared" si="91"/>
        <v>-4.5940277639068272E-3</v>
      </c>
      <c r="F976" s="18">
        <v>26.64</v>
      </c>
      <c r="G976" s="16">
        <f t="shared" si="92"/>
        <v>3.7551633496057946E-4</v>
      </c>
      <c r="J976" s="15">
        <f t="shared" si="93"/>
        <v>2.2051619237949236E-3</v>
      </c>
      <c r="K976" s="15">
        <f t="shared" si="94"/>
        <v>-5.066664605453108E-3</v>
      </c>
      <c r="L976" s="15">
        <f t="shared" si="95"/>
        <v>-9.4904475227218239E-5</v>
      </c>
    </row>
    <row r="977" spans="1:12" x14ac:dyDescent="0.3">
      <c r="A977" s="3">
        <v>43818</v>
      </c>
      <c r="B977" s="18">
        <v>47.35</v>
      </c>
      <c r="C977" s="16">
        <f t="shared" si="90"/>
        <v>2.5407579928011792E-3</v>
      </c>
      <c r="D977" s="18">
        <v>99.74</v>
      </c>
      <c r="E977" s="16">
        <f t="shared" si="91"/>
        <v>7.0231764823902587E-4</v>
      </c>
      <c r="F977" s="18">
        <v>26.58</v>
      </c>
      <c r="G977" s="16">
        <f t="shared" si="92"/>
        <v>-2.2522522522523403E-3</v>
      </c>
      <c r="J977" s="15">
        <f t="shared" si="93"/>
        <v>1.9858349909061932E-3</v>
      </c>
      <c r="K977" s="15">
        <f t="shared" si="94"/>
        <v>2.2968080669274517E-4</v>
      </c>
      <c r="L977" s="15">
        <f t="shared" si="95"/>
        <v>-2.7226730624401378E-3</v>
      </c>
    </row>
    <row r="978" spans="1:12" x14ac:dyDescent="0.3">
      <c r="A978" s="3">
        <v>43819</v>
      </c>
      <c r="B978" s="18">
        <v>47.43</v>
      </c>
      <c r="C978" s="16">
        <f t="shared" si="90"/>
        <v>1.689545934530079E-3</v>
      </c>
      <c r="D978" s="18">
        <v>99.82</v>
      </c>
      <c r="E978" s="16">
        <f t="shared" si="91"/>
        <v>8.02085422097365E-4</v>
      </c>
      <c r="F978" s="18">
        <v>26.56</v>
      </c>
      <c r="G978" s="16">
        <f t="shared" si="92"/>
        <v>-7.5244544770503019E-4</v>
      </c>
      <c r="J978" s="15">
        <f t="shared" si="93"/>
        <v>1.1346229326350929E-3</v>
      </c>
      <c r="K978" s="15">
        <f t="shared" si="94"/>
        <v>3.2944858055108429E-4</v>
      </c>
      <c r="L978" s="15">
        <f t="shared" si="95"/>
        <v>-1.2228662578928279E-3</v>
      </c>
    </row>
    <row r="979" spans="1:12" x14ac:dyDescent="0.3">
      <c r="A979" s="3">
        <v>43822</v>
      </c>
      <c r="B979" s="18">
        <v>47.45</v>
      </c>
      <c r="C979" s="16">
        <f t="shared" si="90"/>
        <v>4.216740459626056E-4</v>
      </c>
      <c r="D979" s="18">
        <v>99.73</v>
      </c>
      <c r="E979" s="16">
        <f t="shared" si="91"/>
        <v>-9.0162292125817167E-4</v>
      </c>
      <c r="F979" s="18">
        <v>26.57</v>
      </c>
      <c r="G979" s="16">
        <f t="shared" si="92"/>
        <v>3.7650602409633471E-4</v>
      </c>
      <c r="J979" s="15">
        <f t="shared" si="93"/>
        <v>-1.3324895593238044E-4</v>
      </c>
      <c r="K979" s="15">
        <f t="shared" si="94"/>
        <v>-1.3742597628044525E-3</v>
      </c>
      <c r="L979" s="15">
        <f t="shared" si="95"/>
        <v>-9.3914786091462983E-5</v>
      </c>
    </row>
    <row r="980" spans="1:12" x14ac:dyDescent="0.3">
      <c r="A980" s="3">
        <v>43823</v>
      </c>
      <c r="B980" s="18">
        <v>47.36</v>
      </c>
      <c r="C980" s="16">
        <f t="shared" si="90"/>
        <v>-1.8967334035827621E-3</v>
      </c>
      <c r="D980" s="18">
        <v>99.85</v>
      </c>
      <c r="E980" s="16">
        <f t="shared" si="91"/>
        <v>1.2032487716835405E-3</v>
      </c>
      <c r="F980" s="18">
        <v>26.56</v>
      </c>
      <c r="G980" s="16">
        <f t="shared" si="92"/>
        <v>-3.7636432066245895E-4</v>
      </c>
      <c r="J980" s="15">
        <f t="shared" si="93"/>
        <v>-2.4516564054777481E-3</v>
      </c>
      <c r="K980" s="15">
        <f t="shared" si="94"/>
        <v>7.3061193013725979E-4</v>
      </c>
      <c r="L980" s="15">
        <f t="shared" si="95"/>
        <v>-8.467851308502567E-4</v>
      </c>
    </row>
    <row r="981" spans="1:12" x14ac:dyDescent="0.3">
      <c r="A981" s="3">
        <v>43825</v>
      </c>
      <c r="B981" s="18">
        <v>47.08</v>
      </c>
      <c r="C981" s="16">
        <f t="shared" si="90"/>
        <v>-5.9121621621621712E-3</v>
      </c>
      <c r="D981" s="18">
        <v>99.69</v>
      </c>
      <c r="E981" s="16">
        <f t="shared" si="91"/>
        <v>-1.602403605408087E-3</v>
      </c>
      <c r="F981" s="18">
        <v>26.58</v>
      </c>
      <c r="G981" s="16">
        <f t="shared" si="92"/>
        <v>7.5301204819266943E-4</v>
      </c>
      <c r="J981" s="15">
        <f t="shared" si="93"/>
        <v>-6.4670851640571576E-3</v>
      </c>
      <c r="K981" s="15">
        <f t="shared" si="94"/>
        <v>-2.0750404469543678E-3</v>
      </c>
      <c r="L981" s="15">
        <f t="shared" si="95"/>
        <v>2.8259123800487173E-4</v>
      </c>
    </row>
    <row r="982" spans="1:12" x14ac:dyDescent="0.3">
      <c r="A982" s="3">
        <v>43826</v>
      </c>
      <c r="B982" s="18">
        <v>47.54</v>
      </c>
      <c r="C982" s="16">
        <f t="shared" si="90"/>
        <v>9.77060322854717E-3</v>
      </c>
      <c r="D982" s="18">
        <v>100.73</v>
      </c>
      <c r="E982" s="16">
        <f t="shared" si="91"/>
        <v>1.0432340254789896E-2</v>
      </c>
      <c r="F982" s="18">
        <v>26.81</v>
      </c>
      <c r="G982" s="16">
        <f t="shared" si="92"/>
        <v>8.6531226486079582E-3</v>
      </c>
      <c r="J982" s="15">
        <f t="shared" si="93"/>
        <v>9.2156802266521835E-3</v>
      </c>
      <c r="K982" s="15">
        <f t="shared" si="94"/>
        <v>9.959703413243615E-3</v>
      </c>
      <c r="L982" s="15">
        <f t="shared" si="95"/>
        <v>8.1827018384201602E-3</v>
      </c>
    </row>
    <row r="983" spans="1:12" x14ac:dyDescent="0.3">
      <c r="A983" s="3">
        <v>43829</v>
      </c>
      <c r="B983" s="18">
        <v>47.57</v>
      </c>
      <c r="C983" s="16">
        <f t="shared" si="90"/>
        <v>6.3104753891463083E-4</v>
      </c>
      <c r="D983" s="18">
        <v>100.8</v>
      </c>
      <c r="E983" s="16">
        <f t="shared" si="91"/>
        <v>6.9492703266149647E-4</v>
      </c>
      <c r="F983" s="18">
        <v>26.97</v>
      </c>
      <c r="G983" s="16">
        <f t="shared" si="92"/>
        <v>5.9679224170086087E-3</v>
      </c>
      <c r="J983" s="15">
        <f t="shared" si="93"/>
        <v>7.6124537019644795E-5</v>
      </c>
      <c r="K983" s="15">
        <f t="shared" si="94"/>
        <v>2.2229019111521576E-4</v>
      </c>
      <c r="L983" s="15">
        <f t="shared" si="95"/>
        <v>5.4975016068208107E-3</v>
      </c>
    </row>
    <row r="984" spans="1:12" x14ac:dyDescent="0.3">
      <c r="A984" s="3">
        <v>43830</v>
      </c>
      <c r="B984" s="18">
        <v>47.26</v>
      </c>
      <c r="C984" s="16">
        <f t="shared" si="90"/>
        <v>-6.5167122135800781E-3</v>
      </c>
      <c r="D984" s="18">
        <v>100.95</v>
      </c>
      <c r="E984" s="16">
        <f t="shared" si="91"/>
        <v>1.4880952380953438E-3</v>
      </c>
      <c r="F984" s="18">
        <v>27.07</v>
      </c>
      <c r="G984" s="16">
        <f t="shared" si="92"/>
        <v>3.7078235076011268E-3</v>
      </c>
      <c r="J984" s="15">
        <f t="shared" si="93"/>
        <v>-7.0716352154750646E-3</v>
      </c>
      <c r="K984" s="15">
        <f t="shared" si="94"/>
        <v>1.015458396549063E-3</v>
      </c>
      <c r="L984" s="15">
        <f t="shared" si="95"/>
        <v>3.2374026974133292E-3</v>
      </c>
    </row>
    <row r="985" spans="1:12" x14ac:dyDescent="0.3">
      <c r="A985" s="3">
        <v>43831</v>
      </c>
      <c r="B985" s="18">
        <v>47.33</v>
      </c>
      <c r="C985" s="16">
        <f t="shared" si="90"/>
        <v>1.4811680067710054E-3</v>
      </c>
      <c r="D985" s="18">
        <v>101.13</v>
      </c>
      <c r="E985" s="16">
        <f t="shared" si="91"/>
        <v>1.7830609212481363E-3</v>
      </c>
      <c r="F985" s="18">
        <v>27.21</v>
      </c>
      <c r="G985" s="16">
        <f t="shared" si="92"/>
        <v>5.1717768747692183E-3</v>
      </c>
      <c r="J985" s="15">
        <f t="shared" si="93"/>
        <v>9.2624500487601931E-4</v>
      </c>
      <c r="K985" s="15">
        <f t="shared" si="94"/>
        <v>1.3104240797018555E-3</v>
      </c>
      <c r="L985" s="15">
        <f t="shared" si="95"/>
        <v>4.7013560645814204E-3</v>
      </c>
    </row>
    <row r="986" spans="1:12" x14ac:dyDescent="0.3">
      <c r="A986" s="3">
        <v>43832</v>
      </c>
      <c r="B986" s="18">
        <v>47.65</v>
      </c>
      <c r="C986" s="16">
        <f t="shared" si="90"/>
        <v>6.7610395098245402E-3</v>
      </c>
      <c r="D986" s="18">
        <v>102.5</v>
      </c>
      <c r="E986" s="16">
        <f t="shared" si="91"/>
        <v>1.3546919806190161E-2</v>
      </c>
      <c r="F986" s="18">
        <v>27.44</v>
      </c>
      <c r="G986" s="16">
        <f t="shared" si="92"/>
        <v>8.4527747151783572E-3</v>
      </c>
      <c r="J986" s="15">
        <f t="shared" si="93"/>
        <v>6.2061165079295537E-3</v>
      </c>
      <c r="K986" s="15">
        <f t="shared" si="94"/>
        <v>1.307428296464388E-2</v>
      </c>
      <c r="L986" s="15">
        <f t="shared" si="95"/>
        <v>7.9823539049905592E-3</v>
      </c>
    </row>
    <row r="987" spans="1:12" x14ac:dyDescent="0.3">
      <c r="A987" s="3">
        <v>43833</v>
      </c>
      <c r="B987" s="18">
        <v>47.43</v>
      </c>
      <c r="C987" s="16">
        <f t="shared" si="90"/>
        <v>-4.6169989506820164E-3</v>
      </c>
      <c r="D987" s="18">
        <v>102.13</v>
      </c>
      <c r="E987" s="16">
        <f t="shared" si="91"/>
        <v>-3.6097560975609788E-3</v>
      </c>
      <c r="F987" s="18">
        <v>27.49</v>
      </c>
      <c r="G987" s="16">
        <f t="shared" si="92"/>
        <v>1.8221574344021718E-3</v>
      </c>
      <c r="J987" s="15">
        <f t="shared" si="93"/>
        <v>-5.1719219525770029E-3</v>
      </c>
      <c r="K987" s="15">
        <f t="shared" si="94"/>
        <v>-4.0823929391072596E-3</v>
      </c>
      <c r="L987" s="15">
        <f t="shared" si="95"/>
        <v>1.3517366242143741E-3</v>
      </c>
    </row>
    <row r="988" spans="1:12" x14ac:dyDescent="0.3">
      <c r="A988" s="3">
        <v>43836</v>
      </c>
      <c r="B988" s="18">
        <v>46.62</v>
      </c>
      <c r="C988" s="16">
        <f t="shared" si="90"/>
        <v>-1.7077798861480087E-2</v>
      </c>
      <c r="D988" s="18">
        <v>100.17</v>
      </c>
      <c r="E988" s="16">
        <f t="shared" si="91"/>
        <v>-1.919122686771757E-2</v>
      </c>
      <c r="F988" s="18">
        <v>27.16</v>
      </c>
      <c r="G988" s="16">
        <f t="shared" si="92"/>
        <v>-1.2004365223717617E-2</v>
      </c>
      <c r="J988" s="15">
        <f t="shared" si="93"/>
        <v>-1.7632721863375073E-2</v>
      </c>
      <c r="K988" s="15">
        <f t="shared" si="94"/>
        <v>-1.9663863709263849E-2</v>
      </c>
      <c r="L988" s="15">
        <f t="shared" si="95"/>
        <v>-1.2474786033905415E-2</v>
      </c>
    </row>
    <row r="989" spans="1:12" x14ac:dyDescent="0.3">
      <c r="A989" s="3">
        <v>43837</v>
      </c>
      <c r="B989" s="18">
        <v>46.81</v>
      </c>
      <c r="C989" s="16">
        <f t="shared" si="90"/>
        <v>4.0755040755042771E-3</v>
      </c>
      <c r="D989" s="18">
        <v>100.52</v>
      </c>
      <c r="E989" s="16">
        <f t="shared" si="91"/>
        <v>3.4940600978337066E-3</v>
      </c>
      <c r="F989" s="18">
        <v>27.38</v>
      </c>
      <c r="G989" s="16">
        <f t="shared" si="92"/>
        <v>8.1001472754049786E-3</v>
      </c>
      <c r="J989" s="15">
        <f t="shared" si="93"/>
        <v>3.520581073609291E-3</v>
      </c>
      <c r="K989" s="15">
        <f t="shared" si="94"/>
        <v>3.0214232562874258E-3</v>
      </c>
      <c r="L989" s="15">
        <f t="shared" si="95"/>
        <v>7.6297264652171806E-3</v>
      </c>
    </row>
    <row r="990" spans="1:12" x14ac:dyDescent="0.3">
      <c r="A990" s="3">
        <v>43838</v>
      </c>
      <c r="B990" s="18">
        <v>46.73</v>
      </c>
      <c r="C990" s="16">
        <f t="shared" si="90"/>
        <v>-1.7090365306559052E-3</v>
      </c>
      <c r="D990" s="18">
        <v>100.44</v>
      </c>
      <c r="E990" s="16">
        <f t="shared" si="91"/>
        <v>-7.9586152009547551E-4</v>
      </c>
      <c r="F990" s="18">
        <v>27.35</v>
      </c>
      <c r="G990" s="16">
        <f t="shared" si="92"/>
        <v>-1.0956902848794359E-3</v>
      </c>
      <c r="J990" s="15">
        <f t="shared" si="93"/>
        <v>-2.2639595325508913E-3</v>
      </c>
      <c r="K990" s="15">
        <f t="shared" si="94"/>
        <v>-1.2684983616417563E-3</v>
      </c>
      <c r="L990" s="15">
        <f t="shared" si="95"/>
        <v>-1.5661110950672336E-3</v>
      </c>
    </row>
    <row r="991" spans="1:12" x14ac:dyDescent="0.3">
      <c r="A991" s="3">
        <v>43839</v>
      </c>
      <c r="B991" s="18">
        <v>47.39</v>
      </c>
      <c r="C991" s="16">
        <f t="shared" si="90"/>
        <v>1.4123689278835894E-2</v>
      </c>
      <c r="D991" s="18">
        <v>101.77</v>
      </c>
      <c r="E991" s="16">
        <f t="shared" si="91"/>
        <v>1.324173636001591E-2</v>
      </c>
      <c r="F991" s="18">
        <v>27.63</v>
      </c>
      <c r="G991" s="16">
        <f t="shared" si="92"/>
        <v>1.023765996343684E-2</v>
      </c>
      <c r="J991" s="15">
        <f t="shared" si="93"/>
        <v>1.3568766276940907E-2</v>
      </c>
      <c r="K991" s="15">
        <f t="shared" si="94"/>
        <v>1.2769099518469629E-2</v>
      </c>
      <c r="L991" s="15">
        <f t="shared" si="95"/>
        <v>9.7672391532490424E-3</v>
      </c>
    </row>
    <row r="992" spans="1:12" x14ac:dyDescent="0.3">
      <c r="A992" s="3">
        <v>43840</v>
      </c>
      <c r="B992" s="18">
        <v>47.54</v>
      </c>
      <c r="C992" s="16">
        <f t="shared" si="90"/>
        <v>3.1652247309559289E-3</v>
      </c>
      <c r="D992" s="18">
        <v>101.97</v>
      </c>
      <c r="E992" s="16">
        <f t="shared" si="91"/>
        <v>1.9652156824212508E-3</v>
      </c>
      <c r="F992" s="18">
        <v>27.79</v>
      </c>
      <c r="G992" s="16">
        <f t="shared" si="92"/>
        <v>5.7908070937386924E-3</v>
      </c>
      <c r="J992" s="15">
        <f t="shared" si="93"/>
        <v>2.6103017290609429E-3</v>
      </c>
      <c r="K992" s="15">
        <f t="shared" si="94"/>
        <v>1.49257884087497E-3</v>
      </c>
      <c r="L992" s="15">
        <f t="shared" si="95"/>
        <v>5.3203862835508944E-3</v>
      </c>
    </row>
    <row r="993" spans="1:12" x14ac:dyDescent="0.3">
      <c r="A993" s="3">
        <v>43843</v>
      </c>
      <c r="B993" s="18">
        <v>47.86</v>
      </c>
      <c r="C993" s="16">
        <f t="shared" si="90"/>
        <v>6.7311737484223588E-3</v>
      </c>
      <c r="D993" s="18">
        <v>102.77</v>
      </c>
      <c r="E993" s="16">
        <f t="shared" si="91"/>
        <v>7.845444738648677E-3</v>
      </c>
      <c r="F993" s="18">
        <v>27.97</v>
      </c>
      <c r="G993" s="16">
        <f t="shared" si="92"/>
        <v>6.4771500539761995E-3</v>
      </c>
      <c r="J993" s="15">
        <f t="shared" si="93"/>
        <v>6.1762507465273724E-3</v>
      </c>
      <c r="K993" s="15">
        <f t="shared" si="94"/>
        <v>7.3728078971023962E-3</v>
      </c>
      <c r="L993" s="15">
        <f t="shared" si="95"/>
        <v>6.0067292437884015E-3</v>
      </c>
    </row>
    <row r="994" spans="1:12" x14ac:dyDescent="0.3">
      <c r="A994" s="3">
        <v>43844</v>
      </c>
      <c r="B994" s="18">
        <v>48.03</v>
      </c>
      <c r="C994" s="16">
        <f t="shared" si="90"/>
        <v>3.5520267446720322E-3</v>
      </c>
      <c r="D994" s="18">
        <v>103.48</v>
      </c>
      <c r="E994" s="16">
        <f t="shared" si="91"/>
        <v>6.9086309234211996E-3</v>
      </c>
      <c r="F994" s="18">
        <v>28.06</v>
      </c>
      <c r="G994" s="16">
        <f t="shared" si="92"/>
        <v>3.2177332856631047E-3</v>
      </c>
      <c r="J994" s="15">
        <f t="shared" si="93"/>
        <v>2.9971037427770461E-3</v>
      </c>
      <c r="K994" s="15">
        <f t="shared" si="94"/>
        <v>6.4359940818749187E-3</v>
      </c>
      <c r="L994" s="15">
        <f t="shared" si="95"/>
        <v>2.7473124754753071E-3</v>
      </c>
    </row>
    <row r="995" spans="1:12" x14ac:dyDescent="0.3">
      <c r="A995" s="3">
        <v>43845</v>
      </c>
      <c r="B995" s="18">
        <v>48.01</v>
      </c>
      <c r="C995" s="16">
        <f t="shared" si="90"/>
        <v>-4.1640641265883183E-4</v>
      </c>
      <c r="D995" s="18">
        <v>104.16</v>
      </c>
      <c r="E995" s="16">
        <f t="shared" si="91"/>
        <v>6.57131812910694E-3</v>
      </c>
      <c r="F995" s="18">
        <v>28.29</v>
      </c>
      <c r="G995" s="16">
        <f t="shared" si="92"/>
        <v>8.19672131147553E-3</v>
      </c>
      <c r="J995" s="15">
        <f t="shared" si="93"/>
        <v>-9.7132941455381787E-4</v>
      </c>
      <c r="K995" s="15">
        <f t="shared" si="94"/>
        <v>6.0986812875606592E-3</v>
      </c>
      <c r="L995" s="15">
        <f t="shared" si="95"/>
        <v>7.726300501287732E-3</v>
      </c>
    </row>
    <row r="996" spans="1:12" x14ac:dyDescent="0.3">
      <c r="A996" s="3">
        <v>43846</v>
      </c>
      <c r="B996" s="18">
        <v>48.03</v>
      </c>
      <c r="C996" s="16">
        <f t="shared" si="90"/>
        <v>4.1657987919196948E-4</v>
      </c>
      <c r="D996" s="18">
        <v>104.93</v>
      </c>
      <c r="E996" s="16">
        <f t="shared" si="91"/>
        <v>7.3924731182797299E-3</v>
      </c>
      <c r="F996" s="18">
        <v>28.41</v>
      </c>
      <c r="G996" s="16">
        <f t="shared" si="92"/>
        <v>4.2417815482502785E-3</v>
      </c>
      <c r="J996" s="15">
        <f t="shared" si="93"/>
        <v>-1.3834312270301656E-4</v>
      </c>
      <c r="K996" s="15">
        <f t="shared" si="94"/>
        <v>6.919836276733449E-3</v>
      </c>
      <c r="L996" s="15">
        <f t="shared" si="95"/>
        <v>3.771360738062481E-3</v>
      </c>
    </row>
    <row r="997" spans="1:12" x14ac:dyDescent="0.3">
      <c r="A997" s="3">
        <v>43847</v>
      </c>
      <c r="B997" s="18">
        <v>48.04</v>
      </c>
      <c r="C997" s="16">
        <f t="shared" si="90"/>
        <v>2.0820320632930489E-4</v>
      </c>
      <c r="D997" s="18">
        <v>105.08</v>
      </c>
      <c r="E997" s="16">
        <f t="shared" si="91"/>
        <v>1.4295244448678801E-3</v>
      </c>
      <c r="F997" s="18">
        <v>28.59</v>
      </c>
      <c r="G997" s="16">
        <f t="shared" si="92"/>
        <v>6.3357972544877406E-3</v>
      </c>
      <c r="J997" s="15">
        <f t="shared" si="93"/>
        <v>-3.4671979556568115E-4</v>
      </c>
      <c r="K997" s="15">
        <f t="shared" si="94"/>
        <v>9.568876033215994E-4</v>
      </c>
      <c r="L997" s="15">
        <f t="shared" si="95"/>
        <v>5.8653764442999426E-3</v>
      </c>
    </row>
    <row r="998" spans="1:12" x14ac:dyDescent="0.3">
      <c r="A998" s="3">
        <v>43850</v>
      </c>
      <c r="B998" s="18">
        <v>47.67</v>
      </c>
      <c r="C998" s="16">
        <f t="shared" si="90"/>
        <v>-7.7019150707743345E-3</v>
      </c>
      <c r="D998" s="18">
        <v>104.45</v>
      </c>
      <c r="E998" s="16">
        <f t="shared" si="91"/>
        <v>-5.9954320517699999E-3</v>
      </c>
      <c r="F998" s="18">
        <v>28.5</v>
      </c>
      <c r="G998" s="16">
        <f t="shared" si="92"/>
        <v>-3.1479538300105414E-3</v>
      </c>
      <c r="J998" s="15">
        <f t="shared" si="93"/>
        <v>-8.2568380726693209E-3</v>
      </c>
      <c r="K998" s="15">
        <f t="shared" si="94"/>
        <v>-6.4680688933162808E-3</v>
      </c>
      <c r="L998" s="15">
        <f t="shared" si="95"/>
        <v>-3.6183746401983389E-3</v>
      </c>
    </row>
    <row r="999" spans="1:12" x14ac:dyDescent="0.3">
      <c r="A999" s="3">
        <v>43851</v>
      </c>
      <c r="B999" s="18">
        <v>47.39</v>
      </c>
      <c r="C999" s="16">
        <f t="shared" si="90"/>
        <v>-5.8737151248164921E-3</v>
      </c>
      <c r="D999" s="18">
        <v>104.82</v>
      </c>
      <c r="E999" s="16">
        <f t="shared" si="91"/>
        <v>3.5423647678314296E-3</v>
      </c>
      <c r="F999" s="18">
        <v>28.59</v>
      </c>
      <c r="G999" s="16">
        <f t="shared" si="92"/>
        <v>3.1578947368420263E-3</v>
      </c>
      <c r="J999" s="15">
        <f t="shared" si="93"/>
        <v>-6.4286381267114785E-3</v>
      </c>
      <c r="K999" s="15">
        <f t="shared" si="94"/>
        <v>3.0697279262851488E-3</v>
      </c>
      <c r="L999" s="15">
        <f t="shared" si="95"/>
        <v>2.6874739266542287E-3</v>
      </c>
    </row>
    <row r="1000" spans="1:12" x14ac:dyDescent="0.3">
      <c r="A1000" s="3">
        <v>43852</v>
      </c>
      <c r="B1000" s="18">
        <v>47.17</v>
      </c>
      <c r="C1000" s="16">
        <f t="shared" si="90"/>
        <v>-4.6423296054020069E-3</v>
      </c>
      <c r="D1000" s="18">
        <v>104.78</v>
      </c>
      <c r="E1000" s="16">
        <f t="shared" si="91"/>
        <v>-3.816065636328414E-4</v>
      </c>
      <c r="F1000" s="18">
        <v>28.53</v>
      </c>
      <c r="G1000" s="16">
        <f t="shared" si="92"/>
        <v>-2.0986358866735833E-3</v>
      </c>
      <c r="J1000" s="15">
        <f t="shared" si="93"/>
        <v>-5.1972526072969934E-3</v>
      </c>
      <c r="K1000" s="15">
        <f t="shared" si="94"/>
        <v>-8.5424340517912211E-4</v>
      </c>
      <c r="L1000" s="15">
        <f t="shared" si="95"/>
        <v>-2.5690566968613808E-3</v>
      </c>
    </row>
    <row r="1001" spans="1:12" x14ac:dyDescent="0.3">
      <c r="A1001" s="3">
        <v>43853</v>
      </c>
      <c r="B1001" s="18">
        <v>47.53</v>
      </c>
      <c r="C1001" s="16">
        <f t="shared" si="90"/>
        <v>7.6319694721220799E-3</v>
      </c>
      <c r="D1001" s="18">
        <v>105.6</v>
      </c>
      <c r="E1001" s="16">
        <f t="shared" si="91"/>
        <v>7.8259209772857385E-3</v>
      </c>
      <c r="F1001" s="18">
        <v>28.69</v>
      </c>
      <c r="G1001" s="16">
        <f t="shared" si="92"/>
        <v>5.6081317910972039E-3</v>
      </c>
      <c r="J1001" s="15">
        <f t="shared" si="93"/>
        <v>7.0770464702270934E-3</v>
      </c>
      <c r="K1001" s="15">
        <f t="shared" si="94"/>
        <v>7.3532841357394577E-3</v>
      </c>
      <c r="L1001" s="15">
        <f t="shared" si="95"/>
        <v>5.137710980909406E-3</v>
      </c>
    </row>
    <row r="1002" spans="1:12" x14ac:dyDescent="0.3">
      <c r="A1002" s="3">
        <v>43854</v>
      </c>
      <c r="B1002" s="18">
        <v>47.88</v>
      </c>
      <c r="C1002" s="16">
        <f t="shared" si="90"/>
        <v>7.3637702503681624E-3</v>
      </c>
      <c r="D1002" s="18">
        <v>106.36</v>
      </c>
      <c r="E1002" s="16">
        <f t="shared" si="91"/>
        <v>7.1969696969698127E-3</v>
      </c>
      <c r="F1002" s="18">
        <v>28.9</v>
      </c>
      <c r="G1002" s="16">
        <f t="shared" si="92"/>
        <v>7.3196235622166039E-3</v>
      </c>
      <c r="J1002" s="15">
        <f t="shared" si="93"/>
        <v>6.8088472484731759E-3</v>
      </c>
      <c r="K1002" s="15">
        <f t="shared" si="94"/>
        <v>6.7243328554235319E-3</v>
      </c>
      <c r="L1002" s="15">
        <f t="shared" si="95"/>
        <v>6.849202752028806E-3</v>
      </c>
    </row>
    <row r="1003" spans="1:12" x14ac:dyDescent="0.3">
      <c r="A1003" s="3">
        <v>43857</v>
      </c>
      <c r="B1003" s="18">
        <v>47.42</v>
      </c>
      <c r="C1003" s="16">
        <f t="shared" si="90"/>
        <v>-9.6073517126148422E-3</v>
      </c>
      <c r="D1003" s="18">
        <v>105.81</v>
      </c>
      <c r="E1003" s="16">
        <f t="shared" si="91"/>
        <v>-5.1711169612635999E-3</v>
      </c>
      <c r="F1003" s="18">
        <v>28.84</v>
      </c>
      <c r="G1003" s="16">
        <f t="shared" si="92"/>
        <v>-2.0761245674739692E-3</v>
      </c>
      <c r="J1003" s="15">
        <f t="shared" si="93"/>
        <v>-1.0162274714509829E-2</v>
      </c>
      <c r="K1003" s="15">
        <f t="shared" si="94"/>
        <v>-5.6437538028098807E-3</v>
      </c>
      <c r="L1003" s="15">
        <f t="shared" si="95"/>
        <v>-2.5465453776617668E-3</v>
      </c>
    </row>
    <row r="1004" spans="1:12" x14ac:dyDescent="0.3">
      <c r="A1004" s="3">
        <v>43858</v>
      </c>
      <c r="B1004" s="18">
        <v>47.1</v>
      </c>
      <c r="C1004" s="16">
        <f t="shared" si="90"/>
        <v>-6.7482075073808101E-3</v>
      </c>
      <c r="D1004" s="18">
        <v>105.61</v>
      </c>
      <c r="E1004" s="16">
        <f t="shared" si="91"/>
        <v>-1.8901805122389925E-3</v>
      </c>
      <c r="F1004" s="18">
        <v>28.83</v>
      </c>
      <c r="G1004" s="16">
        <f t="shared" si="92"/>
        <v>-3.4674063800277377E-4</v>
      </c>
      <c r="J1004" s="15">
        <f t="shared" si="93"/>
        <v>-7.3031305092757966E-3</v>
      </c>
      <c r="K1004" s="15">
        <f t="shared" si="94"/>
        <v>-2.3628173537852733E-3</v>
      </c>
      <c r="L1004" s="15">
        <f t="shared" si="95"/>
        <v>-8.1716144819057152E-4</v>
      </c>
    </row>
    <row r="1005" spans="1:12" x14ac:dyDescent="0.3">
      <c r="A1005" s="3">
        <v>43859</v>
      </c>
      <c r="B1005" s="18">
        <v>47.38</v>
      </c>
      <c r="C1005" s="16">
        <f t="shared" si="90"/>
        <v>5.9447983014861983E-3</v>
      </c>
      <c r="D1005" s="18">
        <v>105.94</v>
      </c>
      <c r="E1005" s="16">
        <f t="shared" si="91"/>
        <v>3.1247040999904385E-3</v>
      </c>
      <c r="F1005" s="18">
        <v>29.01</v>
      </c>
      <c r="G1005" s="16">
        <f t="shared" si="92"/>
        <v>6.2434963579605096E-3</v>
      </c>
      <c r="J1005" s="15">
        <f t="shared" si="93"/>
        <v>5.3898752995912118E-3</v>
      </c>
      <c r="K1005" s="15">
        <f t="shared" si="94"/>
        <v>2.6520672584441577E-3</v>
      </c>
      <c r="L1005" s="15">
        <f t="shared" si="95"/>
        <v>5.7730755477727116E-3</v>
      </c>
    </row>
    <row r="1006" spans="1:12" x14ac:dyDescent="0.3">
      <c r="A1006" s="3">
        <v>43860</v>
      </c>
      <c r="B1006" s="18">
        <v>47.05</v>
      </c>
      <c r="C1006" s="16">
        <f t="shared" si="90"/>
        <v>-6.9649641198819001E-3</v>
      </c>
      <c r="D1006" s="18">
        <v>105.25</v>
      </c>
      <c r="E1006" s="16">
        <f t="shared" si="91"/>
        <v>-6.5131206343213011E-3</v>
      </c>
      <c r="F1006" s="18">
        <v>28.97</v>
      </c>
      <c r="G1006" s="16">
        <f t="shared" si="92"/>
        <v>-1.3788348845226173E-3</v>
      </c>
      <c r="J1006" s="15">
        <f t="shared" si="93"/>
        <v>-7.5198871217768866E-3</v>
      </c>
      <c r="K1006" s="15">
        <f t="shared" si="94"/>
        <v>-6.9857574758675819E-3</v>
      </c>
      <c r="L1006" s="15">
        <f t="shared" si="95"/>
        <v>-1.849255694710415E-3</v>
      </c>
    </row>
    <row r="1007" spans="1:12" x14ac:dyDescent="0.3">
      <c r="A1007" s="3">
        <v>43861</v>
      </c>
      <c r="B1007" s="18">
        <v>46.73</v>
      </c>
      <c r="C1007" s="16">
        <f t="shared" si="90"/>
        <v>-6.8012752391073406E-3</v>
      </c>
      <c r="D1007" s="18">
        <v>104.74</v>
      </c>
      <c r="E1007" s="16">
        <f t="shared" si="91"/>
        <v>-4.8456057007126851E-3</v>
      </c>
      <c r="F1007" s="18">
        <v>29.05</v>
      </c>
      <c r="G1007" s="16">
        <f t="shared" si="92"/>
        <v>2.7614773904038881E-3</v>
      </c>
      <c r="J1007" s="15">
        <f t="shared" si="93"/>
        <v>-7.356198241002327E-3</v>
      </c>
      <c r="K1007" s="15">
        <f t="shared" si="94"/>
        <v>-5.318242542258966E-3</v>
      </c>
      <c r="L1007" s="15">
        <f t="shared" si="95"/>
        <v>2.2910565802160905E-3</v>
      </c>
    </row>
    <row r="1008" spans="1:12" x14ac:dyDescent="0.3">
      <c r="A1008" s="3">
        <v>43864</v>
      </c>
      <c r="B1008" s="18">
        <v>45.66</v>
      </c>
      <c r="C1008" s="16">
        <f t="shared" si="90"/>
        <v>-2.2897496255082417E-2</v>
      </c>
      <c r="D1008" s="18">
        <v>102.61</v>
      </c>
      <c r="E1008" s="16">
        <f t="shared" si="91"/>
        <v>-2.0336070269238116E-2</v>
      </c>
      <c r="F1008" s="18">
        <v>28.39</v>
      </c>
      <c r="G1008" s="16">
        <f t="shared" si="92"/>
        <v>-2.2719449225473309E-2</v>
      </c>
      <c r="J1008" s="15">
        <f t="shared" si="93"/>
        <v>-2.3452419256977403E-2</v>
      </c>
      <c r="K1008" s="15">
        <f t="shared" si="94"/>
        <v>-2.0808707110784395E-2</v>
      </c>
      <c r="L1008" s="15">
        <f t="shared" si="95"/>
        <v>-2.3189870035661107E-2</v>
      </c>
    </row>
    <row r="1009" spans="1:12" x14ac:dyDescent="0.3">
      <c r="A1009" s="3">
        <v>43865</v>
      </c>
      <c r="B1009" s="18">
        <v>46.62</v>
      </c>
      <c r="C1009" s="16">
        <f t="shared" si="90"/>
        <v>2.1024967148488782E-2</v>
      </c>
      <c r="D1009" s="18">
        <v>103.43</v>
      </c>
      <c r="E1009" s="16">
        <f t="shared" si="91"/>
        <v>7.9914238378326896E-3</v>
      </c>
      <c r="F1009" s="18">
        <v>28.64</v>
      </c>
      <c r="G1009" s="16">
        <f t="shared" si="92"/>
        <v>8.8059175766115327E-3</v>
      </c>
      <c r="J1009" s="15">
        <f t="shared" si="93"/>
        <v>2.0470044146593796E-2</v>
      </c>
      <c r="K1009" s="15">
        <f t="shared" si="94"/>
        <v>7.5187869962864088E-3</v>
      </c>
      <c r="L1009" s="15">
        <f t="shared" si="95"/>
        <v>8.3354967664237348E-3</v>
      </c>
    </row>
    <row r="1010" spans="1:12" x14ac:dyDescent="0.3">
      <c r="A1010" s="3">
        <v>43866</v>
      </c>
      <c r="B1010" s="18">
        <v>47.09</v>
      </c>
      <c r="C1010" s="16">
        <f t="shared" si="90"/>
        <v>1.0081510081510148E-2</v>
      </c>
      <c r="D1010" s="18">
        <v>104.12</v>
      </c>
      <c r="E1010" s="16">
        <f t="shared" si="91"/>
        <v>6.6711785748816421E-3</v>
      </c>
      <c r="F1010" s="18">
        <v>28.82</v>
      </c>
      <c r="G1010" s="16">
        <f t="shared" si="92"/>
        <v>6.2849162011173743E-3</v>
      </c>
      <c r="J1010" s="15">
        <f t="shared" si="93"/>
        <v>9.5265870796151612E-3</v>
      </c>
      <c r="K1010" s="15">
        <f t="shared" si="94"/>
        <v>6.1985417333353613E-3</v>
      </c>
      <c r="L1010" s="15">
        <f t="shared" si="95"/>
        <v>5.8144953909295763E-3</v>
      </c>
    </row>
    <row r="1011" spans="1:12" x14ac:dyDescent="0.3">
      <c r="A1011" s="3">
        <v>43867</v>
      </c>
      <c r="B1011" s="18">
        <v>47.28</v>
      </c>
      <c r="C1011" s="16">
        <f t="shared" si="90"/>
        <v>4.0348269271606174E-3</v>
      </c>
      <c r="D1011" s="18">
        <v>105.03</v>
      </c>
      <c r="E1011" s="16">
        <f t="shared" si="91"/>
        <v>8.7399154821359293E-3</v>
      </c>
      <c r="F1011" s="18">
        <v>29.04</v>
      </c>
      <c r="G1011" s="16">
        <f t="shared" si="92"/>
        <v>7.6335877862594437E-3</v>
      </c>
      <c r="J1011" s="15">
        <f t="shared" si="93"/>
        <v>3.4799039252656314E-3</v>
      </c>
      <c r="K1011" s="15">
        <f t="shared" si="94"/>
        <v>8.2672786405896485E-3</v>
      </c>
      <c r="L1011" s="15">
        <f t="shared" si="95"/>
        <v>7.1631669760716457E-3</v>
      </c>
    </row>
    <row r="1012" spans="1:12" x14ac:dyDescent="0.3">
      <c r="A1012" s="3">
        <v>43868</v>
      </c>
      <c r="B1012" s="18">
        <v>47.29</v>
      </c>
      <c r="C1012" s="16">
        <f t="shared" si="90"/>
        <v>2.1150592216567787E-4</v>
      </c>
      <c r="D1012" s="18">
        <v>105.8</v>
      </c>
      <c r="E1012" s="16">
        <f t="shared" si="91"/>
        <v>7.3312386937065543E-3</v>
      </c>
      <c r="F1012" s="18">
        <v>29.02</v>
      </c>
      <c r="G1012" s="16">
        <f t="shared" si="92"/>
        <v>-6.8870523415975882E-4</v>
      </c>
      <c r="J1012" s="15">
        <f t="shared" si="93"/>
        <v>-3.4341707972930817E-4</v>
      </c>
      <c r="K1012" s="15">
        <f t="shared" si="94"/>
        <v>6.8586018521602735E-3</v>
      </c>
      <c r="L1012" s="15">
        <f t="shared" si="95"/>
        <v>-1.1591260443475566E-3</v>
      </c>
    </row>
    <row r="1013" spans="1:12" x14ac:dyDescent="0.3">
      <c r="A1013" s="3">
        <v>43871</v>
      </c>
      <c r="B1013" s="18">
        <v>46.92</v>
      </c>
      <c r="C1013" s="16">
        <f t="shared" si="90"/>
        <v>-7.8240642842037911E-3</v>
      </c>
      <c r="D1013" s="18">
        <v>104.44</v>
      </c>
      <c r="E1013" s="16">
        <f t="shared" si="91"/>
        <v>-1.2854442344045314E-2</v>
      </c>
      <c r="F1013" s="18">
        <v>28.84</v>
      </c>
      <c r="G1013" s="16">
        <f t="shared" si="92"/>
        <v>-6.2026188835285767E-3</v>
      </c>
      <c r="J1013" s="15">
        <f t="shared" si="93"/>
        <v>-8.3789872860987775E-3</v>
      </c>
      <c r="K1013" s="15">
        <f t="shared" si="94"/>
        <v>-1.3327079185591595E-2</v>
      </c>
      <c r="L1013" s="15">
        <f t="shared" si="95"/>
        <v>-6.6730396937163747E-3</v>
      </c>
    </row>
    <row r="1014" spans="1:12" x14ac:dyDescent="0.3">
      <c r="A1014" s="3">
        <v>43872</v>
      </c>
      <c r="B1014" s="18">
        <v>47.2</v>
      </c>
      <c r="C1014" s="16">
        <f t="shared" si="90"/>
        <v>5.9676044330776445E-3</v>
      </c>
      <c r="D1014" s="18">
        <v>104.01</v>
      </c>
      <c r="E1014" s="16">
        <f t="shared" si="91"/>
        <v>-4.1171964764457059E-3</v>
      </c>
      <c r="F1014" s="18">
        <v>29.04</v>
      </c>
      <c r="G1014" s="16">
        <f t="shared" si="92"/>
        <v>6.9348127600554754E-3</v>
      </c>
      <c r="J1014" s="15">
        <f t="shared" si="93"/>
        <v>5.4126814311826581E-3</v>
      </c>
      <c r="K1014" s="15">
        <f t="shared" si="94"/>
        <v>-4.5898333179919867E-3</v>
      </c>
      <c r="L1014" s="15">
        <f t="shared" si="95"/>
        <v>6.4643919498676775E-3</v>
      </c>
    </row>
    <row r="1015" spans="1:12" x14ac:dyDescent="0.3">
      <c r="A1015" s="3">
        <v>43873</v>
      </c>
      <c r="B1015" s="18">
        <v>47.52</v>
      </c>
      <c r="C1015" s="16">
        <f t="shared" si="90"/>
        <v>6.7796610169492677E-3</v>
      </c>
      <c r="D1015" s="18">
        <v>103.32</v>
      </c>
      <c r="E1015" s="16">
        <f t="shared" si="91"/>
        <v>-6.633977502163324E-3</v>
      </c>
      <c r="F1015" s="18">
        <v>29.1</v>
      </c>
      <c r="G1015" s="16">
        <f t="shared" si="92"/>
        <v>2.0661157024794985E-3</v>
      </c>
      <c r="J1015" s="15">
        <f t="shared" si="93"/>
        <v>6.2247380150542812E-3</v>
      </c>
      <c r="K1015" s="15">
        <f t="shared" si="94"/>
        <v>-7.1066143437096049E-3</v>
      </c>
      <c r="L1015" s="15">
        <f t="shared" si="95"/>
        <v>1.5956948922917007E-3</v>
      </c>
    </row>
    <row r="1016" spans="1:12" x14ac:dyDescent="0.3">
      <c r="A1016" s="3">
        <v>43874</v>
      </c>
      <c r="B1016" s="18">
        <v>47.39</v>
      </c>
      <c r="C1016" s="16">
        <f t="shared" si="90"/>
        <v>-2.7356902356903134E-3</v>
      </c>
      <c r="D1016" s="18">
        <v>103.09</v>
      </c>
      <c r="E1016" s="16">
        <f t="shared" si="91"/>
        <v>-2.2260936895082128E-3</v>
      </c>
      <c r="F1016" s="18">
        <v>29.06</v>
      </c>
      <c r="G1016" s="16">
        <f t="shared" si="92"/>
        <v>-1.3745704467355013E-3</v>
      </c>
      <c r="J1016" s="15">
        <f t="shared" si="93"/>
        <v>-3.2906132375852995E-3</v>
      </c>
      <c r="K1016" s="15">
        <f t="shared" si="94"/>
        <v>-2.6987305310544937E-3</v>
      </c>
      <c r="L1016" s="15">
        <f t="shared" si="95"/>
        <v>-1.8449912569232991E-3</v>
      </c>
    </row>
    <row r="1017" spans="1:12" x14ac:dyDescent="0.3">
      <c r="A1017" s="3">
        <v>43875</v>
      </c>
      <c r="B1017" s="18">
        <v>47.13</v>
      </c>
      <c r="C1017" s="16">
        <f t="shared" si="90"/>
        <v>-5.4863895336568769E-3</v>
      </c>
      <c r="D1017" s="18">
        <v>102.43</v>
      </c>
      <c r="E1017" s="16">
        <f t="shared" si="91"/>
        <v>-6.4021728586671767E-3</v>
      </c>
      <c r="F1017" s="18">
        <v>28.88</v>
      </c>
      <c r="G1017" s="16">
        <f t="shared" si="92"/>
        <v>-6.1940812112869503E-3</v>
      </c>
      <c r="J1017" s="15">
        <f t="shared" si="93"/>
        <v>-6.0413125355518633E-3</v>
      </c>
      <c r="K1017" s="15">
        <f t="shared" si="94"/>
        <v>-6.8748097002134575E-3</v>
      </c>
      <c r="L1017" s="15">
        <f t="shared" si="95"/>
        <v>-6.6645020214747483E-3</v>
      </c>
    </row>
    <row r="1018" spans="1:12" x14ac:dyDescent="0.3">
      <c r="A1018" s="3">
        <v>43878</v>
      </c>
      <c r="B1018" s="18">
        <v>46.79</v>
      </c>
      <c r="C1018" s="16">
        <f t="shared" si="90"/>
        <v>-7.2140886908551582E-3</v>
      </c>
      <c r="D1018" s="18">
        <v>101.72</v>
      </c>
      <c r="E1018" s="16">
        <f t="shared" si="91"/>
        <v>-6.9315630186469468E-3</v>
      </c>
      <c r="F1018" s="18">
        <v>28.62</v>
      </c>
      <c r="G1018" s="16">
        <f t="shared" si="92"/>
        <v>-9.0027700831024626E-3</v>
      </c>
      <c r="J1018" s="15">
        <f t="shared" si="93"/>
        <v>-7.7690116927501447E-3</v>
      </c>
      <c r="K1018" s="15">
        <f t="shared" si="94"/>
        <v>-7.4041998601932276E-3</v>
      </c>
      <c r="L1018" s="15">
        <f t="shared" si="95"/>
        <v>-9.4731908932902606E-3</v>
      </c>
    </row>
    <row r="1019" spans="1:12" x14ac:dyDescent="0.3">
      <c r="A1019" s="3">
        <v>43879</v>
      </c>
      <c r="B1019" s="18">
        <v>46.63</v>
      </c>
      <c r="C1019" s="16">
        <f t="shared" si="90"/>
        <v>-3.4195340884803915E-3</v>
      </c>
      <c r="D1019" s="18">
        <v>101</v>
      </c>
      <c r="E1019" s="16">
        <f t="shared" si="91"/>
        <v>-7.0782540306724151E-3</v>
      </c>
      <c r="F1019" s="18">
        <v>28.53</v>
      </c>
      <c r="G1019" s="16">
        <f t="shared" si="92"/>
        <v>-3.1446540880503138E-3</v>
      </c>
      <c r="J1019" s="15">
        <f t="shared" si="93"/>
        <v>-3.974457090375378E-3</v>
      </c>
      <c r="K1019" s="15">
        <f t="shared" si="94"/>
        <v>-7.5508908722186959E-3</v>
      </c>
      <c r="L1019" s="15">
        <f t="shared" si="95"/>
        <v>-3.6150748982381113E-3</v>
      </c>
    </row>
    <row r="1020" spans="1:12" x14ac:dyDescent="0.3">
      <c r="A1020" s="3">
        <v>43880</v>
      </c>
      <c r="B1020" s="18">
        <v>47.13</v>
      </c>
      <c r="C1020" s="16">
        <f t="shared" si="90"/>
        <v>1.0722710701265292E-2</v>
      </c>
      <c r="D1020" s="18">
        <v>102.69</v>
      </c>
      <c r="E1020" s="16">
        <f t="shared" si="91"/>
        <v>1.6732673267326748E-2</v>
      </c>
      <c r="F1020" s="18">
        <v>28.91</v>
      </c>
      <c r="G1020" s="16">
        <f t="shared" si="92"/>
        <v>1.3319313003855582E-2</v>
      </c>
      <c r="J1020" s="15">
        <f t="shared" si="93"/>
        <v>1.0167787699370306E-2</v>
      </c>
      <c r="K1020" s="15">
        <f t="shared" si="94"/>
        <v>1.6260036425780468E-2</v>
      </c>
      <c r="L1020" s="15">
        <f t="shared" si="95"/>
        <v>1.2848892193667784E-2</v>
      </c>
    </row>
    <row r="1021" spans="1:12" x14ac:dyDescent="0.3">
      <c r="A1021" s="3">
        <v>43881</v>
      </c>
      <c r="B1021" s="18">
        <v>47.02</v>
      </c>
      <c r="C1021" s="16">
        <f t="shared" si="90"/>
        <v>-2.3339698705707734E-3</v>
      </c>
      <c r="D1021" s="18">
        <v>103.56</v>
      </c>
      <c r="E1021" s="16">
        <f t="shared" si="91"/>
        <v>8.4721004966403779E-3</v>
      </c>
      <c r="F1021" s="18">
        <v>29.06</v>
      </c>
      <c r="G1021" s="16">
        <f t="shared" si="92"/>
        <v>5.1885160843998523E-3</v>
      </c>
      <c r="J1021" s="15">
        <f t="shared" si="93"/>
        <v>-2.8888928724657595E-3</v>
      </c>
      <c r="K1021" s="15">
        <f t="shared" si="94"/>
        <v>7.9994636550940971E-3</v>
      </c>
      <c r="L1021" s="15">
        <f t="shared" si="95"/>
        <v>4.7180952742120544E-3</v>
      </c>
    </row>
    <row r="1022" spans="1:12" x14ac:dyDescent="0.3">
      <c r="A1022" s="3">
        <v>43885</v>
      </c>
      <c r="B1022" s="18">
        <v>46.01</v>
      </c>
      <c r="C1022" s="16">
        <f t="shared" si="90"/>
        <v>-2.1480221182475612E-2</v>
      </c>
      <c r="D1022" s="18">
        <v>102.12</v>
      </c>
      <c r="E1022" s="16">
        <f t="shared" si="91"/>
        <v>-1.3904982618771711E-2</v>
      </c>
      <c r="F1022" s="18">
        <v>28.65</v>
      </c>
      <c r="G1022" s="16">
        <f t="shared" si="92"/>
        <v>-1.410874053682043E-2</v>
      </c>
      <c r="J1022" s="15">
        <f t="shared" si="93"/>
        <v>-2.2035144184370598E-2</v>
      </c>
      <c r="K1022" s="15">
        <f t="shared" si="94"/>
        <v>-1.4377619460317992E-2</v>
      </c>
      <c r="L1022" s="15">
        <f t="shared" si="95"/>
        <v>-1.4579161347008228E-2</v>
      </c>
    </row>
    <row r="1023" spans="1:12" x14ac:dyDescent="0.3">
      <c r="A1023" s="3">
        <v>43886</v>
      </c>
      <c r="B1023" s="18">
        <v>45.83</v>
      </c>
      <c r="C1023" s="16">
        <f t="shared" si="90"/>
        <v>-3.9121930015213469E-3</v>
      </c>
      <c r="D1023" s="18">
        <v>101.76</v>
      </c>
      <c r="E1023" s="16">
        <f t="shared" si="91"/>
        <v>-3.5252643948295859E-3</v>
      </c>
      <c r="F1023" s="18">
        <v>28.49</v>
      </c>
      <c r="G1023" s="16">
        <f t="shared" si="92"/>
        <v>-5.5846422338569068E-3</v>
      </c>
      <c r="J1023" s="15">
        <f t="shared" si="93"/>
        <v>-4.4671160034163333E-3</v>
      </c>
      <c r="K1023" s="15">
        <f t="shared" si="94"/>
        <v>-3.9979012363758667E-3</v>
      </c>
      <c r="L1023" s="15">
        <f t="shared" si="95"/>
        <v>-6.0550630440447048E-3</v>
      </c>
    </row>
    <row r="1024" spans="1:12" x14ac:dyDescent="0.3">
      <c r="A1024" s="3">
        <v>43887</v>
      </c>
      <c r="B1024" s="18">
        <v>45.35</v>
      </c>
      <c r="C1024" s="16">
        <f t="shared" si="90"/>
        <v>-1.0473488981016743E-2</v>
      </c>
      <c r="D1024" s="18">
        <v>100.71</v>
      </c>
      <c r="E1024" s="16">
        <f t="shared" si="91"/>
        <v>-1.0318396226415172E-2</v>
      </c>
      <c r="F1024" s="18">
        <v>28.4</v>
      </c>
      <c r="G1024" s="16">
        <f t="shared" si="92"/>
        <v>-3.1590031590031931E-3</v>
      </c>
      <c r="J1024" s="15">
        <f t="shared" si="93"/>
        <v>-1.102841198291173E-2</v>
      </c>
      <c r="K1024" s="15">
        <f t="shared" si="94"/>
        <v>-1.0791033067961453E-2</v>
      </c>
      <c r="L1024" s="15">
        <f t="shared" si="95"/>
        <v>-3.6294239691909906E-3</v>
      </c>
    </row>
    <row r="1025" spans="1:12" x14ac:dyDescent="0.3">
      <c r="A1025" s="3">
        <v>43888</v>
      </c>
      <c r="B1025" s="18">
        <v>45.18</v>
      </c>
      <c r="C1025" s="16">
        <f t="shared" si="90"/>
        <v>-3.7486218302095198E-3</v>
      </c>
      <c r="D1025" s="18">
        <v>100.38</v>
      </c>
      <c r="E1025" s="16">
        <f t="shared" si="91"/>
        <v>-3.2767351802204248E-3</v>
      </c>
      <c r="F1025" s="18">
        <v>28.26</v>
      </c>
      <c r="G1025" s="16">
        <f t="shared" si="92"/>
        <v>-4.9295774647886148E-3</v>
      </c>
      <c r="J1025" s="15">
        <f t="shared" si="93"/>
        <v>-4.3035448321045063E-3</v>
      </c>
      <c r="K1025" s="15">
        <f t="shared" si="94"/>
        <v>-3.7493720217667056E-3</v>
      </c>
      <c r="L1025" s="15">
        <f t="shared" si="95"/>
        <v>-5.3999982749764128E-3</v>
      </c>
    </row>
    <row r="1026" spans="1:12" x14ac:dyDescent="0.3">
      <c r="A1026" s="3">
        <v>43889</v>
      </c>
      <c r="B1026" s="18">
        <v>43.73</v>
      </c>
      <c r="C1026" s="16">
        <f t="shared" si="90"/>
        <v>-3.20938468348827E-2</v>
      </c>
      <c r="D1026" s="18">
        <v>97.33</v>
      </c>
      <c r="E1026" s="16">
        <f t="shared" si="91"/>
        <v>-3.0384538752739609E-2</v>
      </c>
      <c r="F1026" s="18">
        <v>27.55</v>
      </c>
      <c r="G1026" s="16">
        <f t="shared" si="92"/>
        <v>-2.5123849964614364E-2</v>
      </c>
      <c r="J1026" s="15">
        <f t="shared" si="93"/>
        <v>-3.2648769836777683E-2</v>
      </c>
      <c r="K1026" s="15">
        <f t="shared" si="94"/>
        <v>-3.0857175594285888E-2</v>
      </c>
      <c r="L1026" s="15">
        <f t="shared" si="95"/>
        <v>-2.5594270774802162E-2</v>
      </c>
    </row>
    <row r="1027" spans="1:12" x14ac:dyDescent="0.3">
      <c r="A1027" s="3">
        <v>43892</v>
      </c>
      <c r="B1027" s="18">
        <v>43.38</v>
      </c>
      <c r="C1027" s="16">
        <f t="shared" si="90"/>
        <v>-8.0036588154583921E-3</v>
      </c>
      <c r="D1027" s="18">
        <v>95.3</v>
      </c>
      <c r="E1027" s="16">
        <f t="shared" si="91"/>
        <v>-2.0856878660228118E-2</v>
      </c>
      <c r="F1027" s="18">
        <v>27.08</v>
      </c>
      <c r="G1027" s="16">
        <f t="shared" si="92"/>
        <v>-1.7059891107078173E-2</v>
      </c>
      <c r="J1027" s="15">
        <f t="shared" si="93"/>
        <v>-8.5585818173533786E-3</v>
      </c>
      <c r="K1027" s="15">
        <f t="shared" si="94"/>
        <v>-2.1329515501774397E-2</v>
      </c>
      <c r="L1027" s="15">
        <f t="shared" si="95"/>
        <v>-1.7530311917265971E-2</v>
      </c>
    </row>
    <row r="1028" spans="1:12" x14ac:dyDescent="0.3">
      <c r="A1028" s="3">
        <v>43893</v>
      </c>
      <c r="B1028" s="18">
        <v>44.06</v>
      </c>
      <c r="C1028" s="16">
        <f t="shared" si="90"/>
        <v>1.5675426463808151E-2</v>
      </c>
      <c r="D1028" s="18">
        <v>97.05</v>
      </c>
      <c r="E1028" s="16">
        <f t="shared" si="91"/>
        <v>1.8363064008394492E-2</v>
      </c>
      <c r="F1028" s="18">
        <v>27.4</v>
      </c>
      <c r="G1028" s="16">
        <f t="shared" si="92"/>
        <v>1.1816838995568624E-2</v>
      </c>
      <c r="J1028" s="15">
        <f t="shared" si="93"/>
        <v>1.5120503461913164E-2</v>
      </c>
      <c r="K1028" s="15">
        <f t="shared" si="94"/>
        <v>1.7890427166848213E-2</v>
      </c>
      <c r="L1028" s="15">
        <f t="shared" si="95"/>
        <v>1.1346418185380826E-2</v>
      </c>
    </row>
    <row r="1029" spans="1:12" x14ac:dyDescent="0.3">
      <c r="A1029" s="3">
        <v>43894</v>
      </c>
      <c r="B1029" s="18">
        <v>43.74</v>
      </c>
      <c r="C1029" s="16">
        <f t="shared" ref="C1029:C1092" si="96">B1029/B1028-1</f>
        <v>-7.2628234226055355E-3</v>
      </c>
      <c r="D1029" s="18">
        <v>95.89</v>
      </c>
      <c r="E1029" s="16">
        <f t="shared" ref="E1029:E1092" si="97">D1029/D1028-1</f>
        <v>-1.1952601751674341E-2</v>
      </c>
      <c r="F1029" s="18">
        <v>27</v>
      </c>
      <c r="G1029" s="16">
        <f t="shared" ref="G1029:G1092" si="98">F1029/F1028-1</f>
        <v>-1.4598540145985384E-2</v>
      </c>
      <c r="J1029" s="15">
        <f t="shared" ref="J1029:J1092" si="99">C1029-$C$1235</f>
        <v>-7.817746424500522E-3</v>
      </c>
      <c r="K1029" s="15">
        <f t="shared" ref="K1029:K1092" si="100">E1029-$E$1235</f>
        <v>-1.2425238593220622E-2</v>
      </c>
      <c r="L1029" s="15">
        <f t="shared" ref="L1029:L1092" si="101">G1029-$G$1235</f>
        <v>-1.5068960956173182E-2</v>
      </c>
    </row>
    <row r="1030" spans="1:12" x14ac:dyDescent="0.3">
      <c r="A1030" s="3">
        <v>43895</v>
      </c>
      <c r="B1030" s="18">
        <v>43.77</v>
      </c>
      <c r="C1030" s="16">
        <f t="shared" si="96"/>
        <v>6.8587105624140499E-4</v>
      </c>
      <c r="D1030" s="18">
        <v>95.81</v>
      </c>
      <c r="E1030" s="16">
        <f t="shared" si="97"/>
        <v>-8.3428928981121864E-4</v>
      </c>
      <c r="F1030" s="18">
        <v>27.11</v>
      </c>
      <c r="G1030" s="16">
        <f t="shared" si="98"/>
        <v>4.0740740740741188E-3</v>
      </c>
      <c r="J1030" s="15">
        <f t="shared" si="99"/>
        <v>1.3094805434641895E-4</v>
      </c>
      <c r="K1030" s="15">
        <f t="shared" si="100"/>
        <v>-1.3069261313574995E-3</v>
      </c>
      <c r="L1030" s="15">
        <f t="shared" si="101"/>
        <v>3.6036532638863213E-3</v>
      </c>
    </row>
    <row r="1031" spans="1:12" x14ac:dyDescent="0.3">
      <c r="A1031" s="3">
        <v>43896</v>
      </c>
      <c r="B1031" s="18">
        <v>42.82</v>
      </c>
      <c r="C1031" s="16">
        <f t="shared" si="96"/>
        <v>-2.1704363719442621E-2</v>
      </c>
      <c r="D1031" s="18">
        <v>93.84</v>
      </c>
      <c r="E1031" s="16">
        <f t="shared" si="97"/>
        <v>-2.0561528024214626E-2</v>
      </c>
      <c r="F1031" s="18">
        <v>26.56</v>
      </c>
      <c r="G1031" s="16">
        <f t="shared" si="98"/>
        <v>-2.0287716709701198E-2</v>
      </c>
      <c r="J1031" s="15">
        <f t="shared" si="99"/>
        <v>-2.2259286721337607E-2</v>
      </c>
      <c r="K1031" s="15">
        <f t="shared" si="100"/>
        <v>-2.1034164865760905E-2</v>
      </c>
      <c r="L1031" s="15">
        <f t="shared" si="101"/>
        <v>-2.0758137519888996E-2</v>
      </c>
    </row>
    <row r="1032" spans="1:12" x14ac:dyDescent="0.3">
      <c r="A1032" s="3">
        <v>43899</v>
      </c>
      <c r="B1032" s="18">
        <v>41.05</v>
      </c>
      <c r="C1032" s="16">
        <f t="shared" si="96"/>
        <v>-4.133582438113037E-2</v>
      </c>
      <c r="D1032" s="18">
        <v>89.81</v>
      </c>
      <c r="E1032" s="16">
        <f t="shared" si="97"/>
        <v>-4.2945439045183331E-2</v>
      </c>
      <c r="F1032" s="18">
        <v>25.5</v>
      </c>
      <c r="G1032" s="16">
        <f t="shared" si="98"/>
        <v>-3.9909638554216809E-2</v>
      </c>
      <c r="J1032" s="15">
        <f t="shared" si="99"/>
        <v>-4.1890747383025354E-2</v>
      </c>
      <c r="K1032" s="15">
        <f t="shared" si="100"/>
        <v>-4.3418075886729614E-2</v>
      </c>
      <c r="L1032" s="15">
        <f t="shared" si="101"/>
        <v>-4.0380059364404607E-2</v>
      </c>
    </row>
    <row r="1033" spans="1:12" x14ac:dyDescent="0.3">
      <c r="A1033" s="3">
        <v>43901</v>
      </c>
      <c r="B1033" s="18">
        <v>40.85</v>
      </c>
      <c r="C1033" s="16">
        <f t="shared" si="96"/>
        <v>-4.872107186357999E-3</v>
      </c>
      <c r="D1033" s="18">
        <v>88.83</v>
      </c>
      <c r="E1033" s="16">
        <f t="shared" si="97"/>
        <v>-1.0911925175370318E-2</v>
      </c>
      <c r="F1033" s="18">
        <v>25.41</v>
      </c>
      <c r="G1033" s="16">
        <f t="shared" si="98"/>
        <v>-3.529411764705892E-3</v>
      </c>
      <c r="J1033" s="15">
        <f t="shared" si="99"/>
        <v>-5.4270301882529855E-3</v>
      </c>
      <c r="K1033" s="15">
        <f t="shared" si="100"/>
        <v>-1.1384562016916599E-2</v>
      </c>
      <c r="L1033" s="15">
        <f t="shared" si="101"/>
        <v>-3.99983257489369E-3</v>
      </c>
    </row>
    <row r="1034" spans="1:12" x14ac:dyDescent="0.3">
      <c r="A1034" s="3">
        <v>43902</v>
      </c>
      <c r="B1034" s="18">
        <v>37.53</v>
      </c>
      <c r="C1034" s="16">
        <f t="shared" si="96"/>
        <v>-8.127294981640143E-2</v>
      </c>
      <c r="D1034" s="18">
        <v>82.33</v>
      </c>
      <c r="E1034" s="16">
        <f t="shared" si="97"/>
        <v>-7.3173477428796541E-2</v>
      </c>
      <c r="F1034" s="18">
        <v>23.45</v>
      </c>
      <c r="G1034" s="16">
        <f t="shared" si="98"/>
        <v>-7.7134986225895319E-2</v>
      </c>
      <c r="J1034" s="15">
        <f t="shared" si="99"/>
        <v>-8.1827872818296413E-2</v>
      </c>
      <c r="K1034" s="15">
        <f t="shared" si="100"/>
        <v>-7.3646114270342816E-2</v>
      </c>
      <c r="L1034" s="15">
        <f t="shared" si="101"/>
        <v>-7.760540703608311E-2</v>
      </c>
    </row>
    <row r="1035" spans="1:12" x14ac:dyDescent="0.3">
      <c r="A1035" s="3">
        <v>43903</v>
      </c>
      <c r="B1035" s="18">
        <v>38.85</v>
      </c>
      <c r="C1035" s="16">
        <f t="shared" si="96"/>
        <v>3.5171862509991936E-2</v>
      </c>
      <c r="D1035" s="18">
        <v>84.97</v>
      </c>
      <c r="E1035" s="16">
        <f t="shared" si="97"/>
        <v>3.2066075549617379E-2</v>
      </c>
      <c r="F1035" s="18">
        <v>23.49</v>
      </c>
      <c r="G1035" s="16">
        <f t="shared" si="98"/>
        <v>1.7057569296374808E-3</v>
      </c>
      <c r="J1035" s="15">
        <f t="shared" si="99"/>
        <v>3.4616939508096953E-2</v>
      </c>
      <c r="K1035" s="15">
        <f t="shared" si="100"/>
        <v>3.1593438708071096E-2</v>
      </c>
      <c r="L1035" s="15">
        <f t="shared" si="101"/>
        <v>1.2353361194496831E-3</v>
      </c>
    </row>
    <row r="1036" spans="1:12" x14ac:dyDescent="0.3">
      <c r="A1036" s="3">
        <v>43906</v>
      </c>
      <c r="B1036" s="18">
        <v>36.270000000000003</v>
      </c>
      <c r="C1036" s="16">
        <f t="shared" si="96"/>
        <v>-6.6409266409266365E-2</v>
      </c>
      <c r="D1036" s="18">
        <v>79.97</v>
      </c>
      <c r="E1036" s="16">
        <f t="shared" si="97"/>
        <v>-5.8844297987524996E-2</v>
      </c>
      <c r="F1036" s="18">
        <v>22.26</v>
      </c>
      <c r="G1036" s="16">
        <f t="shared" si="98"/>
        <v>-5.2362707535121178E-2</v>
      </c>
      <c r="J1036" s="15">
        <f t="shared" si="99"/>
        <v>-6.6964189411161348E-2</v>
      </c>
      <c r="K1036" s="15">
        <f t="shared" si="100"/>
        <v>-5.9316934829071279E-2</v>
      </c>
      <c r="L1036" s="15">
        <f t="shared" si="101"/>
        <v>-5.2833128345308976E-2</v>
      </c>
    </row>
    <row r="1037" spans="1:12" x14ac:dyDescent="0.3">
      <c r="A1037" s="3">
        <v>43907</v>
      </c>
      <c r="B1037" s="18">
        <v>35.39</v>
      </c>
      <c r="C1037" s="16">
        <f t="shared" si="96"/>
        <v>-2.4262475875379219E-2</v>
      </c>
      <c r="D1037" s="18">
        <v>77.55</v>
      </c>
      <c r="E1037" s="16">
        <f t="shared" si="97"/>
        <v>-3.0261348005502064E-2</v>
      </c>
      <c r="F1037" s="18">
        <v>21.69</v>
      </c>
      <c r="G1037" s="16">
        <f t="shared" si="98"/>
        <v>-2.5606469002695476E-2</v>
      </c>
      <c r="J1037" s="15">
        <f t="shared" si="99"/>
        <v>-2.4817398877274206E-2</v>
      </c>
      <c r="K1037" s="15">
        <f t="shared" si="100"/>
        <v>-3.0733984847048344E-2</v>
      </c>
      <c r="L1037" s="15">
        <f t="shared" si="101"/>
        <v>-2.6076889812883274E-2</v>
      </c>
    </row>
    <row r="1038" spans="1:12" x14ac:dyDescent="0.3">
      <c r="A1038" s="3">
        <v>43908</v>
      </c>
      <c r="B1038" s="18">
        <v>33.549999999999997</v>
      </c>
      <c r="C1038" s="16">
        <f t="shared" si="96"/>
        <v>-5.1992088160497385E-2</v>
      </c>
      <c r="D1038" s="18">
        <v>73.14</v>
      </c>
      <c r="E1038" s="16">
        <f t="shared" si="97"/>
        <v>-5.6866537717601529E-2</v>
      </c>
      <c r="F1038" s="18">
        <v>20.5</v>
      </c>
      <c r="G1038" s="16">
        <f t="shared" si="98"/>
        <v>-5.486399262332875E-2</v>
      </c>
      <c r="J1038" s="15">
        <f t="shared" si="99"/>
        <v>-5.2547011162392368E-2</v>
      </c>
      <c r="K1038" s="15">
        <f t="shared" si="100"/>
        <v>-5.7339174559147811E-2</v>
      </c>
      <c r="L1038" s="15">
        <f t="shared" si="101"/>
        <v>-5.5334413433516548E-2</v>
      </c>
    </row>
    <row r="1039" spans="1:12" x14ac:dyDescent="0.3">
      <c r="A1039" s="3">
        <v>43909</v>
      </c>
      <c r="B1039" s="18">
        <v>32.83</v>
      </c>
      <c r="C1039" s="16">
        <f t="shared" si="96"/>
        <v>-2.1460506706408311E-2</v>
      </c>
      <c r="D1039" s="18">
        <v>70.930000000000007</v>
      </c>
      <c r="E1039" s="16">
        <f t="shared" si="97"/>
        <v>-3.0216024063439928E-2</v>
      </c>
      <c r="F1039" s="18">
        <v>19.48</v>
      </c>
      <c r="G1039" s="16">
        <f t="shared" si="98"/>
        <v>-4.9756097560975543E-2</v>
      </c>
      <c r="J1039" s="15">
        <f t="shared" si="99"/>
        <v>-2.2015429708303298E-2</v>
      </c>
      <c r="K1039" s="15">
        <f t="shared" si="100"/>
        <v>-3.0688660904986207E-2</v>
      </c>
      <c r="L1039" s="15">
        <f t="shared" si="101"/>
        <v>-5.0226518371163341E-2</v>
      </c>
    </row>
    <row r="1040" spans="1:12" x14ac:dyDescent="0.3">
      <c r="A1040" s="3">
        <v>43910</v>
      </c>
      <c r="B1040" s="18">
        <v>34.43</v>
      </c>
      <c r="C1040" s="16">
        <f t="shared" si="96"/>
        <v>4.8735912275357895E-2</v>
      </c>
      <c r="D1040" s="18">
        <v>73.8</v>
      </c>
      <c r="E1040" s="16">
        <f t="shared" si="97"/>
        <v>4.0462427745664664E-2</v>
      </c>
      <c r="F1040" s="18">
        <v>20.04</v>
      </c>
      <c r="G1040" s="16">
        <f t="shared" si="98"/>
        <v>2.8747433264886935E-2</v>
      </c>
      <c r="J1040" s="15">
        <f t="shared" si="99"/>
        <v>4.8180989273462912E-2</v>
      </c>
      <c r="K1040" s="15">
        <f t="shared" si="100"/>
        <v>3.9989790904118382E-2</v>
      </c>
      <c r="L1040" s="15">
        <f t="shared" si="101"/>
        <v>2.8277012454699137E-2</v>
      </c>
    </row>
    <row r="1041" spans="1:12" x14ac:dyDescent="0.3">
      <c r="A1041" s="3">
        <v>43913</v>
      </c>
      <c r="B1041" s="18">
        <v>30.12</v>
      </c>
      <c r="C1041" s="16">
        <f t="shared" si="96"/>
        <v>-0.12518152773743829</v>
      </c>
      <c r="D1041" s="18">
        <v>64.400000000000006</v>
      </c>
      <c r="E1041" s="16">
        <f t="shared" si="97"/>
        <v>-0.12737127371273704</v>
      </c>
      <c r="F1041" s="18">
        <v>17.63</v>
      </c>
      <c r="G1041" s="16">
        <f t="shared" si="98"/>
        <v>-0.12025948103792417</v>
      </c>
      <c r="J1041" s="15">
        <f t="shared" si="99"/>
        <v>-0.12573645073933329</v>
      </c>
      <c r="K1041" s="15">
        <f t="shared" si="100"/>
        <v>-0.12784391055428332</v>
      </c>
      <c r="L1041" s="15">
        <f t="shared" si="101"/>
        <v>-0.12072990184811196</v>
      </c>
    </row>
    <row r="1042" spans="1:12" x14ac:dyDescent="0.3">
      <c r="A1042" s="3">
        <v>43914</v>
      </c>
      <c r="B1042" s="18">
        <v>30.82</v>
      </c>
      <c r="C1042" s="16">
        <f t="shared" si="96"/>
        <v>2.3240371845949515E-2</v>
      </c>
      <c r="D1042" s="18">
        <v>65.42</v>
      </c>
      <c r="E1042" s="16">
        <f t="shared" si="97"/>
        <v>1.5838509316770111E-2</v>
      </c>
      <c r="F1042" s="18">
        <v>17.48</v>
      </c>
      <c r="G1042" s="16">
        <f t="shared" si="98"/>
        <v>-8.5082246171298559E-3</v>
      </c>
      <c r="J1042" s="15">
        <f t="shared" si="99"/>
        <v>2.2685448844054528E-2</v>
      </c>
      <c r="K1042" s="15">
        <f t="shared" si="100"/>
        <v>1.536587247522383E-2</v>
      </c>
      <c r="L1042" s="15">
        <f t="shared" si="101"/>
        <v>-8.9786454273176539E-3</v>
      </c>
    </row>
    <row r="1043" spans="1:12" x14ac:dyDescent="0.3">
      <c r="A1043" s="3">
        <v>43915</v>
      </c>
      <c r="B1043" s="18">
        <v>32.6</v>
      </c>
      <c r="C1043" s="16">
        <f t="shared" si="96"/>
        <v>5.7754704737183582E-2</v>
      </c>
      <c r="D1043" s="18">
        <v>67.31</v>
      </c>
      <c r="E1043" s="16">
        <f t="shared" si="97"/>
        <v>2.8890247630694033E-2</v>
      </c>
      <c r="F1043" s="18">
        <v>17.93</v>
      </c>
      <c r="G1043" s="16">
        <f t="shared" si="98"/>
        <v>2.5743707093821566E-2</v>
      </c>
      <c r="J1043" s="15">
        <f t="shared" si="99"/>
        <v>5.7199781735288599E-2</v>
      </c>
      <c r="K1043" s="15">
        <f t="shared" si="100"/>
        <v>2.8417610789147753E-2</v>
      </c>
      <c r="L1043" s="15">
        <f t="shared" si="101"/>
        <v>2.5273286283633768E-2</v>
      </c>
    </row>
    <row r="1044" spans="1:12" x14ac:dyDescent="0.3">
      <c r="A1044" s="3">
        <v>43916</v>
      </c>
      <c r="B1044" s="18">
        <v>33.75</v>
      </c>
      <c r="C1044" s="16">
        <f t="shared" si="96"/>
        <v>3.5276073619631809E-2</v>
      </c>
      <c r="D1044" s="18">
        <v>69.2</v>
      </c>
      <c r="E1044" s="16">
        <f t="shared" si="97"/>
        <v>2.8079037290150044E-2</v>
      </c>
      <c r="F1044" s="18">
        <v>18.48</v>
      </c>
      <c r="G1044" s="16">
        <f t="shared" si="98"/>
        <v>3.0674846625766916E-2</v>
      </c>
      <c r="J1044" s="15">
        <f t="shared" si="99"/>
        <v>3.4721150617736826E-2</v>
      </c>
      <c r="K1044" s="15">
        <f t="shared" si="100"/>
        <v>2.7606400448603765E-2</v>
      </c>
      <c r="L1044" s="15">
        <f t="shared" si="101"/>
        <v>3.0204425815579118E-2</v>
      </c>
    </row>
    <row r="1045" spans="1:12" x14ac:dyDescent="0.3">
      <c r="A1045" s="3">
        <v>43917</v>
      </c>
      <c r="B1045" s="18">
        <v>33.74</v>
      </c>
      <c r="C1045" s="16">
        <f t="shared" si="96"/>
        <v>-2.9629629629623899E-4</v>
      </c>
      <c r="D1045" s="18">
        <v>68.77</v>
      </c>
      <c r="E1045" s="16">
        <f t="shared" si="97"/>
        <v>-6.2138728323700709E-3</v>
      </c>
      <c r="F1045" s="18">
        <v>18.690000000000001</v>
      </c>
      <c r="G1045" s="16">
        <f t="shared" si="98"/>
        <v>1.1363636363636465E-2</v>
      </c>
      <c r="J1045" s="15">
        <f t="shared" si="99"/>
        <v>-8.5121929819122503E-4</v>
      </c>
      <c r="K1045" s="15">
        <f t="shared" si="100"/>
        <v>-6.6865096739163517E-3</v>
      </c>
      <c r="L1045" s="15">
        <f t="shared" si="101"/>
        <v>1.0893215553448667E-2</v>
      </c>
    </row>
    <row r="1046" spans="1:12" x14ac:dyDescent="0.3">
      <c r="A1046" s="3">
        <v>43920</v>
      </c>
      <c r="B1046" s="18">
        <v>32.659999999999997</v>
      </c>
      <c r="C1046" s="16">
        <f t="shared" si="96"/>
        <v>-3.2009484291642076E-2</v>
      </c>
      <c r="D1046" s="18">
        <v>67.08</v>
      </c>
      <c r="E1046" s="16">
        <f t="shared" si="97"/>
        <v>-2.457466918714557E-2</v>
      </c>
      <c r="F1046" s="18">
        <v>18.149999999999999</v>
      </c>
      <c r="G1046" s="16">
        <f t="shared" si="98"/>
        <v>-2.8892455858748112E-2</v>
      </c>
      <c r="J1046" s="15">
        <f t="shared" si="99"/>
        <v>-3.2564407293537059E-2</v>
      </c>
      <c r="K1046" s="15">
        <f t="shared" si="100"/>
        <v>-2.5047306028691849E-2</v>
      </c>
      <c r="L1046" s="15">
        <f t="shared" si="101"/>
        <v>-2.936287666893591E-2</v>
      </c>
    </row>
    <row r="1047" spans="1:12" x14ac:dyDescent="0.3">
      <c r="A1047" s="3">
        <v>43921</v>
      </c>
      <c r="B1047" s="18">
        <v>33.81</v>
      </c>
      <c r="C1047" s="16">
        <f t="shared" si="96"/>
        <v>3.5211267605633978E-2</v>
      </c>
      <c r="D1047" s="18">
        <v>68.959999999999994</v>
      </c>
      <c r="E1047" s="16">
        <f t="shared" si="97"/>
        <v>2.8026237328562909E-2</v>
      </c>
      <c r="F1047" s="18">
        <v>18.75</v>
      </c>
      <c r="G1047" s="16">
        <f t="shared" si="98"/>
        <v>3.3057851239669533E-2</v>
      </c>
      <c r="J1047" s="15">
        <f t="shared" si="99"/>
        <v>3.4656344603738995E-2</v>
      </c>
      <c r="K1047" s="15">
        <f t="shared" si="100"/>
        <v>2.7553600487016629E-2</v>
      </c>
      <c r="L1047" s="15">
        <f t="shared" si="101"/>
        <v>3.2587430429481735E-2</v>
      </c>
    </row>
    <row r="1048" spans="1:12" x14ac:dyDescent="0.3">
      <c r="A1048" s="3">
        <v>43922</v>
      </c>
      <c r="B1048" s="18">
        <v>32.520000000000003</v>
      </c>
      <c r="C1048" s="16">
        <f t="shared" si="96"/>
        <v>-3.8154392191659281E-2</v>
      </c>
      <c r="D1048" s="18">
        <v>67.59</v>
      </c>
      <c r="E1048" s="16">
        <f t="shared" si="97"/>
        <v>-1.9866589327146023E-2</v>
      </c>
      <c r="F1048" s="18">
        <v>18.5</v>
      </c>
      <c r="G1048" s="16">
        <f t="shared" si="98"/>
        <v>-1.3333333333333308E-2</v>
      </c>
      <c r="J1048" s="15">
        <f t="shared" si="99"/>
        <v>-3.8709315193554264E-2</v>
      </c>
      <c r="K1048" s="15">
        <f t="shared" si="100"/>
        <v>-2.0339226168692302E-2</v>
      </c>
      <c r="L1048" s="15">
        <f t="shared" si="101"/>
        <v>-1.3803754143521106E-2</v>
      </c>
    </row>
    <row r="1049" spans="1:12" x14ac:dyDescent="0.3">
      <c r="A1049" s="3">
        <v>43924</v>
      </c>
      <c r="B1049" s="18">
        <v>31.94</v>
      </c>
      <c r="C1049" s="16">
        <f t="shared" si="96"/>
        <v>-1.7835178351783609E-2</v>
      </c>
      <c r="D1049" s="18">
        <v>65.87</v>
      </c>
      <c r="E1049" s="16">
        <f t="shared" si="97"/>
        <v>-2.5447551412930869E-2</v>
      </c>
      <c r="F1049" s="18">
        <v>18.170000000000002</v>
      </c>
      <c r="G1049" s="16">
        <f t="shared" si="98"/>
        <v>-1.7837837837837767E-2</v>
      </c>
      <c r="J1049" s="15">
        <f t="shared" si="99"/>
        <v>-1.8390101353678596E-2</v>
      </c>
      <c r="K1049" s="15">
        <f t="shared" si="100"/>
        <v>-2.5920188254477148E-2</v>
      </c>
      <c r="L1049" s="15">
        <f t="shared" si="101"/>
        <v>-1.8308258648025565E-2</v>
      </c>
    </row>
    <row r="1050" spans="1:12" x14ac:dyDescent="0.3">
      <c r="A1050" s="3">
        <v>43928</v>
      </c>
      <c r="B1050" s="18">
        <v>34.619999999999997</v>
      </c>
      <c r="C1050" s="16">
        <f t="shared" si="96"/>
        <v>8.3907326236693613E-2</v>
      </c>
      <c r="D1050" s="18">
        <v>69.27</v>
      </c>
      <c r="E1050" s="16">
        <f t="shared" si="97"/>
        <v>5.1616821011082337E-2</v>
      </c>
      <c r="F1050" s="18">
        <v>18.559999999999999</v>
      </c>
      <c r="G1050" s="16">
        <f t="shared" si="98"/>
        <v>2.1463951568519324E-2</v>
      </c>
      <c r="J1050" s="15">
        <f t="shared" si="99"/>
        <v>8.335240323479863E-2</v>
      </c>
      <c r="K1050" s="15">
        <f t="shared" si="100"/>
        <v>5.1144184169536054E-2</v>
      </c>
      <c r="L1050" s="15">
        <f t="shared" si="101"/>
        <v>2.0993530758331526E-2</v>
      </c>
    </row>
    <row r="1051" spans="1:12" x14ac:dyDescent="0.3">
      <c r="A1051" s="3">
        <v>43929</v>
      </c>
      <c r="B1051" s="18">
        <v>34.630000000000003</v>
      </c>
      <c r="C1051" s="16">
        <f t="shared" si="96"/>
        <v>2.8885037550563375E-4</v>
      </c>
      <c r="D1051" s="18">
        <v>70.61</v>
      </c>
      <c r="E1051" s="16">
        <f t="shared" si="97"/>
        <v>1.9344593619171402E-2</v>
      </c>
      <c r="F1051" s="18">
        <v>18.739999999999998</v>
      </c>
      <c r="G1051" s="16">
        <f t="shared" si="98"/>
        <v>9.6982758620689502E-3</v>
      </c>
      <c r="J1051" s="15">
        <f t="shared" si="99"/>
        <v>-2.6607262638935229E-4</v>
      </c>
      <c r="K1051" s="15">
        <f t="shared" si="100"/>
        <v>1.8871956777625123E-2</v>
      </c>
      <c r="L1051" s="15">
        <f t="shared" si="101"/>
        <v>9.2278550518811522E-3</v>
      </c>
    </row>
    <row r="1052" spans="1:12" x14ac:dyDescent="0.3">
      <c r="A1052" s="3">
        <v>43930</v>
      </c>
      <c r="B1052" s="18">
        <v>36.1</v>
      </c>
      <c r="C1052" s="16">
        <f t="shared" si="96"/>
        <v>4.244874386370201E-2</v>
      </c>
      <c r="D1052" s="18">
        <v>72.92</v>
      </c>
      <c r="E1052" s="16">
        <f t="shared" si="97"/>
        <v>3.2714912901855353E-2</v>
      </c>
      <c r="F1052" s="18">
        <v>19.239999999999998</v>
      </c>
      <c r="G1052" s="16">
        <f t="shared" si="98"/>
        <v>2.6680896478121774E-2</v>
      </c>
      <c r="J1052" s="15">
        <f t="shared" si="99"/>
        <v>4.1893820861807027E-2</v>
      </c>
      <c r="K1052" s="15">
        <f t="shared" si="100"/>
        <v>3.2242276060309071E-2</v>
      </c>
      <c r="L1052" s="15">
        <f t="shared" si="101"/>
        <v>2.6210475667933976E-2</v>
      </c>
    </row>
    <row r="1053" spans="1:12" x14ac:dyDescent="0.3">
      <c r="A1053" s="3">
        <v>43934</v>
      </c>
      <c r="B1053" s="18">
        <v>35.82</v>
      </c>
      <c r="C1053" s="16">
        <f t="shared" si="96"/>
        <v>-7.7562326869806686E-3</v>
      </c>
      <c r="D1053" s="18">
        <v>72.14</v>
      </c>
      <c r="E1053" s="16">
        <f t="shared" si="97"/>
        <v>-1.0696653867251826E-2</v>
      </c>
      <c r="F1053" s="18">
        <v>19.010000000000002</v>
      </c>
      <c r="G1053" s="16">
        <f t="shared" si="98"/>
        <v>-1.1954261954261747E-2</v>
      </c>
      <c r="J1053" s="15">
        <f t="shared" si="99"/>
        <v>-8.3111556888756551E-3</v>
      </c>
      <c r="K1053" s="15">
        <f t="shared" si="100"/>
        <v>-1.1169290708798107E-2</v>
      </c>
      <c r="L1053" s="15">
        <f t="shared" si="101"/>
        <v>-1.2424682764449545E-2</v>
      </c>
    </row>
    <row r="1054" spans="1:12" x14ac:dyDescent="0.3">
      <c r="A1054" s="3">
        <v>43936</v>
      </c>
      <c r="B1054" s="18">
        <v>35.65</v>
      </c>
      <c r="C1054" s="16">
        <f t="shared" si="96"/>
        <v>-4.745951982132901E-3</v>
      </c>
      <c r="D1054" s="18">
        <v>73.17</v>
      </c>
      <c r="E1054" s="16">
        <f t="shared" si="97"/>
        <v>1.4277793179927833E-2</v>
      </c>
      <c r="F1054" s="18">
        <v>19.239999999999998</v>
      </c>
      <c r="G1054" s="16">
        <f t="shared" si="98"/>
        <v>1.2098895318253478E-2</v>
      </c>
      <c r="J1054" s="15">
        <f t="shared" si="99"/>
        <v>-5.3008749840278875E-3</v>
      </c>
      <c r="K1054" s="15">
        <f t="shared" si="100"/>
        <v>1.3805156338381553E-2</v>
      </c>
      <c r="L1054" s="15">
        <f t="shared" si="101"/>
        <v>1.162847450806568E-2</v>
      </c>
    </row>
    <row r="1055" spans="1:12" x14ac:dyDescent="0.3">
      <c r="A1055" s="3">
        <v>43937</v>
      </c>
      <c r="B1055" s="18">
        <v>35.97</v>
      </c>
      <c r="C1055" s="16">
        <f t="shared" si="96"/>
        <v>8.9761570827489034E-3</v>
      </c>
      <c r="D1055" s="18">
        <v>74.150000000000006</v>
      </c>
      <c r="E1055" s="16">
        <f t="shared" si="97"/>
        <v>1.3393467268006054E-2</v>
      </c>
      <c r="F1055" s="18">
        <v>19.5</v>
      </c>
      <c r="G1055" s="16">
        <f t="shared" si="98"/>
        <v>1.3513513513513598E-2</v>
      </c>
      <c r="J1055" s="15">
        <f t="shared" si="99"/>
        <v>8.421234080853917E-3</v>
      </c>
      <c r="K1055" s="15">
        <f t="shared" si="100"/>
        <v>1.2920830426459773E-2</v>
      </c>
      <c r="L1055" s="15">
        <f t="shared" si="101"/>
        <v>1.30430927033258E-2</v>
      </c>
    </row>
    <row r="1056" spans="1:12" x14ac:dyDescent="0.3">
      <c r="A1056" s="3">
        <v>43938</v>
      </c>
      <c r="B1056" s="18">
        <v>37.11</v>
      </c>
      <c r="C1056" s="16">
        <f t="shared" si="96"/>
        <v>3.1693077564637129E-2</v>
      </c>
      <c r="D1056" s="18">
        <v>75.650000000000006</v>
      </c>
      <c r="E1056" s="16">
        <f t="shared" si="97"/>
        <v>2.0229265003371522E-2</v>
      </c>
      <c r="F1056" s="18">
        <v>20.23</v>
      </c>
      <c r="G1056" s="16">
        <f t="shared" si="98"/>
        <v>3.7435897435897481E-2</v>
      </c>
      <c r="J1056" s="15">
        <f t="shared" si="99"/>
        <v>3.1138154562742142E-2</v>
      </c>
      <c r="K1056" s="15">
        <f t="shared" si="100"/>
        <v>1.9756628161825242E-2</v>
      </c>
      <c r="L1056" s="15">
        <f t="shared" si="101"/>
        <v>3.6965476625709683E-2</v>
      </c>
    </row>
    <row r="1057" spans="1:12" x14ac:dyDescent="0.3">
      <c r="A1057" s="3">
        <v>43941</v>
      </c>
      <c r="B1057" s="18">
        <v>36.96</v>
      </c>
      <c r="C1057" s="16">
        <f t="shared" si="96"/>
        <v>-4.0420371867421201E-3</v>
      </c>
      <c r="D1057" s="18">
        <v>76.260000000000005</v>
      </c>
      <c r="E1057" s="16">
        <f t="shared" si="97"/>
        <v>8.0634500991407787E-3</v>
      </c>
      <c r="F1057" s="18">
        <v>20.5</v>
      </c>
      <c r="G1057" s="16">
        <f t="shared" si="98"/>
        <v>1.334651507661877E-2</v>
      </c>
      <c r="J1057" s="15">
        <f t="shared" si="99"/>
        <v>-4.5969601886371066E-3</v>
      </c>
      <c r="K1057" s="15">
        <f t="shared" si="100"/>
        <v>7.5908132575944979E-3</v>
      </c>
      <c r="L1057" s="15">
        <f t="shared" si="101"/>
        <v>1.2876094266430972E-2</v>
      </c>
    </row>
    <row r="1058" spans="1:12" x14ac:dyDescent="0.3">
      <c r="A1058" s="3">
        <v>43942</v>
      </c>
      <c r="B1058" s="18">
        <v>35.840000000000003</v>
      </c>
      <c r="C1058" s="16">
        <f t="shared" si="96"/>
        <v>-3.0303030303030276E-2</v>
      </c>
      <c r="D1058" s="18">
        <v>73.77</v>
      </c>
      <c r="E1058" s="16">
        <f t="shared" si="97"/>
        <v>-3.2651455546813701E-2</v>
      </c>
      <c r="F1058" s="18">
        <v>19.77</v>
      </c>
      <c r="G1058" s="16">
        <f t="shared" si="98"/>
        <v>-3.5609756097561007E-2</v>
      </c>
      <c r="J1058" s="15">
        <f t="shared" si="99"/>
        <v>-3.0857953304925263E-2</v>
      </c>
      <c r="K1058" s="15">
        <f t="shared" si="100"/>
        <v>-3.3124092388359984E-2</v>
      </c>
      <c r="L1058" s="15">
        <f t="shared" si="101"/>
        <v>-3.6080176907748805E-2</v>
      </c>
    </row>
    <row r="1059" spans="1:12" x14ac:dyDescent="0.3">
      <c r="A1059" s="3">
        <v>43943</v>
      </c>
      <c r="B1059" s="18">
        <v>36.35</v>
      </c>
      <c r="C1059" s="16">
        <f t="shared" si="96"/>
        <v>1.4229910714285587E-2</v>
      </c>
      <c r="D1059" s="18">
        <v>74.87</v>
      </c>
      <c r="E1059" s="16">
        <f t="shared" si="97"/>
        <v>1.4911210519181317E-2</v>
      </c>
      <c r="F1059" s="18">
        <v>19.82</v>
      </c>
      <c r="G1059" s="16">
        <f t="shared" si="98"/>
        <v>2.5290844714214167E-3</v>
      </c>
      <c r="J1059" s="15">
        <f t="shared" si="99"/>
        <v>1.3674987712390601E-2</v>
      </c>
      <c r="K1059" s="15">
        <f t="shared" si="100"/>
        <v>1.4438573677635036E-2</v>
      </c>
      <c r="L1059" s="15">
        <f t="shared" si="101"/>
        <v>2.0586636612336191E-3</v>
      </c>
    </row>
    <row r="1060" spans="1:12" x14ac:dyDescent="0.3">
      <c r="A1060" s="3">
        <v>43944</v>
      </c>
      <c r="B1060" s="18">
        <v>36.729999999999997</v>
      </c>
      <c r="C1060" s="16">
        <f t="shared" si="96"/>
        <v>1.0453920220082402E-2</v>
      </c>
      <c r="D1060" s="18">
        <v>75.739999999999995</v>
      </c>
      <c r="E1060" s="16">
        <f t="shared" si="97"/>
        <v>1.1620141578736254E-2</v>
      </c>
      <c r="F1060" s="18">
        <v>20.04</v>
      </c>
      <c r="G1060" s="16">
        <f t="shared" si="98"/>
        <v>1.1099899091826293E-2</v>
      </c>
      <c r="J1060" s="15">
        <f t="shared" si="99"/>
        <v>9.8989972181874157E-3</v>
      </c>
      <c r="K1060" s="15">
        <f t="shared" si="100"/>
        <v>1.1147504737189973E-2</v>
      </c>
      <c r="L1060" s="15">
        <f t="shared" si="101"/>
        <v>1.0629478281638495E-2</v>
      </c>
    </row>
    <row r="1061" spans="1:12" x14ac:dyDescent="0.3">
      <c r="A1061" s="3">
        <v>43945</v>
      </c>
      <c r="B1061" s="18">
        <v>36.06</v>
      </c>
      <c r="C1061" s="16">
        <f t="shared" si="96"/>
        <v>-1.8241219711407464E-2</v>
      </c>
      <c r="D1061" s="18">
        <v>73.69</v>
      </c>
      <c r="E1061" s="16">
        <f t="shared" si="97"/>
        <v>-2.7066279376815383E-2</v>
      </c>
      <c r="F1061" s="18">
        <v>19.61</v>
      </c>
      <c r="G1061" s="16">
        <f t="shared" si="98"/>
        <v>-2.145708582834327E-2</v>
      </c>
      <c r="J1061" s="15">
        <f t="shared" si="99"/>
        <v>-1.879614271330245E-2</v>
      </c>
      <c r="K1061" s="15">
        <f t="shared" si="100"/>
        <v>-2.7538916218361662E-2</v>
      </c>
      <c r="L1061" s="15">
        <f t="shared" si="101"/>
        <v>-2.1927506638531068E-2</v>
      </c>
    </row>
    <row r="1062" spans="1:12" x14ac:dyDescent="0.3">
      <c r="A1062" s="3">
        <v>43948</v>
      </c>
      <c r="B1062" s="18">
        <v>36.549999999999997</v>
      </c>
      <c r="C1062" s="16">
        <f t="shared" si="96"/>
        <v>1.3588463671658113E-2</v>
      </c>
      <c r="D1062" s="18">
        <v>74.040000000000006</v>
      </c>
      <c r="E1062" s="16">
        <f t="shared" si="97"/>
        <v>4.7496268150359899E-3</v>
      </c>
      <c r="F1062" s="18">
        <v>19.579999999999998</v>
      </c>
      <c r="G1062" s="16">
        <f t="shared" si="98"/>
        <v>-1.5298317185110655E-3</v>
      </c>
      <c r="J1062" s="15">
        <f t="shared" si="99"/>
        <v>1.3033540669763127E-2</v>
      </c>
      <c r="K1062" s="15">
        <f t="shared" si="100"/>
        <v>4.2769899734897091E-3</v>
      </c>
      <c r="L1062" s="15">
        <f t="shared" si="101"/>
        <v>-2.000252528698863E-3</v>
      </c>
    </row>
    <row r="1063" spans="1:12" x14ac:dyDescent="0.3">
      <c r="A1063" s="3">
        <v>43949</v>
      </c>
      <c r="B1063" s="18">
        <v>36.76</v>
      </c>
      <c r="C1063" s="16">
        <f t="shared" si="96"/>
        <v>5.745554035567757E-3</v>
      </c>
      <c r="D1063" s="18">
        <v>74.599999999999994</v>
      </c>
      <c r="E1063" s="16">
        <f t="shared" si="97"/>
        <v>7.5634792004319884E-3</v>
      </c>
      <c r="F1063" s="18">
        <v>19.66</v>
      </c>
      <c r="G1063" s="16">
        <f t="shared" si="98"/>
        <v>4.0858018386109585E-3</v>
      </c>
      <c r="J1063" s="15">
        <f t="shared" si="99"/>
        <v>5.1906310336727705E-3</v>
      </c>
      <c r="K1063" s="15">
        <f t="shared" si="100"/>
        <v>7.0908423588857076E-3</v>
      </c>
      <c r="L1063" s="15">
        <f t="shared" si="101"/>
        <v>3.6153810284231609E-3</v>
      </c>
    </row>
    <row r="1064" spans="1:12" x14ac:dyDescent="0.3">
      <c r="A1064" s="3">
        <v>43950</v>
      </c>
      <c r="B1064" s="18">
        <v>37.35</v>
      </c>
      <c r="C1064" s="16">
        <f t="shared" si="96"/>
        <v>1.6050054406964165E-2</v>
      </c>
      <c r="D1064" s="18">
        <v>75.510000000000005</v>
      </c>
      <c r="E1064" s="16">
        <f t="shared" si="97"/>
        <v>1.2198391420911614E-2</v>
      </c>
      <c r="F1064" s="18">
        <v>19.78</v>
      </c>
      <c r="G1064" s="16">
        <f t="shared" si="98"/>
        <v>6.1037639877925542E-3</v>
      </c>
      <c r="J1064" s="15">
        <f t="shared" si="99"/>
        <v>1.5495131405069178E-2</v>
      </c>
      <c r="K1064" s="15">
        <f t="shared" si="100"/>
        <v>1.1725754579365333E-2</v>
      </c>
      <c r="L1064" s="15">
        <f t="shared" si="101"/>
        <v>5.6333431776047563E-3</v>
      </c>
    </row>
    <row r="1065" spans="1:12" x14ac:dyDescent="0.3">
      <c r="A1065" s="3">
        <v>43951</v>
      </c>
      <c r="B1065" s="18">
        <v>38.56</v>
      </c>
      <c r="C1065" s="16">
        <f t="shared" si="96"/>
        <v>3.2396251673360021E-2</v>
      </c>
      <c r="D1065" s="18">
        <v>77.510000000000005</v>
      </c>
      <c r="E1065" s="16">
        <f t="shared" si="97"/>
        <v>2.6486558071778576E-2</v>
      </c>
      <c r="F1065" s="18">
        <v>20.12</v>
      </c>
      <c r="G1065" s="16">
        <f t="shared" si="98"/>
        <v>1.7189079878665359E-2</v>
      </c>
      <c r="J1065" s="15">
        <f t="shared" si="99"/>
        <v>3.1841328671465038E-2</v>
      </c>
      <c r="K1065" s="15">
        <f t="shared" si="100"/>
        <v>2.6013921230232297E-2</v>
      </c>
      <c r="L1065" s="15">
        <f t="shared" si="101"/>
        <v>1.6718659068477561E-2</v>
      </c>
    </row>
    <row r="1066" spans="1:12" x14ac:dyDescent="0.3">
      <c r="A1066" s="3">
        <v>43955</v>
      </c>
      <c r="B1066" s="18">
        <v>36.549999999999997</v>
      </c>
      <c r="C1066" s="16">
        <f t="shared" si="96"/>
        <v>-5.2126556016597658E-2</v>
      </c>
      <c r="D1066" s="18">
        <v>73.959999999999994</v>
      </c>
      <c r="E1066" s="16">
        <f t="shared" si="97"/>
        <v>-4.5800541865565925E-2</v>
      </c>
      <c r="F1066" s="18">
        <v>19.440000000000001</v>
      </c>
      <c r="G1066" s="16">
        <f t="shared" si="98"/>
        <v>-3.379721669980118E-2</v>
      </c>
      <c r="J1066" s="15">
        <f t="shared" si="99"/>
        <v>-5.2681479018492641E-2</v>
      </c>
      <c r="K1066" s="15">
        <f t="shared" si="100"/>
        <v>-4.6273178707112207E-2</v>
      </c>
      <c r="L1066" s="15">
        <f t="shared" si="101"/>
        <v>-3.4267637509988978E-2</v>
      </c>
    </row>
    <row r="1067" spans="1:12" x14ac:dyDescent="0.3">
      <c r="A1067" s="3">
        <v>43956</v>
      </c>
      <c r="B1067" s="18">
        <v>36.25</v>
      </c>
      <c r="C1067" s="16">
        <f t="shared" si="96"/>
        <v>-8.2079343365252244E-3</v>
      </c>
      <c r="D1067" s="18">
        <v>73.16</v>
      </c>
      <c r="E1067" s="16">
        <f t="shared" si="97"/>
        <v>-1.0816657652785278E-2</v>
      </c>
      <c r="F1067" s="18">
        <v>19.2</v>
      </c>
      <c r="G1067" s="16">
        <f t="shared" si="98"/>
        <v>-1.2345679012345734E-2</v>
      </c>
      <c r="J1067" s="15">
        <f t="shared" si="99"/>
        <v>-8.7628573384202109E-3</v>
      </c>
      <c r="K1067" s="15">
        <f t="shared" si="100"/>
        <v>-1.1289294494331558E-2</v>
      </c>
      <c r="L1067" s="15">
        <f t="shared" si="101"/>
        <v>-1.2816099822533532E-2</v>
      </c>
    </row>
    <row r="1068" spans="1:12" x14ac:dyDescent="0.3">
      <c r="A1068" s="3">
        <v>43957</v>
      </c>
      <c r="B1068" s="18">
        <v>36.58</v>
      </c>
      <c r="C1068" s="16">
        <f t="shared" si="96"/>
        <v>9.1034482758620694E-3</v>
      </c>
      <c r="D1068" s="18">
        <v>73.650000000000006</v>
      </c>
      <c r="E1068" s="16">
        <f t="shared" si="97"/>
        <v>6.6976489885184343E-3</v>
      </c>
      <c r="F1068" s="18">
        <v>19.260000000000002</v>
      </c>
      <c r="G1068" s="16">
        <f t="shared" si="98"/>
        <v>3.1250000000000444E-3</v>
      </c>
      <c r="J1068" s="15">
        <f t="shared" si="99"/>
        <v>8.5485252739670829E-3</v>
      </c>
      <c r="K1068" s="15">
        <f t="shared" si="100"/>
        <v>6.2250121469721535E-3</v>
      </c>
      <c r="L1068" s="15">
        <f t="shared" si="101"/>
        <v>2.6545791898122469E-3</v>
      </c>
    </row>
    <row r="1069" spans="1:12" x14ac:dyDescent="0.3">
      <c r="A1069" s="3">
        <v>43958</v>
      </c>
      <c r="B1069" s="18">
        <v>36.229999999999997</v>
      </c>
      <c r="C1069" s="16">
        <f t="shared" si="96"/>
        <v>-9.5680699835976046E-3</v>
      </c>
      <c r="D1069" s="18">
        <v>73.38</v>
      </c>
      <c r="E1069" s="16">
        <f t="shared" si="97"/>
        <v>-3.6659877800409024E-3</v>
      </c>
      <c r="F1069" s="18">
        <v>19.27</v>
      </c>
      <c r="G1069" s="16">
        <f t="shared" si="98"/>
        <v>5.1921079958461291E-4</v>
      </c>
      <c r="J1069" s="15">
        <f t="shared" si="99"/>
        <v>-1.0122992985492591E-2</v>
      </c>
      <c r="K1069" s="15">
        <f t="shared" si="100"/>
        <v>-4.1386246215871832E-3</v>
      </c>
      <c r="L1069" s="15">
        <f t="shared" si="101"/>
        <v>4.8789989396815219E-5</v>
      </c>
    </row>
    <row r="1070" spans="1:12" x14ac:dyDescent="0.3">
      <c r="A1070" s="3">
        <v>43959</v>
      </c>
      <c r="B1070" s="18">
        <v>36.380000000000003</v>
      </c>
      <c r="C1070" s="16">
        <f t="shared" si="96"/>
        <v>4.1402152911953483E-3</v>
      </c>
      <c r="D1070" s="18">
        <v>73.319999999999993</v>
      </c>
      <c r="E1070" s="16">
        <f t="shared" si="97"/>
        <v>-8.1766148814399475E-4</v>
      </c>
      <c r="F1070" s="18">
        <v>19.059999999999999</v>
      </c>
      <c r="G1070" s="16">
        <f t="shared" si="98"/>
        <v>-1.089776855215363E-2</v>
      </c>
      <c r="J1070" s="15">
        <f t="shared" si="99"/>
        <v>3.5852922893003622E-3</v>
      </c>
      <c r="K1070" s="15">
        <f t="shared" si="100"/>
        <v>-1.2902983296902756E-3</v>
      </c>
      <c r="L1070" s="15">
        <f t="shared" si="101"/>
        <v>-1.1368189362341428E-2</v>
      </c>
    </row>
    <row r="1071" spans="1:12" x14ac:dyDescent="0.3">
      <c r="A1071" s="3">
        <v>43962</v>
      </c>
      <c r="B1071" s="18">
        <v>36.450000000000003</v>
      </c>
      <c r="C1071" s="16">
        <f t="shared" si="96"/>
        <v>1.9241341396372125E-3</v>
      </c>
      <c r="D1071" s="18">
        <v>73.44</v>
      </c>
      <c r="E1071" s="16">
        <f t="shared" si="97"/>
        <v>1.6366612111293755E-3</v>
      </c>
      <c r="F1071" s="18">
        <v>19</v>
      </c>
      <c r="G1071" s="16">
        <f t="shared" si="98"/>
        <v>-3.1479538300104304E-3</v>
      </c>
      <c r="J1071" s="15">
        <f t="shared" si="99"/>
        <v>1.3692111377422264E-3</v>
      </c>
      <c r="K1071" s="15">
        <f t="shared" si="100"/>
        <v>1.1640243695830946E-3</v>
      </c>
      <c r="L1071" s="15">
        <f t="shared" si="101"/>
        <v>-3.6183746401982279E-3</v>
      </c>
    </row>
    <row r="1072" spans="1:12" x14ac:dyDescent="0.3">
      <c r="A1072" s="3">
        <v>43963</v>
      </c>
      <c r="B1072" s="18">
        <v>36.51</v>
      </c>
      <c r="C1072" s="16">
        <f t="shared" si="96"/>
        <v>1.6460905349793276E-3</v>
      </c>
      <c r="D1072" s="18">
        <v>73.33</v>
      </c>
      <c r="E1072" s="16">
        <f t="shared" si="97"/>
        <v>-1.4978213507624849E-3</v>
      </c>
      <c r="F1072" s="18">
        <v>18.91</v>
      </c>
      <c r="G1072" s="16">
        <f t="shared" si="98"/>
        <v>-4.7368421052631504E-3</v>
      </c>
      <c r="J1072" s="15">
        <f t="shared" si="99"/>
        <v>1.0911675330843415E-3</v>
      </c>
      <c r="K1072" s="15">
        <f t="shared" si="100"/>
        <v>-1.9704581923087657E-3</v>
      </c>
      <c r="L1072" s="15">
        <f t="shared" si="101"/>
        <v>-5.2072629154509484E-3</v>
      </c>
    </row>
    <row r="1073" spans="1:12" x14ac:dyDescent="0.3">
      <c r="A1073" s="3">
        <v>43964</v>
      </c>
      <c r="B1073" s="18">
        <v>37.21</v>
      </c>
      <c r="C1073" s="16">
        <f t="shared" si="96"/>
        <v>1.9172829361818744E-2</v>
      </c>
      <c r="D1073" s="18">
        <v>74.739999999999995</v>
      </c>
      <c r="E1073" s="16">
        <f t="shared" si="97"/>
        <v>1.9228146733942353E-2</v>
      </c>
      <c r="F1073" s="18">
        <v>19.3</v>
      </c>
      <c r="G1073" s="16">
        <f t="shared" si="98"/>
        <v>2.0624008461131771E-2</v>
      </c>
      <c r="J1073" s="15">
        <f t="shared" si="99"/>
        <v>1.8617906359923758E-2</v>
      </c>
      <c r="K1073" s="15">
        <f t="shared" si="100"/>
        <v>1.8755509892396074E-2</v>
      </c>
      <c r="L1073" s="15">
        <f t="shared" si="101"/>
        <v>2.0153587650943973E-2</v>
      </c>
    </row>
    <row r="1074" spans="1:12" x14ac:dyDescent="0.3">
      <c r="A1074" s="3">
        <v>43965</v>
      </c>
      <c r="B1074" s="18">
        <v>36.29</v>
      </c>
      <c r="C1074" s="16">
        <f t="shared" si="96"/>
        <v>-2.4724536414942211E-2</v>
      </c>
      <c r="D1074" s="18">
        <v>74.069999999999993</v>
      </c>
      <c r="E1074" s="16">
        <f t="shared" si="97"/>
        <v>-8.9644099545089784E-3</v>
      </c>
      <c r="F1074" s="18">
        <v>19.100000000000001</v>
      </c>
      <c r="G1074" s="16">
        <f t="shared" si="98"/>
        <v>-1.0362694300518061E-2</v>
      </c>
      <c r="J1074" s="15">
        <f t="shared" si="99"/>
        <v>-2.5279459416837197E-2</v>
      </c>
      <c r="K1074" s="15">
        <f t="shared" si="100"/>
        <v>-9.4370467960552592E-3</v>
      </c>
      <c r="L1074" s="15">
        <f t="shared" si="101"/>
        <v>-1.0833115110705858E-2</v>
      </c>
    </row>
    <row r="1075" spans="1:12" x14ac:dyDescent="0.3">
      <c r="A1075" s="3">
        <v>43966</v>
      </c>
      <c r="B1075" s="18">
        <v>36.35</v>
      </c>
      <c r="C1075" s="16">
        <f t="shared" si="96"/>
        <v>1.6533480297602487E-3</v>
      </c>
      <c r="D1075" s="18">
        <v>73.900000000000006</v>
      </c>
      <c r="E1075" s="16">
        <f t="shared" si="97"/>
        <v>-2.2951262319426124E-3</v>
      </c>
      <c r="F1075" s="18">
        <v>19.059999999999999</v>
      </c>
      <c r="G1075" s="16">
        <f t="shared" si="98"/>
        <v>-2.0942408376964927E-3</v>
      </c>
      <c r="J1075" s="15">
        <f t="shared" si="99"/>
        <v>1.0984250278652627E-3</v>
      </c>
      <c r="K1075" s="15">
        <f t="shared" si="100"/>
        <v>-2.7677630734888933E-3</v>
      </c>
      <c r="L1075" s="15">
        <f t="shared" si="101"/>
        <v>-2.5646616478842903E-3</v>
      </c>
    </row>
    <row r="1076" spans="1:12" x14ac:dyDescent="0.3">
      <c r="A1076" s="3">
        <v>43969</v>
      </c>
      <c r="B1076" s="18">
        <v>35.04</v>
      </c>
      <c r="C1076" s="16">
        <f t="shared" si="96"/>
        <v>-3.603851444291617E-2</v>
      </c>
      <c r="D1076" s="18">
        <v>70.77</v>
      </c>
      <c r="E1076" s="16">
        <f t="shared" si="97"/>
        <v>-4.235453315290949E-2</v>
      </c>
      <c r="F1076" s="18">
        <v>18.43</v>
      </c>
      <c r="G1076" s="16">
        <f t="shared" si="98"/>
        <v>-3.305351521511013E-2</v>
      </c>
      <c r="J1076" s="15">
        <f t="shared" si="99"/>
        <v>-3.6593437444811153E-2</v>
      </c>
      <c r="K1076" s="15">
        <f t="shared" si="100"/>
        <v>-4.2827169994455773E-2</v>
      </c>
      <c r="L1076" s="15">
        <f t="shared" si="101"/>
        <v>-3.3523936025297928E-2</v>
      </c>
    </row>
    <row r="1077" spans="1:12" x14ac:dyDescent="0.3">
      <c r="A1077" s="3">
        <v>43970</v>
      </c>
      <c r="B1077" s="18">
        <v>35.43</v>
      </c>
      <c r="C1077" s="16">
        <f t="shared" si="96"/>
        <v>1.1130136986301276E-2</v>
      </c>
      <c r="D1077" s="18">
        <v>71.430000000000007</v>
      </c>
      <c r="E1077" s="16">
        <f t="shared" si="97"/>
        <v>9.3259855871132835E-3</v>
      </c>
      <c r="F1077" s="18">
        <v>18.45</v>
      </c>
      <c r="G1077" s="16">
        <f t="shared" si="98"/>
        <v>1.0851871947910041E-3</v>
      </c>
      <c r="J1077" s="15">
        <f t="shared" si="99"/>
        <v>1.0575213984406289E-2</v>
      </c>
      <c r="K1077" s="15">
        <f t="shared" si="100"/>
        <v>8.8533487455670027E-3</v>
      </c>
      <c r="L1077" s="15">
        <f t="shared" si="101"/>
        <v>6.1476638460320637E-4</v>
      </c>
    </row>
    <row r="1078" spans="1:12" x14ac:dyDescent="0.3">
      <c r="A1078" s="3">
        <v>43971</v>
      </c>
      <c r="B1078" s="18">
        <v>36.130000000000003</v>
      </c>
      <c r="C1078" s="16">
        <f t="shared" si="96"/>
        <v>1.9757267852102744E-2</v>
      </c>
      <c r="D1078" s="18">
        <v>72.45</v>
      </c>
      <c r="E1078" s="16">
        <f t="shared" si="97"/>
        <v>1.4279714405711852E-2</v>
      </c>
      <c r="F1078" s="18">
        <v>18.7</v>
      </c>
      <c r="G1078" s="16">
        <f t="shared" si="98"/>
        <v>1.3550135501354976E-2</v>
      </c>
      <c r="J1078" s="15">
        <f t="shared" si="99"/>
        <v>1.9202344850207758E-2</v>
      </c>
      <c r="K1078" s="15">
        <f t="shared" si="100"/>
        <v>1.3807077564165571E-2</v>
      </c>
      <c r="L1078" s="15">
        <f t="shared" si="101"/>
        <v>1.3079714691167178E-2</v>
      </c>
    </row>
    <row r="1079" spans="1:12" x14ac:dyDescent="0.3">
      <c r="A1079" s="3">
        <v>43972</v>
      </c>
      <c r="B1079" s="18">
        <v>36.43</v>
      </c>
      <c r="C1079" s="16">
        <f t="shared" si="96"/>
        <v>8.3033490174369007E-3</v>
      </c>
      <c r="D1079" s="18">
        <v>73.42</v>
      </c>
      <c r="E1079" s="16">
        <f t="shared" si="97"/>
        <v>1.3388543823326327E-2</v>
      </c>
      <c r="F1079" s="18">
        <v>18.71</v>
      </c>
      <c r="G1079" s="16">
        <f t="shared" si="98"/>
        <v>5.3475935828894983E-4</v>
      </c>
      <c r="J1079" s="15">
        <f t="shared" si="99"/>
        <v>7.7484260155419142E-3</v>
      </c>
      <c r="K1079" s="15">
        <f t="shared" si="100"/>
        <v>1.2915906981780046E-2</v>
      </c>
      <c r="L1079" s="15">
        <f t="shared" si="101"/>
        <v>6.4338548101152131E-5</v>
      </c>
    </row>
    <row r="1080" spans="1:12" x14ac:dyDescent="0.3">
      <c r="A1080" s="3">
        <v>43973</v>
      </c>
      <c r="B1080" s="18">
        <v>36.18</v>
      </c>
      <c r="C1080" s="16">
        <f t="shared" si="96"/>
        <v>-6.8624759813340486E-3</v>
      </c>
      <c r="D1080" s="18">
        <v>73.09</v>
      </c>
      <c r="E1080" s="16">
        <f t="shared" si="97"/>
        <v>-4.4946880958866009E-3</v>
      </c>
      <c r="F1080" s="18">
        <v>18.63</v>
      </c>
      <c r="G1080" s="16">
        <f t="shared" si="98"/>
        <v>-4.2757883484768611E-3</v>
      </c>
      <c r="J1080" s="15">
        <f t="shared" si="99"/>
        <v>-7.417398983229035E-3</v>
      </c>
      <c r="K1080" s="15">
        <f t="shared" si="100"/>
        <v>-4.9673249374328817E-3</v>
      </c>
      <c r="L1080" s="15">
        <f t="shared" si="101"/>
        <v>-4.746209158664659E-3</v>
      </c>
    </row>
    <row r="1081" spans="1:12" x14ac:dyDescent="0.3">
      <c r="A1081" s="3">
        <v>43977</v>
      </c>
      <c r="B1081" s="18">
        <v>36.25</v>
      </c>
      <c r="C1081" s="16">
        <f t="shared" si="96"/>
        <v>1.9347705914869451E-3</v>
      </c>
      <c r="D1081" s="18">
        <v>73.95</v>
      </c>
      <c r="E1081" s="16">
        <f t="shared" si="97"/>
        <v>1.1766315501436475E-2</v>
      </c>
      <c r="F1081" s="18">
        <v>18.84</v>
      </c>
      <c r="G1081" s="16">
        <f t="shared" si="98"/>
        <v>1.1272141706924366E-2</v>
      </c>
      <c r="J1081" s="15">
        <f t="shared" si="99"/>
        <v>1.379847589591959E-3</v>
      </c>
      <c r="K1081" s="15">
        <f t="shared" si="100"/>
        <v>1.1293678659890194E-2</v>
      </c>
      <c r="L1081" s="15">
        <f t="shared" si="101"/>
        <v>1.0801720896736568E-2</v>
      </c>
    </row>
    <row r="1082" spans="1:12" x14ac:dyDescent="0.3">
      <c r="A1082" s="3">
        <v>43978</v>
      </c>
      <c r="B1082" s="18">
        <v>37.130000000000003</v>
      </c>
      <c r="C1082" s="16">
        <f t="shared" si="96"/>
        <v>2.4275862068965592E-2</v>
      </c>
      <c r="D1082" s="18">
        <v>74.23</v>
      </c>
      <c r="E1082" s="16">
        <f t="shared" si="97"/>
        <v>3.7863421230561745E-3</v>
      </c>
      <c r="F1082" s="18">
        <v>19.010000000000002</v>
      </c>
      <c r="G1082" s="16">
        <f t="shared" si="98"/>
        <v>9.0233545647560032E-3</v>
      </c>
      <c r="J1082" s="15">
        <f t="shared" si="99"/>
        <v>2.3720939067070606E-2</v>
      </c>
      <c r="K1082" s="15">
        <f t="shared" si="100"/>
        <v>3.3137052815098936E-3</v>
      </c>
      <c r="L1082" s="15">
        <f t="shared" si="101"/>
        <v>8.5529337545682052E-3</v>
      </c>
    </row>
    <row r="1083" spans="1:12" x14ac:dyDescent="0.3">
      <c r="A1083" s="3">
        <v>43979</v>
      </c>
      <c r="B1083" s="18">
        <v>37.83</v>
      </c>
      <c r="C1083" s="16">
        <f t="shared" si="96"/>
        <v>1.8852679773767811E-2</v>
      </c>
      <c r="D1083" s="18">
        <v>75.709999999999994</v>
      </c>
      <c r="E1083" s="16">
        <f t="shared" si="97"/>
        <v>1.9938030445911137E-2</v>
      </c>
      <c r="F1083" s="18">
        <v>19.23</v>
      </c>
      <c r="G1083" s="16">
        <f t="shared" si="98"/>
        <v>1.1572856391372843E-2</v>
      </c>
      <c r="J1083" s="15">
        <f t="shared" si="99"/>
        <v>1.8297756771872824E-2</v>
      </c>
      <c r="K1083" s="15">
        <f t="shared" si="100"/>
        <v>1.9465393604364858E-2</v>
      </c>
      <c r="L1083" s="15">
        <f t="shared" si="101"/>
        <v>1.1102435581185045E-2</v>
      </c>
    </row>
    <row r="1084" spans="1:12" x14ac:dyDescent="0.3">
      <c r="A1084" s="3">
        <v>43980</v>
      </c>
      <c r="B1084" s="18">
        <v>38.25</v>
      </c>
      <c r="C1084" s="16">
        <f t="shared" si="96"/>
        <v>1.1102299762093537E-2</v>
      </c>
      <c r="D1084" s="18">
        <v>76.41</v>
      </c>
      <c r="E1084" s="16">
        <f t="shared" si="97"/>
        <v>9.2458063663980461E-3</v>
      </c>
      <c r="F1084" s="18">
        <v>19.5</v>
      </c>
      <c r="G1084" s="16">
        <f t="shared" si="98"/>
        <v>1.4040561622464809E-2</v>
      </c>
      <c r="J1084" s="15">
        <f t="shared" si="99"/>
        <v>1.0547376760198551E-2</v>
      </c>
      <c r="K1084" s="15">
        <f t="shared" si="100"/>
        <v>8.7731695248517653E-3</v>
      </c>
      <c r="L1084" s="15">
        <f t="shared" si="101"/>
        <v>1.3570140812277011E-2</v>
      </c>
    </row>
    <row r="1085" spans="1:12" x14ac:dyDescent="0.3">
      <c r="A1085" s="3">
        <v>43983</v>
      </c>
      <c r="B1085" s="18">
        <v>39.04</v>
      </c>
      <c r="C1085" s="16">
        <f t="shared" si="96"/>
        <v>2.0653594771241846E-2</v>
      </c>
      <c r="D1085" s="18">
        <v>79.72</v>
      </c>
      <c r="E1085" s="16">
        <f t="shared" si="97"/>
        <v>4.3318937311870309E-2</v>
      </c>
      <c r="F1085" s="18">
        <v>20.02</v>
      </c>
      <c r="G1085" s="16">
        <f t="shared" si="98"/>
        <v>2.6666666666666616E-2</v>
      </c>
      <c r="J1085" s="15">
        <f t="shared" si="99"/>
        <v>2.0098671769346859E-2</v>
      </c>
      <c r="K1085" s="15">
        <f t="shared" si="100"/>
        <v>4.2846300470324027E-2</v>
      </c>
      <c r="L1085" s="15">
        <f t="shared" si="101"/>
        <v>2.6196245856478818E-2</v>
      </c>
    </row>
    <row r="1086" spans="1:12" x14ac:dyDescent="0.3">
      <c r="A1086" s="3">
        <v>43984</v>
      </c>
      <c r="B1086" s="18">
        <v>39.51</v>
      </c>
      <c r="C1086" s="16">
        <f t="shared" si="96"/>
        <v>1.2038934426229497E-2</v>
      </c>
      <c r="D1086" s="18">
        <v>80.959999999999994</v>
      </c>
      <c r="E1086" s="16">
        <f t="shared" si="97"/>
        <v>1.5554440541896586E-2</v>
      </c>
      <c r="F1086" s="18">
        <v>20.59</v>
      </c>
      <c r="G1086" s="16">
        <f t="shared" si="98"/>
        <v>2.8471528471528451E-2</v>
      </c>
      <c r="J1086" s="15">
        <f t="shared" si="99"/>
        <v>1.1484011424334511E-2</v>
      </c>
      <c r="K1086" s="15">
        <f t="shared" si="100"/>
        <v>1.5081803700350305E-2</v>
      </c>
      <c r="L1086" s="15">
        <f t="shared" si="101"/>
        <v>2.8001107661340653E-2</v>
      </c>
    </row>
    <row r="1087" spans="1:12" x14ac:dyDescent="0.3">
      <c r="A1087" s="3">
        <v>43985</v>
      </c>
      <c r="B1087" s="18">
        <v>39.75</v>
      </c>
      <c r="C1087" s="16">
        <f t="shared" si="96"/>
        <v>6.0744115413819966E-3</v>
      </c>
      <c r="D1087" s="18">
        <v>81.08</v>
      </c>
      <c r="E1087" s="16">
        <f t="shared" si="97"/>
        <v>1.4822134387353358E-3</v>
      </c>
      <c r="F1087" s="18">
        <v>20.82</v>
      </c>
      <c r="G1087" s="16">
        <f t="shared" si="98"/>
        <v>1.1170471102476931E-2</v>
      </c>
      <c r="J1087" s="15">
        <f t="shared" si="99"/>
        <v>5.5194885394870101E-3</v>
      </c>
      <c r="K1087" s="15">
        <f t="shared" si="100"/>
        <v>1.009576597189055E-3</v>
      </c>
      <c r="L1087" s="15">
        <f t="shared" si="101"/>
        <v>1.0700050292289133E-2</v>
      </c>
    </row>
    <row r="1088" spans="1:12" x14ac:dyDescent="0.3">
      <c r="A1088" s="3">
        <v>43986</v>
      </c>
      <c r="B1088" s="18">
        <v>39.81</v>
      </c>
      <c r="C1088" s="16">
        <f t="shared" si="96"/>
        <v>1.5094339622641062E-3</v>
      </c>
      <c r="D1088" s="18">
        <v>80.97</v>
      </c>
      <c r="E1088" s="16">
        <f t="shared" si="97"/>
        <v>-1.3566847557967554E-3</v>
      </c>
      <c r="F1088" s="18">
        <v>20.76</v>
      </c>
      <c r="G1088" s="16">
        <f t="shared" si="98"/>
        <v>-2.8818443804033977E-3</v>
      </c>
      <c r="J1088" s="15">
        <f t="shared" si="99"/>
        <v>9.5451096036912016E-4</v>
      </c>
      <c r="K1088" s="15">
        <f t="shared" si="100"/>
        <v>-1.8293215973430362E-3</v>
      </c>
      <c r="L1088" s="15">
        <f t="shared" si="101"/>
        <v>-3.3522651905911953E-3</v>
      </c>
    </row>
    <row r="1089" spans="1:12" x14ac:dyDescent="0.3">
      <c r="A1089" s="3">
        <v>43987</v>
      </c>
      <c r="B1089" s="18">
        <v>40.46</v>
      </c>
      <c r="C1089" s="16">
        <f t="shared" si="96"/>
        <v>1.632755589047985E-2</v>
      </c>
      <c r="D1089" s="18">
        <v>82.96</v>
      </c>
      <c r="E1089" s="16">
        <f t="shared" si="97"/>
        <v>2.4577003828578414E-2</v>
      </c>
      <c r="F1089" s="18">
        <v>21.25</v>
      </c>
      <c r="G1089" s="16">
        <f t="shared" si="98"/>
        <v>2.3603082851637591E-2</v>
      </c>
      <c r="J1089" s="15">
        <f t="shared" si="99"/>
        <v>1.5772632888584864E-2</v>
      </c>
      <c r="K1089" s="15">
        <f t="shared" si="100"/>
        <v>2.4104366987032135E-2</v>
      </c>
      <c r="L1089" s="15">
        <f t="shared" si="101"/>
        <v>2.3132662041449793E-2</v>
      </c>
    </row>
    <row r="1090" spans="1:12" x14ac:dyDescent="0.3">
      <c r="A1090" s="3">
        <v>43990</v>
      </c>
      <c r="B1090" s="18">
        <v>40.5</v>
      </c>
      <c r="C1090" s="16">
        <f t="shared" si="96"/>
        <v>9.8863074641619697E-4</v>
      </c>
      <c r="D1090" s="18">
        <v>82.53</v>
      </c>
      <c r="E1090" s="16">
        <f t="shared" si="97"/>
        <v>-5.183220829315216E-3</v>
      </c>
      <c r="F1090" s="18">
        <v>21.49</v>
      </c>
      <c r="G1090" s="16">
        <f t="shared" si="98"/>
        <v>1.1294117647058677E-2</v>
      </c>
      <c r="J1090" s="15">
        <f t="shared" si="99"/>
        <v>4.3370774452121093E-4</v>
      </c>
      <c r="K1090" s="15">
        <f t="shared" si="100"/>
        <v>-5.6558576708614968E-3</v>
      </c>
      <c r="L1090" s="15">
        <f t="shared" si="101"/>
        <v>1.0823696836870879E-2</v>
      </c>
    </row>
    <row r="1091" spans="1:12" x14ac:dyDescent="0.3">
      <c r="A1091" s="3">
        <v>43991</v>
      </c>
      <c r="B1091" s="18">
        <v>39.909999999999997</v>
      </c>
      <c r="C1091" s="16">
        <f t="shared" si="96"/>
        <v>-1.456790123456797E-2</v>
      </c>
      <c r="D1091" s="18">
        <v>81.88</v>
      </c>
      <c r="E1091" s="16">
        <f t="shared" si="97"/>
        <v>-7.8759239064583042E-3</v>
      </c>
      <c r="F1091" s="18">
        <v>21.28</v>
      </c>
      <c r="G1091" s="16">
        <f t="shared" si="98"/>
        <v>-9.7719869706839324E-3</v>
      </c>
      <c r="J1091" s="15">
        <f t="shared" si="99"/>
        <v>-1.5122824236462957E-2</v>
      </c>
      <c r="K1091" s="15">
        <f t="shared" si="100"/>
        <v>-8.348560748004585E-3</v>
      </c>
      <c r="L1091" s="15">
        <f t="shared" si="101"/>
        <v>-1.024240778087173E-2</v>
      </c>
    </row>
    <row r="1092" spans="1:12" x14ac:dyDescent="0.3">
      <c r="A1092" s="3">
        <v>43992</v>
      </c>
      <c r="B1092" s="18">
        <v>39.99</v>
      </c>
      <c r="C1092" s="16">
        <f t="shared" si="96"/>
        <v>2.0045101478327609E-3</v>
      </c>
      <c r="D1092" s="18">
        <v>82.7</v>
      </c>
      <c r="E1092" s="16">
        <f t="shared" si="97"/>
        <v>1.0014655593551636E-2</v>
      </c>
      <c r="F1092" s="18">
        <v>21.37</v>
      </c>
      <c r="G1092" s="16">
        <f t="shared" si="98"/>
        <v>4.2293233082706383E-3</v>
      </c>
      <c r="J1092" s="15">
        <f t="shared" si="99"/>
        <v>1.4495871459377749E-3</v>
      </c>
      <c r="K1092" s="15">
        <f t="shared" si="100"/>
        <v>9.5420187520053549E-3</v>
      </c>
      <c r="L1092" s="15">
        <f t="shared" si="101"/>
        <v>3.7589024980828408E-3</v>
      </c>
    </row>
    <row r="1093" spans="1:12" x14ac:dyDescent="0.3">
      <c r="A1093" s="3">
        <v>43993</v>
      </c>
      <c r="B1093" s="18">
        <v>39.19</v>
      </c>
      <c r="C1093" s="16">
        <f t="shared" ref="C1093:C1156" si="102">B1093/B1092-1</f>
        <v>-2.0005001250312682E-2</v>
      </c>
      <c r="D1093" s="18">
        <v>81.41</v>
      </c>
      <c r="E1093" s="16">
        <f t="shared" ref="E1093:E1156" si="103">D1093/D1092-1</f>
        <v>-1.5598548972188708E-2</v>
      </c>
      <c r="F1093" s="18">
        <v>21.17</v>
      </c>
      <c r="G1093" s="16">
        <f t="shared" ref="G1093:G1156" si="104">F1093/F1092-1</f>
        <v>-9.3589143659335017E-3</v>
      </c>
      <c r="J1093" s="15">
        <f t="shared" ref="J1093:J1156" si="105">C1093-$C$1235</f>
        <v>-2.0559924252207668E-2</v>
      </c>
      <c r="K1093" s="15">
        <f t="shared" ref="K1093:K1156" si="106">E1093-$E$1235</f>
        <v>-1.6071185813734987E-2</v>
      </c>
      <c r="L1093" s="15">
        <f t="shared" ref="L1093:L1156" si="107">G1093-$G$1235</f>
        <v>-9.8293351761212996E-3</v>
      </c>
    </row>
    <row r="1094" spans="1:12" x14ac:dyDescent="0.3">
      <c r="A1094" s="3">
        <v>43994</v>
      </c>
      <c r="B1094" s="18">
        <v>39.44</v>
      </c>
      <c r="C1094" s="16">
        <f t="shared" si="102"/>
        <v>6.3791783618269982E-3</v>
      </c>
      <c r="D1094" s="18">
        <v>81.86</v>
      </c>
      <c r="E1094" s="16">
        <f t="shared" si="103"/>
        <v>5.5275764648077264E-3</v>
      </c>
      <c r="F1094" s="18">
        <v>21.15</v>
      </c>
      <c r="G1094" s="16">
        <f t="shared" si="104"/>
        <v>-9.4473311289577921E-4</v>
      </c>
      <c r="J1094" s="15">
        <f t="shared" si="105"/>
        <v>5.8242553599320117E-3</v>
      </c>
      <c r="K1094" s="15">
        <f t="shared" si="106"/>
        <v>5.0549396232614455E-3</v>
      </c>
      <c r="L1094" s="15">
        <f t="shared" si="107"/>
        <v>-1.415153923083577E-3</v>
      </c>
    </row>
    <row r="1095" spans="1:12" x14ac:dyDescent="0.3">
      <c r="A1095" s="3">
        <v>43997</v>
      </c>
      <c r="B1095" s="18">
        <v>38.83</v>
      </c>
      <c r="C1095" s="16">
        <f t="shared" si="102"/>
        <v>-1.5466531440162301E-2</v>
      </c>
      <c r="D1095" s="18">
        <v>81</v>
      </c>
      <c r="E1095" s="16">
        <f t="shared" si="103"/>
        <v>-1.0505741509894917E-2</v>
      </c>
      <c r="F1095" s="18">
        <v>21.09</v>
      </c>
      <c r="G1095" s="16">
        <f t="shared" si="104"/>
        <v>-2.8368794326240065E-3</v>
      </c>
      <c r="J1095" s="15">
        <f t="shared" si="105"/>
        <v>-1.6021454442057288E-2</v>
      </c>
      <c r="K1095" s="15">
        <f t="shared" si="106"/>
        <v>-1.0978378351441198E-2</v>
      </c>
      <c r="L1095" s="15">
        <f t="shared" si="107"/>
        <v>-3.3073002428118041E-3</v>
      </c>
    </row>
    <row r="1096" spans="1:12" x14ac:dyDescent="0.3">
      <c r="A1096" s="3">
        <v>43998</v>
      </c>
      <c r="B1096" s="18">
        <v>39.17</v>
      </c>
      <c r="C1096" s="16">
        <f t="shared" si="102"/>
        <v>8.7561164048417517E-3</v>
      </c>
      <c r="D1096" s="18">
        <v>81.25</v>
      </c>
      <c r="E1096" s="16">
        <f t="shared" si="103"/>
        <v>3.0864197530864335E-3</v>
      </c>
      <c r="F1096" s="18">
        <v>21.11</v>
      </c>
      <c r="G1096" s="16">
        <f t="shared" si="104"/>
        <v>9.4831673779038894E-4</v>
      </c>
      <c r="J1096" s="15">
        <f t="shared" si="105"/>
        <v>8.2011934029467652E-3</v>
      </c>
      <c r="K1096" s="15">
        <f t="shared" si="106"/>
        <v>2.6137829115401526E-3</v>
      </c>
      <c r="L1096" s="15">
        <f t="shared" si="107"/>
        <v>4.7789592760259125E-4</v>
      </c>
    </row>
    <row r="1097" spans="1:12" x14ac:dyDescent="0.3">
      <c r="A1097" s="3">
        <v>43999</v>
      </c>
      <c r="B1097" s="18">
        <v>39.24</v>
      </c>
      <c r="C1097" s="16">
        <f t="shared" si="102"/>
        <v>1.7870819504723912E-3</v>
      </c>
      <c r="D1097" s="18">
        <v>81.3</v>
      </c>
      <c r="E1097" s="16">
        <f t="shared" si="103"/>
        <v>6.1538461538468425E-4</v>
      </c>
      <c r="F1097" s="18">
        <v>21.4</v>
      </c>
      <c r="G1097" s="16">
        <f t="shared" si="104"/>
        <v>1.3737565135007124E-2</v>
      </c>
      <c r="J1097" s="15">
        <f t="shared" si="105"/>
        <v>1.2321589485774051E-3</v>
      </c>
      <c r="K1097" s="15">
        <f t="shared" si="106"/>
        <v>1.4274777383840355E-4</v>
      </c>
      <c r="L1097" s="15">
        <f t="shared" si="107"/>
        <v>1.3267144324819326E-2</v>
      </c>
    </row>
    <row r="1098" spans="1:12" x14ac:dyDescent="0.3">
      <c r="A1098" s="3">
        <v>44000</v>
      </c>
      <c r="B1098" s="18">
        <v>39.85</v>
      </c>
      <c r="C1098" s="16">
        <f t="shared" si="102"/>
        <v>1.5545361875637154E-2</v>
      </c>
      <c r="D1098" s="18">
        <v>82.39</v>
      </c>
      <c r="E1098" s="16">
        <f t="shared" si="103"/>
        <v>1.3407134071340865E-2</v>
      </c>
      <c r="F1098" s="18">
        <v>21.7</v>
      </c>
      <c r="G1098" s="16">
        <f t="shared" si="104"/>
        <v>1.4018691588784993E-2</v>
      </c>
      <c r="J1098" s="15">
        <f t="shared" si="105"/>
        <v>1.4990438873742167E-2</v>
      </c>
      <c r="K1098" s="15">
        <f t="shared" si="106"/>
        <v>1.2934497229794584E-2</v>
      </c>
      <c r="L1098" s="15">
        <f t="shared" si="107"/>
        <v>1.3548270778597195E-2</v>
      </c>
    </row>
    <row r="1099" spans="1:12" x14ac:dyDescent="0.3">
      <c r="A1099" s="3">
        <v>44001</v>
      </c>
      <c r="B1099" s="18">
        <v>40.340000000000003</v>
      </c>
      <c r="C1099" s="16">
        <f t="shared" si="102"/>
        <v>1.2296110414052652E-2</v>
      </c>
      <c r="D1099" s="18">
        <v>83.5</v>
      </c>
      <c r="E1099" s="16">
        <f t="shared" si="103"/>
        <v>1.3472508799611704E-2</v>
      </c>
      <c r="F1099" s="18">
        <v>22.04</v>
      </c>
      <c r="G1099" s="16">
        <f t="shared" si="104"/>
        <v>1.5668202764977046E-2</v>
      </c>
      <c r="J1099" s="15">
        <f t="shared" si="105"/>
        <v>1.1741187412157666E-2</v>
      </c>
      <c r="K1099" s="15">
        <f t="shared" si="106"/>
        <v>1.2999871958065424E-2</v>
      </c>
      <c r="L1099" s="15">
        <f t="shared" si="107"/>
        <v>1.5197781954789248E-2</v>
      </c>
    </row>
    <row r="1100" spans="1:12" x14ac:dyDescent="0.3">
      <c r="A1100" s="3">
        <v>44004</v>
      </c>
      <c r="B1100" s="18">
        <v>40.64</v>
      </c>
      <c r="C1100" s="16">
        <f t="shared" si="102"/>
        <v>7.4367873078828861E-3</v>
      </c>
      <c r="D1100" s="18">
        <v>84.56</v>
      </c>
      <c r="E1100" s="16">
        <f t="shared" si="103"/>
        <v>1.2694610778443138E-2</v>
      </c>
      <c r="F1100" s="18">
        <v>22.38</v>
      </c>
      <c r="G1100" s="16">
        <f t="shared" si="104"/>
        <v>1.5426497277676976E-2</v>
      </c>
      <c r="J1100" s="15">
        <f t="shared" si="105"/>
        <v>6.8818643059878996E-3</v>
      </c>
      <c r="K1100" s="15">
        <f t="shared" si="106"/>
        <v>1.2221973936896858E-2</v>
      </c>
      <c r="L1100" s="15">
        <f t="shared" si="107"/>
        <v>1.4956076467489178E-2</v>
      </c>
    </row>
    <row r="1101" spans="1:12" x14ac:dyDescent="0.3">
      <c r="A1101" s="3">
        <v>44005</v>
      </c>
      <c r="B1101" s="18">
        <v>41.28</v>
      </c>
      <c r="C1101" s="16">
        <f t="shared" si="102"/>
        <v>1.5748031496062964E-2</v>
      </c>
      <c r="D1101" s="18">
        <v>85.36</v>
      </c>
      <c r="E1101" s="16">
        <f t="shared" si="103"/>
        <v>9.4607379375590828E-3</v>
      </c>
      <c r="F1101" s="18">
        <v>22.91</v>
      </c>
      <c r="G1101" s="16">
        <f t="shared" si="104"/>
        <v>2.3681858802502287E-2</v>
      </c>
      <c r="J1101" s="15">
        <f t="shared" si="105"/>
        <v>1.5193108494167978E-2</v>
      </c>
      <c r="K1101" s="15">
        <f t="shared" si="106"/>
        <v>8.988101096012802E-3</v>
      </c>
      <c r="L1101" s="15">
        <f t="shared" si="107"/>
        <v>2.3211437992314489E-2</v>
      </c>
    </row>
    <row r="1102" spans="1:12" x14ac:dyDescent="0.3">
      <c r="A1102" s="3">
        <v>44006</v>
      </c>
      <c r="B1102" s="18">
        <v>40.56</v>
      </c>
      <c r="C1102" s="16">
        <f t="shared" si="102"/>
        <v>-1.7441860465116199E-2</v>
      </c>
      <c r="D1102" s="18">
        <v>84.08</v>
      </c>
      <c r="E1102" s="16">
        <f t="shared" si="103"/>
        <v>-1.4995313964386137E-2</v>
      </c>
      <c r="F1102" s="18">
        <v>22.53</v>
      </c>
      <c r="G1102" s="16">
        <f t="shared" si="104"/>
        <v>-1.6586643387167088E-2</v>
      </c>
      <c r="J1102" s="15">
        <f t="shared" si="105"/>
        <v>-1.7996783467011186E-2</v>
      </c>
      <c r="K1102" s="15">
        <f t="shared" si="106"/>
        <v>-1.5467950805932417E-2</v>
      </c>
      <c r="L1102" s="15">
        <f t="shared" si="107"/>
        <v>-1.7057064197354886E-2</v>
      </c>
    </row>
    <row r="1103" spans="1:12" x14ac:dyDescent="0.3">
      <c r="A1103" s="3">
        <v>44007</v>
      </c>
      <c r="B1103" s="18">
        <v>40.47</v>
      </c>
      <c r="C1103" s="16">
        <f t="shared" si="102"/>
        <v>-2.2189349112426981E-3</v>
      </c>
      <c r="D1103" s="18">
        <v>84.84</v>
      </c>
      <c r="E1103" s="16">
        <f t="shared" si="103"/>
        <v>9.0390104662227966E-3</v>
      </c>
      <c r="F1103" s="18">
        <v>22.67</v>
      </c>
      <c r="G1103" s="16">
        <f t="shared" si="104"/>
        <v>6.2139369729250493E-3</v>
      </c>
      <c r="J1103" s="15">
        <f t="shared" si="105"/>
        <v>-2.7738579131376842E-3</v>
      </c>
      <c r="K1103" s="15">
        <f t="shared" si="106"/>
        <v>8.5663736246765158E-3</v>
      </c>
      <c r="L1103" s="15">
        <f t="shared" si="107"/>
        <v>5.7435161627372514E-3</v>
      </c>
    </row>
    <row r="1104" spans="1:12" x14ac:dyDescent="0.3">
      <c r="A1104" s="3">
        <v>44008</v>
      </c>
      <c r="B1104" s="18">
        <v>40.89</v>
      </c>
      <c r="C1104" s="16">
        <f t="shared" si="102"/>
        <v>1.0378057820607856E-2</v>
      </c>
      <c r="D1104" s="18">
        <v>85.22</v>
      </c>
      <c r="E1104" s="16">
        <f t="shared" si="103"/>
        <v>4.4790193305044301E-3</v>
      </c>
      <c r="F1104" s="18">
        <v>22.67</v>
      </c>
      <c r="G1104" s="16">
        <f t="shared" si="104"/>
        <v>0</v>
      </c>
      <c r="J1104" s="15">
        <f t="shared" si="105"/>
        <v>9.8231348187128691E-3</v>
      </c>
      <c r="K1104" s="15">
        <f t="shared" si="106"/>
        <v>4.0063824889581493E-3</v>
      </c>
      <c r="L1104" s="15">
        <f t="shared" si="107"/>
        <v>-4.704208101877977E-4</v>
      </c>
    </row>
    <row r="1105" spans="1:12" x14ac:dyDescent="0.3">
      <c r="A1105" s="3">
        <v>44011</v>
      </c>
      <c r="B1105" s="18">
        <v>40.549999999999997</v>
      </c>
      <c r="C1105" s="16">
        <f t="shared" si="102"/>
        <v>-8.3149914404501146E-3</v>
      </c>
      <c r="D1105" s="18">
        <v>84.07</v>
      </c>
      <c r="E1105" s="16">
        <f t="shared" si="103"/>
        <v>-1.3494484862708322E-2</v>
      </c>
      <c r="F1105" s="18">
        <v>22.26</v>
      </c>
      <c r="G1105" s="16">
        <f t="shared" si="104"/>
        <v>-1.8085575650639618E-2</v>
      </c>
      <c r="J1105" s="15">
        <f t="shared" si="105"/>
        <v>-8.8699144423451011E-3</v>
      </c>
      <c r="K1105" s="15">
        <f t="shared" si="106"/>
        <v>-1.3967121704254603E-2</v>
      </c>
      <c r="L1105" s="15">
        <f t="shared" si="107"/>
        <v>-1.8555996460827416E-2</v>
      </c>
    </row>
    <row r="1106" spans="1:12" x14ac:dyDescent="0.3">
      <c r="A1106" s="3">
        <v>44012</v>
      </c>
      <c r="B1106" s="18">
        <v>40.56</v>
      </c>
      <c r="C1106" s="16">
        <f t="shared" si="102"/>
        <v>2.466091245376667E-4</v>
      </c>
      <c r="D1106" s="18">
        <v>84.06</v>
      </c>
      <c r="E1106" s="16">
        <f t="shared" si="103"/>
        <v>-1.1894849530147411E-4</v>
      </c>
      <c r="F1106" s="18">
        <v>22.2</v>
      </c>
      <c r="G1106" s="16">
        <f t="shared" si="104"/>
        <v>-2.6954177897574594E-3</v>
      </c>
      <c r="J1106" s="15">
        <f t="shared" si="105"/>
        <v>-3.0831387735731934E-4</v>
      </c>
      <c r="K1106" s="15">
        <f t="shared" si="106"/>
        <v>-5.9158533684775482E-4</v>
      </c>
      <c r="L1106" s="15">
        <f t="shared" si="107"/>
        <v>-3.1658385999452569E-3</v>
      </c>
    </row>
    <row r="1107" spans="1:12" x14ac:dyDescent="0.3">
      <c r="A1107" s="3">
        <v>44013</v>
      </c>
      <c r="B1107" s="18">
        <v>40.9</v>
      </c>
      <c r="C1107" s="16">
        <f t="shared" si="102"/>
        <v>8.3826429980276007E-3</v>
      </c>
      <c r="D1107" s="18">
        <v>84.58</v>
      </c>
      <c r="E1107" s="16">
        <f t="shared" si="103"/>
        <v>6.1860575779204563E-3</v>
      </c>
      <c r="F1107" s="18">
        <v>22.28</v>
      </c>
      <c r="G1107" s="16">
        <f t="shared" si="104"/>
        <v>3.6036036036037888E-3</v>
      </c>
      <c r="J1107" s="15">
        <f t="shared" si="105"/>
        <v>7.8277199961326142E-3</v>
      </c>
      <c r="K1107" s="15">
        <f t="shared" si="106"/>
        <v>5.7134207363741755E-3</v>
      </c>
      <c r="L1107" s="15">
        <f t="shared" si="107"/>
        <v>3.1331827934159913E-3</v>
      </c>
    </row>
    <row r="1108" spans="1:12" x14ac:dyDescent="0.3">
      <c r="A1108" s="3">
        <v>44014</v>
      </c>
      <c r="B1108" s="18">
        <v>41.35</v>
      </c>
      <c r="C1108" s="16">
        <f t="shared" si="102"/>
        <v>1.1002444987775029E-2</v>
      </c>
      <c r="D1108" s="18">
        <v>86.05</v>
      </c>
      <c r="E1108" s="16">
        <f t="shared" si="103"/>
        <v>1.7379995270749626E-2</v>
      </c>
      <c r="F1108" s="18">
        <v>22.49</v>
      </c>
      <c r="G1108" s="16">
        <f t="shared" si="104"/>
        <v>9.4254937163373853E-3</v>
      </c>
      <c r="J1108" s="15">
        <f t="shared" si="105"/>
        <v>1.0447521985880042E-2</v>
      </c>
      <c r="K1108" s="15">
        <f t="shared" si="106"/>
        <v>1.6907358429203347E-2</v>
      </c>
      <c r="L1108" s="15">
        <f t="shared" si="107"/>
        <v>8.9550729061495873E-3</v>
      </c>
    </row>
    <row r="1109" spans="1:12" x14ac:dyDescent="0.3">
      <c r="A1109" s="3">
        <v>44015</v>
      </c>
      <c r="B1109" s="18">
        <v>41.59</v>
      </c>
      <c r="C1109" s="16">
        <f t="shared" si="102"/>
        <v>5.8041112454656485E-3</v>
      </c>
      <c r="D1109" s="18">
        <v>86.54</v>
      </c>
      <c r="E1109" s="16">
        <f t="shared" si="103"/>
        <v>5.6943637420105997E-3</v>
      </c>
      <c r="F1109" s="18">
        <v>22.57</v>
      </c>
      <c r="G1109" s="16">
        <f t="shared" si="104"/>
        <v>3.5571365051134674E-3</v>
      </c>
      <c r="J1109" s="15">
        <f t="shared" si="105"/>
        <v>5.249188243570662E-3</v>
      </c>
      <c r="K1109" s="15">
        <f t="shared" si="106"/>
        <v>5.2217269004643189E-3</v>
      </c>
      <c r="L1109" s="15">
        <f t="shared" si="107"/>
        <v>3.0867156949256698E-3</v>
      </c>
    </row>
    <row r="1110" spans="1:12" x14ac:dyDescent="0.3">
      <c r="A1110" s="3">
        <v>44018</v>
      </c>
      <c r="B1110" s="18">
        <v>42.12</v>
      </c>
      <c r="C1110" s="16">
        <f t="shared" si="102"/>
        <v>1.2743447944217223E-2</v>
      </c>
      <c r="D1110" s="18">
        <v>87.66</v>
      </c>
      <c r="E1110" s="16">
        <f t="shared" si="103"/>
        <v>1.2941992142361691E-2</v>
      </c>
      <c r="F1110" s="18">
        <v>22.92</v>
      </c>
      <c r="G1110" s="16">
        <f t="shared" si="104"/>
        <v>1.550731058927779E-2</v>
      </c>
      <c r="J1110" s="15">
        <f t="shared" si="105"/>
        <v>1.2188524942322237E-2</v>
      </c>
      <c r="K1110" s="15">
        <f t="shared" si="106"/>
        <v>1.246935530081541E-2</v>
      </c>
      <c r="L1110" s="15">
        <f t="shared" si="107"/>
        <v>1.5036889779089992E-2</v>
      </c>
    </row>
    <row r="1111" spans="1:12" x14ac:dyDescent="0.3">
      <c r="A1111" s="3">
        <v>44019</v>
      </c>
      <c r="B1111" s="18">
        <v>42.22</v>
      </c>
      <c r="C1111" s="16">
        <f t="shared" si="102"/>
        <v>2.3741690408356497E-3</v>
      </c>
      <c r="D1111" s="18">
        <v>88.54</v>
      </c>
      <c r="E1111" s="16">
        <f t="shared" si="103"/>
        <v>1.0038786219484397E-2</v>
      </c>
      <c r="F1111" s="18">
        <v>23.11</v>
      </c>
      <c r="G1111" s="16">
        <f t="shared" si="104"/>
        <v>8.2897033158813027E-3</v>
      </c>
      <c r="J1111" s="15">
        <f t="shared" si="105"/>
        <v>1.8192460389406637E-3</v>
      </c>
      <c r="K1111" s="15">
        <f t="shared" si="106"/>
        <v>9.5661493779381161E-3</v>
      </c>
      <c r="L1111" s="15">
        <f t="shared" si="107"/>
        <v>7.8192825056935047E-3</v>
      </c>
    </row>
    <row r="1112" spans="1:12" x14ac:dyDescent="0.3">
      <c r="A1112" s="3">
        <v>44020</v>
      </c>
      <c r="B1112" s="18">
        <v>41.85</v>
      </c>
      <c r="C1112" s="16">
        <f t="shared" si="102"/>
        <v>-8.7636191378492878E-3</v>
      </c>
      <c r="D1112" s="18">
        <v>87.93</v>
      </c>
      <c r="E1112" s="16">
        <f t="shared" si="103"/>
        <v>-6.8895414501920493E-3</v>
      </c>
      <c r="F1112" s="18">
        <v>23.12</v>
      </c>
      <c r="G1112" s="16">
        <f t="shared" si="104"/>
        <v>4.3271311120740563E-4</v>
      </c>
      <c r="J1112" s="15">
        <f t="shared" si="105"/>
        <v>-9.3185421397442743E-3</v>
      </c>
      <c r="K1112" s="15">
        <f t="shared" si="106"/>
        <v>-7.3621782917383301E-3</v>
      </c>
      <c r="L1112" s="15">
        <f t="shared" si="107"/>
        <v>-3.7707698980392064E-5</v>
      </c>
    </row>
    <row r="1113" spans="1:12" x14ac:dyDescent="0.3">
      <c r="A1113" s="3">
        <v>44021</v>
      </c>
      <c r="B1113" s="18">
        <v>42.21</v>
      </c>
      <c r="C1113" s="16">
        <f t="shared" si="102"/>
        <v>8.6021505376343566E-3</v>
      </c>
      <c r="D1113" s="18">
        <v>88.73</v>
      </c>
      <c r="E1113" s="16">
        <f t="shared" si="103"/>
        <v>9.0981462527008894E-3</v>
      </c>
      <c r="F1113" s="18">
        <v>23.49</v>
      </c>
      <c r="G1113" s="16">
        <f t="shared" si="104"/>
        <v>1.6003460207612452E-2</v>
      </c>
      <c r="J1113" s="15">
        <f t="shared" si="105"/>
        <v>8.0472275357393701E-3</v>
      </c>
      <c r="K1113" s="15">
        <f t="shared" si="106"/>
        <v>8.6255094111546086E-3</v>
      </c>
      <c r="L1113" s="15">
        <f t="shared" si="107"/>
        <v>1.5533039397424654E-2</v>
      </c>
    </row>
    <row r="1114" spans="1:12" x14ac:dyDescent="0.3">
      <c r="A1114" s="3">
        <v>44022</v>
      </c>
      <c r="B1114" s="18">
        <v>42.02</v>
      </c>
      <c r="C1114" s="16">
        <f t="shared" si="102"/>
        <v>-4.5013030087656114E-3</v>
      </c>
      <c r="D1114" s="18">
        <v>88.39</v>
      </c>
      <c r="E1114" s="16">
        <f t="shared" si="103"/>
        <v>-3.8318494308576811E-3</v>
      </c>
      <c r="F1114" s="18">
        <v>23.42</v>
      </c>
      <c r="G1114" s="16">
        <f t="shared" si="104"/>
        <v>-2.9799914857384646E-3</v>
      </c>
      <c r="J1114" s="15">
        <f t="shared" si="105"/>
        <v>-5.0562260106605979E-3</v>
      </c>
      <c r="K1114" s="15">
        <f t="shared" si="106"/>
        <v>-4.304486272403962E-3</v>
      </c>
      <c r="L1114" s="15">
        <f t="shared" si="107"/>
        <v>-3.4504122959262622E-3</v>
      </c>
    </row>
    <row r="1115" spans="1:12" x14ac:dyDescent="0.3">
      <c r="A1115" s="3">
        <v>44025</v>
      </c>
      <c r="B1115" s="18">
        <v>42.18</v>
      </c>
      <c r="C1115" s="16">
        <f t="shared" si="102"/>
        <v>3.8077106139933203E-3</v>
      </c>
      <c r="D1115" s="18">
        <v>88.29</v>
      </c>
      <c r="E1115" s="16">
        <f t="shared" si="103"/>
        <v>-1.1313497001922412E-3</v>
      </c>
      <c r="F1115" s="18">
        <v>23.37</v>
      </c>
      <c r="G1115" s="16">
        <f t="shared" si="104"/>
        <v>-2.1349274124680129E-3</v>
      </c>
      <c r="J1115" s="15">
        <f t="shared" si="105"/>
        <v>3.2527876120983343E-3</v>
      </c>
      <c r="K1115" s="15">
        <f t="shared" si="106"/>
        <v>-1.6039865417385221E-3</v>
      </c>
      <c r="L1115" s="15">
        <f t="shared" si="107"/>
        <v>-2.6053482226558104E-3</v>
      </c>
    </row>
    <row r="1116" spans="1:12" x14ac:dyDescent="0.3">
      <c r="A1116" s="3">
        <v>44026</v>
      </c>
      <c r="B1116" s="18">
        <v>41.46</v>
      </c>
      <c r="C1116" s="16">
        <f t="shared" si="102"/>
        <v>-1.7069701280227556E-2</v>
      </c>
      <c r="D1116" s="18">
        <v>87.53</v>
      </c>
      <c r="E1116" s="16">
        <f t="shared" si="103"/>
        <v>-8.6079963755805178E-3</v>
      </c>
      <c r="F1116" s="18">
        <v>23.03</v>
      </c>
      <c r="G1116" s="16">
        <f t="shared" si="104"/>
        <v>-1.4548566538296948E-2</v>
      </c>
      <c r="J1116" s="15">
        <f t="shared" si="105"/>
        <v>-1.7624624282122543E-2</v>
      </c>
      <c r="K1116" s="15">
        <f t="shared" si="106"/>
        <v>-9.0806332171267986E-3</v>
      </c>
      <c r="L1116" s="15">
        <f t="shared" si="107"/>
        <v>-1.5018987348484746E-2</v>
      </c>
    </row>
    <row r="1117" spans="1:12" x14ac:dyDescent="0.3">
      <c r="A1117" s="3">
        <v>44027</v>
      </c>
      <c r="B1117" s="18">
        <v>41.51</v>
      </c>
      <c r="C1117" s="16">
        <f t="shared" si="102"/>
        <v>1.2059816690785929E-3</v>
      </c>
      <c r="D1117" s="18">
        <v>87.06</v>
      </c>
      <c r="E1117" s="16">
        <f t="shared" si="103"/>
        <v>-5.3695875699759643E-3</v>
      </c>
      <c r="F1117" s="18">
        <v>23.07</v>
      </c>
      <c r="G1117" s="16">
        <f t="shared" si="104"/>
        <v>1.7368649587494733E-3</v>
      </c>
      <c r="J1117" s="15">
        <f t="shared" si="105"/>
        <v>6.510586671836069E-4</v>
      </c>
      <c r="K1117" s="15">
        <f t="shared" si="106"/>
        <v>-5.8422244115222451E-3</v>
      </c>
      <c r="L1117" s="15">
        <f t="shared" si="107"/>
        <v>1.2664441485616756E-3</v>
      </c>
    </row>
    <row r="1118" spans="1:12" x14ac:dyDescent="0.3">
      <c r="A1118" s="3">
        <v>44028</v>
      </c>
      <c r="B1118" s="18">
        <v>41.94</v>
      </c>
      <c r="C1118" s="16">
        <f t="shared" si="102"/>
        <v>1.0358949650686622E-2</v>
      </c>
      <c r="D1118" s="18">
        <v>87.72</v>
      </c>
      <c r="E1118" s="16">
        <f t="shared" si="103"/>
        <v>7.5809786354237296E-3</v>
      </c>
      <c r="F1118" s="18">
        <v>23.06</v>
      </c>
      <c r="G1118" s="16">
        <f t="shared" si="104"/>
        <v>-4.3346337234506649E-4</v>
      </c>
      <c r="J1118" s="15">
        <f t="shared" si="105"/>
        <v>9.8040266487916354E-3</v>
      </c>
      <c r="K1118" s="15">
        <f t="shared" si="106"/>
        <v>7.1083417938774488E-3</v>
      </c>
      <c r="L1118" s="15">
        <f t="shared" si="107"/>
        <v>-9.0388418253286424E-4</v>
      </c>
    </row>
    <row r="1119" spans="1:12" x14ac:dyDescent="0.3">
      <c r="A1119" s="3">
        <v>44029</v>
      </c>
      <c r="B1119" s="18">
        <v>42.55</v>
      </c>
      <c r="C1119" s="16">
        <f t="shared" si="102"/>
        <v>1.4544587505960882E-2</v>
      </c>
      <c r="D1119" s="18">
        <v>88.91</v>
      </c>
      <c r="E1119" s="16">
        <f t="shared" si="103"/>
        <v>1.3565891472868241E-2</v>
      </c>
      <c r="F1119" s="18">
        <v>23.21</v>
      </c>
      <c r="G1119" s="16">
        <f t="shared" si="104"/>
        <v>6.5047701647875655E-3</v>
      </c>
      <c r="J1119" s="15">
        <f t="shared" si="105"/>
        <v>1.3989664504065896E-2</v>
      </c>
      <c r="K1119" s="15">
        <f t="shared" si="106"/>
        <v>1.309325463132196E-2</v>
      </c>
      <c r="L1119" s="15">
        <f t="shared" si="107"/>
        <v>6.0343493545997676E-3</v>
      </c>
    </row>
    <row r="1120" spans="1:12" x14ac:dyDescent="0.3">
      <c r="A1120" s="3">
        <v>44032</v>
      </c>
      <c r="B1120" s="18">
        <v>42.93</v>
      </c>
      <c r="C1120" s="16">
        <f t="shared" si="102"/>
        <v>8.9306698002351581E-3</v>
      </c>
      <c r="D1120" s="18">
        <v>89.97</v>
      </c>
      <c r="E1120" s="16">
        <f t="shared" si="103"/>
        <v>1.1922168484984841E-2</v>
      </c>
      <c r="F1120" s="18">
        <v>23.5</v>
      </c>
      <c r="G1120" s="16">
        <f t="shared" si="104"/>
        <v>1.2494614390349046E-2</v>
      </c>
      <c r="J1120" s="15">
        <f t="shared" si="105"/>
        <v>8.3757467983401716E-3</v>
      </c>
      <c r="K1120" s="15">
        <f t="shared" si="106"/>
        <v>1.144953164343856E-2</v>
      </c>
      <c r="L1120" s="15">
        <f t="shared" si="107"/>
        <v>1.2024193580161248E-2</v>
      </c>
    </row>
    <row r="1121" spans="1:12" x14ac:dyDescent="0.3">
      <c r="A1121" s="3">
        <v>44033</v>
      </c>
      <c r="B1121" s="18">
        <v>43.5</v>
      </c>
      <c r="C1121" s="16">
        <f t="shared" si="102"/>
        <v>1.3277428371768041E-2</v>
      </c>
      <c r="D1121" s="18">
        <v>89.96</v>
      </c>
      <c r="E1121" s="16">
        <f t="shared" si="103"/>
        <v>-1.1114816049795362E-4</v>
      </c>
      <c r="F1121" s="18">
        <v>23.64</v>
      </c>
      <c r="G1121" s="16">
        <f t="shared" si="104"/>
        <v>5.9574468085106247E-3</v>
      </c>
      <c r="J1121" s="15">
        <f t="shared" si="105"/>
        <v>1.2722505369873054E-2</v>
      </c>
      <c r="K1121" s="15">
        <f t="shared" si="106"/>
        <v>-5.8378500204423432E-4</v>
      </c>
      <c r="L1121" s="15">
        <f t="shared" si="107"/>
        <v>5.4870259983228267E-3</v>
      </c>
    </row>
    <row r="1122" spans="1:12" x14ac:dyDescent="0.3">
      <c r="A1122" s="3">
        <v>44034</v>
      </c>
      <c r="B1122" s="18">
        <v>43.42</v>
      </c>
      <c r="C1122" s="16">
        <f t="shared" si="102"/>
        <v>-1.8390804597701038E-3</v>
      </c>
      <c r="D1122" s="18">
        <v>90.24</v>
      </c>
      <c r="E1122" s="16">
        <f t="shared" si="103"/>
        <v>3.1124944419742562E-3</v>
      </c>
      <c r="F1122" s="18">
        <v>23.65</v>
      </c>
      <c r="G1122" s="16">
        <f t="shared" si="104"/>
        <v>4.2301184433157779E-4</v>
      </c>
      <c r="J1122" s="15">
        <f t="shared" si="105"/>
        <v>-2.3940034616650899E-3</v>
      </c>
      <c r="K1122" s="15">
        <f t="shared" si="106"/>
        <v>2.6398576004279754E-3</v>
      </c>
      <c r="L1122" s="15">
        <f t="shared" si="107"/>
        <v>-4.7408965856219904E-5</v>
      </c>
    </row>
    <row r="1123" spans="1:12" x14ac:dyDescent="0.3">
      <c r="A1123" s="3">
        <v>44035</v>
      </c>
      <c r="B1123" s="18">
        <v>43.71</v>
      </c>
      <c r="C1123" s="16">
        <f t="shared" si="102"/>
        <v>6.6789497927222108E-3</v>
      </c>
      <c r="D1123" s="18">
        <v>91.58</v>
      </c>
      <c r="E1123" s="16">
        <f t="shared" si="103"/>
        <v>1.4849290780141855E-2</v>
      </c>
      <c r="F1123" s="18">
        <v>23.97</v>
      </c>
      <c r="G1123" s="16">
        <f t="shared" si="104"/>
        <v>1.3530655391120527E-2</v>
      </c>
      <c r="J1123" s="15">
        <f t="shared" si="105"/>
        <v>6.1240267908272243E-3</v>
      </c>
      <c r="K1123" s="15">
        <f t="shared" si="106"/>
        <v>1.4376653938595574E-2</v>
      </c>
      <c r="L1123" s="15">
        <f t="shared" si="107"/>
        <v>1.3060234580932729E-2</v>
      </c>
    </row>
    <row r="1124" spans="1:12" x14ac:dyDescent="0.3">
      <c r="A1124" s="3">
        <v>44036</v>
      </c>
      <c r="B1124" s="18">
        <v>43.46</v>
      </c>
      <c r="C1124" s="16">
        <f t="shared" si="102"/>
        <v>-5.7195149851292371E-3</v>
      </c>
      <c r="D1124" s="18">
        <v>91.18</v>
      </c>
      <c r="E1124" s="16">
        <f t="shared" si="103"/>
        <v>-4.3677658877483427E-3</v>
      </c>
      <c r="F1124" s="18">
        <v>23.9</v>
      </c>
      <c r="G1124" s="16">
        <f t="shared" si="104"/>
        <v>-2.9203170629954478E-3</v>
      </c>
      <c r="J1124" s="15">
        <f t="shared" si="105"/>
        <v>-6.2744379870242235E-3</v>
      </c>
      <c r="K1124" s="15">
        <f t="shared" si="106"/>
        <v>-4.8404027292946235E-3</v>
      </c>
      <c r="L1124" s="15">
        <f t="shared" si="107"/>
        <v>-3.3907378731832453E-3</v>
      </c>
    </row>
    <row r="1125" spans="1:12" x14ac:dyDescent="0.3">
      <c r="A1125" s="3">
        <v>44039</v>
      </c>
      <c r="B1125" s="18">
        <v>43.18</v>
      </c>
      <c r="C1125" s="16">
        <f t="shared" si="102"/>
        <v>-6.4427059364933204E-3</v>
      </c>
      <c r="D1125" s="18">
        <v>90.53</v>
      </c>
      <c r="E1125" s="16">
        <f t="shared" si="103"/>
        <v>-7.1287563062075732E-3</v>
      </c>
      <c r="F1125" s="18">
        <v>23.61</v>
      </c>
      <c r="G1125" s="16">
        <f t="shared" si="104"/>
        <v>-1.2133891213389036E-2</v>
      </c>
      <c r="J1125" s="15">
        <f t="shared" si="105"/>
        <v>-6.9976289383883068E-3</v>
      </c>
      <c r="K1125" s="15">
        <f t="shared" si="106"/>
        <v>-7.601393147753854E-3</v>
      </c>
      <c r="L1125" s="15">
        <f t="shared" si="107"/>
        <v>-1.2604312023576834E-2</v>
      </c>
    </row>
    <row r="1126" spans="1:12" x14ac:dyDescent="0.3">
      <c r="A1126" s="3">
        <v>44040</v>
      </c>
      <c r="B1126" s="18">
        <v>43.68</v>
      </c>
      <c r="C1126" s="16">
        <f t="shared" si="102"/>
        <v>1.1579434923575826E-2</v>
      </c>
      <c r="D1126" s="18">
        <v>90.96</v>
      </c>
      <c r="E1126" s="16">
        <f t="shared" si="103"/>
        <v>4.7498066939135608E-3</v>
      </c>
      <c r="F1126" s="18">
        <v>23.8</v>
      </c>
      <c r="G1126" s="16">
        <f t="shared" si="104"/>
        <v>8.0474375264718567E-3</v>
      </c>
      <c r="J1126" s="15">
        <f t="shared" si="105"/>
        <v>1.102451192168084E-2</v>
      </c>
      <c r="K1126" s="15">
        <f t="shared" si="106"/>
        <v>4.27716985236728E-3</v>
      </c>
      <c r="L1126" s="15">
        <f t="shared" si="107"/>
        <v>7.5770167162840588E-3</v>
      </c>
    </row>
    <row r="1127" spans="1:12" x14ac:dyDescent="0.3">
      <c r="A1127" s="3">
        <v>44041</v>
      </c>
      <c r="B1127" s="18">
        <v>43.39</v>
      </c>
      <c r="C1127" s="16">
        <f t="shared" si="102"/>
        <v>-6.6391941391941156E-3</v>
      </c>
      <c r="D1127" s="18">
        <v>91.31</v>
      </c>
      <c r="E1127" s="16">
        <f t="shared" si="103"/>
        <v>3.8478452066843527E-3</v>
      </c>
      <c r="F1127" s="18">
        <v>23.75</v>
      </c>
      <c r="G1127" s="16">
        <f t="shared" si="104"/>
        <v>-2.1008403361344463E-3</v>
      </c>
      <c r="J1127" s="15">
        <f t="shared" si="105"/>
        <v>-7.1941171410891021E-3</v>
      </c>
      <c r="K1127" s="15">
        <f t="shared" si="106"/>
        <v>3.3752083651380719E-3</v>
      </c>
      <c r="L1127" s="15">
        <f t="shared" si="107"/>
        <v>-2.5712611463222439E-3</v>
      </c>
    </row>
    <row r="1128" spans="1:12" x14ac:dyDescent="0.3">
      <c r="A1128" s="3">
        <v>44042</v>
      </c>
      <c r="B1128" s="18">
        <v>43.07</v>
      </c>
      <c r="C1128" s="16">
        <f t="shared" si="102"/>
        <v>-7.3749711915187532E-3</v>
      </c>
      <c r="D1128" s="18">
        <v>90.96</v>
      </c>
      <c r="E1128" s="16">
        <f t="shared" si="103"/>
        <v>-3.8330960464353359E-3</v>
      </c>
      <c r="F1128" s="18">
        <v>23.69</v>
      </c>
      <c r="G1128" s="16">
        <f t="shared" si="104"/>
        <v>-2.5263157894735988E-3</v>
      </c>
      <c r="J1128" s="15">
        <f t="shared" si="105"/>
        <v>-7.9298941934137397E-3</v>
      </c>
      <c r="K1128" s="15">
        <f t="shared" si="106"/>
        <v>-4.3057328879816167E-3</v>
      </c>
      <c r="L1128" s="15">
        <f t="shared" si="107"/>
        <v>-2.9967365996613963E-3</v>
      </c>
    </row>
    <row r="1129" spans="1:12" x14ac:dyDescent="0.3">
      <c r="A1129" s="3">
        <v>44043</v>
      </c>
      <c r="B1129" s="18">
        <v>43.06</v>
      </c>
      <c r="C1129" s="16">
        <f t="shared" si="102"/>
        <v>-2.3218017181325656E-4</v>
      </c>
      <c r="D1129" s="18">
        <v>91.16</v>
      </c>
      <c r="E1129" s="16">
        <f t="shared" si="103"/>
        <v>2.1987686895339476E-3</v>
      </c>
      <c r="F1129" s="18">
        <v>23.75</v>
      </c>
      <c r="G1129" s="16">
        <f t="shared" si="104"/>
        <v>2.5327142254114587E-3</v>
      </c>
      <c r="J1129" s="15">
        <f t="shared" si="105"/>
        <v>-7.871031737082426E-4</v>
      </c>
      <c r="K1129" s="15">
        <f t="shared" si="106"/>
        <v>1.7261318479876667E-3</v>
      </c>
      <c r="L1129" s="15">
        <f t="shared" si="107"/>
        <v>2.0622934152236612E-3</v>
      </c>
    </row>
    <row r="1130" spans="1:12" x14ac:dyDescent="0.3">
      <c r="A1130" s="3">
        <v>44046</v>
      </c>
      <c r="B1130" s="18">
        <v>42.54</v>
      </c>
      <c r="C1130" s="16">
        <f t="shared" si="102"/>
        <v>-1.207617278216444E-2</v>
      </c>
      <c r="D1130" s="18">
        <v>91.31</v>
      </c>
      <c r="E1130" s="16">
        <f t="shared" si="103"/>
        <v>1.6454585344449768E-3</v>
      </c>
      <c r="F1130" s="18">
        <v>23.86</v>
      </c>
      <c r="G1130" s="16">
        <f t="shared" si="104"/>
        <v>4.63157894736832E-3</v>
      </c>
      <c r="J1130" s="15">
        <f t="shared" si="105"/>
        <v>-1.2631095784059427E-2</v>
      </c>
      <c r="K1130" s="15">
        <f t="shared" si="106"/>
        <v>1.172821692898696E-3</v>
      </c>
      <c r="L1130" s="15">
        <f t="shared" si="107"/>
        <v>4.161158137180522E-3</v>
      </c>
    </row>
    <row r="1131" spans="1:12" x14ac:dyDescent="0.3">
      <c r="A1131" s="3">
        <v>44047</v>
      </c>
      <c r="B1131" s="18">
        <v>43.1</v>
      </c>
      <c r="C1131" s="16">
        <f t="shared" si="102"/>
        <v>1.3164080865068151E-2</v>
      </c>
      <c r="D1131" s="18">
        <v>91.69</v>
      </c>
      <c r="E1131" s="16">
        <f t="shared" si="103"/>
        <v>4.1616471361296536E-3</v>
      </c>
      <c r="F1131" s="18">
        <v>24.09</v>
      </c>
      <c r="G1131" s="16">
        <f t="shared" si="104"/>
        <v>9.6395641240569763E-3</v>
      </c>
      <c r="J1131" s="15">
        <f t="shared" si="105"/>
        <v>1.2609157863173164E-2</v>
      </c>
      <c r="K1131" s="15">
        <f t="shared" si="106"/>
        <v>3.6890102945833728E-3</v>
      </c>
      <c r="L1131" s="15">
        <f t="shared" si="107"/>
        <v>9.1691433138691783E-3</v>
      </c>
    </row>
    <row r="1132" spans="1:12" x14ac:dyDescent="0.3">
      <c r="A1132" s="3">
        <v>44048</v>
      </c>
      <c r="B1132" s="18">
        <v>43.26</v>
      </c>
      <c r="C1132" s="16">
        <f t="shared" si="102"/>
        <v>3.7122969837586339E-3</v>
      </c>
      <c r="D1132" s="18">
        <v>92.32</v>
      </c>
      <c r="E1132" s="16">
        <f t="shared" si="103"/>
        <v>6.8709782964335719E-3</v>
      </c>
      <c r="F1132" s="18">
        <v>24.13</v>
      </c>
      <c r="G1132" s="16">
        <f t="shared" si="104"/>
        <v>1.6604400166042588E-3</v>
      </c>
      <c r="J1132" s="15">
        <f t="shared" si="105"/>
        <v>3.1573739818636479E-3</v>
      </c>
      <c r="K1132" s="15">
        <f t="shared" si="106"/>
        <v>6.3983414548872911E-3</v>
      </c>
      <c r="L1132" s="15">
        <f t="shared" si="107"/>
        <v>1.190019206416461E-3</v>
      </c>
    </row>
    <row r="1133" spans="1:12" x14ac:dyDescent="0.3">
      <c r="A1133" s="3">
        <v>44049</v>
      </c>
      <c r="B1133" s="18">
        <v>43.61</v>
      </c>
      <c r="C1133" s="16">
        <f t="shared" si="102"/>
        <v>8.090614886731462E-3</v>
      </c>
      <c r="D1133" s="18">
        <v>93.24</v>
      </c>
      <c r="E1133" s="16">
        <f t="shared" si="103"/>
        <v>9.9653379549393684E-3</v>
      </c>
      <c r="F1133" s="18">
        <v>24.37</v>
      </c>
      <c r="G1133" s="16">
        <f t="shared" si="104"/>
        <v>9.9461251554082697E-3</v>
      </c>
      <c r="J1133" s="15">
        <f t="shared" si="105"/>
        <v>7.5356918848364755E-3</v>
      </c>
      <c r="K1133" s="15">
        <f t="shared" si="106"/>
        <v>9.4927011133930875E-3</v>
      </c>
      <c r="L1133" s="15">
        <f t="shared" si="107"/>
        <v>9.4757043452204717E-3</v>
      </c>
    </row>
    <row r="1134" spans="1:12" x14ac:dyDescent="0.3">
      <c r="A1134" s="3">
        <v>44050</v>
      </c>
      <c r="B1134" s="18">
        <v>43.61</v>
      </c>
      <c r="C1134" s="16">
        <f t="shared" si="102"/>
        <v>0</v>
      </c>
      <c r="D1134" s="18">
        <v>93.28</v>
      </c>
      <c r="E1134" s="16">
        <f t="shared" si="103"/>
        <v>4.2900042900040347E-4</v>
      </c>
      <c r="F1134" s="18">
        <v>24.44</v>
      </c>
      <c r="G1134" s="16">
        <f t="shared" si="104"/>
        <v>2.8723840787854282E-3</v>
      </c>
      <c r="J1134" s="15">
        <f t="shared" si="105"/>
        <v>-5.5492300189498604E-4</v>
      </c>
      <c r="K1134" s="15">
        <f t="shared" si="106"/>
        <v>-4.3636412545877234E-5</v>
      </c>
      <c r="L1134" s="15">
        <f t="shared" si="107"/>
        <v>2.4019632685976307E-3</v>
      </c>
    </row>
    <row r="1135" spans="1:12" x14ac:dyDescent="0.3">
      <c r="A1135" s="3">
        <v>44053</v>
      </c>
      <c r="B1135" s="18">
        <v>43.85</v>
      </c>
      <c r="C1135" s="16">
        <f t="shared" si="102"/>
        <v>5.5033249254758942E-3</v>
      </c>
      <c r="D1135" s="18">
        <v>94.59</v>
      </c>
      <c r="E1135" s="16">
        <f t="shared" si="103"/>
        <v>1.4043739279588463E-2</v>
      </c>
      <c r="F1135" s="18">
        <v>24.84</v>
      </c>
      <c r="G1135" s="16">
        <f t="shared" si="104"/>
        <v>1.6366612111292866E-2</v>
      </c>
      <c r="J1135" s="15">
        <f t="shared" si="105"/>
        <v>4.9484019235809078E-3</v>
      </c>
      <c r="K1135" s="15">
        <f t="shared" si="106"/>
        <v>1.3571102438042182E-2</v>
      </c>
      <c r="L1135" s="15">
        <f t="shared" si="107"/>
        <v>1.5896191301105068E-2</v>
      </c>
    </row>
    <row r="1136" spans="1:12" x14ac:dyDescent="0.3">
      <c r="A1136" s="3">
        <v>44054</v>
      </c>
      <c r="B1136" s="18">
        <v>44.04</v>
      </c>
      <c r="C1136" s="16">
        <f t="shared" si="102"/>
        <v>4.3329532497149437E-3</v>
      </c>
      <c r="D1136" s="18">
        <v>94.57</v>
      </c>
      <c r="E1136" s="16">
        <f t="shared" si="103"/>
        <v>-2.1143884131524793E-4</v>
      </c>
      <c r="F1136" s="18">
        <v>24.86</v>
      </c>
      <c r="G1136" s="16">
        <f t="shared" si="104"/>
        <v>8.0515297906602612E-4</v>
      </c>
      <c r="J1136" s="15">
        <f t="shared" si="105"/>
        <v>3.7780302478199576E-3</v>
      </c>
      <c r="K1136" s="15">
        <f t="shared" si="106"/>
        <v>-6.8407568286152863E-4</v>
      </c>
      <c r="L1136" s="15">
        <f t="shared" si="107"/>
        <v>3.3473216887822842E-4</v>
      </c>
    </row>
    <row r="1137" spans="1:12" x14ac:dyDescent="0.3">
      <c r="A1137" s="3">
        <v>44055</v>
      </c>
      <c r="B1137" s="18">
        <v>44.15</v>
      </c>
      <c r="C1137" s="16">
        <f t="shared" si="102"/>
        <v>2.4977293369663478E-3</v>
      </c>
      <c r="D1137" s="18">
        <v>94.8</v>
      </c>
      <c r="E1137" s="16">
        <f t="shared" si="103"/>
        <v>2.4320609072645549E-3</v>
      </c>
      <c r="F1137" s="18">
        <v>24.96</v>
      </c>
      <c r="G1137" s="16">
        <f t="shared" si="104"/>
        <v>4.022526146419958E-3</v>
      </c>
      <c r="J1137" s="15">
        <f t="shared" si="105"/>
        <v>1.9428063350713618E-3</v>
      </c>
      <c r="K1137" s="15">
        <f t="shared" si="106"/>
        <v>1.9594240657182741E-3</v>
      </c>
      <c r="L1137" s="15">
        <f t="shared" si="107"/>
        <v>3.5521053362321604E-3</v>
      </c>
    </row>
    <row r="1138" spans="1:12" x14ac:dyDescent="0.3">
      <c r="A1138" s="3">
        <v>44056</v>
      </c>
      <c r="B1138" s="18">
        <v>44.36</v>
      </c>
      <c r="C1138" s="16">
        <f t="shared" si="102"/>
        <v>4.756511891279791E-3</v>
      </c>
      <c r="D1138" s="18">
        <v>96.6</v>
      </c>
      <c r="E1138" s="16">
        <f t="shared" si="103"/>
        <v>1.8987341772151778E-2</v>
      </c>
      <c r="F1138" s="18">
        <v>25.26</v>
      </c>
      <c r="G1138" s="16">
        <f t="shared" si="104"/>
        <v>1.2019230769230838E-2</v>
      </c>
      <c r="J1138" s="15">
        <f t="shared" si="105"/>
        <v>4.2015888893848045E-3</v>
      </c>
      <c r="K1138" s="15">
        <f t="shared" si="106"/>
        <v>1.8514704930605499E-2</v>
      </c>
      <c r="L1138" s="15">
        <f t="shared" si="107"/>
        <v>1.154880995904304E-2</v>
      </c>
    </row>
    <row r="1139" spans="1:12" x14ac:dyDescent="0.3">
      <c r="A1139" s="3">
        <v>44057</v>
      </c>
      <c r="B1139" s="18">
        <v>43.84</v>
      </c>
      <c r="C1139" s="16">
        <f t="shared" si="102"/>
        <v>-1.1722272317402971E-2</v>
      </c>
      <c r="D1139" s="18">
        <v>96.32</v>
      </c>
      <c r="E1139" s="16">
        <f t="shared" si="103"/>
        <v>-2.8985507246377384E-3</v>
      </c>
      <c r="F1139" s="18">
        <v>25.21</v>
      </c>
      <c r="G1139" s="16">
        <f t="shared" si="104"/>
        <v>-1.9794140934283888E-3</v>
      </c>
      <c r="J1139" s="15">
        <f t="shared" si="105"/>
        <v>-1.2277195319297957E-2</v>
      </c>
      <c r="K1139" s="15">
        <f t="shared" si="106"/>
        <v>-3.3711875661840193E-3</v>
      </c>
      <c r="L1139" s="15">
        <f t="shared" si="107"/>
        <v>-2.4498349036161863E-3</v>
      </c>
    </row>
    <row r="1140" spans="1:12" x14ac:dyDescent="0.3">
      <c r="A1140" s="3">
        <v>44060</v>
      </c>
      <c r="B1140" s="18">
        <v>44.24</v>
      </c>
      <c r="C1140" s="16">
        <f t="shared" si="102"/>
        <v>9.124087591240837E-3</v>
      </c>
      <c r="D1140" s="18">
        <v>96.8</v>
      </c>
      <c r="E1140" s="16">
        <f t="shared" si="103"/>
        <v>4.983388704318914E-3</v>
      </c>
      <c r="F1140" s="18">
        <v>25.54</v>
      </c>
      <c r="G1140" s="16">
        <f t="shared" si="104"/>
        <v>1.3090043633478654E-2</v>
      </c>
      <c r="J1140" s="15">
        <f t="shared" si="105"/>
        <v>8.5691645893458505E-3</v>
      </c>
      <c r="K1140" s="15">
        <f t="shared" si="106"/>
        <v>4.5107518627726332E-3</v>
      </c>
      <c r="L1140" s="15">
        <f t="shared" si="107"/>
        <v>1.2619622823290856E-2</v>
      </c>
    </row>
    <row r="1141" spans="1:12" x14ac:dyDescent="0.3">
      <c r="A1141" s="3">
        <v>44061</v>
      </c>
      <c r="B1141" s="18">
        <v>44.76</v>
      </c>
      <c r="C1141" s="16">
        <f t="shared" si="102"/>
        <v>1.1754068716093968E-2</v>
      </c>
      <c r="D1141" s="18">
        <v>98.19</v>
      </c>
      <c r="E1141" s="16">
        <f t="shared" si="103"/>
        <v>1.4359504132231304E-2</v>
      </c>
      <c r="F1141" s="18">
        <v>25.91</v>
      </c>
      <c r="G1141" s="16">
        <f t="shared" si="104"/>
        <v>1.4487079091620947E-2</v>
      </c>
      <c r="J1141" s="15">
        <f t="shared" si="105"/>
        <v>1.1199145714198982E-2</v>
      </c>
      <c r="K1141" s="15">
        <f t="shared" si="106"/>
        <v>1.3886867290685024E-2</v>
      </c>
      <c r="L1141" s="15">
        <f t="shared" si="107"/>
        <v>1.4016658281433149E-2</v>
      </c>
    </row>
    <row r="1142" spans="1:12" x14ac:dyDescent="0.3">
      <c r="A1142" s="3">
        <v>44062</v>
      </c>
      <c r="B1142" s="18">
        <v>44.9</v>
      </c>
      <c r="C1142" s="16">
        <f t="shared" si="102"/>
        <v>3.127792672028562E-3</v>
      </c>
      <c r="D1142" s="18">
        <v>98.73</v>
      </c>
      <c r="E1142" s="16">
        <f t="shared" si="103"/>
        <v>5.499541704858002E-3</v>
      </c>
      <c r="F1142" s="18">
        <v>26.24</v>
      </c>
      <c r="G1142" s="16">
        <f t="shared" si="104"/>
        <v>1.2736395214203E-2</v>
      </c>
      <c r="J1142" s="15">
        <f t="shared" si="105"/>
        <v>2.572869670133576E-3</v>
      </c>
      <c r="K1142" s="15">
        <f t="shared" si="106"/>
        <v>5.0269048633117212E-3</v>
      </c>
      <c r="L1142" s="15">
        <f t="shared" si="107"/>
        <v>1.2265974404015202E-2</v>
      </c>
    </row>
    <row r="1143" spans="1:12" x14ac:dyDescent="0.3">
      <c r="A1143" s="3">
        <v>44063</v>
      </c>
      <c r="B1143" s="18">
        <v>44.67</v>
      </c>
      <c r="C1143" s="16">
        <f t="shared" si="102"/>
        <v>-5.1224944320712451E-3</v>
      </c>
      <c r="D1143" s="18">
        <v>99.86</v>
      </c>
      <c r="E1143" s="16">
        <f t="shared" si="103"/>
        <v>1.1445356021472675E-2</v>
      </c>
      <c r="F1143" s="18">
        <v>26.57</v>
      </c>
      <c r="G1143" s="16">
        <f t="shared" si="104"/>
        <v>1.257621951219523E-2</v>
      </c>
      <c r="J1143" s="15">
        <f t="shared" si="105"/>
        <v>-5.6774174339662316E-3</v>
      </c>
      <c r="K1143" s="15">
        <f t="shared" si="106"/>
        <v>1.0972719179926394E-2</v>
      </c>
      <c r="L1143" s="15">
        <f t="shared" si="107"/>
        <v>1.2105798702007432E-2</v>
      </c>
    </row>
    <row r="1144" spans="1:12" x14ac:dyDescent="0.3">
      <c r="A1144" s="3">
        <v>44064</v>
      </c>
      <c r="B1144" s="18">
        <v>44.87</v>
      </c>
      <c r="C1144" s="16">
        <f t="shared" si="102"/>
        <v>4.4772778150883319E-3</v>
      </c>
      <c r="D1144" s="18">
        <v>100.36</v>
      </c>
      <c r="E1144" s="16">
        <f t="shared" si="103"/>
        <v>5.0070098137391383E-3</v>
      </c>
      <c r="F1144" s="18">
        <v>26.99</v>
      </c>
      <c r="G1144" s="16">
        <f t="shared" si="104"/>
        <v>1.5807301467820833E-2</v>
      </c>
      <c r="J1144" s="15">
        <f t="shared" si="105"/>
        <v>3.9223548131933454E-3</v>
      </c>
      <c r="K1144" s="15">
        <f t="shared" si="106"/>
        <v>4.5343729721928575E-3</v>
      </c>
      <c r="L1144" s="15">
        <f t="shared" si="107"/>
        <v>1.5336880657633035E-2</v>
      </c>
    </row>
    <row r="1145" spans="1:12" x14ac:dyDescent="0.3">
      <c r="A1145" s="3">
        <v>44067</v>
      </c>
      <c r="B1145" s="18">
        <v>45.1</v>
      </c>
      <c r="C1145" s="16">
        <f t="shared" si="102"/>
        <v>5.1259193224872934E-3</v>
      </c>
      <c r="D1145" s="18">
        <v>101.89</v>
      </c>
      <c r="E1145" s="16">
        <f t="shared" si="103"/>
        <v>1.5245117576723866E-2</v>
      </c>
      <c r="F1145" s="18">
        <v>27.44</v>
      </c>
      <c r="G1145" s="16">
        <f t="shared" si="104"/>
        <v>1.6672841793256898E-2</v>
      </c>
      <c r="J1145" s="15">
        <f t="shared" si="105"/>
        <v>4.570996320592307E-3</v>
      </c>
      <c r="K1145" s="15">
        <f t="shared" si="106"/>
        <v>1.4772480735177585E-2</v>
      </c>
      <c r="L1145" s="15">
        <f t="shared" si="107"/>
        <v>1.62024209830691E-2</v>
      </c>
    </row>
    <row r="1146" spans="1:12" x14ac:dyDescent="0.3">
      <c r="A1146" s="3">
        <v>44068</v>
      </c>
      <c r="B1146" s="18">
        <v>45.13</v>
      </c>
      <c r="C1146" s="16">
        <f t="shared" si="102"/>
        <v>6.6518847006658E-4</v>
      </c>
      <c r="D1146" s="18">
        <v>102.09</v>
      </c>
      <c r="E1146" s="16">
        <f t="shared" si="103"/>
        <v>1.9629011679263009E-3</v>
      </c>
      <c r="F1146" s="18">
        <v>27.43</v>
      </c>
      <c r="G1146" s="16">
        <f t="shared" si="104"/>
        <v>-3.6443148688047877E-4</v>
      </c>
      <c r="J1146" s="15">
        <f t="shared" si="105"/>
        <v>1.1026546817159396E-4</v>
      </c>
      <c r="K1146" s="15">
        <f t="shared" si="106"/>
        <v>1.4902643263800201E-3</v>
      </c>
      <c r="L1146" s="15">
        <f t="shared" si="107"/>
        <v>-8.3485229706827652E-4</v>
      </c>
    </row>
    <row r="1147" spans="1:12" x14ac:dyDescent="0.3">
      <c r="A1147" s="3">
        <v>44069</v>
      </c>
      <c r="B1147" s="18">
        <v>45.31</v>
      </c>
      <c r="C1147" s="16">
        <f t="shared" si="102"/>
        <v>3.9884777309993069E-3</v>
      </c>
      <c r="D1147" s="18">
        <v>102.55</v>
      </c>
      <c r="E1147" s="16">
        <f t="shared" si="103"/>
        <v>4.5058281908119113E-3</v>
      </c>
      <c r="F1147" s="18">
        <v>27.73</v>
      </c>
      <c r="G1147" s="16">
        <f t="shared" si="104"/>
        <v>1.0936930368210085E-2</v>
      </c>
      <c r="J1147" s="15">
        <f t="shared" si="105"/>
        <v>3.4335547291043209E-3</v>
      </c>
      <c r="K1147" s="15">
        <f t="shared" si="106"/>
        <v>4.0331913492656305E-3</v>
      </c>
      <c r="L1147" s="15">
        <f t="shared" si="107"/>
        <v>1.0466509558022287E-2</v>
      </c>
    </row>
    <row r="1148" spans="1:12" x14ac:dyDescent="0.3">
      <c r="A1148" s="3">
        <v>44070</v>
      </c>
      <c r="B1148" s="18">
        <v>45.32</v>
      </c>
      <c r="C1148" s="16">
        <f t="shared" si="102"/>
        <v>2.2070183182520964E-4</v>
      </c>
      <c r="D1148" s="18">
        <v>102.56</v>
      </c>
      <c r="E1148" s="16">
        <f t="shared" si="103"/>
        <v>9.7513408093607978E-5</v>
      </c>
      <c r="F1148" s="18">
        <v>27.89</v>
      </c>
      <c r="G1148" s="16">
        <f t="shared" si="104"/>
        <v>5.7699242697439868E-3</v>
      </c>
      <c r="J1148" s="15">
        <f t="shared" si="105"/>
        <v>-3.342211700697764E-4</v>
      </c>
      <c r="K1148" s="15">
        <f t="shared" si="106"/>
        <v>-3.7512343345267273E-4</v>
      </c>
      <c r="L1148" s="15">
        <f t="shared" si="107"/>
        <v>5.2995034595561888E-3</v>
      </c>
    </row>
    <row r="1149" spans="1:12" x14ac:dyDescent="0.3">
      <c r="A1149" s="3">
        <v>44071</v>
      </c>
      <c r="B1149" s="18">
        <v>45.67</v>
      </c>
      <c r="C1149" s="16">
        <f t="shared" si="102"/>
        <v>7.7228596646072845E-3</v>
      </c>
      <c r="D1149" s="18">
        <v>102.8</v>
      </c>
      <c r="E1149" s="16">
        <f t="shared" si="103"/>
        <v>2.3400936037440978E-3</v>
      </c>
      <c r="F1149" s="18">
        <v>27.85</v>
      </c>
      <c r="G1149" s="16">
        <f t="shared" si="104"/>
        <v>-1.4342058085334841E-3</v>
      </c>
      <c r="J1149" s="15">
        <f t="shared" si="105"/>
        <v>7.167936662712298E-3</v>
      </c>
      <c r="K1149" s="15">
        <f t="shared" si="106"/>
        <v>1.867456762197817E-3</v>
      </c>
      <c r="L1149" s="15">
        <f t="shared" si="107"/>
        <v>-1.9046266187212819E-3</v>
      </c>
    </row>
    <row r="1150" spans="1:12" x14ac:dyDescent="0.3">
      <c r="A1150" s="3">
        <v>44074</v>
      </c>
      <c r="B1150" s="18">
        <v>44.59</v>
      </c>
      <c r="C1150" s="16">
        <f t="shared" si="102"/>
        <v>-2.3647908911758275E-2</v>
      </c>
      <c r="D1150" s="18">
        <v>99.02</v>
      </c>
      <c r="E1150" s="16">
        <f t="shared" si="103"/>
        <v>-3.6770428015564183E-2</v>
      </c>
      <c r="F1150" s="18">
        <v>26.81</v>
      </c>
      <c r="G1150" s="16">
        <f t="shared" si="104"/>
        <v>-3.7342908438061095E-2</v>
      </c>
      <c r="J1150" s="15">
        <f t="shared" si="105"/>
        <v>-2.4202831913653262E-2</v>
      </c>
      <c r="K1150" s="15">
        <f t="shared" si="106"/>
        <v>-3.7243064857110465E-2</v>
      </c>
      <c r="L1150" s="15">
        <f t="shared" si="107"/>
        <v>-3.7813329248248893E-2</v>
      </c>
    </row>
    <row r="1151" spans="1:12" x14ac:dyDescent="0.3">
      <c r="A1151" s="3">
        <v>44075</v>
      </c>
      <c r="B1151" s="18">
        <v>44.98</v>
      </c>
      <c r="C1151" s="16">
        <f t="shared" si="102"/>
        <v>8.7463556851310464E-3</v>
      </c>
      <c r="D1151" s="18">
        <v>99.72</v>
      </c>
      <c r="E1151" s="16">
        <f t="shared" si="103"/>
        <v>7.069278933548917E-3</v>
      </c>
      <c r="F1151" s="18">
        <v>26.6</v>
      </c>
      <c r="G1151" s="16">
        <f t="shared" si="104"/>
        <v>-7.8328981723236879E-3</v>
      </c>
      <c r="J1151" s="15">
        <f t="shared" si="105"/>
        <v>8.19143268323606E-3</v>
      </c>
      <c r="K1151" s="15">
        <f t="shared" si="106"/>
        <v>6.5966420920026362E-3</v>
      </c>
      <c r="L1151" s="15">
        <f t="shared" si="107"/>
        <v>-8.3033189825114859E-3</v>
      </c>
    </row>
    <row r="1152" spans="1:12" x14ac:dyDescent="0.3">
      <c r="A1152" s="3">
        <v>44076</v>
      </c>
      <c r="B1152" s="18">
        <v>45.27</v>
      </c>
      <c r="C1152" s="16">
        <f t="shared" si="102"/>
        <v>6.447309915518229E-3</v>
      </c>
      <c r="D1152" s="18">
        <v>100.56</v>
      </c>
      <c r="E1152" s="16">
        <f t="shared" si="103"/>
        <v>8.4235860409145324E-3</v>
      </c>
      <c r="F1152" s="18">
        <v>26.8</v>
      </c>
      <c r="G1152" s="16">
        <f t="shared" si="104"/>
        <v>7.5187969924812581E-3</v>
      </c>
      <c r="J1152" s="15">
        <f t="shared" si="105"/>
        <v>5.8923869136232425E-3</v>
      </c>
      <c r="K1152" s="15">
        <f t="shared" si="106"/>
        <v>7.9509491993682516E-3</v>
      </c>
      <c r="L1152" s="15">
        <f t="shared" si="107"/>
        <v>7.0483761822934601E-3</v>
      </c>
    </row>
    <row r="1153" spans="1:12" x14ac:dyDescent="0.3">
      <c r="A1153" s="3">
        <v>44077</v>
      </c>
      <c r="B1153" s="18">
        <v>45.3</v>
      </c>
      <c r="C1153" s="16">
        <f t="shared" si="102"/>
        <v>6.6269052352541102E-4</v>
      </c>
      <c r="D1153" s="18">
        <v>100.91</v>
      </c>
      <c r="E1153" s="16">
        <f t="shared" si="103"/>
        <v>3.4805091487668527E-3</v>
      </c>
      <c r="F1153" s="18">
        <v>26.94</v>
      </c>
      <c r="G1153" s="16">
        <f t="shared" si="104"/>
        <v>5.2238805970148405E-3</v>
      </c>
      <c r="J1153" s="15">
        <f t="shared" si="105"/>
        <v>1.0776752163042498E-4</v>
      </c>
      <c r="K1153" s="15">
        <f t="shared" si="106"/>
        <v>3.0078723072205719E-3</v>
      </c>
      <c r="L1153" s="15">
        <f t="shared" si="107"/>
        <v>4.7534597868270426E-3</v>
      </c>
    </row>
    <row r="1154" spans="1:12" x14ac:dyDescent="0.3">
      <c r="A1154" s="3">
        <v>44078</v>
      </c>
      <c r="B1154" s="18">
        <v>44.49</v>
      </c>
      <c r="C1154" s="16">
        <f t="shared" si="102"/>
        <v>-1.7880794701986669E-2</v>
      </c>
      <c r="D1154" s="18">
        <v>99.32</v>
      </c>
      <c r="E1154" s="16">
        <f t="shared" si="103"/>
        <v>-1.5756614805272018E-2</v>
      </c>
      <c r="F1154" s="18">
        <v>26.64</v>
      </c>
      <c r="G1154" s="16">
        <f t="shared" si="104"/>
        <v>-1.1135857461024523E-2</v>
      </c>
      <c r="J1154" s="15">
        <f t="shared" si="105"/>
        <v>-1.8435717703881655E-2</v>
      </c>
      <c r="K1154" s="15">
        <f t="shared" si="106"/>
        <v>-1.6229251646818297E-2</v>
      </c>
      <c r="L1154" s="15">
        <f t="shared" si="107"/>
        <v>-1.1606278271212321E-2</v>
      </c>
    </row>
    <row r="1155" spans="1:12" x14ac:dyDescent="0.3">
      <c r="A1155" s="3">
        <v>44081</v>
      </c>
      <c r="B1155" s="18">
        <v>44.49</v>
      </c>
      <c r="C1155" s="16">
        <f t="shared" si="102"/>
        <v>0</v>
      </c>
      <c r="D1155" s="18">
        <v>98.63</v>
      </c>
      <c r="E1155" s="16">
        <f t="shared" si="103"/>
        <v>-6.9472412404348871E-3</v>
      </c>
      <c r="F1155" s="18">
        <v>26.5</v>
      </c>
      <c r="G1155" s="16">
        <f t="shared" si="104"/>
        <v>-5.2552552552552756E-3</v>
      </c>
      <c r="J1155" s="15">
        <f t="shared" si="105"/>
        <v>-5.5492300189498604E-4</v>
      </c>
      <c r="K1155" s="15">
        <f t="shared" si="106"/>
        <v>-7.4198780819811679E-3</v>
      </c>
      <c r="L1155" s="15">
        <f t="shared" si="107"/>
        <v>-5.7256760654430736E-3</v>
      </c>
    </row>
    <row r="1156" spans="1:12" x14ac:dyDescent="0.3">
      <c r="A1156" s="3">
        <v>44082</v>
      </c>
      <c r="B1156" s="18">
        <v>44.25</v>
      </c>
      <c r="C1156" s="16">
        <f t="shared" si="102"/>
        <v>-5.3944706675658205E-3</v>
      </c>
      <c r="D1156" s="18">
        <v>97.23</v>
      </c>
      <c r="E1156" s="16">
        <f t="shared" si="103"/>
        <v>-1.419446415897796E-2</v>
      </c>
      <c r="F1156" s="18">
        <v>26.37</v>
      </c>
      <c r="G1156" s="16">
        <f t="shared" si="104"/>
        <v>-4.9056603773584007E-3</v>
      </c>
      <c r="J1156" s="15">
        <f t="shared" si="105"/>
        <v>-5.949393669460807E-3</v>
      </c>
      <c r="K1156" s="15">
        <f t="shared" si="106"/>
        <v>-1.466710100052424E-2</v>
      </c>
      <c r="L1156" s="15">
        <f t="shared" si="107"/>
        <v>-5.3760811875461986E-3</v>
      </c>
    </row>
    <row r="1157" spans="1:12" x14ac:dyDescent="0.3">
      <c r="A1157" s="3">
        <v>44083</v>
      </c>
      <c r="B1157" s="18">
        <v>44.02</v>
      </c>
      <c r="C1157" s="16">
        <f t="shared" ref="C1157:C1220" si="108">B1157/B1156-1</f>
        <v>-5.1977401129942313E-3</v>
      </c>
      <c r="D1157" s="18">
        <v>97.01</v>
      </c>
      <c r="E1157" s="16">
        <f t="shared" ref="E1157:E1220" si="109">D1157/D1156-1</f>
        <v>-2.2626761287668495E-3</v>
      </c>
      <c r="F1157" s="18">
        <v>26.07</v>
      </c>
      <c r="G1157" s="16">
        <f t="shared" ref="G1157:G1220" si="110">F1157/F1156-1</f>
        <v>-1.1376564277588153E-2</v>
      </c>
      <c r="J1157" s="15">
        <f t="shared" ref="J1157:J1220" si="111">C1157-$C$1235</f>
        <v>-5.7526631148892178E-3</v>
      </c>
      <c r="K1157" s="15">
        <f t="shared" ref="K1157:K1220" si="112">E1157-$E$1235</f>
        <v>-2.7353129703131304E-3</v>
      </c>
      <c r="L1157" s="15">
        <f t="shared" ref="L1157:L1220" si="113">G1157-$G$1235</f>
        <v>-1.1846985087775951E-2</v>
      </c>
    </row>
    <row r="1158" spans="1:12" x14ac:dyDescent="0.3">
      <c r="A1158" s="3">
        <v>44084</v>
      </c>
      <c r="B1158" s="18">
        <v>44.53</v>
      </c>
      <c r="C1158" s="16">
        <f t="shared" si="108"/>
        <v>1.1585642889595515E-2</v>
      </c>
      <c r="D1158" s="18">
        <v>97.59</v>
      </c>
      <c r="E1158" s="16">
        <f t="shared" si="109"/>
        <v>5.9787650757654465E-3</v>
      </c>
      <c r="F1158" s="18">
        <v>26.36</v>
      </c>
      <c r="G1158" s="16">
        <f t="shared" si="110"/>
        <v>1.1123897199846633E-2</v>
      </c>
      <c r="J1158" s="15">
        <f t="shared" si="111"/>
        <v>1.1030719887700529E-2</v>
      </c>
      <c r="K1158" s="15">
        <f t="shared" si="112"/>
        <v>5.5061282342191657E-3</v>
      </c>
      <c r="L1158" s="15">
        <f t="shared" si="113"/>
        <v>1.0653476389658835E-2</v>
      </c>
    </row>
    <row r="1159" spans="1:12" x14ac:dyDescent="0.3">
      <c r="A1159" s="3">
        <v>44085</v>
      </c>
      <c r="B1159" s="18">
        <v>44.6</v>
      </c>
      <c r="C1159" s="16">
        <f t="shared" si="108"/>
        <v>1.5719739501460772E-3</v>
      </c>
      <c r="D1159" s="18">
        <v>97.83</v>
      </c>
      <c r="E1159" s="16">
        <f t="shared" si="109"/>
        <v>2.4592683676605276E-3</v>
      </c>
      <c r="F1159" s="18">
        <v>26.4</v>
      </c>
      <c r="G1159" s="16">
        <f t="shared" si="110"/>
        <v>1.5174506828528056E-3</v>
      </c>
      <c r="J1159" s="15">
        <f t="shared" si="111"/>
        <v>1.0170509482510912E-3</v>
      </c>
      <c r="K1159" s="15">
        <f t="shared" si="112"/>
        <v>1.9866315261142468E-3</v>
      </c>
      <c r="L1159" s="15">
        <f t="shared" si="113"/>
        <v>1.0470298726650078E-3</v>
      </c>
    </row>
    <row r="1160" spans="1:12" x14ac:dyDescent="0.3">
      <c r="A1160" s="3">
        <v>44088</v>
      </c>
      <c r="B1160" s="18">
        <v>44.5</v>
      </c>
      <c r="C1160" s="16">
        <f t="shared" si="108"/>
        <v>-2.2421524663677195E-3</v>
      </c>
      <c r="D1160" s="18">
        <v>100.93</v>
      </c>
      <c r="E1160" s="16">
        <f t="shared" si="109"/>
        <v>3.1687621384033582E-2</v>
      </c>
      <c r="F1160" s="18">
        <v>27.75</v>
      </c>
      <c r="G1160" s="16">
        <f t="shared" si="110"/>
        <v>5.1136363636363757E-2</v>
      </c>
      <c r="J1160" s="15">
        <f t="shared" si="111"/>
        <v>-2.7970754682627055E-3</v>
      </c>
      <c r="K1160" s="15">
        <f t="shared" si="112"/>
        <v>3.1214984542487303E-2</v>
      </c>
      <c r="L1160" s="15">
        <f t="shared" si="113"/>
        <v>5.066594282617596E-2</v>
      </c>
    </row>
    <row r="1161" spans="1:12" x14ac:dyDescent="0.3">
      <c r="A1161" s="3">
        <v>44089</v>
      </c>
      <c r="B1161" s="18">
        <v>44.84</v>
      </c>
      <c r="C1161" s="16">
        <f t="shared" si="108"/>
        <v>7.6404494382023014E-3</v>
      </c>
      <c r="D1161" s="18">
        <v>102.54</v>
      </c>
      <c r="E1161" s="16">
        <f t="shared" si="109"/>
        <v>1.5951649658178857E-2</v>
      </c>
      <c r="F1161" s="18">
        <v>28.21</v>
      </c>
      <c r="G1161" s="16">
        <f t="shared" si="110"/>
        <v>1.6576576576576629E-2</v>
      </c>
      <c r="J1161" s="15">
        <f t="shared" si="111"/>
        <v>7.0855264363073149E-3</v>
      </c>
      <c r="K1161" s="15">
        <f t="shared" si="112"/>
        <v>1.5479012816632576E-2</v>
      </c>
      <c r="L1161" s="15">
        <f t="shared" si="113"/>
        <v>1.6106155766388831E-2</v>
      </c>
    </row>
    <row r="1162" spans="1:12" x14ac:dyDescent="0.3">
      <c r="A1162" s="3">
        <v>44090</v>
      </c>
      <c r="B1162" s="18">
        <v>45.09</v>
      </c>
      <c r="C1162" s="16">
        <f t="shared" si="108"/>
        <v>5.5753791257806551E-3</v>
      </c>
      <c r="D1162" s="18">
        <v>102.57</v>
      </c>
      <c r="E1162" s="16">
        <f t="shared" si="109"/>
        <v>2.9256875365701873E-4</v>
      </c>
      <c r="F1162" s="18">
        <v>28.22</v>
      </c>
      <c r="G1162" s="16">
        <f t="shared" si="110"/>
        <v>3.5448422545192315E-4</v>
      </c>
      <c r="J1162" s="15">
        <f t="shared" si="111"/>
        <v>5.0204561238856686E-3</v>
      </c>
      <c r="K1162" s="15">
        <f t="shared" si="112"/>
        <v>-1.8006808788926197E-4</v>
      </c>
      <c r="L1162" s="15">
        <f t="shared" si="113"/>
        <v>-1.1593658473587454E-4</v>
      </c>
    </row>
    <row r="1163" spans="1:12" x14ac:dyDescent="0.3">
      <c r="A1163" s="3">
        <v>44091</v>
      </c>
      <c r="B1163" s="18">
        <v>44.8</v>
      </c>
      <c r="C1163" s="16">
        <f t="shared" si="108"/>
        <v>-6.431581281880816E-3</v>
      </c>
      <c r="D1163" s="18">
        <v>102.06</v>
      </c>
      <c r="E1163" s="16">
        <f t="shared" si="109"/>
        <v>-4.9722140976893314E-3</v>
      </c>
      <c r="F1163" s="18">
        <v>28.29</v>
      </c>
      <c r="G1163" s="16">
        <f t="shared" si="110"/>
        <v>2.4805102763996167E-3</v>
      </c>
      <c r="J1163" s="15">
        <f t="shared" si="111"/>
        <v>-6.9865042837758025E-3</v>
      </c>
      <c r="K1163" s="15">
        <f t="shared" si="112"/>
        <v>-5.4448509392356122E-3</v>
      </c>
      <c r="L1163" s="15">
        <f t="shared" si="113"/>
        <v>2.0100894662118192E-3</v>
      </c>
    </row>
    <row r="1164" spans="1:12" x14ac:dyDescent="0.3">
      <c r="A1164" s="3">
        <v>44092</v>
      </c>
      <c r="B1164" s="18">
        <v>44.82</v>
      </c>
      <c r="C1164" s="16">
        <f t="shared" si="108"/>
        <v>4.4642857142873638E-4</v>
      </c>
      <c r="D1164" s="18">
        <v>102.06</v>
      </c>
      <c r="E1164" s="16">
        <f t="shared" si="109"/>
        <v>0</v>
      </c>
      <c r="F1164" s="18">
        <v>28.36</v>
      </c>
      <c r="G1164" s="16">
        <f t="shared" si="110"/>
        <v>2.474372569812644E-3</v>
      </c>
      <c r="J1164" s="15">
        <f t="shared" si="111"/>
        <v>-1.0849443046624966E-4</v>
      </c>
      <c r="K1164" s="15">
        <f t="shared" si="112"/>
        <v>-4.7263684154628071E-4</v>
      </c>
      <c r="L1164" s="15">
        <f t="shared" si="113"/>
        <v>2.0039517596248464E-3</v>
      </c>
    </row>
    <row r="1165" spans="1:12" x14ac:dyDescent="0.3">
      <c r="A1165" s="3">
        <v>44095</v>
      </c>
      <c r="B1165" s="18">
        <v>43.69</v>
      </c>
      <c r="C1165" s="16">
        <f t="shared" si="108"/>
        <v>-2.521195894689876E-2</v>
      </c>
      <c r="D1165" s="18">
        <v>98.89</v>
      </c>
      <c r="E1165" s="16">
        <f t="shared" si="109"/>
        <v>-3.1060160689790339E-2</v>
      </c>
      <c r="F1165" s="18">
        <v>27.4</v>
      </c>
      <c r="G1165" s="16">
        <f t="shared" si="110"/>
        <v>-3.3850493653032498E-2</v>
      </c>
      <c r="J1165" s="15">
        <f t="shared" si="111"/>
        <v>-2.5766881948793747E-2</v>
      </c>
      <c r="K1165" s="15">
        <f t="shared" si="112"/>
        <v>-3.1532797531336622E-2</v>
      </c>
      <c r="L1165" s="15">
        <f t="shared" si="113"/>
        <v>-3.4320914463220296E-2</v>
      </c>
    </row>
    <row r="1166" spans="1:12" x14ac:dyDescent="0.3">
      <c r="A1166" s="3">
        <v>44096</v>
      </c>
      <c r="B1166" s="18">
        <v>43.28</v>
      </c>
      <c r="C1166" s="16">
        <f t="shared" si="108"/>
        <v>-9.384298466468266E-3</v>
      </c>
      <c r="D1166" s="18">
        <v>97.49</v>
      </c>
      <c r="E1166" s="16">
        <f t="shared" si="109"/>
        <v>-1.4157144301749525E-2</v>
      </c>
      <c r="F1166" s="18">
        <v>26.87</v>
      </c>
      <c r="G1166" s="16">
        <f t="shared" si="110"/>
        <v>-1.9343065693430583E-2</v>
      </c>
      <c r="J1166" s="15">
        <f t="shared" si="111"/>
        <v>-9.9392214683632525E-3</v>
      </c>
      <c r="K1166" s="15">
        <f t="shared" si="112"/>
        <v>-1.4629781143295805E-2</v>
      </c>
      <c r="L1166" s="15">
        <f t="shared" si="113"/>
        <v>-1.9813486503618381E-2</v>
      </c>
    </row>
    <row r="1167" spans="1:12" x14ac:dyDescent="0.3">
      <c r="A1167" s="3">
        <v>44097</v>
      </c>
      <c r="B1167" s="18">
        <v>43.14</v>
      </c>
      <c r="C1167" s="16">
        <f t="shared" si="108"/>
        <v>-3.2347504621071943E-3</v>
      </c>
      <c r="D1167" s="18">
        <v>97.22</v>
      </c>
      <c r="E1167" s="16">
        <f t="shared" si="109"/>
        <v>-2.7695148220330257E-3</v>
      </c>
      <c r="F1167" s="18">
        <v>26.85</v>
      </c>
      <c r="G1167" s="16">
        <f t="shared" si="110"/>
        <v>-7.443245254931119E-4</v>
      </c>
      <c r="J1167" s="15">
        <f t="shared" si="111"/>
        <v>-3.7896734640021803E-3</v>
      </c>
      <c r="K1167" s="15">
        <f t="shared" si="112"/>
        <v>-3.2421516635793065E-3</v>
      </c>
      <c r="L1167" s="15">
        <f t="shared" si="113"/>
        <v>-1.2147453356809096E-3</v>
      </c>
    </row>
    <row r="1168" spans="1:12" x14ac:dyDescent="0.3">
      <c r="A1168" s="3">
        <v>44098</v>
      </c>
      <c r="B1168" s="18">
        <v>41.92</v>
      </c>
      <c r="C1168" s="16">
        <f t="shared" si="108"/>
        <v>-2.8280018544274421E-2</v>
      </c>
      <c r="D1168" s="18">
        <v>95.44</v>
      </c>
      <c r="E1168" s="16">
        <f t="shared" si="109"/>
        <v>-1.8308989919769592E-2</v>
      </c>
      <c r="F1168" s="18">
        <v>26.31</v>
      </c>
      <c r="G1168" s="16">
        <f t="shared" si="110"/>
        <v>-2.0111731843575509E-2</v>
      </c>
      <c r="J1168" s="15">
        <f t="shared" si="111"/>
        <v>-2.8834941546169408E-2</v>
      </c>
      <c r="K1168" s="15">
        <f t="shared" si="112"/>
        <v>-1.8781626761315871E-2</v>
      </c>
      <c r="L1168" s="15">
        <f t="shared" si="113"/>
        <v>-2.0582152653763307E-2</v>
      </c>
    </row>
    <row r="1169" spans="1:12" x14ac:dyDescent="0.3">
      <c r="A1169" s="3">
        <v>44099</v>
      </c>
      <c r="B1169" s="18">
        <v>42.96</v>
      </c>
      <c r="C1169" s="16">
        <f t="shared" si="108"/>
        <v>2.4809160305343525E-2</v>
      </c>
      <c r="D1169" s="18">
        <v>97.64</v>
      </c>
      <c r="E1169" s="16">
        <f t="shared" si="109"/>
        <v>2.3051131601005803E-2</v>
      </c>
      <c r="F1169" s="18">
        <v>26.78</v>
      </c>
      <c r="G1169" s="16">
        <f t="shared" si="110"/>
        <v>1.7863930064614397E-2</v>
      </c>
      <c r="J1169" s="15">
        <f t="shared" si="111"/>
        <v>2.4254237303448539E-2</v>
      </c>
      <c r="K1169" s="15">
        <f t="shared" si="112"/>
        <v>2.2578494759459524E-2</v>
      </c>
      <c r="L1169" s="15">
        <f t="shared" si="113"/>
        <v>1.7393509254426599E-2</v>
      </c>
    </row>
    <row r="1170" spans="1:12" x14ac:dyDescent="0.3">
      <c r="A1170" s="3">
        <v>44102</v>
      </c>
      <c r="B1170" s="18">
        <v>43.73</v>
      </c>
      <c r="C1170" s="16">
        <f t="shared" si="108"/>
        <v>1.7923649906889993E-2</v>
      </c>
      <c r="D1170" s="18">
        <v>99.73</v>
      </c>
      <c r="E1170" s="16">
        <f t="shared" si="109"/>
        <v>2.1405161818926599E-2</v>
      </c>
      <c r="F1170" s="18">
        <v>27.41</v>
      </c>
      <c r="G1170" s="16">
        <f t="shared" si="110"/>
        <v>2.3525018670649711E-2</v>
      </c>
      <c r="J1170" s="15">
        <f t="shared" si="111"/>
        <v>1.7368726904995007E-2</v>
      </c>
      <c r="K1170" s="15">
        <f t="shared" si="112"/>
        <v>2.093252497738032E-2</v>
      </c>
      <c r="L1170" s="15">
        <f t="shared" si="113"/>
        <v>2.3054597860461913E-2</v>
      </c>
    </row>
    <row r="1171" spans="1:12" x14ac:dyDescent="0.3">
      <c r="A1171" s="3">
        <v>44103</v>
      </c>
      <c r="B1171" s="18">
        <v>43.61</v>
      </c>
      <c r="C1171" s="16">
        <f t="shared" si="108"/>
        <v>-2.7441115938714455E-3</v>
      </c>
      <c r="D1171" s="18">
        <v>99.6</v>
      </c>
      <c r="E1171" s="16">
        <f t="shared" si="109"/>
        <v>-1.3035195026572799E-3</v>
      </c>
      <c r="F1171" s="18">
        <v>27.43</v>
      </c>
      <c r="G1171" s="16">
        <f t="shared" si="110"/>
        <v>7.2966070777091829E-4</v>
      </c>
      <c r="J1171" s="15">
        <f t="shared" si="111"/>
        <v>-3.2990345957664316E-3</v>
      </c>
      <c r="K1171" s="15">
        <f t="shared" si="112"/>
        <v>-1.7761563442035607E-3</v>
      </c>
      <c r="L1171" s="15">
        <f t="shared" si="113"/>
        <v>2.592398975831206E-4</v>
      </c>
    </row>
    <row r="1172" spans="1:12" x14ac:dyDescent="0.3">
      <c r="A1172" s="3">
        <v>44104</v>
      </c>
      <c r="B1172" s="18">
        <v>43.58</v>
      </c>
      <c r="C1172" s="16">
        <f t="shared" si="108"/>
        <v>-6.8791561568448678E-4</v>
      </c>
      <c r="D1172" s="18">
        <v>99.82</v>
      </c>
      <c r="E1172" s="16">
        <f t="shared" si="109"/>
        <v>2.2088353413654005E-3</v>
      </c>
      <c r="F1172" s="18">
        <v>27.44</v>
      </c>
      <c r="G1172" s="16">
        <f t="shared" si="110"/>
        <v>3.6456434560716566E-4</v>
      </c>
      <c r="J1172" s="15">
        <f t="shared" si="111"/>
        <v>-1.2428386175794728E-3</v>
      </c>
      <c r="K1172" s="15">
        <f t="shared" si="112"/>
        <v>1.7361984998191197E-3</v>
      </c>
      <c r="L1172" s="15">
        <f t="shared" si="113"/>
        <v>-1.0585646458063203E-4</v>
      </c>
    </row>
    <row r="1173" spans="1:12" x14ac:dyDescent="0.3">
      <c r="A1173" s="3">
        <v>44105</v>
      </c>
      <c r="B1173" s="18">
        <v>44.15</v>
      </c>
      <c r="C1173" s="16">
        <f t="shared" si="108"/>
        <v>1.3079394217530904E-2</v>
      </c>
      <c r="D1173" s="18">
        <v>100.48</v>
      </c>
      <c r="E1173" s="16">
        <f t="shared" si="109"/>
        <v>6.6119014225607398E-3</v>
      </c>
      <c r="F1173" s="18">
        <v>27.56</v>
      </c>
      <c r="G1173" s="16">
        <f t="shared" si="110"/>
        <v>4.3731778425655232E-3</v>
      </c>
      <c r="J1173" s="15">
        <f t="shared" si="111"/>
        <v>1.2524471215635918E-2</v>
      </c>
      <c r="K1173" s="15">
        <f t="shared" si="112"/>
        <v>6.1392645810144589E-3</v>
      </c>
      <c r="L1173" s="15">
        <f t="shared" si="113"/>
        <v>3.9027570323777257E-3</v>
      </c>
    </row>
    <row r="1174" spans="1:12" x14ac:dyDescent="0.3">
      <c r="A1174" s="3">
        <v>44109</v>
      </c>
      <c r="B1174" s="18">
        <v>44.36</v>
      </c>
      <c r="C1174" s="16">
        <f t="shared" si="108"/>
        <v>4.756511891279791E-3</v>
      </c>
      <c r="D1174" s="18">
        <v>101.12</v>
      </c>
      <c r="E1174" s="16">
        <f t="shared" si="109"/>
        <v>6.3694267515923553E-3</v>
      </c>
      <c r="F1174" s="18">
        <v>27.81</v>
      </c>
      <c r="G1174" s="16">
        <f t="shared" si="110"/>
        <v>9.0711175616835504E-3</v>
      </c>
      <c r="J1174" s="15">
        <f t="shared" si="111"/>
        <v>4.2015888893848045E-3</v>
      </c>
      <c r="K1174" s="15">
        <f t="shared" si="112"/>
        <v>5.8967899100460745E-3</v>
      </c>
      <c r="L1174" s="15">
        <f t="shared" si="113"/>
        <v>8.6006967514957525E-3</v>
      </c>
    </row>
    <row r="1175" spans="1:12" x14ac:dyDescent="0.3">
      <c r="A1175" s="3">
        <v>44110</v>
      </c>
      <c r="B1175" s="18">
        <v>44.79</v>
      </c>
      <c r="C1175" s="16">
        <f t="shared" si="108"/>
        <v>9.6934174932370443E-3</v>
      </c>
      <c r="D1175" s="18">
        <v>101.85</v>
      </c>
      <c r="E1175" s="16">
        <f t="shared" si="109"/>
        <v>7.2191455696202222E-3</v>
      </c>
      <c r="F1175" s="18">
        <v>27.94</v>
      </c>
      <c r="G1175" s="16">
        <f t="shared" si="110"/>
        <v>4.6745774901115755E-3</v>
      </c>
      <c r="J1175" s="15">
        <f t="shared" si="111"/>
        <v>9.1384944913420578E-3</v>
      </c>
      <c r="K1175" s="15">
        <f t="shared" si="112"/>
        <v>6.7465087280739414E-3</v>
      </c>
      <c r="L1175" s="15">
        <f t="shared" si="113"/>
        <v>4.2041566799237776E-3</v>
      </c>
    </row>
    <row r="1176" spans="1:12" x14ac:dyDescent="0.3">
      <c r="A1176" s="3">
        <v>44111</v>
      </c>
      <c r="B1176" s="18">
        <v>44.9</v>
      </c>
      <c r="C1176" s="16">
        <f t="shared" si="108"/>
        <v>2.4559053360124761E-3</v>
      </c>
      <c r="D1176" s="18">
        <v>101.25</v>
      </c>
      <c r="E1176" s="16">
        <f t="shared" si="109"/>
        <v>-5.8910162002945299E-3</v>
      </c>
      <c r="F1176" s="18">
        <v>27.81</v>
      </c>
      <c r="G1176" s="16">
        <f t="shared" si="110"/>
        <v>-4.652827487473199E-3</v>
      </c>
      <c r="J1176" s="15">
        <f t="shared" si="111"/>
        <v>1.90098233411749E-3</v>
      </c>
      <c r="K1176" s="15">
        <f t="shared" si="112"/>
        <v>-6.3636530418408107E-3</v>
      </c>
      <c r="L1176" s="15">
        <f t="shared" si="113"/>
        <v>-5.1232482976609969E-3</v>
      </c>
    </row>
    <row r="1177" spans="1:12" x14ac:dyDescent="0.3">
      <c r="A1177" s="3">
        <v>44112</v>
      </c>
      <c r="B1177" s="18">
        <v>45.23</v>
      </c>
      <c r="C1177" s="16">
        <f t="shared" si="108"/>
        <v>7.3496659242762163E-3</v>
      </c>
      <c r="D1177" s="18">
        <v>100.71</v>
      </c>
      <c r="E1177" s="16">
        <f t="shared" si="109"/>
        <v>-5.3333333333334121E-3</v>
      </c>
      <c r="F1177" s="18">
        <v>27.69</v>
      </c>
      <c r="G1177" s="16">
        <f t="shared" si="110"/>
        <v>-4.3149946062566169E-3</v>
      </c>
      <c r="J1177" s="15">
        <f t="shared" si="111"/>
        <v>6.7947429223812299E-3</v>
      </c>
      <c r="K1177" s="15">
        <f t="shared" si="112"/>
        <v>-5.8059701748796929E-3</v>
      </c>
      <c r="L1177" s="15">
        <f t="shared" si="113"/>
        <v>-4.7854154164444149E-3</v>
      </c>
    </row>
    <row r="1178" spans="1:12" x14ac:dyDescent="0.3">
      <c r="A1178" s="3">
        <v>44113</v>
      </c>
      <c r="B1178" s="18">
        <v>45.59</v>
      </c>
      <c r="C1178" s="16">
        <f t="shared" si="108"/>
        <v>7.9593190360380817E-3</v>
      </c>
      <c r="D1178" s="18">
        <v>100.45</v>
      </c>
      <c r="E1178" s="16">
        <f t="shared" si="109"/>
        <v>-2.5816701419917321E-3</v>
      </c>
      <c r="F1178" s="18">
        <v>27.72</v>
      </c>
      <c r="G1178" s="16">
        <f t="shared" si="110"/>
        <v>1.0834236186347823E-3</v>
      </c>
      <c r="J1178" s="15">
        <f t="shared" si="111"/>
        <v>7.4043960341430952E-3</v>
      </c>
      <c r="K1178" s="15">
        <f t="shared" si="112"/>
        <v>-3.0543069835380129E-3</v>
      </c>
      <c r="L1178" s="15">
        <f t="shared" si="113"/>
        <v>6.1300280844698457E-4</v>
      </c>
    </row>
    <row r="1179" spans="1:12" x14ac:dyDescent="0.3">
      <c r="A1179" s="3">
        <v>44116</v>
      </c>
      <c r="B1179" s="18">
        <v>45.42</v>
      </c>
      <c r="C1179" s="16">
        <f t="shared" si="108"/>
        <v>-3.7288879140162656E-3</v>
      </c>
      <c r="D1179" s="18">
        <v>99.18</v>
      </c>
      <c r="E1179" s="16">
        <f t="shared" si="109"/>
        <v>-1.2643106022896977E-2</v>
      </c>
      <c r="F1179" s="18">
        <v>27.5</v>
      </c>
      <c r="G1179" s="16">
        <f t="shared" si="110"/>
        <v>-7.9365079365079083E-3</v>
      </c>
      <c r="J1179" s="15">
        <f t="shared" si="111"/>
        <v>-4.2838109159112521E-3</v>
      </c>
      <c r="K1179" s="15">
        <f t="shared" si="112"/>
        <v>-1.3115742864443258E-2</v>
      </c>
      <c r="L1179" s="15">
        <f t="shared" si="113"/>
        <v>-8.4069287466957063E-3</v>
      </c>
    </row>
    <row r="1180" spans="1:12" x14ac:dyDescent="0.3">
      <c r="A1180" s="3">
        <v>44117</v>
      </c>
      <c r="B1180" s="18">
        <v>45.35</v>
      </c>
      <c r="C1180" s="16">
        <f t="shared" si="108"/>
        <v>-1.5411712901804986E-3</v>
      </c>
      <c r="D1180" s="18">
        <v>98.89</v>
      </c>
      <c r="E1180" s="16">
        <f t="shared" si="109"/>
        <v>-2.9239766081872176E-3</v>
      </c>
      <c r="F1180" s="18">
        <v>27.5</v>
      </c>
      <c r="G1180" s="16">
        <f t="shared" si="110"/>
        <v>0</v>
      </c>
      <c r="J1180" s="15">
        <f t="shared" si="111"/>
        <v>-2.0960942920754846E-3</v>
      </c>
      <c r="K1180" s="15">
        <f t="shared" si="112"/>
        <v>-3.3966134497334984E-3</v>
      </c>
      <c r="L1180" s="15">
        <f t="shared" si="113"/>
        <v>-4.704208101877977E-4</v>
      </c>
    </row>
    <row r="1181" spans="1:12" x14ac:dyDescent="0.3">
      <c r="A1181" s="3">
        <v>44118</v>
      </c>
      <c r="B1181" s="18">
        <v>45.4</v>
      </c>
      <c r="C1181" s="16">
        <f t="shared" si="108"/>
        <v>1.1025358324145973E-3</v>
      </c>
      <c r="D1181" s="18">
        <v>99.08</v>
      </c>
      <c r="E1181" s="16">
        <f t="shared" si="109"/>
        <v>1.9213267266660061E-3</v>
      </c>
      <c r="F1181" s="18">
        <v>27.57</v>
      </c>
      <c r="G1181" s="16">
        <f t="shared" si="110"/>
        <v>2.5454545454546285E-3</v>
      </c>
      <c r="J1181" s="15">
        <f t="shared" si="111"/>
        <v>5.4761283051961126E-4</v>
      </c>
      <c r="K1181" s="15">
        <f t="shared" si="112"/>
        <v>1.4486898851197253E-3</v>
      </c>
      <c r="L1181" s="15">
        <f t="shared" si="113"/>
        <v>2.0750337352668309E-3</v>
      </c>
    </row>
    <row r="1182" spans="1:12" x14ac:dyDescent="0.3">
      <c r="A1182" s="3">
        <v>44119</v>
      </c>
      <c r="B1182" s="18">
        <v>44.4</v>
      </c>
      <c r="C1182" s="16">
        <f t="shared" si="108"/>
        <v>-2.2026431718061623E-2</v>
      </c>
      <c r="D1182" s="18">
        <v>97.74</v>
      </c>
      <c r="E1182" s="16">
        <f t="shared" si="109"/>
        <v>-1.3524424707307303E-2</v>
      </c>
      <c r="F1182" s="18">
        <v>27.13</v>
      </c>
      <c r="G1182" s="16">
        <f t="shared" si="110"/>
        <v>-1.595937613347842E-2</v>
      </c>
      <c r="J1182" s="15">
        <f t="shared" si="111"/>
        <v>-2.258135471995661E-2</v>
      </c>
      <c r="K1182" s="15">
        <f t="shared" si="112"/>
        <v>-1.3997061548853584E-2</v>
      </c>
      <c r="L1182" s="15">
        <f t="shared" si="113"/>
        <v>-1.6429796943666218E-2</v>
      </c>
    </row>
    <row r="1183" spans="1:12" x14ac:dyDescent="0.3">
      <c r="A1183" s="3">
        <v>44120</v>
      </c>
      <c r="B1183" s="18">
        <v>44.82</v>
      </c>
      <c r="C1183" s="16">
        <f t="shared" si="108"/>
        <v>9.4594594594594739E-3</v>
      </c>
      <c r="D1183" s="18">
        <v>99.06</v>
      </c>
      <c r="E1183" s="16">
        <f t="shared" si="109"/>
        <v>1.3505217925107393E-2</v>
      </c>
      <c r="F1183" s="18">
        <v>27.42</v>
      </c>
      <c r="G1183" s="16">
        <f t="shared" si="110"/>
        <v>1.0689273866568483E-2</v>
      </c>
      <c r="J1183" s="15">
        <f t="shared" si="111"/>
        <v>8.9045364575644874E-3</v>
      </c>
      <c r="K1183" s="15">
        <f t="shared" si="112"/>
        <v>1.3032581083561113E-2</v>
      </c>
      <c r="L1183" s="15">
        <f t="shared" si="113"/>
        <v>1.0218853056380685E-2</v>
      </c>
    </row>
    <row r="1184" spans="1:12" x14ac:dyDescent="0.3">
      <c r="A1184" s="3">
        <v>44123</v>
      </c>
      <c r="B1184" s="18">
        <v>45.31</v>
      </c>
      <c r="C1184" s="16">
        <f t="shared" si="108"/>
        <v>1.0932619366354368E-2</v>
      </c>
      <c r="D1184" s="18">
        <v>99.53</v>
      </c>
      <c r="E1184" s="16">
        <f t="shared" si="109"/>
        <v>4.7445992327881381E-3</v>
      </c>
      <c r="F1184" s="18">
        <v>27.5</v>
      </c>
      <c r="G1184" s="16">
        <f t="shared" si="110"/>
        <v>2.9175784099197966E-3</v>
      </c>
      <c r="J1184" s="15">
        <f t="shared" si="111"/>
        <v>1.0377696364459382E-2</v>
      </c>
      <c r="K1184" s="15">
        <f t="shared" si="112"/>
        <v>4.2719623912418573E-3</v>
      </c>
      <c r="L1184" s="15">
        <f t="shared" si="113"/>
        <v>2.447157599731999E-3</v>
      </c>
    </row>
    <row r="1185" spans="1:12" x14ac:dyDescent="0.3">
      <c r="A1185" s="3">
        <v>44124</v>
      </c>
      <c r="B1185" s="18">
        <v>45.47</v>
      </c>
      <c r="C1185" s="16">
        <f t="shared" si="108"/>
        <v>3.5312293092031322E-3</v>
      </c>
      <c r="D1185" s="18">
        <v>99.84</v>
      </c>
      <c r="E1185" s="16">
        <f t="shared" si="109"/>
        <v>3.1146388023710614E-3</v>
      </c>
      <c r="F1185" s="18">
        <v>27.63</v>
      </c>
      <c r="G1185" s="16">
        <f t="shared" si="110"/>
        <v>4.7272727272726911E-3</v>
      </c>
      <c r="J1185" s="15">
        <f t="shared" si="111"/>
        <v>2.9763063073081461E-3</v>
      </c>
      <c r="K1185" s="15">
        <f t="shared" si="112"/>
        <v>2.6420019608247806E-3</v>
      </c>
      <c r="L1185" s="15">
        <f t="shared" si="113"/>
        <v>4.2568519170848931E-3</v>
      </c>
    </row>
    <row r="1186" spans="1:12" x14ac:dyDescent="0.3">
      <c r="A1186" s="3">
        <v>44125</v>
      </c>
      <c r="B1186" s="18">
        <v>45.73</v>
      </c>
      <c r="C1186" s="16">
        <f t="shared" si="108"/>
        <v>5.7180558610072652E-3</v>
      </c>
      <c r="D1186" s="18">
        <v>100.3</v>
      </c>
      <c r="E1186" s="16">
        <f t="shared" si="109"/>
        <v>4.6073717948718063E-3</v>
      </c>
      <c r="F1186" s="18">
        <v>27.73</v>
      </c>
      <c r="G1186" s="16">
        <f t="shared" si="110"/>
        <v>3.6192544335866828E-3</v>
      </c>
      <c r="J1186" s="15">
        <f t="shared" si="111"/>
        <v>5.1631328591122787E-3</v>
      </c>
      <c r="K1186" s="15">
        <f t="shared" si="112"/>
        <v>4.1347349533255254E-3</v>
      </c>
      <c r="L1186" s="15">
        <f t="shared" si="113"/>
        <v>3.1488336233988852E-3</v>
      </c>
    </row>
    <row r="1187" spans="1:12" x14ac:dyDescent="0.3">
      <c r="A1187" s="3">
        <v>44126</v>
      </c>
      <c r="B1187" s="18">
        <v>45.67</v>
      </c>
      <c r="C1187" s="16">
        <f t="shared" si="108"/>
        <v>-1.3120489831619508E-3</v>
      </c>
      <c r="D1187" s="18">
        <v>100.65</v>
      </c>
      <c r="E1187" s="16">
        <f t="shared" si="109"/>
        <v>3.4895314057827864E-3</v>
      </c>
      <c r="F1187" s="18">
        <v>27.83</v>
      </c>
      <c r="G1187" s="16">
        <f t="shared" si="110"/>
        <v>3.6062026685899085E-3</v>
      </c>
      <c r="J1187" s="15">
        <f t="shared" si="111"/>
        <v>-1.8669719850569369E-3</v>
      </c>
      <c r="K1187" s="15">
        <f t="shared" si="112"/>
        <v>3.0168945642365056E-3</v>
      </c>
      <c r="L1187" s="15">
        <f t="shared" si="113"/>
        <v>3.1357818584021109E-3</v>
      </c>
    </row>
    <row r="1188" spans="1:12" x14ac:dyDescent="0.3">
      <c r="A1188" s="3">
        <v>44127</v>
      </c>
      <c r="B1188" s="18">
        <v>45.86</v>
      </c>
      <c r="C1188" s="16">
        <f t="shared" si="108"/>
        <v>4.1602802715130505E-3</v>
      </c>
      <c r="D1188" s="18">
        <v>101.34</v>
      </c>
      <c r="E1188" s="16">
        <f t="shared" si="109"/>
        <v>6.8554396423248232E-3</v>
      </c>
      <c r="F1188" s="18">
        <v>27.98</v>
      </c>
      <c r="G1188" s="16">
        <f t="shared" si="110"/>
        <v>5.389867049946151E-3</v>
      </c>
      <c r="J1188" s="15">
        <f t="shared" si="111"/>
        <v>3.6053572696180644E-3</v>
      </c>
      <c r="K1188" s="15">
        <f t="shared" si="112"/>
        <v>6.3828028007785424E-3</v>
      </c>
      <c r="L1188" s="15">
        <f t="shared" si="113"/>
        <v>4.919446239758353E-3</v>
      </c>
    </row>
    <row r="1189" spans="1:12" x14ac:dyDescent="0.3">
      <c r="A1189" s="3">
        <v>44130</v>
      </c>
      <c r="B1189" s="18">
        <v>45.21</v>
      </c>
      <c r="C1189" s="16">
        <f t="shared" si="108"/>
        <v>-1.4173571740078494E-2</v>
      </c>
      <c r="D1189" s="18">
        <v>100.14</v>
      </c>
      <c r="E1189" s="16">
        <f t="shared" si="109"/>
        <v>-1.1841326228537619E-2</v>
      </c>
      <c r="F1189" s="18">
        <v>27.81</v>
      </c>
      <c r="G1189" s="16">
        <f t="shared" si="110"/>
        <v>-6.0757684060043227E-3</v>
      </c>
      <c r="J1189" s="15">
        <f t="shared" si="111"/>
        <v>-1.4728494741973481E-2</v>
      </c>
      <c r="K1189" s="15">
        <f t="shared" si="112"/>
        <v>-1.2313963070083899E-2</v>
      </c>
      <c r="L1189" s="15">
        <f t="shared" si="113"/>
        <v>-6.5461892161921206E-3</v>
      </c>
    </row>
    <row r="1190" spans="1:12" x14ac:dyDescent="0.3">
      <c r="A1190" s="3">
        <v>44131</v>
      </c>
      <c r="B1190" s="18">
        <v>45.53</v>
      </c>
      <c r="C1190" s="16">
        <f t="shared" si="108"/>
        <v>7.0780800707808122E-3</v>
      </c>
      <c r="D1190" s="18">
        <v>100.76</v>
      </c>
      <c r="E1190" s="16">
        <f t="shared" si="109"/>
        <v>6.1913321350111072E-3</v>
      </c>
      <c r="F1190" s="18">
        <v>27.83</v>
      </c>
      <c r="G1190" s="16">
        <f t="shared" si="110"/>
        <v>7.1916576770947316E-4</v>
      </c>
      <c r="J1190" s="15">
        <f t="shared" si="111"/>
        <v>6.5231570688858258E-3</v>
      </c>
      <c r="K1190" s="15">
        <f t="shared" si="112"/>
        <v>5.7186952934648264E-3</v>
      </c>
      <c r="L1190" s="15">
        <f t="shared" si="113"/>
        <v>2.4874495752167546E-4</v>
      </c>
    </row>
    <row r="1191" spans="1:12" x14ac:dyDescent="0.3">
      <c r="A1191" s="3">
        <v>44132</v>
      </c>
      <c r="B1191" s="18">
        <v>45.07</v>
      </c>
      <c r="C1191" s="16">
        <f t="shared" si="108"/>
        <v>-1.0103228640456874E-2</v>
      </c>
      <c r="D1191" s="18">
        <v>100.36</v>
      </c>
      <c r="E1191" s="16">
        <f t="shared" si="109"/>
        <v>-3.9698292973402438E-3</v>
      </c>
      <c r="F1191" s="18">
        <v>27.66</v>
      </c>
      <c r="G1191" s="16">
        <f t="shared" si="110"/>
        <v>-6.1085159899388897E-3</v>
      </c>
      <c r="J1191" s="15">
        <f t="shared" si="111"/>
        <v>-1.065815164235186E-2</v>
      </c>
      <c r="K1191" s="15">
        <f t="shared" si="112"/>
        <v>-4.4424661388865246E-3</v>
      </c>
      <c r="L1191" s="15">
        <f t="shared" si="113"/>
        <v>-6.5789368001266876E-3</v>
      </c>
    </row>
    <row r="1192" spans="1:12" x14ac:dyDescent="0.3">
      <c r="A1192" s="3">
        <v>44133</v>
      </c>
      <c r="B1192" s="18">
        <v>44.83</v>
      </c>
      <c r="C1192" s="16">
        <f t="shared" si="108"/>
        <v>-5.3250499223430614E-3</v>
      </c>
      <c r="D1192" s="18">
        <v>100.11</v>
      </c>
      <c r="E1192" s="16">
        <f t="shared" si="109"/>
        <v>-2.4910322837784493E-3</v>
      </c>
      <c r="F1192" s="18">
        <v>27.5</v>
      </c>
      <c r="G1192" s="16">
        <f t="shared" si="110"/>
        <v>-5.7845263919016343E-3</v>
      </c>
      <c r="J1192" s="15">
        <f t="shared" si="111"/>
        <v>-5.8799729242380479E-3</v>
      </c>
      <c r="K1192" s="15">
        <f t="shared" si="112"/>
        <v>-2.9636691253247301E-3</v>
      </c>
      <c r="L1192" s="15">
        <f t="shared" si="113"/>
        <v>-6.2549472020894323E-3</v>
      </c>
    </row>
    <row r="1193" spans="1:12" x14ac:dyDescent="0.3">
      <c r="A1193" s="3">
        <v>44134</v>
      </c>
      <c r="B1193" s="18">
        <v>44.74</v>
      </c>
      <c r="C1193" s="16">
        <f t="shared" si="108"/>
        <v>-2.0075842070041983E-3</v>
      </c>
      <c r="D1193" s="18">
        <v>100.38</v>
      </c>
      <c r="E1193" s="16">
        <f t="shared" si="109"/>
        <v>2.6970332634101979E-3</v>
      </c>
      <c r="F1193" s="18">
        <v>27.62</v>
      </c>
      <c r="G1193" s="16">
        <f t="shared" si="110"/>
        <v>4.3636363636363473E-3</v>
      </c>
      <c r="J1193" s="15">
        <f t="shared" si="111"/>
        <v>-2.5625072088991843E-3</v>
      </c>
      <c r="K1193" s="15">
        <f t="shared" si="112"/>
        <v>2.2243964218639171E-3</v>
      </c>
      <c r="L1193" s="15">
        <f t="shared" si="113"/>
        <v>3.8932155534485498E-3</v>
      </c>
    </row>
    <row r="1194" spans="1:12" x14ac:dyDescent="0.3">
      <c r="A1194" s="3">
        <v>44137</v>
      </c>
      <c r="B1194" s="18">
        <v>45.11</v>
      </c>
      <c r="C1194" s="16">
        <f t="shared" si="108"/>
        <v>8.2700044702725961E-3</v>
      </c>
      <c r="D1194" s="18">
        <v>100.64</v>
      </c>
      <c r="E1194" s="16">
        <f t="shared" si="109"/>
        <v>2.5901574018729612E-3</v>
      </c>
      <c r="F1194" s="18">
        <v>27.48</v>
      </c>
      <c r="G1194" s="16">
        <f t="shared" si="110"/>
        <v>-5.0687907313541336E-3</v>
      </c>
      <c r="J1194" s="15">
        <f t="shared" si="111"/>
        <v>7.7150814683776096E-3</v>
      </c>
      <c r="K1194" s="15">
        <f t="shared" si="112"/>
        <v>2.1175205603266804E-3</v>
      </c>
      <c r="L1194" s="15">
        <f t="shared" si="113"/>
        <v>-5.5392115415419316E-3</v>
      </c>
    </row>
    <row r="1195" spans="1:12" x14ac:dyDescent="0.3">
      <c r="A1195" s="3">
        <v>44138</v>
      </c>
      <c r="B1195" s="18">
        <v>45.68</v>
      </c>
      <c r="C1195" s="16">
        <f t="shared" si="108"/>
        <v>1.2635779206384479E-2</v>
      </c>
      <c r="D1195" s="18">
        <v>101.07</v>
      </c>
      <c r="E1195" s="16">
        <f t="shared" si="109"/>
        <v>4.2726550079490444E-3</v>
      </c>
      <c r="F1195" s="18">
        <v>27.48</v>
      </c>
      <c r="G1195" s="16">
        <f t="shared" si="110"/>
        <v>0</v>
      </c>
      <c r="J1195" s="15">
        <f t="shared" si="111"/>
        <v>1.2080856204489492E-2</v>
      </c>
      <c r="K1195" s="15">
        <f t="shared" si="112"/>
        <v>3.8000181664027636E-3</v>
      </c>
      <c r="L1195" s="15">
        <f t="shared" si="113"/>
        <v>-4.704208101877977E-4</v>
      </c>
    </row>
    <row r="1196" spans="1:12" x14ac:dyDescent="0.3">
      <c r="A1196" s="3">
        <v>44139</v>
      </c>
      <c r="B1196" s="18">
        <v>45.91</v>
      </c>
      <c r="C1196" s="16">
        <f t="shared" si="108"/>
        <v>5.035026269702314E-3</v>
      </c>
      <c r="D1196" s="18">
        <v>101.11</v>
      </c>
      <c r="E1196" s="16">
        <f t="shared" si="109"/>
        <v>3.9576531117058167E-4</v>
      </c>
      <c r="F1196" s="18">
        <v>27.49</v>
      </c>
      <c r="G1196" s="16">
        <f t="shared" si="110"/>
        <v>3.6390101892269655E-4</v>
      </c>
      <c r="J1196" s="15">
        <f t="shared" si="111"/>
        <v>4.4801032678073276E-3</v>
      </c>
      <c r="K1196" s="15">
        <f t="shared" si="112"/>
        <v>-7.6871530375699037E-5</v>
      </c>
      <c r="L1196" s="15">
        <f t="shared" si="113"/>
        <v>-1.0651979126510114E-4</v>
      </c>
    </row>
    <row r="1197" spans="1:12" x14ac:dyDescent="0.3">
      <c r="A1197" s="3">
        <v>44140</v>
      </c>
      <c r="B1197" s="18">
        <v>46.72</v>
      </c>
      <c r="C1197" s="16">
        <f t="shared" si="108"/>
        <v>1.7643214985841871E-2</v>
      </c>
      <c r="D1197" s="18">
        <v>102.97</v>
      </c>
      <c r="E1197" s="16">
        <f t="shared" si="109"/>
        <v>1.8395806547324645E-2</v>
      </c>
      <c r="F1197" s="18">
        <v>28.01</v>
      </c>
      <c r="G1197" s="16">
        <f t="shared" si="110"/>
        <v>1.8915969443433989E-2</v>
      </c>
      <c r="J1197" s="15">
        <f t="shared" si="111"/>
        <v>1.7088291983946884E-2</v>
      </c>
      <c r="K1197" s="15">
        <f t="shared" si="112"/>
        <v>1.7923169705778366E-2</v>
      </c>
      <c r="L1197" s="15">
        <f t="shared" si="113"/>
        <v>1.8445548633246191E-2</v>
      </c>
    </row>
    <row r="1198" spans="1:12" x14ac:dyDescent="0.3">
      <c r="A1198" s="3">
        <v>44141</v>
      </c>
      <c r="B1198" s="18">
        <v>47.07</v>
      </c>
      <c r="C1198" s="16">
        <f t="shared" si="108"/>
        <v>7.4914383561643927E-3</v>
      </c>
      <c r="D1198" s="18">
        <v>103.1</v>
      </c>
      <c r="E1198" s="16">
        <f t="shared" si="109"/>
        <v>1.2625036418374425E-3</v>
      </c>
      <c r="F1198" s="18">
        <v>28.1</v>
      </c>
      <c r="G1198" s="16">
        <f t="shared" si="110"/>
        <v>3.2131381649411761E-3</v>
      </c>
      <c r="J1198" s="15">
        <f t="shared" si="111"/>
        <v>6.9365153542694062E-3</v>
      </c>
      <c r="K1198" s="15">
        <f t="shared" si="112"/>
        <v>7.8986680029116175E-4</v>
      </c>
      <c r="L1198" s="15">
        <f t="shared" si="113"/>
        <v>2.7427173547533786E-3</v>
      </c>
    </row>
    <row r="1199" spans="1:12" x14ac:dyDescent="0.3">
      <c r="A1199" s="3">
        <v>44144</v>
      </c>
      <c r="B1199" s="18">
        <v>48</v>
      </c>
      <c r="C1199" s="16">
        <f t="shared" si="108"/>
        <v>1.9757807520713877E-2</v>
      </c>
      <c r="D1199" s="18">
        <v>104.33</v>
      </c>
      <c r="E1199" s="16">
        <f t="shared" si="109"/>
        <v>1.1930164888457773E-2</v>
      </c>
      <c r="F1199" s="18">
        <v>28.25</v>
      </c>
      <c r="G1199" s="16">
        <f t="shared" si="110"/>
        <v>5.3380782918148739E-3</v>
      </c>
      <c r="J1199" s="15">
        <f t="shared" si="111"/>
        <v>1.9202884518818891E-2</v>
      </c>
      <c r="K1199" s="15">
        <f t="shared" si="112"/>
        <v>1.1457528046911492E-2</v>
      </c>
      <c r="L1199" s="15">
        <f t="shared" si="113"/>
        <v>4.867657481627076E-3</v>
      </c>
    </row>
    <row r="1200" spans="1:12" x14ac:dyDescent="0.3">
      <c r="A1200" s="3">
        <v>44145</v>
      </c>
      <c r="B1200" s="18">
        <v>48.63</v>
      </c>
      <c r="C1200" s="16">
        <f t="shared" si="108"/>
        <v>1.3125000000000053E-2</v>
      </c>
      <c r="D1200" s="18">
        <v>104.32</v>
      </c>
      <c r="E1200" s="16">
        <f t="shared" si="109"/>
        <v>-9.5849707658413053E-5</v>
      </c>
      <c r="F1200" s="18">
        <v>28.26</v>
      </c>
      <c r="G1200" s="16">
        <f t="shared" si="110"/>
        <v>3.5398230088490301E-4</v>
      </c>
      <c r="J1200" s="15">
        <f t="shared" si="111"/>
        <v>1.2570076998105067E-2</v>
      </c>
      <c r="K1200" s="15">
        <f t="shared" si="112"/>
        <v>-5.6848654920469376E-4</v>
      </c>
      <c r="L1200" s="15">
        <f t="shared" si="113"/>
        <v>-1.1643850930289468E-4</v>
      </c>
    </row>
    <row r="1201" spans="1:12" x14ac:dyDescent="0.3">
      <c r="A1201" s="3">
        <v>44146</v>
      </c>
      <c r="B1201" s="18">
        <v>49.29</v>
      </c>
      <c r="C1201" s="16">
        <f t="shared" si="108"/>
        <v>1.3571869216532972E-2</v>
      </c>
      <c r="D1201" s="18">
        <v>104.49</v>
      </c>
      <c r="E1201" s="16">
        <f t="shared" si="109"/>
        <v>1.6296012269938487E-3</v>
      </c>
      <c r="F1201" s="18">
        <v>28.34</v>
      </c>
      <c r="G1201" s="16">
        <f t="shared" si="110"/>
        <v>2.8308563340408988E-3</v>
      </c>
      <c r="J1201" s="15">
        <f t="shared" si="111"/>
        <v>1.3016946214637986E-2</v>
      </c>
      <c r="K1201" s="15">
        <f t="shared" si="112"/>
        <v>1.1569643854475679E-3</v>
      </c>
      <c r="L1201" s="15">
        <f t="shared" si="113"/>
        <v>2.3604355238531012E-3</v>
      </c>
    </row>
    <row r="1202" spans="1:12" x14ac:dyDescent="0.3">
      <c r="A1202" s="3">
        <v>44147</v>
      </c>
      <c r="B1202" s="18">
        <v>49.13</v>
      </c>
      <c r="C1202" s="16">
        <f t="shared" si="108"/>
        <v>-3.2460945425034637E-3</v>
      </c>
      <c r="D1202" s="18">
        <v>105.1</v>
      </c>
      <c r="E1202" s="16">
        <f t="shared" si="109"/>
        <v>5.8378792228921395E-3</v>
      </c>
      <c r="F1202" s="18">
        <v>28.53</v>
      </c>
      <c r="G1202" s="16">
        <f t="shared" si="110"/>
        <v>6.7043048694426233E-3</v>
      </c>
      <c r="J1202" s="15">
        <f t="shared" si="111"/>
        <v>-3.8010175443984498E-3</v>
      </c>
      <c r="K1202" s="15">
        <f t="shared" si="112"/>
        <v>5.3652423813458586E-3</v>
      </c>
      <c r="L1202" s="15">
        <f t="shared" si="113"/>
        <v>6.2338840592548253E-3</v>
      </c>
    </row>
    <row r="1203" spans="1:12" x14ac:dyDescent="0.3">
      <c r="A1203" s="3">
        <v>44148</v>
      </c>
      <c r="B1203" s="18">
        <v>49.23</v>
      </c>
      <c r="C1203" s="16">
        <f t="shared" si="108"/>
        <v>2.0354162426214906E-3</v>
      </c>
      <c r="D1203" s="18">
        <v>105.64</v>
      </c>
      <c r="E1203" s="16">
        <f t="shared" si="109"/>
        <v>5.1379638439581488E-3</v>
      </c>
      <c r="F1203" s="18">
        <v>28.86</v>
      </c>
      <c r="G1203" s="16">
        <f t="shared" si="110"/>
        <v>1.1566771819137678E-2</v>
      </c>
      <c r="J1203" s="15">
        <f t="shared" si="111"/>
        <v>1.4804932407265045E-3</v>
      </c>
      <c r="K1203" s="15">
        <f t="shared" si="112"/>
        <v>4.6653270024118679E-3</v>
      </c>
      <c r="L1203" s="15">
        <f t="shared" si="113"/>
        <v>1.109635100894988E-2</v>
      </c>
    </row>
    <row r="1204" spans="1:12" x14ac:dyDescent="0.3">
      <c r="A1204" s="3">
        <v>44152</v>
      </c>
      <c r="B1204" s="18">
        <v>49.79</v>
      </c>
      <c r="C1204" s="16">
        <f t="shared" si="108"/>
        <v>1.1375177737152242E-2</v>
      </c>
      <c r="D1204" s="18">
        <v>108.05</v>
      </c>
      <c r="E1204" s="16">
        <f t="shared" si="109"/>
        <v>2.2813328284740697E-2</v>
      </c>
      <c r="F1204" s="18">
        <v>29.34</v>
      </c>
      <c r="G1204" s="16">
        <f t="shared" si="110"/>
        <v>1.6632016632016633E-2</v>
      </c>
      <c r="J1204" s="15">
        <f t="shared" si="111"/>
        <v>1.0820254735257256E-2</v>
      </c>
      <c r="K1204" s="15">
        <f t="shared" si="112"/>
        <v>2.2340691443194418E-2</v>
      </c>
      <c r="L1204" s="15">
        <f t="shared" si="113"/>
        <v>1.6161595821828835E-2</v>
      </c>
    </row>
    <row r="1205" spans="1:12" x14ac:dyDescent="0.3">
      <c r="A1205" s="3">
        <v>44153</v>
      </c>
      <c r="B1205" s="18">
        <v>49.98</v>
      </c>
      <c r="C1205" s="16">
        <f t="shared" si="108"/>
        <v>3.8160273147218593E-3</v>
      </c>
      <c r="D1205" s="18">
        <v>109.29</v>
      </c>
      <c r="E1205" s="16">
        <f t="shared" si="109"/>
        <v>1.1476168440536894E-2</v>
      </c>
      <c r="F1205" s="18">
        <v>29.53</v>
      </c>
      <c r="G1205" s="16">
        <f t="shared" si="110"/>
        <v>6.4758009543286477E-3</v>
      </c>
      <c r="J1205" s="15">
        <f t="shared" si="111"/>
        <v>3.2611043128268733E-3</v>
      </c>
      <c r="K1205" s="15">
        <f t="shared" si="112"/>
        <v>1.1003531598990613E-2</v>
      </c>
      <c r="L1205" s="15">
        <f t="shared" si="113"/>
        <v>6.0053801441408497E-3</v>
      </c>
    </row>
    <row r="1206" spans="1:12" x14ac:dyDescent="0.3">
      <c r="A1206" s="3">
        <v>44154</v>
      </c>
      <c r="B1206" s="18">
        <v>49.33</v>
      </c>
      <c r="C1206" s="16">
        <f t="shared" si="108"/>
        <v>-1.3005202080832334E-2</v>
      </c>
      <c r="D1206" s="18">
        <v>108.6</v>
      </c>
      <c r="E1206" s="16">
        <f t="shared" si="109"/>
        <v>-6.3134779028274357E-3</v>
      </c>
      <c r="F1206" s="18">
        <v>29.47</v>
      </c>
      <c r="G1206" s="16">
        <f t="shared" si="110"/>
        <v>-2.031832035218506E-3</v>
      </c>
      <c r="J1206" s="15">
        <f t="shared" si="111"/>
        <v>-1.3560125082727321E-2</v>
      </c>
      <c r="K1206" s="15">
        <f t="shared" si="112"/>
        <v>-6.7861147443737165E-3</v>
      </c>
      <c r="L1206" s="15">
        <f t="shared" si="113"/>
        <v>-2.5022528454063035E-3</v>
      </c>
    </row>
    <row r="1207" spans="1:12" x14ac:dyDescent="0.3">
      <c r="A1207" s="3">
        <v>44155</v>
      </c>
      <c r="B1207" s="18">
        <v>49.63</v>
      </c>
      <c r="C1207" s="16">
        <f t="shared" si="108"/>
        <v>6.0814919927023592E-3</v>
      </c>
      <c r="D1207" s="18">
        <v>109.62</v>
      </c>
      <c r="E1207" s="16">
        <f t="shared" si="109"/>
        <v>9.3922651933702195E-3</v>
      </c>
      <c r="F1207" s="18">
        <v>29.71</v>
      </c>
      <c r="G1207" s="16">
        <f t="shared" si="110"/>
        <v>8.1438751272480125E-3</v>
      </c>
      <c r="J1207" s="15">
        <f t="shared" si="111"/>
        <v>5.5265689908073727E-3</v>
      </c>
      <c r="K1207" s="15">
        <f t="shared" si="112"/>
        <v>8.9196283518239387E-3</v>
      </c>
      <c r="L1207" s="15">
        <f t="shared" si="113"/>
        <v>7.6734543170602146E-3</v>
      </c>
    </row>
    <row r="1208" spans="1:12" x14ac:dyDescent="0.3">
      <c r="A1208" s="3">
        <v>44158</v>
      </c>
      <c r="B1208" s="18">
        <v>49.79</v>
      </c>
      <c r="C1208" s="16">
        <f t="shared" si="108"/>
        <v>3.2238565383839735E-3</v>
      </c>
      <c r="D1208" s="18">
        <v>110.53</v>
      </c>
      <c r="E1208" s="16">
        <f t="shared" si="109"/>
        <v>8.3014048531289131E-3</v>
      </c>
      <c r="F1208" s="18">
        <v>30.17</v>
      </c>
      <c r="G1208" s="16">
        <f t="shared" si="110"/>
        <v>1.5483002356108999E-2</v>
      </c>
      <c r="J1208" s="15">
        <f t="shared" si="111"/>
        <v>2.6689335364889874E-3</v>
      </c>
      <c r="K1208" s="15">
        <f t="shared" si="112"/>
        <v>7.8287680115826323E-3</v>
      </c>
      <c r="L1208" s="15">
        <f t="shared" si="113"/>
        <v>1.5012581545921201E-2</v>
      </c>
    </row>
    <row r="1209" spans="1:12" x14ac:dyDescent="0.3">
      <c r="A1209" s="3">
        <v>44159</v>
      </c>
      <c r="B1209" s="18">
        <v>50.29</v>
      </c>
      <c r="C1209" s="16">
        <f t="shared" si="108"/>
        <v>1.0042177144004905E-2</v>
      </c>
      <c r="D1209" s="18">
        <v>111.61</v>
      </c>
      <c r="E1209" s="16">
        <f t="shared" si="109"/>
        <v>9.7711028679996481E-3</v>
      </c>
      <c r="F1209" s="18">
        <v>30.63</v>
      </c>
      <c r="G1209" s="16">
        <f t="shared" si="110"/>
        <v>1.5246934040437532E-2</v>
      </c>
      <c r="J1209" s="15">
        <f t="shared" si="111"/>
        <v>9.4872541421099181E-3</v>
      </c>
      <c r="K1209" s="15">
        <f t="shared" si="112"/>
        <v>9.2984660264533673E-3</v>
      </c>
      <c r="L1209" s="15">
        <f t="shared" si="113"/>
        <v>1.4776513230249734E-2</v>
      </c>
    </row>
    <row r="1210" spans="1:12" x14ac:dyDescent="0.3">
      <c r="A1210" s="3">
        <v>44160</v>
      </c>
      <c r="B1210" s="18">
        <v>49.57</v>
      </c>
      <c r="C1210" s="16">
        <f t="shared" si="108"/>
        <v>-1.4316961622588997E-2</v>
      </c>
      <c r="D1210" s="18">
        <v>110.33</v>
      </c>
      <c r="E1210" s="16">
        <f t="shared" si="109"/>
        <v>-1.1468506406235979E-2</v>
      </c>
      <c r="F1210" s="18">
        <v>30.43</v>
      </c>
      <c r="G1210" s="16">
        <f t="shared" si="110"/>
        <v>-6.5295461965393375E-3</v>
      </c>
      <c r="J1210" s="15">
        <f t="shared" si="111"/>
        <v>-1.4871884624483984E-2</v>
      </c>
      <c r="K1210" s="15">
        <f t="shared" si="112"/>
        <v>-1.194114324778226E-2</v>
      </c>
      <c r="L1210" s="15">
        <f t="shared" si="113"/>
        <v>-6.9999670067271355E-3</v>
      </c>
    </row>
    <row r="1211" spans="1:12" x14ac:dyDescent="0.3">
      <c r="A1211" s="3">
        <v>44161</v>
      </c>
      <c r="B1211" s="18">
        <v>49.95</v>
      </c>
      <c r="C1211" s="16">
        <f t="shared" si="108"/>
        <v>7.6659269719590029E-3</v>
      </c>
      <c r="D1211" s="18">
        <v>111.35</v>
      </c>
      <c r="E1211" s="16">
        <f t="shared" si="109"/>
        <v>9.244992295839749E-3</v>
      </c>
      <c r="F1211" s="18">
        <v>30.66</v>
      </c>
      <c r="G1211" s="16">
        <f t="shared" si="110"/>
        <v>7.5583305948077051E-3</v>
      </c>
      <c r="J1211" s="15">
        <f t="shared" si="111"/>
        <v>7.1110039700640164E-3</v>
      </c>
      <c r="K1211" s="15">
        <f t="shared" si="112"/>
        <v>8.7723554542934682E-3</v>
      </c>
      <c r="L1211" s="15">
        <f t="shared" si="113"/>
        <v>7.0879097846199071E-3</v>
      </c>
    </row>
    <row r="1212" spans="1:12" x14ac:dyDescent="0.3">
      <c r="A1212" s="3">
        <v>44162</v>
      </c>
      <c r="B1212" s="18">
        <v>49.84</v>
      </c>
      <c r="C1212" s="16">
        <f t="shared" si="108"/>
        <v>-2.2022022022022414E-3</v>
      </c>
      <c r="D1212" s="18">
        <v>114.06</v>
      </c>
      <c r="E1212" s="16">
        <f t="shared" si="109"/>
        <v>2.4337674000898035E-2</v>
      </c>
      <c r="F1212" s="18">
        <v>31.27</v>
      </c>
      <c r="G1212" s="16">
        <f t="shared" si="110"/>
        <v>1.9895629484670607E-2</v>
      </c>
      <c r="J1212" s="15">
        <f t="shared" si="111"/>
        <v>-2.7571252040972274E-3</v>
      </c>
      <c r="K1212" s="15">
        <f t="shared" si="112"/>
        <v>2.3865037159351756E-2</v>
      </c>
      <c r="L1212" s="15">
        <f t="shared" si="113"/>
        <v>1.9425208674482809E-2</v>
      </c>
    </row>
    <row r="1213" spans="1:12" x14ac:dyDescent="0.3">
      <c r="A1213" s="3">
        <v>44166</v>
      </c>
      <c r="B1213" s="18">
        <v>50.63</v>
      </c>
      <c r="C1213" s="16">
        <f t="shared" si="108"/>
        <v>1.5850722311396392E-2</v>
      </c>
      <c r="D1213" s="18">
        <v>115.02</v>
      </c>
      <c r="E1213" s="16">
        <f t="shared" si="109"/>
        <v>8.4166228300894819E-3</v>
      </c>
      <c r="F1213" s="18">
        <v>31.49</v>
      </c>
      <c r="G1213" s="16">
        <f t="shared" si="110"/>
        <v>7.0354972817396888E-3</v>
      </c>
      <c r="J1213" s="15">
        <f t="shared" si="111"/>
        <v>1.5295799309501406E-2</v>
      </c>
      <c r="K1213" s="15">
        <f t="shared" si="112"/>
        <v>7.9439859885432011E-3</v>
      </c>
      <c r="L1213" s="15">
        <f t="shared" si="113"/>
        <v>6.5650764715518908E-3</v>
      </c>
    </row>
    <row r="1214" spans="1:12" x14ac:dyDescent="0.3">
      <c r="A1214" s="3">
        <v>44167</v>
      </c>
      <c r="B1214" s="18">
        <v>50.72</v>
      </c>
      <c r="C1214" s="16">
        <f t="shared" si="108"/>
        <v>1.7776022121271939E-3</v>
      </c>
      <c r="D1214" s="18">
        <v>115.99</v>
      </c>
      <c r="E1214" s="16">
        <f t="shared" si="109"/>
        <v>8.4333159450529216E-3</v>
      </c>
      <c r="F1214" s="18">
        <v>31.53</v>
      </c>
      <c r="G1214" s="16">
        <f t="shared" si="110"/>
        <v>1.2702445220704739E-3</v>
      </c>
      <c r="J1214" s="15">
        <f t="shared" si="111"/>
        <v>1.2226792102322079E-3</v>
      </c>
      <c r="K1214" s="15">
        <f t="shared" si="112"/>
        <v>7.9606791035066408E-3</v>
      </c>
      <c r="L1214" s="15">
        <f t="shared" si="113"/>
        <v>7.9982371188267614E-4</v>
      </c>
    </row>
    <row r="1215" spans="1:12" x14ac:dyDescent="0.3">
      <c r="A1215" s="3">
        <v>44168</v>
      </c>
      <c r="B1215" s="18">
        <v>50.91</v>
      </c>
      <c r="C1215" s="16">
        <f t="shared" si="108"/>
        <v>3.7460567823344171E-3</v>
      </c>
      <c r="D1215" s="18">
        <v>116.44</v>
      </c>
      <c r="E1215" s="16">
        <f t="shared" si="109"/>
        <v>3.8796447969653425E-3</v>
      </c>
      <c r="F1215" s="18">
        <v>31.93</v>
      </c>
      <c r="G1215" s="16">
        <f t="shared" si="110"/>
        <v>1.268633047890888E-2</v>
      </c>
      <c r="J1215" s="15">
        <f t="shared" si="111"/>
        <v>3.191133780439431E-3</v>
      </c>
      <c r="K1215" s="15">
        <f t="shared" si="112"/>
        <v>3.4070079554190617E-3</v>
      </c>
      <c r="L1215" s="15">
        <f t="shared" si="113"/>
        <v>1.2215909668721082E-2</v>
      </c>
    </row>
    <row r="1216" spans="1:12" x14ac:dyDescent="0.3">
      <c r="A1216" s="3">
        <v>44169</v>
      </c>
      <c r="B1216" s="18">
        <v>51.52</v>
      </c>
      <c r="C1216" s="16">
        <f t="shared" si="108"/>
        <v>1.198192889412697E-2</v>
      </c>
      <c r="D1216" s="18">
        <v>117.23</v>
      </c>
      <c r="E1216" s="16">
        <f t="shared" si="109"/>
        <v>6.7846100996222791E-3</v>
      </c>
      <c r="F1216" s="18">
        <v>32.21</v>
      </c>
      <c r="G1216" s="16">
        <f t="shared" si="110"/>
        <v>8.7691825869089524E-3</v>
      </c>
      <c r="J1216" s="15">
        <f t="shared" si="111"/>
        <v>1.1427005892231983E-2</v>
      </c>
      <c r="K1216" s="15">
        <f t="shared" si="112"/>
        <v>6.3119732580759983E-3</v>
      </c>
      <c r="L1216" s="15">
        <f t="shared" si="113"/>
        <v>8.2987617767211544E-3</v>
      </c>
    </row>
    <row r="1217" spans="1:12" x14ac:dyDescent="0.3">
      <c r="A1217" s="3">
        <v>44172</v>
      </c>
      <c r="B1217" s="18">
        <v>51.96</v>
      </c>
      <c r="C1217" s="16">
        <f t="shared" si="108"/>
        <v>8.5403726708073169E-3</v>
      </c>
      <c r="D1217" s="18">
        <v>118.18</v>
      </c>
      <c r="E1217" s="16">
        <f t="shared" si="109"/>
        <v>8.1037277147488762E-3</v>
      </c>
      <c r="F1217" s="18">
        <v>32.56</v>
      </c>
      <c r="G1217" s="16">
        <f t="shared" si="110"/>
        <v>1.0866190624029937E-2</v>
      </c>
      <c r="J1217" s="15">
        <f t="shared" si="111"/>
        <v>7.9854496689123304E-3</v>
      </c>
      <c r="K1217" s="15">
        <f t="shared" si="112"/>
        <v>7.6310908732025954E-3</v>
      </c>
      <c r="L1217" s="15">
        <f t="shared" si="113"/>
        <v>1.0395769813842139E-2</v>
      </c>
    </row>
    <row r="1218" spans="1:12" x14ac:dyDescent="0.3">
      <c r="A1218" s="3">
        <v>44173</v>
      </c>
      <c r="B1218" s="18">
        <v>52.07</v>
      </c>
      <c r="C1218" s="16">
        <f t="shared" si="108"/>
        <v>2.1170130869900827E-3</v>
      </c>
      <c r="D1218" s="18">
        <v>117.85</v>
      </c>
      <c r="E1218" s="16">
        <f t="shared" si="109"/>
        <v>-2.7923506515485919E-3</v>
      </c>
      <c r="F1218" s="18">
        <v>32.369999999999997</v>
      </c>
      <c r="G1218" s="16">
        <f t="shared" si="110"/>
        <v>-5.8353808353809322E-3</v>
      </c>
      <c r="J1218" s="15">
        <f t="shared" si="111"/>
        <v>1.5620900850950967E-3</v>
      </c>
      <c r="K1218" s="15">
        <f t="shared" si="112"/>
        <v>-3.2649874930948727E-3</v>
      </c>
      <c r="L1218" s="15">
        <f t="shared" si="113"/>
        <v>-6.3058016455687302E-3</v>
      </c>
    </row>
    <row r="1219" spans="1:12" x14ac:dyDescent="0.3">
      <c r="A1219" s="3">
        <v>44174</v>
      </c>
      <c r="B1219" s="18">
        <v>52.48</v>
      </c>
      <c r="C1219" s="16">
        <f t="shared" si="108"/>
        <v>7.8740157480314821E-3</v>
      </c>
      <c r="D1219" s="18">
        <v>118.17</v>
      </c>
      <c r="E1219" s="16">
        <f t="shared" si="109"/>
        <v>2.7153160797623865E-3</v>
      </c>
      <c r="F1219" s="18">
        <v>32.380000000000003</v>
      </c>
      <c r="G1219" s="16">
        <f t="shared" si="110"/>
        <v>3.0892801977144835E-4</v>
      </c>
      <c r="J1219" s="15">
        <f t="shared" si="111"/>
        <v>7.3190927461364956E-3</v>
      </c>
      <c r="K1219" s="15">
        <f t="shared" si="112"/>
        <v>2.2426792382161057E-3</v>
      </c>
      <c r="L1219" s="15">
        <f t="shared" si="113"/>
        <v>-1.6149279041634935E-4</v>
      </c>
    </row>
    <row r="1220" spans="1:12" x14ac:dyDescent="0.3">
      <c r="A1220" s="3">
        <v>44175</v>
      </c>
      <c r="B1220" s="18">
        <v>52.26</v>
      </c>
      <c r="C1220" s="16">
        <f t="shared" si="108"/>
        <v>-4.1920731707316694E-3</v>
      </c>
      <c r="D1220" s="18">
        <v>117.22</v>
      </c>
      <c r="E1220" s="16">
        <f t="shared" si="109"/>
        <v>-8.0392654650081052E-3</v>
      </c>
      <c r="F1220" s="18">
        <v>32.22</v>
      </c>
      <c r="G1220" s="16">
        <f t="shared" si="110"/>
        <v>-4.9413218035825324E-3</v>
      </c>
      <c r="J1220" s="15">
        <f t="shared" si="111"/>
        <v>-4.7469961726266559E-3</v>
      </c>
      <c r="K1220" s="15">
        <f t="shared" si="112"/>
        <v>-8.5119023065543861E-3</v>
      </c>
      <c r="L1220" s="15">
        <f t="shared" si="113"/>
        <v>-5.4117426137703303E-3</v>
      </c>
    </row>
    <row r="1221" spans="1:12" x14ac:dyDescent="0.3">
      <c r="A1221" s="3">
        <v>44176</v>
      </c>
      <c r="B1221" s="18">
        <v>52.42</v>
      </c>
      <c r="C1221" s="16">
        <f t="shared" ref="C1221:C1234" si="114">B1221/B1220-1</f>
        <v>3.0616150019135979E-3</v>
      </c>
      <c r="D1221" s="18">
        <v>117.27</v>
      </c>
      <c r="E1221" s="16">
        <f t="shared" ref="E1221:E1234" si="115">D1221/D1220-1</f>
        <v>4.2654837058520023E-4</v>
      </c>
      <c r="F1221" s="18">
        <v>32.43</v>
      </c>
      <c r="G1221" s="16">
        <f t="shared" ref="G1221:G1234" si="116">F1221/F1220-1</f>
        <v>6.5176908752329066E-3</v>
      </c>
      <c r="J1221" s="15">
        <f t="shared" ref="J1221:J1234" si="117">C1221-$C$1235</f>
        <v>2.5066920000186119E-3</v>
      </c>
      <c r="K1221" s="15">
        <f t="shared" ref="K1221:K1234" si="118">E1221-$E$1235</f>
        <v>-4.6088470961080474E-5</v>
      </c>
      <c r="L1221" s="15">
        <f t="shared" ref="L1221:L1234" si="119">G1221-$G$1235</f>
        <v>6.0472700650451086E-3</v>
      </c>
    </row>
    <row r="1222" spans="1:12" x14ac:dyDescent="0.3">
      <c r="A1222" s="3">
        <v>44179</v>
      </c>
      <c r="B1222" s="18">
        <v>52.68</v>
      </c>
      <c r="C1222" s="16">
        <f t="shared" si="114"/>
        <v>4.9599389545973427E-3</v>
      </c>
      <c r="D1222" s="18">
        <v>119.26</v>
      </c>
      <c r="E1222" s="16">
        <f t="shared" si="115"/>
        <v>1.6969386884966298E-2</v>
      </c>
      <c r="F1222" s="18">
        <v>32.590000000000003</v>
      </c>
      <c r="G1222" s="16">
        <f t="shared" si="116"/>
        <v>4.9337033610854508E-3</v>
      </c>
      <c r="J1222" s="15">
        <f t="shared" si="117"/>
        <v>4.4050159527023562E-3</v>
      </c>
      <c r="K1222" s="15">
        <f t="shared" si="118"/>
        <v>1.6496750043420019E-2</v>
      </c>
      <c r="L1222" s="15">
        <f t="shared" si="119"/>
        <v>4.4632825508976529E-3</v>
      </c>
    </row>
    <row r="1223" spans="1:12" x14ac:dyDescent="0.3">
      <c r="A1223" s="3">
        <v>44180</v>
      </c>
      <c r="B1223" s="18">
        <v>52.63</v>
      </c>
      <c r="C1223" s="16">
        <f t="shared" si="114"/>
        <v>-9.4912680334091615E-4</v>
      </c>
      <c r="D1223" s="18">
        <v>120.12</v>
      </c>
      <c r="E1223" s="16">
        <f t="shared" si="115"/>
        <v>7.2111353345631901E-3</v>
      </c>
      <c r="F1223" s="18">
        <v>32.61</v>
      </c>
      <c r="G1223" s="16">
        <f t="shared" si="116"/>
        <v>6.1368517950288748E-4</v>
      </c>
      <c r="J1223" s="15">
        <f t="shared" si="117"/>
        <v>-1.5040498052359022E-3</v>
      </c>
      <c r="K1223" s="15">
        <f t="shared" si="118"/>
        <v>6.7384984930169093E-3</v>
      </c>
      <c r="L1223" s="15">
        <f t="shared" si="119"/>
        <v>1.4326436931508978E-4</v>
      </c>
    </row>
    <row r="1224" spans="1:12" x14ac:dyDescent="0.3">
      <c r="A1224" s="3">
        <v>44181</v>
      </c>
      <c r="B1224" s="18">
        <v>52.97</v>
      </c>
      <c r="C1224" s="16">
        <f t="shared" si="114"/>
        <v>6.4601938058141961E-3</v>
      </c>
      <c r="D1224" s="18">
        <v>121.43</v>
      </c>
      <c r="E1224" s="16">
        <f t="shared" si="115"/>
        <v>1.0905760905761008E-2</v>
      </c>
      <c r="F1224" s="18">
        <v>32.909999999999997</v>
      </c>
      <c r="G1224" s="16">
        <f t="shared" si="116"/>
        <v>9.1996320147194055E-3</v>
      </c>
      <c r="J1224" s="15">
        <f t="shared" si="117"/>
        <v>5.9052708039192096E-3</v>
      </c>
      <c r="K1224" s="15">
        <f t="shared" si="118"/>
        <v>1.0433124064214728E-2</v>
      </c>
      <c r="L1224" s="15">
        <f t="shared" si="119"/>
        <v>8.7292112045316075E-3</v>
      </c>
    </row>
    <row r="1225" spans="1:12" x14ac:dyDescent="0.3">
      <c r="A1225" s="3">
        <v>44182</v>
      </c>
      <c r="B1225" s="18">
        <v>52.97</v>
      </c>
      <c r="C1225" s="16">
        <f t="shared" si="114"/>
        <v>0</v>
      </c>
      <c r="D1225" s="18">
        <v>120.9</v>
      </c>
      <c r="E1225" s="16">
        <f t="shared" si="115"/>
        <v>-4.36465453347612E-3</v>
      </c>
      <c r="F1225" s="18">
        <v>33.06</v>
      </c>
      <c r="G1225" s="16">
        <f t="shared" si="116"/>
        <v>4.5578851412946264E-3</v>
      </c>
      <c r="J1225" s="15">
        <f t="shared" si="117"/>
        <v>-5.5492300189498604E-4</v>
      </c>
      <c r="K1225" s="15">
        <f t="shared" si="118"/>
        <v>-4.8372913750224008E-3</v>
      </c>
      <c r="L1225" s="15">
        <f t="shared" si="119"/>
        <v>4.0874643311068284E-3</v>
      </c>
    </row>
    <row r="1226" spans="1:12" x14ac:dyDescent="0.3">
      <c r="A1226" s="3">
        <v>44183</v>
      </c>
      <c r="B1226" s="18">
        <v>53.08</v>
      </c>
      <c r="C1226" s="16">
        <f t="shared" si="114"/>
        <v>2.076647158769207E-3</v>
      </c>
      <c r="D1226" s="18">
        <v>120.55</v>
      </c>
      <c r="E1226" s="16">
        <f t="shared" si="115"/>
        <v>-2.8949545078578165E-3</v>
      </c>
      <c r="F1226" s="18">
        <v>32.94</v>
      </c>
      <c r="G1226" s="16">
        <f t="shared" si="116"/>
        <v>-3.6297640653358831E-3</v>
      </c>
      <c r="J1226" s="15">
        <f t="shared" si="117"/>
        <v>1.521724156874221E-3</v>
      </c>
      <c r="K1226" s="15">
        <f t="shared" si="118"/>
        <v>-3.3675913494040973E-3</v>
      </c>
      <c r="L1226" s="15">
        <f t="shared" si="119"/>
        <v>-4.1001848755236811E-3</v>
      </c>
    </row>
    <row r="1227" spans="1:12" x14ac:dyDescent="0.3">
      <c r="A1227" s="3">
        <v>44186</v>
      </c>
      <c r="B1227" s="18">
        <v>51.25</v>
      </c>
      <c r="C1227" s="16">
        <f t="shared" si="114"/>
        <v>-3.4476262245666911E-2</v>
      </c>
      <c r="D1227" s="18">
        <v>115.72</v>
      </c>
      <c r="E1227" s="16">
        <f t="shared" si="115"/>
        <v>-4.0066362505184583E-2</v>
      </c>
      <c r="F1227" s="18">
        <v>31.87</v>
      </c>
      <c r="G1227" s="16">
        <f t="shared" si="116"/>
        <v>-3.2483302975106154E-2</v>
      </c>
      <c r="J1227" s="15">
        <f t="shared" si="117"/>
        <v>-3.5031185247561894E-2</v>
      </c>
      <c r="K1227" s="15">
        <f t="shared" si="118"/>
        <v>-4.0538999346730865E-2</v>
      </c>
      <c r="L1227" s="15">
        <f t="shared" si="119"/>
        <v>-3.2953723785293952E-2</v>
      </c>
    </row>
    <row r="1228" spans="1:12" x14ac:dyDescent="0.3">
      <c r="A1228" s="3">
        <v>44187</v>
      </c>
      <c r="B1228" s="18">
        <v>51.84</v>
      </c>
      <c r="C1228" s="16">
        <f t="shared" si="114"/>
        <v>1.151219512195123E-2</v>
      </c>
      <c r="D1228" s="18">
        <v>116.45</v>
      </c>
      <c r="E1228" s="16">
        <f t="shared" si="115"/>
        <v>6.3083304528170903E-3</v>
      </c>
      <c r="F1228" s="18">
        <v>32.200000000000003</v>
      </c>
      <c r="G1228" s="16">
        <f t="shared" si="116"/>
        <v>1.0354565422026951E-2</v>
      </c>
      <c r="J1228" s="15">
        <f t="shared" si="117"/>
        <v>1.0957272120056243E-2</v>
      </c>
      <c r="K1228" s="15">
        <f t="shared" si="118"/>
        <v>5.8356936112708094E-3</v>
      </c>
      <c r="L1228" s="15">
        <f t="shared" si="119"/>
        <v>9.8841446118391532E-3</v>
      </c>
    </row>
    <row r="1229" spans="1:12" x14ac:dyDescent="0.3">
      <c r="A1229" s="3">
        <v>44188</v>
      </c>
      <c r="B1229" s="18">
        <v>52.47</v>
      </c>
      <c r="C1229" s="16">
        <f t="shared" si="114"/>
        <v>1.2152777777777679E-2</v>
      </c>
      <c r="D1229" s="18">
        <v>119.8</v>
      </c>
      <c r="E1229" s="16">
        <f t="shared" si="115"/>
        <v>2.8767711464147583E-2</v>
      </c>
      <c r="F1229" s="18">
        <v>32.92</v>
      </c>
      <c r="G1229" s="16">
        <f t="shared" si="116"/>
        <v>2.2360248447204967E-2</v>
      </c>
      <c r="J1229" s="15">
        <f t="shared" si="117"/>
        <v>1.1597854775882693E-2</v>
      </c>
      <c r="K1229" s="15">
        <f t="shared" si="118"/>
        <v>2.8295074622601304E-2</v>
      </c>
      <c r="L1229" s="15">
        <f t="shared" si="119"/>
        <v>2.1889827637017169E-2</v>
      </c>
    </row>
    <row r="1230" spans="1:12" x14ac:dyDescent="0.3">
      <c r="A1230" s="3">
        <v>44189</v>
      </c>
      <c r="B1230" s="18">
        <v>53.02</v>
      </c>
      <c r="C1230" s="16">
        <f t="shared" si="114"/>
        <v>1.048218029350112E-2</v>
      </c>
      <c r="D1230" s="18">
        <v>119.91</v>
      </c>
      <c r="E1230" s="16">
        <f t="shared" si="115"/>
        <v>9.1819699499162688E-4</v>
      </c>
      <c r="F1230" s="18">
        <v>33.090000000000003</v>
      </c>
      <c r="G1230" s="16">
        <f t="shared" si="116"/>
        <v>5.1640340218712666E-3</v>
      </c>
      <c r="J1230" s="15">
        <f t="shared" si="117"/>
        <v>9.9272572916061334E-3</v>
      </c>
      <c r="K1230" s="15">
        <f t="shared" si="118"/>
        <v>4.4556015344534617E-4</v>
      </c>
      <c r="L1230" s="15">
        <f t="shared" si="119"/>
        <v>4.6936132116834686E-3</v>
      </c>
    </row>
    <row r="1231" spans="1:12" x14ac:dyDescent="0.3">
      <c r="A1231" s="3">
        <v>44193</v>
      </c>
      <c r="B1231" s="18">
        <v>53.51</v>
      </c>
      <c r="C1231" s="16">
        <f t="shared" si="114"/>
        <v>9.2417955488492964E-3</v>
      </c>
      <c r="D1231" s="18">
        <v>121.28</v>
      </c>
      <c r="E1231" s="16">
        <f t="shared" si="115"/>
        <v>1.1425235593361727E-2</v>
      </c>
      <c r="F1231" s="18">
        <v>33.42</v>
      </c>
      <c r="G1231" s="16">
        <f t="shared" si="116"/>
        <v>9.9728014505893192E-3</v>
      </c>
      <c r="J1231" s="15">
        <f t="shared" si="117"/>
        <v>8.68687254695431E-3</v>
      </c>
      <c r="K1231" s="15">
        <f t="shared" si="118"/>
        <v>1.0952598751815446E-2</v>
      </c>
      <c r="L1231" s="15">
        <f t="shared" si="119"/>
        <v>9.5023806404015213E-3</v>
      </c>
    </row>
    <row r="1232" spans="1:12" x14ac:dyDescent="0.3">
      <c r="A1232" s="3">
        <v>44194</v>
      </c>
      <c r="B1232" s="18">
        <v>53.69</v>
      </c>
      <c r="C1232" s="16">
        <f t="shared" si="114"/>
        <v>3.3638572229490737E-3</v>
      </c>
      <c r="D1232" s="18">
        <v>121.38</v>
      </c>
      <c r="E1232" s="16">
        <f t="shared" si="115"/>
        <v>8.2453825857520258E-4</v>
      </c>
      <c r="F1232" s="18">
        <v>33.630000000000003</v>
      </c>
      <c r="G1232" s="16">
        <f t="shared" si="116"/>
        <v>6.2836624775584049E-3</v>
      </c>
      <c r="J1232" s="15">
        <f t="shared" si="117"/>
        <v>2.8089342210540877E-3</v>
      </c>
      <c r="K1232" s="15">
        <f t="shared" si="118"/>
        <v>3.5190141702892187E-4</v>
      </c>
      <c r="L1232" s="15">
        <f t="shared" si="119"/>
        <v>5.8132416673706069E-3</v>
      </c>
    </row>
    <row r="1233" spans="1:12" x14ac:dyDescent="0.3">
      <c r="A1233" s="3">
        <v>44195</v>
      </c>
      <c r="B1233" s="18">
        <v>53.82</v>
      </c>
      <c r="C1233" s="16">
        <f t="shared" si="114"/>
        <v>2.421307506053294E-3</v>
      </c>
      <c r="D1233" s="18">
        <v>121.38</v>
      </c>
      <c r="E1233" s="16">
        <f t="shared" si="115"/>
        <v>0</v>
      </c>
      <c r="F1233" s="18">
        <v>33.78</v>
      </c>
      <c r="G1233" s="16">
        <f t="shared" si="116"/>
        <v>4.460303300624302E-3</v>
      </c>
      <c r="J1233" s="15">
        <f t="shared" si="117"/>
        <v>1.866384504158308E-3</v>
      </c>
      <c r="K1233" s="15">
        <f t="shared" si="118"/>
        <v>-4.7263684154628071E-4</v>
      </c>
      <c r="L1233" s="15">
        <f t="shared" si="119"/>
        <v>3.9898824904365041E-3</v>
      </c>
    </row>
    <row r="1234" spans="1:12" x14ac:dyDescent="0.3">
      <c r="A1234" s="3">
        <v>44196</v>
      </c>
      <c r="B1234" s="18">
        <v>53.97</v>
      </c>
      <c r="C1234" s="16">
        <f t="shared" si="114"/>
        <v>2.7870680044592699E-3</v>
      </c>
      <c r="D1234" s="18">
        <v>121.35</v>
      </c>
      <c r="E1234" s="16">
        <f t="shared" si="115"/>
        <v>-2.4715768660410475E-4</v>
      </c>
      <c r="F1234" s="18">
        <v>33.75</v>
      </c>
      <c r="G1234" s="16">
        <f t="shared" si="116"/>
        <v>-8.8809946714030197E-4</v>
      </c>
      <c r="J1234" s="15">
        <f t="shared" si="117"/>
        <v>2.2321450025642839E-3</v>
      </c>
      <c r="K1234" s="15">
        <f t="shared" si="118"/>
        <v>-7.1979452815038546E-4</v>
      </c>
      <c r="L1234" s="15">
        <f t="shared" si="119"/>
        <v>-1.3585202773280997E-3</v>
      </c>
    </row>
    <row r="1235" spans="1:12" x14ac:dyDescent="0.3">
      <c r="C1235" s="15">
        <f>AVERAGE(C4:C1234)</f>
        <v>5.5492300189498604E-4</v>
      </c>
      <c r="E1235" s="15">
        <f>AVERAGE(E4:E1234)</f>
        <v>4.7263684154628071E-4</v>
      </c>
      <c r="G1235" s="15">
        <f>AVERAGE(G4:G1234)</f>
        <v>4.704208101877977E-4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A78CD-84FB-4A7F-AA11-D6B621B9A86B}">
  <dimension ref="A1:Q1235"/>
  <sheetViews>
    <sheetView topLeftCell="A53" workbookViewId="0">
      <selection activeCell="N72" sqref="N72"/>
    </sheetView>
  </sheetViews>
  <sheetFormatPr defaultColWidth="9.1796875" defaultRowHeight="13" x14ac:dyDescent="0.3"/>
  <cols>
    <col min="1" max="1" width="10.1796875" style="8" bestFit="1" customWidth="1"/>
    <col min="2" max="13" width="9.1796875" style="8"/>
    <col min="14" max="14" width="26" style="8" bestFit="1" customWidth="1"/>
    <col min="15" max="15" width="10.7265625" style="8" bestFit="1" customWidth="1"/>
    <col min="16" max="16384" width="9.1796875" style="8"/>
  </cols>
  <sheetData>
    <row r="1" spans="1:17" x14ac:dyDescent="0.3">
      <c r="J1" s="11" t="s">
        <v>27</v>
      </c>
    </row>
    <row r="2" spans="1:17" x14ac:dyDescent="0.3">
      <c r="A2" s="1" t="s">
        <v>22</v>
      </c>
      <c r="B2" s="2" t="s">
        <v>2</v>
      </c>
      <c r="C2" s="8" t="s">
        <v>5</v>
      </c>
      <c r="D2" s="2" t="s">
        <v>3</v>
      </c>
      <c r="E2" s="8" t="s">
        <v>5</v>
      </c>
      <c r="F2" s="2" t="s">
        <v>4</v>
      </c>
      <c r="G2" s="8" t="s">
        <v>5</v>
      </c>
      <c r="J2" s="8" t="s">
        <v>2</v>
      </c>
      <c r="K2" s="8" t="s">
        <v>3</v>
      </c>
      <c r="L2" s="8" t="s">
        <v>4</v>
      </c>
    </row>
    <row r="3" spans="1:17" x14ac:dyDescent="0.3">
      <c r="A3" s="3">
        <v>42370</v>
      </c>
      <c r="B3" s="18">
        <v>29.4</v>
      </c>
      <c r="D3" s="18">
        <v>73.430000000000007</v>
      </c>
      <c r="F3" s="24">
        <v>20.25</v>
      </c>
    </row>
    <row r="4" spans="1:17" x14ac:dyDescent="0.3">
      <c r="A4" s="3">
        <v>42373</v>
      </c>
      <c r="B4" s="18">
        <v>28.81</v>
      </c>
      <c r="C4" s="16">
        <f>B4/B3-1</f>
        <v>-2.0068027210884298E-2</v>
      </c>
      <c r="D4" s="18">
        <v>71.989999999999995</v>
      </c>
      <c r="E4" s="16">
        <f>D4/D3-1</f>
        <v>-1.961051341413611E-2</v>
      </c>
      <c r="F4" s="18">
        <v>20.25</v>
      </c>
      <c r="G4" s="16">
        <f>F4/F3-1</f>
        <v>0</v>
      </c>
      <c r="J4" s="15">
        <f>C4-$C$1235</f>
        <v>-2.0622950212779285E-2</v>
      </c>
      <c r="K4" s="15">
        <f>E4-$E$1235</f>
        <v>-2.0083150255682389E-2</v>
      </c>
      <c r="L4" s="15">
        <f>G4-$G$1235</f>
        <v>-4.704208101877977E-4</v>
      </c>
    </row>
    <row r="5" spans="1:17" x14ac:dyDescent="0.3">
      <c r="A5" s="3">
        <v>42374</v>
      </c>
      <c r="B5" s="18">
        <v>28.79</v>
      </c>
      <c r="C5" s="16">
        <f t="shared" ref="C5:C68" si="0">B5/B4-1</f>
        <v>-6.9420340159664917E-4</v>
      </c>
      <c r="D5" s="18">
        <v>72.03</v>
      </c>
      <c r="E5" s="16">
        <f t="shared" ref="E5:E68" si="1">D5/D4-1</f>
        <v>5.5563272676772968E-4</v>
      </c>
      <c r="F5" s="18">
        <v>20.190000000000001</v>
      </c>
      <c r="G5" s="16">
        <f t="shared" ref="G5:G68" si="2">F5/F4-1</f>
        <v>-2.962962962962945E-3</v>
      </c>
      <c r="J5" s="15">
        <f t="shared" ref="J5:J68" si="3">C5-$C$1235</f>
        <v>-1.2491264034916352E-3</v>
      </c>
      <c r="K5" s="15">
        <f t="shared" ref="K5:K68" si="4">E5-$E$1235</f>
        <v>8.2995885221448973E-5</v>
      </c>
      <c r="L5" s="15">
        <f t="shared" ref="L5:L68" si="5">G5-$G$1235</f>
        <v>-3.4333837731507426E-3</v>
      </c>
    </row>
    <row r="6" spans="1:17" x14ac:dyDescent="0.3">
      <c r="A6" s="3">
        <v>42375</v>
      </c>
      <c r="B6" s="18">
        <v>28.62</v>
      </c>
      <c r="C6" s="16">
        <f t="shared" si="0"/>
        <v>-5.9048280653003493E-3</v>
      </c>
      <c r="D6" s="18">
        <v>71.81</v>
      </c>
      <c r="E6" s="16">
        <f t="shared" si="1"/>
        <v>-3.0542829376648539E-3</v>
      </c>
      <c r="F6" s="18">
        <v>20.12</v>
      </c>
      <c r="G6" s="16">
        <f t="shared" si="2"/>
        <v>-3.4670629024269317E-3</v>
      </c>
      <c r="J6" s="15">
        <f t="shared" si="3"/>
        <v>-6.4597510671953358E-3</v>
      </c>
      <c r="K6" s="15">
        <f t="shared" si="4"/>
        <v>-3.5269197792111347E-3</v>
      </c>
      <c r="L6" s="15">
        <f t="shared" si="5"/>
        <v>-3.9374837126147297E-3</v>
      </c>
      <c r="O6" s="11" t="s">
        <v>24</v>
      </c>
    </row>
    <row r="7" spans="1:17" x14ac:dyDescent="0.3">
      <c r="A7" s="3">
        <v>42376</v>
      </c>
      <c r="B7" s="18">
        <v>28.01</v>
      </c>
      <c r="C7" s="16">
        <f t="shared" si="0"/>
        <v>-2.1313766596785411E-2</v>
      </c>
      <c r="D7" s="18">
        <v>69.760000000000005</v>
      </c>
      <c r="E7" s="16">
        <f t="shared" si="1"/>
        <v>-2.854755605068926E-2</v>
      </c>
      <c r="F7" s="18">
        <v>19.739999999999998</v>
      </c>
      <c r="G7" s="16">
        <f t="shared" si="2"/>
        <v>-1.8886679920477212E-2</v>
      </c>
      <c r="J7" s="15">
        <f t="shared" si="3"/>
        <v>-2.1868689598680397E-2</v>
      </c>
      <c r="K7" s="15">
        <f t="shared" si="4"/>
        <v>-2.9020192892235539E-2</v>
      </c>
      <c r="L7" s="15">
        <f t="shared" si="5"/>
        <v>-1.935710073066501E-2</v>
      </c>
      <c r="O7" s="8" t="s">
        <v>23</v>
      </c>
    </row>
    <row r="8" spans="1:17" x14ac:dyDescent="0.3">
      <c r="A8" s="3">
        <v>42377</v>
      </c>
      <c r="B8" s="18">
        <v>28.21</v>
      </c>
      <c r="C8" s="16">
        <f t="shared" si="0"/>
        <v>7.1403070332023422E-3</v>
      </c>
      <c r="D8" s="18">
        <v>70.540000000000006</v>
      </c>
      <c r="E8" s="16">
        <f t="shared" si="1"/>
        <v>1.118119266055051E-2</v>
      </c>
      <c r="F8" s="18">
        <v>19.8</v>
      </c>
      <c r="G8" s="16">
        <f t="shared" si="2"/>
        <v>3.0395136778116338E-3</v>
      </c>
      <c r="J8" s="15">
        <f t="shared" si="3"/>
        <v>6.5853840313073557E-3</v>
      </c>
      <c r="K8" s="15">
        <f t="shared" si="4"/>
        <v>1.0708555819004229E-2</v>
      </c>
      <c r="L8" s="15">
        <f t="shared" si="5"/>
        <v>2.5690928676238363E-3</v>
      </c>
      <c r="O8" s="8" t="s">
        <v>25</v>
      </c>
      <c r="P8" s="8">
        <f>COUNT(J4:J1234)</f>
        <v>1231</v>
      </c>
    </row>
    <row r="9" spans="1:17" x14ac:dyDescent="0.3">
      <c r="A9" s="3">
        <v>42380</v>
      </c>
      <c r="B9" s="18">
        <v>28.01</v>
      </c>
      <c r="C9" s="16">
        <f t="shared" si="0"/>
        <v>-7.0896845090393512E-3</v>
      </c>
      <c r="D9" s="18">
        <v>69.95</v>
      </c>
      <c r="E9" s="16">
        <f t="shared" si="1"/>
        <v>-8.364048766657306E-3</v>
      </c>
      <c r="F9" s="18">
        <v>19.64</v>
      </c>
      <c r="G9" s="16">
        <f t="shared" si="2"/>
        <v>-8.0808080808081328E-3</v>
      </c>
      <c r="J9" s="15">
        <f t="shared" si="3"/>
        <v>-7.6446075109343377E-3</v>
      </c>
      <c r="K9" s="15">
        <f t="shared" si="4"/>
        <v>-8.8366856082035868E-3</v>
      </c>
      <c r="L9" s="15">
        <f t="shared" si="5"/>
        <v>-8.5512288909959308E-3</v>
      </c>
      <c r="O9" s="8" t="s">
        <v>26</v>
      </c>
      <c r="P9" s="8">
        <f>COUNT(J4:L4)</f>
        <v>3</v>
      </c>
    </row>
    <row r="10" spans="1:17" x14ac:dyDescent="0.3">
      <c r="A10" s="3">
        <v>42381</v>
      </c>
      <c r="B10" s="18">
        <v>27.82</v>
      </c>
      <c r="C10" s="16">
        <f t="shared" si="0"/>
        <v>-6.7832916815423472E-3</v>
      </c>
      <c r="D10" s="18">
        <v>69.31</v>
      </c>
      <c r="E10" s="16">
        <f t="shared" si="1"/>
        <v>-9.1493924231593748E-3</v>
      </c>
      <c r="F10" s="18">
        <v>19.5</v>
      </c>
      <c r="G10" s="16">
        <f t="shared" si="2"/>
        <v>-7.1283095723014833E-3</v>
      </c>
      <c r="J10" s="15">
        <f t="shared" si="3"/>
        <v>-7.3382146834373337E-3</v>
      </c>
      <c r="K10" s="15">
        <f t="shared" si="4"/>
        <v>-9.6220292647056557E-3</v>
      </c>
      <c r="L10" s="15">
        <f t="shared" si="5"/>
        <v>-7.5987303824892813E-3</v>
      </c>
    </row>
    <row r="11" spans="1:17" ht="14.5" x14ac:dyDescent="0.3">
      <c r="A11" s="3">
        <v>42382</v>
      </c>
      <c r="B11" s="18">
        <v>28</v>
      </c>
      <c r="C11" s="16">
        <f t="shared" si="0"/>
        <v>6.470165348670065E-3</v>
      </c>
      <c r="D11" s="18">
        <v>68.569999999999993</v>
      </c>
      <c r="E11" s="16">
        <f t="shared" si="1"/>
        <v>-1.0676670033184399E-2</v>
      </c>
      <c r="F11" s="18">
        <v>19.420000000000002</v>
      </c>
      <c r="G11" s="16">
        <f t="shared" si="2"/>
        <v>-4.1025641025640436E-3</v>
      </c>
      <c r="J11" s="15">
        <f t="shared" si="3"/>
        <v>5.9152423467750785E-3</v>
      </c>
      <c r="K11" s="15">
        <f t="shared" si="4"/>
        <v>-1.114930687473068E-2</v>
      </c>
      <c r="L11" s="15">
        <f t="shared" si="5"/>
        <v>-4.5729849127518415E-3</v>
      </c>
      <c r="O11" s="25" t="s">
        <v>28</v>
      </c>
      <c r="P11" s="8" t="s">
        <v>29</v>
      </c>
    </row>
    <row r="12" spans="1:17" x14ac:dyDescent="0.3">
      <c r="A12" s="3">
        <v>42383</v>
      </c>
      <c r="B12" s="18">
        <v>27.86</v>
      </c>
      <c r="C12" s="16">
        <f t="shared" si="0"/>
        <v>-5.0000000000000044E-3</v>
      </c>
      <c r="D12" s="18">
        <v>67.88</v>
      </c>
      <c r="E12" s="16">
        <f t="shared" si="1"/>
        <v>-1.0062709639784173E-2</v>
      </c>
      <c r="F12" s="18">
        <v>19.29</v>
      </c>
      <c r="G12" s="16">
        <f t="shared" si="2"/>
        <v>-6.6941297631308849E-3</v>
      </c>
      <c r="J12" s="15">
        <f t="shared" si="3"/>
        <v>-5.5549230018949909E-3</v>
      </c>
      <c r="K12" s="15">
        <f t="shared" si="4"/>
        <v>-1.0535346481330454E-2</v>
      </c>
      <c r="L12" s="15">
        <f t="shared" si="5"/>
        <v>-7.1645505733186829E-3</v>
      </c>
    </row>
    <row r="13" spans="1:17" x14ac:dyDescent="0.3">
      <c r="A13" s="3">
        <v>42384</v>
      </c>
      <c r="B13" s="18">
        <v>27.47</v>
      </c>
      <c r="C13" s="16">
        <f t="shared" si="0"/>
        <v>-1.39985642498206E-2</v>
      </c>
      <c r="D13" s="18">
        <v>66.11</v>
      </c>
      <c r="E13" s="16">
        <f t="shared" si="1"/>
        <v>-2.6075427224513836E-2</v>
      </c>
      <c r="F13" s="18">
        <v>19</v>
      </c>
      <c r="G13" s="16">
        <f t="shared" si="2"/>
        <v>-1.5033696215655756E-2</v>
      </c>
      <c r="J13" s="15">
        <f t="shared" si="3"/>
        <v>-1.4553487251715586E-2</v>
      </c>
      <c r="K13" s="15">
        <f t="shared" si="4"/>
        <v>-2.6548064066060115E-2</v>
      </c>
      <c r="L13" s="15">
        <f t="shared" si="5"/>
        <v>-1.5504117025843554E-2</v>
      </c>
      <c r="O13" s="29" t="s">
        <v>2</v>
      </c>
      <c r="P13" s="29" t="s">
        <v>3</v>
      </c>
      <c r="Q13" s="29" t="s">
        <v>4</v>
      </c>
    </row>
    <row r="14" spans="1:17" x14ac:dyDescent="0.3">
      <c r="A14" s="3">
        <v>42387</v>
      </c>
      <c r="B14" s="18">
        <v>27.11</v>
      </c>
      <c r="C14" s="16">
        <f t="shared" si="0"/>
        <v>-1.3105205678922482E-2</v>
      </c>
      <c r="D14" s="18">
        <v>64.23</v>
      </c>
      <c r="E14" s="16">
        <f t="shared" si="1"/>
        <v>-2.8437452730297963E-2</v>
      </c>
      <c r="F14" s="18">
        <v>18.64</v>
      </c>
      <c r="G14" s="16">
        <f t="shared" si="2"/>
        <v>-1.8947368421052602E-2</v>
      </c>
      <c r="J14" s="15">
        <f t="shared" si="3"/>
        <v>-1.3660128680817469E-2</v>
      </c>
      <c r="K14" s="15">
        <f t="shared" si="4"/>
        <v>-2.8910089571844242E-2</v>
      </c>
      <c r="L14" s="15">
        <f t="shared" si="5"/>
        <v>-1.94177892312404E-2</v>
      </c>
      <c r="N14" s="8" t="s">
        <v>2</v>
      </c>
      <c r="O14" s="8" cm="1">
        <f t="array" ref="O14:Q16">MMULT(TRANSPOSE(J4:L1234),J4:L1234)</f>
        <v>0.14938736205522238</v>
      </c>
      <c r="P14" s="8">
        <v>0.13499183919482183</v>
      </c>
      <c r="Q14" s="8">
        <v>0.11610695928790257</v>
      </c>
    </row>
    <row r="15" spans="1:17" x14ac:dyDescent="0.3">
      <c r="A15" s="3">
        <v>42388</v>
      </c>
      <c r="B15" s="18">
        <v>27.41</v>
      </c>
      <c r="C15" s="16">
        <f t="shared" si="0"/>
        <v>1.1066027296200653E-2</v>
      </c>
      <c r="D15" s="18">
        <v>64.84</v>
      </c>
      <c r="E15" s="16">
        <f t="shared" si="1"/>
        <v>9.4971197259847706E-3</v>
      </c>
      <c r="F15" s="18">
        <v>18.690000000000001</v>
      </c>
      <c r="G15" s="16">
        <f t="shared" si="2"/>
        <v>2.6824034334764768E-3</v>
      </c>
      <c r="J15" s="15">
        <f t="shared" si="3"/>
        <v>1.0511104294305667E-2</v>
      </c>
      <c r="K15" s="15">
        <f t="shared" si="4"/>
        <v>9.0244828844384898E-3</v>
      </c>
      <c r="L15" s="15">
        <f t="shared" si="5"/>
        <v>2.2119826232886793E-3</v>
      </c>
      <c r="N15" s="8" t="s">
        <v>3</v>
      </c>
      <c r="O15" s="8">
        <v>0.13499183919482183</v>
      </c>
      <c r="P15" s="8">
        <v>0.15662389005193528</v>
      </c>
      <c r="Q15" s="8">
        <v>0.12764361394855595</v>
      </c>
    </row>
    <row r="16" spans="1:17" x14ac:dyDescent="0.3">
      <c r="A16" s="3">
        <v>42389</v>
      </c>
      <c r="B16" s="18">
        <v>27.05</v>
      </c>
      <c r="C16" s="16">
        <f t="shared" si="0"/>
        <v>-1.3133892739875974E-2</v>
      </c>
      <c r="D16" s="18">
        <v>63.72</v>
      </c>
      <c r="E16" s="16">
        <f t="shared" si="1"/>
        <v>-1.7273288093769379E-2</v>
      </c>
      <c r="F16" s="18">
        <v>18.46</v>
      </c>
      <c r="G16" s="16">
        <f t="shared" si="2"/>
        <v>-1.2306046013911165E-2</v>
      </c>
      <c r="J16" s="15">
        <f t="shared" si="3"/>
        <v>-1.3688815741770961E-2</v>
      </c>
      <c r="K16" s="15">
        <f t="shared" si="4"/>
        <v>-1.7745924935315658E-2</v>
      </c>
      <c r="L16" s="15">
        <f t="shared" si="5"/>
        <v>-1.2776466824098963E-2</v>
      </c>
      <c r="N16" s="8" t="s">
        <v>4</v>
      </c>
      <c r="O16" s="8">
        <v>0.11610695928790257</v>
      </c>
      <c r="P16" s="8">
        <v>0.12764361394855595</v>
      </c>
      <c r="Q16" s="8">
        <v>0.1345122251471082</v>
      </c>
    </row>
    <row r="17" spans="1:17" x14ac:dyDescent="0.3">
      <c r="A17" s="3">
        <v>42390</v>
      </c>
      <c r="B17" s="18">
        <v>27.01</v>
      </c>
      <c r="C17" s="16">
        <f t="shared" si="0"/>
        <v>-1.4787430683917968E-3</v>
      </c>
      <c r="D17" s="18">
        <v>64.010000000000005</v>
      </c>
      <c r="E17" s="16">
        <f t="shared" si="1"/>
        <v>4.5511613308224508E-3</v>
      </c>
      <c r="F17" s="18">
        <v>18.239999999999998</v>
      </c>
      <c r="G17" s="16">
        <f t="shared" si="2"/>
        <v>-1.1917659804983827E-2</v>
      </c>
      <c r="J17" s="15">
        <f t="shared" si="3"/>
        <v>-2.0336660702867829E-3</v>
      </c>
      <c r="K17" s="15">
        <f t="shared" si="4"/>
        <v>4.07852448927617E-3</v>
      </c>
      <c r="L17" s="15">
        <f t="shared" si="5"/>
        <v>-1.2388080615171625E-2</v>
      </c>
    </row>
    <row r="18" spans="1:17" x14ac:dyDescent="0.3">
      <c r="A18" s="3">
        <v>42391</v>
      </c>
      <c r="B18" s="18">
        <v>27.5</v>
      </c>
      <c r="C18" s="16">
        <f t="shared" si="0"/>
        <v>1.8141429100333228E-2</v>
      </c>
      <c r="D18" s="18">
        <v>65.540000000000006</v>
      </c>
      <c r="E18" s="16">
        <f t="shared" si="1"/>
        <v>2.3902515231994936E-2</v>
      </c>
      <c r="F18" s="18">
        <v>18.510000000000002</v>
      </c>
      <c r="G18" s="16">
        <f t="shared" si="2"/>
        <v>1.4802631578947567E-2</v>
      </c>
      <c r="J18" s="15">
        <f t="shared" si="3"/>
        <v>1.7586506098438242E-2</v>
      </c>
      <c r="K18" s="15">
        <f t="shared" si="4"/>
        <v>2.3429878390448657E-2</v>
      </c>
      <c r="L18" s="15">
        <f t="shared" si="5"/>
        <v>1.4332210768759769E-2</v>
      </c>
    </row>
    <row r="19" spans="1:17" x14ac:dyDescent="0.3">
      <c r="A19" s="3">
        <v>42394</v>
      </c>
      <c r="B19" s="18">
        <v>27.55</v>
      </c>
      <c r="C19" s="16">
        <f t="shared" si="0"/>
        <v>1.8181818181819409E-3</v>
      </c>
      <c r="D19" s="18">
        <v>65.95</v>
      </c>
      <c r="E19" s="16">
        <f t="shared" si="1"/>
        <v>6.2557216966736551E-3</v>
      </c>
      <c r="F19" s="18">
        <v>18.68</v>
      </c>
      <c r="G19" s="16">
        <f t="shared" si="2"/>
        <v>9.1842247433817636E-3</v>
      </c>
      <c r="J19" s="15">
        <f t="shared" si="3"/>
        <v>1.2632588162869549E-3</v>
      </c>
      <c r="K19" s="15">
        <f t="shared" si="4"/>
        <v>5.7830848551273743E-3</v>
      </c>
      <c r="L19" s="15">
        <f t="shared" si="5"/>
        <v>8.7138039331939657E-3</v>
      </c>
      <c r="N19" s="11" t="s">
        <v>31</v>
      </c>
    </row>
    <row r="20" spans="1:17" x14ac:dyDescent="0.3">
      <c r="A20" s="3">
        <v>42396</v>
      </c>
      <c r="B20" s="18">
        <v>27.57</v>
      </c>
      <c r="C20" s="16">
        <f t="shared" si="0"/>
        <v>7.2595281306719883E-4</v>
      </c>
      <c r="D20" s="18">
        <v>65.87</v>
      </c>
      <c r="E20" s="16">
        <f t="shared" si="1"/>
        <v>-1.2130401819560044E-3</v>
      </c>
      <c r="F20" s="18">
        <v>18.68</v>
      </c>
      <c r="G20" s="16">
        <f t="shared" si="2"/>
        <v>0</v>
      </c>
      <c r="J20" s="15">
        <f t="shared" si="3"/>
        <v>1.7102981117221279E-4</v>
      </c>
      <c r="K20" s="15">
        <f t="shared" si="4"/>
        <v>-1.6856770235022852E-3</v>
      </c>
      <c r="L20" s="15">
        <f t="shared" si="5"/>
        <v>-4.704208101877977E-4</v>
      </c>
      <c r="O20" s="29" t="s">
        <v>2</v>
      </c>
      <c r="P20" s="29" t="s">
        <v>3</v>
      </c>
      <c r="Q20" s="29" t="s">
        <v>4</v>
      </c>
    </row>
    <row r="21" spans="1:17" x14ac:dyDescent="0.3">
      <c r="A21" s="3">
        <v>42397</v>
      </c>
      <c r="B21" s="18">
        <v>27.47</v>
      </c>
      <c r="C21" s="16">
        <f t="shared" si="0"/>
        <v>-3.6271309394270146E-3</v>
      </c>
      <c r="D21" s="18">
        <v>65.28</v>
      </c>
      <c r="E21" s="16">
        <f t="shared" si="1"/>
        <v>-8.9570365872172486E-3</v>
      </c>
      <c r="F21" s="18">
        <v>18.71</v>
      </c>
      <c r="G21" s="16">
        <f t="shared" si="2"/>
        <v>1.6059957173448769E-3</v>
      </c>
      <c r="J21" s="15">
        <f t="shared" si="3"/>
        <v>-4.1820539413220011E-3</v>
      </c>
      <c r="K21" s="15">
        <f t="shared" si="4"/>
        <v>-9.4296734287635294E-3</v>
      </c>
      <c r="L21" s="15">
        <f t="shared" si="5"/>
        <v>1.1355749071570791E-3</v>
      </c>
      <c r="N21" s="8" t="s">
        <v>2</v>
      </c>
      <c r="O21" s="19" cm="1">
        <f t="array" ref="O21:Q23">_xlfn.ANCHORARRAY(O14)/P8</f>
        <v>1.2135447770529845E-4</v>
      </c>
      <c r="P21" s="19">
        <v>1.0966030803803561E-4</v>
      </c>
      <c r="Q21" s="19">
        <v>9.4319219567751882E-5</v>
      </c>
    </row>
    <row r="22" spans="1:17" x14ac:dyDescent="0.3">
      <c r="A22" s="3">
        <v>42398</v>
      </c>
      <c r="B22" s="18">
        <v>27.84</v>
      </c>
      <c r="C22" s="16">
        <f t="shared" si="0"/>
        <v>1.3469239170003755E-2</v>
      </c>
      <c r="D22" s="18">
        <v>65.849999999999994</v>
      </c>
      <c r="E22" s="16">
        <f t="shared" si="1"/>
        <v>8.7316176470586537E-3</v>
      </c>
      <c r="F22" s="18">
        <v>18.98</v>
      </c>
      <c r="G22" s="16">
        <f t="shared" si="2"/>
        <v>1.4430785676109004E-2</v>
      </c>
      <c r="J22" s="15">
        <f t="shared" si="3"/>
        <v>1.2914316168108769E-2</v>
      </c>
      <c r="K22" s="15">
        <f t="shared" si="4"/>
        <v>8.2589808055123729E-3</v>
      </c>
      <c r="L22" s="15">
        <f t="shared" si="5"/>
        <v>1.3960364865921206E-2</v>
      </c>
      <c r="N22" s="8" t="s">
        <v>3</v>
      </c>
      <c r="O22" s="19">
        <v>1.0966030803803561E-4</v>
      </c>
      <c r="P22" s="19">
        <v>1.2723305446948438E-4</v>
      </c>
      <c r="Q22" s="19">
        <v>1.0369099427177574E-4</v>
      </c>
    </row>
    <row r="23" spans="1:17" x14ac:dyDescent="0.3">
      <c r="A23" s="3">
        <v>42401</v>
      </c>
      <c r="B23" s="18">
        <v>27.82</v>
      </c>
      <c r="C23" s="16">
        <f t="shared" si="0"/>
        <v>-7.1839080459767946E-4</v>
      </c>
      <c r="D23" s="18">
        <v>66.040000000000006</v>
      </c>
      <c r="E23" s="16">
        <f t="shared" si="1"/>
        <v>2.8853454821566871E-3</v>
      </c>
      <c r="F23" s="18">
        <v>19.07</v>
      </c>
      <c r="G23" s="16">
        <f t="shared" si="2"/>
        <v>4.7418335089568497E-3</v>
      </c>
      <c r="J23" s="15">
        <f t="shared" si="3"/>
        <v>-1.2733138064926655E-3</v>
      </c>
      <c r="K23" s="15">
        <f t="shared" si="4"/>
        <v>2.4127086406104063E-3</v>
      </c>
      <c r="L23" s="15">
        <f t="shared" si="5"/>
        <v>4.2714126987690518E-3</v>
      </c>
      <c r="N23" s="8" t="s">
        <v>4</v>
      </c>
      <c r="O23" s="19">
        <v>9.4319219567751882E-5</v>
      </c>
      <c r="P23" s="19">
        <v>1.0369099427177574E-4</v>
      </c>
      <c r="Q23" s="19">
        <v>1.0927069467677352E-4</v>
      </c>
    </row>
    <row r="24" spans="1:17" x14ac:dyDescent="0.3">
      <c r="A24" s="3">
        <v>42402</v>
      </c>
      <c r="B24" s="18">
        <v>27.38</v>
      </c>
      <c r="C24" s="16">
        <f t="shared" si="0"/>
        <v>-1.5815959741193431E-2</v>
      </c>
      <c r="D24" s="18">
        <v>65.39</v>
      </c>
      <c r="E24" s="16">
        <f t="shared" si="1"/>
        <v>-9.8425196850394636E-3</v>
      </c>
      <c r="F24" s="18">
        <v>18.760000000000002</v>
      </c>
      <c r="G24" s="16">
        <f t="shared" si="2"/>
        <v>-1.6255899318300959E-2</v>
      </c>
      <c r="J24" s="15">
        <f t="shared" si="3"/>
        <v>-1.6370882743088417E-2</v>
      </c>
      <c r="K24" s="15">
        <f t="shared" si="4"/>
        <v>-1.0315156526585744E-2</v>
      </c>
      <c r="L24" s="15">
        <f t="shared" si="5"/>
        <v>-1.6726320128488757E-2</v>
      </c>
    </row>
    <row r="25" spans="1:17" x14ac:dyDescent="0.3">
      <c r="A25" s="3">
        <v>42403</v>
      </c>
      <c r="B25" s="18">
        <v>27.02</v>
      </c>
      <c r="C25" s="16">
        <f t="shared" si="0"/>
        <v>-1.3148283418553675E-2</v>
      </c>
      <c r="D25" s="18">
        <v>64.430000000000007</v>
      </c>
      <c r="E25" s="16">
        <f t="shared" si="1"/>
        <v>-1.468114390579589E-2</v>
      </c>
      <c r="F25" s="18">
        <v>18.559999999999999</v>
      </c>
      <c r="G25" s="16">
        <f t="shared" si="2"/>
        <v>-1.0660980810234699E-2</v>
      </c>
      <c r="J25" s="15">
        <f t="shared" si="3"/>
        <v>-1.3703206420448661E-2</v>
      </c>
      <c r="K25" s="15">
        <f t="shared" si="4"/>
        <v>-1.5153780747342171E-2</v>
      </c>
      <c r="L25" s="15">
        <f t="shared" si="5"/>
        <v>-1.1131401620422497E-2</v>
      </c>
      <c r="N25" s="11" t="s">
        <v>30</v>
      </c>
    </row>
    <row r="26" spans="1:17" x14ac:dyDescent="0.3">
      <c r="A26" s="3">
        <v>42404</v>
      </c>
      <c r="B26" s="18">
        <v>27.2</v>
      </c>
      <c r="C26" s="16">
        <f t="shared" si="0"/>
        <v>6.6617320503330468E-3</v>
      </c>
      <c r="D26" s="18">
        <v>64.75</v>
      </c>
      <c r="E26" s="16">
        <f t="shared" si="1"/>
        <v>4.9666304516529092E-3</v>
      </c>
      <c r="F26" s="18">
        <v>18.7</v>
      </c>
      <c r="G26" s="16">
        <f t="shared" si="2"/>
        <v>7.5431034482758008E-3</v>
      </c>
      <c r="J26" s="15">
        <f t="shared" si="3"/>
        <v>6.1068090484380604E-3</v>
      </c>
      <c r="K26" s="15">
        <f t="shared" si="4"/>
        <v>4.4939936101066284E-3</v>
      </c>
      <c r="L26" s="15">
        <f t="shared" si="5"/>
        <v>7.0726826380880028E-3</v>
      </c>
      <c r="N26" s="8" t="s">
        <v>2</v>
      </c>
      <c r="O26" s="8">
        <f>VAR(C4:C1234)</f>
        <v>1.2145313988229477E-4</v>
      </c>
    </row>
    <row r="27" spans="1:17" x14ac:dyDescent="0.3">
      <c r="A27" s="3">
        <v>42405</v>
      </c>
      <c r="B27" s="18">
        <v>27.58</v>
      </c>
      <c r="C27" s="16">
        <f t="shared" si="0"/>
        <v>1.3970588235294068E-2</v>
      </c>
      <c r="D27" s="18">
        <v>65.510000000000005</v>
      </c>
      <c r="E27" s="16">
        <f t="shared" si="1"/>
        <v>1.1737451737451776E-2</v>
      </c>
      <c r="F27" s="18">
        <v>18.87</v>
      </c>
      <c r="G27" s="16">
        <f t="shared" si="2"/>
        <v>9.0909090909092605E-3</v>
      </c>
      <c r="J27" s="15">
        <f t="shared" si="3"/>
        <v>1.3415665233399082E-2</v>
      </c>
      <c r="K27" s="15">
        <f t="shared" si="4"/>
        <v>1.1264814895905495E-2</v>
      </c>
      <c r="L27" s="15">
        <f t="shared" si="5"/>
        <v>8.6204882807214625E-3</v>
      </c>
      <c r="N27" s="8" t="s">
        <v>3</v>
      </c>
      <c r="O27" s="8">
        <f>VAR(E4:E1234)</f>
        <v>1.2733649597718351E-4</v>
      </c>
    </row>
    <row r="28" spans="1:17" x14ac:dyDescent="0.3">
      <c r="A28" s="3">
        <v>42408</v>
      </c>
      <c r="B28" s="18">
        <v>27.25</v>
      </c>
      <c r="C28" s="16">
        <f t="shared" si="0"/>
        <v>-1.196519216823777E-2</v>
      </c>
      <c r="D28" s="18">
        <v>65.23</v>
      </c>
      <c r="E28" s="16">
        <f t="shared" si="1"/>
        <v>-4.2741566173103429E-3</v>
      </c>
      <c r="F28" s="18">
        <v>18.7</v>
      </c>
      <c r="G28" s="16">
        <f t="shared" si="2"/>
        <v>-9.009009009009139E-3</v>
      </c>
      <c r="J28" s="15">
        <f t="shared" si="3"/>
        <v>-1.2520115170132757E-2</v>
      </c>
      <c r="K28" s="15">
        <f t="shared" si="4"/>
        <v>-4.7467934588566237E-3</v>
      </c>
      <c r="L28" s="15">
        <f t="shared" si="5"/>
        <v>-9.479429819196937E-3</v>
      </c>
      <c r="N28" s="8" t="s">
        <v>4</v>
      </c>
      <c r="O28" s="8">
        <f>VAR(G4:G1234)</f>
        <v>1.0935953263992553E-4</v>
      </c>
    </row>
    <row r="29" spans="1:17" x14ac:dyDescent="0.3">
      <c r="A29" s="3">
        <v>42409</v>
      </c>
      <c r="B29" s="18">
        <v>26.79</v>
      </c>
      <c r="C29" s="16">
        <f t="shared" si="0"/>
        <v>-1.6880733944954152E-2</v>
      </c>
      <c r="D29" s="18">
        <v>64.38</v>
      </c>
      <c r="E29" s="16">
        <f t="shared" si="1"/>
        <v>-1.3030814042618521E-2</v>
      </c>
      <c r="F29" s="18">
        <v>18.420000000000002</v>
      </c>
      <c r="G29" s="16">
        <f t="shared" si="2"/>
        <v>-1.4973262032085488E-2</v>
      </c>
      <c r="J29" s="15">
        <f t="shared" si="3"/>
        <v>-1.7435656946849138E-2</v>
      </c>
      <c r="K29" s="15">
        <f t="shared" si="4"/>
        <v>-1.3503450884164802E-2</v>
      </c>
      <c r="L29" s="15">
        <f t="shared" si="5"/>
        <v>-1.5443682842273286E-2</v>
      </c>
    </row>
    <row r="30" spans="1:17" x14ac:dyDescent="0.3">
      <c r="A30" s="3">
        <v>42410</v>
      </c>
      <c r="B30" s="18">
        <v>26.5</v>
      </c>
      <c r="C30" s="16">
        <f t="shared" si="0"/>
        <v>-1.0824934677118314E-2</v>
      </c>
      <c r="D30" s="18">
        <v>63.64</v>
      </c>
      <c r="E30" s="16">
        <f t="shared" si="1"/>
        <v>-1.1494252873563093E-2</v>
      </c>
      <c r="F30" s="18">
        <v>18.260000000000002</v>
      </c>
      <c r="G30" s="16">
        <f t="shared" si="2"/>
        <v>-8.6862106406080386E-3</v>
      </c>
      <c r="J30" s="15">
        <f t="shared" si="3"/>
        <v>-1.1379857679013301E-2</v>
      </c>
      <c r="K30" s="15">
        <f t="shared" si="4"/>
        <v>-1.1966889715109374E-2</v>
      </c>
      <c r="L30" s="15">
        <f t="shared" si="5"/>
        <v>-9.1566314507958366E-3</v>
      </c>
    </row>
    <row r="31" spans="1:17" x14ac:dyDescent="0.3">
      <c r="A31" s="3">
        <v>42411</v>
      </c>
      <c r="B31" s="18">
        <v>25.69</v>
      </c>
      <c r="C31" s="16">
        <f t="shared" si="0"/>
        <v>-3.0566037735848983E-2</v>
      </c>
      <c r="D31" s="18">
        <v>61.38</v>
      </c>
      <c r="E31" s="16">
        <f t="shared" si="1"/>
        <v>-3.551225644248901E-2</v>
      </c>
      <c r="F31" s="18">
        <v>17.75</v>
      </c>
      <c r="G31" s="16">
        <f t="shared" si="2"/>
        <v>-2.7929901423877412E-2</v>
      </c>
      <c r="J31" s="15">
        <f t="shared" si="3"/>
        <v>-3.112096073774397E-2</v>
      </c>
      <c r="K31" s="15">
        <f t="shared" si="4"/>
        <v>-3.5984893284035292E-2</v>
      </c>
      <c r="L31" s="15">
        <f t="shared" si="5"/>
        <v>-2.840032223406521E-2</v>
      </c>
      <c r="N31" s="8" t="s">
        <v>18</v>
      </c>
      <c r="O31" s="8">
        <f>STDEV(C4:C1234)</f>
        <v>1.1020578019427782E-2</v>
      </c>
    </row>
    <row r="32" spans="1:17" x14ac:dyDescent="0.3">
      <c r="A32" s="3">
        <v>42412</v>
      </c>
      <c r="B32" s="18">
        <v>25.61</v>
      </c>
      <c r="C32" s="16">
        <f t="shared" si="0"/>
        <v>-3.1140521603737481E-3</v>
      </c>
      <c r="D32" s="18">
        <v>60.79</v>
      </c>
      <c r="E32" s="16">
        <f t="shared" si="1"/>
        <v>-9.6122515477354842E-3</v>
      </c>
      <c r="F32" s="18">
        <v>17.559999999999999</v>
      </c>
      <c r="G32" s="16">
        <f t="shared" si="2"/>
        <v>-1.0704225352112795E-2</v>
      </c>
      <c r="J32" s="15">
        <f t="shared" si="3"/>
        <v>-3.6689751622687341E-3</v>
      </c>
      <c r="K32" s="15">
        <f t="shared" si="4"/>
        <v>-1.0084888389281765E-2</v>
      </c>
      <c r="L32" s="15">
        <f t="shared" si="5"/>
        <v>-1.1174646162300593E-2</v>
      </c>
      <c r="N32" s="8" t="s">
        <v>19</v>
      </c>
      <c r="O32" s="8">
        <f>STDEV(E4:E1234)</f>
        <v>1.1284347388182603E-2</v>
      </c>
    </row>
    <row r="33" spans="1:17" x14ac:dyDescent="0.3">
      <c r="A33" s="3">
        <v>42415</v>
      </c>
      <c r="B33" s="18">
        <v>26.35</v>
      </c>
      <c r="C33" s="16">
        <f t="shared" si="0"/>
        <v>2.8894962905115174E-2</v>
      </c>
      <c r="D33" s="18">
        <v>63.42</v>
      </c>
      <c r="E33" s="16">
        <f t="shared" si="1"/>
        <v>4.3263694686626053E-2</v>
      </c>
      <c r="F33" s="18">
        <v>18.010000000000002</v>
      </c>
      <c r="G33" s="16">
        <f t="shared" si="2"/>
        <v>2.5626423690205069E-2</v>
      </c>
      <c r="J33" s="15">
        <f t="shared" si="3"/>
        <v>2.8340039903220187E-2</v>
      </c>
      <c r="K33" s="15">
        <f t="shared" si="4"/>
        <v>4.279105784507977E-2</v>
      </c>
      <c r="L33" s="15">
        <f t="shared" si="5"/>
        <v>2.5156002880017271E-2</v>
      </c>
      <c r="N33" s="8" t="s">
        <v>32</v>
      </c>
      <c r="O33" s="8">
        <f>STDEV(G4:G1234)</f>
        <v>1.0457510824279625E-2</v>
      </c>
    </row>
    <row r="34" spans="1:17" x14ac:dyDescent="0.3">
      <c r="A34" s="3">
        <v>42416</v>
      </c>
      <c r="B34" s="18">
        <v>25.89</v>
      </c>
      <c r="C34" s="16">
        <f t="shared" si="0"/>
        <v>-1.7457305502846299E-2</v>
      </c>
      <c r="D34" s="18">
        <v>62.07</v>
      </c>
      <c r="E34" s="16">
        <f t="shared" si="1"/>
        <v>-2.1286660359508103E-2</v>
      </c>
      <c r="F34" s="18">
        <v>17.850000000000001</v>
      </c>
      <c r="G34" s="16">
        <f t="shared" si="2"/>
        <v>-8.8839533592448561E-3</v>
      </c>
      <c r="J34" s="15">
        <f t="shared" si="3"/>
        <v>-1.8012228504741285E-2</v>
      </c>
      <c r="K34" s="15">
        <f t="shared" si="4"/>
        <v>-2.1759297201054382E-2</v>
      </c>
      <c r="L34" s="15">
        <f t="shared" si="5"/>
        <v>-9.354374169432654E-3</v>
      </c>
    </row>
    <row r="35" spans="1:17" x14ac:dyDescent="0.3">
      <c r="A35" s="3">
        <v>42417</v>
      </c>
      <c r="B35" s="18">
        <v>26</v>
      </c>
      <c r="C35" s="16">
        <f t="shared" si="0"/>
        <v>4.2487446890691061E-3</v>
      </c>
      <c r="D35" s="18">
        <v>62.33</v>
      </c>
      <c r="E35" s="16">
        <f t="shared" si="1"/>
        <v>4.1888190752374932E-3</v>
      </c>
      <c r="F35" s="18">
        <v>17.87</v>
      </c>
      <c r="G35" s="16">
        <f t="shared" si="2"/>
        <v>1.1204481792717047E-3</v>
      </c>
      <c r="J35" s="15">
        <f t="shared" si="3"/>
        <v>3.69382168717412E-3</v>
      </c>
      <c r="K35" s="15">
        <f t="shared" si="4"/>
        <v>3.7161822336912124E-3</v>
      </c>
      <c r="L35" s="15">
        <f t="shared" si="5"/>
        <v>6.5002736908390695E-4</v>
      </c>
      <c r="N35" s="11" t="s">
        <v>33</v>
      </c>
    </row>
    <row r="36" spans="1:17" x14ac:dyDescent="0.3">
      <c r="A36" s="3">
        <v>42418</v>
      </c>
      <c r="B36" s="18">
        <v>26.29</v>
      </c>
      <c r="C36" s="16">
        <f t="shared" si="0"/>
        <v>1.115384615384607E-2</v>
      </c>
      <c r="D36" s="18">
        <v>62.93</v>
      </c>
      <c r="E36" s="16">
        <f t="shared" si="1"/>
        <v>9.6261832183539564E-3</v>
      </c>
      <c r="F36" s="18">
        <v>18.07</v>
      </c>
      <c r="G36" s="16">
        <f t="shared" si="2"/>
        <v>1.1191941801902638E-2</v>
      </c>
      <c r="J36" s="15">
        <f t="shared" si="3"/>
        <v>1.0598923151951083E-2</v>
      </c>
      <c r="K36" s="15">
        <f t="shared" si="4"/>
        <v>9.1535463768076756E-3</v>
      </c>
      <c r="L36" s="15">
        <f t="shared" si="5"/>
        <v>1.072152099171484E-2</v>
      </c>
      <c r="O36" s="29" t="s">
        <v>2</v>
      </c>
      <c r="P36" s="29" t="s">
        <v>3</v>
      </c>
      <c r="Q36" s="29" t="s">
        <v>4</v>
      </c>
    </row>
    <row r="37" spans="1:17" x14ac:dyDescent="0.3">
      <c r="A37" s="3">
        <v>42419</v>
      </c>
      <c r="B37" s="18">
        <v>26.37</v>
      </c>
      <c r="C37" s="16">
        <f t="shared" si="0"/>
        <v>3.042982122479998E-3</v>
      </c>
      <c r="D37" s="18">
        <v>62.81</v>
      </c>
      <c r="E37" s="16">
        <f t="shared" si="1"/>
        <v>-1.9068806610519351E-3</v>
      </c>
      <c r="F37" s="18">
        <v>18.07</v>
      </c>
      <c r="G37" s="16">
        <f t="shared" si="2"/>
        <v>0</v>
      </c>
      <c r="J37" s="15">
        <f t="shared" si="3"/>
        <v>2.488059120585012E-3</v>
      </c>
      <c r="K37" s="15">
        <f t="shared" si="4"/>
        <v>-2.3795175025982159E-3</v>
      </c>
      <c r="L37" s="15">
        <f t="shared" si="5"/>
        <v>-4.704208101877977E-4</v>
      </c>
      <c r="N37" s="8" t="s">
        <v>2</v>
      </c>
      <c r="O37" s="8" cm="1">
        <f t="array" ref="O37:Q39">MMULT(O31:O33,TRANSPOSE(O31:O33))</f>
        <v>1.2145313988229477E-4</v>
      </c>
      <c r="P37" s="8">
        <v>1.2436003078979249E-4</v>
      </c>
      <c r="Q37" s="8">
        <v>1.1524781392798414E-4</v>
      </c>
    </row>
    <row r="38" spans="1:17" x14ac:dyDescent="0.3">
      <c r="A38" s="3">
        <v>42422</v>
      </c>
      <c r="B38" s="18">
        <v>26.39</v>
      </c>
      <c r="C38" s="16">
        <f t="shared" si="0"/>
        <v>7.5843761850591385E-4</v>
      </c>
      <c r="D38" s="18">
        <v>63.17</v>
      </c>
      <c r="E38" s="16">
        <f t="shared" si="1"/>
        <v>5.7315714058270295E-3</v>
      </c>
      <c r="F38" s="18">
        <v>18.07</v>
      </c>
      <c r="G38" s="16">
        <f t="shared" si="2"/>
        <v>0</v>
      </c>
      <c r="J38" s="15">
        <f t="shared" si="3"/>
        <v>2.0351461661092781E-4</v>
      </c>
      <c r="K38" s="15">
        <f t="shared" si="4"/>
        <v>5.2589345642807487E-3</v>
      </c>
      <c r="L38" s="15">
        <f t="shared" si="5"/>
        <v>-4.704208101877977E-4</v>
      </c>
      <c r="N38" s="8" t="s">
        <v>3</v>
      </c>
      <c r="O38" s="8">
        <v>1.2436003078979249E-4</v>
      </c>
      <c r="P38" s="8">
        <v>1.2733649597718353E-4</v>
      </c>
      <c r="Q38" s="8">
        <v>1.1800618495685109E-4</v>
      </c>
    </row>
    <row r="39" spans="1:17" x14ac:dyDescent="0.3">
      <c r="A39" s="3">
        <v>42423</v>
      </c>
      <c r="B39" s="18">
        <v>25.92</v>
      </c>
      <c r="C39" s="16">
        <f t="shared" si="0"/>
        <v>-1.7809776430465996E-2</v>
      </c>
      <c r="D39" s="18">
        <v>62.33</v>
      </c>
      <c r="E39" s="16">
        <f t="shared" si="1"/>
        <v>-1.3297451321830023E-2</v>
      </c>
      <c r="F39" s="18">
        <v>17.829999999999998</v>
      </c>
      <c r="G39" s="16">
        <f t="shared" si="2"/>
        <v>-1.3281682346430679E-2</v>
      </c>
      <c r="J39" s="15">
        <f t="shared" si="3"/>
        <v>-1.8364699432360982E-2</v>
      </c>
      <c r="K39" s="15">
        <f t="shared" si="4"/>
        <v>-1.3770088163376304E-2</v>
      </c>
      <c r="L39" s="15">
        <f t="shared" si="5"/>
        <v>-1.3752103156618477E-2</v>
      </c>
      <c r="N39" s="8" t="s">
        <v>4</v>
      </c>
      <c r="O39" s="8">
        <v>1.1524781392798414E-4</v>
      </c>
      <c r="P39" s="8">
        <v>1.1800618495685109E-4</v>
      </c>
      <c r="Q39" s="8">
        <v>1.0935953263992553E-4</v>
      </c>
    </row>
    <row r="40" spans="1:17" x14ac:dyDescent="0.3">
      <c r="A40" s="3">
        <v>42424</v>
      </c>
      <c r="B40" s="18">
        <v>25.66</v>
      </c>
      <c r="C40" s="16">
        <f t="shared" si="0"/>
        <v>-1.0030864197530964E-2</v>
      </c>
      <c r="D40" s="18">
        <v>61.78</v>
      </c>
      <c r="E40" s="16">
        <f t="shared" si="1"/>
        <v>-8.8240012834910342E-3</v>
      </c>
      <c r="F40" s="18">
        <v>17.68</v>
      </c>
      <c r="G40" s="16">
        <f t="shared" si="2"/>
        <v>-8.4127874369039901E-3</v>
      </c>
      <c r="J40" s="15">
        <f t="shared" si="3"/>
        <v>-1.0585787199425951E-2</v>
      </c>
      <c r="K40" s="15">
        <f t="shared" si="4"/>
        <v>-9.296638125037315E-3</v>
      </c>
      <c r="L40" s="15">
        <f t="shared" si="5"/>
        <v>-8.8832082470917881E-3</v>
      </c>
    </row>
    <row r="41" spans="1:17" x14ac:dyDescent="0.3">
      <c r="A41" s="3">
        <v>42425</v>
      </c>
      <c r="B41" s="18">
        <v>25.42</v>
      </c>
      <c r="C41" s="16">
        <f t="shared" si="0"/>
        <v>-9.3530787217458444E-3</v>
      </c>
      <c r="D41" s="18">
        <v>60.89</v>
      </c>
      <c r="E41" s="16">
        <f t="shared" si="1"/>
        <v>-1.4405956620265448E-2</v>
      </c>
      <c r="F41" s="18">
        <v>17.47</v>
      </c>
      <c r="G41" s="16">
        <f t="shared" si="2"/>
        <v>-1.1877828054298711E-2</v>
      </c>
      <c r="J41" s="15">
        <f t="shared" si="3"/>
        <v>-9.9080017236408309E-3</v>
      </c>
      <c r="K41" s="15">
        <f t="shared" si="4"/>
        <v>-1.4878593461811728E-2</v>
      </c>
      <c r="L41" s="15">
        <f t="shared" si="5"/>
        <v>-1.2348248864486509E-2</v>
      </c>
      <c r="N41" s="11" t="s">
        <v>34</v>
      </c>
    </row>
    <row r="42" spans="1:17" x14ac:dyDescent="0.3">
      <c r="A42" s="3">
        <v>42426</v>
      </c>
      <c r="B42" s="18">
        <v>25.65</v>
      </c>
      <c r="C42" s="16">
        <f t="shared" si="0"/>
        <v>9.0479937057434956E-3</v>
      </c>
      <c r="D42" s="18">
        <v>60.96</v>
      </c>
      <c r="E42" s="16">
        <f t="shared" si="1"/>
        <v>1.1496140581377379E-3</v>
      </c>
      <c r="F42" s="18">
        <v>17.57</v>
      </c>
      <c r="G42" s="16">
        <f t="shared" si="2"/>
        <v>5.7240984544935092E-3</v>
      </c>
      <c r="J42" s="15">
        <f t="shared" si="3"/>
        <v>8.4930707038485091E-3</v>
      </c>
      <c r="K42" s="15">
        <f t="shared" si="4"/>
        <v>6.7697721659145717E-4</v>
      </c>
      <c r="L42" s="15">
        <f t="shared" si="5"/>
        <v>5.2536776443057112E-3</v>
      </c>
      <c r="O42" s="29" t="s">
        <v>2</v>
      </c>
      <c r="P42" s="29" t="s">
        <v>3</v>
      </c>
      <c r="Q42" s="29" t="s">
        <v>4</v>
      </c>
    </row>
    <row r="43" spans="1:17" x14ac:dyDescent="0.3">
      <c r="A43" s="3">
        <v>42429</v>
      </c>
      <c r="B43" s="18">
        <v>25.55</v>
      </c>
      <c r="C43" s="16">
        <f t="shared" si="0"/>
        <v>-3.8986354775827348E-3</v>
      </c>
      <c r="D43" s="18">
        <v>60.61</v>
      </c>
      <c r="E43" s="16">
        <f t="shared" si="1"/>
        <v>-5.7414698162729927E-3</v>
      </c>
      <c r="F43" s="18">
        <v>17.46</v>
      </c>
      <c r="G43" s="16">
        <f t="shared" si="2"/>
        <v>-6.2606715993169804E-3</v>
      </c>
      <c r="J43" s="15">
        <f t="shared" si="3"/>
        <v>-4.4535584794777212E-3</v>
      </c>
      <c r="K43" s="15">
        <f t="shared" si="4"/>
        <v>-6.2141066578192735E-3</v>
      </c>
      <c r="L43" s="15">
        <f t="shared" si="5"/>
        <v>-6.7310924095047783E-3</v>
      </c>
      <c r="N43" s="8" t="s">
        <v>2</v>
      </c>
      <c r="O43" s="26" cm="1">
        <f t="array" ref="O43:Q45">_xlfn.ANCHORARRAY(O21)/_xlfn.ANCHORARRAY(O37)</f>
        <v>0.99918765231518969</v>
      </c>
      <c r="P43" s="19">
        <v>0.88179704798719427</v>
      </c>
      <c r="Q43" s="19">
        <v>0.81840354582942387</v>
      </c>
    </row>
    <row r="44" spans="1:17" x14ac:dyDescent="0.3">
      <c r="A44" s="3">
        <v>42430</v>
      </c>
      <c r="B44" s="18">
        <v>26.34</v>
      </c>
      <c r="C44" s="16">
        <f t="shared" si="0"/>
        <v>3.0919765166340429E-2</v>
      </c>
      <c r="D44" s="18">
        <v>62.39</v>
      </c>
      <c r="E44" s="16">
        <f t="shared" si="1"/>
        <v>2.9368091074080116E-2</v>
      </c>
      <c r="F44" s="18">
        <v>17.75</v>
      </c>
      <c r="G44" s="16">
        <f t="shared" si="2"/>
        <v>1.6609392898052633E-2</v>
      </c>
      <c r="J44" s="15">
        <f t="shared" si="3"/>
        <v>3.0364842164445443E-2</v>
      </c>
      <c r="K44" s="15">
        <f t="shared" si="4"/>
        <v>2.8895454232533837E-2</v>
      </c>
      <c r="L44" s="15">
        <f t="shared" si="5"/>
        <v>1.6138972087864835E-2</v>
      </c>
      <c r="N44" s="8" t="s">
        <v>3</v>
      </c>
      <c r="O44" s="19">
        <v>0.88179704798719427</v>
      </c>
      <c r="P44" s="26">
        <v>0.9991876523151878</v>
      </c>
      <c r="Q44" s="19">
        <v>0.87869118309087202</v>
      </c>
    </row>
    <row r="45" spans="1:17" x14ac:dyDescent="0.3">
      <c r="A45" s="3">
        <v>42431</v>
      </c>
      <c r="B45" s="18">
        <v>26.89</v>
      </c>
      <c r="C45" s="16">
        <f t="shared" si="0"/>
        <v>2.0880789673500377E-2</v>
      </c>
      <c r="D45" s="18">
        <v>63.44</v>
      </c>
      <c r="E45" s="16">
        <f t="shared" si="1"/>
        <v>1.68296201314313E-2</v>
      </c>
      <c r="F45" s="18">
        <v>18.02</v>
      </c>
      <c r="G45" s="16">
        <f t="shared" si="2"/>
        <v>1.5211267605633738E-2</v>
      </c>
      <c r="J45" s="15">
        <f t="shared" si="3"/>
        <v>2.0325866671605391E-2</v>
      </c>
      <c r="K45" s="15">
        <f t="shared" si="4"/>
        <v>1.6356983289885021E-2</v>
      </c>
      <c r="L45" s="15">
        <f t="shared" si="5"/>
        <v>1.474084679544594E-2</v>
      </c>
      <c r="N45" s="8" t="s">
        <v>4</v>
      </c>
      <c r="O45" s="19">
        <v>0.81840354582942387</v>
      </c>
      <c r="P45" s="19">
        <v>0.87869118309087202</v>
      </c>
      <c r="Q45" s="26">
        <v>0.99918765231518947</v>
      </c>
    </row>
    <row r="46" spans="1:17" x14ac:dyDescent="0.3">
      <c r="A46" s="3">
        <v>42432</v>
      </c>
      <c r="B46" s="18">
        <v>27.17</v>
      </c>
      <c r="C46" s="16">
        <f t="shared" si="0"/>
        <v>1.0412792859799236E-2</v>
      </c>
      <c r="D46" s="18">
        <v>64.12</v>
      </c>
      <c r="E46" s="16">
        <f t="shared" si="1"/>
        <v>1.0718789407314189E-2</v>
      </c>
      <c r="F46" s="18">
        <v>18.25</v>
      </c>
      <c r="G46" s="16">
        <f t="shared" si="2"/>
        <v>1.2763596004439437E-2</v>
      </c>
      <c r="J46" s="15">
        <f t="shared" si="3"/>
        <v>9.8578698579042494E-3</v>
      </c>
      <c r="K46" s="15">
        <f t="shared" si="4"/>
        <v>1.0246152565767908E-2</v>
      </c>
      <c r="L46" s="15">
        <f t="shared" si="5"/>
        <v>1.2293175194251639E-2</v>
      </c>
    </row>
    <row r="47" spans="1:17" x14ac:dyDescent="0.3">
      <c r="A47" s="3">
        <v>42433</v>
      </c>
      <c r="B47" s="18">
        <v>27.28</v>
      </c>
      <c r="C47" s="16">
        <f t="shared" si="0"/>
        <v>4.0485829959513442E-3</v>
      </c>
      <c r="D47" s="18">
        <v>64.39</v>
      </c>
      <c r="E47" s="16">
        <f t="shared" si="1"/>
        <v>4.2108546475358999E-3</v>
      </c>
      <c r="F47" s="18">
        <v>18.420000000000002</v>
      </c>
      <c r="G47" s="16">
        <f t="shared" si="2"/>
        <v>9.3150684931506689E-3</v>
      </c>
      <c r="J47" s="15">
        <f t="shared" si="3"/>
        <v>3.4936599940563581E-3</v>
      </c>
      <c r="K47" s="15">
        <f t="shared" si="4"/>
        <v>3.7382178059896191E-3</v>
      </c>
      <c r="L47" s="15">
        <f t="shared" si="5"/>
        <v>8.8446476829628709E-3</v>
      </c>
    </row>
    <row r="48" spans="1:17" x14ac:dyDescent="0.3">
      <c r="A48" s="3">
        <v>42437</v>
      </c>
      <c r="B48" s="18">
        <v>27.22</v>
      </c>
      <c r="C48" s="16">
        <f t="shared" si="0"/>
        <v>-2.1994134897361795E-3</v>
      </c>
      <c r="D48" s="18">
        <v>64.33</v>
      </c>
      <c r="E48" s="16">
        <f t="shared" si="1"/>
        <v>-9.3182171144590153E-4</v>
      </c>
      <c r="F48" s="18">
        <v>18.510000000000002</v>
      </c>
      <c r="G48" s="16">
        <f t="shared" si="2"/>
        <v>4.8859934853420217E-3</v>
      </c>
      <c r="J48" s="15">
        <f t="shared" si="3"/>
        <v>-2.7543364916311655E-3</v>
      </c>
      <c r="K48" s="15">
        <f t="shared" si="4"/>
        <v>-1.4044585529921823E-3</v>
      </c>
      <c r="L48" s="15">
        <f t="shared" si="5"/>
        <v>4.4155726751542237E-3</v>
      </c>
      <c r="N48" s="8" t="s">
        <v>35</v>
      </c>
    </row>
    <row r="49" spans="1:17" x14ac:dyDescent="0.3">
      <c r="A49" s="3">
        <v>42438</v>
      </c>
      <c r="B49" s="18">
        <v>27.38</v>
      </c>
      <c r="C49" s="16">
        <f t="shared" si="0"/>
        <v>5.8780308596619868E-3</v>
      </c>
      <c r="D49" s="18">
        <v>64.75</v>
      </c>
      <c r="E49" s="16">
        <f t="shared" si="1"/>
        <v>6.5288356909685152E-3</v>
      </c>
      <c r="F49" s="18">
        <v>18.55</v>
      </c>
      <c r="G49" s="16">
        <f t="shared" si="2"/>
        <v>2.160994057266219E-3</v>
      </c>
      <c r="J49" s="15">
        <f t="shared" si="3"/>
        <v>5.3231078577670003E-3</v>
      </c>
      <c r="K49" s="15">
        <f t="shared" si="4"/>
        <v>6.0561988494222344E-3</v>
      </c>
      <c r="L49" s="15">
        <f t="shared" si="5"/>
        <v>1.6905732470784212E-3</v>
      </c>
      <c r="N49" s="8" t="s">
        <v>2</v>
      </c>
      <c r="O49" s="27">
        <v>0.86176880062591599</v>
      </c>
      <c r="P49" s="8">
        <f>O49*O31</f>
        <v>9.4971903020066115E-3</v>
      </c>
    </row>
    <row r="50" spans="1:17" x14ac:dyDescent="0.3">
      <c r="A50" s="3">
        <v>42439</v>
      </c>
      <c r="B50" s="18">
        <v>27.17</v>
      </c>
      <c r="C50" s="16">
        <f t="shared" si="0"/>
        <v>-7.6698319941562731E-3</v>
      </c>
      <c r="D50" s="18">
        <v>64.59</v>
      </c>
      <c r="E50" s="16">
        <f t="shared" si="1"/>
        <v>-2.4710424710424617E-3</v>
      </c>
      <c r="F50" s="18">
        <v>18.55</v>
      </c>
      <c r="G50" s="16">
        <f t="shared" si="2"/>
        <v>0</v>
      </c>
      <c r="J50" s="15">
        <f t="shared" si="3"/>
        <v>-8.2247549960512596E-3</v>
      </c>
      <c r="K50" s="15">
        <f t="shared" si="4"/>
        <v>-2.9436793125887425E-3</v>
      </c>
      <c r="L50" s="15">
        <f t="shared" si="5"/>
        <v>-4.704208101877977E-4</v>
      </c>
      <c r="N50" s="8" t="s">
        <v>3</v>
      </c>
      <c r="O50" s="27">
        <v>0</v>
      </c>
      <c r="P50" s="8">
        <f>O50*O32</f>
        <v>0</v>
      </c>
    </row>
    <row r="51" spans="1:17" x14ac:dyDescent="0.3">
      <c r="A51" s="3">
        <v>42440</v>
      </c>
      <c r="B51" s="18">
        <v>27.18</v>
      </c>
      <c r="C51" s="16">
        <f t="shared" si="0"/>
        <v>3.6805299963194038E-4</v>
      </c>
      <c r="D51" s="18">
        <v>64.53</v>
      </c>
      <c r="E51" s="16">
        <f t="shared" si="1"/>
        <v>-9.2893636785884581E-4</v>
      </c>
      <c r="F51" s="18">
        <v>18.5</v>
      </c>
      <c r="G51" s="16">
        <f t="shared" si="2"/>
        <v>-2.6954177897574594E-3</v>
      </c>
      <c r="J51" s="15">
        <f t="shared" si="3"/>
        <v>-1.8687000226304566E-4</v>
      </c>
      <c r="K51" s="15">
        <f t="shared" si="4"/>
        <v>-1.4015732094051266E-3</v>
      </c>
      <c r="L51" s="15">
        <f t="shared" si="5"/>
        <v>-3.1658385999452569E-3</v>
      </c>
      <c r="N51" s="8" t="s">
        <v>4</v>
      </c>
      <c r="O51" s="27">
        <v>0.13823119937376591</v>
      </c>
      <c r="P51" s="8">
        <f>O51*O33</f>
        <v>1.445554263704312E-3</v>
      </c>
    </row>
    <row r="52" spans="1:17" x14ac:dyDescent="0.3">
      <c r="A52" s="3">
        <v>42443</v>
      </c>
      <c r="B52" s="18">
        <v>27.36</v>
      </c>
      <c r="C52" s="16">
        <f t="shared" si="0"/>
        <v>6.6225165562914245E-3</v>
      </c>
      <c r="D52" s="18">
        <v>64.77</v>
      </c>
      <c r="E52" s="16">
        <f t="shared" si="1"/>
        <v>3.7192003719199729E-3</v>
      </c>
      <c r="F52" s="18">
        <v>18.59</v>
      </c>
      <c r="G52" s="16">
        <f t="shared" si="2"/>
        <v>4.8648648648648152E-3</v>
      </c>
      <c r="J52" s="15">
        <f t="shared" si="3"/>
        <v>6.0675935543964381E-3</v>
      </c>
      <c r="K52" s="15">
        <f t="shared" si="4"/>
        <v>3.2465635303736921E-3</v>
      </c>
      <c r="L52" s="15">
        <f t="shared" si="5"/>
        <v>4.3944440546770172E-3</v>
      </c>
      <c r="O52" s="27">
        <f>SUM(O49:O51)</f>
        <v>0.99999999999968192</v>
      </c>
    </row>
    <row r="53" spans="1:17" x14ac:dyDescent="0.3">
      <c r="A53" s="3">
        <v>42444</v>
      </c>
      <c r="B53" s="18">
        <v>27.21</v>
      </c>
      <c r="C53" s="16">
        <f t="shared" si="0"/>
        <v>-5.482456140350811E-3</v>
      </c>
      <c r="D53" s="18">
        <v>64.42</v>
      </c>
      <c r="E53" s="16">
        <f t="shared" si="1"/>
        <v>-5.4037362976685488E-3</v>
      </c>
      <c r="F53" s="18">
        <v>18.53</v>
      </c>
      <c r="G53" s="16">
        <f t="shared" si="2"/>
        <v>-3.2275416890801267E-3</v>
      </c>
      <c r="J53" s="15">
        <f t="shared" si="3"/>
        <v>-6.0373791422457974E-3</v>
      </c>
      <c r="K53" s="15">
        <f t="shared" si="4"/>
        <v>-5.8763731392148296E-3</v>
      </c>
      <c r="L53" s="15">
        <f t="shared" si="5"/>
        <v>-3.6979624992679243E-3</v>
      </c>
    </row>
    <row r="54" spans="1:17" x14ac:dyDescent="0.3">
      <c r="A54" s="3">
        <v>42445</v>
      </c>
      <c r="B54" s="18">
        <v>27.35</v>
      </c>
      <c r="C54" s="16">
        <f t="shared" si="0"/>
        <v>5.1451672179345653E-3</v>
      </c>
      <c r="D54" s="18">
        <v>64.58</v>
      </c>
      <c r="E54" s="16">
        <f t="shared" si="1"/>
        <v>2.4837007140638967E-3</v>
      </c>
      <c r="F54" s="18">
        <v>18.559999999999999</v>
      </c>
      <c r="G54" s="16">
        <f t="shared" si="2"/>
        <v>1.6189962223420729E-3</v>
      </c>
      <c r="J54" s="15">
        <f t="shared" si="3"/>
        <v>4.5902442160395789E-3</v>
      </c>
      <c r="K54" s="15">
        <f t="shared" si="4"/>
        <v>2.0110638725176159E-3</v>
      </c>
      <c r="L54" s="15">
        <f t="shared" si="5"/>
        <v>1.1485754121542751E-3</v>
      </c>
      <c r="O54" s="29" t="s">
        <v>2</v>
      </c>
      <c r="P54" s="29" t="s">
        <v>3</v>
      </c>
      <c r="Q54" s="29" t="s">
        <v>4</v>
      </c>
    </row>
    <row r="55" spans="1:17" x14ac:dyDescent="0.3">
      <c r="A55" s="3">
        <v>42446</v>
      </c>
      <c r="B55" s="18">
        <v>27.47</v>
      </c>
      <c r="C55" s="16">
        <f t="shared" si="0"/>
        <v>4.3875685557586142E-3</v>
      </c>
      <c r="D55" s="18">
        <v>64.959999999999994</v>
      </c>
      <c r="E55" s="16">
        <f t="shared" si="1"/>
        <v>5.884174667079467E-3</v>
      </c>
      <c r="F55" s="18">
        <v>18.64</v>
      </c>
      <c r="G55" s="16">
        <f t="shared" si="2"/>
        <v>4.3103448275862988E-3</v>
      </c>
      <c r="J55" s="15">
        <f t="shared" si="3"/>
        <v>3.8326455538636281E-3</v>
      </c>
      <c r="K55" s="15">
        <f t="shared" si="4"/>
        <v>5.4115378255331862E-3</v>
      </c>
      <c r="L55" s="15">
        <f t="shared" si="5"/>
        <v>3.8399240173985012E-3</v>
      </c>
      <c r="N55" s="8" t="s">
        <v>36</v>
      </c>
      <c r="O55" s="8" cm="1">
        <f t="array" ref="O55:Q55">MMULT(TRANSPOSE(P49:P51),_xlfn.ANCHORARRAY(O43))</f>
        <v>1.0672522016557025E-2</v>
      </c>
      <c r="P55" s="8">
        <v>9.644790158678437E-3</v>
      </c>
      <c r="Q55" s="8">
        <v>9.2169141896239516E-3</v>
      </c>
    </row>
    <row r="56" spans="1:17" x14ac:dyDescent="0.3">
      <c r="A56" s="3">
        <v>42447</v>
      </c>
      <c r="B56" s="18">
        <v>27.74</v>
      </c>
      <c r="C56" s="16">
        <f t="shared" si="0"/>
        <v>9.8289042591919173E-3</v>
      </c>
      <c r="D56" s="18">
        <v>65.819999999999993</v>
      </c>
      <c r="E56" s="16">
        <f t="shared" si="1"/>
        <v>1.3238916256157696E-2</v>
      </c>
      <c r="F56" s="18">
        <v>18.79</v>
      </c>
      <c r="G56" s="16">
        <f t="shared" si="2"/>
        <v>8.0472103004292084E-3</v>
      </c>
      <c r="J56" s="15">
        <f t="shared" si="3"/>
        <v>9.2739812572969309E-3</v>
      </c>
      <c r="K56" s="15">
        <f t="shared" si="4"/>
        <v>1.2766279414611415E-2</v>
      </c>
      <c r="L56" s="15">
        <f t="shared" si="5"/>
        <v>7.5767894902414104E-3</v>
      </c>
    </row>
    <row r="57" spans="1:17" x14ac:dyDescent="0.3">
      <c r="A57" s="3">
        <v>42450</v>
      </c>
      <c r="B57" s="18">
        <v>28.07</v>
      </c>
      <c r="C57" s="16">
        <f t="shared" si="0"/>
        <v>1.1896178803172397E-2</v>
      </c>
      <c r="D57" s="18">
        <v>66.77</v>
      </c>
      <c r="E57" s="16">
        <f t="shared" si="1"/>
        <v>1.4433302947432392E-2</v>
      </c>
      <c r="F57" s="18">
        <v>18.96</v>
      </c>
      <c r="G57" s="16">
        <f t="shared" si="2"/>
        <v>9.0473656200107389E-3</v>
      </c>
      <c r="J57" s="15">
        <f t="shared" si="3"/>
        <v>1.134125580127741E-2</v>
      </c>
      <c r="K57" s="15">
        <f t="shared" si="4"/>
        <v>1.3960666105886111E-2</v>
      </c>
      <c r="L57" s="15">
        <f t="shared" si="5"/>
        <v>8.5769448098229409E-3</v>
      </c>
      <c r="N57" s="8" t="s">
        <v>37</v>
      </c>
      <c r="O57" s="8" cm="1">
        <f t="array" ref="O57">MMULT(_xlfn.ANCHORARRAY(O55),P49:P51)</f>
        <v>1.146825221986051E-4</v>
      </c>
    </row>
    <row r="58" spans="1:17" x14ac:dyDescent="0.3">
      <c r="A58" s="3">
        <v>42451</v>
      </c>
      <c r="B58" s="18">
        <v>28.07</v>
      </c>
      <c r="C58" s="16">
        <f t="shared" si="0"/>
        <v>0</v>
      </c>
      <c r="D58" s="18">
        <v>67.040000000000006</v>
      </c>
      <c r="E58" s="16">
        <f t="shared" si="1"/>
        <v>4.0437322150668198E-3</v>
      </c>
      <c r="F58" s="18">
        <v>18.95</v>
      </c>
      <c r="G58" s="16">
        <f t="shared" si="2"/>
        <v>-5.2742616033762957E-4</v>
      </c>
      <c r="J58" s="15">
        <f t="shared" si="3"/>
        <v>-5.5492300189498604E-4</v>
      </c>
      <c r="K58" s="15">
        <f t="shared" si="4"/>
        <v>3.571095373520539E-3</v>
      </c>
      <c r="L58" s="15">
        <f t="shared" si="5"/>
        <v>-9.9784697052542732E-4</v>
      </c>
    </row>
    <row r="59" spans="1:17" x14ac:dyDescent="0.3">
      <c r="A59" s="3">
        <v>42452</v>
      </c>
      <c r="B59" s="18">
        <v>28.09</v>
      </c>
      <c r="C59" s="16">
        <f t="shared" si="0"/>
        <v>7.1250445315285127E-4</v>
      </c>
      <c r="D59" s="18">
        <v>67.459999999999994</v>
      </c>
      <c r="E59" s="16">
        <f t="shared" si="1"/>
        <v>6.2649164677801572E-3</v>
      </c>
      <c r="F59" s="18">
        <v>19.04</v>
      </c>
      <c r="G59" s="16">
        <f t="shared" si="2"/>
        <v>4.749340369393229E-3</v>
      </c>
      <c r="J59" s="15">
        <f t="shared" si="3"/>
        <v>1.5758145125786523E-4</v>
      </c>
      <c r="K59" s="15">
        <f t="shared" si="4"/>
        <v>5.7922796262338764E-3</v>
      </c>
      <c r="L59" s="15">
        <f t="shared" si="5"/>
        <v>4.278919559205431E-3</v>
      </c>
      <c r="N59" s="11" t="s">
        <v>38</v>
      </c>
      <c r="O59" s="28">
        <f>SQRT(O57)</f>
        <v>1.0708992585607906E-2</v>
      </c>
    </row>
    <row r="60" spans="1:17" x14ac:dyDescent="0.3">
      <c r="A60" s="3">
        <v>42457</v>
      </c>
      <c r="B60" s="18">
        <v>27.73</v>
      </c>
      <c r="C60" s="16">
        <f t="shared" si="0"/>
        <v>-1.2815948736205063E-2</v>
      </c>
      <c r="D60" s="18">
        <v>66.2</v>
      </c>
      <c r="E60" s="16">
        <f t="shared" si="1"/>
        <v>-1.8677734954046676E-2</v>
      </c>
      <c r="F60" s="24">
        <v>18.71</v>
      </c>
      <c r="G60" s="16">
        <f t="shared" si="2"/>
        <v>-1.7331932773109182E-2</v>
      </c>
      <c r="J60" s="15">
        <f t="shared" si="3"/>
        <v>-1.3370871738100049E-2</v>
      </c>
      <c r="K60" s="15">
        <f t="shared" si="4"/>
        <v>-1.9150371795592955E-2</v>
      </c>
      <c r="L60" s="15">
        <f t="shared" si="5"/>
        <v>-1.780235358329698E-2</v>
      </c>
    </row>
    <row r="61" spans="1:17" x14ac:dyDescent="0.3">
      <c r="A61" s="3">
        <v>42458</v>
      </c>
      <c r="B61" s="18">
        <v>27.66</v>
      </c>
      <c r="C61" s="16">
        <f t="shared" si="0"/>
        <v>-2.5243418680129803E-3</v>
      </c>
      <c r="D61" s="18">
        <v>65.81</v>
      </c>
      <c r="E61" s="16">
        <f t="shared" si="1"/>
        <v>-5.8912386706948539E-3</v>
      </c>
      <c r="F61" s="18">
        <v>18.71</v>
      </c>
      <c r="G61" s="16">
        <f t="shared" si="2"/>
        <v>0</v>
      </c>
      <c r="J61" s="15">
        <f t="shared" si="3"/>
        <v>-3.0792648699079664E-3</v>
      </c>
      <c r="K61" s="15">
        <f t="shared" si="4"/>
        <v>-6.3638755122411347E-3</v>
      </c>
      <c r="L61" s="15">
        <f t="shared" si="5"/>
        <v>-4.704208101877977E-4</v>
      </c>
    </row>
    <row r="62" spans="1:17" x14ac:dyDescent="0.3">
      <c r="A62" s="3">
        <v>42459</v>
      </c>
      <c r="B62" s="18">
        <v>28.23</v>
      </c>
      <c r="C62" s="16">
        <f t="shared" si="0"/>
        <v>2.0607375271149753E-2</v>
      </c>
      <c r="D62" s="18">
        <v>66.739999999999995</v>
      </c>
      <c r="E62" s="16">
        <f t="shared" si="1"/>
        <v>1.4131590943625483E-2</v>
      </c>
      <c r="F62" s="18">
        <v>18.989999999999998</v>
      </c>
      <c r="G62" s="16">
        <f t="shared" si="2"/>
        <v>1.4965259219668514E-2</v>
      </c>
      <c r="J62" s="15">
        <f t="shared" si="3"/>
        <v>2.0052452269254766E-2</v>
      </c>
      <c r="K62" s="15">
        <f t="shared" si="4"/>
        <v>1.3658954102079202E-2</v>
      </c>
      <c r="L62" s="15">
        <f t="shared" si="5"/>
        <v>1.4494838409480716E-2</v>
      </c>
      <c r="N62" s="8" t="s">
        <v>35</v>
      </c>
      <c r="P62" s="8" t="s">
        <v>56</v>
      </c>
      <c r="Q62" s="8" t="s">
        <v>57</v>
      </c>
    </row>
    <row r="63" spans="1:17" x14ac:dyDescent="0.3">
      <c r="A63" s="3">
        <v>42460</v>
      </c>
      <c r="B63" s="18">
        <v>28.28</v>
      </c>
      <c r="C63" s="16">
        <f t="shared" si="0"/>
        <v>1.7711654268508514E-3</v>
      </c>
      <c r="D63" s="18">
        <v>66.89</v>
      </c>
      <c r="E63" s="16">
        <f t="shared" si="1"/>
        <v>2.2475277195086463E-3</v>
      </c>
      <c r="F63" s="18">
        <v>19.04</v>
      </c>
      <c r="G63" s="16">
        <f t="shared" si="2"/>
        <v>2.63296471827279E-3</v>
      </c>
      <c r="J63" s="15">
        <f t="shared" si="3"/>
        <v>1.2162424249558654E-3</v>
      </c>
      <c r="K63" s="15">
        <f t="shared" si="4"/>
        <v>1.7748908779623655E-3</v>
      </c>
      <c r="L63" s="15">
        <f t="shared" si="5"/>
        <v>2.1625439080849925E-3</v>
      </c>
      <c r="N63" s="8" t="s">
        <v>2</v>
      </c>
      <c r="O63" s="27">
        <f>O49</f>
        <v>0.86176880062591599</v>
      </c>
      <c r="P63" s="15">
        <f>C1235</f>
        <v>5.5492300189498604E-4</v>
      </c>
      <c r="Q63" s="16">
        <f>P63*252</f>
        <v>0.13984059647753649</v>
      </c>
    </row>
    <row r="64" spans="1:17" x14ac:dyDescent="0.3">
      <c r="A64" s="3">
        <v>42461</v>
      </c>
      <c r="B64" s="18">
        <v>28.26</v>
      </c>
      <c r="C64" s="16">
        <f t="shared" si="0"/>
        <v>-7.0721357850067612E-4</v>
      </c>
      <c r="D64" s="18">
        <v>66.959999999999994</v>
      </c>
      <c r="E64" s="16">
        <f t="shared" si="1"/>
        <v>1.0464942442816039E-3</v>
      </c>
      <c r="F64" s="18">
        <v>19.079999999999998</v>
      </c>
      <c r="G64" s="16">
        <f t="shared" si="2"/>
        <v>2.1008403361344463E-3</v>
      </c>
      <c r="J64" s="15">
        <f t="shared" si="3"/>
        <v>-1.2621365803956622E-3</v>
      </c>
      <c r="K64" s="15">
        <f t="shared" si="4"/>
        <v>5.7385740273532316E-4</v>
      </c>
      <c r="L64" s="15">
        <f t="shared" si="5"/>
        <v>1.6304195259466486E-3</v>
      </c>
      <c r="N64" s="8" t="s">
        <v>3</v>
      </c>
      <c r="O64" s="27">
        <f>O50</f>
        <v>0</v>
      </c>
      <c r="P64" s="15">
        <f>E1235</f>
        <v>4.7263684154628071E-4</v>
      </c>
      <c r="Q64" s="16">
        <f>P64*252</f>
        <v>0.11910448406966274</v>
      </c>
    </row>
    <row r="65" spans="1:17" x14ac:dyDescent="0.3">
      <c r="A65" s="3">
        <v>42464</v>
      </c>
      <c r="B65" s="18">
        <v>28.44</v>
      </c>
      <c r="C65" s="16">
        <f t="shared" si="0"/>
        <v>6.3694267515923553E-3</v>
      </c>
      <c r="D65" s="18">
        <v>67.010000000000005</v>
      </c>
      <c r="E65" s="16">
        <f t="shared" si="1"/>
        <v>7.4671445639196143E-4</v>
      </c>
      <c r="F65" s="18">
        <v>19.09</v>
      </c>
      <c r="G65" s="16">
        <f t="shared" si="2"/>
        <v>5.2410901467503379E-4</v>
      </c>
      <c r="J65" s="15">
        <f t="shared" si="3"/>
        <v>5.8145037496973688E-3</v>
      </c>
      <c r="K65" s="15">
        <f t="shared" si="4"/>
        <v>2.7407761484568073E-4</v>
      </c>
      <c r="L65" s="15">
        <f t="shared" si="5"/>
        <v>5.3688204487236095E-5</v>
      </c>
      <c r="N65" s="8" t="s">
        <v>4</v>
      </c>
      <c r="O65" s="27">
        <f>O51</f>
        <v>0.13823119937376591</v>
      </c>
      <c r="P65" s="15">
        <f>G1235</f>
        <v>4.704208101877977E-4</v>
      </c>
      <c r="Q65" s="16">
        <f>P65*252</f>
        <v>0.11854604416732502</v>
      </c>
    </row>
    <row r="66" spans="1:17" x14ac:dyDescent="0.3">
      <c r="A66" s="3">
        <v>42465</v>
      </c>
      <c r="B66" s="18">
        <v>27.87</v>
      </c>
      <c r="C66" s="16">
        <f t="shared" si="0"/>
        <v>-2.0042194092827037E-2</v>
      </c>
      <c r="D66" s="18">
        <v>65.87</v>
      </c>
      <c r="E66" s="16">
        <f t="shared" si="1"/>
        <v>-1.7012386211013308E-2</v>
      </c>
      <c r="F66" s="18">
        <v>18.850000000000001</v>
      </c>
      <c r="G66" s="16">
        <f t="shared" si="2"/>
        <v>-1.2572027239392325E-2</v>
      </c>
      <c r="J66" s="15">
        <f t="shared" si="3"/>
        <v>-2.0597117094722023E-2</v>
      </c>
      <c r="K66" s="15">
        <f t="shared" si="4"/>
        <v>-1.7485023052559587E-2</v>
      </c>
      <c r="L66" s="15">
        <f t="shared" si="5"/>
        <v>-1.3042448049580123E-2</v>
      </c>
      <c r="O66" s="27">
        <f>SUM(O63:O65)</f>
        <v>0.99999999999968192</v>
      </c>
    </row>
    <row r="67" spans="1:17" x14ac:dyDescent="0.3">
      <c r="A67" s="3">
        <v>42466</v>
      </c>
      <c r="B67" s="18">
        <v>27.86</v>
      </c>
      <c r="C67" s="16">
        <f t="shared" si="0"/>
        <v>-3.5880875493365938E-4</v>
      </c>
      <c r="D67" s="18">
        <v>65.319999999999993</v>
      </c>
      <c r="E67" s="16">
        <f t="shared" si="1"/>
        <v>-8.3497798694399661E-3</v>
      </c>
      <c r="F67" s="18">
        <v>18.89</v>
      </c>
      <c r="G67" s="16">
        <f t="shared" si="2"/>
        <v>2.1220159151194018E-3</v>
      </c>
      <c r="J67" s="15">
        <f t="shared" si="3"/>
        <v>-9.1373175682864542E-4</v>
      </c>
      <c r="K67" s="15">
        <f t="shared" si="4"/>
        <v>-8.8224167109862469E-3</v>
      </c>
      <c r="L67" s="15">
        <f t="shared" si="5"/>
        <v>1.651595104931604E-3</v>
      </c>
    </row>
    <row r="68" spans="1:17" x14ac:dyDescent="0.3">
      <c r="A68" s="3">
        <v>42467</v>
      </c>
      <c r="B68" s="18">
        <v>27.72</v>
      </c>
      <c r="C68" s="16">
        <f t="shared" si="0"/>
        <v>-5.0251256281407253E-3</v>
      </c>
      <c r="D68" s="18">
        <v>64.930000000000007</v>
      </c>
      <c r="E68" s="16">
        <f t="shared" si="1"/>
        <v>-5.9706062461725162E-3</v>
      </c>
      <c r="F68" s="18">
        <v>18.87</v>
      </c>
      <c r="G68" s="16">
        <f t="shared" si="2"/>
        <v>-1.0587612493382359E-3</v>
      </c>
      <c r="J68" s="15">
        <f t="shared" si="3"/>
        <v>-5.5800486300357117E-3</v>
      </c>
      <c r="K68" s="15">
        <f t="shared" si="4"/>
        <v>-6.443243087718797E-3</v>
      </c>
      <c r="L68" s="15">
        <f t="shared" si="5"/>
        <v>-1.5291820595260336E-3</v>
      </c>
      <c r="N68" s="8" t="s">
        <v>59</v>
      </c>
      <c r="O68" s="16">
        <f>SUMPRODUCT(O63:O65,Q63:Q65)</f>
        <v>0.13689702497152409</v>
      </c>
    </row>
    <row r="69" spans="1:17" x14ac:dyDescent="0.3">
      <c r="A69" s="3">
        <v>42468</v>
      </c>
      <c r="B69" s="18">
        <v>27.81</v>
      </c>
      <c r="C69" s="16">
        <f t="shared" ref="C69:C132" si="6">B69/B68-1</f>
        <v>3.2467532467532756E-3</v>
      </c>
      <c r="D69" s="18">
        <v>65.17</v>
      </c>
      <c r="E69" s="16">
        <f t="shared" ref="E69:E132" si="7">D69/D68-1</f>
        <v>3.6962883104880717E-3</v>
      </c>
      <c r="F69" s="18">
        <v>18.97</v>
      </c>
      <c r="G69" s="16">
        <f t="shared" ref="G69:G132" si="8">F69/F68-1</f>
        <v>5.2994170641227356E-3</v>
      </c>
      <c r="J69" s="15">
        <f t="shared" ref="J69:J132" si="9">C69-$C$1235</f>
        <v>2.6918302448582896E-3</v>
      </c>
      <c r="K69" s="15">
        <f t="shared" ref="K69:K132" si="10">E69-$E$1235</f>
        <v>3.2236514689417909E-3</v>
      </c>
      <c r="L69" s="15">
        <f t="shared" ref="L69:L132" si="11">G69-$G$1235</f>
        <v>4.8289962539349376E-3</v>
      </c>
      <c r="N69" s="8" t="s">
        <v>58</v>
      </c>
      <c r="O69" s="16">
        <f>O59*SQRT(252)</f>
        <v>0.16999998704131861</v>
      </c>
    </row>
    <row r="70" spans="1:17" x14ac:dyDescent="0.3">
      <c r="A70" s="3">
        <v>42471</v>
      </c>
      <c r="B70" s="18">
        <v>28.18</v>
      </c>
      <c r="C70" s="16">
        <f t="shared" si="6"/>
        <v>1.3304566702625031E-2</v>
      </c>
      <c r="D70" s="18">
        <v>65.77</v>
      </c>
      <c r="E70" s="16">
        <f t="shared" si="7"/>
        <v>9.2066901948748558E-3</v>
      </c>
      <c r="F70" s="18">
        <v>19.059999999999999</v>
      </c>
      <c r="G70" s="16">
        <f t="shared" si="8"/>
        <v>4.7443331576173531E-3</v>
      </c>
      <c r="J70" s="15">
        <f t="shared" si="9"/>
        <v>1.2749643700730045E-2</v>
      </c>
      <c r="K70" s="15">
        <f t="shared" si="10"/>
        <v>8.734053353328575E-3</v>
      </c>
      <c r="L70" s="15">
        <f t="shared" si="11"/>
        <v>4.2739123474295551E-3</v>
      </c>
    </row>
    <row r="71" spans="1:17" x14ac:dyDescent="0.3">
      <c r="A71" s="3">
        <v>42472</v>
      </c>
      <c r="B71" s="18">
        <v>28.3</v>
      </c>
      <c r="C71" s="16">
        <f t="shared" si="6"/>
        <v>4.2583392476933657E-3</v>
      </c>
      <c r="D71" s="18">
        <v>66.209999999999994</v>
      </c>
      <c r="E71" s="16">
        <f t="shared" si="7"/>
        <v>6.6899802341493508E-3</v>
      </c>
      <c r="F71" s="18">
        <v>19.12</v>
      </c>
      <c r="G71" s="16">
        <f t="shared" si="8"/>
        <v>3.1479538300105414E-3</v>
      </c>
      <c r="J71" s="15">
        <f t="shared" si="9"/>
        <v>3.7034162457983797E-3</v>
      </c>
      <c r="K71" s="15">
        <f t="shared" si="10"/>
        <v>6.21734339260307E-3</v>
      </c>
      <c r="L71" s="15">
        <f t="shared" si="11"/>
        <v>2.6775330198227439E-3</v>
      </c>
    </row>
    <row r="72" spans="1:17" x14ac:dyDescent="0.3">
      <c r="A72" s="3">
        <v>42473</v>
      </c>
      <c r="B72" s="18">
        <v>28.82</v>
      </c>
      <c r="C72" s="16">
        <f t="shared" si="6"/>
        <v>1.8374558303887012E-2</v>
      </c>
      <c r="D72" s="18">
        <v>67.069999999999993</v>
      </c>
      <c r="E72" s="16">
        <f t="shared" si="7"/>
        <v>1.2988974475154791E-2</v>
      </c>
      <c r="F72" s="18">
        <v>19.440000000000001</v>
      </c>
      <c r="G72" s="16">
        <f t="shared" si="8"/>
        <v>1.6736401673640211E-2</v>
      </c>
      <c r="J72" s="15">
        <f t="shared" si="9"/>
        <v>1.7819635301992025E-2</v>
      </c>
      <c r="K72" s="15">
        <f t="shared" si="10"/>
        <v>1.251633763360851E-2</v>
      </c>
      <c r="L72" s="15">
        <f t="shared" si="11"/>
        <v>1.6265980863452413E-2</v>
      </c>
    </row>
    <row r="73" spans="1:17" x14ac:dyDescent="0.3">
      <c r="A73" s="3">
        <v>42478</v>
      </c>
      <c r="B73" s="18">
        <v>29.09</v>
      </c>
      <c r="C73" s="16">
        <f t="shared" si="6"/>
        <v>9.3684941013185696E-3</v>
      </c>
      <c r="D73" s="18">
        <v>67.790000000000006</v>
      </c>
      <c r="E73" s="16">
        <f t="shared" si="7"/>
        <v>1.0735052929775168E-2</v>
      </c>
      <c r="F73" s="18">
        <v>19.57</v>
      </c>
      <c r="G73" s="16">
        <f t="shared" si="8"/>
        <v>6.6872427983537541E-3</v>
      </c>
      <c r="J73" s="15">
        <f t="shared" si="9"/>
        <v>8.8135710994235832E-3</v>
      </c>
      <c r="K73" s="15">
        <f t="shared" si="10"/>
        <v>1.0262416088228888E-2</v>
      </c>
      <c r="L73" s="15">
        <f t="shared" si="11"/>
        <v>6.2168219881659562E-3</v>
      </c>
    </row>
    <row r="74" spans="1:17" x14ac:dyDescent="0.3">
      <c r="A74" s="3">
        <v>42480</v>
      </c>
      <c r="B74" s="18">
        <v>29.22</v>
      </c>
      <c r="C74" s="16">
        <f t="shared" si="6"/>
        <v>4.4688896528015665E-3</v>
      </c>
      <c r="D74" s="18">
        <v>68.209999999999994</v>
      </c>
      <c r="E74" s="16">
        <f t="shared" si="7"/>
        <v>6.1956040713968541E-3</v>
      </c>
      <c r="F74" s="18">
        <v>19.72</v>
      </c>
      <c r="G74" s="16">
        <f t="shared" si="8"/>
        <v>7.6647930505875372E-3</v>
      </c>
      <c r="J74" s="15">
        <f t="shared" si="9"/>
        <v>3.91396665090658E-3</v>
      </c>
      <c r="K74" s="15">
        <f t="shared" si="10"/>
        <v>5.7229672298505733E-3</v>
      </c>
      <c r="L74" s="15">
        <f t="shared" si="11"/>
        <v>7.1943722403997393E-3</v>
      </c>
    </row>
    <row r="75" spans="1:17" x14ac:dyDescent="0.3">
      <c r="A75" s="3">
        <v>42481</v>
      </c>
      <c r="B75" s="18">
        <v>29.24</v>
      </c>
      <c r="C75" s="16">
        <f t="shared" si="6"/>
        <v>6.8446269678301697E-4</v>
      </c>
      <c r="D75" s="18">
        <v>68.17</v>
      </c>
      <c r="E75" s="16">
        <f t="shared" si="7"/>
        <v>-5.8642427796495866E-4</v>
      </c>
      <c r="F75" s="18">
        <v>19.63</v>
      </c>
      <c r="G75" s="16">
        <f t="shared" si="8"/>
        <v>-4.563894523326617E-3</v>
      </c>
      <c r="J75" s="15">
        <f t="shared" si="9"/>
        <v>1.2953969488803093E-4</v>
      </c>
      <c r="K75" s="15">
        <f t="shared" si="10"/>
        <v>-1.0590611195112395E-3</v>
      </c>
      <c r="L75" s="15">
        <f t="shared" si="11"/>
        <v>-5.034315333514415E-3</v>
      </c>
    </row>
    <row r="76" spans="1:17" x14ac:dyDescent="0.3">
      <c r="A76" s="3">
        <v>42482</v>
      </c>
      <c r="B76" s="18">
        <v>29.28</v>
      </c>
      <c r="C76" s="16">
        <f t="shared" si="6"/>
        <v>1.3679890560875929E-3</v>
      </c>
      <c r="D76" s="18">
        <v>68.709999999999994</v>
      </c>
      <c r="E76" s="16">
        <f t="shared" si="7"/>
        <v>7.921373037993229E-3</v>
      </c>
      <c r="F76" s="18">
        <v>19.670000000000002</v>
      </c>
      <c r="G76" s="16">
        <f t="shared" si="8"/>
        <v>2.037697401936045E-3</v>
      </c>
      <c r="J76" s="15">
        <f t="shared" si="9"/>
        <v>8.1306605419260687E-4</v>
      </c>
      <c r="K76" s="15">
        <f t="shared" si="10"/>
        <v>7.4487361964469482E-3</v>
      </c>
      <c r="L76" s="15">
        <f t="shared" si="11"/>
        <v>1.5672765917482472E-3</v>
      </c>
    </row>
    <row r="77" spans="1:17" x14ac:dyDescent="0.3">
      <c r="A77" s="3">
        <v>42485</v>
      </c>
      <c r="B77" s="18">
        <v>29.17</v>
      </c>
      <c r="C77" s="16">
        <f t="shared" si="6"/>
        <v>-3.7568306010928865E-3</v>
      </c>
      <c r="D77" s="18">
        <v>68.39</v>
      </c>
      <c r="E77" s="16">
        <f t="shared" si="7"/>
        <v>-4.6572551302574983E-3</v>
      </c>
      <c r="F77" s="18">
        <v>19.63</v>
      </c>
      <c r="G77" s="16">
        <f t="shared" si="8"/>
        <v>-2.0335536349772587E-3</v>
      </c>
      <c r="J77" s="15">
        <f t="shared" si="9"/>
        <v>-4.3117536029878729E-3</v>
      </c>
      <c r="K77" s="15">
        <f t="shared" si="10"/>
        <v>-5.1298919718037791E-3</v>
      </c>
      <c r="L77" s="15">
        <f t="shared" si="11"/>
        <v>-2.5039744451650562E-3</v>
      </c>
    </row>
    <row r="78" spans="1:17" x14ac:dyDescent="0.3">
      <c r="A78" s="3">
        <v>42486</v>
      </c>
      <c r="B78" s="18">
        <v>29.53</v>
      </c>
      <c r="C78" s="16">
        <f t="shared" si="6"/>
        <v>1.234144669180659E-2</v>
      </c>
      <c r="D78" s="18">
        <v>69</v>
      </c>
      <c r="E78" s="16">
        <f t="shared" si="7"/>
        <v>8.9194326655943623E-3</v>
      </c>
      <c r="F78" s="18">
        <v>19.75</v>
      </c>
      <c r="G78" s="16">
        <f t="shared" si="8"/>
        <v>6.1130922058074688E-3</v>
      </c>
      <c r="J78" s="15">
        <f t="shared" si="9"/>
        <v>1.1786523689911604E-2</v>
      </c>
      <c r="K78" s="15">
        <f t="shared" si="10"/>
        <v>8.4467958240480815E-3</v>
      </c>
      <c r="L78" s="15">
        <f t="shared" si="11"/>
        <v>5.6426713956196708E-3</v>
      </c>
    </row>
    <row r="79" spans="1:17" x14ac:dyDescent="0.3">
      <c r="A79" s="3">
        <v>42487</v>
      </c>
      <c r="B79" s="18">
        <v>29.53</v>
      </c>
      <c r="C79" s="16">
        <f t="shared" si="6"/>
        <v>0</v>
      </c>
      <c r="D79" s="18">
        <v>69.31</v>
      </c>
      <c r="E79" s="16">
        <f t="shared" si="7"/>
        <v>4.4927536231884613E-3</v>
      </c>
      <c r="F79" s="18">
        <v>19.84</v>
      </c>
      <c r="G79" s="16">
        <f t="shared" si="8"/>
        <v>4.5569620253165244E-3</v>
      </c>
      <c r="J79" s="15">
        <f t="shared" si="9"/>
        <v>-5.5492300189498604E-4</v>
      </c>
      <c r="K79" s="15">
        <f t="shared" si="10"/>
        <v>4.0201167816421805E-3</v>
      </c>
      <c r="L79" s="15">
        <f t="shared" si="11"/>
        <v>4.0865412151287264E-3</v>
      </c>
    </row>
    <row r="80" spans="1:17" x14ac:dyDescent="0.3">
      <c r="A80" s="3">
        <v>42488</v>
      </c>
      <c r="B80" s="18">
        <v>29.14</v>
      </c>
      <c r="C80" s="16">
        <f t="shared" si="6"/>
        <v>-1.3206908228919789E-2</v>
      </c>
      <c r="D80" s="18">
        <v>68.459999999999994</v>
      </c>
      <c r="E80" s="16">
        <f t="shared" si="7"/>
        <v>-1.2263742605684747E-2</v>
      </c>
      <c r="F80" s="18">
        <v>19.600000000000001</v>
      </c>
      <c r="G80" s="16">
        <f t="shared" si="8"/>
        <v>-1.2096774193548265E-2</v>
      </c>
      <c r="J80" s="15">
        <f t="shared" si="9"/>
        <v>-1.3761831230814776E-2</v>
      </c>
      <c r="K80" s="15">
        <f t="shared" si="10"/>
        <v>-1.2736379447231027E-2</v>
      </c>
      <c r="L80" s="15">
        <f t="shared" si="11"/>
        <v>-1.2567195003736063E-2</v>
      </c>
    </row>
    <row r="81" spans="1:12" x14ac:dyDescent="0.3">
      <c r="A81" s="3">
        <v>42489</v>
      </c>
      <c r="B81" s="18">
        <v>29.19</v>
      </c>
      <c r="C81" s="16">
        <f t="shared" si="6"/>
        <v>1.7158544955389043E-3</v>
      </c>
      <c r="D81" s="18">
        <v>68.59</v>
      </c>
      <c r="E81" s="16">
        <f t="shared" si="7"/>
        <v>1.8989190768332609E-3</v>
      </c>
      <c r="F81" s="18">
        <v>19.68</v>
      </c>
      <c r="G81" s="16">
        <f t="shared" si="8"/>
        <v>4.0816326530610514E-3</v>
      </c>
      <c r="J81" s="15">
        <f t="shared" si="9"/>
        <v>1.1609314936439183E-3</v>
      </c>
      <c r="K81" s="15">
        <f t="shared" si="10"/>
        <v>1.4262822352869801E-3</v>
      </c>
      <c r="L81" s="15">
        <f t="shared" si="11"/>
        <v>3.6112118428732539E-3</v>
      </c>
    </row>
    <row r="82" spans="1:12" x14ac:dyDescent="0.3">
      <c r="A82" s="3">
        <v>42492</v>
      </c>
      <c r="B82" s="18">
        <v>29.1</v>
      </c>
      <c r="C82" s="16">
        <f t="shared" si="6"/>
        <v>-3.0832476875641834E-3</v>
      </c>
      <c r="D82" s="18">
        <v>68.62</v>
      </c>
      <c r="E82" s="16">
        <f t="shared" si="7"/>
        <v>4.3738154249894912E-4</v>
      </c>
      <c r="F82" s="18">
        <v>19.7</v>
      </c>
      <c r="G82" s="16">
        <f t="shared" si="8"/>
        <v>1.0162601626015899E-3</v>
      </c>
      <c r="J82" s="15">
        <f t="shared" si="9"/>
        <v>-3.6381706894591695E-3</v>
      </c>
      <c r="K82" s="15">
        <f t="shared" si="10"/>
        <v>-3.525529904733159E-5</v>
      </c>
      <c r="L82" s="15">
        <f t="shared" si="11"/>
        <v>5.4583935241379216E-4</v>
      </c>
    </row>
    <row r="83" spans="1:12" x14ac:dyDescent="0.3">
      <c r="A83" s="3">
        <v>42493</v>
      </c>
      <c r="B83" s="18">
        <v>28.89</v>
      </c>
      <c r="C83" s="16">
        <f t="shared" si="6"/>
        <v>-7.2164948453607991E-3</v>
      </c>
      <c r="D83" s="18">
        <v>68.38</v>
      </c>
      <c r="E83" s="16">
        <f t="shared" si="7"/>
        <v>-3.4975225881668237E-3</v>
      </c>
      <c r="F83" s="18">
        <v>19.649999999999999</v>
      </c>
      <c r="G83" s="16">
        <f t="shared" si="8"/>
        <v>-2.5380710659899108E-3</v>
      </c>
      <c r="J83" s="15">
        <f t="shared" si="9"/>
        <v>-7.7714178472557856E-3</v>
      </c>
      <c r="K83" s="15">
        <f t="shared" si="10"/>
        <v>-3.9701594297131045E-3</v>
      </c>
      <c r="L83" s="15">
        <f t="shared" si="11"/>
        <v>-3.0084918761777084E-3</v>
      </c>
    </row>
    <row r="84" spans="1:12" x14ac:dyDescent="0.3">
      <c r="A84" s="3">
        <v>42494</v>
      </c>
      <c r="B84" s="18">
        <v>28.65</v>
      </c>
      <c r="C84" s="16">
        <f t="shared" si="6"/>
        <v>-8.3073727933541397E-3</v>
      </c>
      <c r="D84" s="18">
        <v>67.72</v>
      </c>
      <c r="E84" s="16">
        <f t="shared" si="7"/>
        <v>-9.6519450131616891E-3</v>
      </c>
      <c r="F84" s="18">
        <v>19.45</v>
      </c>
      <c r="G84" s="16">
        <f t="shared" si="8"/>
        <v>-1.0178117048346036E-2</v>
      </c>
      <c r="J84" s="15">
        <f t="shared" si="9"/>
        <v>-8.8622957952491262E-3</v>
      </c>
      <c r="K84" s="15">
        <f t="shared" si="10"/>
        <v>-1.012458185470797E-2</v>
      </c>
      <c r="L84" s="15">
        <f t="shared" si="11"/>
        <v>-1.0648537858533834E-2</v>
      </c>
    </row>
    <row r="85" spans="1:12" x14ac:dyDescent="0.3">
      <c r="A85" s="3">
        <v>42495</v>
      </c>
      <c r="B85" s="18">
        <v>28.73</v>
      </c>
      <c r="C85" s="16">
        <f t="shared" si="6"/>
        <v>2.7923211169285089E-3</v>
      </c>
      <c r="D85" s="18">
        <v>67.83</v>
      </c>
      <c r="E85" s="16">
        <f t="shared" si="7"/>
        <v>1.6243354991138936E-3</v>
      </c>
      <c r="F85" s="24">
        <v>19.3</v>
      </c>
      <c r="G85" s="16">
        <f t="shared" si="8"/>
        <v>-7.7120822622107621E-3</v>
      </c>
      <c r="J85" s="15">
        <f t="shared" si="9"/>
        <v>2.2373981150335229E-3</v>
      </c>
      <c r="K85" s="15">
        <f t="shared" si="10"/>
        <v>1.1516986575676128E-3</v>
      </c>
      <c r="L85" s="15">
        <f t="shared" si="11"/>
        <v>-8.1825030723985601E-3</v>
      </c>
    </row>
    <row r="86" spans="1:12" x14ac:dyDescent="0.3">
      <c r="A86" s="3">
        <v>42496</v>
      </c>
      <c r="B86" s="18">
        <v>28.7</v>
      </c>
      <c r="C86" s="16">
        <f t="shared" si="6"/>
        <v>-1.0442046641142566E-3</v>
      </c>
      <c r="D86" s="18">
        <v>67.88</v>
      </c>
      <c r="E86" s="16">
        <f t="shared" si="7"/>
        <v>7.3713696004706897E-4</v>
      </c>
      <c r="F86" s="18">
        <v>19.3</v>
      </c>
      <c r="G86" s="16">
        <f t="shared" si="8"/>
        <v>0</v>
      </c>
      <c r="J86" s="15">
        <f t="shared" si="9"/>
        <v>-1.5991276660092426E-3</v>
      </c>
      <c r="K86" s="15">
        <f t="shared" si="10"/>
        <v>2.6450011850078826E-4</v>
      </c>
      <c r="L86" s="15">
        <f t="shared" si="11"/>
        <v>-4.704208101877977E-4</v>
      </c>
    </row>
    <row r="87" spans="1:12" x14ac:dyDescent="0.3">
      <c r="A87" s="3">
        <v>42499</v>
      </c>
      <c r="B87" s="18">
        <v>29.1</v>
      </c>
      <c r="C87" s="16">
        <f t="shared" si="6"/>
        <v>1.3937282229965264E-2</v>
      </c>
      <c r="D87" s="18">
        <v>68.56</v>
      </c>
      <c r="E87" s="16">
        <f t="shared" si="7"/>
        <v>1.001767825574551E-2</v>
      </c>
      <c r="F87" s="18">
        <v>19.43</v>
      </c>
      <c r="G87" s="16">
        <f t="shared" si="8"/>
        <v>6.7357512953367671E-3</v>
      </c>
      <c r="J87" s="15">
        <f t="shared" si="9"/>
        <v>1.3382359228070278E-2</v>
      </c>
      <c r="K87" s="15">
        <f t="shared" si="10"/>
        <v>9.5450414141992294E-3</v>
      </c>
      <c r="L87" s="15">
        <f t="shared" si="11"/>
        <v>6.2653304851489691E-3</v>
      </c>
    </row>
    <row r="88" spans="1:12" x14ac:dyDescent="0.3">
      <c r="A88" s="3">
        <v>42500</v>
      </c>
      <c r="B88" s="18">
        <v>29.16</v>
      </c>
      <c r="C88" s="16">
        <f t="shared" si="6"/>
        <v>2.0618556701030855E-3</v>
      </c>
      <c r="D88" s="18">
        <v>68.44</v>
      </c>
      <c r="E88" s="16">
        <f t="shared" si="7"/>
        <v>-1.7502917152859565E-3</v>
      </c>
      <c r="F88" s="18">
        <v>19.39</v>
      </c>
      <c r="G88" s="16">
        <f t="shared" si="8"/>
        <v>-2.0586721564590515E-3</v>
      </c>
      <c r="J88" s="15">
        <f t="shared" si="9"/>
        <v>1.5069326682080994E-3</v>
      </c>
      <c r="K88" s="15">
        <f t="shared" si="10"/>
        <v>-2.2229285568322373E-3</v>
      </c>
      <c r="L88" s="15">
        <f t="shared" si="11"/>
        <v>-2.5290929666468491E-3</v>
      </c>
    </row>
    <row r="89" spans="1:12" x14ac:dyDescent="0.3">
      <c r="A89" s="3">
        <v>42501</v>
      </c>
      <c r="B89" s="18">
        <v>29.07</v>
      </c>
      <c r="C89" s="16">
        <f t="shared" si="6"/>
        <v>-3.0864197530864335E-3</v>
      </c>
      <c r="D89" s="18">
        <v>68.33</v>
      </c>
      <c r="E89" s="16">
        <f t="shared" si="7"/>
        <v>-1.6072472238456426E-3</v>
      </c>
      <c r="F89" s="18">
        <v>19.37</v>
      </c>
      <c r="G89" s="16">
        <f t="shared" si="8"/>
        <v>-1.0314595152139949E-3</v>
      </c>
      <c r="J89" s="15">
        <f t="shared" si="9"/>
        <v>-3.6413427549814195E-3</v>
      </c>
      <c r="K89" s="15">
        <f t="shared" si="10"/>
        <v>-2.0798840653919234E-3</v>
      </c>
      <c r="L89" s="15">
        <f t="shared" si="11"/>
        <v>-1.5018803254017927E-3</v>
      </c>
    </row>
    <row r="90" spans="1:12" x14ac:dyDescent="0.3">
      <c r="A90" s="3">
        <v>42502</v>
      </c>
      <c r="B90" s="18">
        <v>29.27</v>
      </c>
      <c r="C90" s="16">
        <f t="shared" si="6"/>
        <v>6.8799449604401985E-3</v>
      </c>
      <c r="D90" s="18">
        <v>68.760000000000005</v>
      </c>
      <c r="E90" s="16">
        <f t="shared" si="7"/>
        <v>6.2929899019465996E-3</v>
      </c>
      <c r="F90" s="18">
        <v>19.45</v>
      </c>
      <c r="G90" s="16">
        <f t="shared" si="8"/>
        <v>4.1300980898295592E-3</v>
      </c>
      <c r="J90" s="15">
        <f t="shared" si="9"/>
        <v>6.3250219585452121E-3</v>
      </c>
      <c r="K90" s="15">
        <f t="shared" si="10"/>
        <v>5.8203530604003188E-3</v>
      </c>
      <c r="L90" s="15">
        <f t="shared" si="11"/>
        <v>3.6596772796417616E-3</v>
      </c>
    </row>
    <row r="91" spans="1:12" x14ac:dyDescent="0.3">
      <c r="A91" s="3">
        <v>42503</v>
      </c>
      <c r="B91" s="18">
        <v>29.06</v>
      </c>
      <c r="C91" s="16">
        <f t="shared" si="6"/>
        <v>-7.1745814827468557E-3</v>
      </c>
      <c r="D91" s="18">
        <v>68.44</v>
      </c>
      <c r="E91" s="16">
        <f t="shared" si="7"/>
        <v>-4.6538685282141445E-3</v>
      </c>
      <c r="F91" s="18">
        <v>19.399999999999999</v>
      </c>
      <c r="G91" s="16">
        <f t="shared" si="8"/>
        <v>-2.5706940874036244E-3</v>
      </c>
      <c r="J91" s="15">
        <f t="shared" si="9"/>
        <v>-7.7295044846418422E-3</v>
      </c>
      <c r="K91" s="15">
        <f t="shared" si="10"/>
        <v>-5.1265053697604254E-3</v>
      </c>
      <c r="L91" s="15">
        <f t="shared" si="11"/>
        <v>-3.0411148975914219E-3</v>
      </c>
    </row>
    <row r="92" spans="1:12" x14ac:dyDescent="0.3">
      <c r="A92" s="3">
        <v>42506</v>
      </c>
      <c r="B92" s="18">
        <v>29.08</v>
      </c>
      <c r="C92" s="16">
        <f t="shared" si="6"/>
        <v>6.8823124569861172E-4</v>
      </c>
      <c r="D92" s="18">
        <v>68.010000000000005</v>
      </c>
      <c r="E92" s="16">
        <f t="shared" si="7"/>
        <v>-6.2828755113967238E-3</v>
      </c>
      <c r="F92" s="24">
        <v>19.440000000000001</v>
      </c>
      <c r="G92" s="16">
        <f t="shared" si="8"/>
        <v>2.0618556701033075E-3</v>
      </c>
      <c r="J92" s="15">
        <f t="shared" si="9"/>
        <v>1.3330824380362568E-4</v>
      </c>
      <c r="K92" s="15">
        <f t="shared" si="10"/>
        <v>-6.7555123529430047E-3</v>
      </c>
      <c r="L92" s="15">
        <f t="shared" si="11"/>
        <v>1.5914348599155098E-3</v>
      </c>
    </row>
    <row r="93" spans="1:12" x14ac:dyDescent="0.3">
      <c r="A93" s="3">
        <v>42507</v>
      </c>
      <c r="B93" s="18">
        <v>29.2</v>
      </c>
      <c r="C93" s="16">
        <f t="shared" si="6"/>
        <v>4.126547455295837E-3</v>
      </c>
      <c r="D93" s="18">
        <v>68.040000000000006</v>
      </c>
      <c r="E93" s="16">
        <f t="shared" si="7"/>
        <v>4.4111160123505577E-4</v>
      </c>
      <c r="F93" s="18">
        <v>19.440000000000001</v>
      </c>
      <c r="G93" s="16">
        <f t="shared" si="8"/>
        <v>0</v>
      </c>
      <c r="J93" s="15">
        <f t="shared" si="9"/>
        <v>3.571624453400851E-3</v>
      </c>
      <c r="K93" s="15">
        <f t="shared" si="10"/>
        <v>-3.1525240311224933E-5</v>
      </c>
      <c r="L93" s="15">
        <f t="shared" si="11"/>
        <v>-4.704208101877977E-4</v>
      </c>
    </row>
    <row r="94" spans="1:12" x14ac:dyDescent="0.3">
      <c r="A94" s="3">
        <v>42508</v>
      </c>
      <c r="B94" s="18">
        <v>29.13</v>
      </c>
      <c r="C94" s="16">
        <f t="shared" si="6"/>
        <v>-2.397260273972579E-3</v>
      </c>
      <c r="D94" s="18">
        <v>68.12</v>
      </c>
      <c r="E94" s="16">
        <f t="shared" si="7"/>
        <v>1.1757789535566943E-3</v>
      </c>
      <c r="F94" s="18">
        <v>19.45</v>
      </c>
      <c r="G94" s="16">
        <f t="shared" si="8"/>
        <v>5.1440329218088721E-4</v>
      </c>
      <c r="J94" s="15">
        <f t="shared" si="9"/>
        <v>-2.9521832758675651E-3</v>
      </c>
      <c r="K94" s="15">
        <f t="shared" si="10"/>
        <v>7.0314211201041356E-4</v>
      </c>
      <c r="L94" s="15">
        <f t="shared" si="11"/>
        <v>4.3982481993089511E-5</v>
      </c>
    </row>
    <row r="95" spans="1:12" x14ac:dyDescent="0.3">
      <c r="A95" s="3">
        <v>42509</v>
      </c>
      <c r="B95" s="18">
        <v>28.86</v>
      </c>
      <c r="C95" s="16">
        <f t="shared" si="6"/>
        <v>-9.2687950566425759E-3</v>
      </c>
      <c r="D95" s="18">
        <v>67.41</v>
      </c>
      <c r="E95" s="16">
        <f t="shared" si="7"/>
        <v>-1.0422783323546847E-2</v>
      </c>
      <c r="F95" s="18">
        <v>19.32</v>
      </c>
      <c r="G95" s="16">
        <f t="shared" si="8"/>
        <v>-6.6838046272492679E-3</v>
      </c>
      <c r="J95" s="15">
        <f t="shared" si="9"/>
        <v>-9.8237180585375623E-3</v>
      </c>
      <c r="K95" s="15">
        <f t="shared" si="10"/>
        <v>-1.0895420165093128E-2</v>
      </c>
      <c r="L95" s="15">
        <f t="shared" si="11"/>
        <v>-7.1542254374370659E-3</v>
      </c>
    </row>
    <row r="96" spans="1:12" x14ac:dyDescent="0.3">
      <c r="A96" s="3">
        <v>42510</v>
      </c>
      <c r="B96" s="18">
        <v>28.67</v>
      </c>
      <c r="C96" s="16">
        <f t="shared" si="6"/>
        <v>-6.5835065835064821E-3</v>
      </c>
      <c r="D96" s="18">
        <v>67.010000000000005</v>
      </c>
      <c r="E96" s="16">
        <f t="shared" si="7"/>
        <v>-5.9338377095384809E-3</v>
      </c>
      <c r="F96" s="18">
        <v>19.29</v>
      </c>
      <c r="G96" s="16">
        <f t="shared" si="8"/>
        <v>-1.5527950310559868E-3</v>
      </c>
      <c r="J96" s="15">
        <f t="shared" si="9"/>
        <v>-7.1384295854014686E-3</v>
      </c>
      <c r="K96" s="15">
        <f t="shared" si="10"/>
        <v>-6.4064745510847617E-3</v>
      </c>
      <c r="L96" s="15">
        <f t="shared" si="11"/>
        <v>-2.0232158412437844E-3</v>
      </c>
    </row>
    <row r="97" spans="1:12" x14ac:dyDescent="0.3">
      <c r="A97" s="3">
        <v>42513</v>
      </c>
      <c r="B97" s="18">
        <v>28.62</v>
      </c>
      <c r="C97" s="16">
        <f t="shared" si="6"/>
        <v>-1.7439832577607062E-3</v>
      </c>
      <c r="D97" s="18">
        <v>66.84</v>
      </c>
      <c r="E97" s="16">
        <f t="shared" si="7"/>
        <v>-2.536934785852929E-3</v>
      </c>
      <c r="F97" s="18">
        <v>19.27</v>
      </c>
      <c r="G97" s="16">
        <f t="shared" si="8"/>
        <v>-1.0368066355624928E-3</v>
      </c>
      <c r="J97" s="15">
        <f t="shared" si="9"/>
        <v>-2.2989062596556922E-3</v>
      </c>
      <c r="K97" s="15">
        <f t="shared" si="10"/>
        <v>-3.0095716273992098E-3</v>
      </c>
      <c r="L97" s="15">
        <f t="shared" si="11"/>
        <v>-1.5072274457502905E-3</v>
      </c>
    </row>
    <row r="98" spans="1:12" x14ac:dyDescent="0.3">
      <c r="A98" s="3">
        <v>42514</v>
      </c>
      <c r="B98" s="18">
        <v>28.63</v>
      </c>
      <c r="C98" s="16">
        <f t="shared" si="6"/>
        <v>3.4940600978328185E-4</v>
      </c>
      <c r="D98" s="18">
        <v>66.510000000000005</v>
      </c>
      <c r="E98" s="16">
        <f t="shared" si="7"/>
        <v>-4.9371633752244293E-3</v>
      </c>
      <c r="F98" s="18">
        <v>19.309999999999999</v>
      </c>
      <c r="G98" s="16">
        <f t="shared" si="8"/>
        <v>2.0757654385052948E-3</v>
      </c>
      <c r="J98" s="15">
        <f t="shared" si="9"/>
        <v>-2.0551699211170419E-4</v>
      </c>
      <c r="K98" s="15">
        <f t="shared" si="10"/>
        <v>-5.4098002167707101E-3</v>
      </c>
      <c r="L98" s="15">
        <f t="shared" si="11"/>
        <v>1.6053446283174971E-3</v>
      </c>
    </row>
    <row r="99" spans="1:12" x14ac:dyDescent="0.3">
      <c r="A99" s="3">
        <v>42515</v>
      </c>
      <c r="B99" s="18">
        <v>29.25</v>
      </c>
      <c r="C99" s="16">
        <f t="shared" si="6"/>
        <v>2.1655606007684236E-2</v>
      </c>
      <c r="D99" s="18">
        <v>67.349999999999994</v>
      </c>
      <c r="E99" s="16">
        <f t="shared" si="7"/>
        <v>1.2629679747406142E-2</v>
      </c>
      <c r="F99" s="18">
        <v>19.47</v>
      </c>
      <c r="G99" s="16">
        <f t="shared" si="8"/>
        <v>8.2858622475401322E-3</v>
      </c>
      <c r="J99" s="15">
        <f t="shared" si="9"/>
        <v>2.110068300578925E-2</v>
      </c>
      <c r="K99" s="15">
        <f t="shared" si="10"/>
        <v>1.2157042905859861E-2</v>
      </c>
      <c r="L99" s="15">
        <f t="shared" si="11"/>
        <v>7.8154414373523343E-3</v>
      </c>
    </row>
    <row r="100" spans="1:12" x14ac:dyDescent="0.3">
      <c r="A100" s="3">
        <v>42516</v>
      </c>
      <c r="B100" s="18">
        <v>29.68</v>
      </c>
      <c r="C100" s="16">
        <f t="shared" si="6"/>
        <v>1.4700854700854693E-2</v>
      </c>
      <c r="D100" s="18">
        <v>67.7</v>
      </c>
      <c r="E100" s="16">
        <f t="shared" si="7"/>
        <v>5.1967334818114885E-3</v>
      </c>
      <c r="F100" s="18">
        <v>19.57</v>
      </c>
      <c r="G100" s="16">
        <f t="shared" si="8"/>
        <v>5.1361068310220581E-3</v>
      </c>
      <c r="J100" s="15">
        <f t="shared" si="9"/>
        <v>1.4145931698959707E-2</v>
      </c>
      <c r="K100" s="15">
        <f t="shared" si="10"/>
        <v>4.7240966402652077E-3</v>
      </c>
      <c r="L100" s="15">
        <f t="shared" si="11"/>
        <v>4.6656860208342602E-3</v>
      </c>
    </row>
    <row r="101" spans="1:12" x14ac:dyDescent="0.3">
      <c r="A101" s="3">
        <v>42517</v>
      </c>
      <c r="B101" s="18">
        <v>29.94</v>
      </c>
      <c r="C101" s="16">
        <f t="shared" si="6"/>
        <v>8.7601078167116597E-3</v>
      </c>
      <c r="D101" s="18">
        <v>68.209999999999994</v>
      </c>
      <c r="E101" s="16">
        <f t="shared" si="7"/>
        <v>7.5332348596748311E-3</v>
      </c>
      <c r="F101" s="18">
        <v>19.649999999999999</v>
      </c>
      <c r="G101" s="16">
        <f t="shared" si="8"/>
        <v>4.0878896269800347E-3</v>
      </c>
      <c r="J101" s="15">
        <f t="shared" si="9"/>
        <v>8.2051848148166732E-3</v>
      </c>
      <c r="K101" s="15">
        <f t="shared" si="10"/>
        <v>7.0605980181285503E-3</v>
      </c>
      <c r="L101" s="15">
        <f t="shared" si="11"/>
        <v>3.6174688167922371E-3</v>
      </c>
    </row>
    <row r="102" spans="1:12" x14ac:dyDescent="0.3">
      <c r="A102" s="3">
        <v>42520</v>
      </c>
      <c r="B102" s="18">
        <v>30.09</v>
      </c>
      <c r="C102" s="16">
        <f t="shared" si="6"/>
        <v>5.0100200400802208E-3</v>
      </c>
      <c r="D102" s="18">
        <v>68.56</v>
      </c>
      <c r="E102" s="16">
        <f t="shared" si="7"/>
        <v>5.1312124321947206E-3</v>
      </c>
      <c r="F102" s="18">
        <v>19.66</v>
      </c>
      <c r="G102" s="16">
        <f t="shared" si="8"/>
        <v>5.0890585241747388E-4</v>
      </c>
      <c r="J102" s="15">
        <f t="shared" si="9"/>
        <v>4.4550970381852344E-3</v>
      </c>
      <c r="K102" s="15">
        <f t="shared" si="10"/>
        <v>4.6585755906484397E-3</v>
      </c>
      <c r="L102" s="15">
        <f t="shared" si="11"/>
        <v>3.8485042229676185E-5</v>
      </c>
    </row>
    <row r="103" spans="1:12" x14ac:dyDescent="0.3">
      <c r="A103" s="3">
        <v>42521</v>
      </c>
      <c r="B103" s="18">
        <v>30.06</v>
      </c>
      <c r="C103" s="16">
        <f t="shared" si="6"/>
        <v>-9.9700897308074854E-4</v>
      </c>
      <c r="D103" s="18">
        <v>68.599999999999994</v>
      </c>
      <c r="E103" s="16">
        <f t="shared" si="7"/>
        <v>5.8343057176180046E-4</v>
      </c>
      <c r="F103" s="18">
        <v>19.59</v>
      </c>
      <c r="G103" s="16">
        <f t="shared" si="8"/>
        <v>-3.560528992878953E-3</v>
      </c>
      <c r="J103" s="15">
        <f t="shared" si="9"/>
        <v>-1.5519319749757346E-3</v>
      </c>
      <c r="K103" s="15">
        <f t="shared" si="10"/>
        <v>1.1079373021551976E-4</v>
      </c>
      <c r="L103" s="15">
        <f t="shared" si="11"/>
        <v>-4.0309498030667509E-3</v>
      </c>
    </row>
    <row r="104" spans="1:12" x14ac:dyDescent="0.3">
      <c r="A104" s="3">
        <v>42522</v>
      </c>
      <c r="B104" s="18">
        <v>30.01</v>
      </c>
      <c r="C104" s="16">
        <f t="shared" si="6"/>
        <v>-1.663339986693213E-3</v>
      </c>
      <c r="D104" s="18">
        <v>68.239999999999995</v>
      </c>
      <c r="E104" s="16">
        <f t="shared" si="7"/>
        <v>-5.2478134110787167E-3</v>
      </c>
      <c r="F104" s="18">
        <v>19.62</v>
      </c>
      <c r="G104" s="16">
        <f t="shared" si="8"/>
        <v>1.5313935681471325E-3</v>
      </c>
      <c r="J104" s="15">
        <f t="shared" si="9"/>
        <v>-2.2182629885881991E-3</v>
      </c>
      <c r="K104" s="15">
        <f t="shared" si="10"/>
        <v>-5.7204502526249975E-3</v>
      </c>
      <c r="L104" s="15">
        <f t="shared" si="11"/>
        <v>1.0609727579593347E-3</v>
      </c>
    </row>
    <row r="105" spans="1:12" x14ac:dyDescent="0.3">
      <c r="A105" s="3">
        <v>42523</v>
      </c>
      <c r="B105" s="18">
        <v>30.16</v>
      </c>
      <c r="C105" s="16">
        <f t="shared" si="6"/>
        <v>4.9983338887036322E-3</v>
      </c>
      <c r="D105" s="18">
        <v>68.67</v>
      </c>
      <c r="E105" s="16">
        <f t="shared" si="7"/>
        <v>6.3012895662368784E-3</v>
      </c>
      <c r="F105" s="18">
        <v>19.649999999999999</v>
      </c>
      <c r="G105" s="16">
        <f t="shared" si="8"/>
        <v>1.5290519877675379E-3</v>
      </c>
      <c r="J105" s="15">
        <f t="shared" si="9"/>
        <v>4.4434108868086457E-3</v>
      </c>
      <c r="K105" s="15">
        <f t="shared" si="10"/>
        <v>5.8286527246905976E-3</v>
      </c>
      <c r="L105" s="15">
        <f t="shared" si="11"/>
        <v>1.0586311775797402E-3</v>
      </c>
    </row>
    <row r="106" spans="1:12" x14ac:dyDescent="0.3">
      <c r="A106" s="3">
        <v>42524</v>
      </c>
      <c r="B106" s="18">
        <v>30.23</v>
      </c>
      <c r="C106" s="16">
        <f t="shared" si="6"/>
        <v>2.3209549071618873E-3</v>
      </c>
      <c r="D106" s="18">
        <v>68.319999999999993</v>
      </c>
      <c r="E106" s="16">
        <f t="shared" si="7"/>
        <v>-5.0968399592253855E-3</v>
      </c>
      <c r="F106" s="18">
        <v>19.61</v>
      </c>
      <c r="G106" s="16">
        <f t="shared" si="8"/>
        <v>-2.0356234096691184E-3</v>
      </c>
      <c r="J106" s="15">
        <f t="shared" si="9"/>
        <v>1.7660319052669013E-3</v>
      </c>
      <c r="K106" s="15">
        <f t="shared" si="10"/>
        <v>-5.5694768007716663E-3</v>
      </c>
      <c r="L106" s="15">
        <f t="shared" si="11"/>
        <v>-2.5060442198569159E-3</v>
      </c>
    </row>
    <row r="107" spans="1:12" x14ac:dyDescent="0.3">
      <c r="A107" s="3">
        <v>42527</v>
      </c>
      <c r="B107" s="18">
        <v>30.16</v>
      </c>
      <c r="C107" s="16">
        <f t="shared" si="6"/>
        <v>-2.3155805491233972E-3</v>
      </c>
      <c r="D107" s="18">
        <v>68.569999999999993</v>
      </c>
      <c r="E107" s="16">
        <f t="shared" si="7"/>
        <v>3.6592505854800006E-3</v>
      </c>
      <c r="F107" s="18">
        <v>19.559999999999999</v>
      </c>
      <c r="G107" s="16">
        <f t="shared" si="8"/>
        <v>-2.5497195308515908E-3</v>
      </c>
      <c r="J107" s="15">
        <f t="shared" si="9"/>
        <v>-2.8705035510183832E-3</v>
      </c>
      <c r="K107" s="15">
        <f t="shared" si="10"/>
        <v>3.1866137439337198E-3</v>
      </c>
      <c r="L107" s="15">
        <f t="shared" si="11"/>
        <v>-3.0201403410393883E-3</v>
      </c>
    </row>
    <row r="108" spans="1:12" x14ac:dyDescent="0.3">
      <c r="A108" s="3">
        <v>42528</v>
      </c>
      <c r="B108" s="18">
        <v>30.36</v>
      </c>
      <c r="C108" s="16">
        <f t="shared" si="6"/>
        <v>6.6312997347479641E-3</v>
      </c>
      <c r="D108" s="18">
        <v>69.42</v>
      </c>
      <c r="E108" s="16">
        <f t="shared" si="7"/>
        <v>1.2396091585241464E-2</v>
      </c>
      <c r="F108" s="18">
        <v>19.670000000000002</v>
      </c>
      <c r="G108" s="16">
        <f t="shared" si="8"/>
        <v>5.6237218813908196E-3</v>
      </c>
      <c r="J108" s="15">
        <f t="shared" si="9"/>
        <v>6.0763767328529776E-3</v>
      </c>
      <c r="K108" s="15">
        <f t="shared" si="10"/>
        <v>1.1923454743695184E-2</v>
      </c>
      <c r="L108" s="15">
        <f t="shared" si="11"/>
        <v>5.1533010712030217E-3</v>
      </c>
    </row>
    <row r="109" spans="1:12" x14ac:dyDescent="0.3">
      <c r="A109" s="3">
        <v>42529</v>
      </c>
      <c r="B109" s="18">
        <v>30.43</v>
      </c>
      <c r="C109" s="16">
        <f t="shared" si="6"/>
        <v>2.3056653491435597E-3</v>
      </c>
      <c r="D109" s="18">
        <v>69.72</v>
      </c>
      <c r="E109" s="16">
        <f t="shared" si="7"/>
        <v>4.321521175453702E-3</v>
      </c>
      <c r="F109" s="18">
        <v>19.760000000000002</v>
      </c>
      <c r="G109" s="16">
        <f t="shared" si="8"/>
        <v>4.5754956786985268E-3</v>
      </c>
      <c r="J109" s="15">
        <f t="shared" si="9"/>
        <v>1.7507423472485737E-3</v>
      </c>
      <c r="K109" s="15">
        <f t="shared" si="10"/>
        <v>3.8488843339074211E-3</v>
      </c>
      <c r="L109" s="15">
        <f t="shared" si="11"/>
        <v>4.1050748685107288E-3</v>
      </c>
    </row>
    <row r="110" spans="1:12" x14ac:dyDescent="0.3">
      <c r="A110" s="3">
        <v>42530</v>
      </c>
      <c r="B110" s="18">
        <v>30.35</v>
      </c>
      <c r="C110" s="16">
        <f t="shared" si="6"/>
        <v>-2.6289845547157187E-3</v>
      </c>
      <c r="D110" s="18">
        <v>69.790000000000006</v>
      </c>
      <c r="E110" s="16">
        <f t="shared" si="7"/>
        <v>1.0040160642570406E-3</v>
      </c>
      <c r="F110" s="18">
        <v>19.899999999999999</v>
      </c>
      <c r="G110" s="16">
        <f t="shared" si="8"/>
        <v>7.0850202429149078E-3</v>
      </c>
      <c r="J110" s="15">
        <f t="shared" si="9"/>
        <v>-3.1839075566107047E-3</v>
      </c>
      <c r="K110" s="15">
        <f t="shared" si="10"/>
        <v>5.3137922271075989E-4</v>
      </c>
      <c r="L110" s="15">
        <f t="shared" si="11"/>
        <v>6.6145994327271099E-3</v>
      </c>
    </row>
    <row r="111" spans="1:12" x14ac:dyDescent="0.3">
      <c r="A111" s="3">
        <v>42531</v>
      </c>
      <c r="B111" s="18">
        <v>30.26</v>
      </c>
      <c r="C111" s="16">
        <f t="shared" si="6"/>
        <v>-2.9654036243822457E-3</v>
      </c>
      <c r="D111" s="18">
        <v>69.64</v>
      </c>
      <c r="E111" s="16">
        <f t="shared" si="7"/>
        <v>-2.1493050580313477E-3</v>
      </c>
      <c r="F111" s="18">
        <v>19.850000000000001</v>
      </c>
      <c r="G111" s="16">
        <f t="shared" si="8"/>
        <v>-2.5125628140701961E-3</v>
      </c>
      <c r="J111" s="15">
        <f t="shared" si="9"/>
        <v>-3.5203266262772317E-3</v>
      </c>
      <c r="K111" s="15">
        <f t="shared" si="10"/>
        <v>-2.6219418995776286E-3</v>
      </c>
      <c r="L111" s="15">
        <f t="shared" si="11"/>
        <v>-2.9829836242579936E-3</v>
      </c>
    </row>
    <row r="112" spans="1:12" x14ac:dyDescent="0.3">
      <c r="A112" s="3">
        <v>42534</v>
      </c>
      <c r="B112" s="18">
        <v>30.01</v>
      </c>
      <c r="C112" s="16">
        <f t="shared" si="6"/>
        <v>-8.2617316589557177E-3</v>
      </c>
      <c r="D112" s="18">
        <v>69.260000000000005</v>
      </c>
      <c r="E112" s="16">
        <f t="shared" si="7"/>
        <v>-5.4566341183227562E-3</v>
      </c>
      <c r="F112" s="18">
        <v>19.73</v>
      </c>
      <c r="G112" s="16">
        <f t="shared" si="8"/>
        <v>-6.0453400503779342E-3</v>
      </c>
      <c r="J112" s="15">
        <f t="shared" si="9"/>
        <v>-8.8166546608507042E-3</v>
      </c>
      <c r="K112" s="15">
        <f t="shared" si="10"/>
        <v>-5.9292709598690371E-3</v>
      </c>
      <c r="L112" s="15">
        <f t="shared" si="11"/>
        <v>-6.5157608605657322E-3</v>
      </c>
    </row>
    <row r="113" spans="1:12" x14ac:dyDescent="0.3">
      <c r="A113" s="3">
        <v>42535</v>
      </c>
      <c r="B113" s="18">
        <v>30.11</v>
      </c>
      <c r="C113" s="16">
        <f t="shared" si="6"/>
        <v>3.3322225924690141E-3</v>
      </c>
      <c r="D113" s="18">
        <v>70.11</v>
      </c>
      <c r="E113" s="16">
        <f t="shared" si="7"/>
        <v>1.2272596015015846E-2</v>
      </c>
      <c r="F113" s="18">
        <v>19.760000000000002</v>
      </c>
      <c r="G113" s="16">
        <f t="shared" si="8"/>
        <v>1.5205271160669831E-3</v>
      </c>
      <c r="J113" s="15">
        <f t="shared" si="9"/>
        <v>2.777299590574028E-3</v>
      </c>
      <c r="K113" s="15">
        <f t="shared" si="10"/>
        <v>1.1799959173469566E-2</v>
      </c>
      <c r="L113" s="15">
        <f t="shared" si="11"/>
        <v>1.0501063058791853E-3</v>
      </c>
    </row>
    <row r="114" spans="1:12" x14ac:dyDescent="0.3">
      <c r="A114" s="3">
        <v>42536</v>
      </c>
      <c r="B114" s="18">
        <v>30.49</v>
      </c>
      <c r="C114" s="16">
        <f t="shared" si="6"/>
        <v>1.2620391896379868E-2</v>
      </c>
      <c r="D114" s="18">
        <v>70.72</v>
      </c>
      <c r="E114" s="16">
        <f t="shared" si="7"/>
        <v>8.7006133219227344E-3</v>
      </c>
      <c r="F114" s="18">
        <v>19.98</v>
      </c>
      <c r="G114" s="16">
        <f t="shared" si="8"/>
        <v>1.1133603238866252E-2</v>
      </c>
      <c r="J114" s="15">
        <f t="shared" si="9"/>
        <v>1.2065468894484881E-2</v>
      </c>
      <c r="K114" s="15">
        <f t="shared" si="10"/>
        <v>8.2279764803764536E-3</v>
      </c>
      <c r="L114" s="15">
        <f t="shared" si="11"/>
        <v>1.0663182428678454E-2</v>
      </c>
    </row>
    <row r="115" spans="1:12" x14ac:dyDescent="0.3">
      <c r="A115" s="3">
        <v>42537</v>
      </c>
      <c r="B115" s="18">
        <v>30.32</v>
      </c>
      <c r="C115" s="16">
        <f t="shared" si="6"/>
        <v>-5.5755985569038158E-3</v>
      </c>
      <c r="D115" s="18">
        <v>70.62</v>
      </c>
      <c r="E115" s="16">
        <f t="shared" si="7"/>
        <v>-1.4140271493211509E-3</v>
      </c>
      <c r="F115" s="18">
        <v>20.04</v>
      </c>
      <c r="G115" s="16">
        <f t="shared" si="8"/>
        <v>3.0030030030030463E-3</v>
      </c>
      <c r="J115" s="15">
        <f t="shared" si="9"/>
        <v>-6.1305215587988023E-3</v>
      </c>
      <c r="K115" s="15">
        <f t="shared" si="10"/>
        <v>-1.8866639908674317E-3</v>
      </c>
      <c r="L115" s="15">
        <f t="shared" si="11"/>
        <v>2.5325821928152488E-3</v>
      </c>
    </row>
    <row r="116" spans="1:12" x14ac:dyDescent="0.3">
      <c r="A116" s="3">
        <v>42538</v>
      </c>
      <c r="B116" s="18">
        <v>30.41</v>
      </c>
      <c r="C116" s="16">
        <f t="shared" si="6"/>
        <v>2.9683377308706849E-3</v>
      </c>
      <c r="D116" s="18">
        <v>70.849999999999994</v>
      </c>
      <c r="E116" s="16">
        <f t="shared" si="7"/>
        <v>3.2568677428488346E-3</v>
      </c>
      <c r="F116" s="18">
        <v>20.14</v>
      </c>
      <c r="G116" s="16">
        <f t="shared" si="8"/>
        <v>4.9900199600798611E-3</v>
      </c>
      <c r="J116" s="15">
        <f t="shared" si="9"/>
        <v>2.4134147289756988E-3</v>
      </c>
      <c r="K116" s="15">
        <f t="shared" si="10"/>
        <v>2.7842309013025538E-3</v>
      </c>
      <c r="L116" s="15">
        <f t="shared" si="11"/>
        <v>4.5195991498920632E-3</v>
      </c>
    </row>
    <row r="117" spans="1:12" x14ac:dyDescent="0.3">
      <c r="A117" s="3">
        <v>42541</v>
      </c>
      <c r="B117" s="18">
        <v>30.59</v>
      </c>
      <c r="C117" s="16">
        <f t="shared" si="6"/>
        <v>5.9191055573823981E-3</v>
      </c>
      <c r="D117" s="18">
        <v>70.91</v>
      </c>
      <c r="E117" s="16">
        <f t="shared" si="7"/>
        <v>8.468595624560038E-4</v>
      </c>
      <c r="F117" s="18">
        <v>20.14</v>
      </c>
      <c r="G117" s="16">
        <f t="shared" si="8"/>
        <v>0</v>
      </c>
      <c r="J117" s="15">
        <f t="shared" si="9"/>
        <v>5.3641825554874116E-3</v>
      </c>
      <c r="K117" s="15">
        <f t="shared" si="10"/>
        <v>3.7422272090972309E-4</v>
      </c>
      <c r="L117" s="15">
        <f t="shared" si="11"/>
        <v>-4.704208101877977E-4</v>
      </c>
    </row>
    <row r="118" spans="1:12" x14ac:dyDescent="0.3">
      <c r="A118" s="3">
        <v>42542</v>
      </c>
      <c r="B118" s="18">
        <v>30.51</v>
      </c>
      <c r="C118" s="16">
        <f t="shared" si="6"/>
        <v>-2.6152337365151768E-3</v>
      </c>
      <c r="D118" s="18">
        <v>71.040000000000006</v>
      </c>
      <c r="E118" s="16">
        <f t="shared" si="7"/>
        <v>1.8333098293612515E-3</v>
      </c>
      <c r="F118" s="18">
        <v>20.260000000000002</v>
      </c>
      <c r="G118" s="16">
        <f t="shared" si="8"/>
        <v>5.9582919563059278E-3</v>
      </c>
      <c r="J118" s="15">
        <f t="shared" si="9"/>
        <v>-3.1701567384101628E-3</v>
      </c>
      <c r="K118" s="15">
        <f t="shared" si="10"/>
        <v>1.3606729878149707E-3</v>
      </c>
      <c r="L118" s="15">
        <f t="shared" si="11"/>
        <v>5.4878711461181298E-3</v>
      </c>
    </row>
    <row r="119" spans="1:12" x14ac:dyDescent="0.3">
      <c r="A119" s="3">
        <v>42543</v>
      </c>
      <c r="B119" s="18">
        <v>30.48</v>
      </c>
      <c r="C119" s="16">
        <f t="shared" si="6"/>
        <v>-9.8328416912496497E-4</v>
      </c>
      <c r="D119" s="18">
        <v>70.989999999999995</v>
      </c>
      <c r="E119" s="16">
        <f t="shared" si="7"/>
        <v>-7.0382882882902287E-4</v>
      </c>
      <c r="F119" s="18">
        <v>20.34</v>
      </c>
      <c r="G119" s="16">
        <f t="shared" si="8"/>
        <v>3.9486673247777215E-3</v>
      </c>
      <c r="J119" s="15">
        <f t="shared" si="9"/>
        <v>-1.538207171019951E-3</v>
      </c>
      <c r="K119" s="15">
        <f t="shared" si="10"/>
        <v>-1.1764656703753037E-3</v>
      </c>
      <c r="L119" s="15">
        <f t="shared" si="11"/>
        <v>3.478246514589924E-3</v>
      </c>
    </row>
    <row r="120" spans="1:12" x14ac:dyDescent="0.3">
      <c r="A120" s="3">
        <v>42544</v>
      </c>
      <c r="B120" s="18">
        <v>30.7</v>
      </c>
      <c r="C120" s="16">
        <f t="shared" si="6"/>
        <v>7.2178477690287846E-3</v>
      </c>
      <c r="D120" s="18">
        <v>71.06</v>
      </c>
      <c r="E120" s="16">
        <f t="shared" si="7"/>
        <v>9.860543738555716E-4</v>
      </c>
      <c r="F120" s="24">
        <v>20.149999999999999</v>
      </c>
      <c r="G120" s="16">
        <f t="shared" si="8"/>
        <v>-9.3411996066864456E-3</v>
      </c>
      <c r="J120" s="15">
        <f t="shared" si="9"/>
        <v>6.6629247671337981E-3</v>
      </c>
      <c r="K120" s="15">
        <f t="shared" si="10"/>
        <v>5.1341753230929089E-4</v>
      </c>
      <c r="L120" s="15">
        <f t="shared" si="11"/>
        <v>-9.8116204168742435E-3</v>
      </c>
    </row>
    <row r="121" spans="1:12" x14ac:dyDescent="0.3">
      <c r="A121" s="3">
        <v>42545</v>
      </c>
      <c r="B121" s="18">
        <v>30.12</v>
      </c>
      <c r="C121" s="16">
        <f t="shared" si="6"/>
        <v>-1.889250814332244E-2</v>
      </c>
      <c r="D121" s="18">
        <v>70.489999999999995</v>
      </c>
      <c r="E121" s="16">
        <f t="shared" si="7"/>
        <v>-8.0213903743316939E-3</v>
      </c>
      <c r="F121" s="18">
        <v>20.149999999999999</v>
      </c>
      <c r="G121" s="16">
        <f t="shared" si="8"/>
        <v>0</v>
      </c>
      <c r="J121" s="15">
        <f t="shared" si="9"/>
        <v>-1.9447431145217426E-2</v>
      </c>
      <c r="K121" s="15">
        <f t="shared" si="10"/>
        <v>-8.4940272158779747E-3</v>
      </c>
      <c r="L121" s="15">
        <f t="shared" si="11"/>
        <v>-4.704208101877977E-4</v>
      </c>
    </row>
    <row r="122" spans="1:12" x14ac:dyDescent="0.3">
      <c r="A122" s="3">
        <v>42548</v>
      </c>
      <c r="B122" s="18">
        <v>30.26</v>
      </c>
      <c r="C122" s="16">
        <f t="shared" si="6"/>
        <v>4.6480743691899029E-3</v>
      </c>
      <c r="D122" s="18">
        <v>71.489999999999995</v>
      </c>
      <c r="E122" s="16">
        <f t="shared" si="7"/>
        <v>1.4186409419775892E-2</v>
      </c>
      <c r="F122" s="18">
        <v>20.2</v>
      </c>
      <c r="G122" s="16">
        <f t="shared" si="8"/>
        <v>2.4813895781639062E-3</v>
      </c>
      <c r="J122" s="15">
        <f t="shared" si="9"/>
        <v>4.0931513672949164E-3</v>
      </c>
      <c r="K122" s="15">
        <f t="shared" si="10"/>
        <v>1.3713772578229611E-2</v>
      </c>
      <c r="L122" s="15">
        <f t="shared" si="11"/>
        <v>2.0109687679761086E-3</v>
      </c>
    </row>
    <row r="123" spans="1:12" x14ac:dyDescent="0.3">
      <c r="A123" s="3">
        <v>42549</v>
      </c>
      <c r="B123" s="18">
        <v>30.37</v>
      </c>
      <c r="C123" s="16">
        <f t="shared" si="6"/>
        <v>3.6351619299404003E-3</v>
      </c>
      <c r="D123" s="18">
        <v>71.760000000000005</v>
      </c>
      <c r="E123" s="16">
        <f t="shared" si="7"/>
        <v>3.7767519932858651E-3</v>
      </c>
      <c r="F123" s="18">
        <v>20.309999999999999</v>
      </c>
      <c r="G123" s="16">
        <f t="shared" si="8"/>
        <v>5.4455445544554504E-3</v>
      </c>
      <c r="J123" s="15">
        <f t="shared" si="9"/>
        <v>3.0802389280454143E-3</v>
      </c>
      <c r="K123" s="15">
        <f t="shared" si="10"/>
        <v>3.3041151517395843E-3</v>
      </c>
      <c r="L123" s="15">
        <f t="shared" si="11"/>
        <v>4.9751237442676524E-3</v>
      </c>
    </row>
    <row r="124" spans="1:12" x14ac:dyDescent="0.3">
      <c r="A124" s="3">
        <v>42550</v>
      </c>
      <c r="B124" s="18">
        <v>30.69</v>
      </c>
      <c r="C124" s="16">
        <f t="shared" si="6"/>
        <v>1.0536713862364211E-2</v>
      </c>
      <c r="D124" s="18">
        <v>72.72</v>
      </c>
      <c r="E124" s="16">
        <f t="shared" si="7"/>
        <v>1.3377926421404673E-2</v>
      </c>
      <c r="F124" s="18">
        <v>20.51</v>
      </c>
      <c r="G124" s="16">
        <f t="shared" si="8"/>
        <v>9.8473658296407418E-3</v>
      </c>
      <c r="J124" s="15">
        <f t="shared" si="9"/>
        <v>9.9817908604692245E-3</v>
      </c>
      <c r="K124" s="15">
        <f t="shared" si="10"/>
        <v>1.2905289579858393E-2</v>
      </c>
      <c r="L124" s="15">
        <f t="shared" si="11"/>
        <v>9.3769450194529438E-3</v>
      </c>
    </row>
    <row r="125" spans="1:12" x14ac:dyDescent="0.3">
      <c r="A125" s="3">
        <v>42551</v>
      </c>
      <c r="B125" s="18">
        <v>31.07</v>
      </c>
      <c r="C125" s="16">
        <f t="shared" si="6"/>
        <v>1.23818833496252E-2</v>
      </c>
      <c r="D125" s="18">
        <v>73.33</v>
      </c>
      <c r="E125" s="16">
        <f t="shared" si="7"/>
        <v>8.3883388338834575E-3</v>
      </c>
      <c r="F125" s="18">
        <v>20.74</v>
      </c>
      <c r="G125" s="16">
        <f t="shared" si="8"/>
        <v>1.1214041930765362E-2</v>
      </c>
      <c r="J125" s="15">
        <f t="shared" si="9"/>
        <v>1.1826960347730214E-2</v>
      </c>
      <c r="K125" s="15">
        <f t="shared" si="10"/>
        <v>7.9157019923371767E-3</v>
      </c>
      <c r="L125" s="15">
        <f t="shared" si="11"/>
        <v>1.0743621120577564E-2</v>
      </c>
    </row>
    <row r="126" spans="1:12" x14ac:dyDescent="0.3">
      <c r="A126" s="3">
        <v>42552</v>
      </c>
      <c r="B126" s="18">
        <v>31.3</v>
      </c>
      <c r="C126" s="16">
        <f t="shared" si="6"/>
        <v>7.4026392018022857E-3</v>
      </c>
      <c r="D126" s="18">
        <v>73.94</v>
      </c>
      <c r="E126" s="16">
        <f t="shared" si="7"/>
        <v>8.3185599345425576E-3</v>
      </c>
      <c r="F126" s="18">
        <v>20.88</v>
      </c>
      <c r="G126" s="16">
        <f t="shared" si="8"/>
        <v>6.7502410800386325E-3</v>
      </c>
      <c r="J126" s="15">
        <f t="shared" si="9"/>
        <v>6.8477161999072993E-3</v>
      </c>
      <c r="K126" s="15">
        <f t="shared" si="10"/>
        <v>7.8459230929962768E-3</v>
      </c>
      <c r="L126" s="15">
        <f t="shared" si="11"/>
        <v>6.2798202698508346E-3</v>
      </c>
    </row>
    <row r="127" spans="1:12" x14ac:dyDescent="0.3">
      <c r="A127" s="3">
        <v>42555</v>
      </c>
      <c r="B127" s="18">
        <v>31.5</v>
      </c>
      <c r="C127" s="16">
        <f t="shared" si="6"/>
        <v>6.389776357827559E-3</v>
      </c>
      <c r="D127" s="18">
        <v>74.37</v>
      </c>
      <c r="E127" s="16">
        <f t="shared" si="7"/>
        <v>5.8155261022452276E-3</v>
      </c>
      <c r="F127" s="18">
        <v>20.96</v>
      </c>
      <c r="G127" s="16">
        <f t="shared" si="8"/>
        <v>3.8314176245211051E-3</v>
      </c>
      <c r="J127" s="15">
        <f t="shared" si="9"/>
        <v>5.8348533559325726E-3</v>
      </c>
      <c r="K127" s="15">
        <f t="shared" si="10"/>
        <v>5.3428892606989468E-3</v>
      </c>
      <c r="L127" s="15">
        <f t="shared" si="11"/>
        <v>3.3609968143333076E-3</v>
      </c>
    </row>
    <row r="128" spans="1:12" x14ac:dyDescent="0.3">
      <c r="A128" s="3">
        <v>42556</v>
      </c>
      <c r="B128" s="18">
        <v>31.34</v>
      </c>
      <c r="C128" s="16">
        <f t="shared" si="6"/>
        <v>-5.0793650793651279E-3</v>
      </c>
      <c r="D128" s="18">
        <v>74.349999999999994</v>
      </c>
      <c r="E128" s="16">
        <f t="shared" si="7"/>
        <v>-2.6892564206015823E-4</v>
      </c>
      <c r="F128" s="18">
        <v>20.97</v>
      </c>
      <c r="G128" s="16">
        <f t="shared" si="8"/>
        <v>4.7709923664118747E-4</v>
      </c>
      <c r="J128" s="15">
        <f t="shared" si="9"/>
        <v>-5.6342880812601144E-3</v>
      </c>
      <c r="K128" s="15">
        <f t="shared" si="10"/>
        <v>-7.4156248360643894E-4</v>
      </c>
      <c r="L128" s="15">
        <f t="shared" si="11"/>
        <v>6.6784264533897787E-6</v>
      </c>
    </row>
    <row r="129" spans="1:12" x14ac:dyDescent="0.3">
      <c r="A129" s="3">
        <v>42558</v>
      </c>
      <c r="B129" s="18">
        <v>31.36</v>
      </c>
      <c r="C129" s="16">
        <f t="shared" si="6"/>
        <v>6.3816209317169026E-4</v>
      </c>
      <c r="D129" s="18">
        <v>74.400000000000006</v>
      </c>
      <c r="E129" s="16">
        <f t="shared" si="7"/>
        <v>6.7249495628796119E-4</v>
      </c>
      <c r="F129" s="18">
        <v>20.82</v>
      </c>
      <c r="G129" s="16">
        <f t="shared" si="8"/>
        <v>-7.1530758226036051E-3</v>
      </c>
      <c r="J129" s="15">
        <f t="shared" si="9"/>
        <v>8.323909127670422E-5</v>
      </c>
      <c r="K129" s="15">
        <f t="shared" si="10"/>
        <v>1.9985811474168048E-4</v>
      </c>
      <c r="L129" s="15">
        <f t="shared" si="11"/>
        <v>-7.623496632791403E-3</v>
      </c>
    </row>
    <row r="130" spans="1:12" x14ac:dyDescent="0.3">
      <c r="A130" s="3">
        <v>42559</v>
      </c>
      <c r="B130" s="18">
        <v>31.32</v>
      </c>
      <c r="C130" s="16">
        <f t="shared" si="6"/>
        <v>-1.2755102040815647E-3</v>
      </c>
      <c r="D130" s="18">
        <v>74.040000000000006</v>
      </c>
      <c r="E130" s="16">
        <f t="shared" si="7"/>
        <v>-4.8387096774193949E-3</v>
      </c>
      <c r="F130" s="18">
        <v>20.75</v>
      </c>
      <c r="G130" s="16">
        <f t="shared" si="8"/>
        <v>-3.3621517771373899E-3</v>
      </c>
      <c r="J130" s="15">
        <f t="shared" si="9"/>
        <v>-1.8304332059765507E-3</v>
      </c>
      <c r="K130" s="15">
        <f t="shared" si="10"/>
        <v>-5.3113465189656758E-3</v>
      </c>
      <c r="L130" s="15">
        <f t="shared" si="11"/>
        <v>-3.8325725873251874E-3</v>
      </c>
    </row>
    <row r="131" spans="1:12" x14ac:dyDescent="0.3">
      <c r="A131" s="3">
        <v>42562</v>
      </c>
      <c r="B131" s="18">
        <v>31.82</v>
      </c>
      <c r="C131" s="16">
        <f t="shared" si="6"/>
        <v>1.5964240102171123E-2</v>
      </c>
      <c r="D131" s="18">
        <v>75.08</v>
      </c>
      <c r="E131" s="16">
        <f t="shared" si="7"/>
        <v>1.4046461372231089E-2</v>
      </c>
      <c r="F131" s="18">
        <v>20.94</v>
      </c>
      <c r="G131" s="16">
        <f t="shared" si="8"/>
        <v>9.1566265060241125E-3</v>
      </c>
      <c r="J131" s="15">
        <f t="shared" si="9"/>
        <v>1.5409317100276137E-2</v>
      </c>
      <c r="K131" s="15">
        <f t="shared" si="10"/>
        <v>1.3573824530684809E-2</v>
      </c>
      <c r="L131" s="15">
        <f t="shared" si="11"/>
        <v>8.6862056958363146E-3</v>
      </c>
    </row>
    <row r="132" spans="1:12" x14ac:dyDescent="0.3">
      <c r="A132" s="3">
        <v>42563</v>
      </c>
      <c r="B132" s="18">
        <v>32.090000000000003</v>
      </c>
      <c r="C132" s="16">
        <f t="shared" si="6"/>
        <v>8.4852294154620367E-3</v>
      </c>
      <c r="D132" s="18">
        <v>75.91</v>
      </c>
      <c r="E132" s="16">
        <f t="shared" si="7"/>
        <v>1.1054874800213055E-2</v>
      </c>
      <c r="F132" s="18">
        <v>20.99</v>
      </c>
      <c r="G132" s="16">
        <f t="shared" si="8"/>
        <v>2.3877745940781292E-3</v>
      </c>
      <c r="J132" s="15">
        <f t="shared" si="9"/>
        <v>7.9303064135670502E-3</v>
      </c>
      <c r="K132" s="15">
        <f t="shared" si="10"/>
        <v>1.0582237958666774E-2</v>
      </c>
      <c r="L132" s="15">
        <f t="shared" si="11"/>
        <v>1.9173537838903314E-3</v>
      </c>
    </row>
    <row r="133" spans="1:12" x14ac:dyDescent="0.3">
      <c r="A133" s="3">
        <v>42564</v>
      </c>
      <c r="B133" s="18">
        <v>31.97</v>
      </c>
      <c r="C133" s="16">
        <f t="shared" ref="C133:C196" si="12">B133/B132-1</f>
        <v>-3.7394827048926604E-3</v>
      </c>
      <c r="D133" s="18">
        <v>75.06</v>
      </c>
      <c r="E133" s="16">
        <f t="shared" ref="E133:E196" si="13">D133/D132-1</f>
        <v>-1.1197470688973699E-2</v>
      </c>
      <c r="F133" s="18">
        <v>20.95</v>
      </c>
      <c r="G133" s="16">
        <f t="shared" ref="G133:G196" si="14">F133/F132-1</f>
        <v>-1.9056693663649371E-3</v>
      </c>
      <c r="J133" s="15">
        <f t="shared" ref="J133:J196" si="15">C133-$C$1235</f>
        <v>-4.2944057067876469E-3</v>
      </c>
      <c r="K133" s="15">
        <f t="shared" ref="K133:K196" si="16">E133-$E$1235</f>
        <v>-1.1670107530519979E-2</v>
      </c>
      <c r="L133" s="15">
        <f t="shared" ref="L133:L196" si="17">G133-$G$1235</f>
        <v>-2.3760901765527346E-3</v>
      </c>
    </row>
    <row r="134" spans="1:12" x14ac:dyDescent="0.3">
      <c r="A134" s="3">
        <v>42565</v>
      </c>
      <c r="B134" s="18">
        <v>32.21</v>
      </c>
      <c r="C134" s="16">
        <f t="shared" si="12"/>
        <v>7.5070378479824562E-3</v>
      </c>
      <c r="D134" s="18">
        <v>75.67</v>
      </c>
      <c r="E134" s="16">
        <f t="shared" si="13"/>
        <v>8.1268318678391349E-3</v>
      </c>
      <c r="F134" s="18">
        <v>21.14</v>
      </c>
      <c r="G134" s="16">
        <f t="shared" si="14"/>
        <v>9.0692124105011818E-3</v>
      </c>
      <c r="J134" s="15">
        <f t="shared" si="15"/>
        <v>6.9521148460874697E-3</v>
      </c>
      <c r="K134" s="15">
        <f t="shared" si="16"/>
        <v>7.6541950262928541E-3</v>
      </c>
      <c r="L134" s="15">
        <f t="shared" si="17"/>
        <v>8.5987916003133838E-3</v>
      </c>
    </row>
    <row r="135" spans="1:12" x14ac:dyDescent="0.3">
      <c r="A135" s="3">
        <v>42566</v>
      </c>
      <c r="B135" s="18">
        <v>32.18</v>
      </c>
      <c r="C135" s="16">
        <f t="shared" si="12"/>
        <v>-9.3138776777401677E-4</v>
      </c>
      <c r="D135" s="18">
        <v>75.47</v>
      </c>
      <c r="E135" s="16">
        <f t="shared" si="13"/>
        <v>-2.6430553720100392E-3</v>
      </c>
      <c r="F135" s="18">
        <v>21.13</v>
      </c>
      <c r="G135" s="16">
        <f t="shared" si="14"/>
        <v>-4.7303689687805406E-4</v>
      </c>
      <c r="J135" s="15">
        <f t="shared" si="15"/>
        <v>-1.4863107696690028E-3</v>
      </c>
      <c r="K135" s="15">
        <f t="shared" si="16"/>
        <v>-3.11569221355632E-3</v>
      </c>
      <c r="L135" s="15">
        <f t="shared" si="17"/>
        <v>-9.4345770706585181E-4</v>
      </c>
    </row>
    <row r="136" spans="1:12" x14ac:dyDescent="0.3">
      <c r="A136" s="3">
        <v>42569</v>
      </c>
      <c r="B136" s="18">
        <v>32.11</v>
      </c>
      <c r="C136" s="16">
        <f t="shared" si="12"/>
        <v>-2.1752641392168703E-3</v>
      </c>
      <c r="D136" s="18">
        <v>75.11</v>
      </c>
      <c r="E136" s="16">
        <f t="shared" si="13"/>
        <v>-4.7701073274148964E-3</v>
      </c>
      <c r="F136" s="18">
        <v>21.08</v>
      </c>
      <c r="G136" s="16">
        <f t="shared" si="14"/>
        <v>-2.3663038334122977E-3</v>
      </c>
      <c r="J136" s="15">
        <f t="shared" si="15"/>
        <v>-2.7301871411118564E-3</v>
      </c>
      <c r="K136" s="15">
        <f t="shared" si="16"/>
        <v>-5.2427441689611772E-3</v>
      </c>
      <c r="L136" s="15">
        <f t="shared" si="17"/>
        <v>-2.8367246436000952E-3</v>
      </c>
    </row>
    <row r="137" spans="1:12" x14ac:dyDescent="0.3">
      <c r="A137" s="3">
        <v>42570</v>
      </c>
      <c r="B137" s="18">
        <v>32.21</v>
      </c>
      <c r="C137" s="16">
        <f t="shared" si="12"/>
        <v>3.1142946122704185E-3</v>
      </c>
      <c r="D137" s="18">
        <v>75.180000000000007</v>
      </c>
      <c r="E137" s="16">
        <f t="shared" si="13"/>
        <v>9.3196644920801042E-4</v>
      </c>
      <c r="F137" s="18">
        <v>21.12</v>
      </c>
      <c r="G137" s="16">
        <f t="shared" si="14"/>
        <v>1.8975332068311701E-3</v>
      </c>
      <c r="J137" s="15">
        <f t="shared" si="15"/>
        <v>2.5593716103754324E-3</v>
      </c>
      <c r="K137" s="15">
        <f t="shared" si="16"/>
        <v>4.5932960766172971E-4</v>
      </c>
      <c r="L137" s="15">
        <f t="shared" si="17"/>
        <v>1.4271123966433724E-3</v>
      </c>
    </row>
    <row r="138" spans="1:12" x14ac:dyDescent="0.3">
      <c r="A138" s="3">
        <v>42571</v>
      </c>
      <c r="B138" s="18">
        <v>32.36</v>
      </c>
      <c r="C138" s="16">
        <f t="shared" si="12"/>
        <v>4.6569388388699728E-3</v>
      </c>
      <c r="D138" s="18">
        <v>75.77</v>
      </c>
      <c r="E138" s="16">
        <f t="shared" si="13"/>
        <v>7.8478318701780125E-3</v>
      </c>
      <c r="F138" s="18">
        <v>21.36</v>
      </c>
      <c r="G138" s="16">
        <f t="shared" si="14"/>
        <v>1.1363636363636243E-2</v>
      </c>
      <c r="J138" s="15">
        <f t="shared" si="15"/>
        <v>4.1020158369749864E-3</v>
      </c>
      <c r="K138" s="15">
        <f t="shared" si="16"/>
        <v>7.3751950286317317E-3</v>
      </c>
      <c r="L138" s="15">
        <f t="shared" si="17"/>
        <v>1.0893215553448445E-2</v>
      </c>
    </row>
    <row r="139" spans="1:12" x14ac:dyDescent="0.3">
      <c r="A139" s="3">
        <v>42572</v>
      </c>
      <c r="B139" s="18">
        <v>32.159999999999997</v>
      </c>
      <c r="C139" s="16">
        <f t="shared" si="12"/>
        <v>-6.1804697156985222E-3</v>
      </c>
      <c r="D139" s="18">
        <v>75.66</v>
      </c>
      <c r="E139" s="16">
        <f t="shared" si="13"/>
        <v>-1.4517619110465674E-3</v>
      </c>
      <c r="F139" s="18">
        <v>21.32</v>
      </c>
      <c r="G139" s="16">
        <f t="shared" si="14"/>
        <v>-1.8726591760299671E-3</v>
      </c>
      <c r="J139" s="15">
        <f t="shared" si="15"/>
        <v>-6.7353927175935087E-3</v>
      </c>
      <c r="K139" s="15">
        <f t="shared" si="16"/>
        <v>-1.9243987525928482E-3</v>
      </c>
      <c r="L139" s="15">
        <f t="shared" si="17"/>
        <v>-2.3430799862177647E-3</v>
      </c>
    </row>
    <row r="140" spans="1:12" x14ac:dyDescent="0.3">
      <c r="A140" s="3">
        <v>42573</v>
      </c>
      <c r="B140" s="18">
        <v>32.229999999999997</v>
      </c>
      <c r="C140" s="16">
        <f t="shared" si="12"/>
        <v>2.1766169154229242E-3</v>
      </c>
      <c r="D140" s="18">
        <v>76.069999999999993</v>
      </c>
      <c r="E140" s="16">
        <f t="shared" si="13"/>
        <v>5.4189796457837502E-3</v>
      </c>
      <c r="F140" s="18">
        <v>21.43</v>
      </c>
      <c r="G140" s="16">
        <f t="shared" si="14"/>
        <v>5.1594746716696616E-3</v>
      </c>
      <c r="J140" s="15">
        <f t="shared" si="15"/>
        <v>1.6216939135279382E-3</v>
      </c>
      <c r="K140" s="15">
        <f t="shared" si="16"/>
        <v>4.9463428042374694E-3</v>
      </c>
      <c r="L140" s="15">
        <f t="shared" si="17"/>
        <v>4.6890538614818636E-3</v>
      </c>
    </row>
    <row r="141" spans="1:12" x14ac:dyDescent="0.3">
      <c r="A141" s="3">
        <v>42576</v>
      </c>
      <c r="B141" s="18">
        <v>32.590000000000003</v>
      </c>
      <c r="C141" s="16">
        <f t="shared" si="12"/>
        <v>1.1169717654359479E-2</v>
      </c>
      <c r="D141" s="18">
        <v>76.709999999999994</v>
      </c>
      <c r="E141" s="16">
        <f t="shared" si="13"/>
        <v>8.4133035362166098E-3</v>
      </c>
      <c r="F141" s="18">
        <v>21.54</v>
      </c>
      <c r="G141" s="16">
        <f t="shared" si="14"/>
        <v>5.1329911339244028E-3</v>
      </c>
      <c r="J141" s="15">
        <f t="shared" si="15"/>
        <v>1.0614794652464492E-2</v>
      </c>
      <c r="K141" s="15">
        <f t="shared" si="16"/>
        <v>7.9406666946703289E-3</v>
      </c>
      <c r="L141" s="15">
        <f t="shared" si="17"/>
        <v>4.6625703237366048E-3</v>
      </c>
    </row>
    <row r="142" spans="1:12" x14ac:dyDescent="0.3">
      <c r="A142" s="3">
        <v>42577</v>
      </c>
      <c r="B142" s="18">
        <v>32.520000000000003</v>
      </c>
      <c r="C142" s="16">
        <f t="shared" si="12"/>
        <v>-2.1478981282602172E-3</v>
      </c>
      <c r="D142" s="18">
        <v>76.260000000000005</v>
      </c>
      <c r="E142" s="16">
        <f t="shared" si="13"/>
        <v>-5.8662495111456714E-3</v>
      </c>
      <c r="F142" s="18">
        <v>21.51</v>
      </c>
      <c r="G142" s="16">
        <f t="shared" si="14"/>
        <v>-1.3927576601669989E-3</v>
      </c>
      <c r="J142" s="15">
        <f t="shared" si="15"/>
        <v>-2.7028211301552032E-3</v>
      </c>
      <c r="K142" s="15">
        <f t="shared" si="16"/>
        <v>-6.3388863526919522E-3</v>
      </c>
      <c r="L142" s="15">
        <f t="shared" si="17"/>
        <v>-1.8631784703547966E-3</v>
      </c>
    </row>
    <row r="143" spans="1:12" x14ac:dyDescent="0.3">
      <c r="A143" s="3">
        <v>42578</v>
      </c>
      <c r="B143" s="18">
        <v>32.61</v>
      </c>
      <c r="C143" s="16">
        <f t="shared" si="12"/>
        <v>2.7675276752765487E-3</v>
      </c>
      <c r="D143" s="18">
        <v>76.61</v>
      </c>
      <c r="E143" s="16">
        <f t="shared" si="13"/>
        <v>4.5895620246523272E-3</v>
      </c>
      <c r="F143" s="18">
        <v>21.54</v>
      </c>
      <c r="G143" s="16">
        <f t="shared" si="14"/>
        <v>1.3947001394698511E-3</v>
      </c>
      <c r="J143" s="15">
        <f t="shared" si="15"/>
        <v>2.2126046733815627E-3</v>
      </c>
      <c r="K143" s="15">
        <f t="shared" si="16"/>
        <v>4.1169251831060464E-3</v>
      </c>
      <c r="L143" s="15">
        <f t="shared" si="17"/>
        <v>9.242793292820533E-4</v>
      </c>
    </row>
    <row r="144" spans="1:12" x14ac:dyDescent="0.3">
      <c r="A144" s="3">
        <v>42579</v>
      </c>
      <c r="B144" s="18">
        <v>32.75</v>
      </c>
      <c r="C144" s="16">
        <f t="shared" si="12"/>
        <v>4.2931616068691003E-3</v>
      </c>
      <c r="D144" s="18">
        <v>76.83</v>
      </c>
      <c r="E144" s="16">
        <f t="shared" si="13"/>
        <v>2.8716877692207543E-3</v>
      </c>
      <c r="F144" s="18">
        <v>21.7</v>
      </c>
      <c r="G144" s="16">
        <f t="shared" si="14"/>
        <v>7.4280408542246601E-3</v>
      </c>
      <c r="J144" s="15">
        <f t="shared" si="15"/>
        <v>3.7382386049741143E-3</v>
      </c>
      <c r="K144" s="15">
        <f t="shared" si="16"/>
        <v>2.3990509276744735E-3</v>
      </c>
      <c r="L144" s="15">
        <f t="shared" si="17"/>
        <v>6.9576200440368621E-3</v>
      </c>
    </row>
    <row r="145" spans="1:12" x14ac:dyDescent="0.3">
      <c r="A145" s="3">
        <v>42580</v>
      </c>
      <c r="B145" s="18">
        <v>32.69</v>
      </c>
      <c r="C145" s="16">
        <f t="shared" si="12"/>
        <v>-1.8320610687023731E-3</v>
      </c>
      <c r="D145" s="18">
        <v>77.03</v>
      </c>
      <c r="E145" s="16">
        <f t="shared" si="13"/>
        <v>2.6031498112717433E-3</v>
      </c>
      <c r="F145" s="18">
        <v>21.77</v>
      </c>
      <c r="G145" s="16">
        <f t="shared" si="14"/>
        <v>3.225806451612856E-3</v>
      </c>
      <c r="J145" s="15">
        <f t="shared" si="15"/>
        <v>-2.3869840705973591E-3</v>
      </c>
      <c r="K145" s="15">
        <f t="shared" si="16"/>
        <v>2.1305129697254625E-3</v>
      </c>
      <c r="L145" s="15">
        <f t="shared" si="17"/>
        <v>2.7553856414250584E-3</v>
      </c>
    </row>
    <row r="146" spans="1:12" x14ac:dyDescent="0.3">
      <c r="A146" s="3">
        <v>42583</v>
      </c>
      <c r="B146" s="18">
        <v>32.71</v>
      </c>
      <c r="C146" s="16">
        <f t="shared" si="12"/>
        <v>6.1180789232184729E-4</v>
      </c>
      <c r="D146" s="18">
        <v>77.33</v>
      </c>
      <c r="E146" s="16">
        <f t="shared" si="13"/>
        <v>3.8945865247306255E-3</v>
      </c>
      <c r="F146" s="18">
        <v>21.91</v>
      </c>
      <c r="G146" s="16">
        <f t="shared" si="14"/>
        <v>6.4308681672025081E-3</v>
      </c>
      <c r="J146" s="15">
        <f t="shared" si="15"/>
        <v>5.6884890426861252E-5</v>
      </c>
      <c r="K146" s="15">
        <f t="shared" si="16"/>
        <v>3.4219496831843447E-3</v>
      </c>
      <c r="L146" s="15">
        <f t="shared" si="17"/>
        <v>5.9604473570147101E-3</v>
      </c>
    </row>
    <row r="147" spans="1:12" x14ac:dyDescent="0.3">
      <c r="A147" s="3">
        <v>42584</v>
      </c>
      <c r="B147" s="18">
        <v>32.630000000000003</v>
      </c>
      <c r="C147" s="16">
        <f t="shared" si="12"/>
        <v>-2.4457352491592532E-3</v>
      </c>
      <c r="D147" s="18">
        <v>76.790000000000006</v>
      </c>
      <c r="E147" s="16">
        <f t="shared" si="13"/>
        <v>-6.9830596146384094E-3</v>
      </c>
      <c r="F147" s="18">
        <v>21.93</v>
      </c>
      <c r="G147" s="16">
        <f t="shared" si="14"/>
        <v>9.128251939753973E-4</v>
      </c>
      <c r="J147" s="15">
        <f t="shared" si="15"/>
        <v>-3.0006582510542393E-3</v>
      </c>
      <c r="K147" s="15">
        <f t="shared" si="16"/>
        <v>-7.4556964561846902E-3</v>
      </c>
      <c r="L147" s="15">
        <f t="shared" si="17"/>
        <v>4.424043837875996E-4</v>
      </c>
    </row>
    <row r="148" spans="1:12" x14ac:dyDescent="0.3">
      <c r="A148" s="3">
        <v>42585</v>
      </c>
      <c r="B148" s="18">
        <v>32.340000000000003</v>
      </c>
      <c r="C148" s="16">
        <f t="shared" si="12"/>
        <v>-8.8875268158136178E-3</v>
      </c>
      <c r="D148" s="18">
        <v>75.88</v>
      </c>
      <c r="E148" s="16">
        <f t="shared" si="13"/>
        <v>-1.1850501367365651E-2</v>
      </c>
      <c r="F148" s="18">
        <v>21.85</v>
      </c>
      <c r="G148" s="16">
        <f t="shared" si="14"/>
        <v>-3.6479708162333591E-3</v>
      </c>
      <c r="J148" s="15">
        <f t="shared" si="15"/>
        <v>-9.4424498177086043E-3</v>
      </c>
      <c r="K148" s="15">
        <f t="shared" si="16"/>
        <v>-1.2323138208911932E-2</v>
      </c>
      <c r="L148" s="15">
        <f t="shared" si="17"/>
        <v>-4.118391626421157E-3</v>
      </c>
    </row>
    <row r="149" spans="1:12" x14ac:dyDescent="0.3">
      <c r="A149" s="3">
        <v>42586</v>
      </c>
      <c r="B149" s="18">
        <v>32.369999999999997</v>
      </c>
      <c r="C149" s="16">
        <f t="shared" si="12"/>
        <v>9.2764378478649157E-4</v>
      </c>
      <c r="D149" s="18">
        <v>76.27</v>
      </c>
      <c r="E149" s="16">
        <f t="shared" si="13"/>
        <v>5.1396942540853363E-3</v>
      </c>
      <c r="F149" s="18">
        <v>21.93</v>
      </c>
      <c r="G149" s="16">
        <f t="shared" si="14"/>
        <v>3.6613272311212253E-3</v>
      </c>
      <c r="J149" s="15">
        <f t="shared" si="15"/>
        <v>3.7272078289150553E-4</v>
      </c>
      <c r="K149" s="15">
        <f t="shared" si="16"/>
        <v>4.6670574125390555E-3</v>
      </c>
      <c r="L149" s="15">
        <f t="shared" si="17"/>
        <v>3.1909064209334277E-3</v>
      </c>
    </row>
    <row r="150" spans="1:12" x14ac:dyDescent="0.3">
      <c r="A150" s="3">
        <v>42587</v>
      </c>
      <c r="B150" s="18">
        <v>32.82</v>
      </c>
      <c r="C150" s="16">
        <f t="shared" si="12"/>
        <v>1.3901760889712733E-2</v>
      </c>
      <c r="D150" s="18">
        <v>77.13</v>
      </c>
      <c r="E150" s="16">
        <f t="shared" si="13"/>
        <v>1.1275730955814911E-2</v>
      </c>
      <c r="F150" s="18">
        <v>22.22</v>
      </c>
      <c r="G150" s="16">
        <f t="shared" si="14"/>
        <v>1.3223894208846287E-2</v>
      </c>
      <c r="J150" s="15">
        <f t="shared" si="15"/>
        <v>1.3346837887817747E-2</v>
      </c>
      <c r="K150" s="15">
        <f t="shared" si="16"/>
        <v>1.080309411426863E-2</v>
      </c>
      <c r="L150" s="15">
        <f t="shared" si="17"/>
        <v>1.2753473398658489E-2</v>
      </c>
    </row>
    <row r="151" spans="1:12" x14ac:dyDescent="0.3">
      <c r="A151" s="3">
        <v>42590</v>
      </c>
      <c r="B151" s="18">
        <v>32.89</v>
      </c>
      <c r="C151" s="16">
        <f t="shared" si="12"/>
        <v>2.1328458257159344E-3</v>
      </c>
      <c r="D151" s="18">
        <v>77.59</v>
      </c>
      <c r="E151" s="16">
        <f t="shared" si="13"/>
        <v>5.963956955788996E-3</v>
      </c>
      <c r="F151" s="18">
        <v>22.25</v>
      </c>
      <c r="G151" s="16">
        <f t="shared" si="14"/>
        <v>1.3501350135014523E-3</v>
      </c>
      <c r="J151" s="15">
        <f t="shared" si="15"/>
        <v>1.5779228238209484E-3</v>
      </c>
      <c r="K151" s="15">
        <f t="shared" si="16"/>
        <v>5.4913201142427152E-3</v>
      </c>
      <c r="L151" s="15">
        <f t="shared" si="17"/>
        <v>8.7971420331365451E-4</v>
      </c>
    </row>
    <row r="152" spans="1:12" x14ac:dyDescent="0.3">
      <c r="A152" s="3">
        <v>42591</v>
      </c>
      <c r="B152" s="18">
        <v>32.78</v>
      </c>
      <c r="C152" s="16">
        <f t="shared" si="12"/>
        <v>-3.3444816053511683E-3</v>
      </c>
      <c r="D152" s="18">
        <v>77.53</v>
      </c>
      <c r="E152" s="16">
        <f t="shared" si="13"/>
        <v>-7.732955277742759E-4</v>
      </c>
      <c r="F152" s="18">
        <v>22.13</v>
      </c>
      <c r="G152" s="16">
        <f t="shared" si="14"/>
        <v>-5.393258426966363E-3</v>
      </c>
      <c r="J152" s="15">
        <f t="shared" si="15"/>
        <v>-3.8994046072461544E-3</v>
      </c>
      <c r="K152" s="15">
        <f t="shared" si="16"/>
        <v>-1.2459323693205567E-3</v>
      </c>
      <c r="L152" s="15">
        <f t="shared" si="17"/>
        <v>-5.863679237154161E-3</v>
      </c>
    </row>
    <row r="153" spans="1:12" x14ac:dyDescent="0.3">
      <c r="A153" s="3">
        <v>42592</v>
      </c>
      <c r="B153" s="18">
        <v>32.33</v>
      </c>
      <c r="C153" s="16">
        <f t="shared" si="12"/>
        <v>-1.372788285539972E-2</v>
      </c>
      <c r="D153" s="18">
        <v>76.41</v>
      </c>
      <c r="E153" s="16">
        <f t="shared" si="13"/>
        <v>-1.4446020895137468E-2</v>
      </c>
      <c r="F153" s="18">
        <v>22.07</v>
      </c>
      <c r="G153" s="16">
        <f t="shared" si="14"/>
        <v>-2.7112516945322351E-3</v>
      </c>
      <c r="J153" s="15">
        <f t="shared" si="15"/>
        <v>-1.4282805857294707E-2</v>
      </c>
      <c r="K153" s="15">
        <f t="shared" si="16"/>
        <v>-1.4918657736683749E-2</v>
      </c>
      <c r="L153" s="15">
        <f t="shared" si="17"/>
        <v>-3.1816725047200327E-3</v>
      </c>
    </row>
    <row r="154" spans="1:12" x14ac:dyDescent="0.3">
      <c r="A154" s="3">
        <v>42593</v>
      </c>
      <c r="B154" s="18">
        <v>32.369999999999997</v>
      </c>
      <c r="C154" s="16">
        <f t="shared" si="12"/>
        <v>1.2372409526755224E-3</v>
      </c>
      <c r="D154" s="18">
        <v>76.069999999999993</v>
      </c>
      <c r="E154" s="16">
        <f t="shared" si="13"/>
        <v>-4.4496793613402197E-3</v>
      </c>
      <c r="F154" s="18">
        <v>21.97</v>
      </c>
      <c r="G154" s="16">
        <f t="shared" si="14"/>
        <v>-4.5310376076121983E-3</v>
      </c>
      <c r="J154" s="15">
        <f t="shared" si="15"/>
        <v>6.8231795078053633E-4</v>
      </c>
      <c r="K154" s="15">
        <f t="shared" si="16"/>
        <v>-4.9223162028865005E-3</v>
      </c>
      <c r="L154" s="15">
        <f t="shared" si="17"/>
        <v>-5.0014584177999963E-3</v>
      </c>
    </row>
    <row r="155" spans="1:12" x14ac:dyDescent="0.3">
      <c r="A155" s="3">
        <v>42594</v>
      </c>
      <c r="B155" s="18">
        <v>32.619999999999997</v>
      </c>
      <c r="C155" s="16">
        <f t="shared" si="12"/>
        <v>7.7232004942848764E-3</v>
      </c>
      <c r="D155" s="18">
        <v>76.33</v>
      </c>
      <c r="E155" s="16">
        <f t="shared" si="13"/>
        <v>3.417904561588081E-3</v>
      </c>
      <c r="F155" s="18">
        <v>22</v>
      </c>
      <c r="G155" s="16">
        <f t="shared" si="14"/>
        <v>1.365498406918686E-3</v>
      </c>
      <c r="J155" s="15">
        <f t="shared" si="15"/>
        <v>7.16827749238989E-3</v>
      </c>
      <c r="K155" s="15">
        <f t="shared" si="16"/>
        <v>2.9452677200418002E-3</v>
      </c>
      <c r="L155" s="15">
        <f t="shared" si="17"/>
        <v>8.9507759673088821E-4</v>
      </c>
    </row>
    <row r="156" spans="1:12" x14ac:dyDescent="0.3">
      <c r="A156" s="3">
        <v>42598</v>
      </c>
      <c r="B156" s="18">
        <v>32.630000000000003</v>
      </c>
      <c r="C156" s="16">
        <f t="shared" si="12"/>
        <v>3.0656039239751465E-4</v>
      </c>
      <c r="D156" s="18">
        <v>76.67</v>
      </c>
      <c r="E156" s="16">
        <f t="shared" si="13"/>
        <v>4.4543429844099425E-3</v>
      </c>
      <c r="F156" s="18">
        <v>22.07</v>
      </c>
      <c r="G156" s="16">
        <f t="shared" si="14"/>
        <v>3.1818181818181746E-3</v>
      </c>
      <c r="J156" s="15">
        <f t="shared" si="15"/>
        <v>-2.4836260949747139E-4</v>
      </c>
      <c r="K156" s="15">
        <f t="shared" si="16"/>
        <v>3.9817061428636617E-3</v>
      </c>
      <c r="L156" s="15">
        <f t="shared" si="17"/>
        <v>2.711397371630377E-3</v>
      </c>
    </row>
    <row r="157" spans="1:12" x14ac:dyDescent="0.3">
      <c r="A157" s="3">
        <v>42599</v>
      </c>
      <c r="B157" s="18">
        <v>32.64</v>
      </c>
      <c r="C157" s="16">
        <f t="shared" si="12"/>
        <v>3.0646644192455774E-4</v>
      </c>
      <c r="D157" s="18">
        <v>76.790000000000006</v>
      </c>
      <c r="E157" s="16">
        <f t="shared" si="13"/>
        <v>1.5651493413331163E-3</v>
      </c>
      <c r="F157" s="18">
        <v>22.26</v>
      </c>
      <c r="G157" s="16">
        <f t="shared" si="14"/>
        <v>8.6089714544630436E-3</v>
      </c>
      <c r="J157" s="15">
        <f t="shared" si="15"/>
        <v>-2.484565599704283E-4</v>
      </c>
      <c r="K157" s="15">
        <f t="shared" si="16"/>
        <v>1.0925124997868355E-3</v>
      </c>
      <c r="L157" s="15">
        <f t="shared" si="17"/>
        <v>8.1385506442752456E-3</v>
      </c>
    </row>
    <row r="158" spans="1:12" x14ac:dyDescent="0.3">
      <c r="A158" s="3">
        <v>42600</v>
      </c>
      <c r="B158" s="18">
        <v>32.86</v>
      </c>
      <c r="C158" s="16">
        <f t="shared" si="12"/>
        <v>6.7401960784312376E-3</v>
      </c>
      <c r="D158" s="18">
        <v>77.41</v>
      </c>
      <c r="E158" s="16">
        <f t="shared" si="13"/>
        <v>8.0739679645784879E-3</v>
      </c>
      <c r="F158" s="18">
        <v>22.46</v>
      </c>
      <c r="G158" s="16">
        <f t="shared" si="14"/>
        <v>8.9847259658579759E-3</v>
      </c>
      <c r="J158" s="15">
        <f t="shared" si="15"/>
        <v>6.1852730765362511E-3</v>
      </c>
      <c r="K158" s="15">
        <f t="shared" si="16"/>
        <v>7.6013311230322071E-3</v>
      </c>
      <c r="L158" s="15">
        <f t="shared" si="17"/>
        <v>8.5143051556701779E-3</v>
      </c>
    </row>
    <row r="159" spans="1:12" x14ac:dyDescent="0.3">
      <c r="A159" s="3">
        <v>42601</v>
      </c>
      <c r="B159" s="18">
        <v>32.869999999999997</v>
      </c>
      <c r="C159" s="16">
        <f t="shared" si="12"/>
        <v>3.0432136335956095E-4</v>
      </c>
      <c r="D159" s="18">
        <v>77.900000000000006</v>
      </c>
      <c r="E159" s="16">
        <f t="shared" si="13"/>
        <v>6.3299315333937844E-3</v>
      </c>
      <c r="F159" s="18">
        <v>22.52</v>
      </c>
      <c r="G159" s="16">
        <f t="shared" si="14"/>
        <v>2.6714158504006491E-3</v>
      </c>
      <c r="J159" s="15">
        <f t="shared" si="15"/>
        <v>-2.5060163853542509E-4</v>
      </c>
      <c r="K159" s="15">
        <f t="shared" si="16"/>
        <v>5.8572946918475036E-3</v>
      </c>
      <c r="L159" s="15">
        <f t="shared" si="17"/>
        <v>2.2009950402128516E-3</v>
      </c>
    </row>
    <row r="160" spans="1:12" x14ac:dyDescent="0.3">
      <c r="A160" s="3">
        <v>42604</v>
      </c>
      <c r="B160" s="18">
        <v>32.729999999999997</v>
      </c>
      <c r="C160" s="16">
        <f t="shared" si="12"/>
        <v>-4.2592029205963389E-3</v>
      </c>
      <c r="D160" s="18">
        <v>77.33</v>
      </c>
      <c r="E160" s="16">
        <f t="shared" si="13"/>
        <v>-7.3170731707318248E-3</v>
      </c>
      <c r="F160" s="18">
        <v>22.45</v>
      </c>
      <c r="G160" s="16">
        <f t="shared" si="14"/>
        <v>-3.1083481349911679E-3</v>
      </c>
      <c r="J160" s="15">
        <f t="shared" si="15"/>
        <v>-4.8141259224913253E-3</v>
      </c>
      <c r="K160" s="15">
        <f t="shared" si="16"/>
        <v>-7.7897100122781057E-3</v>
      </c>
      <c r="L160" s="15">
        <f t="shared" si="17"/>
        <v>-3.5787689451789654E-3</v>
      </c>
    </row>
    <row r="161" spans="1:12" x14ac:dyDescent="0.3">
      <c r="A161" s="3">
        <v>42605</v>
      </c>
      <c r="B161" s="18">
        <v>32.68</v>
      </c>
      <c r="C161" s="16">
        <f t="shared" si="12"/>
        <v>-1.5276504735715069E-3</v>
      </c>
      <c r="D161" s="18">
        <v>77.11</v>
      </c>
      <c r="E161" s="16">
        <f t="shared" si="13"/>
        <v>-2.8449502133712778E-3</v>
      </c>
      <c r="F161" s="18">
        <v>22.54</v>
      </c>
      <c r="G161" s="16">
        <f t="shared" si="14"/>
        <v>4.008908685968704E-3</v>
      </c>
      <c r="J161" s="15">
        <f t="shared" si="15"/>
        <v>-2.0825734754664929E-3</v>
      </c>
      <c r="K161" s="15">
        <f t="shared" si="16"/>
        <v>-3.3175870549175587E-3</v>
      </c>
      <c r="L161" s="15">
        <f t="shared" si="17"/>
        <v>3.5384878757809064E-3</v>
      </c>
    </row>
    <row r="162" spans="1:12" x14ac:dyDescent="0.3">
      <c r="A162" s="3">
        <v>42606</v>
      </c>
      <c r="B162" s="18">
        <v>32.799999999999997</v>
      </c>
      <c r="C162" s="16">
        <f t="shared" si="12"/>
        <v>3.6719706242349659E-3</v>
      </c>
      <c r="D162" s="18">
        <v>77.86</v>
      </c>
      <c r="E162" s="16">
        <f t="shared" si="13"/>
        <v>9.7263649332122171E-3</v>
      </c>
      <c r="F162" s="18">
        <v>22.72</v>
      </c>
      <c r="G162" s="16">
        <f t="shared" si="14"/>
        <v>7.9858030168589167E-3</v>
      </c>
      <c r="J162" s="15">
        <f t="shared" si="15"/>
        <v>3.1170476223399799E-3</v>
      </c>
      <c r="K162" s="15">
        <f t="shared" si="16"/>
        <v>9.2537280916659363E-3</v>
      </c>
      <c r="L162" s="15">
        <f t="shared" si="17"/>
        <v>7.5153822066711187E-3</v>
      </c>
    </row>
    <row r="163" spans="1:12" x14ac:dyDescent="0.3">
      <c r="A163" s="3">
        <v>42607</v>
      </c>
      <c r="B163" s="18">
        <v>32.64</v>
      </c>
      <c r="C163" s="16">
        <f t="shared" si="12"/>
        <v>-4.8780487804876982E-3</v>
      </c>
      <c r="D163" s="18">
        <v>77.52</v>
      </c>
      <c r="E163" s="16">
        <f t="shared" si="13"/>
        <v>-4.366812227074246E-3</v>
      </c>
      <c r="F163" s="18">
        <v>22.74</v>
      </c>
      <c r="G163" s="16">
        <f t="shared" si="14"/>
        <v>8.8028169014076063E-4</v>
      </c>
      <c r="J163" s="15">
        <f t="shared" si="15"/>
        <v>-5.4329717823826847E-3</v>
      </c>
      <c r="K163" s="15">
        <f t="shared" si="16"/>
        <v>-4.8394490686205268E-3</v>
      </c>
      <c r="L163" s="15">
        <f t="shared" si="17"/>
        <v>4.0986087995296294E-4</v>
      </c>
    </row>
    <row r="164" spans="1:12" x14ac:dyDescent="0.3">
      <c r="A164" s="3">
        <v>42608</v>
      </c>
      <c r="B164" s="18">
        <v>32.590000000000003</v>
      </c>
      <c r="C164" s="16">
        <f t="shared" si="12"/>
        <v>-1.5318627450979783E-3</v>
      </c>
      <c r="D164" s="18">
        <v>77.72</v>
      </c>
      <c r="E164" s="16">
        <f t="shared" si="13"/>
        <v>2.5799793601650745E-3</v>
      </c>
      <c r="F164" s="18">
        <v>22.79</v>
      </c>
      <c r="G164" s="16">
        <f t="shared" si="14"/>
        <v>2.1987686895339476E-3</v>
      </c>
      <c r="J164" s="15">
        <f t="shared" si="15"/>
        <v>-2.0867857469929643E-3</v>
      </c>
      <c r="K164" s="15">
        <f t="shared" si="16"/>
        <v>2.1073425186187936E-3</v>
      </c>
      <c r="L164" s="15">
        <f t="shared" si="17"/>
        <v>1.7283478793461498E-3</v>
      </c>
    </row>
    <row r="165" spans="1:12" x14ac:dyDescent="0.3">
      <c r="A165" s="3">
        <v>42611</v>
      </c>
      <c r="B165" s="18">
        <v>32.67</v>
      </c>
      <c r="C165" s="16">
        <f t="shared" si="12"/>
        <v>2.4547407180115499E-3</v>
      </c>
      <c r="D165" s="18">
        <v>77.489999999999995</v>
      </c>
      <c r="E165" s="16">
        <f t="shared" si="13"/>
        <v>-2.9593412249100393E-3</v>
      </c>
      <c r="F165" s="18">
        <v>22.71</v>
      </c>
      <c r="G165" s="16">
        <f t="shared" si="14"/>
        <v>-3.5103115401491358E-3</v>
      </c>
      <c r="J165" s="15">
        <f t="shared" si="15"/>
        <v>1.8998177161165639E-3</v>
      </c>
      <c r="K165" s="15">
        <f t="shared" si="16"/>
        <v>-3.4319780664563201E-3</v>
      </c>
      <c r="L165" s="15">
        <f t="shared" si="17"/>
        <v>-3.9807323503369338E-3</v>
      </c>
    </row>
    <row r="166" spans="1:12" x14ac:dyDescent="0.3">
      <c r="A166" s="3">
        <v>42612</v>
      </c>
      <c r="B166" s="18">
        <v>33.119999999999997</v>
      </c>
      <c r="C166" s="16">
        <f t="shared" si="12"/>
        <v>1.3774104683195398E-2</v>
      </c>
      <c r="D166" s="18">
        <v>78.19</v>
      </c>
      <c r="E166" s="16">
        <f t="shared" si="13"/>
        <v>9.0334236675699842E-3</v>
      </c>
      <c r="F166" s="18">
        <v>22.95</v>
      </c>
      <c r="G166" s="16">
        <f t="shared" si="14"/>
        <v>1.0568031704095038E-2</v>
      </c>
      <c r="J166" s="15">
        <f t="shared" si="15"/>
        <v>1.3219181681300412E-2</v>
      </c>
      <c r="K166" s="15">
        <f t="shared" si="16"/>
        <v>8.5607868260237033E-3</v>
      </c>
      <c r="L166" s="15">
        <f t="shared" si="17"/>
        <v>1.009761089390724E-2</v>
      </c>
    </row>
    <row r="167" spans="1:12" x14ac:dyDescent="0.3">
      <c r="A167" s="3">
        <v>42613</v>
      </c>
      <c r="B167" s="18">
        <v>33.340000000000003</v>
      </c>
      <c r="C167" s="16">
        <f t="shared" si="12"/>
        <v>6.6425120772948265E-3</v>
      </c>
      <c r="D167" s="18">
        <v>78.739999999999995</v>
      </c>
      <c r="E167" s="16">
        <f t="shared" si="13"/>
        <v>7.0341475892057304E-3</v>
      </c>
      <c r="F167" s="18">
        <v>23.1</v>
      </c>
      <c r="G167" s="16">
        <f t="shared" si="14"/>
        <v>6.5359477124184995E-3</v>
      </c>
      <c r="J167" s="15">
        <f t="shared" si="15"/>
        <v>6.08758907539984E-3</v>
      </c>
      <c r="K167" s="15">
        <f t="shared" si="16"/>
        <v>6.5615107476594495E-3</v>
      </c>
      <c r="L167" s="15">
        <f t="shared" si="17"/>
        <v>6.0655269022307015E-3</v>
      </c>
    </row>
    <row r="168" spans="1:12" x14ac:dyDescent="0.3">
      <c r="A168" s="3">
        <v>42614</v>
      </c>
      <c r="B168" s="18">
        <v>33.32</v>
      </c>
      <c r="C168" s="16">
        <f t="shared" si="12"/>
        <v>-5.9988002399524731E-4</v>
      </c>
      <c r="D168" s="18">
        <v>78.790000000000006</v>
      </c>
      <c r="E168" s="16">
        <f t="shared" si="13"/>
        <v>6.3500127000271078E-4</v>
      </c>
      <c r="F168" s="18">
        <v>22.96</v>
      </c>
      <c r="G168" s="16">
        <f t="shared" si="14"/>
        <v>-6.0606060606060996E-3</v>
      </c>
      <c r="J168" s="15">
        <f t="shared" si="15"/>
        <v>-1.1548030258902334E-3</v>
      </c>
      <c r="K168" s="15">
        <f t="shared" si="16"/>
        <v>1.6236442845643008E-4</v>
      </c>
      <c r="L168" s="15">
        <f t="shared" si="17"/>
        <v>-6.5310268707938976E-3</v>
      </c>
    </row>
    <row r="169" spans="1:12" x14ac:dyDescent="0.3">
      <c r="A169" s="3">
        <v>42615</v>
      </c>
      <c r="B169" s="18">
        <v>33.409999999999997</v>
      </c>
      <c r="C169" s="16">
        <f t="shared" si="12"/>
        <v>2.7010804321727644E-3</v>
      </c>
      <c r="D169" s="18">
        <v>79.239999999999995</v>
      </c>
      <c r="E169" s="16">
        <f t="shared" si="13"/>
        <v>5.7113846934888635E-3</v>
      </c>
      <c r="F169" s="18">
        <v>23.11</v>
      </c>
      <c r="G169" s="16">
        <f t="shared" si="14"/>
        <v>6.5331010452960303E-3</v>
      </c>
      <c r="J169" s="15">
        <f t="shared" si="15"/>
        <v>2.1461574302777784E-3</v>
      </c>
      <c r="K169" s="15">
        <f t="shared" si="16"/>
        <v>5.2387478519425826E-3</v>
      </c>
      <c r="L169" s="15">
        <f t="shared" si="17"/>
        <v>6.0626802351082323E-3</v>
      </c>
    </row>
    <row r="170" spans="1:12" x14ac:dyDescent="0.3">
      <c r="A170" s="3">
        <v>42619</v>
      </c>
      <c r="B170" s="18">
        <v>33.97</v>
      </c>
      <c r="C170" s="16">
        <f t="shared" si="12"/>
        <v>1.6761448668063617E-2</v>
      </c>
      <c r="D170" s="18">
        <v>80.209999999999994</v>
      </c>
      <c r="E170" s="16">
        <f t="shared" si="13"/>
        <v>1.2241292276627957E-2</v>
      </c>
      <c r="F170" s="18">
        <v>23.22</v>
      </c>
      <c r="G170" s="16">
        <f t="shared" si="14"/>
        <v>4.7598442232799076E-3</v>
      </c>
      <c r="J170" s="15">
        <f t="shared" si="15"/>
        <v>1.620652566616863E-2</v>
      </c>
      <c r="K170" s="15">
        <f t="shared" si="16"/>
        <v>1.1768655435081677E-2</v>
      </c>
      <c r="L170" s="15">
        <f t="shared" si="17"/>
        <v>4.2894234130921097E-3</v>
      </c>
    </row>
    <row r="171" spans="1:12" x14ac:dyDescent="0.3">
      <c r="A171" s="3">
        <v>42620</v>
      </c>
      <c r="B171" s="18">
        <v>34.020000000000003</v>
      </c>
      <c r="C171" s="16">
        <f t="shared" si="12"/>
        <v>1.4718869590817363E-3</v>
      </c>
      <c r="D171" s="18">
        <v>80.3</v>
      </c>
      <c r="E171" s="16">
        <f t="shared" si="13"/>
        <v>1.1220546066574855E-3</v>
      </c>
      <c r="F171" s="18">
        <v>23.19</v>
      </c>
      <c r="G171" s="16">
        <f t="shared" si="14"/>
        <v>-1.2919896640826156E-3</v>
      </c>
      <c r="J171" s="15">
        <f t="shared" si="15"/>
        <v>9.1696395718675024E-4</v>
      </c>
      <c r="K171" s="15">
        <f t="shared" si="16"/>
        <v>6.4941776511120476E-4</v>
      </c>
      <c r="L171" s="15">
        <f t="shared" si="17"/>
        <v>-1.7624104742704134E-3</v>
      </c>
    </row>
    <row r="172" spans="1:12" x14ac:dyDescent="0.3">
      <c r="A172" s="3">
        <v>42621</v>
      </c>
      <c r="B172" s="18">
        <v>34.19</v>
      </c>
      <c r="C172" s="16">
        <f t="shared" si="12"/>
        <v>4.9970605526159506E-3</v>
      </c>
      <c r="D172" s="18">
        <v>81.489999999999995</v>
      </c>
      <c r="E172" s="16">
        <f t="shared" si="13"/>
        <v>1.4819427148194286E-2</v>
      </c>
      <c r="F172" s="18">
        <v>23.44</v>
      </c>
      <c r="G172" s="16">
        <f t="shared" si="14"/>
        <v>1.0780508840017244E-2</v>
      </c>
      <c r="J172" s="15">
        <f t="shared" si="15"/>
        <v>4.4421375507209641E-3</v>
      </c>
      <c r="K172" s="15">
        <f t="shared" si="16"/>
        <v>1.4346790306648005E-2</v>
      </c>
      <c r="L172" s="15">
        <f t="shared" si="17"/>
        <v>1.0310088029829446E-2</v>
      </c>
    </row>
    <row r="173" spans="1:12" x14ac:dyDescent="0.3">
      <c r="A173" s="3">
        <v>42622</v>
      </c>
      <c r="B173" s="18">
        <v>33.85</v>
      </c>
      <c r="C173" s="16">
        <f t="shared" si="12"/>
        <v>-9.9444281953786628E-3</v>
      </c>
      <c r="D173" s="18">
        <v>80.81</v>
      </c>
      <c r="E173" s="16">
        <f t="shared" si="13"/>
        <v>-8.3445821573198131E-3</v>
      </c>
      <c r="F173" s="18">
        <v>23.3</v>
      </c>
      <c r="G173" s="16">
        <f t="shared" si="14"/>
        <v>-5.9726962457338217E-3</v>
      </c>
      <c r="J173" s="15">
        <f t="shared" si="15"/>
        <v>-1.0499351197273649E-2</v>
      </c>
      <c r="K173" s="15">
        <f t="shared" si="16"/>
        <v>-8.8172189988660939E-3</v>
      </c>
      <c r="L173" s="15">
        <f t="shared" si="17"/>
        <v>-6.4431170559216197E-3</v>
      </c>
    </row>
    <row r="174" spans="1:12" x14ac:dyDescent="0.3">
      <c r="A174" s="3">
        <v>42625</v>
      </c>
      <c r="B174" s="18">
        <v>33.24</v>
      </c>
      <c r="C174" s="16">
        <f t="shared" si="12"/>
        <v>-1.8020679468242262E-2</v>
      </c>
      <c r="D174" s="18">
        <v>78.5</v>
      </c>
      <c r="E174" s="16">
        <f t="shared" si="13"/>
        <v>-2.8585571092686557E-2</v>
      </c>
      <c r="F174" s="18">
        <v>22.9</v>
      </c>
      <c r="G174" s="16">
        <f t="shared" si="14"/>
        <v>-1.7167381974249052E-2</v>
      </c>
      <c r="J174" s="15">
        <f t="shared" si="15"/>
        <v>-1.8575602470137249E-2</v>
      </c>
      <c r="K174" s="15">
        <f t="shared" si="16"/>
        <v>-2.9058207934232836E-2</v>
      </c>
      <c r="L174" s="15">
        <f t="shared" si="17"/>
        <v>-1.763780278443685E-2</v>
      </c>
    </row>
    <row r="175" spans="1:12" x14ac:dyDescent="0.3">
      <c r="A175" s="3">
        <v>42627</v>
      </c>
      <c r="B175" s="18">
        <v>33.31</v>
      </c>
      <c r="C175" s="16">
        <f t="shared" si="12"/>
        <v>2.1058965102287441E-3</v>
      </c>
      <c r="D175" s="18">
        <v>79.41</v>
      </c>
      <c r="E175" s="16">
        <f t="shared" si="13"/>
        <v>1.1592356687898153E-2</v>
      </c>
      <c r="F175" s="18">
        <v>23.05</v>
      </c>
      <c r="G175" s="16">
        <f t="shared" si="14"/>
        <v>6.5502183406114245E-3</v>
      </c>
      <c r="J175" s="15">
        <f t="shared" si="15"/>
        <v>1.5509735083337581E-3</v>
      </c>
      <c r="K175" s="15">
        <f t="shared" si="16"/>
        <v>1.1119719846351872E-2</v>
      </c>
      <c r="L175" s="15">
        <f t="shared" si="17"/>
        <v>6.0797975304236265E-3</v>
      </c>
    </row>
    <row r="176" spans="1:12" x14ac:dyDescent="0.3">
      <c r="A176" s="3">
        <v>42628</v>
      </c>
      <c r="B176" s="18">
        <v>33.340000000000003</v>
      </c>
      <c r="C176" s="16">
        <f t="shared" si="12"/>
        <v>9.0063044130905823E-4</v>
      </c>
      <c r="D176" s="18">
        <v>79.53</v>
      </c>
      <c r="E176" s="16">
        <f t="shared" si="13"/>
        <v>1.5111446921043381E-3</v>
      </c>
      <c r="F176" s="18">
        <v>23.06</v>
      </c>
      <c r="G176" s="16">
        <f t="shared" si="14"/>
        <v>4.3383947939257261E-4</v>
      </c>
      <c r="J176" s="15">
        <f t="shared" si="15"/>
        <v>3.4570743941407219E-4</v>
      </c>
      <c r="K176" s="15">
        <f t="shared" si="16"/>
        <v>1.0385078505580573E-3</v>
      </c>
      <c r="L176" s="15">
        <f t="shared" si="17"/>
        <v>-3.6581330795225082E-5</v>
      </c>
    </row>
    <row r="177" spans="1:12" x14ac:dyDescent="0.3">
      <c r="A177" s="3">
        <v>42629</v>
      </c>
      <c r="B177" s="18">
        <v>33.450000000000003</v>
      </c>
      <c r="C177" s="16">
        <f t="shared" si="12"/>
        <v>3.2993401319736382E-3</v>
      </c>
      <c r="D177" s="18">
        <v>79.739999999999995</v>
      </c>
      <c r="E177" s="16">
        <f t="shared" si="13"/>
        <v>2.6405130139568467E-3</v>
      </c>
      <c r="F177" s="18">
        <v>23.14</v>
      </c>
      <c r="G177" s="16">
        <f t="shared" si="14"/>
        <v>3.4692107545533091E-3</v>
      </c>
      <c r="J177" s="15">
        <f t="shared" si="15"/>
        <v>2.7444171300786521E-3</v>
      </c>
      <c r="K177" s="15">
        <f t="shared" si="16"/>
        <v>2.1678761724105659E-3</v>
      </c>
      <c r="L177" s="15">
        <f t="shared" si="17"/>
        <v>2.9987899443655115E-3</v>
      </c>
    </row>
    <row r="178" spans="1:12" x14ac:dyDescent="0.3">
      <c r="A178" s="3">
        <v>42632</v>
      </c>
      <c r="B178" s="18">
        <v>33.56</v>
      </c>
      <c r="C178" s="16">
        <f t="shared" si="12"/>
        <v>3.2884902840060182E-3</v>
      </c>
      <c r="D178" s="18">
        <v>80.099999999999994</v>
      </c>
      <c r="E178" s="16">
        <f t="shared" si="13"/>
        <v>4.5146726862301811E-3</v>
      </c>
      <c r="F178" s="18">
        <v>23.19</v>
      </c>
      <c r="G178" s="16">
        <f t="shared" si="14"/>
        <v>2.160760587726962E-3</v>
      </c>
      <c r="J178" s="15">
        <f t="shared" si="15"/>
        <v>2.7335672821110321E-3</v>
      </c>
      <c r="K178" s="15">
        <f t="shared" si="16"/>
        <v>4.0420358446839003E-3</v>
      </c>
      <c r="L178" s="15">
        <f t="shared" si="17"/>
        <v>1.6903397775391643E-3</v>
      </c>
    </row>
    <row r="179" spans="1:12" x14ac:dyDescent="0.3">
      <c r="A179" s="3">
        <v>42633</v>
      </c>
      <c r="B179" s="18">
        <v>33.6</v>
      </c>
      <c r="C179" s="16">
        <f t="shared" si="12"/>
        <v>1.1918951132299238E-3</v>
      </c>
      <c r="D179" s="18">
        <v>80.13</v>
      </c>
      <c r="E179" s="16">
        <f t="shared" si="13"/>
        <v>3.7453183520597122E-4</v>
      </c>
      <c r="F179" s="18">
        <v>23.24</v>
      </c>
      <c r="G179" s="16">
        <f t="shared" si="14"/>
        <v>2.1561017680034045E-3</v>
      </c>
      <c r="J179" s="15">
        <f t="shared" si="15"/>
        <v>6.3697211133493777E-4</v>
      </c>
      <c r="K179" s="15">
        <f t="shared" si="16"/>
        <v>-9.8105006340309486E-5</v>
      </c>
      <c r="L179" s="15">
        <f t="shared" si="17"/>
        <v>1.6856809578156067E-3</v>
      </c>
    </row>
    <row r="180" spans="1:12" x14ac:dyDescent="0.3">
      <c r="A180" s="3">
        <v>42634</v>
      </c>
      <c r="B180" s="18">
        <v>33.61</v>
      </c>
      <c r="C180" s="16">
        <f t="shared" si="12"/>
        <v>2.9761904761893554E-4</v>
      </c>
      <c r="D180" s="18">
        <v>80.05</v>
      </c>
      <c r="E180" s="16">
        <f t="shared" si="13"/>
        <v>-9.9837763634091914E-4</v>
      </c>
      <c r="F180" s="18">
        <v>23.23</v>
      </c>
      <c r="G180" s="16">
        <f t="shared" si="14"/>
        <v>-4.3029259896720795E-4</v>
      </c>
      <c r="J180" s="15">
        <f t="shared" si="15"/>
        <v>-2.573039542760505E-4</v>
      </c>
      <c r="K180" s="15">
        <f t="shared" si="16"/>
        <v>-1.4710144778872E-3</v>
      </c>
      <c r="L180" s="15">
        <f t="shared" si="17"/>
        <v>-9.007134091550057E-4</v>
      </c>
    </row>
    <row r="181" spans="1:12" x14ac:dyDescent="0.3">
      <c r="A181" s="3">
        <v>42635</v>
      </c>
      <c r="B181" s="18">
        <v>33.99</v>
      </c>
      <c r="C181" s="16">
        <f t="shared" si="12"/>
        <v>1.13061588812855E-2</v>
      </c>
      <c r="D181" s="18">
        <v>81.08</v>
      </c>
      <c r="E181" s="16">
        <f t="shared" si="13"/>
        <v>1.2866958151155572E-2</v>
      </c>
      <c r="F181" s="18">
        <v>23.49</v>
      </c>
      <c r="G181" s="16">
        <f t="shared" si="14"/>
        <v>1.1192423590185019E-2</v>
      </c>
      <c r="J181" s="15">
        <f t="shared" si="15"/>
        <v>1.0751235879390513E-2</v>
      </c>
      <c r="K181" s="15">
        <f t="shared" si="16"/>
        <v>1.2394321309609291E-2</v>
      </c>
      <c r="L181" s="15">
        <f t="shared" si="17"/>
        <v>1.0722002779997221E-2</v>
      </c>
    </row>
    <row r="182" spans="1:12" x14ac:dyDescent="0.3">
      <c r="A182" s="3">
        <v>42636</v>
      </c>
      <c r="B182" s="18">
        <v>33.85</v>
      </c>
      <c r="C182" s="16">
        <f t="shared" si="12"/>
        <v>-4.1188584877905887E-3</v>
      </c>
      <c r="D182" s="18">
        <v>80.8</v>
      </c>
      <c r="E182" s="16">
        <f t="shared" si="13"/>
        <v>-3.453379378391741E-3</v>
      </c>
      <c r="F182" s="18">
        <v>23.51</v>
      </c>
      <c r="G182" s="16">
        <f t="shared" si="14"/>
        <v>8.5142613878264051E-4</v>
      </c>
      <c r="J182" s="15">
        <f t="shared" si="15"/>
        <v>-4.6737814896855752E-3</v>
      </c>
      <c r="K182" s="15">
        <f t="shared" si="16"/>
        <v>-3.9260162199380218E-3</v>
      </c>
      <c r="L182" s="15">
        <f t="shared" si="17"/>
        <v>3.8100532859484281E-4</v>
      </c>
    </row>
    <row r="183" spans="1:12" x14ac:dyDescent="0.3">
      <c r="A183" s="3">
        <v>42639</v>
      </c>
      <c r="B183" s="18">
        <v>33.5</v>
      </c>
      <c r="C183" s="16">
        <f t="shared" si="12"/>
        <v>-1.0339734121122657E-2</v>
      </c>
      <c r="D183" s="18">
        <v>80.459999999999994</v>
      </c>
      <c r="E183" s="16">
        <f t="shared" si="13"/>
        <v>-4.2079207920792117E-3</v>
      </c>
      <c r="F183" s="18">
        <v>23.42</v>
      </c>
      <c r="G183" s="16">
        <f t="shared" si="14"/>
        <v>-3.8281582305401685E-3</v>
      </c>
      <c r="J183" s="15">
        <f t="shared" si="15"/>
        <v>-1.0894657123017643E-2</v>
      </c>
      <c r="K183" s="15">
        <f t="shared" si="16"/>
        <v>-4.6805576336254925E-3</v>
      </c>
      <c r="L183" s="15">
        <f t="shared" si="17"/>
        <v>-4.2985790407279664E-3</v>
      </c>
    </row>
    <row r="184" spans="1:12" x14ac:dyDescent="0.3">
      <c r="A184" s="3">
        <v>42640</v>
      </c>
      <c r="B184" s="18">
        <v>33.43</v>
      </c>
      <c r="C184" s="16">
        <f t="shared" si="12"/>
        <v>-2.089552238806025E-3</v>
      </c>
      <c r="D184" s="18">
        <v>80.239999999999995</v>
      </c>
      <c r="E184" s="16">
        <f t="shared" si="13"/>
        <v>-2.7342779020631536E-3</v>
      </c>
      <c r="F184" s="18">
        <v>23.41</v>
      </c>
      <c r="G184" s="16">
        <f t="shared" si="14"/>
        <v>-4.2698548249364698E-4</v>
      </c>
      <c r="J184" s="15">
        <f t="shared" si="15"/>
        <v>-2.6444752407010111E-3</v>
      </c>
      <c r="K184" s="15">
        <f t="shared" si="16"/>
        <v>-3.2069147436094344E-3</v>
      </c>
      <c r="L184" s="15">
        <f t="shared" si="17"/>
        <v>-8.9740629268144473E-4</v>
      </c>
    </row>
    <row r="185" spans="1:12" x14ac:dyDescent="0.3">
      <c r="A185" s="3">
        <v>42641</v>
      </c>
      <c r="B185" s="18">
        <v>33.51</v>
      </c>
      <c r="C185" s="16">
        <f t="shared" si="12"/>
        <v>2.3930601256356709E-3</v>
      </c>
      <c r="D185" s="18">
        <v>81.05</v>
      </c>
      <c r="E185" s="16">
        <f t="shared" si="13"/>
        <v>1.0094715852442704E-2</v>
      </c>
      <c r="F185" s="18">
        <v>23.54</v>
      </c>
      <c r="G185" s="16">
        <f t="shared" si="14"/>
        <v>5.5531824006833652E-3</v>
      </c>
      <c r="J185" s="15">
        <f t="shared" si="15"/>
        <v>1.8381371237406849E-3</v>
      </c>
      <c r="K185" s="15">
        <f t="shared" si="16"/>
        <v>9.622079010896423E-3</v>
      </c>
      <c r="L185" s="15">
        <f t="shared" si="17"/>
        <v>5.0827615904955672E-3</v>
      </c>
    </row>
    <row r="186" spans="1:12" x14ac:dyDescent="0.3">
      <c r="A186" s="3">
        <v>42642</v>
      </c>
      <c r="B186" s="18">
        <v>32.799999999999997</v>
      </c>
      <c r="C186" s="16">
        <f t="shared" si="12"/>
        <v>-2.1187705162638015E-2</v>
      </c>
      <c r="D186" s="18">
        <v>78.510000000000005</v>
      </c>
      <c r="E186" s="16">
        <f t="shared" si="13"/>
        <v>-3.1338679827267013E-2</v>
      </c>
      <c r="F186" s="18">
        <v>23.01</v>
      </c>
      <c r="G186" s="16">
        <f t="shared" si="14"/>
        <v>-2.2514868309260749E-2</v>
      </c>
      <c r="J186" s="15">
        <f t="shared" si="15"/>
        <v>-2.1742628164533002E-2</v>
      </c>
      <c r="K186" s="15">
        <f t="shared" si="16"/>
        <v>-3.1811316668813296E-2</v>
      </c>
      <c r="L186" s="15">
        <f t="shared" si="17"/>
        <v>-2.2985289119448547E-2</v>
      </c>
    </row>
    <row r="187" spans="1:12" x14ac:dyDescent="0.3">
      <c r="A187" s="3">
        <v>42643</v>
      </c>
      <c r="B187" s="18">
        <v>32.92</v>
      </c>
      <c r="C187" s="16">
        <f t="shared" si="12"/>
        <v>3.658536585366079E-3</v>
      </c>
      <c r="D187" s="18">
        <v>79.709999999999994</v>
      </c>
      <c r="E187" s="16">
        <f t="shared" si="13"/>
        <v>1.5284677111195855E-2</v>
      </c>
      <c r="F187" s="18">
        <v>23.16</v>
      </c>
      <c r="G187" s="16">
        <f t="shared" si="14"/>
        <v>6.5189048239895353E-3</v>
      </c>
      <c r="J187" s="15">
        <f t="shared" si="15"/>
        <v>3.1036135834710929E-3</v>
      </c>
      <c r="K187" s="15">
        <f t="shared" si="16"/>
        <v>1.4812040269649574E-2</v>
      </c>
      <c r="L187" s="15">
        <f t="shared" si="17"/>
        <v>6.0484840138017373E-3</v>
      </c>
    </row>
    <row r="188" spans="1:12" x14ac:dyDescent="0.3">
      <c r="A188" s="3">
        <v>42646</v>
      </c>
      <c r="B188" s="18">
        <v>33.47</v>
      </c>
      <c r="C188" s="16">
        <f t="shared" si="12"/>
        <v>1.6707168894289026E-2</v>
      </c>
      <c r="D188" s="18">
        <v>82.03</v>
      </c>
      <c r="E188" s="16">
        <f t="shared" si="13"/>
        <v>2.9105507464559199E-2</v>
      </c>
      <c r="F188" s="18">
        <v>23.5</v>
      </c>
      <c r="G188" s="16">
        <f t="shared" si="14"/>
        <v>1.4680483592400595E-2</v>
      </c>
      <c r="J188" s="15">
        <f t="shared" si="15"/>
        <v>1.615224589239404E-2</v>
      </c>
      <c r="K188" s="15">
        <f t="shared" si="16"/>
        <v>2.863287062301292E-2</v>
      </c>
      <c r="L188" s="15">
        <f t="shared" si="17"/>
        <v>1.4210062782212797E-2</v>
      </c>
    </row>
    <row r="189" spans="1:12" x14ac:dyDescent="0.3">
      <c r="A189" s="3">
        <v>42647</v>
      </c>
      <c r="B189" s="18">
        <v>33.590000000000003</v>
      </c>
      <c r="C189" s="16">
        <f t="shared" si="12"/>
        <v>3.5853002688976954E-3</v>
      </c>
      <c r="D189" s="18">
        <v>82.75</v>
      </c>
      <c r="E189" s="16">
        <f t="shared" si="13"/>
        <v>8.7772766061195995E-3</v>
      </c>
      <c r="F189" s="18">
        <v>23.59</v>
      </c>
      <c r="G189" s="16">
        <f t="shared" si="14"/>
        <v>3.829787234042481E-3</v>
      </c>
      <c r="J189" s="15">
        <f t="shared" si="15"/>
        <v>3.0303772670027093E-3</v>
      </c>
      <c r="K189" s="15">
        <f t="shared" si="16"/>
        <v>8.3046397645733187E-3</v>
      </c>
      <c r="L189" s="15">
        <f t="shared" si="17"/>
        <v>3.3593664238546835E-3</v>
      </c>
    </row>
    <row r="190" spans="1:12" x14ac:dyDescent="0.3">
      <c r="A190" s="3">
        <v>42648</v>
      </c>
      <c r="B190" s="18">
        <v>33.51</v>
      </c>
      <c r="C190" s="16">
        <f t="shared" si="12"/>
        <v>-2.3816612086932087E-3</v>
      </c>
      <c r="D190" s="18">
        <v>82.98</v>
      </c>
      <c r="E190" s="16">
        <f t="shared" si="13"/>
        <v>2.7794561933536244E-3</v>
      </c>
      <c r="F190" s="18">
        <v>23.71</v>
      </c>
      <c r="G190" s="16">
        <f t="shared" si="14"/>
        <v>5.0869012293344174E-3</v>
      </c>
      <c r="J190" s="15">
        <f t="shared" si="15"/>
        <v>-2.9365842105881948E-3</v>
      </c>
      <c r="K190" s="15">
        <f t="shared" si="16"/>
        <v>2.3068193518073436E-3</v>
      </c>
      <c r="L190" s="15">
        <f t="shared" si="17"/>
        <v>4.6164804191466194E-3</v>
      </c>
    </row>
    <row r="191" spans="1:12" x14ac:dyDescent="0.3">
      <c r="A191" s="3">
        <v>42649</v>
      </c>
      <c r="B191" s="18">
        <v>33.36</v>
      </c>
      <c r="C191" s="16">
        <f t="shared" si="12"/>
        <v>-4.4762757385854446E-3</v>
      </c>
      <c r="D191" s="18">
        <v>82.86</v>
      </c>
      <c r="E191" s="16">
        <f t="shared" si="13"/>
        <v>-1.4461315979754641E-3</v>
      </c>
      <c r="F191" s="18">
        <v>23.6</v>
      </c>
      <c r="G191" s="16">
        <f t="shared" si="14"/>
        <v>-4.6393926613242931E-3</v>
      </c>
      <c r="J191" s="15">
        <f t="shared" si="15"/>
        <v>-5.0311987404804311E-3</v>
      </c>
      <c r="K191" s="15">
        <f t="shared" si="16"/>
        <v>-1.9187684395217449E-3</v>
      </c>
      <c r="L191" s="15">
        <f t="shared" si="17"/>
        <v>-5.109813471512091E-3</v>
      </c>
    </row>
    <row r="192" spans="1:12" x14ac:dyDescent="0.3">
      <c r="A192" s="3">
        <v>42650</v>
      </c>
      <c r="B192" s="18">
        <v>33.340000000000003</v>
      </c>
      <c r="C192" s="16">
        <f t="shared" si="12"/>
        <v>-5.9952038369293081E-4</v>
      </c>
      <c r="D192" s="18">
        <v>82.9</v>
      </c>
      <c r="E192" s="16">
        <f t="shared" si="13"/>
        <v>4.8274197441466882E-4</v>
      </c>
      <c r="F192" s="18">
        <v>23.5</v>
      </c>
      <c r="G192" s="16">
        <f t="shared" si="14"/>
        <v>-4.2372881355933201E-3</v>
      </c>
      <c r="J192" s="15">
        <f t="shared" si="15"/>
        <v>-1.1544433855879169E-3</v>
      </c>
      <c r="K192" s="15">
        <f t="shared" si="16"/>
        <v>1.0105132868388112E-5</v>
      </c>
      <c r="L192" s="15">
        <f t="shared" si="17"/>
        <v>-4.707708945781118E-3</v>
      </c>
    </row>
    <row r="193" spans="1:12" x14ac:dyDescent="0.3">
      <c r="A193" s="3">
        <v>42653</v>
      </c>
      <c r="B193" s="18">
        <v>33.36</v>
      </c>
      <c r="C193" s="16">
        <f t="shared" si="12"/>
        <v>5.9988002399502527E-4</v>
      </c>
      <c r="D193" s="18">
        <v>82.88</v>
      </c>
      <c r="E193" s="16">
        <f t="shared" si="13"/>
        <v>-2.4125452352241616E-4</v>
      </c>
      <c r="F193" s="18">
        <v>23.58</v>
      </c>
      <c r="G193" s="16">
        <f t="shared" si="14"/>
        <v>3.4042553191488967E-3</v>
      </c>
      <c r="J193" s="15">
        <f t="shared" si="15"/>
        <v>4.495702210003923E-5</v>
      </c>
      <c r="K193" s="15">
        <f t="shared" si="16"/>
        <v>-7.1389136506869687E-4</v>
      </c>
      <c r="L193" s="15">
        <f t="shared" si="17"/>
        <v>2.9338345089610991E-3</v>
      </c>
    </row>
    <row r="194" spans="1:12" x14ac:dyDescent="0.3">
      <c r="A194" s="3">
        <v>42656</v>
      </c>
      <c r="B194" s="18">
        <v>32.89</v>
      </c>
      <c r="C194" s="16">
        <f t="shared" si="12"/>
        <v>-1.4088729016786483E-2</v>
      </c>
      <c r="D194" s="18">
        <v>81.260000000000005</v>
      </c>
      <c r="E194" s="16">
        <f t="shared" si="13"/>
        <v>-1.9546332046331938E-2</v>
      </c>
      <c r="F194" s="18">
        <v>23.18</v>
      </c>
      <c r="G194" s="16">
        <f t="shared" si="14"/>
        <v>-1.6963528413910023E-2</v>
      </c>
      <c r="J194" s="15">
        <f t="shared" si="15"/>
        <v>-1.464365201868147E-2</v>
      </c>
      <c r="K194" s="15">
        <f t="shared" si="16"/>
        <v>-2.0018968887878217E-2</v>
      </c>
      <c r="L194" s="15">
        <f t="shared" si="17"/>
        <v>-1.7433949224097821E-2</v>
      </c>
    </row>
    <row r="195" spans="1:12" x14ac:dyDescent="0.3">
      <c r="A195" s="3">
        <v>42657</v>
      </c>
      <c r="B195" s="18">
        <v>32.97</v>
      </c>
      <c r="C195" s="16">
        <f t="shared" si="12"/>
        <v>2.4323502584371326E-3</v>
      </c>
      <c r="D195" s="18">
        <v>81.61</v>
      </c>
      <c r="E195" s="16">
        <f t="shared" si="13"/>
        <v>4.3071621954220429E-3</v>
      </c>
      <c r="F195" s="18">
        <v>23.24</v>
      </c>
      <c r="G195" s="16">
        <f t="shared" si="14"/>
        <v>2.5884383088869978E-3</v>
      </c>
      <c r="J195" s="15">
        <f t="shared" si="15"/>
        <v>1.8774272565421466E-3</v>
      </c>
      <c r="K195" s="15">
        <f t="shared" si="16"/>
        <v>3.8345253538757621E-3</v>
      </c>
      <c r="L195" s="15">
        <f t="shared" si="17"/>
        <v>2.1180174986992002E-3</v>
      </c>
    </row>
    <row r="196" spans="1:12" x14ac:dyDescent="0.3">
      <c r="A196" s="3">
        <v>42660</v>
      </c>
      <c r="B196" s="18">
        <v>32.840000000000003</v>
      </c>
      <c r="C196" s="16">
        <f t="shared" si="12"/>
        <v>-3.9429784652713629E-3</v>
      </c>
      <c r="D196" s="18">
        <v>80.900000000000006</v>
      </c>
      <c r="E196" s="16">
        <f t="shared" si="13"/>
        <v>-8.699914226197647E-3</v>
      </c>
      <c r="F196" s="18">
        <v>23.07</v>
      </c>
      <c r="G196" s="16">
        <f t="shared" si="14"/>
        <v>-7.3149741824439785E-3</v>
      </c>
      <c r="J196" s="15">
        <f t="shared" si="15"/>
        <v>-4.4979014671663493E-3</v>
      </c>
      <c r="K196" s="15">
        <f t="shared" si="16"/>
        <v>-9.1725510677439278E-3</v>
      </c>
      <c r="L196" s="15">
        <f t="shared" si="17"/>
        <v>-7.7853949926317764E-3</v>
      </c>
    </row>
    <row r="197" spans="1:12" x14ac:dyDescent="0.3">
      <c r="A197" s="3">
        <v>42661</v>
      </c>
      <c r="B197" s="18">
        <v>33.46</v>
      </c>
      <c r="C197" s="16">
        <f t="shared" ref="C197:C260" si="18">B197/B196-1</f>
        <v>1.8879415347137662E-2</v>
      </c>
      <c r="D197" s="18">
        <v>82.25</v>
      </c>
      <c r="E197" s="16">
        <f t="shared" ref="E197:E260" si="19">D197/D196-1</f>
        <v>1.6687268232385533E-2</v>
      </c>
      <c r="F197" s="18">
        <v>23.27</v>
      </c>
      <c r="G197" s="16">
        <f t="shared" ref="G197:G260" si="20">F197/F196-1</f>
        <v>8.6692674469006636E-3</v>
      </c>
      <c r="J197" s="15">
        <f t="shared" ref="J197:J260" si="21">C197-$C$1235</f>
        <v>1.8324492345242676E-2</v>
      </c>
      <c r="K197" s="15">
        <f t="shared" ref="K197:K260" si="22">E197-$E$1235</f>
        <v>1.6214631390839254E-2</v>
      </c>
      <c r="L197" s="15">
        <f t="shared" ref="L197:L260" si="23">G197-$G$1235</f>
        <v>8.1988466367128657E-3</v>
      </c>
    </row>
    <row r="198" spans="1:12" x14ac:dyDescent="0.3">
      <c r="A198" s="3">
        <v>42662</v>
      </c>
      <c r="B198" s="18">
        <v>33.450000000000003</v>
      </c>
      <c r="C198" s="16">
        <f t="shared" si="18"/>
        <v>-2.9886431560066651E-4</v>
      </c>
      <c r="D198" s="18">
        <v>82.61</v>
      </c>
      <c r="E198" s="16">
        <f t="shared" si="19"/>
        <v>4.3768996960487083E-3</v>
      </c>
      <c r="F198" s="18">
        <v>23.49</v>
      </c>
      <c r="G198" s="16">
        <f t="shared" si="20"/>
        <v>9.4542329179199136E-3</v>
      </c>
      <c r="J198" s="15">
        <f t="shared" si="21"/>
        <v>-8.5378731749565255E-4</v>
      </c>
      <c r="K198" s="15">
        <f t="shared" si="22"/>
        <v>3.9042628545024275E-3</v>
      </c>
      <c r="L198" s="15">
        <f t="shared" si="23"/>
        <v>8.9838121077321156E-3</v>
      </c>
    </row>
    <row r="199" spans="1:12" x14ac:dyDescent="0.3">
      <c r="A199" s="3">
        <v>42663</v>
      </c>
      <c r="B199" s="18">
        <v>33.57</v>
      </c>
      <c r="C199" s="16">
        <f t="shared" si="18"/>
        <v>3.5874439461882623E-3</v>
      </c>
      <c r="D199" s="18">
        <v>83.2</v>
      </c>
      <c r="E199" s="16">
        <f t="shared" si="19"/>
        <v>7.1419924948554758E-3</v>
      </c>
      <c r="F199" s="18">
        <v>23.48</v>
      </c>
      <c r="G199" s="16">
        <f t="shared" si="20"/>
        <v>-4.2571306939109821E-4</v>
      </c>
      <c r="J199" s="15">
        <f t="shared" si="21"/>
        <v>3.0325209442932763E-3</v>
      </c>
      <c r="K199" s="15">
        <f t="shared" si="22"/>
        <v>6.669355653309195E-3</v>
      </c>
      <c r="L199" s="15">
        <f t="shared" si="23"/>
        <v>-8.9613387957889596E-4</v>
      </c>
    </row>
    <row r="200" spans="1:12" x14ac:dyDescent="0.3">
      <c r="A200" s="3">
        <v>42664</v>
      </c>
      <c r="B200" s="18">
        <v>33.590000000000003</v>
      </c>
      <c r="C200" s="16">
        <f t="shared" si="18"/>
        <v>5.9577003276745089E-4</v>
      </c>
      <c r="D200" s="18">
        <v>83.51</v>
      </c>
      <c r="E200" s="16">
        <f t="shared" si="19"/>
        <v>3.7259615384614975E-3</v>
      </c>
      <c r="F200" s="18">
        <v>23.55</v>
      </c>
      <c r="G200" s="16">
        <f t="shared" si="20"/>
        <v>2.9812606473593739E-3</v>
      </c>
      <c r="J200" s="15">
        <f t="shared" si="21"/>
        <v>4.0847030872464846E-5</v>
      </c>
      <c r="K200" s="15">
        <f t="shared" si="22"/>
        <v>3.2533246969152167E-3</v>
      </c>
      <c r="L200" s="15">
        <f t="shared" si="23"/>
        <v>2.5108398371715764E-3</v>
      </c>
    </row>
    <row r="201" spans="1:12" x14ac:dyDescent="0.3">
      <c r="A201" s="3">
        <v>42667</v>
      </c>
      <c r="B201" s="18">
        <v>33.61</v>
      </c>
      <c r="C201" s="16">
        <f t="shared" si="18"/>
        <v>5.9541530217321892E-4</v>
      </c>
      <c r="D201" s="18">
        <v>83.46</v>
      </c>
      <c r="E201" s="16">
        <f t="shared" si="19"/>
        <v>-5.9873069093530074E-4</v>
      </c>
      <c r="F201" s="18">
        <v>23.47</v>
      </c>
      <c r="G201" s="16">
        <f t="shared" si="20"/>
        <v>-3.3970276008493672E-3</v>
      </c>
      <c r="J201" s="15">
        <f t="shared" si="21"/>
        <v>4.049230027823288E-5</v>
      </c>
      <c r="K201" s="15">
        <f t="shared" si="22"/>
        <v>-1.0713675324815815E-3</v>
      </c>
      <c r="L201" s="15">
        <f t="shared" si="23"/>
        <v>-3.8674484110371647E-3</v>
      </c>
    </row>
    <row r="202" spans="1:12" x14ac:dyDescent="0.3">
      <c r="A202" s="3">
        <v>42668</v>
      </c>
      <c r="B202" s="18">
        <v>33.590000000000003</v>
      </c>
      <c r="C202" s="16">
        <f t="shared" si="18"/>
        <v>-5.9506099375172816E-4</v>
      </c>
      <c r="D202" s="18">
        <v>83.45</v>
      </c>
      <c r="E202" s="16">
        <f t="shared" si="19"/>
        <v>-1.1981787682713296E-4</v>
      </c>
      <c r="F202" s="18">
        <v>23.4</v>
      </c>
      <c r="G202" s="16">
        <f t="shared" si="20"/>
        <v>-2.9825308904984915E-3</v>
      </c>
      <c r="J202" s="15">
        <f t="shared" si="21"/>
        <v>-1.1499839956467142E-3</v>
      </c>
      <c r="K202" s="15">
        <f t="shared" si="22"/>
        <v>-5.9245471837341367E-4</v>
      </c>
      <c r="L202" s="15">
        <f t="shared" si="23"/>
        <v>-3.452951700686289E-3</v>
      </c>
    </row>
    <row r="203" spans="1:12" x14ac:dyDescent="0.3">
      <c r="A203" s="3">
        <v>42669</v>
      </c>
      <c r="B203" s="18">
        <v>33.32</v>
      </c>
      <c r="C203" s="16">
        <f t="shared" si="18"/>
        <v>-8.0381065793392326E-3</v>
      </c>
      <c r="D203" s="18">
        <v>82.95</v>
      </c>
      <c r="E203" s="16">
        <f t="shared" si="19"/>
        <v>-5.9916117435589999E-3</v>
      </c>
      <c r="F203" s="18">
        <v>23.24</v>
      </c>
      <c r="G203" s="16">
        <f t="shared" si="20"/>
        <v>-6.8376068376068133E-3</v>
      </c>
      <c r="J203" s="15">
        <f t="shared" si="21"/>
        <v>-8.593029581234219E-3</v>
      </c>
      <c r="K203" s="15">
        <f t="shared" si="22"/>
        <v>-6.4642485851052808E-3</v>
      </c>
      <c r="L203" s="15">
        <f t="shared" si="23"/>
        <v>-7.3080276477946113E-3</v>
      </c>
    </row>
    <row r="204" spans="1:12" x14ac:dyDescent="0.3">
      <c r="A204" s="3">
        <v>42670</v>
      </c>
      <c r="B204" s="18">
        <v>33.22</v>
      </c>
      <c r="C204" s="16">
        <f t="shared" si="18"/>
        <v>-3.0012004801921455E-3</v>
      </c>
      <c r="D204" s="18">
        <v>82.16</v>
      </c>
      <c r="E204" s="16">
        <f t="shared" si="19"/>
        <v>-9.523809523809601E-3</v>
      </c>
      <c r="F204" s="18">
        <v>23.11</v>
      </c>
      <c r="G204" s="16">
        <f t="shared" si="20"/>
        <v>-5.5938037865748136E-3</v>
      </c>
      <c r="J204" s="15">
        <f t="shared" si="21"/>
        <v>-3.5561234820871315E-3</v>
      </c>
      <c r="K204" s="15">
        <f t="shared" si="22"/>
        <v>-9.9964463653558818E-3</v>
      </c>
      <c r="L204" s="15">
        <f t="shared" si="23"/>
        <v>-6.0642245967626116E-3</v>
      </c>
    </row>
    <row r="205" spans="1:12" x14ac:dyDescent="0.3">
      <c r="A205" s="3">
        <v>42671</v>
      </c>
      <c r="B205" s="18">
        <v>33.36</v>
      </c>
      <c r="C205" s="16">
        <f t="shared" si="18"/>
        <v>4.2143287176399369E-3</v>
      </c>
      <c r="D205" s="18">
        <v>82.89</v>
      </c>
      <c r="E205" s="16">
        <f t="shared" si="19"/>
        <v>8.8851022395326495E-3</v>
      </c>
      <c r="F205" s="18">
        <v>23.19</v>
      </c>
      <c r="G205" s="16">
        <f t="shared" si="20"/>
        <v>3.4617048896581348E-3</v>
      </c>
      <c r="J205" s="15">
        <f t="shared" si="21"/>
        <v>3.6594057157449508E-3</v>
      </c>
      <c r="K205" s="15">
        <f t="shared" si="22"/>
        <v>8.4124653979863687E-3</v>
      </c>
      <c r="L205" s="15">
        <f t="shared" si="23"/>
        <v>2.9912840794703373E-3</v>
      </c>
    </row>
    <row r="206" spans="1:12" x14ac:dyDescent="0.3">
      <c r="A206" s="3">
        <v>42675</v>
      </c>
      <c r="B206" s="18">
        <v>33.35</v>
      </c>
      <c r="C206" s="16">
        <f t="shared" si="18"/>
        <v>-2.997601918464099E-4</v>
      </c>
      <c r="D206" s="18">
        <v>83.33</v>
      </c>
      <c r="E206" s="16">
        <f t="shared" si="19"/>
        <v>5.3082398359272087E-3</v>
      </c>
      <c r="F206" s="24">
        <v>22.84</v>
      </c>
      <c r="G206" s="16">
        <f t="shared" si="20"/>
        <v>-1.5092712376024164E-2</v>
      </c>
      <c r="J206" s="15">
        <f t="shared" si="21"/>
        <v>-8.5468319374139594E-4</v>
      </c>
      <c r="K206" s="15">
        <f t="shared" si="22"/>
        <v>4.8356029943809279E-3</v>
      </c>
      <c r="L206" s="15">
        <f t="shared" si="23"/>
        <v>-1.5563133186211962E-2</v>
      </c>
    </row>
    <row r="207" spans="1:12" x14ac:dyDescent="0.3">
      <c r="A207" s="3">
        <v>42676</v>
      </c>
      <c r="B207" s="18">
        <v>32.92</v>
      </c>
      <c r="C207" s="16">
        <f t="shared" si="18"/>
        <v>-1.2893553223388254E-2</v>
      </c>
      <c r="D207" s="18">
        <v>81.58</v>
      </c>
      <c r="E207" s="16">
        <f t="shared" si="19"/>
        <v>-2.1000840033601365E-2</v>
      </c>
      <c r="F207" s="18">
        <v>22.84</v>
      </c>
      <c r="G207" s="16">
        <f t="shared" si="20"/>
        <v>0</v>
      </c>
      <c r="J207" s="15">
        <f t="shared" si="21"/>
        <v>-1.3448476225283241E-2</v>
      </c>
      <c r="K207" s="15">
        <f t="shared" si="22"/>
        <v>-2.1473476875147644E-2</v>
      </c>
      <c r="L207" s="15">
        <f t="shared" si="23"/>
        <v>-4.704208101877977E-4</v>
      </c>
    </row>
    <row r="208" spans="1:12" x14ac:dyDescent="0.3">
      <c r="A208" s="3">
        <v>42677</v>
      </c>
      <c r="B208" s="18">
        <v>32.76</v>
      </c>
      <c r="C208" s="16">
        <f t="shared" si="18"/>
        <v>-4.86026731470246E-3</v>
      </c>
      <c r="D208" s="18">
        <v>80.41</v>
      </c>
      <c r="E208" s="16">
        <f t="shared" si="19"/>
        <v>-1.4341750429026745E-2</v>
      </c>
      <c r="F208" s="18">
        <v>22.65</v>
      </c>
      <c r="G208" s="16">
        <f t="shared" si="20"/>
        <v>-8.3187390542908135E-3</v>
      </c>
      <c r="J208" s="15">
        <f t="shared" si="21"/>
        <v>-5.4151903165974465E-3</v>
      </c>
      <c r="K208" s="15">
        <f t="shared" si="22"/>
        <v>-1.4814387270573026E-2</v>
      </c>
      <c r="L208" s="15">
        <f t="shared" si="23"/>
        <v>-8.7891598644786115E-3</v>
      </c>
    </row>
    <row r="209" spans="1:12" x14ac:dyDescent="0.3">
      <c r="A209" s="3">
        <v>42678</v>
      </c>
      <c r="B209" s="18">
        <v>32.49</v>
      </c>
      <c r="C209" s="16">
        <f t="shared" si="18"/>
        <v>-8.2417582417581015E-3</v>
      </c>
      <c r="D209" s="18">
        <v>79.28</v>
      </c>
      <c r="E209" s="16">
        <f t="shared" si="19"/>
        <v>-1.405297848526299E-2</v>
      </c>
      <c r="F209" s="18">
        <v>22.41</v>
      </c>
      <c r="G209" s="16">
        <f t="shared" si="20"/>
        <v>-1.059602649006619E-2</v>
      </c>
      <c r="J209" s="15">
        <f t="shared" si="21"/>
        <v>-8.7966812436530879E-3</v>
      </c>
      <c r="K209" s="15">
        <f t="shared" si="22"/>
        <v>-1.4525615326809271E-2</v>
      </c>
      <c r="L209" s="15">
        <f t="shared" si="23"/>
        <v>-1.1066447300253988E-2</v>
      </c>
    </row>
    <row r="210" spans="1:12" x14ac:dyDescent="0.3">
      <c r="A210" s="3">
        <v>42681</v>
      </c>
      <c r="B210" s="18">
        <v>32.799999999999997</v>
      </c>
      <c r="C210" s="16">
        <f t="shared" si="18"/>
        <v>9.541397353031611E-3</v>
      </c>
      <c r="D210" s="18">
        <v>79.900000000000006</v>
      </c>
      <c r="E210" s="16">
        <f t="shared" si="19"/>
        <v>7.8203834510595094E-3</v>
      </c>
      <c r="F210" s="18">
        <v>22.54</v>
      </c>
      <c r="G210" s="16">
        <f t="shared" si="20"/>
        <v>5.8009817045960865E-3</v>
      </c>
      <c r="J210" s="15">
        <f t="shared" si="21"/>
        <v>8.9864743511366245E-3</v>
      </c>
      <c r="K210" s="15">
        <f t="shared" si="22"/>
        <v>7.3477466095132286E-3</v>
      </c>
      <c r="L210" s="15">
        <f t="shared" si="23"/>
        <v>5.3305608944082886E-3</v>
      </c>
    </row>
    <row r="211" spans="1:12" x14ac:dyDescent="0.3">
      <c r="A211" s="3">
        <v>42682</v>
      </c>
      <c r="B211" s="18">
        <v>32.880000000000003</v>
      </c>
      <c r="C211" s="16">
        <f t="shared" si="18"/>
        <v>2.4390243902441266E-3</v>
      </c>
      <c r="D211" s="18">
        <v>80.27</v>
      </c>
      <c r="E211" s="16">
        <f t="shared" si="19"/>
        <v>4.6307884856069403E-3</v>
      </c>
      <c r="F211" s="18">
        <v>22.45</v>
      </c>
      <c r="G211" s="16">
        <f t="shared" si="20"/>
        <v>-3.9929015084294583E-3</v>
      </c>
      <c r="J211" s="15">
        <f t="shared" si="21"/>
        <v>1.8841013883491406E-3</v>
      </c>
      <c r="K211" s="15">
        <f t="shared" si="22"/>
        <v>4.1581516440606595E-3</v>
      </c>
      <c r="L211" s="15">
        <f t="shared" si="23"/>
        <v>-4.4633223186172563E-3</v>
      </c>
    </row>
    <row r="212" spans="1:12" x14ac:dyDescent="0.3">
      <c r="A212" s="3">
        <v>42683</v>
      </c>
      <c r="B212" s="18">
        <v>32.57</v>
      </c>
      <c r="C212" s="16">
        <f t="shared" si="18"/>
        <v>-9.4282238442823241E-3</v>
      </c>
      <c r="D212" s="18">
        <v>79.06</v>
      </c>
      <c r="E212" s="16">
        <f t="shared" si="19"/>
        <v>-1.5074124828703073E-2</v>
      </c>
      <c r="F212" s="18">
        <v>22.12</v>
      </c>
      <c r="G212" s="16">
        <f t="shared" si="20"/>
        <v>-1.4699331848552211E-2</v>
      </c>
      <c r="J212" s="15">
        <f t="shared" si="21"/>
        <v>-9.9831468461773105E-3</v>
      </c>
      <c r="K212" s="15">
        <f t="shared" si="22"/>
        <v>-1.5546761670249354E-2</v>
      </c>
      <c r="L212" s="15">
        <f t="shared" si="23"/>
        <v>-1.5169752658740009E-2</v>
      </c>
    </row>
    <row r="213" spans="1:12" x14ac:dyDescent="0.3">
      <c r="A213" s="3">
        <v>42684</v>
      </c>
      <c r="B213" s="18">
        <v>33.21</v>
      </c>
      <c r="C213" s="16">
        <f t="shared" si="18"/>
        <v>1.964998464844947E-2</v>
      </c>
      <c r="D213" s="18">
        <v>80.38</v>
      </c>
      <c r="E213" s="16">
        <f t="shared" si="19"/>
        <v>1.6696180116367199E-2</v>
      </c>
      <c r="F213" s="18">
        <v>22.52</v>
      </c>
      <c r="G213" s="16">
        <f t="shared" si="20"/>
        <v>1.8083182640144635E-2</v>
      </c>
      <c r="J213" s="15">
        <f t="shared" si="21"/>
        <v>1.9095061646554484E-2</v>
      </c>
      <c r="K213" s="15">
        <f t="shared" si="22"/>
        <v>1.6223543274820919E-2</v>
      </c>
      <c r="L213" s="15">
        <f t="shared" si="23"/>
        <v>1.7612761829956837E-2</v>
      </c>
    </row>
    <row r="214" spans="1:12" x14ac:dyDescent="0.3">
      <c r="A214" s="3">
        <v>42685</v>
      </c>
      <c r="B214" s="18">
        <v>32.369999999999997</v>
      </c>
      <c r="C214" s="16">
        <f t="shared" si="18"/>
        <v>-2.5293586269196089E-2</v>
      </c>
      <c r="D214" s="18">
        <v>78.2</v>
      </c>
      <c r="E214" s="16">
        <f t="shared" si="19"/>
        <v>-2.7121174421497751E-2</v>
      </c>
      <c r="F214" s="18">
        <v>22.05</v>
      </c>
      <c r="G214" s="16">
        <f t="shared" si="20"/>
        <v>-2.0870337477797429E-2</v>
      </c>
      <c r="J214" s="15">
        <f t="shared" si="21"/>
        <v>-2.5848509271091075E-2</v>
      </c>
      <c r="K214" s="15">
        <f t="shared" si="22"/>
        <v>-2.759381126304403E-2</v>
      </c>
      <c r="L214" s="15">
        <f t="shared" si="23"/>
        <v>-2.1340758287985227E-2</v>
      </c>
    </row>
    <row r="215" spans="1:12" x14ac:dyDescent="0.3">
      <c r="A215" s="3">
        <v>42689</v>
      </c>
      <c r="B215" s="18">
        <v>31.67</v>
      </c>
      <c r="C215" s="16">
        <f t="shared" si="18"/>
        <v>-2.1624961383997388E-2</v>
      </c>
      <c r="D215" s="18">
        <v>75.23</v>
      </c>
      <c r="E215" s="16">
        <f t="shared" si="19"/>
        <v>-3.7979539641943671E-2</v>
      </c>
      <c r="F215" s="18">
        <v>21.53</v>
      </c>
      <c r="G215" s="16">
        <f t="shared" si="20"/>
        <v>-2.3582766439909308E-2</v>
      </c>
      <c r="J215" s="15">
        <f t="shared" si="21"/>
        <v>-2.2179884385892374E-2</v>
      </c>
      <c r="K215" s="15">
        <f t="shared" si="22"/>
        <v>-3.8452176483489954E-2</v>
      </c>
      <c r="L215" s="15">
        <f t="shared" si="23"/>
        <v>-2.4053187250097106E-2</v>
      </c>
    </row>
    <row r="216" spans="1:12" x14ac:dyDescent="0.3">
      <c r="A216" s="3">
        <v>42690</v>
      </c>
      <c r="B216" s="18">
        <v>31.69</v>
      </c>
      <c r="C216" s="16">
        <f t="shared" si="18"/>
        <v>6.3151247237125396E-4</v>
      </c>
      <c r="D216" s="18">
        <v>75.27</v>
      </c>
      <c r="E216" s="16">
        <f t="shared" si="19"/>
        <v>5.3170277814684752E-4</v>
      </c>
      <c r="F216" s="18">
        <v>21.56</v>
      </c>
      <c r="G216" s="16">
        <f t="shared" si="20"/>
        <v>1.3934045517880467E-3</v>
      </c>
      <c r="J216" s="15">
        <f t="shared" si="21"/>
        <v>7.6589470476267924E-5</v>
      </c>
      <c r="K216" s="15">
        <f t="shared" si="22"/>
        <v>5.9065936600566815E-5</v>
      </c>
      <c r="L216" s="15">
        <f t="shared" si="23"/>
        <v>9.2298374160024893E-4</v>
      </c>
    </row>
    <row r="217" spans="1:12" x14ac:dyDescent="0.3">
      <c r="A217" s="3">
        <v>42691</v>
      </c>
      <c r="B217" s="18">
        <v>31.63</v>
      </c>
      <c r="C217" s="16">
        <f t="shared" si="18"/>
        <v>-1.8933417481856729E-3</v>
      </c>
      <c r="D217" s="18">
        <v>75.099999999999994</v>
      </c>
      <c r="E217" s="16">
        <f t="shared" si="19"/>
        <v>-2.2585359372924163E-3</v>
      </c>
      <c r="F217" s="18">
        <v>21.48</v>
      </c>
      <c r="G217" s="16">
        <f t="shared" si="20"/>
        <v>-3.7105751391465214E-3</v>
      </c>
      <c r="J217" s="15">
        <f t="shared" si="21"/>
        <v>-2.448264750080659E-3</v>
      </c>
      <c r="K217" s="15">
        <f t="shared" si="22"/>
        <v>-2.7311727788386971E-3</v>
      </c>
      <c r="L217" s="15">
        <f t="shared" si="23"/>
        <v>-4.1809959493343193E-3</v>
      </c>
    </row>
    <row r="218" spans="1:12" x14ac:dyDescent="0.3">
      <c r="A218" s="3">
        <v>42692</v>
      </c>
      <c r="B218" s="18">
        <v>31.58</v>
      </c>
      <c r="C218" s="16">
        <f t="shared" si="18"/>
        <v>-1.5807777426494196E-3</v>
      </c>
      <c r="D218" s="18">
        <v>76</v>
      </c>
      <c r="E218" s="16">
        <f t="shared" si="19"/>
        <v>1.1984021304926928E-2</v>
      </c>
      <c r="F218" s="18">
        <v>21.48</v>
      </c>
      <c r="G218" s="16">
        <f t="shared" si="20"/>
        <v>0</v>
      </c>
      <c r="J218" s="15">
        <f t="shared" si="21"/>
        <v>-2.1357007445444057E-3</v>
      </c>
      <c r="K218" s="15">
        <f t="shared" si="22"/>
        <v>1.1511384463380648E-2</v>
      </c>
      <c r="L218" s="15">
        <f t="shared" si="23"/>
        <v>-4.704208101877977E-4</v>
      </c>
    </row>
    <row r="219" spans="1:12" x14ac:dyDescent="0.3">
      <c r="A219" s="3">
        <v>42695</v>
      </c>
      <c r="B219" s="18">
        <v>30.99</v>
      </c>
      <c r="C219" s="16">
        <f t="shared" si="18"/>
        <v>-1.8682710576314099E-2</v>
      </c>
      <c r="D219" s="18">
        <v>73.98</v>
      </c>
      <c r="E219" s="16">
        <f t="shared" si="19"/>
        <v>-2.6578947368421035E-2</v>
      </c>
      <c r="F219" s="18">
        <v>21.17</v>
      </c>
      <c r="G219" s="16">
        <f t="shared" si="20"/>
        <v>-1.443202979515823E-2</v>
      </c>
      <c r="J219" s="15">
        <f t="shared" si="21"/>
        <v>-1.9237633578209085E-2</v>
      </c>
      <c r="K219" s="15">
        <f t="shared" si="22"/>
        <v>-2.7051584209967314E-2</v>
      </c>
      <c r="L219" s="15">
        <f t="shared" si="23"/>
        <v>-1.4902450605346028E-2</v>
      </c>
    </row>
    <row r="220" spans="1:12" x14ac:dyDescent="0.3">
      <c r="A220" s="3">
        <v>42696</v>
      </c>
      <c r="B220" s="18">
        <v>31.22</v>
      </c>
      <c r="C220" s="16">
        <f t="shared" si="18"/>
        <v>7.4217489512746759E-3</v>
      </c>
      <c r="D220" s="18">
        <v>74.84</v>
      </c>
      <c r="E220" s="16">
        <f t="shared" si="19"/>
        <v>1.1624763449580966E-2</v>
      </c>
      <c r="F220" s="18">
        <v>21.32</v>
      </c>
      <c r="G220" s="16">
        <f t="shared" si="20"/>
        <v>7.0854983467170118E-3</v>
      </c>
      <c r="J220" s="15">
        <f t="shared" si="21"/>
        <v>6.8668259493796895E-3</v>
      </c>
      <c r="K220" s="15">
        <f t="shared" si="22"/>
        <v>1.1152126608034685E-2</v>
      </c>
      <c r="L220" s="15">
        <f t="shared" si="23"/>
        <v>6.6150775365292139E-3</v>
      </c>
    </row>
    <row r="221" spans="1:12" x14ac:dyDescent="0.3">
      <c r="A221" s="3">
        <v>42697</v>
      </c>
      <c r="B221" s="18">
        <v>31.4</v>
      </c>
      <c r="C221" s="16">
        <f t="shared" si="18"/>
        <v>5.7655349135170564E-3</v>
      </c>
      <c r="D221" s="18">
        <v>75.17</v>
      </c>
      <c r="E221" s="16">
        <f t="shared" si="19"/>
        <v>4.4094067343665166E-3</v>
      </c>
      <c r="F221" s="18">
        <v>21.38</v>
      </c>
      <c r="G221" s="16">
        <f t="shared" si="20"/>
        <v>2.8142589118198558E-3</v>
      </c>
      <c r="J221" s="15">
        <f t="shared" si="21"/>
        <v>5.2106119116220699E-3</v>
      </c>
      <c r="K221" s="15">
        <f t="shared" si="22"/>
        <v>3.9367698928202358E-3</v>
      </c>
      <c r="L221" s="15">
        <f t="shared" si="23"/>
        <v>2.3438381016320582E-3</v>
      </c>
    </row>
    <row r="222" spans="1:12" x14ac:dyDescent="0.3">
      <c r="A222" s="3">
        <v>42698</v>
      </c>
      <c r="B222" s="18">
        <v>31.18</v>
      </c>
      <c r="C222" s="16">
        <f t="shared" si="18"/>
        <v>-7.0063694267515908E-3</v>
      </c>
      <c r="D222" s="18">
        <v>74.959999999999994</v>
      </c>
      <c r="E222" s="16">
        <f t="shared" si="19"/>
        <v>-2.7936676865771837E-3</v>
      </c>
      <c r="F222" s="18">
        <v>21.39</v>
      </c>
      <c r="G222" s="16">
        <f t="shared" si="20"/>
        <v>4.6772684752105498E-4</v>
      </c>
      <c r="J222" s="15">
        <f t="shared" si="21"/>
        <v>-7.5612924286465773E-3</v>
      </c>
      <c r="K222" s="15">
        <f t="shared" si="22"/>
        <v>-3.2663045281234645E-3</v>
      </c>
      <c r="L222" s="15">
        <f t="shared" si="23"/>
        <v>-2.6939626667427173E-6</v>
      </c>
    </row>
    <row r="223" spans="1:12" x14ac:dyDescent="0.3">
      <c r="A223" s="3">
        <v>42699</v>
      </c>
      <c r="B223" s="18">
        <v>31.74</v>
      </c>
      <c r="C223" s="16">
        <f t="shared" si="18"/>
        <v>1.7960230917254627E-2</v>
      </c>
      <c r="D223" s="18">
        <v>75.98</v>
      </c>
      <c r="E223" s="16">
        <f t="shared" si="19"/>
        <v>1.3607257203842149E-2</v>
      </c>
      <c r="F223" s="18">
        <v>21.63</v>
      </c>
      <c r="G223" s="16">
        <f t="shared" si="20"/>
        <v>1.1220196353436185E-2</v>
      </c>
      <c r="J223" s="15">
        <f t="shared" si="21"/>
        <v>1.7405307915359641E-2</v>
      </c>
      <c r="K223" s="15">
        <f t="shared" si="22"/>
        <v>1.3134620362295868E-2</v>
      </c>
      <c r="L223" s="15">
        <f t="shared" si="23"/>
        <v>1.0749775543248387E-2</v>
      </c>
    </row>
    <row r="224" spans="1:12" x14ac:dyDescent="0.3">
      <c r="A224" s="3">
        <v>42702</v>
      </c>
      <c r="B224" s="18">
        <v>31.76</v>
      </c>
      <c r="C224" s="16">
        <f t="shared" si="18"/>
        <v>6.3011972274740202E-4</v>
      </c>
      <c r="D224" s="18">
        <v>76.510000000000005</v>
      </c>
      <c r="E224" s="16">
        <f t="shared" si="19"/>
        <v>6.9755198736509705E-3</v>
      </c>
      <c r="F224" s="18">
        <v>21.75</v>
      </c>
      <c r="G224" s="16">
        <f t="shared" si="20"/>
        <v>5.5478502080443803E-3</v>
      </c>
      <c r="J224" s="15">
        <f t="shared" si="21"/>
        <v>7.5196720852415983E-5</v>
      </c>
      <c r="K224" s="15">
        <f t="shared" si="22"/>
        <v>6.5028830321046897E-3</v>
      </c>
      <c r="L224" s="15">
        <f t="shared" si="23"/>
        <v>5.0774293978565824E-3</v>
      </c>
    </row>
    <row r="225" spans="1:12" x14ac:dyDescent="0.3">
      <c r="A225" s="3">
        <v>42703</v>
      </c>
      <c r="B225" s="18">
        <v>31.81</v>
      </c>
      <c r="C225" s="16">
        <f t="shared" si="18"/>
        <v>1.5743073047858047E-3</v>
      </c>
      <c r="D225" s="18">
        <v>77.040000000000006</v>
      </c>
      <c r="E225" s="16">
        <f t="shared" si="19"/>
        <v>6.9271990589465648E-3</v>
      </c>
      <c r="F225" s="18">
        <v>21.72</v>
      </c>
      <c r="G225" s="16">
        <f t="shared" si="20"/>
        <v>-1.3793103448276334E-3</v>
      </c>
      <c r="J225" s="15">
        <f t="shared" si="21"/>
        <v>1.0193843028908187E-3</v>
      </c>
      <c r="K225" s="15">
        <f t="shared" si="22"/>
        <v>6.454562217400284E-3</v>
      </c>
      <c r="L225" s="15">
        <f t="shared" si="23"/>
        <v>-1.8497311550154311E-3</v>
      </c>
    </row>
    <row r="226" spans="1:12" x14ac:dyDescent="0.3">
      <c r="A226" s="3">
        <v>42704</v>
      </c>
      <c r="B226" s="18">
        <v>32.15</v>
      </c>
      <c r="C226" s="16">
        <f t="shared" si="18"/>
        <v>1.0688462747563632E-2</v>
      </c>
      <c r="D226" s="18">
        <v>77.97</v>
      </c>
      <c r="E226" s="16">
        <f t="shared" si="19"/>
        <v>1.2071651090342472E-2</v>
      </c>
      <c r="F226" s="18">
        <v>22</v>
      </c>
      <c r="G226" s="16">
        <f t="shared" si="20"/>
        <v>1.2891344383057168E-2</v>
      </c>
      <c r="J226" s="15">
        <f t="shared" si="21"/>
        <v>1.0133539745668645E-2</v>
      </c>
      <c r="K226" s="15">
        <f t="shared" si="22"/>
        <v>1.1599014248796191E-2</v>
      </c>
      <c r="L226" s="15">
        <f t="shared" si="23"/>
        <v>1.242092357286937E-2</v>
      </c>
    </row>
    <row r="227" spans="1:12" x14ac:dyDescent="0.3">
      <c r="A227" s="3">
        <v>42705</v>
      </c>
      <c r="B227" s="18">
        <v>31.97</v>
      </c>
      <c r="C227" s="16">
        <f t="shared" si="18"/>
        <v>-5.5987558320372832E-3</v>
      </c>
      <c r="D227" s="18">
        <v>77.44</v>
      </c>
      <c r="E227" s="16">
        <f t="shared" si="19"/>
        <v>-6.7974862126458646E-3</v>
      </c>
      <c r="F227" s="18">
        <v>21.76</v>
      </c>
      <c r="G227" s="16">
        <f t="shared" si="20"/>
        <v>-1.0909090909090868E-2</v>
      </c>
      <c r="J227" s="15">
        <f t="shared" si="21"/>
        <v>-6.1536788339322697E-3</v>
      </c>
      <c r="K227" s="15">
        <f t="shared" si="22"/>
        <v>-7.2701230541921454E-3</v>
      </c>
      <c r="L227" s="15">
        <f t="shared" si="23"/>
        <v>-1.1379511719278666E-2</v>
      </c>
    </row>
    <row r="228" spans="1:12" x14ac:dyDescent="0.3">
      <c r="A228" s="3">
        <v>42706</v>
      </c>
      <c r="B228" s="18">
        <v>31.66</v>
      </c>
      <c r="C228" s="16">
        <f t="shared" si="18"/>
        <v>-9.6965905536440244E-3</v>
      </c>
      <c r="D228" s="18">
        <v>76.67</v>
      </c>
      <c r="E228" s="16">
        <f t="shared" si="19"/>
        <v>-9.9431818181817677E-3</v>
      </c>
      <c r="F228" s="18">
        <v>21.73</v>
      </c>
      <c r="G228" s="16">
        <f t="shared" si="20"/>
        <v>-1.3786764705883137E-3</v>
      </c>
      <c r="J228" s="15">
        <f t="shared" si="21"/>
        <v>-1.0251513555539011E-2</v>
      </c>
      <c r="K228" s="15">
        <f t="shared" si="22"/>
        <v>-1.0415818659728049E-2</v>
      </c>
      <c r="L228" s="15">
        <f t="shared" si="23"/>
        <v>-1.8490972807761114E-3</v>
      </c>
    </row>
    <row r="229" spans="1:12" x14ac:dyDescent="0.3">
      <c r="A229" s="3">
        <v>42709</v>
      </c>
      <c r="B229" s="18">
        <v>31.88</v>
      </c>
      <c r="C229" s="16">
        <f t="shared" si="18"/>
        <v>6.948831332912242E-3</v>
      </c>
      <c r="D229" s="18">
        <v>76.92</v>
      </c>
      <c r="E229" s="16">
        <f t="shared" si="19"/>
        <v>3.2607277944436408E-3</v>
      </c>
      <c r="F229" s="18">
        <v>21.82</v>
      </c>
      <c r="G229" s="16">
        <f t="shared" si="20"/>
        <v>4.1417395306029281E-3</v>
      </c>
      <c r="J229" s="15">
        <f t="shared" si="21"/>
        <v>6.3939083310172555E-3</v>
      </c>
      <c r="K229" s="15">
        <f t="shared" si="22"/>
        <v>2.78809095289736E-3</v>
      </c>
      <c r="L229" s="15">
        <f t="shared" si="23"/>
        <v>3.6713187204151306E-3</v>
      </c>
    </row>
    <row r="230" spans="1:12" x14ac:dyDescent="0.3">
      <c r="A230" s="3">
        <v>42710</v>
      </c>
      <c r="B230" s="18">
        <v>31.85</v>
      </c>
      <c r="C230" s="16">
        <f t="shared" si="18"/>
        <v>-9.4102885821822913E-4</v>
      </c>
      <c r="D230" s="18">
        <v>77.209999999999994</v>
      </c>
      <c r="E230" s="16">
        <f t="shared" si="19"/>
        <v>3.7701508060321576E-3</v>
      </c>
      <c r="F230" s="18">
        <v>21.91</v>
      </c>
      <c r="G230" s="16">
        <f t="shared" si="20"/>
        <v>4.124656278643446E-3</v>
      </c>
      <c r="J230" s="15">
        <f t="shared" si="21"/>
        <v>-1.4959518601132152E-3</v>
      </c>
      <c r="K230" s="15">
        <f t="shared" si="22"/>
        <v>3.2975139644858768E-3</v>
      </c>
      <c r="L230" s="15">
        <f t="shared" si="23"/>
        <v>3.6542354684556484E-3</v>
      </c>
    </row>
    <row r="231" spans="1:12" x14ac:dyDescent="0.3">
      <c r="A231" s="3">
        <v>42711</v>
      </c>
      <c r="B231" s="18">
        <v>31.66</v>
      </c>
      <c r="C231" s="16">
        <f t="shared" si="18"/>
        <v>-5.9654631083202458E-3</v>
      </c>
      <c r="D231" s="18">
        <v>77.040000000000006</v>
      </c>
      <c r="E231" s="16">
        <f t="shared" si="19"/>
        <v>-2.2017873332468296E-3</v>
      </c>
      <c r="F231" s="18">
        <v>21.8</v>
      </c>
      <c r="G231" s="16">
        <f t="shared" si="20"/>
        <v>-5.0205385668644631E-3</v>
      </c>
      <c r="J231" s="15">
        <f t="shared" si="21"/>
        <v>-6.5203861102152323E-3</v>
      </c>
      <c r="K231" s="15">
        <f t="shared" si="22"/>
        <v>-2.6744241747931104E-3</v>
      </c>
      <c r="L231" s="15">
        <f t="shared" si="23"/>
        <v>-5.4909593770522611E-3</v>
      </c>
    </row>
    <row r="232" spans="1:12" x14ac:dyDescent="0.3">
      <c r="A232" s="3">
        <v>42712</v>
      </c>
      <c r="B232" s="18">
        <v>32.18</v>
      </c>
      <c r="C232" s="16">
        <f t="shared" si="18"/>
        <v>1.6424510423246996E-2</v>
      </c>
      <c r="D232" s="18">
        <v>77.790000000000006</v>
      </c>
      <c r="E232" s="16">
        <f t="shared" si="19"/>
        <v>9.7352024922119362E-3</v>
      </c>
      <c r="F232" s="18">
        <v>22.04</v>
      </c>
      <c r="G232" s="16">
        <f t="shared" si="20"/>
        <v>1.1009174311926495E-2</v>
      </c>
      <c r="J232" s="15">
        <f t="shared" si="21"/>
        <v>1.586958742135201E-2</v>
      </c>
      <c r="K232" s="15">
        <f t="shared" si="22"/>
        <v>9.2625656506656554E-3</v>
      </c>
      <c r="L232" s="15">
        <f t="shared" si="23"/>
        <v>1.0538753501738697E-2</v>
      </c>
    </row>
    <row r="233" spans="1:12" x14ac:dyDescent="0.3">
      <c r="A233" s="3">
        <v>42713</v>
      </c>
      <c r="B233" s="18">
        <v>32.26</v>
      </c>
      <c r="C233" s="16">
        <f t="shared" si="18"/>
        <v>2.4860161591049312E-3</v>
      </c>
      <c r="D233" s="18">
        <v>78.16</v>
      </c>
      <c r="E233" s="16">
        <f t="shared" si="19"/>
        <v>4.7563954235760875E-3</v>
      </c>
      <c r="F233" s="18">
        <v>22.07</v>
      </c>
      <c r="G233" s="16">
        <f t="shared" si="20"/>
        <v>1.3611615245010533E-3</v>
      </c>
      <c r="J233" s="15">
        <f t="shared" si="21"/>
        <v>1.9310931572099452E-3</v>
      </c>
      <c r="K233" s="15">
        <f t="shared" si="22"/>
        <v>4.2837585820298067E-3</v>
      </c>
      <c r="L233" s="15">
        <f t="shared" si="23"/>
        <v>8.9074071431325557E-4</v>
      </c>
    </row>
    <row r="234" spans="1:12" x14ac:dyDescent="0.3">
      <c r="A234" s="3">
        <v>42716</v>
      </c>
      <c r="B234" s="18">
        <v>31.93</v>
      </c>
      <c r="C234" s="16">
        <f t="shared" si="18"/>
        <v>-1.0229386236825788E-2</v>
      </c>
      <c r="D234" s="18">
        <v>77.47</v>
      </c>
      <c r="E234" s="16">
        <f t="shared" si="19"/>
        <v>-8.828045035823906E-3</v>
      </c>
      <c r="F234" s="18">
        <v>21.94</v>
      </c>
      <c r="G234" s="16">
        <f t="shared" si="20"/>
        <v>-5.8903488898957024E-3</v>
      </c>
      <c r="J234" s="15">
        <f t="shared" si="21"/>
        <v>-1.0784309238720775E-2</v>
      </c>
      <c r="K234" s="15">
        <f t="shared" si="22"/>
        <v>-9.3006818773701868E-3</v>
      </c>
      <c r="L234" s="15">
        <f t="shared" si="23"/>
        <v>-6.3607697000835003E-3</v>
      </c>
    </row>
    <row r="235" spans="1:12" x14ac:dyDescent="0.3">
      <c r="A235" s="3">
        <v>42717</v>
      </c>
      <c r="B235" s="18">
        <v>32.08</v>
      </c>
      <c r="C235" s="16">
        <f t="shared" si="18"/>
        <v>4.6977763858440102E-3</v>
      </c>
      <c r="D235" s="18">
        <v>77.48</v>
      </c>
      <c r="E235" s="16">
        <f t="shared" si="19"/>
        <v>1.2908222537766356E-4</v>
      </c>
      <c r="F235" s="18">
        <v>21.92</v>
      </c>
      <c r="G235" s="16">
        <f t="shared" si="20"/>
        <v>-9.1157702825883646E-4</v>
      </c>
      <c r="J235" s="15">
        <f t="shared" si="21"/>
        <v>4.1428533839490238E-3</v>
      </c>
      <c r="K235" s="15">
        <f t="shared" si="22"/>
        <v>-3.4355461616861714E-4</v>
      </c>
      <c r="L235" s="15">
        <f t="shared" si="23"/>
        <v>-1.3819978384466342E-3</v>
      </c>
    </row>
    <row r="236" spans="1:12" x14ac:dyDescent="0.3">
      <c r="A236" s="3">
        <v>42718</v>
      </c>
      <c r="B236" s="18">
        <v>31.85</v>
      </c>
      <c r="C236" s="16">
        <f t="shared" si="18"/>
        <v>-7.1695760598502467E-3</v>
      </c>
      <c r="D236" s="18">
        <v>77</v>
      </c>
      <c r="E236" s="16">
        <f t="shared" si="19"/>
        <v>-6.1951471347444498E-3</v>
      </c>
      <c r="F236" s="18">
        <v>21.68</v>
      </c>
      <c r="G236" s="16">
        <f t="shared" si="20"/>
        <v>-1.0948905109489093E-2</v>
      </c>
      <c r="J236" s="15">
        <f t="shared" si="21"/>
        <v>-7.7244990617452332E-3</v>
      </c>
      <c r="K236" s="15">
        <f t="shared" si="22"/>
        <v>-6.6677839762907306E-3</v>
      </c>
      <c r="L236" s="15">
        <f t="shared" si="23"/>
        <v>-1.1419325919676891E-2</v>
      </c>
    </row>
    <row r="237" spans="1:12" x14ac:dyDescent="0.3">
      <c r="A237" s="3">
        <v>42719</v>
      </c>
      <c r="B237" s="18">
        <v>31.72</v>
      </c>
      <c r="C237" s="16">
        <f t="shared" si="18"/>
        <v>-4.0816326530612734E-3</v>
      </c>
      <c r="D237" s="18">
        <v>77.02</v>
      </c>
      <c r="E237" s="16">
        <f t="shared" si="19"/>
        <v>2.5974025974018211E-4</v>
      </c>
      <c r="F237" s="18">
        <v>21.63</v>
      </c>
      <c r="G237" s="16">
        <f t="shared" si="20"/>
        <v>-2.3062730627306793E-3</v>
      </c>
      <c r="J237" s="15">
        <f t="shared" si="21"/>
        <v>-4.6365556549562599E-3</v>
      </c>
      <c r="K237" s="15">
        <f t="shared" si="22"/>
        <v>-2.1289658180609859E-4</v>
      </c>
      <c r="L237" s="15">
        <f t="shared" si="23"/>
        <v>-2.7766938729184769E-3</v>
      </c>
    </row>
    <row r="238" spans="1:12" x14ac:dyDescent="0.3">
      <c r="A238" s="3">
        <v>42720</v>
      </c>
      <c r="B238" s="18">
        <v>31.71</v>
      </c>
      <c r="C238" s="16">
        <f t="shared" si="18"/>
        <v>-3.1525851197977683E-4</v>
      </c>
      <c r="D238" s="18">
        <v>77.430000000000007</v>
      </c>
      <c r="E238" s="16">
        <f t="shared" si="19"/>
        <v>5.3232926512596368E-3</v>
      </c>
      <c r="F238" s="18">
        <v>21.6</v>
      </c>
      <c r="G238" s="16">
        <f t="shared" si="20"/>
        <v>-1.3869625520109841E-3</v>
      </c>
      <c r="J238" s="15">
        <f t="shared" si="21"/>
        <v>-8.7018151387476287E-4</v>
      </c>
      <c r="K238" s="15">
        <f t="shared" si="22"/>
        <v>4.850655809713356E-3</v>
      </c>
      <c r="L238" s="15">
        <f t="shared" si="23"/>
        <v>-1.8573833621987818E-3</v>
      </c>
    </row>
    <row r="239" spans="1:12" x14ac:dyDescent="0.3">
      <c r="A239" s="3">
        <v>42723</v>
      </c>
      <c r="B239" s="18">
        <v>31.59</v>
      </c>
      <c r="C239" s="16">
        <f t="shared" si="18"/>
        <v>-3.7842951750236553E-3</v>
      </c>
      <c r="D239" s="18">
        <v>77.2</v>
      </c>
      <c r="E239" s="16">
        <f t="shared" si="19"/>
        <v>-2.9704248999096183E-3</v>
      </c>
      <c r="F239" s="18">
        <v>21.53</v>
      </c>
      <c r="G239" s="16">
        <f t="shared" si="20"/>
        <v>-3.2407407407407662E-3</v>
      </c>
      <c r="J239" s="15">
        <f t="shared" si="21"/>
        <v>-4.3392181769186418E-3</v>
      </c>
      <c r="K239" s="15">
        <f t="shared" si="22"/>
        <v>-3.4430617414558991E-3</v>
      </c>
      <c r="L239" s="15">
        <f t="shared" si="23"/>
        <v>-3.7111615509285638E-3</v>
      </c>
    </row>
    <row r="240" spans="1:12" x14ac:dyDescent="0.3">
      <c r="A240" s="3">
        <v>42724</v>
      </c>
      <c r="B240" s="18">
        <v>31.47</v>
      </c>
      <c r="C240" s="16">
        <f t="shared" si="18"/>
        <v>-3.7986704653372172E-3</v>
      </c>
      <c r="D240" s="18">
        <v>76.540000000000006</v>
      </c>
      <c r="E240" s="16">
        <f t="shared" si="19"/>
        <v>-8.5492227979274693E-3</v>
      </c>
      <c r="F240" s="18">
        <v>21.43</v>
      </c>
      <c r="G240" s="16">
        <f t="shared" si="20"/>
        <v>-4.644681839294118E-3</v>
      </c>
      <c r="J240" s="15">
        <f t="shared" si="21"/>
        <v>-4.3535934672322037E-3</v>
      </c>
      <c r="K240" s="15">
        <f t="shared" si="22"/>
        <v>-9.0218596394737501E-3</v>
      </c>
      <c r="L240" s="15">
        <f t="shared" si="23"/>
        <v>-5.115102649481916E-3</v>
      </c>
    </row>
    <row r="241" spans="1:12" x14ac:dyDescent="0.3">
      <c r="A241" s="3">
        <v>42725</v>
      </c>
      <c r="B241" s="18">
        <v>31.43</v>
      </c>
      <c r="C241" s="16">
        <f t="shared" si="18"/>
        <v>-1.2710517953606892E-3</v>
      </c>
      <c r="D241" s="18">
        <v>76.33</v>
      </c>
      <c r="E241" s="16">
        <f t="shared" si="19"/>
        <v>-2.7436634439509389E-3</v>
      </c>
      <c r="F241" s="18">
        <v>21.41</v>
      </c>
      <c r="G241" s="16">
        <f t="shared" si="20"/>
        <v>-9.3327111525898232E-4</v>
      </c>
      <c r="J241" s="15">
        <f t="shared" si="21"/>
        <v>-1.8259747972556753E-3</v>
      </c>
      <c r="K241" s="15">
        <f t="shared" si="22"/>
        <v>-3.2163002854972197E-3</v>
      </c>
      <c r="L241" s="15">
        <f t="shared" si="23"/>
        <v>-1.4036919254467801E-3</v>
      </c>
    </row>
    <row r="242" spans="1:12" x14ac:dyDescent="0.3">
      <c r="A242" s="3">
        <v>42726</v>
      </c>
      <c r="B242" s="18">
        <v>31.08</v>
      </c>
      <c r="C242" s="16">
        <f t="shared" si="18"/>
        <v>-1.1135857461024523E-2</v>
      </c>
      <c r="D242" s="18">
        <v>75.58</v>
      </c>
      <c r="E242" s="16">
        <f t="shared" si="19"/>
        <v>-9.825756583256906E-3</v>
      </c>
      <c r="F242" s="18">
        <v>21.13</v>
      </c>
      <c r="G242" s="16">
        <f t="shared" si="20"/>
        <v>-1.3078000934143019E-2</v>
      </c>
      <c r="J242" s="15">
        <f t="shared" si="21"/>
        <v>-1.169078046291951E-2</v>
      </c>
      <c r="K242" s="15">
        <f t="shared" si="22"/>
        <v>-1.0298393424803187E-2</v>
      </c>
      <c r="L242" s="15">
        <f t="shared" si="23"/>
        <v>-1.3548421744330817E-2</v>
      </c>
    </row>
    <row r="243" spans="1:12" x14ac:dyDescent="0.3">
      <c r="A243" s="3">
        <v>42727</v>
      </c>
      <c r="B243" s="18">
        <v>31.12</v>
      </c>
      <c r="C243" s="16">
        <f t="shared" si="18"/>
        <v>1.2870012870014325E-3</v>
      </c>
      <c r="D243" s="18">
        <v>75.56</v>
      </c>
      <c r="E243" s="16">
        <f t="shared" si="19"/>
        <v>-2.6462026991258547E-4</v>
      </c>
      <c r="F243" s="18">
        <v>21.11</v>
      </c>
      <c r="G243" s="16">
        <f t="shared" si="20"/>
        <v>-9.4652153336483025E-4</v>
      </c>
      <c r="J243" s="15">
        <f t="shared" si="21"/>
        <v>7.3207828510644642E-4</v>
      </c>
      <c r="K243" s="15">
        <f t="shared" si="22"/>
        <v>-7.3725711145886618E-4</v>
      </c>
      <c r="L243" s="15">
        <f t="shared" si="23"/>
        <v>-1.416942343552628E-3</v>
      </c>
    </row>
    <row r="244" spans="1:12" x14ac:dyDescent="0.3">
      <c r="A244" s="3">
        <v>42730</v>
      </c>
      <c r="B244" s="18">
        <v>30.77</v>
      </c>
      <c r="C244" s="16">
        <f t="shared" si="18"/>
        <v>-1.1246786632390759E-2</v>
      </c>
      <c r="D244" s="18">
        <v>74.03</v>
      </c>
      <c r="E244" s="16">
        <f t="shared" si="19"/>
        <v>-2.0248808893594483E-2</v>
      </c>
      <c r="F244" s="24">
        <v>21.16</v>
      </c>
      <c r="G244" s="16">
        <f t="shared" si="20"/>
        <v>2.368545712932324E-3</v>
      </c>
      <c r="J244" s="15">
        <f t="shared" si="21"/>
        <v>-1.1801709634285746E-2</v>
      </c>
      <c r="K244" s="15">
        <f t="shared" si="22"/>
        <v>-2.0721445735140762E-2</v>
      </c>
      <c r="L244" s="15">
        <f t="shared" si="23"/>
        <v>1.8981249027445262E-3</v>
      </c>
    </row>
    <row r="245" spans="1:12" x14ac:dyDescent="0.3">
      <c r="A245" s="3">
        <v>42731</v>
      </c>
      <c r="B245" s="18">
        <v>31.22</v>
      </c>
      <c r="C245" s="16">
        <f t="shared" si="18"/>
        <v>1.46246343841403E-2</v>
      </c>
      <c r="D245" s="18">
        <v>75.22</v>
      </c>
      <c r="E245" s="16">
        <f t="shared" si="19"/>
        <v>1.6074564365797572E-2</v>
      </c>
      <c r="F245" s="18">
        <v>21.16</v>
      </c>
      <c r="G245" s="16">
        <f t="shared" si="20"/>
        <v>0</v>
      </c>
      <c r="J245" s="15">
        <f t="shared" si="21"/>
        <v>1.4069711382245314E-2</v>
      </c>
      <c r="K245" s="15">
        <f t="shared" si="22"/>
        <v>1.5601927524251291E-2</v>
      </c>
      <c r="L245" s="15">
        <f t="shared" si="23"/>
        <v>-4.704208101877977E-4</v>
      </c>
    </row>
    <row r="246" spans="1:12" x14ac:dyDescent="0.3">
      <c r="A246" s="3">
        <v>42732</v>
      </c>
      <c r="B246" s="18">
        <v>31.28</v>
      </c>
      <c r="C246" s="16">
        <f t="shared" si="18"/>
        <v>1.9218449711724261E-3</v>
      </c>
      <c r="D246" s="18">
        <v>76.17</v>
      </c>
      <c r="E246" s="16">
        <f t="shared" si="19"/>
        <v>1.2629619781972856E-2</v>
      </c>
      <c r="F246" s="18">
        <v>21.38</v>
      </c>
      <c r="G246" s="16">
        <f t="shared" si="20"/>
        <v>1.0396975425330801E-2</v>
      </c>
      <c r="J246" s="15">
        <f t="shared" si="21"/>
        <v>1.3669219692774401E-3</v>
      </c>
      <c r="K246" s="15">
        <f t="shared" si="22"/>
        <v>1.2156982940426575E-2</v>
      </c>
      <c r="L246" s="15">
        <f t="shared" si="23"/>
        <v>9.9265546151430031E-3</v>
      </c>
    </row>
    <row r="247" spans="1:12" x14ac:dyDescent="0.3">
      <c r="A247" s="3">
        <v>42733</v>
      </c>
      <c r="B247" s="18">
        <v>31.6</v>
      </c>
      <c r="C247" s="16">
        <f t="shared" si="18"/>
        <v>1.0230179028132946E-2</v>
      </c>
      <c r="D247" s="18">
        <v>77.069999999999993</v>
      </c>
      <c r="E247" s="16">
        <f t="shared" si="19"/>
        <v>1.1815675462780506E-2</v>
      </c>
      <c r="F247" s="18">
        <v>21.53</v>
      </c>
      <c r="G247" s="16">
        <f t="shared" si="20"/>
        <v>7.0159027128158247E-3</v>
      </c>
      <c r="J247" s="15">
        <f t="shared" si="21"/>
        <v>9.6752560262379599E-3</v>
      </c>
      <c r="K247" s="15">
        <f t="shared" si="22"/>
        <v>1.1343038621234225E-2</v>
      </c>
      <c r="L247" s="15">
        <f t="shared" si="23"/>
        <v>6.5454819026280267E-3</v>
      </c>
    </row>
    <row r="248" spans="1:12" x14ac:dyDescent="0.3">
      <c r="A248" s="3">
        <v>42734</v>
      </c>
      <c r="B248" s="18">
        <v>31.87</v>
      </c>
      <c r="C248" s="16">
        <f t="shared" si="18"/>
        <v>8.5443037974684E-3</v>
      </c>
      <c r="D248" s="18">
        <v>77.13</v>
      </c>
      <c r="E248" s="16">
        <f t="shared" si="19"/>
        <v>7.7851304009346478E-4</v>
      </c>
      <c r="F248" s="18">
        <v>21.69</v>
      </c>
      <c r="G248" s="16">
        <f t="shared" si="20"/>
        <v>7.4314909428703224E-3</v>
      </c>
      <c r="J248" s="15">
        <f t="shared" si="21"/>
        <v>7.9893807955734135E-3</v>
      </c>
      <c r="K248" s="15">
        <f t="shared" si="22"/>
        <v>3.0587619854718408E-4</v>
      </c>
      <c r="L248" s="15">
        <f t="shared" si="23"/>
        <v>6.9610701326825244E-3</v>
      </c>
    </row>
    <row r="249" spans="1:12" x14ac:dyDescent="0.3">
      <c r="A249" s="3">
        <v>42737</v>
      </c>
      <c r="B249" s="18">
        <v>31.91</v>
      </c>
      <c r="C249" s="16">
        <f t="shared" si="18"/>
        <v>1.2550988390336304E-3</v>
      </c>
      <c r="D249" s="18">
        <v>77.489999999999995</v>
      </c>
      <c r="E249" s="16">
        <f t="shared" si="19"/>
        <v>4.667444574095736E-3</v>
      </c>
      <c r="F249" s="18">
        <v>21.79</v>
      </c>
      <c r="G249" s="16">
        <f t="shared" si="20"/>
        <v>4.6104195481788679E-3</v>
      </c>
      <c r="J249" s="15">
        <f t="shared" si="21"/>
        <v>7.0017583713864436E-4</v>
      </c>
      <c r="K249" s="15">
        <f t="shared" si="22"/>
        <v>4.1948077325494552E-3</v>
      </c>
      <c r="L249" s="15">
        <f t="shared" si="23"/>
        <v>4.1399987379910699E-3</v>
      </c>
    </row>
    <row r="250" spans="1:12" x14ac:dyDescent="0.3">
      <c r="A250" s="3">
        <v>42738</v>
      </c>
      <c r="B250" s="18">
        <v>32.049999999999997</v>
      </c>
      <c r="C250" s="16">
        <f t="shared" si="18"/>
        <v>4.3873393920399462E-3</v>
      </c>
      <c r="D250" s="18">
        <v>78.03</v>
      </c>
      <c r="E250" s="16">
        <f t="shared" si="19"/>
        <v>6.9686411149827432E-3</v>
      </c>
      <c r="F250" s="18">
        <v>21.89</v>
      </c>
      <c r="G250" s="16">
        <f t="shared" si="20"/>
        <v>4.5892611289584107E-3</v>
      </c>
      <c r="J250" s="15">
        <f t="shared" si="21"/>
        <v>3.8324163901449601E-3</v>
      </c>
      <c r="K250" s="15">
        <f t="shared" si="22"/>
        <v>6.4960042734364624E-3</v>
      </c>
      <c r="L250" s="15">
        <f t="shared" si="23"/>
        <v>4.1188403187706127E-3</v>
      </c>
    </row>
    <row r="251" spans="1:12" x14ac:dyDescent="0.3">
      <c r="A251" s="3">
        <v>42739</v>
      </c>
      <c r="B251" s="18">
        <v>31.99</v>
      </c>
      <c r="C251" s="16">
        <f t="shared" si="18"/>
        <v>-1.8720748829952338E-3</v>
      </c>
      <c r="D251" s="18">
        <v>78.239999999999995</v>
      </c>
      <c r="E251" s="16">
        <f t="shared" si="19"/>
        <v>2.6912725874663757E-3</v>
      </c>
      <c r="F251" s="18">
        <v>21.95</v>
      </c>
      <c r="G251" s="16">
        <f t="shared" si="20"/>
        <v>2.7409776153495269E-3</v>
      </c>
      <c r="J251" s="15">
        <f t="shared" si="21"/>
        <v>-2.4269978848902199E-3</v>
      </c>
      <c r="K251" s="15">
        <f t="shared" si="22"/>
        <v>2.2186357459200948E-3</v>
      </c>
      <c r="L251" s="15">
        <f t="shared" si="23"/>
        <v>2.2705568051617294E-3</v>
      </c>
    </row>
    <row r="252" spans="1:12" x14ac:dyDescent="0.3">
      <c r="A252" s="3">
        <v>42740</v>
      </c>
      <c r="B252" s="18">
        <v>32.340000000000003</v>
      </c>
      <c r="C252" s="16">
        <f t="shared" si="18"/>
        <v>1.0940919037199182E-2</v>
      </c>
      <c r="D252" s="18">
        <v>78.59</v>
      </c>
      <c r="E252" s="16">
        <f t="shared" si="19"/>
        <v>4.4734151329244298E-3</v>
      </c>
      <c r="F252" s="18">
        <v>22.09</v>
      </c>
      <c r="G252" s="16">
        <f t="shared" si="20"/>
        <v>6.3781321184510631E-3</v>
      </c>
      <c r="J252" s="15">
        <f t="shared" si="21"/>
        <v>1.0385996035304195E-2</v>
      </c>
      <c r="K252" s="15">
        <f t="shared" si="22"/>
        <v>4.000778291378149E-3</v>
      </c>
      <c r="L252" s="15">
        <f t="shared" si="23"/>
        <v>5.9077113082632651E-3</v>
      </c>
    </row>
    <row r="253" spans="1:12" x14ac:dyDescent="0.3">
      <c r="A253" s="3">
        <v>42741</v>
      </c>
      <c r="B253" s="18">
        <v>32.21</v>
      </c>
      <c r="C253" s="16">
        <f t="shared" si="18"/>
        <v>-4.0197897340755739E-3</v>
      </c>
      <c r="D253" s="18">
        <v>78.12</v>
      </c>
      <c r="E253" s="16">
        <f t="shared" si="19"/>
        <v>-5.9804046316325188E-3</v>
      </c>
      <c r="F253" s="18">
        <v>22.07</v>
      </c>
      <c r="G253" s="16">
        <f t="shared" si="20"/>
        <v>-9.0538705296516753E-4</v>
      </c>
      <c r="J253" s="15">
        <f t="shared" si="21"/>
        <v>-4.5747127359705604E-3</v>
      </c>
      <c r="K253" s="15">
        <f t="shared" si="22"/>
        <v>-6.4530414731787996E-3</v>
      </c>
      <c r="L253" s="15">
        <f t="shared" si="23"/>
        <v>-1.3758078631529653E-3</v>
      </c>
    </row>
    <row r="254" spans="1:12" x14ac:dyDescent="0.3">
      <c r="A254" s="3">
        <v>42744</v>
      </c>
      <c r="B254" s="18">
        <v>32.22</v>
      </c>
      <c r="C254" s="16">
        <f t="shared" si="18"/>
        <v>3.104625892580426E-4</v>
      </c>
      <c r="D254" s="18">
        <v>77.98</v>
      </c>
      <c r="E254" s="16">
        <f t="shared" si="19"/>
        <v>-1.7921146953404632E-3</v>
      </c>
      <c r="F254" s="18">
        <v>22.12</v>
      </c>
      <c r="G254" s="16">
        <f t="shared" si="20"/>
        <v>2.2655188038060992E-3</v>
      </c>
      <c r="J254" s="15">
        <f t="shared" si="21"/>
        <v>-2.4446041263694344E-4</v>
      </c>
      <c r="K254" s="15">
        <f t="shared" si="22"/>
        <v>-2.264751536886744E-3</v>
      </c>
      <c r="L254" s="15">
        <f t="shared" si="23"/>
        <v>1.7950979936183014E-3</v>
      </c>
    </row>
    <row r="255" spans="1:12" x14ac:dyDescent="0.3">
      <c r="A255" s="3">
        <v>42745</v>
      </c>
      <c r="B255" s="18">
        <v>32.369999999999997</v>
      </c>
      <c r="C255" s="16">
        <f t="shared" si="18"/>
        <v>4.6554934823090921E-3</v>
      </c>
      <c r="D255" s="18">
        <v>78.13</v>
      </c>
      <c r="E255" s="16">
        <f t="shared" si="19"/>
        <v>1.9235701461912669E-3</v>
      </c>
      <c r="F255" s="18">
        <v>22.12</v>
      </c>
      <c r="G255" s="16">
        <f t="shared" si="20"/>
        <v>0</v>
      </c>
      <c r="J255" s="15">
        <f t="shared" si="21"/>
        <v>4.1005704804141056E-3</v>
      </c>
      <c r="K255" s="15">
        <f t="shared" si="22"/>
        <v>1.4509333046449861E-3</v>
      </c>
      <c r="L255" s="15">
        <f t="shared" si="23"/>
        <v>-4.704208101877977E-4</v>
      </c>
    </row>
    <row r="256" spans="1:12" x14ac:dyDescent="0.3">
      <c r="A256" s="3">
        <v>42746</v>
      </c>
      <c r="B256" s="18">
        <v>32.76</v>
      </c>
      <c r="C256" s="16">
        <f t="shared" si="18"/>
        <v>1.2048192771084265E-2</v>
      </c>
      <c r="D256" s="18">
        <v>78.86</v>
      </c>
      <c r="E256" s="16">
        <f t="shared" si="19"/>
        <v>9.3434020222706859E-3</v>
      </c>
      <c r="F256" s="18">
        <v>22.4</v>
      </c>
      <c r="G256" s="16">
        <f t="shared" si="20"/>
        <v>1.2658227848101111E-2</v>
      </c>
      <c r="J256" s="15">
        <f t="shared" si="21"/>
        <v>1.1493269769189279E-2</v>
      </c>
      <c r="K256" s="15">
        <f t="shared" si="22"/>
        <v>8.8707651807244051E-3</v>
      </c>
      <c r="L256" s="15">
        <f t="shared" si="23"/>
        <v>1.2187807037913313E-2</v>
      </c>
    </row>
    <row r="257" spans="1:12" x14ac:dyDescent="0.3">
      <c r="A257" s="3">
        <v>42747</v>
      </c>
      <c r="B257" s="18">
        <v>32.93</v>
      </c>
      <c r="C257" s="16">
        <f t="shared" si="18"/>
        <v>5.1892551892551708E-3</v>
      </c>
      <c r="D257" s="18">
        <v>79.12</v>
      </c>
      <c r="E257" s="16">
        <f t="shared" si="19"/>
        <v>3.2969819934061118E-3</v>
      </c>
      <c r="F257" s="18">
        <v>22.47</v>
      </c>
      <c r="G257" s="16">
        <f t="shared" si="20"/>
        <v>3.1250000000000444E-3</v>
      </c>
      <c r="J257" s="15">
        <f t="shared" si="21"/>
        <v>4.6343321873601843E-3</v>
      </c>
      <c r="K257" s="15">
        <f t="shared" si="22"/>
        <v>2.8243451518598309E-3</v>
      </c>
      <c r="L257" s="15">
        <f t="shared" si="23"/>
        <v>2.6545791898122469E-3</v>
      </c>
    </row>
    <row r="258" spans="1:12" x14ac:dyDescent="0.3">
      <c r="A258" s="3">
        <v>42748</v>
      </c>
      <c r="B258" s="18">
        <v>32.89</v>
      </c>
      <c r="C258" s="16">
        <f t="shared" si="18"/>
        <v>-1.214697843911261E-3</v>
      </c>
      <c r="D258" s="18">
        <v>79.010000000000005</v>
      </c>
      <c r="E258" s="16">
        <f t="shared" si="19"/>
        <v>-1.3902932254802325E-3</v>
      </c>
      <c r="F258" s="18">
        <v>22.48</v>
      </c>
      <c r="G258" s="16">
        <f t="shared" si="20"/>
        <v>4.4503782821547766E-4</v>
      </c>
      <c r="J258" s="15">
        <f t="shared" si="21"/>
        <v>-1.769620845806247E-3</v>
      </c>
      <c r="K258" s="15">
        <f t="shared" si="22"/>
        <v>-1.8629300670265133E-3</v>
      </c>
      <c r="L258" s="15">
        <f t="shared" si="23"/>
        <v>-2.5382981972320035E-5</v>
      </c>
    </row>
    <row r="259" spans="1:12" x14ac:dyDescent="0.3">
      <c r="A259" s="3">
        <v>42751</v>
      </c>
      <c r="B259" s="18">
        <v>32.94</v>
      </c>
      <c r="C259" s="16">
        <f t="shared" si="18"/>
        <v>1.5202189115230968E-3</v>
      </c>
      <c r="D259" s="18">
        <v>79.05</v>
      </c>
      <c r="E259" s="16">
        <f t="shared" si="19"/>
        <v>5.0626502974293608E-4</v>
      </c>
      <c r="F259" s="18">
        <v>22.45</v>
      </c>
      <c r="G259" s="16">
        <f t="shared" si="20"/>
        <v>-1.3345195729538295E-3</v>
      </c>
      <c r="J259" s="15">
        <f t="shared" si="21"/>
        <v>9.6529590962811081E-4</v>
      </c>
      <c r="K259" s="15">
        <f t="shared" si="22"/>
        <v>3.3628188196655373E-5</v>
      </c>
      <c r="L259" s="15">
        <f t="shared" si="23"/>
        <v>-1.8049403831416273E-3</v>
      </c>
    </row>
    <row r="260" spans="1:12" x14ac:dyDescent="0.3">
      <c r="A260" s="3">
        <v>42752</v>
      </c>
      <c r="B260" s="18">
        <v>32.9</v>
      </c>
      <c r="C260" s="16">
        <f t="shared" si="18"/>
        <v>-1.2143290831815312E-3</v>
      </c>
      <c r="D260" s="18">
        <v>79.12</v>
      </c>
      <c r="E260" s="16">
        <f t="shared" si="19"/>
        <v>8.8551549652127193E-4</v>
      </c>
      <c r="F260" s="18">
        <v>22.46</v>
      </c>
      <c r="G260" s="16">
        <f t="shared" si="20"/>
        <v>4.4543429844101645E-4</v>
      </c>
      <c r="J260" s="15">
        <f t="shared" si="21"/>
        <v>-1.7692520850765172E-3</v>
      </c>
      <c r="K260" s="15">
        <f t="shared" si="22"/>
        <v>4.1287865497499122E-4</v>
      </c>
      <c r="L260" s="15">
        <f t="shared" si="23"/>
        <v>-2.4986511746781243E-5</v>
      </c>
    </row>
    <row r="261" spans="1:12" x14ac:dyDescent="0.3">
      <c r="A261" s="3">
        <v>42753</v>
      </c>
      <c r="B261" s="18">
        <v>32.979999999999997</v>
      </c>
      <c r="C261" s="16">
        <f t="shared" ref="C261:C324" si="24">B261/B260-1</f>
        <v>2.431610942249085E-3</v>
      </c>
      <c r="D261" s="18">
        <v>79.739999999999995</v>
      </c>
      <c r="E261" s="16">
        <f t="shared" ref="E261:E324" si="25">D261/D260-1</f>
        <v>7.8361981799797142E-3</v>
      </c>
      <c r="F261" s="18">
        <v>22.66</v>
      </c>
      <c r="G261" s="16">
        <f t="shared" ref="G261:G324" si="26">F261/F260-1</f>
        <v>8.904719501335645E-3</v>
      </c>
      <c r="J261" s="15">
        <f t="shared" ref="J261:J324" si="27">C261-$C$1235</f>
        <v>1.876687940354099E-3</v>
      </c>
      <c r="K261" s="15">
        <f t="shared" ref="K261:K324" si="28">E261-$E$1235</f>
        <v>7.3635613384334334E-3</v>
      </c>
      <c r="L261" s="15">
        <f t="shared" ref="L261:L324" si="29">G261-$G$1235</f>
        <v>8.4342986911478471E-3</v>
      </c>
    </row>
    <row r="262" spans="1:12" x14ac:dyDescent="0.3">
      <c r="A262" s="3">
        <v>42754</v>
      </c>
      <c r="B262" s="18">
        <v>33.07</v>
      </c>
      <c r="C262" s="16">
        <f t="shared" si="24"/>
        <v>2.7289266221954822E-3</v>
      </c>
      <c r="D262" s="18">
        <v>80.040000000000006</v>
      </c>
      <c r="E262" s="16">
        <f t="shared" si="25"/>
        <v>3.762227238525373E-3</v>
      </c>
      <c r="F262" s="18">
        <v>22.74</v>
      </c>
      <c r="G262" s="16">
        <f t="shared" si="26"/>
        <v>3.530450132391838E-3</v>
      </c>
      <c r="J262" s="15">
        <f t="shared" si="27"/>
        <v>2.1740036203004962E-3</v>
      </c>
      <c r="K262" s="15">
        <f t="shared" si="28"/>
        <v>3.2895903969790922E-3</v>
      </c>
      <c r="L262" s="15">
        <f t="shared" si="29"/>
        <v>3.0600293222040405E-3</v>
      </c>
    </row>
    <row r="263" spans="1:12" x14ac:dyDescent="0.3">
      <c r="A263" s="3">
        <v>42755</v>
      </c>
      <c r="B263" s="18">
        <v>32.700000000000003</v>
      </c>
      <c r="C263" s="16">
        <f t="shared" si="24"/>
        <v>-1.1188388267311722E-2</v>
      </c>
      <c r="D263" s="18">
        <v>79.06</v>
      </c>
      <c r="E263" s="16">
        <f t="shared" si="25"/>
        <v>-1.2243878060969604E-2</v>
      </c>
      <c r="F263" s="18">
        <v>22.51</v>
      </c>
      <c r="G263" s="16">
        <f t="shared" si="26"/>
        <v>-1.0114335971855626E-2</v>
      </c>
      <c r="J263" s="15">
        <f t="shared" si="27"/>
        <v>-1.1743311269206708E-2</v>
      </c>
      <c r="K263" s="15">
        <f t="shared" si="28"/>
        <v>-1.2716514902515885E-2</v>
      </c>
      <c r="L263" s="15">
        <f t="shared" si="29"/>
        <v>-1.0584756782043424E-2</v>
      </c>
    </row>
    <row r="264" spans="1:12" x14ac:dyDescent="0.3">
      <c r="A264" s="3">
        <v>42758</v>
      </c>
      <c r="B264" s="18">
        <v>32.82</v>
      </c>
      <c r="C264" s="16">
        <f t="shared" si="24"/>
        <v>3.669724770642091E-3</v>
      </c>
      <c r="D264" s="18">
        <v>79.290000000000006</v>
      </c>
      <c r="E264" s="16">
        <f t="shared" si="25"/>
        <v>2.9091828990639446E-3</v>
      </c>
      <c r="F264" s="18">
        <v>22.51</v>
      </c>
      <c r="G264" s="16">
        <f t="shared" si="26"/>
        <v>0</v>
      </c>
      <c r="J264" s="15">
        <f t="shared" si="27"/>
        <v>3.114801768747105E-3</v>
      </c>
      <c r="K264" s="15">
        <f t="shared" si="28"/>
        <v>2.4365460575176637E-3</v>
      </c>
      <c r="L264" s="15">
        <f t="shared" si="29"/>
        <v>-4.704208101877977E-4</v>
      </c>
    </row>
    <row r="265" spans="1:12" x14ac:dyDescent="0.3">
      <c r="A265" s="3">
        <v>42759</v>
      </c>
      <c r="B265" s="18">
        <v>33.090000000000003</v>
      </c>
      <c r="C265" s="16">
        <f t="shared" si="24"/>
        <v>8.2266910420476513E-3</v>
      </c>
      <c r="D265" s="18">
        <v>80.14</v>
      </c>
      <c r="E265" s="16">
        <f t="shared" si="25"/>
        <v>1.0720141253625748E-2</v>
      </c>
      <c r="F265" s="18">
        <v>22.65</v>
      </c>
      <c r="G265" s="16">
        <f t="shared" si="26"/>
        <v>6.2194580186583082E-3</v>
      </c>
      <c r="J265" s="15">
        <f t="shared" si="27"/>
        <v>7.6717680401526649E-3</v>
      </c>
      <c r="K265" s="15">
        <f t="shared" si="28"/>
        <v>1.0247504412079467E-2</v>
      </c>
      <c r="L265" s="15">
        <f t="shared" si="29"/>
        <v>5.7490372084705102E-3</v>
      </c>
    </row>
    <row r="266" spans="1:12" x14ac:dyDescent="0.3">
      <c r="A266" s="3">
        <v>42760</v>
      </c>
      <c r="B266" s="18">
        <v>33.36</v>
      </c>
      <c r="C266" s="16">
        <f t="shared" si="24"/>
        <v>8.1595648232093421E-3</v>
      </c>
      <c r="D266" s="18">
        <v>80.84</v>
      </c>
      <c r="E266" s="16">
        <f t="shared" si="25"/>
        <v>8.7347142500624475E-3</v>
      </c>
      <c r="F266" s="18">
        <v>22.82</v>
      </c>
      <c r="G266" s="16">
        <f t="shared" si="26"/>
        <v>7.5055187637969034E-3</v>
      </c>
      <c r="J266" s="15">
        <f t="shared" si="27"/>
        <v>7.6046418213143556E-3</v>
      </c>
      <c r="K266" s="15">
        <f t="shared" si="28"/>
        <v>8.2620774085161667E-3</v>
      </c>
      <c r="L266" s="15">
        <f t="shared" si="29"/>
        <v>7.0350979536091054E-3</v>
      </c>
    </row>
    <row r="267" spans="1:12" x14ac:dyDescent="0.3">
      <c r="A267" s="3">
        <v>42762</v>
      </c>
      <c r="B267" s="18">
        <v>33.6</v>
      </c>
      <c r="C267" s="16">
        <f t="shared" si="24"/>
        <v>7.194244604316502E-3</v>
      </c>
      <c r="D267" s="18">
        <v>81.62</v>
      </c>
      <c r="E267" s="16">
        <f t="shared" si="25"/>
        <v>9.6486887679367861E-3</v>
      </c>
      <c r="F267" s="18">
        <v>23</v>
      </c>
      <c r="G267" s="16">
        <f t="shared" si="26"/>
        <v>7.8878177037686736E-3</v>
      </c>
      <c r="J267" s="15">
        <f t="shared" si="27"/>
        <v>6.6393216024215156E-3</v>
      </c>
      <c r="K267" s="15">
        <f t="shared" si="28"/>
        <v>9.1760519263905053E-3</v>
      </c>
      <c r="L267" s="15">
        <f t="shared" si="29"/>
        <v>7.4173968935808757E-3</v>
      </c>
    </row>
    <row r="268" spans="1:12" x14ac:dyDescent="0.3">
      <c r="A268" s="3">
        <v>42765</v>
      </c>
      <c r="B268" s="18">
        <v>33.630000000000003</v>
      </c>
      <c r="C268" s="16">
        <f t="shared" si="24"/>
        <v>8.9285714285725071E-4</v>
      </c>
      <c r="D268" s="18">
        <v>81.67</v>
      </c>
      <c r="E268" s="16">
        <f t="shared" si="25"/>
        <v>6.1259495221754889E-4</v>
      </c>
      <c r="F268" s="18">
        <v>23</v>
      </c>
      <c r="G268" s="16">
        <f t="shared" si="26"/>
        <v>0</v>
      </c>
      <c r="J268" s="15">
        <f t="shared" si="27"/>
        <v>3.3793414096226467E-4</v>
      </c>
      <c r="K268" s="15">
        <f t="shared" si="28"/>
        <v>1.3995811067126819E-4</v>
      </c>
      <c r="L268" s="15">
        <f t="shared" si="29"/>
        <v>-4.704208101877977E-4</v>
      </c>
    </row>
    <row r="269" spans="1:12" x14ac:dyDescent="0.3">
      <c r="A269" s="3">
        <v>42766</v>
      </c>
      <c r="B269" s="18">
        <v>33.299999999999997</v>
      </c>
      <c r="C269" s="16">
        <f t="shared" si="24"/>
        <v>-9.8126672613739752E-3</v>
      </c>
      <c r="D269" s="18">
        <v>80.59</v>
      </c>
      <c r="E269" s="16">
        <f t="shared" si="25"/>
        <v>-1.322395004285537E-2</v>
      </c>
      <c r="F269" s="18">
        <v>22.94</v>
      </c>
      <c r="G269" s="16">
        <f t="shared" si="26"/>
        <v>-2.6086956521738092E-3</v>
      </c>
      <c r="J269" s="15">
        <f t="shared" si="27"/>
        <v>-1.0367590263268962E-2</v>
      </c>
      <c r="K269" s="15">
        <f t="shared" si="28"/>
        <v>-1.3696586884401651E-2</v>
      </c>
      <c r="L269" s="15">
        <f t="shared" si="29"/>
        <v>-3.0791164623616067E-3</v>
      </c>
    </row>
    <row r="270" spans="1:12" x14ac:dyDescent="0.3">
      <c r="A270" s="3">
        <v>42767</v>
      </c>
      <c r="B270" s="18">
        <v>33.840000000000003</v>
      </c>
      <c r="C270" s="16">
        <f t="shared" si="24"/>
        <v>1.6216216216216495E-2</v>
      </c>
      <c r="D270" s="18">
        <v>82.1</v>
      </c>
      <c r="E270" s="16">
        <f t="shared" si="25"/>
        <v>1.8736815982131727E-2</v>
      </c>
      <c r="F270" s="18">
        <v>23.1</v>
      </c>
      <c r="G270" s="16">
        <f t="shared" si="26"/>
        <v>6.9747166521361148E-3</v>
      </c>
      <c r="J270" s="15">
        <f t="shared" si="27"/>
        <v>1.5661293214321508E-2</v>
      </c>
      <c r="K270" s="15">
        <f t="shared" si="28"/>
        <v>1.8264179140585448E-2</v>
      </c>
      <c r="L270" s="15">
        <f t="shared" si="29"/>
        <v>6.5042958419483168E-3</v>
      </c>
    </row>
    <row r="271" spans="1:12" x14ac:dyDescent="0.3">
      <c r="A271" s="3">
        <v>42768</v>
      </c>
      <c r="B271" s="18">
        <v>34.07</v>
      </c>
      <c r="C271" s="16">
        <f t="shared" si="24"/>
        <v>6.7966903073284346E-3</v>
      </c>
      <c r="D271" s="18">
        <v>82.99</v>
      </c>
      <c r="E271" s="16">
        <f t="shared" si="25"/>
        <v>1.0840438489646775E-2</v>
      </c>
      <c r="F271" s="18">
        <v>23.27</v>
      </c>
      <c r="G271" s="16">
        <f t="shared" si="26"/>
        <v>7.3593073593072322E-3</v>
      </c>
      <c r="J271" s="15">
        <f t="shared" si="27"/>
        <v>6.2417673054334481E-3</v>
      </c>
      <c r="K271" s="15">
        <f t="shared" si="28"/>
        <v>1.0367801648100495E-2</v>
      </c>
      <c r="L271" s="15">
        <f t="shared" si="29"/>
        <v>6.8888865491194343E-3</v>
      </c>
    </row>
    <row r="272" spans="1:12" x14ac:dyDescent="0.3">
      <c r="A272" s="3">
        <v>42769</v>
      </c>
      <c r="B272" s="18">
        <v>34.17</v>
      </c>
      <c r="C272" s="16">
        <f t="shared" si="24"/>
        <v>2.9351335485765517E-3</v>
      </c>
      <c r="D272" s="18">
        <v>83.62</v>
      </c>
      <c r="E272" s="16">
        <f t="shared" si="25"/>
        <v>7.5912760573564331E-3</v>
      </c>
      <c r="F272" s="18">
        <v>23.37</v>
      </c>
      <c r="G272" s="16">
        <f t="shared" si="26"/>
        <v>4.2973785990545466E-3</v>
      </c>
      <c r="J272" s="15">
        <f t="shared" si="27"/>
        <v>2.3802105466815657E-3</v>
      </c>
      <c r="K272" s="15">
        <f t="shared" si="28"/>
        <v>7.1186392158101523E-3</v>
      </c>
      <c r="L272" s="15">
        <f t="shared" si="29"/>
        <v>3.826957788866749E-3</v>
      </c>
    </row>
    <row r="273" spans="1:12" x14ac:dyDescent="0.3">
      <c r="A273" s="3">
        <v>42772</v>
      </c>
      <c r="B273" s="18">
        <v>34.520000000000003</v>
      </c>
      <c r="C273" s="16">
        <f t="shared" si="24"/>
        <v>1.0242903131401748E-2</v>
      </c>
      <c r="D273" s="18">
        <v>84.5</v>
      </c>
      <c r="E273" s="16">
        <f t="shared" si="25"/>
        <v>1.0523798134417506E-2</v>
      </c>
      <c r="F273" s="18">
        <v>23.29</v>
      </c>
      <c r="G273" s="16">
        <f t="shared" si="26"/>
        <v>-3.4231921266582033E-3</v>
      </c>
      <c r="J273" s="15">
        <f t="shared" si="27"/>
        <v>9.6879801295067618E-3</v>
      </c>
      <c r="K273" s="15">
        <f t="shared" si="28"/>
        <v>1.0051161292871225E-2</v>
      </c>
      <c r="L273" s="15">
        <f t="shared" si="29"/>
        <v>-3.8936129368460008E-3</v>
      </c>
    </row>
    <row r="274" spans="1:12" x14ac:dyDescent="0.3">
      <c r="A274" s="3">
        <v>42773</v>
      </c>
      <c r="B274" s="18">
        <v>34.35</v>
      </c>
      <c r="C274" s="16">
        <f t="shared" si="24"/>
        <v>-4.9246813441483628E-3</v>
      </c>
      <c r="D274" s="18">
        <v>84.31</v>
      </c>
      <c r="E274" s="16">
        <f t="shared" si="25"/>
        <v>-2.2485207100590987E-3</v>
      </c>
      <c r="F274" s="18">
        <v>23.15</v>
      </c>
      <c r="G274" s="16">
        <f t="shared" si="26"/>
        <v>-6.0111635895234716E-3</v>
      </c>
      <c r="J274" s="15">
        <f t="shared" si="27"/>
        <v>-5.4796043460433493E-3</v>
      </c>
      <c r="K274" s="15">
        <f t="shared" si="28"/>
        <v>-2.7211575516053795E-3</v>
      </c>
      <c r="L274" s="15">
        <f t="shared" si="29"/>
        <v>-6.4815843997112696E-3</v>
      </c>
    </row>
    <row r="275" spans="1:12" x14ac:dyDescent="0.3">
      <c r="A275" s="3">
        <v>42774</v>
      </c>
      <c r="B275" s="18">
        <v>34.380000000000003</v>
      </c>
      <c r="C275" s="16">
        <f t="shared" si="24"/>
        <v>8.7336244541491581E-4</v>
      </c>
      <c r="D275" s="18">
        <v>84.83</v>
      </c>
      <c r="E275" s="16">
        <f t="shared" si="25"/>
        <v>6.1677143873799523E-3</v>
      </c>
      <c r="F275" s="18">
        <v>23.22</v>
      </c>
      <c r="G275" s="16">
        <f t="shared" si="26"/>
        <v>3.0237580993519586E-3</v>
      </c>
      <c r="J275" s="15">
        <f t="shared" si="27"/>
        <v>3.1843944351992977E-4</v>
      </c>
      <c r="K275" s="15">
        <f t="shared" si="28"/>
        <v>5.6950775458336714E-3</v>
      </c>
      <c r="L275" s="15">
        <f t="shared" si="29"/>
        <v>2.5533372891641611E-3</v>
      </c>
    </row>
    <row r="276" spans="1:12" x14ac:dyDescent="0.3">
      <c r="A276" s="3">
        <v>42775</v>
      </c>
      <c r="B276" s="18">
        <v>34.35</v>
      </c>
      <c r="C276" s="16">
        <f t="shared" si="24"/>
        <v>-8.7260034904013128E-4</v>
      </c>
      <c r="D276" s="18">
        <v>84.91</v>
      </c>
      <c r="E276" s="16">
        <f t="shared" si="25"/>
        <v>9.4306259577980889E-4</v>
      </c>
      <c r="F276" s="18">
        <v>23.19</v>
      </c>
      <c r="G276" s="16">
        <f t="shared" si="26"/>
        <v>-1.2919896640826156E-3</v>
      </c>
      <c r="J276" s="15">
        <f t="shared" si="27"/>
        <v>-1.4275233509351173E-3</v>
      </c>
      <c r="K276" s="15">
        <f t="shared" si="28"/>
        <v>4.7042575423352818E-4</v>
      </c>
      <c r="L276" s="15">
        <f t="shared" si="29"/>
        <v>-1.7624104742704134E-3</v>
      </c>
    </row>
    <row r="277" spans="1:12" x14ac:dyDescent="0.3">
      <c r="A277" s="3">
        <v>42776</v>
      </c>
      <c r="B277" s="18">
        <v>34.43</v>
      </c>
      <c r="C277" s="16">
        <f t="shared" si="24"/>
        <v>2.3289665211061461E-3</v>
      </c>
      <c r="D277" s="18">
        <v>85.22</v>
      </c>
      <c r="E277" s="16">
        <f t="shared" si="25"/>
        <v>3.6509245083029551E-3</v>
      </c>
      <c r="F277" s="18">
        <v>23.21</v>
      </c>
      <c r="G277" s="16">
        <f t="shared" si="26"/>
        <v>8.6244070720131738E-4</v>
      </c>
      <c r="J277" s="15">
        <f t="shared" si="27"/>
        <v>1.7740435192111601E-3</v>
      </c>
      <c r="K277" s="15">
        <f t="shared" si="28"/>
        <v>3.1782876667566743E-3</v>
      </c>
      <c r="L277" s="15">
        <f t="shared" si="29"/>
        <v>3.9201989701351968E-4</v>
      </c>
    </row>
    <row r="278" spans="1:12" x14ac:dyDescent="0.3">
      <c r="A278" s="3">
        <v>42779</v>
      </c>
      <c r="B278" s="18">
        <v>34.450000000000003</v>
      </c>
      <c r="C278" s="16">
        <f t="shared" si="24"/>
        <v>5.8088875980266685E-4</v>
      </c>
      <c r="D278" s="18">
        <v>84.94</v>
      </c>
      <c r="E278" s="16">
        <f t="shared" si="25"/>
        <v>-3.2856137057029056E-3</v>
      </c>
      <c r="F278" s="18">
        <v>23.17</v>
      </c>
      <c r="G278" s="16">
        <f t="shared" si="26"/>
        <v>-1.7233950883239757E-3</v>
      </c>
      <c r="J278" s="15">
        <f t="shared" si="27"/>
        <v>2.5965757907680815E-5</v>
      </c>
      <c r="K278" s="15">
        <f t="shared" si="28"/>
        <v>-3.7582505472491864E-3</v>
      </c>
      <c r="L278" s="15">
        <f t="shared" si="29"/>
        <v>-2.1938158985117732E-3</v>
      </c>
    </row>
    <row r="279" spans="1:12" x14ac:dyDescent="0.3">
      <c r="A279" s="3">
        <v>42780</v>
      </c>
      <c r="B279" s="18">
        <v>34.369999999999997</v>
      </c>
      <c r="C279" s="16">
        <f t="shared" si="24"/>
        <v>-2.3222060957911461E-3</v>
      </c>
      <c r="D279" s="18">
        <v>84.97</v>
      </c>
      <c r="E279" s="16">
        <f t="shared" si="25"/>
        <v>3.5319048740278802E-4</v>
      </c>
      <c r="F279" s="18">
        <v>23.16</v>
      </c>
      <c r="G279" s="16">
        <f t="shared" si="26"/>
        <v>-4.315925766077422E-4</v>
      </c>
      <c r="J279" s="15">
        <f t="shared" si="27"/>
        <v>-2.8771290976861322E-3</v>
      </c>
      <c r="K279" s="15">
        <f t="shared" si="28"/>
        <v>-1.1944635414349268E-4</v>
      </c>
      <c r="L279" s="15">
        <f t="shared" si="29"/>
        <v>-9.0201338679553995E-4</v>
      </c>
    </row>
    <row r="280" spans="1:12" x14ac:dyDescent="0.3">
      <c r="A280" s="3">
        <v>42781</v>
      </c>
      <c r="B280" s="18">
        <v>34.06</v>
      </c>
      <c r="C280" s="16">
        <f t="shared" si="24"/>
        <v>-9.0194937445444712E-3</v>
      </c>
      <c r="D280" s="18">
        <v>84.23</v>
      </c>
      <c r="E280" s="16">
        <f t="shared" si="25"/>
        <v>-8.7089561021536088E-3</v>
      </c>
      <c r="F280" s="18">
        <v>23.07</v>
      </c>
      <c r="G280" s="16">
        <f t="shared" si="26"/>
        <v>-3.8860103626943143E-3</v>
      </c>
      <c r="J280" s="15">
        <f t="shared" si="27"/>
        <v>-9.5744167464394576E-3</v>
      </c>
      <c r="K280" s="15">
        <f t="shared" si="28"/>
        <v>-9.1815929436998896E-3</v>
      </c>
      <c r="L280" s="15">
        <f t="shared" si="29"/>
        <v>-4.3564311728821123E-3</v>
      </c>
    </row>
    <row r="281" spans="1:12" x14ac:dyDescent="0.3">
      <c r="A281" s="3">
        <v>42782</v>
      </c>
      <c r="B281" s="18">
        <v>34.369999999999997</v>
      </c>
      <c r="C281" s="16">
        <f t="shared" si="24"/>
        <v>9.1015854374631999E-3</v>
      </c>
      <c r="D281" s="18">
        <v>84.98</v>
      </c>
      <c r="E281" s="16">
        <f t="shared" si="25"/>
        <v>8.9041909058529267E-3</v>
      </c>
      <c r="F281" s="18">
        <v>23.31</v>
      </c>
      <c r="G281" s="16">
        <f t="shared" si="26"/>
        <v>1.0403120936280708E-2</v>
      </c>
      <c r="J281" s="15">
        <f t="shared" si="27"/>
        <v>8.5466624355682135E-3</v>
      </c>
      <c r="K281" s="15">
        <f t="shared" si="28"/>
        <v>8.4315540643066459E-3</v>
      </c>
      <c r="L281" s="15">
        <f t="shared" si="29"/>
        <v>9.9327001260929096E-3</v>
      </c>
    </row>
    <row r="282" spans="1:12" x14ac:dyDescent="0.3">
      <c r="A282" s="3">
        <v>42783</v>
      </c>
      <c r="B282" s="18">
        <v>34.6</v>
      </c>
      <c r="C282" s="16">
        <f t="shared" si="24"/>
        <v>6.6918824556301271E-3</v>
      </c>
      <c r="D282" s="18">
        <v>85.81</v>
      </c>
      <c r="E282" s="16">
        <f t="shared" si="25"/>
        <v>9.7670040009414372E-3</v>
      </c>
      <c r="F282" s="18">
        <v>23.39</v>
      </c>
      <c r="G282" s="16">
        <f t="shared" si="26"/>
        <v>3.4320034320034498E-3</v>
      </c>
      <c r="J282" s="15">
        <f t="shared" si="27"/>
        <v>6.1369594537351406E-3</v>
      </c>
      <c r="K282" s="15">
        <f t="shared" si="28"/>
        <v>9.2943671593951564E-3</v>
      </c>
      <c r="L282" s="15">
        <f t="shared" si="29"/>
        <v>2.9615826218156523E-3</v>
      </c>
    </row>
    <row r="283" spans="1:12" x14ac:dyDescent="0.3">
      <c r="A283" s="3">
        <v>42786</v>
      </c>
      <c r="B283" s="18">
        <v>34.79</v>
      </c>
      <c r="C283" s="16">
        <f t="shared" si="24"/>
        <v>5.491329479768714E-3</v>
      </c>
      <c r="D283" s="18">
        <v>86.24</v>
      </c>
      <c r="E283" s="16">
        <f t="shared" si="25"/>
        <v>5.0110709707491541E-3</v>
      </c>
      <c r="F283" s="18">
        <v>23.66</v>
      </c>
      <c r="G283" s="16">
        <f t="shared" si="26"/>
        <v>1.1543394613082514E-2</v>
      </c>
      <c r="J283" s="15">
        <f t="shared" si="27"/>
        <v>4.9364064778737275E-3</v>
      </c>
      <c r="K283" s="15">
        <f t="shared" si="28"/>
        <v>4.5384341292028733E-3</v>
      </c>
      <c r="L283" s="15">
        <f t="shared" si="29"/>
        <v>1.1072973802894716E-2</v>
      </c>
    </row>
    <row r="284" spans="1:12" x14ac:dyDescent="0.3">
      <c r="A284" s="3">
        <v>42787</v>
      </c>
      <c r="B284" s="18">
        <v>34.909999999999997</v>
      </c>
      <c r="C284" s="16">
        <f t="shared" si="24"/>
        <v>3.449267030755987E-3</v>
      </c>
      <c r="D284" s="18">
        <v>86.54</v>
      </c>
      <c r="E284" s="16">
        <f t="shared" si="25"/>
        <v>3.478664192950065E-3</v>
      </c>
      <c r="F284" s="18">
        <v>23.76</v>
      </c>
      <c r="G284" s="16">
        <f t="shared" si="26"/>
        <v>4.2265426880812029E-3</v>
      </c>
      <c r="J284" s="15">
        <f t="shared" si="27"/>
        <v>2.8943440288610009E-3</v>
      </c>
      <c r="K284" s="15">
        <f t="shared" si="28"/>
        <v>3.0060273514037842E-3</v>
      </c>
      <c r="L284" s="15">
        <f t="shared" si="29"/>
        <v>3.7561218778934054E-3</v>
      </c>
    </row>
    <row r="285" spans="1:12" x14ac:dyDescent="0.3">
      <c r="A285" s="3">
        <v>42788</v>
      </c>
      <c r="B285" s="18">
        <v>34.93</v>
      </c>
      <c r="C285" s="16">
        <f t="shared" si="24"/>
        <v>5.7290174735036281E-4</v>
      </c>
      <c r="D285" s="18">
        <v>86.25</v>
      </c>
      <c r="E285" s="16">
        <f t="shared" si="25"/>
        <v>-3.35105153686166E-3</v>
      </c>
      <c r="F285" s="18">
        <v>23.69</v>
      </c>
      <c r="G285" s="16">
        <f t="shared" si="26"/>
        <v>-2.9461279461279188E-3</v>
      </c>
      <c r="J285" s="15">
        <f t="shared" si="27"/>
        <v>1.7978745455376772E-5</v>
      </c>
      <c r="K285" s="15">
        <f t="shared" si="28"/>
        <v>-3.8236883784079408E-3</v>
      </c>
      <c r="L285" s="15">
        <f t="shared" si="29"/>
        <v>-3.4165487563157164E-3</v>
      </c>
    </row>
    <row r="286" spans="1:12" x14ac:dyDescent="0.3">
      <c r="A286" s="3">
        <v>42789</v>
      </c>
      <c r="B286" s="18">
        <v>34.96</v>
      </c>
      <c r="C286" s="16">
        <f t="shared" si="24"/>
        <v>8.5886057829953621E-4</v>
      </c>
      <c r="D286" s="18">
        <v>86.17</v>
      </c>
      <c r="E286" s="16">
        <f t="shared" si="25"/>
        <v>-9.2753623188401857E-4</v>
      </c>
      <c r="F286" s="18">
        <v>23.7</v>
      </c>
      <c r="G286" s="16">
        <f t="shared" si="26"/>
        <v>4.2211903756861346E-4</v>
      </c>
      <c r="J286" s="15">
        <f t="shared" si="27"/>
        <v>3.0393757640455018E-4</v>
      </c>
      <c r="K286" s="15">
        <f t="shared" si="28"/>
        <v>-1.4001730734302994E-3</v>
      </c>
      <c r="L286" s="15">
        <f t="shared" si="29"/>
        <v>-4.8301772619184231E-5</v>
      </c>
    </row>
    <row r="287" spans="1:12" x14ac:dyDescent="0.3">
      <c r="A287" s="3">
        <v>42793</v>
      </c>
      <c r="B287" s="18">
        <v>34.78</v>
      </c>
      <c r="C287" s="16">
        <f t="shared" si="24"/>
        <v>-5.1487414187643132E-3</v>
      </c>
      <c r="D287" s="18">
        <v>85.96</v>
      </c>
      <c r="E287" s="16">
        <f t="shared" si="25"/>
        <v>-2.4370430544273791E-3</v>
      </c>
      <c r="F287" s="18">
        <v>23.73</v>
      </c>
      <c r="G287" s="16">
        <f t="shared" si="26"/>
        <v>1.2658227848101333E-3</v>
      </c>
      <c r="J287" s="15">
        <f t="shared" si="27"/>
        <v>-5.7036644206592997E-3</v>
      </c>
      <c r="K287" s="15">
        <f t="shared" si="28"/>
        <v>-2.9096798959736599E-3</v>
      </c>
      <c r="L287" s="15">
        <f t="shared" si="29"/>
        <v>7.9540197462233558E-4</v>
      </c>
    </row>
    <row r="288" spans="1:12" x14ac:dyDescent="0.3">
      <c r="A288" s="3">
        <v>42794</v>
      </c>
      <c r="B288" s="18">
        <v>34.76</v>
      </c>
      <c r="C288" s="16">
        <f t="shared" si="24"/>
        <v>-5.7504312823475345E-4</v>
      </c>
      <c r="D288" s="18">
        <v>86.23</v>
      </c>
      <c r="E288" s="16">
        <f t="shared" si="25"/>
        <v>3.1409958120056647E-3</v>
      </c>
      <c r="F288" s="18">
        <v>23.68</v>
      </c>
      <c r="G288" s="16">
        <f t="shared" si="26"/>
        <v>-2.1070375052676393E-3</v>
      </c>
      <c r="J288" s="15">
        <f t="shared" si="27"/>
        <v>-1.1299661301297395E-3</v>
      </c>
      <c r="K288" s="15">
        <f t="shared" si="28"/>
        <v>2.6683589704593839E-3</v>
      </c>
      <c r="L288" s="15">
        <f t="shared" si="29"/>
        <v>-2.5774583154554369E-3</v>
      </c>
    </row>
    <row r="289" spans="1:12" x14ac:dyDescent="0.3">
      <c r="A289" s="3">
        <v>42795</v>
      </c>
      <c r="B289" s="18">
        <v>34.94</v>
      </c>
      <c r="C289" s="16">
        <f t="shared" si="24"/>
        <v>5.1783659378596969E-3</v>
      </c>
      <c r="D289" s="18">
        <v>86.46</v>
      </c>
      <c r="E289" s="16">
        <f t="shared" si="25"/>
        <v>2.6672851675748621E-3</v>
      </c>
      <c r="F289" s="18">
        <v>23.78</v>
      </c>
      <c r="G289" s="16">
        <f t="shared" si="26"/>
        <v>4.222972972973027E-3</v>
      </c>
      <c r="J289" s="15">
        <f t="shared" si="27"/>
        <v>4.6234429359647104E-3</v>
      </c>
      <c r="K289" s="15">
        <f t="shared" si="28"/>
        <v>2.1946483260285813E-3</v>
      </c>
      <c r="L289" s="15">
        <f t="shared" si="29"/>
        <v>3.7525521627852295E-3</v>
      </c>
    </row>
    <row r="290" spans="1:12" x14ac:dyDescent="0.3">
      <c r="A290" s="3">
        <v>42796</v>
      </c>
      <c r="B290" s="18">
        <v>34.68</v>
      </c>
      <c r="C290" s="16">
        <f t="shared" si="24"/>
        <v>-7.4413279908414065E-3</v>
      </c>
      <c r="D290" s="18">
        <v>85.52</v>
      </c>
      <c r="E290" s="16">
        <f t="shared" si="25"/>
        <v>-1.0872079574369642E-2</v>
      </c>
      <c r="F290" s="18">
        <v>23.69</v>
      </c>
      <c r="G290" s="16">
        <f t="shared" si="26"/>
        <v>-3.784693019344032E-3</v>
      </c>
      <c r="J290" s="15">
        <f t="shared" si="27"/>
        <v>-7.996250992736393E-3</v>
      </c>
      <c r="K290" s="15">
        <f t="shared" si="28"/>
        <v>-1.1344716415915923E-2</v>
      </c>
      <c r="L290" s="15">
        <f t="shared" si="29"/>
        <v>-4.25511382953183E-3</v>
      </c>
    </row>
    <row r="291" spans="1:12" x14ac:dyDescent="0.3">
      <c r="A291" s="3">
        <v>42797</v>
      </c>
      <c r="B291" s="18">
        <v>34.68</v>
      </c>
      <c r="C291" s="16">
        <f t="shared" si="24"/>
        <v>0</v>
      </c>
      <c r="D291" s="18">
        <v>85.71</v>
      </c>
      <c r="E291" s="16">
        <f t="shared" si="25"/>
        <v>2.2217025257249556E-3</v>
      </c>
      <c r="F291" s="18">
        <v>23.81</v>
      </c>
      <c r="G291" s="16">
        <f t="shared" si="26"/>
        <v>5.0654284508229175E-3</v>
      </c>
      <c r="J291" s="15">
        <f t="shared" si="27"/>
        <v>-5.5492300189498604E-4</v>
      </c>
      <c r="K291" s="15">
        <f t="shared" si="28"/>
        <v>1.7490656841786748E-3</v>
      </c>
      <c r="L291" s="15">
        <f t="shared" si="29"/>
        <v>4.5950076406351195E-3</v>
      </c>
    </row>
    <row r="292" spans="1:12" x14ac:dyDescent="0.3">
      <c r="A292" s="3">
        <v>42800</v>
      </c>
      <c r="B292" s="18">
        <v>34.89</v>
      </c>
      <c r="C292" s="16">
        <f t="shared" si="24"/>
        <v>6.0553633217992342E-3</v>
      </c>
      <c r="D292" s="18">
        <v>85.86</v>
      </c>
      <c r="E292" s="16">
        <f t="shared" si="25"/>
        <v>1.7500875043752195E-3</v>
      </c>
      <c r="F292" s="18">
        <v>23.85</v>
      </c>
      <c r="G292" s="16">
        <f t="shared" si="26"/>
        <v>1.6799664006721393E-3</v>
      </c>
      <c r="J292" s="15">
        <f t="shared" si="27"/>
        <v>5.5004403199042477E-3</v>
      </c>
      <c r="K292" s="15">
        <f t="shared" si="28"/>
        <v>1.2774506628289387E-3</v>
      </c>
      <c r="L292" s="15">
        <f t="shared" si="29"/>
        <v>1.2095455904843416E-3</v>
      </c>
    </row>
    <row r="293" spans="1:12" x14ac:dyDescent="0.3">
      <c r="A293" s="3">
        <v>42801</v>
      </c>
      <c r="B293" s="18">
        <v>34.78</v>
      </c>
      <c r="C293" s="16">
        <f t="shared" si="24"/>
        <v>-3.1527658354829624E-3</v>
      </c>
      <c r="D293" s="18">
        <v>85.84</v>
      </c>
      <c r="E293" s="16">
        <f t="shared" si="25"/>
        <v>-2.3293733985552123E-4</v>
      </c>
      <c r="F293" s="18">
        <v>24</v>
      </c>
      <c r="G293" s="16">
        <f t="shared" si="26"/>
        <v>6.2893081761006275E-3</v>
      </c>
      <c r="J293" s="15">
        <f t="shared" si="27"/>
        <v>-3.7076888373779484E-3</v>
      </c>
      <c r="K293" s="15">
        <f t="shared" si="28"/>
        <v>-7.0557418140180194E-4</v>
      </c>
      <c r="L293" s="15">
        <f t="shared" si="29"/>
        <v>5.8188873659128296E-3</v>
      </c>
    </row>
    <row r="294" spans="1:12" x14ac:dyDescent="0.3">
      <c r="A294" s="3">
        <v>42802</v>
      </c>
      <c r="B294" s="18">
        <v>34.69</v>
      </c>
      <c r="C294" s="16">
        <f t="shared" si="24"/>
        <v>-2.5876940770558354E-3</v>
      </c>
      <c r="D294" s="18">
        <v>85.47</v>
      </c>
      <c r="E294" s="16">
        <f t="shared" si="25"/>
        <v>-4.3103448275862988E-3</v>
      </c>
      <c r="F294" s="18">
        <v>23.84</v>
      </c>
      <c r="G294" s="16">
        <f t="shared" si="26"/>
        <v>-6.6666666666667096E-3</v>
      </c>
      <c r="J294" s="15">
        <f t="shared" si="27"/>
        <v>-3.1426170789508215E-3</v>
      </c>
      <c r="K294" s="15">
        <f t="shared" si="28"/>
        <v>-4.7829816691325796E-3</v>
      </c>
      <c r="L294" s="15">
        <f t="shared" si="29"/>
        <v>-7.1370874768545076E-3</v>
      </c>
    </row>
    <row r="295" spans="1:12" x14ac:dyDescent="0.3">
      <c r="A295" s="3">
        <v>42803</v>
      </c>
      <c r="B295" s="18">
        <v>34.69</v>
      </c>
      <c r="C295" s="16">
        <f t="shared" si="24"/>
        <v>0</v>
      </c>
      <c r="D295" s="18">
        <v>85.36</v>
      </c>
      <c r="E295" s="16">
        <f t="shared" si="25"/>
        <v>-1.2870012870013214E-3</v>
      </c>
      <c r="F295" s="18">
        <v>23.8</v>
      </c>
      <c r="G295" s="16">
        <f t="shared" si="26"/>
        <v>-1.6778523489932029E-3</v>
      </c>
      <c r="J295" s="15">
        <f t="shared" si="27"/>
        <v>-5.5492300189498604E-4</v>
      </c>
      <c r="K295" s="15">
        <f t="shared" si="28"/>
        <v>-1.7596381285476023E-3</v>
      </c>
      <c r="L295" s="15">
        <f t="shared" si="29"/>
        <v>-2.1482731591810004E-3</v>
      </c>
    </row>
    <row r="296" spans="1:12" x14ac:dyDescent="0.3">
      <c r="A296" s="3">
        <v>42804</v>
      </c>
      <c r="B296" s="18">
        <v>34.69</v>
      </c>
      <c r="C296" s="16">
        <f t="shared" si="24"/>
        <v>0</v>
      </c>
      <c r="D296" s="18">
        <v>84.96</v>
      </c>
      <c r="E296" s="16">
        <f t="shared" si="25"/>
        <v>-4.6860356138707093E-3</v>
      </c>
      <c r="F296" s="18">
        <v>23.83</v>
      </c>
      <c r="G296" s="16">
        <f t="shared" si="26"/>
        <v>1.2605042016806678E-3</v>
      </c>
      <c r="J296" s="15">
        <f t="shared" si="27"/>
        <v>-5.5492300189498604E-4</v>
      </c>
      <c r="K296" s="15">
        <f t="shared" si="28"/>
        <v>-5.1586724554169901E-3</v>
      </c>
      <c r="L296" s="15">
        <f t="shared" si="29"/>
        <v>7.9008339149287004E-4</v>
      </c>
    </row>
    <row r="297" spans="1:12" x14ac:dyDescent="0.3">
      <c r="A297" s="3">
        <v>42808</v>
      </c>
      <c r="B297" s="18">
        <v>35.28</v>
      </c>
      <c r="C297" s="16">
        <f t="shared" si="24"/>
        <v>1.7007783222830808E-2</v>
      </c>
      <c r="D297" s="18">
        <v>85.79</v>
      </c>
      <c r="E297" s="16">
        <f t="shared" si="25"/>
        <v>9.7693032015067072E-3</v>
      </c>
      <c r="F297" s="18">
        <v>24.16</v>
      </c>
      <c r="G297" s="16">
        <f t="shared" si="26"/>
        <v>1.384809064204795E-2</v>
      </c>
      <c r="J297" s="15">
        <f t="shared" si="27"/>
        <v>1.6452860220935821E-2</v>
      </c>
      <c r="K297" s="15">
        <f t="shared" si="28"/>
        <v>9.2966663599604264E-3</v>
      </c>
      <c r="L297" s="15">
        <f t="shared" si="29"/>
        <v>1.3377669831860152E-2</v>
      </c>
    </row>
    <row r="298" spans="1:12" x14ac:dyDescent="0.3">
      <c r="A298" s="3">
        <v>42809</v>
      </c>
      <c r="B298" s="18">
        <v>35.26</v>
      </c>
      <c r="C298" s="16">
        <f t="shared" si="24"/>
        <v>-5.6689342403637433E-4</v>
      </c>
      <c r="D298" s="18">
        <v>86.19</v>
      </c>
      <c r="E298" s="16">
        <f t="shared" si="25"/>
        <v>4.6625480825270849E-3</v>
      </c>
      <c r="F298" s="18">
        <v>24.22</v>
      </c>
      <c r="G298" s="16">
        <f t="shared" si="26"/>
        <v>2.4834437086092009E-3</v>
      </c>
      <c r="J298" s="15">
        <f t="shared" si="27"/>
        <v>-1.1218164259313604E-3</v>
      </c>
      <c r="K298" s="15">
        <f t="shared" si="28"/>
        <v>4.189911240980804E-3</v>
      </c>
      <c r="L298" s="15">
        <f t="shared" si="29"/>
        <v>2.0130228984214034E-3</v>
      </c>
    </row>
    <row r="299" spans="1:12" x14ac:dyDescent="0.3">
      <c r="A299" s="3">
        <v>42810</v>
      </c>
      <c r="B299" s="18">
        <v>35.54</v>
      </c>
      <c r="C299" s="16">
        <f t="shared" si="24"/>
        <v>7.9410096426546506E-3</v>
      </c>
      <c r="D299" s="18">
        <v>87.2</v>
      </c>
      <c r="E299" s="16">
        <f t="shared" si="25"/>
        <v>1.1718296786170201E-2</v>
      </c>
      <c r="F299" s="18">
        <v>24.65</v>
      </c>
      <c r="G299" s="16">
        <f t="shared" si="26"/>
        <v>1.7753922378199727E-2</v>
      </c>
      <c r="J299" s="15">
        <f t="shared" si="27"/>
        <v>7.3860866407596641E-3</v>
      </c>
      <c r="K299" s="15">
        <f t="shared" si="28"/>
        <v>1.1245659944623921E-2</v>
      </c>
      <c r="L299" s="15">
        <f t="shared" si="29"/>
        <v>1.7283501568011929E-2</v>
      </c>
    </row>
    <row r="300" spans="1:12" x14ac:dyDescent="0.3">
      <c r="A300" s="3">
        <v>42811</v>
      </c>
      <c r="B300" s="18">
        <v>35.49</v>
      </c>
      <c r="C300" s="16">
        <f t="shared" si="24"/>
        <v>-1.4068655036577615E-3</v>
      </c>
      <c r="D300" s="18">
        <v>87.12</v>
      </c>
      <c r="E300" s="16">
        <f t="shared" si="25"/>
        <v>-9.1743119266052275E-4</v>
      </c>
      <c r="F300" s="18">
        <v>24.59</v>
      </c>
      <c r="G300" s="16">
        <f t="shared" si="26"/>
        <v>-2.4340770791074773E-3</v>
      </c>
      <c r="J300" s="15">
        <f t="shared" si="27"/>
        <v>-1.9617885055527476E-3</v>
      </c>
      <c r="K300" s="15">
        <f t="shared" si="28"/>
        <v>-1.3900680342068036E-3</v>
      </c>
      <c r="L300" s="15">
        <f t="shared" si="29"/>
        <v>-2.9044978892952748E-3</v>
      </c>
    </row>
    <row r="301" spans="1:12" x14ac:dyDescent="0.3">
      <c r="A301" s="3">
        <v>42814</v>
      </c>
      <c r="B301" s="18">
        <v>35.369999999999997</v>
      </c>
      <c r="C301" s="16">
        <f t="shared" si="24"/>
        <v>-3.3812341504650956E-3</v>
      </c>
      <c r="D301" s="18">
        <v>87.3</v>
      </c>
      <c r="E301" s="16">
        <f t="shared" si="25"/>
        <v>2.0661157024792765E-3</v>
      </c>
      <c r="F301" s="18">
        <v>24.54</v>
      </c>
      <c r="G301" s="16">
        <f t="shared" si="26"/>
        <v>-2.0333468889792705E-3</v>
      </c>
      <c r="J301" s="15">
        <f t="shared" si="27"/>
        <v>-3.936157152360082E-3</v>
      </c>
      <c r="K301" s="15">
        <f t="shared" si="28"/>
        <v>1.5934788609329956E-3</v>
      </c>
      <c r="L301" s="15">
        <f t="shared" si="29"/>
        <v>-2.503767699167068E-3</v>
      </c>
    </row>
    <row r="302" spans="1:12" x14ac:dyDescent="0.3">
      <c r="A302" s="3">
        <v>42815</v>
      </c>
      <c r="B302" s="18">
        <v>35.35</v>
      </c>
      <c r="C302" s="16">
        <f t="shared" si="24"/>
        <v>-5.6545094713023047E-4</v>
      </c>
      <c r="D302" s="18">
        <v>88.04</v>
      </c>
      <c r="E302" s="16">
        <f t="shared" si="25"/>
        <v>8.4765177548684623E-3</v>
      </c>
      <c r="F302" s="18">
        <v>24.6</v>
      </c>
      <c r="G302" s="16">
        <f t="shared" si="26"/>
        <v>2.4449877750611915E-3</v>
      </c>
      <c r="J302" s="15">
        <f t="shared" si="27"/>
        <v>-1.1203739490252165E-3</v>
      </c>
      <c r="K302" s="15">
        <f t="shared" si="28"/>
        <v>8.0038809133221814E-3</v>
      </c>
      <c r="L302" s="15">
        <f t="shared" si="29"/>
        <v>1.9745669648733939E-3</v>
      </c>
    </row>
    <row r="303" spans="1:12" x14ac:dyDescent="0.3">
      <c r="A303" s="3">
        <v>42816</v>
      </c>
      <c r="B303" s="18">
        <v>35.049999999999997</v>
      </c>
      <c r="C303" s="16">
        <f t="shared" si="24"/>
        <v>-8.4865629420085575E-3</v>
      </c>
      <c r="D303" s="18">
        <v>87.34</v>
      </c>
      <c r="E303" s="16">
        <f t="shared" si="25"/>
        <v>-7.9509313948206151E-3</v>
      </c>
      <c r="F303" s="18">
        <v>24.32</v>
      </c>
      <c r="G303" s="16">
        <f t="shared" si="26"/>
        <v>-1.1382113821138296E-2</v>
      </c>
      <c r="J303" s="15">
        <f t="shared" si="27"/>
        <v>-9.041485943903544E-3</v>
      </c>
      <c r="K303" s="15">
        <f t="shared" si="28"/>
        <v>-8.4235682363668959E-3</v>
      </c>
      <c r="L303" s="15">
        <f t="shared" si="29"/>
        <v>-1.1852534631326093E-2</v>
      </c>
    </row>
    <row r="304" spans="1:12" x14ac:dyDescent="0.3">
      <c r="A304" s="3">
        <v>42817</v>
      </c>
      <c r="B304" s="18">
        <v>35.270000000000003</v>
      </c>
      <c r="C304" s="16">
        <f t="shared" si="24"/>
        <v>6.2767475035665488E-3</v>
      </c>
      <c r="D304" s="18">
        <v>87.83</v>
      </c>
      <c r="E304" s="16">
        <f t="shared" si="25"/>
        <v>5.6102587588733321E-3</v>
      </c>
      <c r="F304" s="18">
        <v>24.46</v>
      </c>
      <c r="G304" s="16">
        <f t="shared" si="26"/>
        <v>5.7565789473683626E-3</v>
      </c>
      <c r="J304" s="15">
        <f t="shared" si="27"/>
        <v>5.7218245016715623E-3</v>
      </c>
      <c r="K304" s="15">
        <f t="shared" si="28"/>
        <v>5.1376219173270513E-3</v>
      </c>
      <c r="L304" s="15">
        <f t="shared" si="29"/>
        <v>5.2861581371805647E-3</v>
      </c>
    </row>
    <row r="305" spans="1:12" x14ac:dyDescent="0.3">
      <c r="A305" s="3">
        <v>42818</v>
      </c>
      <c r="B305" s="18">
        <v>35.369999999999997</v>
      </c>
      <c r="C305" s="16">
        <f t="shared" si="24"/>
        <v>2.8352707683583223E-3</v>
      </c>
      <c r="D305" s="18">
        <v>88.08</v>
      </c>
      <c r="E305" s="16">
        <f t="shared" si="25"/>
        <v>2.8464078333143572E-3</v>
      </c>
      <c r="F305" s="18">
        <v>24.62</v>
      </c>
      <c r="G305" s="16">
        <f t="shared" si="26"/>
        <v>6.5412919051512919E-3</v>
      </c>
      <c r="J305" s="15">
        <f t="shared" si="27"/>
        <v>2.2803477664633362E-3</v>
      </c>
      <c r="K305" s="15">
        <f t="shared" si="28"/>
        <v>2.3737709917680764E-3</v>
      </c>
      <c r="L305" s="15">
        <f t="shared" si="29"/>
        <v>6.0708710949634939E-3</v>
      </c>
    </row>
    <row r="306" spans="1:12" x14ac:dyDescent="0.3">
      <c r="A306" s="3">
        <v>42821</v>
      </c>
      <c r="B306" s="18">
        <v>35.119999999999997</v>
      </c>
      <c r="C306" s="16">
        <f t="shared" si="24"/>
        <v>-7.0681368391292132E-3</v>
      </c>
      <c r="D306" s="18">
        <v>88.19</v>
      </c>
      <c r="E306" s="16">
        <f t="shared" si="25"/>
        <v>1.2488646684831739E-3</v>
      </c>
      <c r="F306" s="18">
        <v>24.51</v>
      </c>
      <c r="G306" s="16">
        <f t="shared" si="26"/>
        <v>-4.467912266450047E-3</v>
      </c>
      <c r="J306" s="15">
        <f t="shared" si="27"/>
        <v>-7.6230598410241997E-3</v>
      </c>
      <c r="K306" s="15">
        <f t="shared" si="28"/>
        <v>7.762278269368932E-4</v>
      </c>
      <c r="L306" s="15">
        <f t="shared" si="29"/>
        <v>-4.938333076637845E-3</v>
      </c>
    </row>
    <row r="307" spans="1:12" x14ac:dyDescent="0.3">
      <c r="A307" s="3">
        <v>42822</v>
      </c>
      <c r="B307" s="18">
        <v>35.35</v>
      </c>
      <c r="C307" s="16">
        <f t="shared" si="24"/>
        <v>6.5489749430525102E-3</v>
      </c>
      <c r="D307" s="18">
        <v>88.58</v>
      </c>
      <c r="E307" s="16">
        <f t="shared" si="25"/>
        <v>4.4222700986507046E-3</v>
      </c>
      <c r="F307" s="18">
        <v>24.66</v>
      </c>
      <c r="G307" s="16">
        <f t="shared" si="26"/>
        <v>6.1199510403915358E-3</v>
      </c>
      <c r="J307" s="15">
        <f t="shared" si="27"/>
        <v>5.9940519411575237E-3</v>
      </c>
      <c r="K307" s="15">
        <f t="shared" si="28"/>
        <v>3.9496332571044238E-3</v>
      </c>
      <c r="L307" s="15">
        <f t="shared" si="29"/>
        <v>5.6495302302037378E-3</v>
      </c>
    </row>
    <row r="308" spans="1:12" x14ac:dyDescent="0.3">
      <c r="A308" s="3">
        <v>42823</v>
      </c>
      <c r="B308" s="18">
        <v>35.54</v>
      </c>
      <c r="C308" s="16">
        <f t="shared" si="24"/>
        <v>5.3748231966053162E-3</v>
      </c>
      <c r="D308" s="18">
        <v>88.7</v>
      </c>
      <c r="E308" s="16">
        <f t="shared" si="25"/>
        <v>1.3547076089410748E-3</v>
      </c>
      <c r="F308" s="18">
        <v>24.89</v>
      </c>
      <c r="G308" s="16">
        <f t="shared" si="26"/>
        <v>9.326845093268421E-3</v>
      </c>
      <c r="J308" s="15">
        <f t="shared" si="27"/>
        <v>4.8199001947103297E-3</v>
      </c>
      <c r="K308" s="15">
        <f t="shared" si="28"/>
        <v>8.8207076739479408E-4</v>
      </c>
      <c r="L308" s="15">
        <f t="shared" si="29"/>
        <v>8.8564242830806231E-3</v>
      </c>
    </row>
    <row r="309" spans="1:12" x14ac:dyDescent="0.3">
      <c r="A309" s="3">
        <v>42824</v>
      </c>
      <c r="B309" s="18">
        <v>35.64</v>
      </c>
      <c r="C309" s="16">
        <f t="shared" si="24"/>
        <v>2.8137310073157451E-3</v>
      </c>
      <c r="D309" s="18">
        <v>89.3</v>
      </c>
      <c r="E309" s="16">
        <f t="shared" si="25"/>
        <v>6.7643742953775732E-3</v>
      </c>
      <c r="F309" s="18">
        <v>25.05</v>
      </c>
      <c r="G309" s="16">
        <f t="shared" si="26"/>
        <v>6.4282844515870519E-3</v>
      </c>
      <c r="J309" s="15">
        <f t="shared" si="27"/>
        <v>2.2588080054207591E-3</v>
      </c>
      <c r="K309" s="15">
        <f t="shared" si="28"/>
        <v>6.2917374538312924E-3</v>
      </c>
      <c r="L309" s="15">
        <f t="shared" si="29"/>
        <v>5.9578636413992539E-3</v>
      </c>
    </row>
    <row r="310" spans="1:12" x14ac:dyDescent="0.3">
      <c r="A310" s="3">
        <v>42825</v>
      </c>
      <c r="B310" s="18">
        <v>35.61</v>
      </c>
      <c r="C310" s="16">
        <f t="shared" si="24"/>
        <v>-8.4175084175086567E-4</v>
      </c>
      <c r="D310" s="18">
        <v>89.86</v>
      </c>
      <c r="E310" s="16">
        <f t="shared" si="25"/>
        <v>6.2709966405374296E-3</v>
      </c>
      <c r="F310" s="18">
        <v>25.18</v>
      </c>
      <c r="G310" s="16">
        <f t="shared" si="26"/>
        <v>5.189620758482949E-3</v>
      </c>
      <c r="J310" s="15">
        <f t="shared" si="27"/>
        <v>-1.3966738436458517E-3</v>
      </c>
      <c r="K310" s="15">
        <f t="shared" si="28"/>
        <v>5.7983597989911487E-3</v>
      </c>
      <c r="L310" s="15">
        <f t="shared" si="29"/>
        <v>4.719199948295151E-3</v>
      </c>
    </row>
    <row r="311" spans="1:12" x14ac:dyDescent="0.3">
      <c r="A311" s="3">
        <v>42828</v>
      </c>
      <c r="B311" s="18">
        <v>35.78</v>
      </c>
      <c r="C311" s="16">
        <f t="shared" si="24"/>
        <v>4.7739399045212405E-3</v>
      </c>
      <c r="D311" s="18">
        <v>90.07</v>
      </c>
      <c r="E311" s="16">
        <f t="shared" si="25"/>
        <v>2.3369686178498217E-3</v>
      </c>
      <c r="F311" s="18">
        <v>25.55</v>
      </c>
      <c r="G311" s="16">
        <f t="shared" si="26"/>
        <v>1.4694201747418534E-2</v>
      </c>
      <c r="J311" s="15">
        <f t="shared" si="27"/>
        <v>4.219016902626254E-3</v>
      </c>
      <c r="K311" s="15">
        <f t="shared" si="28"/>
        <v>1.8643317763035409E-3</v>
      </c>
      <c r="L311" s="15">
        <f t="shared" si="29"/>
        <v>1.4223780937230736E-2</v>
      </c>
    </row>
    <row r="312" spans="1:12" x14ac:dyDescent="0.3">
      <c r="A312" s="3">
        <v>42830</v>
      </c>
      <c r="B312" s="18">
        <v>35.979999999999997</v>
      </c>
      <c r="C312" s="16">
        <f t="shared" si="24"/>
        <v>5.5897149245387467E-3</v>
      </c>
      <c r="D312" s="18">
        <v>90.84</v>
      </c>
      <c r="E312" s="16">
        <f t="shared" si="25"/>
        <v>8.548906406128598E-3</v>
      </c>
      <c r="F312" s="18">
        <v>25.88</v>
      </c>
      <c r="G312" s="16">
        <f t="shared" si="26"/>
        <v>1.2915851272015555E-2</v>
      </c>
      <c r="J312" s="15">
        <f t="shared" si="27"/>
        <v>5.0347919226437603E-3</v>
      </c>
      <c r="K312" s="15">
        <f t="shared" si="28"/>
        <v>8.0762695645823172E-3</v>
      </c>
      <c r="L312" s="15">
        <f t="shared" si="29"/>
        <v>1.2445430461827757E-2</v>
      </c>
    </row>
    <row r="313" spans="1:12" x14ac:dyDescent="0.3">
      <c r="A313" s="3">
        <v>42831</v>
      </c>
      <c r="B313" s="18">
        <v>35.979999999999997</v>
      </c>
      <c r="C313" s="16">
        <f t="shared" si="24"/>
        <v>0</v>
      </c>
      <c r="D313" s="18">
        <v>90.88</v>
      </c>
      <c r="E313" s="16">
        <f t="shared" si="25"/>
        <v>4.4033465433712671E-4</v>
      </c>
      <c r="F313" s="18">
        <v>25.68</v>
      </c>
      <c r="G313" s="16">
        <f t="shared" si="26"/>
        <v>-7.7279752704790816E-3</v>
      </c>
      <c r="J313" s="15">
        <f t="shared" si="27"/>
        <v>-5.5492300189498604E-4</v>
      </c>
      <c r="K313" s="15">
        <f t="shared" si="28"/>
        <v>-3.2302187209153998E-5</v>
      </c>
      <c r="L313" s="15">
        <f t="shared" si="29"/>
        <v>-8.1983960806668796E-3</v>
      </c>
    </row>
    <row r="314" spans="1:12" x14ac:dyDescent="0.3">
      <c r="A314" s="3">
        <v>42832</v>
      </c>
      <c r="B314" s="18">
        <v>35.85</v>
      </c>
      <c r="C314" s="16">
        <f t="shared" si="24"/>
        <v>-3.6131183991104932E-3</v>
      </c>
      <c r="D314" s="18">
        <v>90.98</v>
      </c>
      <c r="E314" s="16">
        <f t="shared" si="25"/>
        <v>1.1003521126762283E-3</v>
      </c>
      <c r="F314" s="18">
        <v>25.51</v>
      </c>
      <c r="G314" s="16">
        <f t="shared" si="26"/>
        <v>-6.6199376947039257E-3</v>
      </c>
      <c r="J314" s="15">
        <f t="shared" si="27"/>
        <v>-4.1680414010054796E-3</v>
      </c>
      <c r="K314" s="15">
        <f t="shared" si="28"/>
        <v>6.2771527112994764E-4</v>
      </c>
      <c r="L314" s="15">
        <f t="shared" si="29"/>
        <v>-7.0903585048917236E-3</v>
      </c>
    </row>
    <row r="315" spans="1:12" x14ac:dyDescent="0.3">
      <c r="A315" s="3">
        <v>42835</v>
      </c>
      <c r="B315" s="18">
        <v>36</v>
      </c>
      <c r="C315" s="16">
        <f t="shared" si="24"/>
        <v>4.1841004184099972E-3</v>
      </c>
      <c r="D315" s="18">
        <v>91.66</v>
      </c>
      <c r="E315" s="16">
        <f t="shared" si="25"/>
        <v>7.4741701472851307E-3</v>
      </c>
      <c r="F315" s="18">
        <v>25.57</v>
      </c>
      <c r="G315" s="16">
        <f t="shared" si="26"/>
        <v>2.3520188161505473E-3</v>
      </c>
      <c r="J315" s="15">
        <f t="shared" si="27"/>
        <v>3.6291774165150112E-3</v>
      </c>
      <c r="K315" s="15">
        <f t="shared" si="28"/>
        <v>7.0015333057388499E-3</v>
      </c>
      <c r="L315" s="15">
        <f t="shared" si="29"/>
        <v>1.8815980059627496E-3</v>
      </c>
    </row>
    <row r="316" spans="1:12" x14ac:dyDescent="0.3">
      <c r="A316" s="3">
        <v>42836</v>
      </c>
      <c r="B316" s="18">
        <v>36.22</v>
      </c>
      <c r="C316" s="16">
        <f t="shared" si="24"/>
        <v>6.1111111111111782E-3</v>
      </c>
      <c r="D316" s="18">
        <v>92.39</v>
      </c>
      <c r="E316" s="16">
        <f t="shared" si="25"/>
        <v>7.9642155793149261E-3</v>
      </c>
      <c r="F316" s="18">
        <v>25.73</v>
      </c>
      <c r="G316" s="16">
        <f t="shared" si="26"/>
        <v>6.2573328118888938E-3</v>
      </c>
      <c r="J316" s="15">
        <f t="shared" si="27"/>
        <v>5.5561881092161917E-3</v>
      </c>
      <c r="K316" s="15">
        <f t="shared" si="28"/>
        <v>7.4915787377686453E-3</v>
      </c>
      <c r="L316" s="15">
        <f t="shared" si="29"/>
        <v>5.7869120017010958E-3</v>
      </c>
    </row>
    <row r="317" spans="1:12" x14ac:dyDescent="0.3">
      <c r="A317" s="3">
        <v>42837</v>
      </c>
      <c r="B317" s="18">
        <v>36.08</v>
      </c>
      <c r="C317" s="16">
        <f t="shared" si="24"/>
        <v>-3.8652678078410219E-3</v>
      </c>
      <c r="D317" s="18">
        <v>92.1</v>
      </c>
      <c r="E317" s="16">
        <f t="shared" si="25"/>
        <v>-3.1388678428402317E-3</v>
      </c>
      <c r="F317" s="18">
        <v>25.69</v>
      </c>
      <c r="G317" s="16">
        <f t="shared" si="26"/>
        <v>-1.5546055188495611E-3</v>
      </c>
      <c r="J317" s="15">
        <f t="shared" si="27"/>
        <v>-4.4201908097360083E-3</v>
      </c>
      <c r="K317" s="15">
        <f t="shared" si="28"/>
        <v>-3.6115046843865125E-3</v>
      </c>
      <c r="L317" s="15">
        <f t="shared" si="29"/>
        <v>-2.0250263290373586E-3</v>
      </c>
    </row>
    <row r="318" spans="1:12" x14ac:dyDescent="0.3">
      <c r="A318" s="3">
        <v>42838</v>
      </c>
      <c r="B318" s="18">
        <v>35.94</v>
      </c>
      <c r="C318" s="16">
        <f t="shared" si="24"/>
        <v>-3.8802660753880502E-3</v>
      </c>
      <c r="D318" s="18">
        <v>92.31</v>
      </c>
      <c r="E318" s="16">
        <f t="shared" si="25"/>
        <v>2.2801302931596545E-3</v>
      </c>
      <c r="F318" s="18">
        <v>25.6</v>
      </c>
      <c r="G318" s="16">
        <f t="shared" si="26"/>
        <v>-3.5033086804203695E-3</v>
      </c>
      <c r="J318" s="15">
        <f t="shared" si="27"/>
        <v>-4.4351890772830367E-3</v>
      </c>
      <c r="K318" s="15">
        <f t="shared" si="28"/>
        <v>1.8074934516133737E-3</v>
      </c>
      <c r="L318" s="15">
        <f t="shared" si="29"/>
        <v>-3.9737294906081674E-3</v>
      </c>
    </row>
    <row r="319" spans="1:12" x14ac:dyDescent="0.3">
      <c r="A319" s="3">
        <v>42842</v>
      </c>
      <c r="B319" s="18">
        <v>35.79</v>
      </c>
      <c r="C319" s="16">
        <f t="shared" si="24"/>
        <v>-4.1736227045074958E-3</v>
      </c>
      <c r="D319" s="18">
        <v>92.68</v>
      </c>
      <c r="E319" s="16">
        <f t="shared" si="25"/>
        <v>4.0082331275050898E-3</v>
      </c>
      <c r="F319" s="24">
        <v>25.5</v>
      </c>
      <c r="G319" s="16">
        <f t="shared" si="26"/>
        <v>-3.90625E-3</v>
      </c>
      <c r="J319" s="15">
        <f t="shared" si="27"/>
        <v>-4.7285457064024823E-3</v>
      </c>
      <c r="K319" s="15">
        <f t="shared" si="28"/>
        <v>3.5355962859588089E-3</v>
      </c>
      <c r="L319" s="15">
        <f t="shared" si="29"/>
        <v>-4.376670810187798E-3</v>
      </c>
    </row>
    <row r="320" spans="1:12" x14ac:dyDescent="0.3">
      <c r="A320" s="3">
        <v>42843</v>
      </c>
      <c r="B320" s="18">
        <v>35.64</v>
      </c>
      <c r="C320" s="16">
        <f t="shared" si="24"/>
        <v>-4.191114836546439E-3</v>
      </c>
      <c r="D320" s="18">
        <v>91.93</v>
      </c>
      <c r="E320" s="16">
        <f t="shared" si="25"/>
        <v>-8.0923608113940837E-3</v>
      </c>
      <c r="F320" s="18">
        <v>25.5</v>
      </c>
      <c r="G320" s="16">
        <f t="shared" si="26"/>
        <v>0</v>
      </c>
      <c r="J320" s="15">
        <f t="shared" si="27"/>
        <v>-4.7460378384414255E-3</v>
      </c>
      <c r="K320" s="15">
        <f t="shared" si="28"/>
        <v>-8.5649976529403645E-3</v>
      </c>
      <c r="L320" s="15">
        <f t="shared" si="29"/>
        <v>-4.704208101877977E-4</v>
      </c>
    </row>
    <row r="321" spans="1:12" x14ac:dyDescent="0.3">
      <c r="A321" s="3">
        <v>42844</v>
      </c>
      <c r="B321" s="18">
        <v>35.68</v>
      </c>
      <c r="C321" s="16">
        <f t="shared" si="24"/>
        <v>1.1223344556676729E-3</v>
      </c>
      <c r="D321" s="18">
        <v>92.42</v>
      </c>
      <c r="E321" s="16">
        <f t="shared" si="25"/>
        <v>5.3301424997280744E-3</v>
      </c>
      <c r="F321" s="18">
        <v>25.59</v>
      </c>
      <c r="G321" s="16">
        <f t="shared" si="26"/>
        <v>3.529411764705781E-3</v>
      </c>
      <c r="J321" s="15">
        <f t="shared" si="27"/>
        <v>5.6741145377268683E-4</v>
      </c>
      <c r="K321" s="15">
        <f t="shared" si="28"/>
        <v>4.8575056581817936E-3</v>
      </c>
      <c r="L321" s="15">
        <f t="shared" si="29"/>
        <v>3.0589909545179835E-3</v>
      </c>
    </row>
    <row r="322" spans="1:12" x14ac:dyDescent="0.3">
      <c r="A322" s="3">
        <v>42845</v>
      </c>
      <c r="B322" s="18">
        <v>35.74</v>
      </c>
      <c r="C322" s="16">
        <f t="shared" si="24"/>
        <v>1.6816143497757619E-3</v>
      </c>
      <c r="D322" s="18">
        <v>93.11</v>
      </c>
      <c r="E322" s="16">
        <f t="shared" si="25"/>
        <v>7.4659164682968626E-3</v>
      </c>
      <c r="F322" s="18">
        <v>25.72</v>
      </c>
      <c r="G322" s="16">
        <f t="shared" si="26"/>
        <v>5.0801094177412853E-3</v>
      </c>
      <c r="J322" s="15">
        <f t="shared" si="27"/>
        <v>1.1266913478807758E-3</v>
      </c>
      <c r="K322" s="15">
        <f t="shared" si="28"/>
        <v>6.9932796267505818E-3</v>
      </c>
      <c r="L322" s="15">
        <f t="shared" si="29"/>
        <v>4.6096886075534874E-3</v>
      </c>
    </row>
    <row r="323" spans="1:12" x14ac:dyDescent="0.3">
      <c r="A323" s="3">
        <v>42846</v>
      </c>
      <c r="B323" s="18">
        <v>35.590000000000003</v>
      </c>
      <c r="C323" s="16">
        <f t="shared" si="24"/>
        <v>-4.1969781757134061E-3</v>
      </c>
      <c r="D323" s="18">
        <v>93.02</v>
      </c>
      <c r="E323" s="16">
        <f t="shared" si="25"/>
        <v>-9.665986467619625E-4</v>
      </c>
      <c r="F323" s="18">
        <v>25.63</v>
      </c>
      <c r="G323" s="16">
        <f t="shared" si="26"/>
        <v>-3.4992223950233159E-3</v>
      </c>
      <c r="J323" s="15">
        <f t="shared" si="27"/>
        <v>-4.7519011776083926E-3</v>
      </c>
      <c r="K323" s="15">
        <f t="shared" si="28"/>
        <v>-1.4392354883082433E-3</v>
      </c>
      <c r="L323" s="15">
        <f t="shared" si="29"/>
        <v>-3.9696432052111139E-3</v>
      </c>
    </row>
    <row r="324" spans="1:12" x14ac:dyDescent="0.3">
      <c r="A324" s="3">
        <v>42849</v>
      </c>
      <c r="B324" s="18">
        <v>35.880000000000003</v>
      </c>
      <c r="C324" s="16">
        <f t="shared" si="24"/>
        <v>8.1483562798538856E-3</v>
      </c>
      <c r="D324" s="18">
        <v>93.7</v>
      </c>
      <c r="E324" s="16">
        <f t="shared" si="25"/>
        <v>7.3102558589550615E-3</v>
      </c>
      <c r="F324" s="18">
        <v>25.92</v>
      </c>
      <c r="G324" s="16">
        <f t="shared" si="26"/>
        <v>1.1314865392118678E-2</v>
      </c>
      <c r="J324" s="15">
        <f t="shared" si="27"/>
        <v>7.5934332779588991E-3</v>
      </c>
      <c r="K324" s="15">
        <f t="shared" si="28"/>
        <v>6.8376190174087807E-3</v>
      </c>
      <c r="L324" s="15">
        <f t="shared" si="29"/>
        <v>1.084444458193088E-2</v>
      </c>
    </row>
    <row r="325" spans="1:12" x14ac:dyDescent="0.3">
      <c r="A325" s="3">
        <v>42850</v>
      </c>
      <c r="B325" s="18">
        <v>36.24</v>
      </c>
      <c r="C325" s="16">
        <f t="shared" ref="C325:C388" si="30">B325/B324-1</f>
        <v>1.0033444816053505E-2</v>
      </c>
      <c r="D325" s="18">
        <v>93.71</v>
      </c>
      <c r="E325" s="16">
        <f t="shared" ref="E325:E388" si="31">D325/D324-1</f>
        <v>1.0672358591246045E-4</v>
      </c>
      <c r="F325" s="18">
        <v>26.12</v>
      </c>
      <c r="G325" s="16">
        <f t="shared" ref="G325:G388" si="32">F325/F324-1</f>
        <v>7.7160493827159726E-3</v>
      </c>
      <c r="J325" s="15">
        <f t="shared" ref="J325:J388" si="33">C325-$C$1235</f>
        <v>9.4785218141585185E-3</v>
      </c>
      <c r="K325" s="15">
        <f t="shared" ref="K325:K388" si="34">E325-$E$1235</f>
        <v>-3.6591325563382026E-4</v>
      </c>
      <c r="L325" s="15">
        <f t="shared" ref="L325:L388" si="35">G325-$G$1235</f>
        <v>7.2456285725281747E-3</v>
      </c>
    </row>
    <row r="326" spans="1:12" x14ac:dyDescent="0.3">
      <c r="A326" s="3">
        <v>42851</v>
      </c>
      <c r="B326" s="18">
        <v>36.43</v>
      </c>
      <c r="C326" s="16">
        <f t="shared" si="30"/>
        <v>5.2428256070640167E-3</v>
      </c>
      <c r="D326" s="18">
        <v>93.36</v>
      </c>
      <c r="E326" s="16">
        <f t="shared" si="31"/>
        <v>-3.7349269021448306E-3</v>
      </c>
      <c r="F326" s="18">
        <v>26.02</v>
      </c>
      <c r="G326" s="16">
        <f t="shared" si="32"/>
        <v>-3.8284839203676091E-3</v>
      </c>
      <c r="J326" s="15">
        <f t="shared" si="33"/>
        <v>4.6879026051690302E-3</v>
      </c>
      <c r="K326" s="15">
        <f t="shared" si="34"/>
        <v>-4.2075637436911114E-3</v>
      </c>
      <c r="L326" s="15">
        <f t="shared" si="35"/>
        <v>-4.2989047305554071E-3</v>
      </c>
    </row>
    <row r="327" spans="1:12" x14ac:dyDescent="0.3">
      <c r="A327" s="3">
        <v>42852</v>
      </c>
      <c r="B327" s="18">
        <v>36.39</v>
      </c>
      <c r="C327" s="16">
        <f t="shared" si="30"/>
        <v>-1.0979961570134478E-3</v>
      </c>
      <c r="D327" s="18">
        <v>93.11</v>
      </c>
      <c r="E327" s="16">
        <f t="shared" si="31"/>
        <v>-2.6778063410454189E-3</v>
      </c>
      <c r="F327" s="18">
        <v>26</v>
      </c>
      <c r="G327" s="16">
        <f t="shared" si="32"/>
        <v>-7.6863950807071202E-4</v>
      </c>
      <c r="J327" s="15">
        <f t="shared" si="33"/>
        <v>-1.6529191589084338E-3</v>
      </c>
      <c r="K327" s="15">
        <f t="shared" si="34"/>
        <v>-3.1504431825916997E-3</v>
      </c>
      <c r="L327" s="15">
        <f t="shared" si="35"/>
        <v>-1.2390603182585098E-3</v>
      </c>
    </row>
    <row r="328" spans="1:12" x14ac:dyDescent="0.3">
      <c r="A328" s="3">
        <v>42853</v>
      </c>
      <c r="B328" s="18">
        <v>36.4</v>
      </c>
      <c r="C328" s="16">
        <f t="shared" si="30"/>
        <v>2.7480076944219611E-4</v>
      </c>
      <c r="D328" s="18">
        <v>93.47</v>
      </c>
      <c r="E328" s="16">
        <f t="shared" si="31"/>
        <v>3.866394587047628E-3</v>
      </c>
      <c r="F328" s="18">
        <v>26.16</v>
      </c>
      <c r="G328" s="16">
        <f t="shared" si="32"/>
        <v>6.1538461538461764E-3</v>
      </c>
      <c r="J328" s="15">
        <f t="shared" si="33"/>
        <v>-2.8012223245278993E-4</v>
      </c>
      <c r="K328" s="15">
        <f t="shared" si="34"/>
        <v>3.3937577455013471E-3</v>
      </c>
      <c r="L328" s="15">
        <f t="shared" si="35"/>
        <v>5.6834253436583784E-3</v>
      </c>
    </row>
    <row r="329" spans="1:12" x14ac:dyDescent="0.3">
      <c r="A329" s="3">
        <v>42857</v>
      </c>
      <c r="B329" s="18">
        <v>36.299999999999997</v>
      </c>
      <c r="C329" s="16">
        <f t="shared" si="30"/>
        <v>-2.7472527472527375E-3</v>
      </c>
      <c r="D329" s="18">
        <v>93.64</v>
      </c>
      <c r="E329" s="16">
        <f t="shared" si="31"/>
        <v>1.818765379266063E-3</v>
      </c>
      <c r="F329" s="18">
        <v>26.05</v>
      </c>
      <c r="G329" s="16">
        <f t="shared" si="32"/>
        <v>-4.2048929663608403E-3</v>
      </c>
      <c r="J329" s="15">
        <f t="shared" si="33"/>
        <v>-3.3021757491477235E-3</v>
      </c>
      <c r="K329" s="15">
        <f t="shared" si="34"/>
        <v>1.3461285377197822E-3</v>
      </c>
      <c r="L329" s="15">
        <f t="shared" si="35"/>
        <v>-4.6753137765486383E-3</v>
      </c>
    </row>
    <row r="330" spans="1:12" x14ac:dyDescent="0.3">
      <c r="A330" s="3">
        <v>42858</v>
      </c>
      <c r="B330" s="18">
        <v>36.229999999999997</v>
      </c>
      <c r="C330" s="16">
        <f t="shared" si="30"/>
        <v>-1.9283746556474357E-3</v>
      </c>
      <c r="D330" s="18">
        <v>93.65</v>
      </c>
      <c r="E330" s="16">
        <f t="shared" si="31"/>
        <v>1.0679196924390233E-4</v>
      </c>
      <c r="F330" s="18">
        <v>26.03</v>
      </c>
      <c r="G330" s="16">
        <f t="shared" si="32"/>
        <v>-7.6775431861797472E-4</v>
      </c>
      <c r="J330" s="15">
        <f t="shared" si="33"/>
        <v>-2.4832976575424217E-3</v>
      </c>
      <c r="K330" s="15">
        <f t="shared" si="34"/>
        <v>-3.6584487230237838E-4</v>
      </c>
      <c r="L330" s="15">
        <f t="shared" si="35"/>
        <v>-1.2381751288057725E-3</v>
      </c>
    </row>
    <row r="331" spans="1:12" x14ac:dyDescent="0.3">
      <c r="A331" s="3">
        <v>42859</v>
      </c>
      <c r="B331" s="18">
        <v>36.54</v>
      </c>
      <c r="C331" s="16">
        <f t="shared" si="30"/>
        <v>8.5564449351367422E-3</v>
      </c>
      <c r="D331" s="18">
        <v>94.02</v>
      </c>
      <c r="E331" s="16">
        <f t="shared" si="31"/>
        <v>3.9508809396688882E-3</v>
      </c>
      <c r="F331" s="18">
        <v>26.34</v>
      </c>
      <c r="G331" s="16">
        <f t="shared" si="32"/>
        <v>1.1909335382251252E-2</v>
      </c>
      <c r="J331" s="15">
        <f t="shared" si="33"/>
        <v>8.0015219332417557E-3</v>
      </c>
      <c r="K331" s="15">
        <f t="shared" si="34"/>
        <v>3.4782440981226074E-3</v>
      </c>
      <c r="L331" s="15">
        <f t="shared" si="35"/>
        <v>1.1438914572063454E-2</v>
      </c>
    </row>
    <row r="332" spans="1:12" x14ac:dyDescent="0.3">
      <c r="A332" s="3">
        <v>42860</v>
      </c>
      <c r="B332" s="18">
        <v>36.21</v>
      </c>
      <c r="C332" s="16">
        <f t="shared" si="30"/>
        <v>-9.0311986863710336E-3</v>
      </c>
      <c r="D332" s="18">
        <v>93.13</v>
      </c>
      <c r="E332" s="16">
        <f t="shared" si="31"/>
        <v>-9.4660710487129984E-3</v>
      </c>
      <c r="F332" s="18">
        <v>26.13</v>
      </c>
      <c r="G332" s="16">
        <f t="shared" si="32"/>
        <v>-7.9726651480638289E-3</v>
      </c>
      <c r="J332" s="15">
        <f t="shared" si="33"/>
        <v>-9.5861216882660201E-3</v>
      </c>
      <c r="K332" s="15">
        <f t="shared" si="34"/>
        <v>-9.9387078902592792E-3</v>
      </c>
      <c r="L332" s="15">
        <f t="shared" si="35"/>
        <v>-8.4430859582516268E-3</v>
      </c>
    </row>
    <row r="333" spans="1:12" x14ac:dyDescent="0.3">
      <c r="A333" s="3">
        <v>42863</v>
      </c>
      <c r="B333" s="18">
        <v>36.4</v>
      </c>
      <c r="C333" s="16">
        <f t="shared" si="30"/>
        <v>5.2471692902511524E-3</v>
      </c>
      <c r="D333" s="18">
        <v>93.09</v>
      </c>
      <c r="E333" s="16">
        <f t="shared" si="31"/>
        <v>-4.2950714055611794E-4</v>
      </c>
      <c r="F333" s="18">
        <v>26.16</v>
      </c>
      <c r="G333" s="16">
        <f t="shared" si="32"/>
        <v>1.1481056257176547E-3</v>
      </c>
      <c r="J333" s="15">
        <f t="shared" si="33"/>
        <v>4.6922462883561659E-3</v>
      </c>
      <c r="K333" s="15">
        <f t="shared" si="34"/>
        <v>-9.0214398210239864E-4</v>
      </c>
      <c r="L333" s="15">
        <f t="shared" si="35"/>
        <v>6.7768481552985698E-4</v>
      </c>
    </row>
    <row r="334" spans="1:12" x14ac:dyDescent="0.3">
      <c r="A334" s="3">
        <v>42864</v>
      </c>
      <c r="B334" s="18">
        <v>36.42</v>
      </c>
      <c r="C334" s="16">
        <f t="shared" si="30"/>
        <v>5.494505494505475E-4</v>
      </c>
      <c r="D334" s="18">
        <v>93.19</v>
      </c>
      <c r="E334" s="16">
        <f t="shared" si="31"/>
        <v>1.0742292405199194E-3</v>
      </c>
      <c r="F334" s="18">
        <v>26.32</v>
      </c>
      <c r="G334" s="16">
        <f t="shared" si="32"/>
        <v>6.1162079510703737E-3</v>
      </c>
      <c r="J334" s="15">
        <f t="shared" si="33"/>
        <v>-5.4724524444385407E-6</v>
      </c>
      <c r="K334" s="15">
        <f t="shared" si="34"/>
        <v>6.0159239897363871E-4</v>
      </c>
      <c r="L334" s="15">
        <f t="shared" si="35"/>
        <v>5.6457871408825758E-3</v>
      </c>
    </row>
    <row r="335" spans="1:12" x14ac:dyDescent="0.3">
      <c r="A335" s="3">
        <v>42865</v>
      </c>
      <c r="B335" s="18">
        <v>36.71</v>
      </c>
      <c r="C335" s="16">
        <f t="shared" si="30"/>
        <v>7.9626578802856063E-3</v>
      </c>
      <c r="D335" s="18">
        <v>93.75</v>
      </c>
      <c r="E335" s="16">
        <f t="shared" si="31"/>
        <v>6.0092284579891242E-3</v>
      </c>
      <c r="F335" s="18">
        <v>26.54</v>
      </c>
      <c r="G335" s="16">
        <f t="shared" si="32"/>
        <v>8.358662613981771E-3</v>
      </c>
      <c r="J335" s="15">
        <f t="shared" si="33"/>
        <v>7.4077348783906198E-3</v>
      </c>
      <c r="K335" s="15">
        <f t="shared" si="34"/>
        <v>5.5365916164428434E-3</v>
      </c>
      <c r="L335" s="15">
        <f t="shared" si="35"/>
        <v>7.8882418037939731E-3</v>
      </c>
    </row>
    <row r="336" spans="1:12" x14ac:dyDescent="0.3">
      <c r="A336" s="3">
        <v>42866</v>
      </c>
      <c r="B336" s="18">
        <v>36.67</v>
      </c>
      <c r="C336" s="16">
        <f t="shared" si="30"/>
        <v>-1.0896213565785295E-3</v>
      </c>
      <c r="D336" s="18">
        <v>93.98</v>
      </c>
      <c r="E336" s="16">
        <f t="shared" si="31"/>
        <v>2.4533333333334184E-3</v>
      </c>
      <c r="F336" s="18">
        <v>26.47</v>
      </c>
      <c r="G336" s="16">
        <f t="shared" si="32"/>
        <v>-2.6375282592313587E-3</v>
      </c>
      <c r="J336" s="15">
        <f t="shared" si="33"/>
        <v>-1.6445443584735156E-3</v>
      </c>
      <c r="K336" s="15">
        <f t="shared" si="34"/>
        <v>1.9806964917871376E-3</v>
      </c>
      <c r="L336" s="15">
        <f t="shared" si="35"/>
        <v>-3.1079490694191562E-3</v>
      </c>
    </row>
    <row r="337" spans="1:12" x14ac:dyDescent="0.3">
      <c r="A337" s="3">
        <v>42867</v>
      </c>
      <c r="B337" s="18">
        <v>36.61</v>
      </c>
      <c r="C337" s="16">
        <f t="shared" si="30"/>
        <v>-1.636214889555565E-3</v>
      </c>
      <c r="D337" s="18">
        <v>93.58</v>
      </c>
      <c r="E337" s="16">
        <f t="shared" si="31"/>
        <v>-4.256224728665714E-3</v>
      </c>
      <c r="F337" s="18">
        <v>26.37</v>
      </c>
      <c r="G337" s="16">
        <f t="shared" si="32"/>
        <v>-3.7778617302606232E-3</v>
      </c>
      <c r="J337" s="15">
        <f t="shared" si="33"/>
        <v>-2.1911378914505511E-3</v>
      </c>
      <c r="K337" s="15">
        <f t="shared" si="34"/>
        <v>-4.7288615702119948E-3</v>
      </c>
      <c r="L337" s="15">
        <f t="shared" si="35"/>
        <v>-4.2482825404484212E-3</v>
      </c>
    </row>
    <row r="338" spans="1:12" x14ac:dyDescent="0.3">
      <c r="A338" s="3">
        <v>42870</v>
      </c>
      <c r="B338" s="18">
        <v>36.869999999999997</v>
      </c>
      <c r="C338" s="16">
        <f t="shared" si="30"/>
        <v>7.1018847309478605E-3</v>
      </c>
      <c r="D338" s="18">
        <v>94.57</v>
      </c>
      <c r="E338" s="16">
        <f t="shared" si="31"/>
        <v>1.0579183586236329E-2</v>
      </c>
      <c r="F338" s="18">
        <v>26.64</v>
      </c>
      <c r="G338" s="16">
        <f t="shared" si="32"/>
        <v>1.0238907849829282E-2</v>
      </c>
      <c r="J338" s="15">
        <f t="shared" si="33"/>
        <v>6.5469617290528741E-3</v>
      </c>
      <c r="K338" s="15">
        <f t="shared" si="34"/>
        <v>1.0106546744690048E-2</v>
      </c>
      <c r="L338" s="15">
        <f t="shared" si="35"/>
        <v>9.7684870396414838E-3</v>
      </c>
    </row>
    <row r="339" spans="1:12" x14ac:dyDescent="0.3">
      <c r="A339" s="3">
        <v>42871</v>
      </c>
      <c r="B339" s="18">
        <v>37.1</v>
      </c>
      <c r="C339" s="16">
        <f t="shared" si="30"/>
        <v>6.2381339842692007E-3</v>
      </c>
      <c r="D339" s="18">
        <v>95.06</v>
      </c>
      <c r="E339" s="16">
        <f t="shared" si="31"/>
        <v>5.1813471502590858E-3</v>
      </c>
      <c r="F339" s="18">
        <v>26.83</v>
      </c>
      <c r="G339" s="16">
        <f t="shared" si="32"/>
        <v>7.1321321321320408E-3</v>
      </c>
      <c r="J339" s="15">
        <f t="shared" si="33"/>
        <v>5.6832109823742143E-3</v>
      </c>
      <c r="K339" s="15">
        <f t="shared" si="34"/>
        <v>4.708710308712805E-3</v>
      </c>
      <c r="L339" s="15">
        <f t="shared" si="35"/>
        <v>6.6617113219442428E-3</v>
      </c>
    </row>
    <row r="340" spans="1:12" x14ac:dyDescent="0.3">
      <c r="A340" s="3">
        <v>42872</v>
      </c>
      <c r="B340" s="18">
        <v>37.130000000000003</v>
      </c>
      <c r="C340" s="16">
        <f t="shared" si="30"/>
        <v>8.0862533692727112E-4</v>
      </c>
      <c r="D340" s="18">
        <v>94.71</v>
      </c>
      <c r="E340" s="16">
        <f t="shared" si="31"/>
        <v>-3.6818851251841922E-3</v>
      </c>
      <c r="F340" s="18">
        <v>26.83</v>
      </c>
      <c r="G340" s="16">
        <f t="shared" si="32"/>
        <v>0</v>
      </c>
      <c r="J340" s="15">
        <f t="shared" si="33"/>
        <v>2.5370233503228508E-4</v>
      </c>
      <c r="K340" s="15">
        <f t="shared" si="34"/>
        <v>-4.154521966730473E-3</v>
      </c>
      <c r="L340" s="15">
        <f t="shared" si="35"/>
        <v>-4.704208101877977E-4</v>
      </c>
    </row>
    <row r="341" spans="1:12" x14ac:dyDescent="0.3">
      <c r="A341" s="3">
        <v>42873</v>
      </c>
      <c r="B341" s="18">
        <v>36.71</v>
      </c>
      <c r="C341" s="16">
        <f t="shared" si="30"/>
        <v>-1.1311607864260775E-2</v>
      </c>
      <c r="D341" s="18">
        <v>92.84</v>
      </c>
      <c r="E341" s="16">
        <f t="shared" si="31"/>
        <v>-1.9744483159117254E-2</v>
      </c>
      <c r="F341" s="18">
        <v>26.37</v>
      </c>
      <c r="G341" s="16">
        <f t="shared" si="32"/>
        <v>-1.7144986954901076E-2</v>
      </c>
      <c r="J341" s="15">
        <f t="shared" si="33"/>
        <v>-1.1866530866155762E-2</v>
      </c>
      <c r="K341" s="15">
        <f t="shared" si="34"/>
        <v>-2.0217120000663533E-2</v>
      </c>
      <c r="L341" s="15">
        <f t="shared" si="35"/>
        <v>-1.7615407765088874E-2</v>
      </c>
    </row>
    <row r="342" spans="1:12" x14ac:dyDescent="0.3">
      <c r="A342" s="3">
        <v>42874</v>
      </c>
      <c r="B342" s="18">
        <v>36.72</v>
      </c>
      <c r="C342" s="16">
        <f t="shared" si="30"/>
        <v>2.7240533914452136E-4</v>
      </c>
      <c r="D342" s="18">
        <v>92.05</v>
      </c>
      <c r="E342" s="16">
        <f t="shared" si="31"/>
        <v>-8.5092632485997965E-3</v>
      </c>
      <c r="F342" s="18">
        <v>26.25</v>
      </c>
      <c r="G342" s="16">
        <f t="shared" si="32"/>
        <v>-4.550625711035261E-3</v>
      </c>
      <c r="J342" s="15">
        <f t="shared" si="33"/>
        <v>-2.8251766275046468E-4</v>
      </c>
      <c r="K342" s="15">
        <f t="shared" si="34"/>
        <v>-8.9819000901460774E-3</v>
      </c>
      <c r="L342" s="15">
        <f t="shared" si="35"/>
        <v>-5.021046521223059E-3</v>
      </c>
    </row>
    <row r="343" spans="1:12" x14ac:dyDescent="0.3">
      <c r="A343" s="3">
        <v>42877</v>
      </c>
      <c r="B343" s="18">
        <v>36.6</v>
      </c>
      <c r="C343" s="16">
        <f t="shared" si="30"/>
        <v>-3.2679738562090277E-3</v>
      </c>
      <c r="D343" s="18">
        <v>91.22</v>
      </c>
      <c r="E343" s="16">
        <f t="shared" si="31"/>
        <v>-9.0168386746333207E-3</v>
      </c>
      <c r="F343" s="18">
        <v>25.9</v>
      </c>
      <c r="G343" s="16">
        <f t="shared" si="32"/>
        <v>-1.3333333333333419E-2</v>
      </c>
      <c r="J343" s="15">
        <f t="shared" si="33"/>
        <v>-3.8228968581040137E-3</v>
      </c>
      <c r="K343" s="15">
        <f t="shared" si="34"/>
        <v>-9.4894755161796015E-3</v>
      </c>
      <c r="L343" s="15">
        <f t="shared" si="35"/>
        <v>-1.3803754143521217E-2</v>
      </c>
    </row>
    <row r="344" spans="1:12" x14ac:dyDescent="0.3">
      <c r="A344" s="3">
        <v>42878</v>
      </c>
      <c r="B344" s="18">
        <v>36.42</v>
      </c>
      <c r="C344" s="16">
        <f t="shared" si="30"/>
        <v>-4.9180327868851847E-3</v>
      </c>
      <c r="D344" s="18">
        <v>89.87</v>
      </c>
      <c r="E344" s="16">
        <f t="shared" si="31"/>
        <v>-1.4799386099539458E-2</v>
      </c>
      <c r="F344" s="18">
        <v>25.87</v>
      </c>
      <c r="G344" s="16">
        <f t="shared" si="32"/>
        <v>-1.1583011583010672E-3</v>
      </c>
      <c r="J344" s="15">
        <f t="shared" si="33"/>
        <v>-5.4729557887801712E-3</v>
      </c>
      <c r="K344" s="15">
        <f t="shared" si="34"/>
        <v>-1.5272022941085739E-2</v>
      </c>
      <c r="L344" s="15">
        <f t="shared" si="35"/>
        <v>-1.6287219684888649E-3</v>
      </c>
    </row>
    <row r="345" spans="1:12" x14ac:dyDescent="0.3">
      <c r="A345" s="3">
        <v>42879</v>
      </c>
      <c r="B345" s="18">
        <v>36.26</v>
      </c>
      <c r="C345" s="16">
        <f t="shared" si="30"/>
        <v>-4.3931905546403804E-3</v>
      </c>
      <c r="D345" s="18">
        <v>88.69</v>
      </c>
      <c r="E345" s="16">
        <f t="shared" si="31"/>
        <v>-1.3130076777567723E-2</v>
      </c>
      <c r="F345" s="18">
        <v>25.64</v>
      </c>
      <c r="G345" s="16">
        <f t="shared" si="32"/>
        <v>-8.8906068805566507E-3</v>
      </c>
      <c r="J345" s="15">
        <f t="shared" si="33"/>
        <v>-4.9481135565353669E-3</v>
      </c>
      <c r="K345" s="15">
        <f t="shared" si="34"/>
        <v>-1.3602713619114004E-2</v>
      </c>
      <c r="L345" s="15">
        <f t="shared" si="35"/>
        <v>-9.3610276907444487E-3</v>
      </c>
    </row>
    <row r="346" spans="1:12" x14ac:dyDescent="0.3">
      <c r="A346" s="3">
        <v>42880</v>
      </c>
      <c r="B346" s="18">
        <v>36.81</v>
      </c>
      <c r="C346" s="16">
        <f t="shared" si="30"/>
        <v>1.5168229453943916E-2</v>
      </c>
      <c r="D346" s="18">
        <v>89.82</v>
      </c>
      <c r="E346" s="16">
        <f t="shared" si="31"/>
        <v>1.2741008005412002E-2</v>
      </c>
      <c r="F346" s="18">
        <v>25.82</v>
      </c>
      <c r="G346" s="16">
        <f t="shared" si="32"/>
        <v>7.0202808112325155E-3</v>
      </c>
      <c r="J346" s="15">
        <f t="shared" si="33"/>
        <v>1.4613306452048929E-2</v>
      </c>
      <c r="K346" s="15">
        <f t="shared" si="34"/>
        <v>1.2268371163865721E-2</v>
      </c>
      <c r="L346" s="15">
        <f t="shared" si="35"/>
        <v>6.5498600010447175E-3</v>
      </c>
    </row>
    <row r="347" spans="1:12" x14ac:dyDescent="0.3">
      <c r="A347" s="3">
        <v>42881</v>
      </c>
      <c r="B347" s="18">
        <v>37.14</v>
      </c>
      <c r="C347" s="16">
        <f t="shared" si="30"/>
        <v>8.9649551752239987E-3</v>
      </c>
      <c r="D347" s="18">
        <v>91.03</v>
      </c>
      <c r="E347" s="16">
        <f t="shared" si="31"/>
        <v>1.3471387218882303E-2</v>
      </c>
      <c r="F347" s="18">
        <v>26.07</v>
      </c>
      <c r="G347" s="16">
        <f t="shared" si="32"/>
        <v>9.6824167312161702E-3</v>
      </c>
      <c r="J347" s="15">
        <f t="shared" si="33"/>
        <v>8.4100321733290122E-3</v>
      </c>
      <c r="K347" s="15">
        <f t="shared" si="34"/>
        <v>1.2998750377336022E-2</v>
      </c>
      <c r="L347" s="15">
        <f t="shared" si="35"/>
        <v>9.2119959210283722E-3</v>
      </c>
    </row>
    <row r="348" spans="1:12" x14ac:dyDescent="0.3">
      <c r="A348" s="3">
        <v>42884</v>
      </c>
      <c r="B348" s="18">
        <v>36.97</v>
      </c>
      <c r="C348" s="16">
        <f t="shared" si="30"/>
        <v>-4.5772751750134955E-3</v>
      </c>
      <c r="D348" s="18">
        <v>90.34</v>
      </c>
      <c r="E348" s="16">
        <f t="shared" si="31"/>
        <v>-7.5799187081181385E-3</v>
      </c>
      <c r="F348" s="18">
        <v>26</v>
      </c>
      <c r="G348" s="16">
        <f t="shared" si="32"/>
        <v>-2.6850786344457811E-3</v>
      </c>
      <c r="J348" s="15">
        <f t="shared" si="33"/>
        <v>-5.1321981769084819E-3</v>
      </c>
      <c r="K348" s="15">
        <f t="shared" si="34"/>
        <v>-8.0525555496644193E-3</v>
      </c>
      <c r="L348" s="15">
        <f t="shared" si="35"/>
        <v>-3.1554994446335786E-3</v>
      </c>
    </row>
    <row r="349" spans="1:12" x14ac:dyDescent="0.3">
      <c r="A349" s="3">
        <v>42885</v>
      </c>
      <c r="B349" s="18">
        <v>37.14</v>
      </c>
      <c r="C349" s="16">
        <f t="shared" si="30"/>
        <v>4.5983229645658596E-3</v>
      </c>
      <c r="D349" s="18">
        <v>90.93</v>
      </c>
      <c r="E349" s="16">
        <f t="shared" si="31"/>
        <v>6.5308833296435775E-3</v>
      </c>
      <c r="F349" s="18">
        <v>26.18</v>
      </c>
      <c r="G349" s="16">
        <f t="shared" si="32"/>
        <v>6.9230769230768097E-3</v>
      </c>
      <c r="J349" s="15">
        <f t="shared" si="33"/>
        <v>4.0433999626708732E-3</v>
      </c>
      <c r="K349" s="15">
        <f t="shared" si="34"/>
        <v>6.0582464880972967E-3</v>
      </c>
      <c r="L349" s="15">
        <f t="shared" si="35"/>
        <v>6.4526561128890117E-3</v>
      </c>
    </row>
    <row r="350" spans="1:12" x14ac:dyDescent="0.3">
      <c r="A350" s="3">
        <v>42886</v>
      </c>
      <c r="B350" s="18">
        <v>37.270000000000003</v>
      </c>
      <c r="C350" s="16">
        <f t="shared" si="30"/>
        <v>3.5002692514809475E-3</v>
      </c>
      <c r="D350" s="18">
        <v>91.54</v>
      </c>
      <c r="E350" s="16">
        <f t="shared" si="31"/>
        <v>6.7084570548774369E-3</v>
      </c>
      <c r="F350" s="18">
        <v>26.23</v>
      </c>
      <c r="G350" s="16">
        <f t="shared" si="32"/>
        <v>1.9098548510314561E-3</v>
      </c>
      <c r="J350" s="15">
        <f t="shared" si="33"/>
        <v>2.9453462495859614E-3</v>
      </c>
      <c r="K350" s="15">
        <f t="shared" si="34"/>
        <v>6.2358202133311561E-3</v>
      </c>
      <c r="L350" s="15">
        <f t="shared" si="35"/>
        <v>1.4394340408436584E-3</v>
      </c>
    </row>
    <row r="351" spans="1:12" x14ac:dyDescent="0.3">
      <c r="A351" s="3">
        <v>42887</v>
      </c>
      <c r="B351" s="18">
        <v>37.24</v>
      </c>
      <c r="C351" s="16">
        <f t="shared" si="30"/>
        <v>-8.0493694660588311E-4</v>
      </c>
      <c r="D351" s="18">
        <v>92</v>
      </c>
      <c r="E351" s="16">
        <f t="shared" si="31"/>
        <v>5.0251256281406143E-3</v>
      </c>
      <c r="F351" s="18">
        <v>26.28</v>
      </c>
      <c r="G351" s="16">
        <f t="shared" si="32"/>
        <v>1.9062142584826969E-3</v>
      </c>
      <c r="J351" s="15">
        <f t="shared" si="33"/>
        <v>-1.3598599485008691E-3</v>
      </c>
      <c r="K351" s="15">
        <f t="shared" si="34"/>
        <v>4.5524887865943334E-3</v>
      </c>
      <c r="L351" s="15">
        <f t="shared" si="35"/>
        <v>1.4357934482948991E-3</v>
      </c>
    </row>
    <row r="352" spans="1:12" x14ac:dyDescent="0.3">
      <c r="A352" s="3">
        <v>42888</v>
      </c>
      <c r="B352" s="18">
        <v>37.4</v>
      </c>
      <c r="C352" s="16">
        <f t="shared" si="30"/>
        <v>4.2964554242748143E-3</v>
      </c>
      <c r="D352" s="18">
        <v>92.48</v>
      </c>
      <c r="E352" s="16">
        <f t="shared" si="31"/>
        <v>5.2173913043478404E-3</v>
      </c>
      <c r="F352" s="18">
        <v>26.31</v>
      </c>
      <c r="G352" s="16">
        <f t="shared" si="32"/>
        <v>1.1415525114153446E-3</v>
      </c>
      <c r="J352" s="15">
        <f t="shared" si="33"/>
        <v>3.7415324223798283E-3</v>
      </c>
      <c r="K352" s="15">
        <f t="shared" si="34"/>
        <v>4.7447544628015596E-3</v>
      </c>
      <c r="L352" s="15">
        <f t="shared" si="35"/>
        <v>6.7113170122754689E-4</v>
      </c>
    </row>
    <row r="353" spans="1:12" x14ac:dyDescent="0.3">
      <c r="A353" s="3">
        <v>42891</v>
      </c>
      <c r="B353" s="18">
        <v>37.51</v>
      </c>
      <c r="C353" s="16">
        <f t="shared" si="30"/>
        <v>2.9411764705882248E-3</v>
      </c>
      <c r="D353" s="18">
        <v>92.72</v>
      </c>
      <c r="E353" s="16">
        <f t="shared" si="31"/>
        <v>2.5951557093424338E-3</v>
      </c>
      <c r="F353" s="18">
        <v>26.52</v>
      </c>
      <c r="G353" s="16">
        <f t="shared" si="32"/>
        <v>7.9817559863171184E-3</v>
      </c>
      <c r="J353" s="15">
        <f t="shared" si="33"/>
        <v>2.3862534686932388E-3</v>
      </c>
      <c r="K353" s="15">
        <f t="shared" si="34"/>
        <v>2.122518867796153E-3</v>
      </c>
      <c r="L353" s="15">
        <f t="shared" si="35"/>
        <v>7.5113351761293204E-3</v>
      </c>
    </row>
    <row r="354" spans="1:12" x14ac:dyDescent="0.3">
      <c r="A354" s="3">
        <v>42892</v>
      </c>
      <c r="B354" s="18">
        <v>37.31</v>
      </c>
      <c r="C354" s="16">
        <f t="shared" si="30"/>
        <v>-5.3319114902691256E-3</v>
      </c>
      <c r="D354" s="18">
        <v>92.09</v>
      </c>
      <c r="E354" s="16">
        <f t="shared" si="31"/>
        <v>-6.7946505608282859E-3</v>
      </c>
      <c r="F354" s="18">
        <v>26.43</v>
      </c>
      <c r="G354" s="16">
        <f t="shared" si="32"/>
        <v>-3.3936651583710287E-3</v>
      </c>
      <c r="J354" s="15">
        <f t="shared" si="33"/>
        <v>-5.8868344921641121E-3</v>
      </c>
      <c r="K354" s="15">
        <f t="shared" si="34"/>
        <v>-7.2672874023745667E-3</v>
      </c>
      <c r="L354" s="15">
        <f t="shared" si="35"/>
        <v>-3.8640859685588262E-3</v>
      </c>
    </row>
    <row r="355" spans="1:12" x14ac:dyDescent="0.3">
      <c r="A355" s="3">
        <v>42893</v>
      </c>
      <c r="B355" s="18">
        <v>37.479999999999997</v>
      </c>
      <c r="C355" s="16">
        <f t="shared" si="30"/>
        <v>4.556419190565375E-3</v>
      </c>
      <c r="D355" s="18">
        <v>92.15</v>
      </c>
      <c r="E355" s="16">
        <f t="shared" si="31"/>
        <v>6.5153654034100228E-4</v>
      </c>
      <c r="F355" s="18">
        <v>26.52</v>
      </c>
      <c r="G355" s="16">
        <f t="shared" si="32"/>
        <v>3.4052213393871433E-3</v>
      </c>
      <c r="J355" s="15">
        <f t="shared" si="33"/>
        <v>4.0014961886703886E-3</v>
      </c>
      <c r="K355" s="15">
        <f t="shared" si="34"/>
        <v>1.7889969879472157E-4</v>
      </c>
      <c r="L355" s="15">
        <f t="shared" si="35"/>
        <v>2.9348005291993458E-3</v>
      </c>
    </row>
    <row r="356" spans="1:12" x14ac:dyDescent="0.3">
      <c r="A356" s="3">
        <v>42894</v>
      </c>
      <c r="B356" s="18">
        <v>37.520000000000003</v>
      </c>
      <c r="C356" s="16">
        <f t="shared" si="30"/>
        <v>1.0672358591250486E-3</v>
      </c>
      <c r="D356" s="18">
        <v>92.1</v>
      </c>
      <c r="E356" s="16">
        <f t="shared" si="31"/>
        <v>-5.425935973957241E-4</v>
      </c>
      <c r="F356" s="18">
        <v>26.48</v>
      </c>
      <c r="G356" s="16">
        <f t="shared" si="32"/>
        <v>-1.5082956259426794E-3</v>
      </c>
      <c r="J356" s="15">
        <f t="shared" si="33"/>
        <v>5.1231285723006255E-4</v>
      </c>
      <c r="K356" s="15">
        <f t="shared" si="34"/>
        <v>-1.0152304389420049E-3</v>
      </c>
      <c r="L356" s="15">
        <f t="shared" si="35"/>
        <v>-1.9787164361304769E-3</v>
      </c>
    </row>
    <row r="357" spans="1:12" x14ac:dyDescent="0.3">
      <c r="A357" s="3">
        <v>42895</v>
      </c>
      <c r="B357" s="18">
        <v>37.6</v>
      </c>
      <c r="C357" s="16">
        <f t="shared" si="30"/>
        <v>2.132196162046851E-3</v>
      </c>
      <c r="D357" s="18">
        <v>92.33</v>
      </c>
      <c r="E357" s="16">
        <f t="shared" si="31"/>
        <v>2.4972855591749443E-3</v>
      </c>
      <c r="F357" s="18">
        <v>26.63</v>
      </c>
      <c r="G357" s="16">
        <f t="shared" si="32"/>
        <v>5.6646525679757698E-3</v>
      </c>
      <c r="J357" s="15">
        <f t="shared" si="33"/>
        <v>1.577273160151865E-3</v>
      </c>
      <c r="K357" s="15">
        <f t="shared" si="34"/>
        <v>2.0246487176286635E-3</v>
      </c>
      <c r="L357" s="15">
        <f t="shared" si="35"/>
        <v>5.1942317577879718E-3</v>
      </c>
    </row>
    <row r="358" spans="1:12" x14ac:dyDescent="0.3">
      <c r="A358" s="3">
        <v>42898</v>
      </c>
      <c r="B358" s="18">
        <v>37.43</v>
      </c>
      <c r="C358" s="16">
        <f t="shared" si="30"/>
        <v>-4.5212765957447498E-3</v>
      </c>
      <c r="D358" s="18">
        <v>92.25</v>
      </c>
      <c r="E358" s="16">
        <f t="shared" si="31"/>
        <v>-8.6645727282574914E-4</v>
      </c>
      <c r="F358" s="18">
        <v>26.37</v>
      </c>
      <c r="G358" s="16">
        <f t="shared" si="32"/>
        <v>-9.7634247089747328E-3</v>
      </c>
      <c r="J358" s="15">
        <f t="shared" si="33"/>
        <v>-5.0761995976397363E-3</v>
      </c>
      <c r="K358" s="15">
        <f t="shared" si="34"/>
        <v>-1.33909411437203E-3</v>
      </c>
      <c r="L358" s="15">
        <f t="shared" si="35"/>
        <v>-1.0233845519162531E-2</v>
      </c>
    </row>
    <row r="359" spans="1:12" x14ac:dyDescent="0.3">
      <c r="A359" s="3">
        <v>42899</v>
      </c>
      <c r="B359" s="18">
        <v>37.409999999999997</v>
      </c>
      <c r="C359" s="16">
        <f t="shared" si="30"/>
        <v>-5.3433075073483494E-4</v>
      </c>
      <c r="D359" s="18">
        <v>92.44</v>
      </c>
      <c r="E359" s="16">
        <f t="shared" si="31"/>
        <v>2.0596205962060132E-3</v>
      </c>
      <c r="F359" s="18">
        <v>26.29</v>
      </c>
      <c r="G359" s="16">
        <f t="shared" si="32"/>
        <v>-3.0337504740235444E-3</v>
      </c>
      <c r="J359" s="15">
        <f t="shared" si="33"/>
        <v>-1.089253752629821E-3</v>
      </c>
      <c r="K359" s="15">
        <f t="shared" si="34"/>
        <v>1.5869837546597324E-3</v>
      </c>
      <c r="L359" s="15">
        <f t="shared" si="35"/>
        <v>-3.5041712842113419E-3</v>
      </c>
    </row>
    <row r="360" spans="1:12" x14ac:dyDescent="0.3">
      <c r="A360" s="3">
        <v>42900</v>
      </c>
      <c r="B360" s="18">
        <v>37.4</v>
      </c>
      <c r="C360" s="16">
        <f t="shared" si="30"/>
        <v>-2.6730820636189367E-4</v>
      </c>
      <c r="D360" s="18">
        <v>92.88</v>
      </c>
      <c r="E360" s="16">
        <f t="shared" si="31"/>
        <v>4.7598442232799076E-3</v>
      </c>
      <c r="F360" s="18">
        <v>26.33</v>
      </c>
      <c r="G360" s="16">
        <f t="shared" si="32"/>
        <v>1.521491061239999E-3</v>
      </c>
      <c r="J360" s="15">
        <f t="shared" si="33"/>
        <v>-8.2223120825687971E-4</v>
      </c>
      <c r="K360" s="15">
        <f t="shared" si="34"/>
        <v>4.2872073817336268E-3</v>
      </c>
      <c r="L360" s="15">
        <f t="shared" si="35"/>
        <v>1.0510702510522012E-3</v>
      </c>
    </row>
    <row r="361" spans="1:12" x14ac:dyDescent="0.3">
      <c r="A361" s="3">
        <v>42901</v>
      </c>
      <c r="B361" s="18">
        <v>37.28</v>
      </c>
      <c r="C361" s="16">
        <f t="shared" si="30"/>
        <v>-3.2085561497325887E-3</v>
      </c>
      <c r="D361" s="18">
        <v>93.11</v>
      </c>
      <c r="E361" s="16">
        <f t="shared" si="31"/>
        <v>2.4763135228251798E-3</v>
      </c>
      <c r="F361" s="18">
        <v>26.39</v>
      </c>
      <c r="G361" s="16">
        <f t="shared" si="32"/>
        <v>2.2787694644892387E-3</v>
      </c>
      <c r="J361" s="15">
        <f t="shared" si="33"/>
        <v>-3.7634791516275748E-3</v>
      </c>
      <c r="K361" s="15">
        <f t="shared" si="34"/>
        <v>2.003676681278899E-3</v>
      </c>
      <c r="L361" s="15">
        <f t="shared" si="35"/>
        <v>1.8083486543014409E-3</v>
      </c>
    </row>
    <row r="362" spans="1:12" x14ac:dyDescent="0.3">
      <c r="A362" s="3">
        <v>42902</v>
      </c>
      <c r="B362" s="18">
        <v>37.32</v>
      </c>
      <c r="C362" s="16">
        <f t="shared" si="30"/>
        <v>1.0729613733906351E-3</v>
      </c>
      <c r="D362" s="18">
        <v>93.51</v>
      </c>
      <c r="E362" s="16">
        <f t="shared" si="31"/>
        <v>4.2959939856084262E-3</v>
      </c>
      <c r="F362" s="18">
        <v>26.32</v>
      </c>
      <c r="G362" s="16">
        <f t="shared" si="32"/>
        <v>-2.6525198938992522E-3</v>
      </c>
      <c r="J362" s="15">
        <f t="shared" si="33"/>
        <v>5.1803837149564909E-4</v>
      </c>
      <c r="K362" s="15">
        <f t="shared" si="34"/>
        <v>3.8233571440621453E-3</v>
      </c>
      <c r="L362" s="15">
        <f t="shared" si="35"/>
        <v>-3.1229407040870498E-3</v>
      </c>
    </row>
    <row r="363" spans="1:12" x14ac:dyDescent="0.3">
      <c r="A363" s="3">
        <v>42905</v>
      </c>
      <c r="B363" s="18">
        <v>37.6</v>
      </c>
      <c r="C363" s="16">
        <f t="shared" si="30"/>
        <v>7.5026795284030001E-3</v>
      </c>
      <c r="D363" s="18">
        <v>94.35</v>
      </c>
      <c r="E363" s="16">
        <f t="shared" si="31"/>
        <v>8.9829964709655652E-3</v>
      </c>
      <c r="F363" s="18">
        <v>26.44</v>
      </c>
      <c r="G363" s="16">
        <f t="shared" si="32"/>
        <v>4.5592705167174508E-3</v>
      </c>
      <c r="J363" s="15">
        <f t="shared" si="33"/>
        <v>6.9477565265080136E-3</v>
      </c>
      <c r="K363" s="15">
        <f t="shared" si="34"/>
        <v>8.5103596294192844E-3</v>
      </c>
      <c r="L363" s="15">
        <f t="shared" si="35"/>
        <v>4.0888497065296528E-3</v>
      </c>
    </row>
    <row r="364" spans="1:12" x14ac:dyDescent="0.3">
      <c r="A364" s="3">
        <v>42906</v>
      </c>
      <c r="B364" s="18">
        <v>37.659999999999997</v>
      </c>
      <c r="C364" s="16">
        <f t="shared" si="30"/>
        <v>1.5957446808509967E-3</v>
      </c>
      <c r="D364" s="18">
        <v>94.75</v>
      </c>
      <c r="E364" s="16">
        <f t="shared" si="31"/>
        <v>4.2395336512983661E-3</v>
      </c>
      <c r="F364" s="18">
        <v>26.46</v>
      </c>
      <c r="G364" s="16">
        <f t="shared" si="32"/>
        <v>7.5642965204236745E-4</v>
      </c>
      <c r="J364" s="15">
        <f t="shared" si="33"/>
        <v>1.0408216789560107E-3</v>
      </c>
      <c r="K364" s="15">
        <f t="shared" si="34"/>
        <v>3.7668968097520853E-3</v>
      </c>
      <c r="L364" s="15">
        <f t="shared" si="35"/>
        <v>2.8600884185456976E-4</v>
      </c>
    </row>
    <row r="365" spans="1:12" x14ac:dyDescent="0.3">
      <c r="A365" s="3">
        <v>42907</v>
      </c>
      <c r="B365" s="18">
        <v>37.58</v>
      </c>
      <c r="C365" s="16">
        <f t="shared" si="30"/>
        <v>-2.1242697822623224E-3</v>
      </c>
      <c r="D365" s="18">
        <v>94.44</v>
      </c>
      <c r="E365" s="16">
        <f t="shared" si="31"/>
        <v>-3.2717678100263603E-3</v>
      </c>
      <c r="F365" s="18">
        <v>26.5</v>
      </c>
      <c r="G365" s="16">
        <f t="shared" si="32"/>
        <v>1.5117157974300355E-3</v>
      </c>
      <c r="J365" s="15">
        <f t="shared" si="33"/>
        <v>-2.6791927841573085E-3</v>
      </c>
      <c r="K365" s="15">
        <f t="shared" si="34"/>
        <v>-3.7444046515726411E-3</v>
      </c>
      <c r="L365" s="15">
        <f t="shared" si="35"/>
        <v>1.0412949872422377E-3</v>
      </c>
    </row>
    <row r="366" spans="1:12" x14ac:dyDescent="0.3">
      <c r="A366" s="3">
        <v>42908</v>
      </c>
      <c r="B366" s="18">
        <v>37.479999999999997</v>
      </c>
      <c r="C366" s="16">
        <f t="shared" si="30"/>
        <v>-2.6609898882384853E-3</v>
      </c>
      <c r="D366" s="18">
        <v>93.58</v>
      </c>
      <c r="E366" s="16">
        <f t="shared" si="31"/>
        <v>-9.1063108852180719E-3</v>
      </c>
      <c r="F366" s="18">
        <v>26.4</v>
      </c>
      <c r="G366" s="16">
        <f t="shared" si="32"/>
        <v>-3.7735849056603765E-3</v>
      </c>
      <c r="J366" s="15">
        <f t="shared" si="33"/>
        <v>-3.2159128901334713E-3</v>
      </c>
      <c r="K366" s="15">
        <f t="shared" si="34"/>
        <v>-9.5789477267643527E-3</v>
      </c>
      <c r="L366" s="15">
        <f t="shared" si="35"/>
        <v>-4.2440057158481745E-3</v>
      </c>
    </row>
    <row r="367" spans="1:12" x14ac:dyDescent="0.3">
      <c r="A367" s="3">
        <v>42909</v>
      </c>
      <c r="B367" s="18">
        <v>37.22</v>
      </c>
      <c r="C367" s="16">
        <f t="shared" si="30"/>
        <v>-6.9370330843115946E-3</v>
      </c>
      <c r="D367" s="18">
        <v>92.5</v>
      </c>
      <c r="E367" s="16">
        <f t="shared" si="31"/>
        <v>-1.154092754862146E-2</v>
      </c>
      <c r="F367" s="24">
        <v>26.15</v>
      </c>
      <c r="G367" s="16">
        <f t="shared" si="32"/>
        <v>-9.4696969696970168E-3</v>
      </c>
      <c r="J367" s="15">
        <f t="shared" si="33"/>
        <v>-7.4919560862065811E-3</v>
      </c>
      <c r="K367" s="15">
        <f t="shared" si="34"/>
        <v>-1.2013564390167741E-2</v>
      </c>
      <c r="L367" s="15">
        <f t="shared" si="35"/>
        <v>-9.9401177798848148E-3</v>
      </c>
    </row>
    <row r="368" spans="1:12" x14ac:dyDescent="0.3">
      <c r="A368" s="3">
        <v>42913</v>
      </c>
      <c r="B368" s="18">
        <v>36.950000000000003</v>
      </c>
      <c r="C368" s="16">
        <f t="shared" si="30"/>
        <v>-7.2541644277269723E-3</v>
      </c>
      <c r="D368" s="18">
        <v>91.57</v>
      </c>
      <c r="E368" s="16">
        <f t="shared" si="31"/>
        <v>-1.0054054054054129E-2</v>
      </c>
      <c r="F368" s="18">
        <v>26.15</v>
      </c>
      <c r="G368" s="16">
        <f t="shared" si="32"/>
        <v>0</v>
      </c>
      <c r="J368" s="15">
        <f t="shared" si="33"/>
        <v>-7.8090874296219588E-3</v>
      </c>
      <c r="K368" s="15">
        <f t="shared" si="34"/>
        <v>-1.052669089560041E-2</v>
      </c>
      <c r="L368" s="15">
        <f t="shared" si="35"/>
        <v>-4.704208101877977E-4</v>
      </c>
    </row>
    <row r="369" spans="1:12" x14ac:dyDescent="0.3">
      <c r="A369" s="3">
        <v>42914</v>
      </c>
      <c r="B369" s="18">
        <v>37.03</v>
      </c>
      <c r="C369" s="16">
        <f t="shared" si="30"/>
        <v>2.1650879566981196E-3</v>
      </c>
      <c r="D369" s="18">
        <v>91.8</v>
      </c>
      <c r="E369" s="16">
        <f t="shared" si="31"/>
        <v>2.511739652724776E-3</v>
      </c>
      <c r="F369" s="18">
        <v>26.11</v>
      </c>
      <c r="G369" s="16">
        <f t="shared" si="32"/>
        <v>-1.529636711281035E-3</v>
      </c>
      <c r="J369" s="15">
        <f t="shared" si="33"/>
        <v>1.6101649548031336E-3</v>
      </c>
      <c r="K369" s="15">
        <f t="shared" si="34"/>
        <v>2.0391028111784951E-3</v>
      </c>
      <c r="L369" s="15">
        <f t="shared" si="35"/>
        <v>-2.0000575214688325E-3</v>
      </c>
    </row>
    <row r="370" spans="1:12" x14ac:dyDescent="0.3">
      <c r="A370" s="3">
        <v>42915</v>
      </c>
      <c r="B370" s="18">
        <v>37.08</v>
      </c>
      <c r="C370" s="16">
        <f t="shared" si="30"/>
        <v>1.3502565487442109E-3</v>
      </c>
      <c r="D370" s="18">
        <v>92.07</v>
      </c>
      <c r="E370" s="16">
        <f t="shared" si="31"/>
        <v>2.9411764705882248E-3</v>
      </c>
      <c r="F370" s="18">
        <v>26.16</v>
      </c>
      <c r="G370" s="16">
        <f t="shared" si="32"/>
        <v>1.9149751053235686E-3</v>
      </c>
      <c r="J370" s="15">
        <f t="shared" si="33"/>
        <v>7.9533354684922482E-4</v>
      </c>
      <c r="K370" s="15">
        <f t="shared" si="34"/>
        <v>2.468539629041944E-3</v>
      </c>
      <c r="L370" s="15">
        <f t="shared" si="35"/>
        <v>1.4445542951357709E-3</v>
      </c>
    </row>
    <row r="371" spans="1:12" x14ac:dyDescent="0.3">
      <c r="A371" s="3">
        <v>42916</v>
      </c>
      <c r="B371" s="18">
        <v>37.14</v>
      </c>
      <c r="C371" s="16">
        <f t="shared" si="30"/>
        <v>1.6181229773464256E-3</v>
      </c>
      <c r="D371" s="18">
        <v>92.57</v>
      </c>
      <c r="E371" s="16">
        <f t="shared" si="31"/>
        <v>5.430650591940811E-3</v>
      </c>
      <c r="F371" s="18">
        <v>26.28</v>
      </c>
      <c r="G371" s="16">
        <f t="shared" si="32"/>
        <v>4.5871559633028358E-3</v>
      </c>
      <c r="J371" s="15">
        <f t="shared" si="33"/>
        <v>1.0631999754514396E-3</v>
      </c>
      <c r="K371" s="15">
        <f t="shared" si="34"/>
        <v>4.9580137503945302E-3</v>
      </c>
      <c r="L371" s="15">
        <f t="shared" si="35"/>
        <v>4.1167351531150378E-3</v>
      </c>
    </row>
    <row r="372" spans="1:12" x14ac:dyDescent="0.3">
      <c r="A372" s="3">
        <v>42919</v>
      </c>
      <c r="B372" s="18">
        <v>37.4</v>
      </c>
      <c r="C372" s="16">
        <f t="shared" si="30"/>
        <v>7.0005385029616729E-3</v>
      </c>
      <c r="D372" s="18">
        <v>93.3</v>
      </c>
      <c r="E372" s="16">
        <f t="shared" si="31"/>
        <v>7.885924165496494E-3</v>
      </c>
      <c r="F372" s="18">
        <v>26.4</v>
      </c>
      <c r="G372" s="16">
        <f t="shared" si="32"/>
        <v>4.5662100456620447E-3</v>
      </c>
      <c r="J372" s="15">
        <f t="shared" si="33"/>
        <v>6.4456155010666864E-3</v>
      </c>
      <c r="K372" s="15">
        <f t="shared" si="34"/>
        <v>7.4132873239502132E-3</v>
      </c>
      <c r="L372" s="15">
        <f t="shared" si="35"/>
        <v>4.0957892354742467E-3</v>
      </c>
    </row>
    <row r="373" spans="1:12" x14ac:dyDescent="0.3">
      <c r="A373" s="3">
        <v>42920</v>
      </c>
      <c r="B373" s="18">
        <v>37.340000000000003</v>
      </c>
      <c r="C373" s="16">
        <f t="shared" si="30"/>
        <v>-1.6042780748661833E-3</v>
      </c>
      <c r="D373" s="18">
        <v>93.35</v>
      </c>
      <c r="E373" s="16">
        <f t="shared" si="31"/>
        <v>5.3590568060024601E-4</v>
      </c>
      <c r="F373" s="18">
        <v>26.33</v>
      </c>
      <c r="G373" s="16">
        <f t="shared" si="32"/>
        <v>-2.6515151515151825E-3</v>
      </c>
      <c r="J373" s="15">
        <f t="shared" si="33"/>
        <v>-2.1592010767611694E-3</v>
      </c>
      <c r="K373" s="15">
        <f t="shared" si="34"/>
        <v>6.3268839053965309E-5</v>
      </c>
      <c r="L373" s="15">
        <f t="shared" si="35"/>
        <v>-3.12193596170298E-3</v>
      </c>
    </row>
    <row r="374" spans="1:12" x14ac:dyDescent="0.3">
      <c r="A374" s="3">
        <v>42921</v>
      </c>
      <c r="B374" s="18">
        <v>37.450000000000003</v>
      </c>
      <c r="C374" s="16">
        <f t="shared" si="30"/>
        <v>2.9459025174076725E-3</v>
      </c>
      <c r="D374" s="18">
        <v>94.06</v>
      </c>
      <c r="E374" s="16">
        <f t="shared" si="31"/>
        <v>7.6057846813069041E-3</v>
      </c>
      <c r="F374" s="18">
        <v>26.41</v>
      </c>
      <c r="G374" s="16">
        <f t="shared" si="32"/>
        <v>3.0383592859857256E-3</v>
      </c>
      <c r="J374" s="15">
        <f t="shared" si="33"/>
        <v>2.3909795155126865E-3</v>
      </c>
      <c r="K374" s="15">
        <f t="shared" si="34"/>
        <v>7.1331478397606233E-3</v>
      </c>
      <c r="L374" s="15">
        <f t="shared" si="35"/>
        <v>2.567938475797928E-3</v>
      </c>
    </row>
    <row r="375" spans="1:12" x14ac:dyDescent="0.3">
      <c r="A375" s="3">
        <v>42922</v>
      </c>
      <c r="B375" s="18">
        <v>37.64</v>
      </c>
      <c r="C375" s="16">
        <f t="shared" si="30"/>
        <v>5.0734312416553795E-3</v>
      </c>
      <c r="D375" s="18">
        <v>94.19</v>
      </c>
      <c r="E375" s="16">
        <f t="shared" si="31"/>
        <v>1.3820965341271307E-3</v>
      </c>
      <c r="F375" s="18">
        <v>26.53</v>
      </c>
      <c r="G375" s="16">
        <f t="shared" si="32"/>
        <v>4.5437334343052527E-3</v>
      </c>
      <c r="J375" s="15">
        <f t="shared" si="33"/>
        <v>4.518508239760393E-3</v>
      </c>
      <c r="K375" s="15">
        <f t="shared" si="34"/>
        <v>9.0945969258085003E-4</v>
      </c>
      <c r="L375" s="15">
        <f t="shared" si="35"/>
        <v>4.0733126241174547E-3</v>
      </c>
    </row>
    <row r="376" spans="1:12" x14ac:dyDescent="0.3">
      <c r="A376" s="3">
        <v>42923</v>
      </c>
      <c r="B376" s="18">
        <v>37.64</v>
      </c>
      <c r="C376" s="16">
        <f t="shared" si="30"/>
        <v>0</v>
      </c>
      <c r="D376" s="18">
        <v>94.27</v>
      </c>
      <c r="E376" s="16">
        <f t="shared" si="31"/>
        <v>8.4934706444417252E-4</v>
      </c>
      <c r="F376" s="18">
        <v>26.56</v>
      </c>
      <c r="G376" s="16">
        <f t="shared" si="32"/>
        <v>1.1307953260459858E-3</v>
      </c>
      <c r="J376" s="15">
        <f t="shared" si="33"/>
        <v>-5.5492300189498604E-4</v>
      </c>
      <c r="K376" s="15">
        <f t="shared" si="34"/>
        <v>3.7671022289789181E-4</v>
      </c>
      <c r="L376" s="15">
        <f t="shared" si="35"/>
        <v>6.6037451585818801E-4</v>
      </c>
    </row>
    <row r="377" spans="1:12" x14ac:dyDescent="0.3">
      <c r="A377" s="3">
        <v>42926</v>
      </c>
      <c r="B377" s="18">
        <v>38.01</v>
      </c>
      <c r="C377" s="16">
        <f t="shared" si="30"/>
        <v>9.8299681190221477E-3</v>
      </c>
      <c r="D377" s="18">
        <v>94.9</v>
      </c>
      <c r="E377" s="16">
        <f t="shared" si="31"/>
        <v>6.6829320038188644E-3</v>
      </c>
      <c r="F377" s="18">
        <v>26.76</v>
      </c>
      <c r="G377" s="16">
        <f t="shared" si="32"/>
        <v>7.5301204819278045E-3</v>
      </c>
      <c r="J377" s="15">
        <f t="shared" si="33"/>
        <v>9.2750451171271613E-3</v>
      </c>
      <c r="K377" s="15">
        <f t="shared" si="34"/>
        <v>6.2102951622725836E-3</v>
      </c>
      <c r="L377" s="15">
        <f t="shared" si="35"/>
        <v>7.0596996717400065E-3</v>
      </c>
    </row>
    <row r="378" spans="1:12" x14ac:dyDescent="0.3">
      <c r="A378" s="3">
        <v>42927</v>
      </c>
      <c r="B378" s="18">
        <v>37.950000000000003</v>
      </c>
      <c r="C378" s="16">
        <f t="shared" si="30"/>
        <v>-1.5785319652721341E-3</v>
      </c>
      <c r="D378" s="18">
        <v>94.23</v>
      </c>
      <c r="E378" s="16">
        <f t="shared" si="31"/>
        <v>-7.0600632244468553E-3</v>
      </c>
      <c r="F378" s="18">
        <v>26.57</v>
      </c>
      <c r="G378" s="16">
        <f t="shared" si="32"/>
        <v>-7.1001494768311302E-3</v>
      </c>
      <c r="J378" s="15">
        <f t="shared" si="33"/>
        <v>-2.1334549671671202E-3</v>
      </c>
      <c r="K378" s="15">
        <f t="shared" si="34"/>
        <v>-7.5327000659931361E-3</v>
      </c>
      <c r="L378" s="15">
        <f t="shared" si="35"/>
        <v>-7.5705702870189281E-3</v>
      </c>
    </row>
    <row r="379" spans="1:12" x14ac:dyDescent="0.3">
      <c r="A379" s="3">
        <v>42928</v>
      </c>
      <c r="B379" s="18">
        <v>38.19</v>
      </c>
      <c r="C379" s="16">
        <f t="shared" si="30"/>
        <v>6.3241106719367224E-3</v>
      </c>
      <c r="D379" s="18">
        <v>94.88</v>
      </c>
      <c r="E379" s="16">
        <f t="shared" si="31"/>
        <v>6.8980154940039284E-3</v>
      </c>
      <c r="F379" s="18">
        <v>26.88</v>
      </c>
      <c r="G379" s="16">
        <f t="shared" si="32"/>
        <v>1.1667293940534451E-2</v>
      </c>
      <c r="J379" s="15">
        <f t="shared" si="33"/>
        <v>5.7691876700417359E-3</v>
      </c>
      <c r="K379" s="15">
        <f t="shared" si="34"/>
        <v>6.4253786524576476E-3</v>
      </c>
      <c r="L379" s="15">
        <f t="shared" si="35"/>
        <v>1.1196873130346653E-2</v>
      </c>
    </row>
    <row r="380" spans="1:12" x14ac:dyDescent="0.3">
      <c r="A380" s="3">
        <v>42929</v>
      </c>
      <c r="B380" s="18">
        <v>38.56</v>
      </c>
      <c r="C380" s="16">
        <f t="shared" si="30"/>
        <v>9.6884001047394808E-3</v>
      </c>
      <c r="D380" s="18">
        <v>95.25</v>
      </c>
      <c r="E380" s="16">
        <f t="shared" si="31"/>
        <v>3.8996627318719224E-3</v>
      </c>
      <c r="F380" s="18">
        <v>27.03</v>
      </c>
      <c r="G380" s="16">
        <f t="shared" si="32"/>
        <v>5.5803571428572063E-3</v>
      </c>
      <c r="J380" s="15">
        <f t="shared" si="33"/>
        <v>9.1334771028444943E-3</v>
      </c>
      <c r="K380" s="15">
        <f t="shared" si="34"/>
        <v>3.4270258903256415E-3</v>
      </c>
      <c r="L380" s="15">
        <f t="shared" si="35"/>
        <v>5.1099363326694083E-3</v>
      </c>
    </row>
    <row r="381" spans="1:12" x14ac:dyDescent="0.3">
      <c r="A381" s="3">
        <v>42930</v>
      </c>
      <c r="B381" s="18">
        <v>38.61</v>
      </c>
      <c r="C381" s="16">
        <f t="shared" si="30"/>
        <v>1.2966804979253066E-3</v>
      </c>
      <c r="D381" s="18">
        <v>94.66</v>
      </c>
      <c r="E381" s="16">
        <f t="shared" si="31"/>
        <v>-6.1942257217848518E-3</v>
      </c>
      <c r="F381" s="18">
        <v>26.97</v>
      </c>
      <c r="G381" s="16">
        <f t="shared" si="32"/>
        <v>-2.2197558268591822E-3</v>
      </c>
      <c r="J381" s="15">
        <f t="shared" si="33"/>
        <v>7.4175749603032056E-4</v>
      </c>
      <c r="K381" s="15">
        <f t="shared" si="34"/>
        <v>-6.6668625633311326E-3</v>
      </c>
      <c r="L381" s="15">
        <f t="shared" si="35"/>
        <v>-2.6901766370469797E-3</v>
      </c>
    </row>
    <row r="382" spans="1:12" x14ac:dyDescent="0.3">
      <c r="A382" s="3">
        <v>42933</v>
      </c>
      <c r="B382" s="18">
        <v>38.72</v>
      </c>
      <c r="C382" s="16">
        <f t="shared" si="30"/>
        <v>2.8490028490029129E-3</v>
      </c>
      <c r="D382" s="18">
        <v>94.79</v>
      </c>
      <c r="E382" s="16">
        <f t="shared" si="31"/>
        <v>1.3733361504333352E-3</v>
      </c>
      <c r="F382" s="18">
        <v>27.04</v>
      </c>
      <c r="G382" s="16">
        <f t="shared" si="32"/>
        <v>2.5954764553206555E-3</v>
      </c>
      <c r="J382" s="15">
        <f t="shared" si="33"/>
        <v>2.2940798471079269E-3</v>
      </c>
      <c r="K382" s="15">
        <f t="shared" si="34"/>
        <v>9.0069930888705453E-4</v>
      </c>
      <c r="L382" s="15">
        <f t="shared" si="35"/>
        <v>2.125055645132858E-3</v>
      </c>
    </row>
    <row r="383" spans="1:12" x14ac:dyDescent="0.3">
      <c r="A383" s="3">
        <v>42934</v>
      </c>
      <c r="B383" s="18">
        <v>38.479999999999997</v>
      </c>
      <c r="C383" s="16">
        <f t="shared" si="30"/>
        <v>-6.1983471074380514E-3</v>
      </c>
      <c r="D383" s="18">
        <v>94.23</v>
      </c>
      <c r="E383" s="16">
        <f t="shared" si="31"/>
        <v>-5.9077961810317658E-3</v>
      </c>
      <c r="F383" s="18">
        <v>27.11</v>
      </c>
      <c r="G383" s="16">
        <f t="shared" si="32"/>
        <v>2.5887573964498145E-3</v>
      </c>
      <c r="J383" s="15">
        <f t="shared" si="33"/>
        <v>-6.7532701093330379E-3</v>
      </c>
      <c r="K383" s="15">
        <f t="shared" si="34"/>
        <v>-6.3804330225780467E-3</v>
      </c>
      <c r="L383" s="15">
        <f t="shared" si="35"/>
        <v>2.118336586262017E-3</v>
      </c>
    </row>
    <row r="384" spans="1:12" x14ac:dyDescent="0.3">
      <c r="A384" s="3">
        <v>42935</v>
      </c>
      <c r="B384" s="18">
        <v>38.85</v>
      </c>
      <c r="C384" s="16">
        <f t="shared" si="30"/>
        <v>9.6153846153848033E-3</v>
      </c>
      <c r="D384" s="18">
        <v>94.94</v>
      </c>
      <c r="E384" s="16">
        <f t="shared" si="31"/>
        <v>7.5347553857580962E-3</v>
      </c>
      <c r="F384" s="18">
        <v>27.14</v>
      </c>
      <c r="G384" s="16">
        <f t="shared" si="32"/>
        <v>1.1066027296200431E-3</v>
      </c>
      <c r="J384" s="15">
        <f t="shared" si="33"/>
        <v>9.0604616134898168E-3</v>
      </c>
      <c r="K384" s="15">
        <f t="shared" si="34"/>
        <v>7.0621185442118154E-3</v>
      </c>
      <c r="L384" s="15">
        <f t="shared" si="35"/>
        <v>6.3618191943224539E-4</v>
      </c>
    </row>
    <row r="385" spans="1:12" x14ac:dyDescent="0.3">
      <c r="A385" s="3">
        <v>42936</v>
      </c>
      <c r="B385" s="18">
        <v>38.78</v>
      </c>
      <c r="C385" s="16">
        <f t="shared" si="30"/>
        <v>-1.8018018018017834E-3</v>
      </c>
      <c r="D385" s="18">
        <v>95.1</v>
      </c>
      <c r="E385" s="16">
        <f t="shared" si="31"/>
        <v>1.6852749104696585E-3</v>
      </c>
      <c r="F385" s="18">
        <v>27.07</v>
      </c>
      <c r="G385" s="16">
        <f t="shared" si="32"/>
        <v>-2.5792188651436732E-3</v>
      </c>
      <c r="J385" s="15">
        <f t="shared" si="33"/>
        <v>-2.3567248036967694E-3</v>
      </c>
      <c r="K385" s="15">
        <f t="shared" si="34"/>
        <v>1.2126380689233777E-3</v>
      </c>
      <c r="L385" s="15">
        <f t="shared" si="35"/>
        <v>-3.0496396753314707E-3</v>
      </c>
    </row>
    <row r="386" spans="1:12" x14ac:dyDescent="0.3">
      <c r="A386" s="3">
        <v>42937</v>
      </c>
      <c r="B386" s="18">
        <v>38.93</v>
      </c>
      <c r="C386" s="16">
        <f t="shared" si="30"/>
        <v>3.8679731820525642E-3</v>
      </c>
      <c r="D386" s="18">
        <v>95.57</v>
      </c>
      <c r="E386" s="16">
        <f t="shared" si="31"/>
        <v>4.9421661409043693E-3</v>
      </c>
      <c r="F386" s="18">
        <v>27.05</v>
      </c>
      <c r="G386" s="16">
        <f t="shared" si="32"/>
        <v>-7.3882526782409474E-4</v>
      </c>
      <c r="J386" s="15">
        <f t="shared" si="33"/>
        <v>3.3130501801575782E-3</v>
      </c>
      <c r="K386" s="15">
        <f t="shared" si="34"/>
        <v>4.4695292993580885E-3</v>
      </c>
      <c r="L386" s="15">
        <f t="shared" si="35"/>
        <v>-1.2092460780118925E-3</v>
      </c>
    </row>
    <row r="387" spans="1:12" x14ac:dyDescent="0.3">
      <c r="A387" s="3">
        <v>42940</v>
      </c>
      <c r="B387" s="18">
        <v>39.08</v>
      </c>
      <c r="C387" s="16">
        <f t="shared" si="30"/>
        <v>3.8530696121243935E-3</v>
      </c>
      <c r="D387" s="18">
        <v>95.91</v>
      </c>
      <c r="E387" s="16">
        <f t="shared" si="31"/>
        <v>3.5576017578737851E-3</v>
      </c>
      <c r="F387" s="18">
        <v>27.15</v>
      </c>
      <c r="G387" s="16">
        <f t="shared" si="32"/>
        <v>3.696857670979492E-3</v>
      </c>
      <c r="J387" s="15">
        <f t="shared" si="33"/>
        <v>3.2981466102294074E-3</v>
      </c>
      <c r="K387" s="15">
        <f t="shared" si="34"/>
        <v>3.0849649163275043E-3</v>
      </c>
      <c r="L387" s="15">
        <f t="shared" si="35"/>
        <v>3.2264368607916945E-3</v>
      </c>
    </row>
    <row r="388" spans="1:12" x14ac:dyDescent="0.3">
      <c r="A388" s="3">
        <v>42941</v>
      </c>
      <c r="B388" s="18">
        <v>39.06</v>
      </c>
      <c r="C388" s="16">
        <f t="shared" si="30"/>
        <v>-5.1177072671437784E-4</v>
      </c>
      <c r="D388" s="18">
        <v>96.04</v>
      </c>
      <c r="E388" s="16">
        <f t="shared" si="31"/>
        <v>1.3554373892190608E-3</v>
      </c>
      <c r="F388" s="18">
        <v>27.22</v>
      </c>
      <c r="G388" s="16">
        <f t="shared" si="32"/>
        <v>2.5782688766113893E-3</v>
      </c>
      <c r="J388" s="15">
        <f t="shared" si="33"/>
        <v>-1.0666937286093639E-3</v>
      </c>
      <c r="K388" s="15">
        <f t="shared" si="34"/>
        <v>8.8280054767278006E-4</v>
      </c>
      <c r="L388" s="15">
        <f t="shared" si="35"/>
        <v>2.1078480664235917E-3</v>
      </c>
    </row>
    <row r="389" spans="1:12" x14ac:dyDescent="0.3">
      <c r="A389" s="3">
        <v>42942</v>
      </c>
      <c r="B389" s="18">
        <v>39.22</v>
      </c>
      <c r="C389" s="16">
        <f t="shared" ref="C389:C452" si="36">B389/B388-1</f>
        <v>4.0962621607782967E-3</v>
      </c>
      <c r="D389" s="18">
        <v>96.14</v>
      </c>
      <c r="E389" s="16">
        <f t="shared" ref="E389:E452" si="37">D389/D388-1</f>
        <v>1.0412328196585108E-3</v>
      </c>
      <c r="F389" s="18">
        <v>27.35</v>
      </c>
      <c r="G389" s="16">
        <f t="shared" ref="G389:G452" si="38">F389/F388-1</f>
        <v>4.775900073475503E-3</v>
      </c>
      <c r="J389" s="15">
        <f t="shared" ref="J389:J452" si="39">C389-$C$1235</f>
        <v>3.5413391588833107E-3</v>
      </c>
      <c r="K389" s="15">
        <f t="shared" ref="K389:K452" si="40">E389-$E$1235</f>
        <v>5.6859597811223007E-4</v>
      </c>
      <c r="L389" s="15">
        <f t="shared" ref="L389:L452" si="41">G389-$G$1235</f>
        <v>4.3054792632877051E-3</v>
      </c>
    </row>
    <row r="390" spans="1:12" x14ac:dyDescent="0.3">
      <c r="A390" s="3">
        <v>42943</v>
      </c>
      <c r="B390" s="18">
        <v>39.159999999999997</v>
      </c>
      <c r="C390" s="16">
        <f t="shared" si="36"/>
        <v>-1.5298317185110655E-3</v>
      </c>
      <c r="D390" s="18">
        <v>95.65</v>
      </c>
      <c r="E390" s="16">
        <f t="shared" si="37"/>
        <v>-5.0967339296857928E-3</v>
      </c>
      <c r="F390" s="18">
        <v>27.08</v>
      </c>
      <c r="G390" s="16">
        <f t="shared" si="38"/>
        <v>-9.8720292504571594E-3</v>
      </c>
      <c r="J390" s="15">
        <f t="shared" si="39"/>
        <v>-2.0847547204060515E-3</v>
      </c>
      <c r="K390" s="15">
        <f t="shared" si="40"/>
        <v>-5.5693707712320736E-3</v>
      </c>
      <c r="L390" s="15">
        <f t="shared" si="41"/>
        <v>-1.0342450060644957E-2</v>
      </c>
    </row>
    <row r="391" spans="1:12" x14ac:dyDescent="0.3">
      <c r="A391" s="3">
        <v>42944</v>
      </c>
      <c r="B391" s="18">
        <v>39.08</v>
      </c>
      <c r="C391" s="16">
        <f t="shared" si="36"/>
        <v>-2.0429009193053682E-3</v>
      </c>
      <c r="D391" s="18">
        <v>95.87</v>
      </c>
      <c r="E391" s="16">
        <f t="shared" si="37"/>
        <v>2.3000522739153872E-3</v>
      </c>
      <c r="F391" s="18">
        <v>27.03</v>
      </c>
      <c r="G391" s="16">
        <f t="shared" si="38"/>
        <v>-1.8463810930574587E-3</v>
      </c>
      <c r="J391" s="15">
        <f t="shared" si="39"/>
        <v>-2.5978239212003543E-3</v>
      </c>
      <c r="K391" s="15">
        <f t="shared" si="40"/>
        <v>1.8274154323691064E-3</v>
      </c>
      <c r="L391" s="15">
        <f t="shared" si="41"/>
        <v>-2.3168019032452562E-3</v>
      </c>
    </row>
    <row r="392" spans="1:12" x14ac:dyDescent="0.3">
      <c r="A392" s="3">
        <v>42947</v>
      </c>
      <c r="B392" s="18">
        <v>39.380000000000003</v>
      </c>
      <c r="C392" s="16">
        <f t="shared" si="36"/>
        <v>7.6765609007165558E-3</v>
      </c>
      <c r="D392" s="18">
        <v>95.91</v>
      </c>
      <c r="E392" s="16">
        <f t="shared" si="37"/>
        <v>4.1723166788343313E-4</v>
      </c>
      <c r="F392" s="18">
        <v>27.38</v>
      </c>
      <c r="G392" s="16">
        <f t="shared" si="38"/>
        <v>1.2948575656677619E-2</v>
      </c>
      <c r="J392" s="15">
        <f t="shared" si="39"/>
        <v>7.1216378988215694E-3</v>
      </c>
      <c r="K392" s="15">
        <f t="shared" si="40"/>
        <v>-5.5405173662847573E-5</v>
      </c>
      <c r="L392" s="15">
        <f t="shared" si="41"/>
        <v>1.2478154846489821E-2</v>
      </c>
    </row>
    <row r="393" spans="1:12" x14ac:dyDescent="0.3">
      <c r="A393" s="3">
        <v>42948</v>
      </c>
      <c r="B393" s="18">
        <v>39.549999999999997</v>
      </c>
      <c r="C393" s="16">
        <f t="shared" si="36"/>
        <v>4.3169121381410047E-3</v>
      </c>
      <c r="D393" s="18">
        <v>96.31</v>
      </c>
      <c r="E393" s="16">
        <f t="shared" si="37"/>
        <v>4.1705765822126484E-3</v>
      </c>
      <c r="F393" s="18">
        <v>27.29</v>
      </c>
      <c r="G393" s="16">
        <f t="shared" si="38"/>
        <v>-3.2870708546384186E-3</v>
      </c>
      <c r="J393" s="15">
        <f t="shared" si="39"/>
        <v>3.7619891362460187E-3</v>
      </c>
      <c r="K393" s="15">
        <f t="shared" si="40"/>
        <v>3.6979397406663676E-3</v>
      </c>
      <c r="L393" s="15">
        <f t="shared" si="41"/>
        <v>-3.7574916648262162E-3</v>
      </c>
    </row>
    <row r="394" spans="1:12" x14ac:dyDescent="0.3">
      <c r="A394" s="3">
        <v>42949</v>
      </c>
      <c r="B394" s="18">
        <v>39.44</v>
      </c>
      <c r="C394" s="16">
        <f t="shared" si="36"/>
        <v>-2.7812895069532217E-3</v>
      </c>
      <c r="D394" s="18">
        <v>96.11</v>
      </c>
      <c r="E394" s="16">
        <f t="shared" si="37"/>
        <v>-2.0766275568476766E-3</v>
      </c>
      <c r="F394" s="18">
        <v>27.23</v>
      </c>
      <c r="G394" s="16">
        <f t="shared" si="38"/>
        <v>-2.1986075485525003E-3</v>
      </c>
      <c r="J394" s="15">
        <f t="shared" si="39"/>
        <v>-3.3362125088482078E-3</v>
      </c>
      <c r="K394" s="15">
        <f t="shared" si="40"/>
        <v>-2.5492643983939575E-3</v>
      </c>
      <c r="L394" s="15">
        <f t="shared" si="41"/>
        <v>-2.6690283587402978E-3</v>
      </c>
    </row>
    <row r="395" spans="1:12" x14ac:dyDescent="0.3">
      <c r="A395" s="3">
        <v>42950</v>
      </c>
      <c r="B395" s="18">
        <v>39.14</v>
      </c>
      <c r="C395" s="16">
        <f t="shared" si="36"/>
        <v>-7.6064908722108804E-3</v>
      </c>
      <c r="D395" s="18">
        <v>95.27</v>
      </c>
      <c r="E395" s="16">
        <f t="shared" si="37"/>
        <v>-8.7399854333576332E-3</v>
      </c>
      <c r="F395" s="18">
        <v>26.87</v>
      </c>
      <c r="G395" s="16">
        <f t="shared" si="38"/>
        <v>-1.3220712449504179E-2</v>
      </c>
      <c r="J395" s="15">
        <f t="shared" si="39"/>
        <v>-8.1614138741058669E-3</v>
      </c>
      <c r="K395" s="15">
        <f t="shared" si="40"/>
        <v>-9.212622274903914E-3</v>
      </c>
      <c r="L395" s="15">
        <f t="shared" si="41"/>
        <v>-1.3691133259691977E-2</v>
      </c>
    </row>
    <row r="396" spans="1:12" x14ac:dyDescent="0.3">
      <c r="A396" s="3">
        <v>42951</v>
      </c>
      <c r="B396" s="18">
        <v>39.47</v>
      </c>
      <c r="C396" s="16">
        <f t="shared" si="36"/>
        <v>8.4312723556463354E-3</v>
      </c>
      <c r="D396" s="18">
        <v>95.56</v>
      </c>
      <c r="E396" s="16">
        <f t="shared" si="37"/>
        <v>3.0439802666106797E-3</v>
      </c>
      <c r="F396" s="18">
        <v>26.95</v>
      </c>
      <c r="G396" s="16">
        <f t="shared" si="38"/>
        <v>2.9772981019724476E-3</v>
      </c>
      <c r="J396" s="15">
        <f t="shared" si="39"/>
        <v>7.8763493537513489E-3</v>
      </c>
      <c r="K396" s="15">
        <f t="shared" si="40"/>
        <v>2.5713434250643988E-3</v>
      </c>
      <c r="L396" s="15">
        <f t="shared" si="41"/>
        <v>2.5068772917846501E-3</v>
      </c>
    </row>
    <row r="397" spans="1:12" x14ac:dyDescent="0.3">
      <c r="A397" s="3">
        <v>42954</v>
      </c>
      <c r="B397" s="18">
        <v>39.65</v>
      </c>
      <c r="C397" s="16">
        <f t="shared" si="36"/>
        <v>4.5604256397264731E-3</v>
      </c>
      <c r="D397" s="18">
        <v>96.16</v>
      </c>
      <c r="E397" s="16">
        <f t="shared" si="37"/>
        <v>6.2787777312682813E-3</v>
      </c>
      <c r="F397" s="18">
        <v>27.15</v>
      </c>
      <c r="G397" s="16">
        <f t="shared" si="38"/>
        <v>7.4211502782930427E-3</v>
      </c>
      <c r="J397" s="15">
        <f t="shared" si="39"/>
        <v>4.0055026378314866E-3</v>
      </c>
      <c r="K397" s="15">
        <f t="shared" si="40"/>
        <v>5.8061408897220005E-3</v>
      </c>
      <c r="L397" s="15">
        <f t="shared" si="41"/>
        <v>6.9507294681052448E-3</v>
      </c>
    </row>
    <row r="398" spans="1:12" x14ac:dyDescent="0.3">
      <c r="A398" s="3">
        <v>42955</v>
      </c>
      <c r="B398" s="18">
        <v>39.32</v>
      </c>
      <c r="C398" s="16">
        <f t="shared" si="36"/>
        <v>-8.3228247162673297E-3</v>
      </c>
      <c r="D398" s="18">
        <v>95.44</v>
      </c>
      <c r="E398" s="16">
        <f t="shared" si="37"/>
        <v>-7.4875207986688785E-3</v>
      </c>
      <c r="F398" s="18">
        <v>27.02</v>
      </c>
      <c r="G398" s="16">
        <f t="shared" si="38"/>
        <v>-4.7882136279926435E-3</v>
      </c>
      <c r="J398" s="15">
        <f t="shared" si="39"/>
        <v>-8.8777477181623161E-3</v>
      </c>
      <c r="K398" s="15">
        <f t="shared" si="40"/>
        <v>-7.9601576402151594E-3</v>
      </c>
      <c r="L398" s="15">
        <f t="shared" si="41"/>
        <v>-5.2586344381804415E-3</v>
      </c>
    </row>
    <row r="399" spans="1:12" x14ac:dyDescent="0.3">
      <c r="A399" s="3">
        <v>42956</v>
      </c>
      <c r="B399" s="18">
        <v>38.909999999999997</v>
      </c>
      <c r="C399" s="16">
        <f t="shared" si="36"/>
        <v>-1.0427263479145576E-2</v>
      </c>
      <c r="D399" s="18">
        <v>94.14</v>
      </c>
      <c r="E399" s="16">
        <f t="shared" si="37"/>
        <v>-1.3621123218776177E-2</v>
      </c>
      <c r="F399" s="18">
        <v>26.59</v>
      </c>
      <c r="G399" s="16">
        <f t="shared" si="38"/>
        <v>-1.5914137675795748E-2</v>
      </c>
      <c r="J399" s="15">
        <f t="shared" si="39"/>
        <v>-1.0982186481040563E-2</v>
      </c>
      <c r="K399" s="15">
        <f t="shared" si="40"/>
        <v>-1.4093760060322457E-2</v>
      </c>
      <c r="L399" s="15">
        <f t="shared" si="41"/>
        <v>-1.6384558485983546E-2</v>
      </c>
    </row>
    <row r="400" spans="1:12" x14ac:dyDescent="0.3">
      <c r="A400" s="3">
        <v>42957</v>
      </c>
      <c r="B400" s="18">
        <v>38.47</v>
      </c>
      <c r="C400" s="16">
        <f t="shared" si="36"/>
        <v>-1.1308147005910985E-2</v>
      </c>
      <c r="D400" s="18">
        <v>91.91</v>
      </c>
      <c r="E400" s="16">
        <f t="shared" si="37"/>
        <v>-2.3688124070533334E-2</v>
      </c>
      <c r="F400" s="18">
        <v>26.25</v>
      </c>
      <c r="G400" s="16">
        <f t="shared" si="38"/>
        <v>-1.278676194057915E-2</v>
      </c>
      <c r="J400" s="15">
        <f t="shared" si="39"/>
        <v>-1.1863070007805971E-2</v>
      </c>
      <c r="K400" s="15">
        <f t="shared" si="40"/>
        <v>-2.4160760912079613E-2</v>
      </c>
      <c r="L400" s="15">
        <f t="shared" si="41"/>
        <v>-1.3257182750766948E-2</v>
      </c>
    </row>
    <row r="401" spans="1:12" x14ac:dyDescent="0.3">
      <c r="A401" s="3">
        <v>42958</v>
      </c>
      <c r="B401" s="18">
        <v>38.11</v>
      </c>
      <c r="C401" s="16">
        <f t="shared" si="36"/>
        <v>-9.3579412529243289E-3</v>
      </c>
      <c r="D401" s="18">
        <v>91.51</v>
      </c>
      <c r="E401" s="16">
        <f t="shared" si="37"/>
        <v>-4.3520835600042718E-3</v>
      </c>
      <c r="F401" s="18">
        <v>26.09</v>
      </c>
      <c r="G401" s="16">
        <f t="shared" si="38"/>
        <v>-6.0952380952381535E-3</v>
      </c>
      <c r="J401" s="15">
        <f t="shared" si="39"/>
        <v>-9.9128642548193154E-3</v>
      </c>
      <c r="K401" s="15">
        <f t="shared" si="40"/>
        <v>-4.8247204015505526E-3</v>
      </c>
      <c r="L401" s="15">
        <f t="shared" si="41"/>
        <v>-6.5656589054259515E-3</v>
      </c>
    </row>
    <row r="402" spans="1:12" x14ac:dyDescent="0.3">
      <c r="A402" s="3">
        <v>42961</v>
      </c>
      <c r="B402" s="18">
        <v>38.64</v>
      </c>
      <c r="C402" s="16">
        <f t="shared" si="36"/>
        <v>1.3907110994489713E-2</v>
      </c>
      <c r="D402" s="18">
        <v>93.72</v>
      </c>
      <c r="E402" s="16">
        <f t="shared" si="37"/>
        <v>2.4150366080209817E-2</v>
      </c>
      <c r="F402" s="18">
        <v>26.54</v>
      </c>
      <c r="G402" s="16">
        <f t="shared" si="38"/>
        <v>1.7247987734764214E-2</v>
      </c>
      <c r="J402" s="15">
        <f t="shared" si="39"/>
        <v>1.3352187992594727E-2</v>
      </c>
      <c r="K402" s="15">
        <f t="shared" si="40"/>
        <v>2.3677729238663538E-2</v>
      </c>
      <c r="L402" s="15">
        <f t="shared" si="41"/>
        <v>1.6777566924576416E-2</v>
      </c>
    </row>
    <row r="403" spans="1:12" x14ac:dyDescent="0.3">
      <c r="A403" s="3">
        <v>42963</v>
      </c>
      <c r="B403" s="18">
        <v>39.18</v>
      </c>
      <c r="C403" s="16">
        <f t="shared" si="36"/>
        <v>1.3975155279503104E-2</v>
      </c>
      <c r="D403" s="18">
        <v>95.25</v>
      </c>
      <c r="E403" s="16">
        <f t="shared" si="37"/>
        <v>1.6325224071702893E-2</v>
      </c>
      <c r="F403" s="18">
        <v>26.82</v>
      </c>
      <c r="G403" s="16">
        <f t="shared" si="38"/>
        <v>1.0550113036925435E-2</v>
      </c>
      <c r="J403" s="15">
        <f t="shared" si="39"/>
        <v>1.3420232277608118E-2</v>
      </c>
      <c r="K403" s="15">
        <f t="shared" si="40"/>
        <v>1.5852587230156614E-2</v>
      </c>
      <c r="L403" s="15">
        <f t="shared" si="41"/>
        <v>1.0079692226737637E-2</v>
      </c>
    </row>
    <row r="404" spans="1:12" x14ac:dyDescent="0.3">
      <c r="A404" s="3">
        <v>42964</v>
      </c>
      <c r="B404" s="18">
        <v>39.11</v>
      </c>
      <c r="C404" s="16">
        <f t="shared" si="36"/>
        <v>-1.7866258295048398E-3</v>
      </c>
      <c r="D404" s="18">
        <v>95.38</v>
      </c>
      <c r="E404" s="16">
        <f t="shared" si="37"/>
        <v>1.3648293963253177E-3</v>
      </c>
      <c r="F404" s="18">
        <v>26.68</v>
      </c>
      <c r="G404" s="16">
        <f t="shared" si="38"/>
        <v>-5.2199850857569396E-3</v>
      </c>
      <c r="J404" s="15">
        <f t="shared" si="39"/>
        <v>-2.3415488313998259E-3</v>
      </c>
      <c r="K404" s="15">
        <f t="shared" si="40"/>
        <v>8.9219255477903704E-4</v>
      </c>
      <c r="L404" s="15">
        <f t="shared" si="41"/>
        <v>-5.6904058959447376E-3</v>
      </c>
    </row>
    <row r="405" spans="1:12" x14ac:dyDescent="0.3">
      <c r="A405" s="3">
        <v>42965</v>
      </c>
      <c r="B405" s="18">
        <v>38.880000000000003</v>
      </c>
      <c r="C405" s="16">
        <f t="shared" si="36"/>
        <v>-5.8808488877524212E-3</v>
      </c>
      <c r="D405" s="18">
        <v>95.18</v>
      </c>
      <c r="E405" s="16">
        <f t="shared" si="37"/>
        <v>-2.0968756552735002E-3</v>
      </c>
      <c r="F405" s="18">
        <v>26.7</v>
      </c>
      <c r="G405" s="16">
        <f t="shared" si="38"/>
        <v>7.4962518740617767E-4</v>
      </c>
      <c r="J405" s="15">
        <f t="shared" si="39"/>
        <v>-6.4357718896474077E-3</v>
      </c>
      <c r="K405" s="15">
        <f t="shared" si="40"/>
        <v>-2.569512496819781E-3</v>
      </c>
      <c r="L405" s="15">
        <f t="shared" si="41"/>
        <v>2.7920437721837998E-4</v>
      </c>
    </row>
    <row r="406" spans="1:12" x14ac:dyDescent="0.3">
      <c r="A406" s="3">
        <v>42968</v>
      </c>
      <c r="B406" s="18">
        <v>38.5</v>
      </c>
      <c r="C406" s="16">
        <f t="shared" si="36"/>
        <v>-9.7736625514404096E-3</v>
      </c>
      <c r="D406" s="18">
        <v>93.98</v>
      </c>
      <c r="E406" s="16">
        <f t="shared" si="37"/>
        <v>-1.2607690691321727E-2</v>
      </c>
      <c r="F406" s="18">
        <v>26.59</v>
      </c>
      <c r="G406" s="16">
        <f t="shared" si="38"/>
        <v>-4.1198501872659055E-3</v>
      </c>
      <c r="J406" s="15">
        <f t="shared" si="39"/>
        <v>-1.0328585553335396E-2</v>
      </c>
      <c r="K406" s="15">
        <f t="shared" si="40"/>
        <v>-1.3080327532868008E-2</v>
      </c>
      <c r="L406" s="15">
        <f t="shared" si="41"/>
        <v>-4.5902709974537034E-3</v>
      </c>
    </row>
    <row r="407" spans="1:12" x14ac:dyDescent="0.3">
      <c r="A407" s="3">
        <v>42969</v>
      </c>
      <c r="B407" s="18">
        <v>38.56</v>
      </c>
      <c r="C407" s="16">
        <f t="shared" si="36"/>
        <v>1.5584415584415368E-3</v>
      </c>
      <c r="D407" s="18">
        <v>93.77</v>
      </c>
      <c r="E407" s="16">
        <f t="shared" si="37"/>
        <v>-2.2345179825495887E-3</v>
      </c>
      <c r="F407" s="18">
        <v>26.46</v>
      </c>
      <c r="G407" s="16">
        <f t="shared" si="38"/>
        <v>-4.8890560361037894E-3</v>
      </c>
      <c r="J407" s="15">
        <f t="shared" si="39"/>
        <v>1.0035185565465507E-3</v>
      </c>
      <c r="K407" s="15">
        <f t="shared" si="40"/>
        <v>-2.7071548240958695E-3</v>
      </c>
      <c r="L407" s="15">
        <f t="shared" si="41"/>
        <v>-5.3594768462915873E-3</v>
      </c>
    </row>
    <row r="408" spans="1:12" x14ac:dyDescent="0.3">
      <c r="A408" s="3">
        <v>42970</v>
      </c>
      <c r="B408" s="18">
        <v>38.93</v>
      </c>
      <c r="C408" s="16">
        <f t="shared" si="36"/>
        <v>9.5954356846472688E-3</v>
      </c>
      <c r="D408" s="18">
        <v>94.55</v>
      </c>
      <c r="E408" s="16">
        <f t="shared" si="37"/>
        <v>8.3182254452383031E-3</v>
      </c>
      <c r="F408" s="18">
        <v>26.66</v>
      </c>
      <c r="G408" s="16">
        <f t="shared" si="38"/>
        <v>7.5585789871503994E-3</v>
      </c>
      <c r="J408" s="15">
        <f t="shared" si="39"/>
        <v>9.0405126827522823E-3</v>
      </c>
      <c r="K408" s="15">
        <f t="shared" si="40"/>
        <v>7.8455886036920223E-3</v>
      </c>
      <c r="L408" s="15">
        <f t="shared" si="41"/>
        <v>7.0881581769626015E-3</v>
      </c>
    </row>
    <row r="409" spans="1:12" x14ac:dyDescent="0.3">
      <c r="A409" s="3">
        <v>42971</v>
      </c>
      <c r="B409" s="18">
        <v>39.07</v>
      </c>
      <c r="C409" s="16">
        <f t="shared" si="36"/>
        <v>3.5961983046493007E-3</v>
      </c>
      <c r="D409" s="18">
        <v>94.82</v>
      </c>
      <c r="E409" s="16">
        <f t="shared" si="37"/>
        <v>2.8556319407719855E-3</v>
      </c>
      <c r="F409" s="18">
        <v>26.72</v>
      </c>
      <c r="G409" s="16">
        <f t="shared" si="38"/>
        <v>2.2505626406601476E-3</v>
      </c>
      <c r="J409" s="15">
        <f t="shared" si="39"/>
        <v>3.0412753027543146E-3</v>
      </c>
      <c r="K409" s="15">
        <f t="shared" si="40"/>
        <v>2.3829950992257046E-3</v>
      </c>
      <c r="L409" s="15">
        <f t="shared" si="41"/>
        <v>1.7801418304723498E-3</v>
      </c>
    </row>
    <row r="410" spans="1:12" x14ac:dyDescent="0.3">
      <c r="A410" s="3">
        <v>42975</v>
      </c>
      <c r="B410" s="18">
        <v>39.299999999999997</v>
      </c>
      <c r="C410" s="16">
        <f t="shared" si="36"/>
        <v>5.8868697210134879E-3</v>
      </c>
      <c r="D410" s="18">
        <v>95.48</v>
      </c>
      <c r="E410" s="16">
        <f t="shared" si="37"/>
        <v>6.9605568445476607E-3</v>
      </c>
      <c r="F410" s="18">
        <v>26.78</v>
      </c>
      <c r="G410" s="16">
        <f t="shared" si="38"/>
        <v>2.2455089820359042E-3</v>
      </c>
      <c r="J410" s="15">
        <f t="shared" si="39"/>
        <v>5.3319467191185015E-3</v>
      </c>
      <c r="K410" s="15">
        <f t="shared" si="40"/>
        <v>6.4879200030013798E-3</v>
      </c>
      <c r="L410" s="15">
        <f t="shared" si="41"/>
        <v>1.7750881718481065E-3</v>
      </c>
    </row>
    <row r="411" spans="1:12" x14ac:dyDescent="0.3">
      <c r="A411" s="3">
        <v>42976</v>
      </c>
      <c r="B411" s="18">
        <v>38.82</v>
      </c>
      <c r="C411" s="16">
        <f t="shared" si="36"/>
        <v>-1.2213740458015154E-2</v>
      </c>
      <c r="D411" s="18">
        <v>94.35</v>
      </c>
      <c r="E411" s="16">
        <f t="shared" si="37"/>
        <v>-1.1834939254294241E-2</v>
      </c>
      <c r="F411" s="18">
        <v>26.56</v>
      </c>
      <c r="G411" s="16">
        <f t="shared" si="38"/>
        <v>-8.2150858849888708E-3</v>
      </c>
      <c r="J411" s="15">
        <f t="shared" si="39"/>
        <v>-1.2768663459910141E-2</v>
      </c>
      <c r="K411" s="15">
        <f t="shared" si="40"/>
        <v>-1.2307576095840522E-2</v>
      </c>
      <c r="L411" s="15">
        <f t="shared" si="41"/>
        <v>-8.6855066951766688E-3</v>
      </c>
    </row>
    <row r="412" spans="1:12" x14ac:dyDescent="0.3">
      <c r="A412" s="3">
        <v>42977</v>
      </c>
      <c r="B412" s="18">
        <v>39.19</v>
      </c>
      <c r="C412" s="16">
        <f t="shared" si="36"/>
        <v>9.5311695002575636E-3</v>
      </c>
      <c r="D412" s="18">
        <v>95.66</v>
      </c>
      <c r="E412" s="16">
        <f t="shared" si="37"/>
        <v>1.3884472708002082E-2</v>
      </c>
      <c r="F412" s="18">
        <v>26.66</v>
      </c>
      <c r="G412" s="16">
        <f t="shared" si="38"/>
        <v>3.7650602409640133E-3</v>
      </c>
      <c r="J412" s="15">
        <f t="shared" si="39"/>
        <v>8.9762464983625771E-3</v>
      </c>
      <c r="K412" s="15">
        <f t="shared" si="40"/>
        <v>1.3411835866455802E-2</v>
      </c>
      <c r="L412" s="15">
        <f t="shared" si="41"/>
        <v>3.2946394307762157E-3</v>
      </c>
    </row>
    <row r="413" spans="1:12" x14ac:dyDescent="0.3">
      <c r="A413" s="3">
        <v>42978</v>
      </c>
      <c r="B413" s="18">
        <v>39.270000000000003</v>
      </c>
      <c r="C413" s="16">
        <f t="shared" si="36"/>
        <v>2.0413370757847993E-3</v>
      </c>
      <c r="D413" s="18">
        <v>96.09</v>
      </c>
      <c r="E413" s="16">
        <f t="shared" si="37"/>
        <v>4.4950867656283755E-3</v>
      </c>
      <c r="F413" s="18">
        <v>26.72</v>
      </c>
      <c r="G413" s="16">
        <f t="shared" si="38"/>
        <v>2.2505626406601476E-3</v>
      </c>
      <c r="J413" s="15">
        <f t="shared" si="39"/>
        <v>1.4864140738898132E-3</v>
      </c>
      <c r="K413" s="15">
        <f t="shared" si="40"/>
        <v>4.0224499240820947E-3</v>
      </c>
      <c r="L413" s="15">
        <f t="shared" si="41"/>
        <v>1.7801418304723498E-3</v>
      </c>
    </row>
    <row r="414" spans="1:12" x14ac:dyDescent="0.3">
      <c r="A414" s="3">
        <v>42979</v>
      </c>
      <c r="B414" s="18">
        <v>39.5</v>
      </c>
      <c r="C414" s="16">
        <f t="shared" si="36"/>
        <v>5.8568882098293251E-3</v>
      </c>
      <c r="D414" s="18">
        <v>96.95</v>
      </c>
      <c r="E414" s="16">
        <f t="shared" si="37"/>
        <v>8.9499427619939009E-3</v>
      </c>
      <c r="F414" s="18">
        <v>27</v>
      </c>
      <c r="G414" s="16">
        <f t="shared" si="38"/>
        <v>1.0479041916167775E-2</v>
      </c>
      <c r="J414" s="15">
        <f t="shared" si="39"/>
        <v>5.3019652079343386E-3</v>
      </c>
      <c r="K414" s="15">
        <f t="shared" si="40"/>
        <v>8.4773059204476201E-3</v>
      </c>
      <c r="L414" s="15">
        <f t="shared" si="41"/>
        <v>1.0008621105979977E-2</v>
      </c>
    </row>
    <row r="415" spans="1:12" x14ac:dyDescent="0.3">
      <c r="A415" s="3">
        <v>42982</v>
      </c>
      <c r="B415" s="18">
        <v>39.22</v>
      </c>
      <c r="C415" s="16">
        <f t="shared" si="36"/>
        <v>-7.088607594936791E-3</v>
      </c>
      <c r="D415" s="18">
        <v>96.09</v>
      </c>
      <c r="E415" s="16">
        <f t="shared" si="37"/>
        <v>-8.8705518308406228E-3</v>
      </c>
      <c r="F415" s="18">
        <v>26.76</v>
      </c>
      <c r="G415" s="16">
        <f t="shared" si="38"/>
        <v>-8.8888888888888351E-3</v>
      </c>
      <c r="J415" s="15">
        <f t="shared" si="39"/>
        <v>-7.6435305968317775E-3</v>
      </c>
      <c r="K415" s="15">
        <f t="shared" si="40"/>
        <v>-9.3431886723869036E-3</v>
      </c>
      <c r="L415" s="15">
        <f t="shared" si="41"/>
        <v>-9.3593096990766331E-3</v>
      </c>
    </row>
    <row r="416" spans="1:12" x14ac:dyDescent="0.3">
      <c r="A416" s="3">
        <v>42983</v>
      </c>
      <c r="B416" s="18">
        <v>39.33</v>
      </c>
      <c r="C416" s="16">
        <f t="shared" si="36"/>
        <v>2.8046914839368053E-3</v>
      </c>
      <c r="D416" s="18">
        <v>96.96</v>
      </c>
      <c r="E416" s="16">
        <f t="shared" si="37"/>
        <v>9.0540118638775535E-3</v>
      </c>
      <c r="F416" s="18">
        <v>26.77</v>
      </c>
      <c r="G416" s="16">
        <f t="shared" si="38"/>
        <v>3.7369207772797175E-4</v>
      </c>
      <c r="J416" s="15">
        <f t="shared" si="39"/>
        <v>2.2497684820418193E-3</v>
      </c>
      <c r="K416" s="15">
        <f t="shared" si="40"/>
        <v>8.5813750223312727E-3</v>
      </c>
      <c r="L416" s="15">
        <f t="shared" si="41"/>
        <v>-9.6728732459825946E-5</v>
      </c>
    </row>
    <row r="417" spans="1:12" x14ac:dyDescent="0.3">
      <c r="A417" s="3">
        <v>42984</v>
      </c>
      <c r="B417" s="18">
        <v>39.25</v>
      </c>
      <c r="C417" s="16">
        <f t="shared" si="36"/>
        <v>-2.0340706839562239E-3</v>
      </c>
      <c r="D417" s="18">
        <v>97.33</v>
      </c>
      <c r="E417" s="16">
        <f t="shared" si="37"/>
        <v>3.8160066006600601E-3</v>
      </c>
      <c r="F417" s="18">
        <v>26.77</v>
      </c>
      <c r="G417" s="16">
        <f t="shared" si="38"/>
        <v>0</v>
      </c>
      <c r="J417" s="15">
        <f t="shared" si="39"/>
        <v>-2.58899368585121E-3</v>
      </c>
      <c r="K417" s="15">
        <f t="shared" si="40"/>
        <v>3.3433697591137793E-3</v>
      </c>
      <c r="L417" s="15">
        <f t="shared" si="41"/>
        <v>-4.704208101877977E-4</v>
      </c>
    </row>
    <row r="418" spans="1:12" x14ac:dyDescent="0.3">
      <c r="A418" s="3">
        <v>42985</v>
      </c>
      <c r="B418" s="18">
        <v>39.380000000000003</v>
      </c>
      <c r="C418" s="16">
        <f t="shared" si="36"/>
        <v>3.3121019108279803E-3</v>
      </c>
      <c r="D418" s="18">
        <v>97.78</v>
      </c>
      <c r="E418" s="16">
        <f t="shared" si="37"/>
        <v>4.6234460084249029E-3</v>
      </c>
      <c r="F418" s="18">
        <v>26.85</v>
      </c>
      <c r="G418" s="16">
        <f t="shared" si="38"/>
        <v>2.988419872992143E-3</v>
      </c>
      <c r="J418" s="15">
        <f t="shared" si="39"/>
        <v>2.7571789089329943E-3</v>
      </c>
      <c r="K418" s="15">
        <f t="shared" si="40"/>
        <v>4.1508091668786221E-3</v>
      </c>
      <c r="L418" s="15">
        <f t="shared" si="41"/>
        <v>2.5179990628043454E-3</v>
      </c>
    </row>
    <row r="419" spans="1:12" x14ac:dyDescent="0.3">
      <c r="A419" s="3">
        <v>42986</v>
      </c>
      <c r="B419" s="18">
        <v>39.380000000000003</v>
      </c>
      <c r="C419" s="16">
        <f t="shared" si="36"/>
        <v>0</v>
      </c>
      <c r="D419" s="18">
        <v>98</v>
      </c>
      <c r="E419" s="16">
        <f t="shared" si="37"/>
        <v>2.2499488647984567E-3</v>
      </c>
      <c r="F419" s="18">
        <v>26.86</v>
      </c>
      <c r="G419" s="16">
        <f t="shared" si="38"/>
        <v>3.7243947858467408E-4</v>
      </c>
      <c r="J419" s="15">
        <f t="shared" si="39"/>
        <v>-5.5492300189498604E-4</v>
      </c>
      <c r="K419" s="15">
        <f t="shared" si="40"/>
        <v>1.7773120232521759E-3</v>
      </c>
      <c r="L419" s="15">
        <f t="shared" si="41"/>
        <v>-9.7981331603123618E-5</v>
      </c>
    </row>
    <row r="420" spans="1:12" x14ac:dyDescent="0.3">
      <c r="A420" s="3">
        <v>42989</v>
      </c>
      <c r="B420" s="18">
        <v>39.78</v>
      </c>
      <c r="C420" s="16">
        <f t="shared" si="36"/>
        <v>1.0157440325037959E-2</v>
      </c>
      <c r="D420" s="18">
        <v>99.15</v>
      </c>
      <c r="E420" s="16">
        <f t="shared" si="37"/>
        <v>1.1734693877551106E-2</v>
      </c>
      <c r="F420" s="18">
        <v>26.92</v>
      </c>
      <c r="G420" s="16">
        <f t="shared" si="38"/>
        <v>2.2338049143708627E-3</v>
      </c>
      <c r="J420" s="15">
        <f t="shared" si="39"/>
        <v>9.6025173231429721E-3</v>
      </c>
      <c r="K420" s="15">
        <f t="shared" si="40"/>
        <v>1.1262057036004825E-2</v>
      </c>
      <c r="L420" s="15">
        <f t="shared" si="41"/>
        <v>1.763384104183065E-3</v>
      </c>
    </row>
    <row r="421" spans="1:12" x14ac:dyDescent="0.3">
      <c r="A421" s="3">
        <v>42990</v>
      </c>
      <c r="B421" s="18">
        <v>40.03</v>
      </c>
      <c r="C421" s="16">
        <f t="shared" si="36"/>
        <v>6.2845651080944975E-3</v>
      </c>
      <c r="D421" s="18">
        <v>100.26</v>
      </c>
      <c r="E421" s="16">
        <f t="shared" si="37"/>
        <v>1.1195158850226816E-2</v>
      </c>
      <c r="F421" s="18">
        <v>27.2</v>
      </c>
      <c r="G421" s="16">
        <f t="shared" si="38"/>
        <v>1.0401188707280795E-2</v>
      </c>
      <c r="J421" s="15">
        <f t="shared" si="39"/>
        <v>5.7296421061995111E-3</v>
      </c>
      <c r="K421" s="15">
        <f t="shared" si="40"/>
        <v>1.0722522008680535E-2</v>
      </c>
      <c r="L421" s="15">
        <f t="shared" si="41"/>
        <v>9.9307678970929972E-3</v>
      </c>
    </row>
    <row r="422" spans="1:12" x14ac:dyDescent="0.3">
      <c r="A422" s="3">
        <v>42991</v>
      </c>
      <c r="B422" s="18">
        <v>39.93</v>
      </c>
      <c r="C422" s="16">
        <f t="shared" si="36"/>
        <v>-2.4981264051960883E-3</v>
      </c>
      <c r="D422" s="18">
        <v>99.51</v>
      </c>
      <c r="E422" s="16">
        <f t="shared" si="37"/>
        <v>-7.4805505685218154E-3</v>
      </c>
      <c r="F422" s="18">
        <v>27.12</v>
      </c>
      <c r="G422" s="16">
        <f t="shared" si="38"/>
        <v>-2.9411764705882248E-3</v>
      </c>
      <c r="J422" s="15">
        <f t="shared" si="39"/>
        <v>-3.0530494070910743E-3</v>
      </c>
      <c r="K422" s="15">
        <f t="shared" si="40"/>
        <v>-7.9531874100680962E-3</v>
      </c>
      <c r="L422" s="15">
        <f t="shared" si="41"/>
        <v>-3.4115972807760224E-3</v>
      </c>
    </row>
    <row r="423" spans="1:12" x14ac:dyDescent="0.3">
      <c r="A423" s="3">
        <v>42992</v>
      </c>
      <c r="B423" s="18">
        <v>40</v>
      </c>
      <c r="C423" s="16">
        <f t="shared" si="36"/>
        <v>1.753067868770275E-3</v>
      </c>
      <c r="D423" s="18">
        <v>99.7</v>
      </c>
      <c r="E423" s="16">
        <f t="shared" si="37"/>
        <v>1.9093558436338309E-3</v>
      </c>
      <c r="F423" s="18">
        <v>27.26</v>
      </c>
      <c r="G423" s="16">
        <f t="shared" si="38"/>
        <v>5.1622418879055942E-3</v>
      </c>
      <c r="J423" s="15">
        <f t="shared" si="39"/>
        <v>1.1981448668752889E-3</v>
      </c>
      <c r="K423" s="15">
        <f t="shared" si="40"/>
        <v>1.4367190020875501E-3</v>
      </c>
      <c r="L423" s="15">
        <f t="shared" si="41"/>
        <v>4.6918210777177963E-3</v>
      </c>
    </row>
    <row r="424" spans="1:12" x14ac:dyDescent="0.3">
      <c r="A424" s="3">
        <v>42993</v>
      </c>
      <c r="B424" s="18">
        <v>39.979999999999997</v>
      </c>
      <c r="C424" s="16">
        <f t="shared" si="36"/>
        <v>-5.0000000000005596E-4</v>
      </c>
      <c r="D424" s="18">
        <v>99.6</v>
      </c>
      <c r="E424" s="16">
        <f t="shared" si="37"/>
        <v>-1.0030090270812808E-3</v>
      </c>
      <c r="F424" s="18">
        <v>27.32</v>
      </c>
      <c r="G424" s="16">
        <f t="shared" si="38"/>
        <v>2.2010271460013442E-3</v>
      </c>
      <c r="J424" s="15">
        <f t="shared" si="39"/>
        <v>-1.054923001895042E-3</v>
      </c>
      <c r="K424" s="15">
        <f t="shared" si="40"/>
        <v>-1.4756458686275616E-3</v>
      </c>
      <c r="L424" s="15">
        <f t="shared" si="41"/>
        <v>1.7306063358135464E-3</v>
      </c>
    </row>
    <row r="425" spans="1:12" x14ac:dyDescent="0.3">
      <c r="A425" s="3">
        <v>42996</v>
      </c>
      <c r="B425" s="18">
        <v>40.17</v>
      </c>
      <c r="C425" s="16">
        <f t="shared" si="36"/>
        <v>4.7523761880940985E-3</v>
      </c>
      <c r="D425" s="18">
        <v>100.08</v>
      </c>
      <c r="E425" s="16">
        <f t="shared" si="37"/>
        <v>4.8192771084338837E-3</v>
      </c>
      <c r="F425" s="18">
        <v>27.37</v>
      </c>
      <c r="G425" s="16">
        <f t="shared" si="38"/>
        <v>1.8301610541728852E-3</v>
      </c>
      <c r="J425" s="15">
        <f t="shared" si="39"/>
        <v>4.197453186199112E-3</v>
      </c>
      <c r="K425" s="15">
        <f t="shared" si="40"/>
        <v>4.3466402668876029E-3</v>
      </c>
      <c r="L425" s="15">
        <f t="shared" si="41"/>
        <v>1.3597402439850875E-3</v>
      </c>
    </row>
    <row r="426" spans="1:12" x14ac:dyDescent="0.3">
      <c r="A426" s="3">
        <v>42997</v>
      </c>
      <c r="B426" s="18">
        <v>40.21</v>
      </c>
      <c r="C426" s="16">
        <f t="shared" si="36"/>
        <v>9.9576798605927053E-4</v>
      </c>
      <c r="D426" s="18">
        <v>100.58</v>
      </c>
      <c r="E426" s="16">
        <f t="shared" si="37"/>
        <v>4.9960031974420893E-3</v>
      </c>
      <c r="F426" s="18">
        <v>27.45</v>
      </c>
      <c r="G426" s="16">
        <f t="shared" si="38"/>
        <v>2.9229082937523021E-3</v>
      </c>
      <c r="J426" s="15">
        <f t="shared" si="39"/>
        <v>4.4084498416428449E-4</v>
      </c>
      <c r="K426" s="15">
        <f t="shared" si="40"/>
        <v>4.5233663558958085E-3</v>
      </c>
      <c r="L426" s="15">
        <f t="shared" si="41"/>
        <v>2.4524874835645046E-3</v>
      </c>
    </row>
    <row r="427" spans="1:12" x14ac:dyDescent="0.3">
      <c r="A427" s="3">
        <v>42998</v>
      </c>
      <c r="B427" s="18">
        <v>40.15</v>
      </c>
      <c r="C427" s="16">
        <f t="shared" si="36"/>
        <v>-1.4921661278289866E-3</v>
      </c>
      <c r="D427" s="18">
        <v>100.44</v>
      </c>
      <c r="E427" s="16">
        <f t="shared" si="37"/>
        <v>-1.3919268244183547E-3</v>
      </c>
      <c r="F427" s="18">
        <v>27.42</v>
      </c>
      <c r="G427" s="16">
        <f t="shared" si="38"/>
        <v>-1.0928961748633004E-3</v>
      </c>
      <c r="J427" s="15">
        <f t="shared" si="39"/>
        <v>-2.0470891297239726E-3</v>
      </c>
      <c r="K427" s="15">
        <f t="shared" si="40"/>
        <v>-1.8645636659646355E-3</v>
      </c>
      <c r="L427" s="15">
        <f t="shared" si="41"/>
        <v>-1.5633169850510981E-3</v>
      </c>
    </row>
    <row r="428" spans="1:12" x14ac:dyDescent="0.3">
      <c r="A428" s="3">
        <v>42999</v>
      </c>
      <c r="B428" s="18">
        <v>40.01</v>
      </c>
      <c r="C428" s="16">
        <f t="shared" si="36"/>
        <v>-3.4869240348692765E-3</v>
      </c>
      <c r="D428" s="18">
        <v>100.24</v>
      </c>
      <c r="E428" s="16">
        <f t="shared" si="37"/>
        <v>-1.9912385503784158E-3</v>
      </c>
      <c r="F428" s="18">
        <v>27.5</v>
      </c>
      <c r="G428" s="16">
        <f t="shared" si="38"/>
        <v>2.9175784099197966E-3</v>
      </c>
      <c r="J428" s="15">
        <f t="shared" si="39"/>
        <v>-4.041847036764263E-3</v>
      </c>
      <c r="K428" s="15">
        <f t="shared" si="40"/>
        <v>-2.4638753919246966E-3</v>
      </c>
      <c r="L428" s="15">
        <f t="shared" si="41"/>
        <v>2.447157599731999E-3</v>
      </c>
    </row>
    <row r="429" spans="1:12" x14ac:dyDescent="0.3">
      <c r="A429" s="3">
        <v>43000</v>
      </c>
      <c r="B429" s="18">
        <v>39.340000000000003</v>
      </c>
      <c r="C429" s="16">
        <f t="shared" si="36"/>
        <v>-1.6745813546613197E-2</v>
      </c>
      <c r="D429" s="18">
        <v>97.72</v>
      </c>
      <c r="E429" s="16">
        <f t="shared" si="37"/>
        <v>-2.5139664804469275E-2</v>
      </c>
      <c r="F429" s="18">
        <v>26.91</v>
      </c>
      <c r="G429" s="16">
        <f t="shared" si="38"/>
        <v>-2.1454545454545504E-2</v>
      </c>
      <c r="J429" s="15">
        <f t="shared" si="39"/>
        <v>-1.7300736548508184E-2</v>
      </c>
      <c r="K429" s="15">
        <f t="shared" si="40"/>
        <v>-2.5612301646015554E-2</v>
      </c>
      <c r="L429" s="15">
        <f t="shared" si="41"/>
        <v>-2.1924966264733302E-2</v>
      </c>
    </row>
    <row r="430" spans="1:12" x14ac:dyDescent="0.3">
      <c r="A430" s="3">
        <v>43003</v>
      </c>
      <c r="B430" s="18">
        <v>38.950000000000003</v>
      </c>
      <c r="C430" s="16">
        <f t="shared" si="36"/>
        <v>-9.9135739705135117E-3</v>
      </c>
      <c r="D430" s="18">
        <v>96.63</v>
      </c>
      <c r="E430" s="16">
        <f t="shared" si="37"/>
        <v>-1.1154318460908752E-2</v>
      </c>
      <c r="F430" s="18">
        <v>26.57</v>
      </c>
      <c r="G430" s="16">
        <f t="shared" si="38"/>
        <v>-1.2634708286882179E-2</v>
      </c>
      <c r="J430" s="15">
        <f t="shared" si="39"/>
        <v>-1.0468496972408498E-2</v>
      </c>
      <c r="K430" s="15">
        <f t="shared" si="40"/>
        <v>-1.1626955302455033E-2</v>
      </c>
      <c r="L430" s="15">
        <f t="shared" si="41"/>
        <v>-1.3105129097069977E-2</v>
      </c>
    </row>
    <row r="431" spans="1:12" x14ac:dyDescent="0.3">
      <c r="A431" s="3">
        <v>43004</v>
      </c>
      <c r="B431" s="18">
        <v>39.11</v>
      </c>
      <c r="C431" s="16">
        <f t="shared" si="36"/>
        <v>4.1078305519897107E-3</v>
      </c>
      <c r="D431" s="18">
        <v>97.33</v>
      </c>
      <c r="E431" s="16">
        <f t="shared" si="37"/>
        <v>7.2441270826866244E-3</v>
      </c>
      <c r="F431" s="18">
        <v>26.75</v>
      </c>
      <c r="G431" s="16">
        <f t="shared" si="38"/>
        <v>6.7745577719231509E-3</v>
      </c>
      <c r="J431" s="15">
        <f t="shared" si="39"/>
        <v>3.5529075500947247E-3</v>
      </c>
      <c r="K431" s="15">
        <f t="shared" si="40"/>
        <v>6.7714902411403436E-3</v>
      </c>
      <c r="L431" s="15">
        <f t="shared" si="41"/>
        <v>6.3041369617353529E-3</v>
      </c>
    </row>
    <row r="432" spans="1:12" x14ac:dyDescent="0.3">
      <c r="A432" s="3">
        <v>43005</v>
      </c>
      <c r="B432" s="18">
        <v>38.58</v>
      </c>
      <c r="C432" s="16">
        <f t="shared" si="36"/>
        <v>-1.3551521350038342E-2</v>
      </c>
      <c r="D432" s="18">
        <v>95.86</v>
      </c>
      <c r="E432" s="16">
        <f t="shared" si="37"/>
        <v>-1.5103256960854794E-2</v>
      </c>
      <c r="F432" s="18">
        <v>26.48</v>
      </c>
      <c r="G432" s="16">
        <f t="shared" si="38"/>
        <v>-1.0093457943925244E-2</v>
      </c>
      <c r="J432" s="15">
        <f t="shared" si="39"/>
        <v>-1.4106444351933329E-2</v>
      </c>
      <c r="K432" s="15">
        <f t="shared" si="40"/>
        <v>-1.5575893802401075E-2</v>
      </c>
      <c r="L432" s="15">
        <f t="shared" si="41"/>
        <v>-1.0563878754113042E-2</v>
      </c>
    </row>
    <row r="433" spans="1:12" x14ac:dyDescent="0.3">
      <c r="A433" s="3">
        <v>43006</v>
      </c>
      <c r="B433" s="18">
        <v>38.83</v>
      </c>
      <c r="C433" s="16">
        <f t="shared" si="36"/>
        <v>6.4800414722654409E-3</v>
      </c>
      <c r="D433" s="18">
        <v>96.14</v>
      </c>
      <c r="E433" s="16">
        <f t="shared" si="37"/>
        <v>2.9209263509284433E-3</v>
      </c>
      <c r="F433" s="18">
        <v>26.57</v>
      </c>
      <c r="G433" s="16">
        <f t="shared" si="38"/>
        <v>3.3987915407855951E-3</v>
      </c>
      <c r="J433" s="15">
        <f t="shared" si="39"/>
        <v>5.9251184703704544E-3</v>
      </c>
      <c r="K433" s="15">
        <f t="shared" si="40"/>
        <v>2.4482895093821625E-3</v>
      </c>
      <c r="L433" s="15">
        <f t="shared" si="41"/>
        <v>2.9283707305977976E-3</v>
      </c>
    </row>
    <row r="434" spans="1:12" x14ac:dyDescent="0.3">
      <c r="A434" s="3">
        <v>43007</v>
      </c>
      <c r="B434" s="18">
        <v>39.06</v>
      </c>
      <c r="C434" s="16">
        <f t="shared" si="36"/>
        <v>5.923255215040113E-3</v>
      </c>
      <c r="D434" s="18">
        <v>96.93</v>
      </c>
      <c r="E434" s="16">
        <f t="shared" si="37"/>
        <v>8.2171832743915818E-3</v>
      </c>
      <c r="F434" s="18">
        <v>26.65</v>
      </c>
      <c r="G434" s="16">
        <f t="shared" si="38"/>
        <v>3.0109145652992275E-3</v>
      </c>
      <c r="J434" s="15">
        <f t="shared" si="39"/>
        <v>5.3683322131451265E-3</v>
      </c>
      <c r="K434" s="15">
        <f t="shared" si="40"/>
        <v>7.744546432845301E-3</v>
      </c>
      <c r="L434" s="15">
        <f t="shared" si="41"/>
        <v>2.54049375511143E-3</v>
      </c>
    </row>
    <row r="435" spans="1:12" x14ac:dyDescent="0.3">
      <c r="A435" s="3">
        <v>43011</v>
      </c>
      <c r="B435" s="18">
        <v>39.229999999999997</v>
      </c>
      <c r="C435" s="16">
        <f t="shared" si="36"/>
        <v>4.3522785458267599E-3</v>
      </c>
      <c r="D435" s="18">
        <v>97.42</v>
      </c>
      <c r="E435" s="16">
        <f t="shared" si="37"/>
        <v>5.0551944702361684E-3</v>
      </c>
      <c r="F435" s="18">
        <v>26.79</v>
      </c>
      <c r="G435" s="16">
        <f t="shared" si="38"/>
        <v>5.2532833020637604E-3</v>
      </c>
      <c r="J435" s="15">
        <f t="shared" si="39"/>
        <v>3.7973555439317738E-3</v>
      </c>
      <c r="K435" s="15">
        <f t="shared" si="40"/>
        <v>4.5825576286898876E-3</v>
      </c>
      <c r="L435" s="15">
        <f t="shared" si="41"/>
        <v>4.7828624918759624E-3</v>
      </c>
    </row>
    <row r="436" spans="1:12" x14ac:dyDescent="0.3">
      <c r="A436" s="3">
        <v>43012</v>
      </c>
      <c r="B436" s="18">
        <v>39.31</v>
      </c>
      <c r="C436" s="16">
        <f t="shared" si="36"/>
        <v>2.0392556716799515E-3</v>
      </c>
      <c r="D436" s="18">
        <v>98.05</v>
      </c>
      <c r="E436" s="16">
        <f t="shared" si="37"/>
        <v>6.4668445904332295E-3</v>
      </c>
      <c r="F436" s="18">
        <v>26.96</v>
      </c>
      <c r="G436" s="16">
        <f t="shared" si="38"/>
        <v>6.3456513624486899E-3</v>
      </c>
      <c r="J436" s="15">
        <f t="shared" si="39"/>
        <v>1.4843326697849654E-3</v>
      </c>
      <c r="K436" s="15">
        <f t="shared" si="40"/>
        <v>5.9942077488869486E-3</v>
      </c>
      <c r="L436" s="15">
        <f t="shared" si="41"/>
        <v>5.8752305522608919E-3</v>
      </c>
    </row>
    <row r="437" spans="1:12" x14ac:dyDescent="0.3">
      <c r="A437" s="3">
        <v>43013</v>
      </c>
      <c r="B437" s="18">
        <v>39.21</v>
      </c>
      <c r="C437" s="16">
        <f t="shared" si="36"/>
        <v>-2.5438819638768928E-3</v>
      </c>
      <c r="D437" s="18">
        <v>98.81</v>
      </c>
      <c r="E437" s="16">
        <f t="shared" si="37"/>
        <v>7.7511473737890135E-3</v>
      </c>
      <c r="F437" s="18">
        <v>27.04</v>
      </c>
      <c r="G437" s="16">
        <f t="shared" si="38"/>
        <v>2.9673590504450953E-3</v>
      </c>
      <c r="J437" s="15">
        <f t="shared" si="39"/>
        <v>-3.0988049657718788E-3</v>
      </c>
      <c r="K437" s="15">
        <f t="shared" si="40"/>
        <v>7.2785105322427327E-3</v>
      </c>
      <c r="L437" s="15">
        <f t="shared" si="41"/>
        <v>2.4969382402572978E-3</v>
      </c>
    </row>
    <row r="438" spans="1:12" x14ac:dyDescent="0.3">
      <c r="A438" s="3">
        <v>43014</v>
      </c>
      <c r="B438" s="18">
        <v>39.630000000000003</v>
      </c>
      <c r="C438" s="16">
        <f t="shared" si="36"/>
        <v>1.0711553175210442E-2</v>
      </c>
      <c r="D438" s="18">
        <v>100.08</v>
      </c>
      <c r="E438" s="16">
        <f t="shared" si="37"/>
        <v>1.2852950106264416E-2</v>
      </c>
      <c r="F438" s="18">
        <v>27.24</v>
      </c>
      <c r="G438" s="16">
        <f t="shared" si="38"/>
        <v>7.3964497041418831E-3</v>
      </c>
      <c r="J438" s="15">
        <f t="shared" si="39"/>
        <v>1.0156630173315456E-2</v>
      </c>
      <c r="K438" s="15">
        <f t="shared" si="40"/>
        <v>1.2380313264718135E-2</v>
      </c>
      <c r="L438" s="15">
        <f t="shared" si="41"/>
        <v>6.9260288939540851E-3</v>
      </c>
    </row>
    <row r="439" spans="1:12" x14ac:dyDescent="0.3">
      <c r="A439" s="3">
        <v>43017</v>
      </c>
      <c r="B439" s="18">
        <v>39.630000000000003</v>
      </c>
      <c r="C439" s="16">
        <f t="shared" si="36"/>
        <v>0</v>
      </c>
      <c r="D439" s="18">
        <v>100.04</v>
      </c>
      <c r="E439" s="16">
        <f t="shared" si="37"/>
        <v>-3.9968025579528721E-4</v>
      </c>
      <c r="F439" s="18">
        <v>27.36</v>
      </c>
      <c r="G439" s="16">
        <f t="shared" si="38"/>
        <v>4.405286343612369E-3</v>
      </c>
      <c r="J439" s="15">
        <f t="shared" si="39"/>
        <v>-5.5492300189498604E-4</v>
      </c>
      <c r="K439" s="15">
        <f t="shared" si="40"/>
        <v>-8.7231709734156792E-4</v>
      </c>
      <c r="L439" s="15">
        <f t="shared" si="41"/>
        <v>3.9348655334245711E-3</v>
      </c>
    </row>
    <row r="440" spans="1:12" x14ac:dyDescent="0.3">
      <c r="A440" s="3">
        <v>43018</v>
      </c>
      <c r="B440" s="18">
        <v>39.83</v>
      </c>
      <c r="C440" s="16">
        <f t="shared" si="36"/>
        <v>5.0466818067120833E-3</v>
      </c>
      <c r="D440" s="18">
        <v>100.74</v>
      </c>
      <c r="E440" s="16">
        <f t="shared" si="37"/>
        <v>6.9972011195520434E-3</v>
      </c>
      <c r="F440" s="18">
        <v>27.22</v>
      </c>
      <c r="G440" s="16">
        <f t="shared" si="38"/>
        <v>-5.1169590643275198E-3</v>
      </c>
      <c r="J440" s="15">
        <f t="shared" si="39"/>
        <v>4.4917588048170969E-3</v>
      </c>
      <c r="K440" s="15">
        <f t="shared" si="40"/>
        <v>6.5245642780057626E-3</v>
      </c>
      <c r="L440" s="15">
        <f t="shared" si="41"/>
        <v>-5.5873798745153178E-3</v>
      </c>
    </row>
    <row r="441" spans="1:12" x14ac:dyDescent="0.3">
      <c r="A441" s="3">
        <v>43019</v>
      </c>
      <c r="B441" s="18">
        <v>39.72</v>
      </c>
      <c r="C441" s="16">
        <f t="shared" si="36"/>
        <v>-2.761737383881524E-3</v>
      </c>
      <c r="D441" s="18">
        <v>100.34</v>
      </c>
      <c r="E441" s="16">
        <f t="shared" si="37"/>
        <v>-3.9706174310104592E-3</v>
      </c>
      <c r="F441" s="18">
        <v>27.03</v>
      </c>
      <c r="G441" s="16">
        <f t="shared" si="38"/>
        <v>-6.9801616458485816E-3</v>
      </c>
      <c r="J441" s="15">
        <f t="shared" si="39"/>
        <v>-3.31666038577651E-3</v>
      </c>
      <c r="K441" s="15">
        <f t="shared" si="40"/>
        <v>-4.44325427255674E-3</v>
      </c>
      <c r="L441" s="15">
        <f t="shared" si="41"/>
        <v>-7.4505824560363795E-3</v>
      </c>
    </row>
    <row r="442" spans="1:12" x14ac:dyDescent="0.3">
      <c r="A442" s="3">
        <v>43020</v>
      </c>
      <c r="B442" s="18">
        <v>40.159999999999997</v>
      </c>
      <c r="C442" s="16">
        <f t="shared" si="36"/>
        <v>1.1077542799597051E-2</v>
      </c>
      <c r="D442" s="18">
        <v>101.18</v>
      </c>
      <c r="E442" s="16">
        <f t="shared" si="37"/>
        <v>8.3715367749650493E-3</v>
      </c>
      <c r="F442" s="18">
        <v>27.15</v>
      </c>
      <c r="G442" s="16">
        <f t="shared" si="38"/>
        <v>4.4395116537179202E-3</v>
      </c>
      <c r="J442" s="15">
        <f t="shared" si="39"/>
        <v>1.0522619797702065E-2</v>
      </c>
      <c r="K442" s="15">
        <f t="shared" si="40"/>
        <v>7.8988999334187685E-3</v>
      </c>
      <c r="L442" s="15">
        <f t="shared" si="41"/>
        <v>3.9690908435301223E-3</v>
      </c>
    </row>
    <row r="443" spans="1:12" x14ac:dyDescent="0.3">
      <c r="A443" s="3">
        <v>43021</v>
      </c>
      <c r="B443" s="18">
        <v>40.36</v>
      </c>
      <c r="C443" s="16">
        <f t="shared" si="36"/>
        <v>4.980079681274896E-3</v>
      </c>
      <c r="D443" s="18">
        <v>101.17</v>
      </c>
      <c r="E443" s="16">
        <f t="shared" si="37"/>
        <v>-9.883376161301527E-5</v>
      </c>
      <c r="F443" s="18">
        <v>27.26</v>
      </c>
      <c r="G443" s="16">
        <f t="shared" si="38"/>
        <v>4.0515653775323734E-3</v>
      </c>
      <c r="J443" s="15">
        <f t="shared" si="39"/>
        <v>4.4251566793799095E-3</v>
      </c>
      <c r="K443" s="15">
        <f t="shared" si="40"/>
        <v>-5.7147060315929598E-4</v>
      </c>
      <c r="L443" s="15">
        <f t="shared" si="41"/>
        <v>3.5811445673445759E-3</v>
      </c>
    </row>
    <row r="444" spans="1:12" x14ac:dyDescent="0.3">
      <c r="A444" s="3">
        <v>43024</v>
      </c>
      <c r="B444" s="18">
        <v>40.51</v>
      </c>
      <c r="C444" s="16">
        <f t="shared" si="36"/>
        <v>3.7165510406342861E-3</v>
      </c>
      <c r="D444" s="18">
        <v>101.23</v>
      </c>
      <c r="E444" s="16">
        <f t="shared" si="37"/>
        <v>5.930611841455935E-4</v>
      </c>
      <c r="F444" s="18">
        <v>27.5</v>
      </c>
      <c r="G444" s="16">
        <f t="shared" si="38"/>
        <v>8.8041085840058209E-3</v>
      </c>
      <c r="J444" s="15">
        <f t="shared" si="39"/>
        <v>3.1616280387393001E-3</v>
      </c>
      <c r="K444" s="15">
        <f t="shared" si="40"/>
        <v>1.2042434259931279E-4</v>
      </c>
      <c r="L444" s="15">
        <f t="shared" si="41"/>
        <v>8.3336877738180229E-3</v>
      </c>
    </row>
    <row r="445" spans="1:12" x14ac:dyDescent="0.3">
      <c r="A445" s="3">
        <v>43025</v>
      </c>
      <c r="B445" s="18">
        <v>40.520000000000003</v>
      </c>
      <c r="C445" s="16">
        <f t="shared" si="36"/>
        <v>2.4685262898072047E-4</v>
      </c>
      <c r="D445" s="18">
        <v>101.51</v>
      </c>
      <c r="E445" s="16">
        <f t="shared" si="37"/>
        <v>2.765978464881913E-3</v>
      </c>
      <c r="F445" s="18">
        <v>27.82</v>
      </c>
      <c r="G445" s="16">
        <f t="shared" si="38"/>
        <v>1.1636363636363667E-2</v>
      </c>
      <c r="J445" s="15">
        <f t="shared" si="39"/>
        <v>-3.0807037291426557E-4</v>
      </c>
      <c r="K445" s="15">
        <f t="shared" si="40"/>
        <v>2.2933416233356322E-3</v>
      </c>
      <c r="L445" s="15">
        <f t="shared" si="41"/>
        <v>1.1165942826175869E-2</v>
      </c>
    </row>
    <row r="446" spans="1:12" x14ac:dyDescent="0.3">
      <c r="A446" s="3">
        <v>43026</v>
      </c>
      <c r="B446" s="18">
        <v>40.270000000000003</v>
      </c>
      <c r="C446" s="16">
        <f t="shared" si="36"/>
        <v>-6.1697926949654258E-3</v>
      </c>
      <c r="D446" s="18">
        <v>101.12</v>
      </c>
      <c r="E446" s="16">
        <f t="shared" si="37"/>
        <v>-3.8419860112304249E-3</v>
      </c>
      <c r="F446" s="18">
        <v>27.59</v>
      </c>
      <c r="G446" s="16">
        <f t="shared" si="38"/>
        <v>-8.2674335010783917E-3</v>
      </c>
      <c r="J446" s="15">
        <f t="shared" si="39"/>
        <v>-6.7247156968604123E-3</v>
      </c>
      <c r="K446" s="15">
        <f t="shared" si="40"/>
        <v>-4.3146228527767057E-3</v>
      </c>
      <c r="L446" s="15">
        <f t="shared" si="41"/>
        <v>-8.7378543112661897E-3</v>
      </c>
    </row>
    <row r="447" spans="1:12" x14ac:dyDescent="0.3">
      <c r="A447" s="3">
        <v>43031</v>
      </c>
      <c r="B447" s="18">
        <v>40.15</v>
      </c>
      <c r="C447" s="16">
        <f t="shared" si="36"/>
        <v>-2.9798857710455762E-3</v>
      </c>
      <c r="D447" s="18">
        <v>101.27</v>
      </c>
      <c r="E447" s="16">
        <f t="shared" si="37"/>
        <v>1.4833860759493334E-3</v>
      </c>
      <c r="F447" s="18">
        <v>27.67</v>
      </c>
      <c r="G447" s="16">
        <f t="shared" si="38"/>
        <v>2.8996013048205871E-3</v>
      </c>
      <c r="J447" s="15">
        <f t="shared" si="39"/>
        <v>-3.5348087729405622E-3</v>
      </c>
      <c r="K447" s="15">
        <f t="shared" si="40"/>
        <v>1.0107492344030525E-3</v>
      </c>
      <c r="L447" s="15">
        <f t="shared" si="41"/>
        <v>2.4291804946327896E-3</v>
      </c>
    </row>
    <row r="448" spans="1:12" x14ac:dyDescent="0.3">
      <c r="A448" s="3">
        <v>43032</v>
      </c>
      <c r="B448" s="18">
        <v>40.26</v>
      </c>
      <c r="C448" s="16">
        <f t="shared" si="36"/>
        <v>2.739726027397138E-3</v>
      </c>
      <c r="D448" s="18">
        <v>101.62</v>
      </c>
      <c r="E448" s="16">
        <f t="shared" si="37"/>
        <v>3.4561074355683452E-3</v>
      </c>
      <c r="F448" s="18">
        <v>28.16</v>
      </c>
      <c r="G448" s="16">
        <f t="shared" si="38"/>
        <v>1.7708709794000743E-2</v>
      </c>
      <c r="J448" s="15">
        <f t="shared" si="39"/>
        <v>2.184803025502152E-3</v>
      </c>
      <c r="K448" s="15">
        <f t="shared" si="40"/>
        <v>2.9834705940220644E-3</v>
      </c>
      <c r="L448" s="15">
        <f t="shared" si="41"/>
        <v>1.7238288983812945E-2</v>
      </c>
    </row>
    <row r="449" spans="1:12" x14ac:dyDescent="0.3">
      <c r="A449" s="3">
        <v>43033</v>
      </c>
      <c r="B449" s="18">
        <v>41.04</v>
      </c>
      <c r="C449" s="16">
        <f t="shared" si="36"/>
        <v>1.9374068554396384E-2</v>
      </c>
      <c r="D449" s="18">
        <v>102.45</v>
      </c>
      <c r="E449" s="16">
        <f t="shared" si="37"/>
        <v>8.1676835268646997E-3</v>
      </c>
      <c r="F449" s="18">
        <v>29.31</v>
      </c>
      <c r="G449" s="16">
        <f t="shared" si="38"/>
        <v>4.0838068181818121E-2</v>
      </c>
      <c r="J449" s="15">
        <f t="shared" si="39"/>
        <v>1.8819145552501398E-2</v>
      </c>
      <c r="K449" s="15">
        <f t="shared" si="40"/>
        <v>7.6950466853184189E-3</v>
      </c>
      <c r="L449" s="15">
        <f t="shared" si="41"/>
        <v>4.0367647371630323E-2</v>
      </c>
    </row>
    <row r="450" spans="1:12" x14ac:dyDescent="0.3">
      <c r="A450" s="3">
        <v>43034</v>
      </c>
      <c r="B450" s="18">
        <v>41.21</v>
      </c>
      <c r="C450" s="16">
        <f t="shared" si="36"/>
        <v>4.1423001949318916E-3</v>
      </c>
      <c r="D450" s="18">
        <v>103.36</v>
      </c>
      <c r="E450" s="16">
        <f t="shared" si="37"/>
        <v>8.8823816495851027E-3</v>
      </c>
      <c r="F450" s="18">
        <v>29.57</v>
      </c>
      <c r="G450" s="16">
        <f t="shared" si="38"/>
        <v>8.8706925963835115E-3</v>
      </c>
      <c r="J450" s="15">
        <f t="shared" si="39"/>
        <v>3.5873771930369056E-3</v>
      </c>
      <c r="K450" s="15">
        <f t="shared" si="40"/>
        <v>8.4097448080388219E-3</v>
      </c>
      <c r="L450" s="15">
        <f t="shared" si="41"/>
        <v>8.4002717861957135E-3</v>
      </c>
    </row>
    <row r="451" spans="1:12" x14ac:dyDescent="0.3">
      <c r="A451" s="3">
        <v>43035</v>
      </c>
      <c r="B451" s="18">
        <v>41.18</v>
      </c>
      <c r="C451" s="16">
        <f t="shared" si="36"/>
        <v>-7.2797864595974815E-4</v>
      </c>
      <c r="D451" s="18">
        <v>103.67</v>
      </c>
      <c r="E451" s="16">
        <f t="shared" si="37"/>
        <v>2.9992260061919573E-3</v>
      </c>
      <c r="F451" s="18">
        <v>29.68</v>
      </c>
      <c r="G451" s="16">
        <f t="shared" si="38"/>
        <v>3.7199864727763821E-3</v>
      </c>
      <c r="J451" s="15">
        <f t="shared" si="39"/>
        <v>-1.2829016478547342E-3</v>
      </c>
      <c r="K451" s="15">
        <f t="shared" si="40"/>
        <v>2.5265891646456765E-3</v>
      </c>
      <c r="L451" s="15">
        <f t="shared" si="41"/>
        <v>3.2495656625885845E-3</v>
      </c>
    </row>
    <row r="452" spans="1:12" x14ac:dyDescent="0.3">
      <c r="A452" s="3">
        <v>43038</v>
      </c>
      <c r="B452" s="18">
        <v>41.4</v>
      </c>
      <c r="C452" s="16">
        <f t="shared" si="36"/>
        <v>5.3423992229237882E-3</v>
      </c>
      <c r="D452" s="18">
        <v>104.59</v>
      </c>
      <c r="E452" s="16">
        <f t="shared" si="37"/>
        <v>8.8743127230634933E-3</v>
      </c>
      <c r="F452" s="18">
        <v>29.58</v>
      </c>
      <c r="G452" s="16">
        <f t="shared" si="38"/>
        <v>-3.369272237196852E-3</v>
      </c>
      <c r="J452" s="15">
        <f t="shared" si="39"/>
        <v>4.7874762210288017E-3</v>
      </c>
      <c r="K452" s="15">
        <f t="shared" si="40"/>
        <v>8.4016758815172125E-3</v>
      </c>
      <c r="L452" s="15">
        <f t="shared" si="41"/>
        <v>-3.8396930473846495E-3</v>
      </c>
    </row>
    <row r="453" spans="1:12" x14ac:dyDescent="0.3">
      <c r="A453" s="3">
        <v>43039</v>
      </c>
      <c r="B453" s="18">
        <v>41.4</v>
      </c>
      <c r="C453" s="16">
        <f t="shared" ref="C453:C516" si="42">B453/B452-1</f>
        <v>0</v>
      </c>
      <c r="D453" s="18">
        <v>104.94</v>
      </c>
      <c r="E453" s="16">
        <f t="shared" ref="E453:E516" si="43">D453/D452-1</f>
        <v>3.3464002294674167E-3</v>
      </c>
      <c r="F453" s="18">
        <v>29.72</v>
      </c>
      <c r="G453" s="16">
        <f t="shared" ref="G453:G516" si="44">F453/F452-1</f>
        <v>4.7329276538201626E-3</v>
      </c>
      <c r="J453" s="15">
        <f t="shared" ref="J453:J516" si="45">C453-$C$1235</f>
        <v>-5.5492300189498604E-4</v>
      </c>
      <c r="K453" s="15">
        <f t="shared" ref="K453:K516" si="46">E453-$E$1235</f>
        <v>2.8737633879211359E-3</v>
      </c>
      <c r="L453" s="15">
        <f t="shared" ref="L453:L516" si="47">G453-$G$1235</f>
        <v>4.2625068436323646E-3</v>
      </c>
    </row>
    <row r="454" spans="1:12" x14ac:dyDescent="0.3">
      <c r="A454" s="3">
        <v>43040</v>
      </c>
      <c r="B454" s="18">
        <v>41.9</v>
      </c>
      <c r="C454" s="16">
        <f t="shared" si="42"/>
        <v>1.2077294685990392E-2</v>
      </c>
      <c r="D454" s="18">
        <v>105.56</v>
      </c>
      <c r="E454" s="16">
        <f t="shared" si="43"/>
        <v>5.9081379836096737E-3</v>
      </c>
      <c r="F454" s="18">
        <v>29.93</v>
      </c>
      <c r="G454" s="16">
        <f t="shared" si="44"/>
        <v>7.0659488559892125E-3</v>
      </c>
      <c r="J454" s="15">
        <f t="shared" si="45"/>
        <v>1.1522371684095405E-2</v>
      </c>
      <c r="K454" s="15">
        <f t="shared" si="46"/>
        <v>5.4355011420633929E-3</v>
      </c>
      <c r="L454" s="15">
        <f t="shared" si="47"/>
        <v>6.5955280458014146E-3</v>
      </c>
    </row>
    <row r="455" spans="1:12" x14ac:dyDescent="0.3">
      <c r="A455" s="3">
        <v>43041</v>
      </c>
      <c r="B455" s="18">
        <v>41.8</v>
      </c>
      <c r="C455" s="16">
        <f t="shared" si="42"/>
        <v>-2.3866348448687846E-3</v>
      </c>
      <c r="D455" s="18">
        <v>105.54</v>
      </c>
      <c r="E455" s="16">
        <f t="shared" si="43"/>
        <v>-1.8946570670708152E-4</v>
      </c>
      <c r="F455" s="18">
        <v>30.25</v>
      </c>
      <c r="G455" s="16">
        <f t="shared" si="44"/>
        <v>1.069161376545269E-2</v>
      </c>
      <c r="J455" s="15">
        <f t="shared" si="45"/>
        <v>-2.9415578467637707E-3</v>
      </c>
      <c r="K455" s="15">
        <f t="shared" si="46"/>
        <v>-6.6210254825336222E-4</v>
      </c>
      <c r="L455" s="15">
        <f t="shared" si="47"/>
        <v>1.0221192955264892E-2</v>
      </c>
    </row>
    <row r="456" spans="1:12" x14ac:dyDescent="0.3">
      <c r="A456" s="3">
        <v>43042</v>
      </c>
      <c r="B456" s="18">
        <v>41.95</v>
      </c>
      <c r="C456" s="16">
        <f t="shared" si="42"/>
        <v>3.5885167464115852E-3</v>
      </c>
      <c r="D456" s="18">
        <v>105.8</v>
      </c>
      <c r="E456" s="16">
        <f t="shared" si="43"/>
        <v>2.4635209399279656E-3</v>
      </c>
      <c r="F456" s="18">
        <v>30.34</v>
      </c>
      <c r="G456" s="16">
        <f t="shared" si="44"/>
        <v>2.9752066115702469E-3</v>
      </c>
      <c r="J456" s="15">
        <f t="shared" si="45"/>
        <v>3.0335937445165992E-3</v>
      </c>
      <c r="K456" s="15">
        <f t="shared" si="46"/>
        <v>1.9908840983816848E-3</v>
      </c>
      <c r="L456" s="15">
        <f t="shared" si="47"/>
        <v>2.5047858013824494E-3</v>
      </c>
    </row>
    <row r="457" spans="1:12" x14ac:dyDescent="0.3">
      <c r="A457" s="3">
        <v>43045</v>
      </c>
      <c r="B457" s="18">
        <v>42.01</v>
      </c>
      <c r="C457" s="16">
        <f t="shared" si="42"/>
        <v>1.4302741358758198E-3</v>
      </c>
      <c r="D457" s="18">
        <v>106</v>
      </c>
      <c r="E457" s="16">
        <f t="shared" si="43"/>
        <v>1.890359168241984E-3</v>
      </c>
      <c r="F457" s="18">
        <v>30.41</v>
      </c>
      <c r="G457" s="16">
        <f t="shared" si="44"/>
        <v>2.3071852340144083E-3</v>
      </c>
      <c r="J457" s="15">
        <f t="shared" si="45"/>
        <v>8.7535113398083371E-4</v>
      </c>
      <c r="K457" s="15">
        <f t="shared" si="46"/>
        <v>1.4177223266957032E-3</v>
      </c>
      <c r="L457" s="15">
        <f t="shared" si="47"/>
        <v>1.8367644238266106E-3</v>
      </c>
    </row>
    <row r="458" spans="1:12" x14ac:dyDescent="0.3">
      <c r="A458" s="3">
        <v>43046</v>
      </c>
      <c r="B458" s="18">
        <v>41.49</v>
      </c>
      <c r="C458" s="16">
        <f t="shared" si="42"/>
        <v>-1.2378005236848288E-2</v>
      </c>
      <c r="D458" s="18">
        <v>104.92</v>
      </c>
      <c r="E458" s="16">
        <f t="shared" si="43"/>
        <v>-1.0188679245282994E-2</v>
      </c>
      <c r="F458" s="18">
        <v>29.94</v>
      </c>
      <c r="G458" s="16">
        <f t="shared" si="44"/>
        <v>-1.5455442288720755E-2</v>
      </c>
      <c r="J458" s="15">
        <f t="shared" si="45"/>
        <v>-1.2932928238743275E-2</v>
      </c>
      <c r="K458" s="15">
        <f t="shared" si="46"/>
        <v>-1.0661316086829275E-2</v>
      </c>
      <c r="L458" s="15">
        <f t="shared" si="47"/>
        <v>-1.5925863098908553E-2</v>
      </c>
    </row>
    <row r="459" spans="1:12" x14ac:dyDescent="0.3">
      <c r="A459" s="3">
        <v>43047</v>
      </c>
      <c r="B459" s="18">
        <v>41.33</v>
      </c>
      <c r="C459" s="16">
        <f t="shared" si="42"/>
        <v>-3.8563509279345709E-3</v>
      </c>
      <c r="D459" s="18">
        <v>103.96</v>
      </c>
      <c r="E459" s="16">
        <f t="shared" si="43"/>
        <v>-9.1498284407167674E-3</v>
      </c>
      <c r="F459" s="18">
        <v>29.81</v>
      </c>
      <c r="G459" s="16">
        <f t="shared" si="44"/>
        <v>-4.3420173680696061E-3</v>
      </c>
      <c r="J459" s="15">
        <f t="shared" si="45"/>
        <v>-4.4112739298295574E-3</v>
      </c>
      <c r="K459" s="15">
        <f t="shared" si="46"/>
        <v>-9.6224652822630482E-3</v>
      </c>
      <c r="L459" s="15">
        <f t="shared" si="47"/>
        <v>-4.8124381782574041E-3</v>
      </c>
    </row>
    <row r="460" spans="1:12" x14ac:dyDescent="0.3">
      <c r="A460" s="3">
        <v>43048</v>
      </c>
      <c r="B460" s="18">
        <v>41.39</v>
      </c>
      <c r="C460" s="16">
        <f t="shared" si="42"/>
        <v>1.451729978224181E-3</v>
      </c>
      <c r="D460" s="18">
        <v>104.81</v>
      </c>
      <c r="E460" s="16">
        <f t="shared" si="43"/>
        <v>8.1762216237015739E-3</v>
      </c>
      <c r="F460" s="18">
        <v>29.93</v>
      </c>
      <c r="G460" s="16">
        <f t="shared" si="44"/>
        <v>4.0254948004025959E-3</v>
      </c>
      <c r="J460" s="15">
        <f t="shared" si="45"/>
        <v>8.96806976329195E-4</v>
      </c>
      <c r="K460" s="15">
        <f t="shared" si="46"/>
        <v>7.7035847821552931E-3</v>
      </c>
      <c r="L460" s="15">
        <f t="shared" si="47"/>
        <v>3.5550739902147984E-3</v>
      </c>
    </row>
    <row r="461" spans="1:12" x14ac:dyDescent="0.3">
      <c r="A461" s="3">
        <v>43049</v>
      </c>
      <c r="B461" s="18">
        <v>41.56</v>
      </c>
      <c r="C461" s="16">
        <f t="shared" si="42"/>
        <v>4.1072722879922363E-3</v>
      </c>
      <c r="D461" s="18">
        <v>104.55</v>
      </c>
      <c r="E461" s="16">
        <f t="shared" si="43"/>
        <v>-2.48067932449203E-3</v>
      </c>
      <c r="F461" s="18">
        <v>30.03</v>
      </c>
      <c r="G461" s="16">
        <f t="shared" si="44"/>
        <v>3.3411293017040489E-3</v>
      </c>
      <c r="J461" s="15">
        <f t="shared" si="45"/>
        <v>3.5523492860972503E-3</v>
      </c>
      <c r="K461" s="15">
        <f t="shared" si="46"/>
        <v>-2.9533161660383108E-3</v>
      </c>
      <c r="L461" s="15">
        <f t="shared" si="47"/>
        <v>2.8707084915162513E-3</v>
      </c>
    </row>
    <row r="462" spans="1:12" x14ac:dyDescent="0.3">
      <c r="A462" s="3">
        <v>43052</v>
      </c>
      <c r="B462" s="18">
        <v>41.22</v>
      </c>
      <c r="C462" s="16">
        <f t="shared" si="42"/>
        <v>-8.180943214629588E-3</v>
      </c>
      <c r="D462" s="18">
        <v>103.99</v>
      </c>
      <c r="E462" s="16">
        <f t="shared" si="43"/>
        <v>-5.3562888570062306E-3</v>
      </c>
      <c r="F462" s="18">
        <v>29.74</v>
      </c>
      <c r="G462" s="16">
        <f t="shared" si="44"/>
        <v>-9.6570096570097741E-3</v>
      </c>
      <c r="J462" s="15">
        <f t="shared" si="45"/>
        <v>-8.7358662165245744E-3</v>
      </c>
      <c r="K462" s="15">
        <f t="shared" si="46"/>
        <v>-5.8289256985525114E-3</v>
      </c>
      <c r="L462" s="15">
        <f t="shared" si="47"/>
        <v>-1.0127430467197572E-2</v>
      </c>
    </row>
    <row r="463" spans="1:12" x14ac:dyDescent="0.3">
      <c r="A463" s="3">
        <v>43053</v>
      </c>
      <c r="B463" s="18">
        <v>41.04</v>
      </c>
      <c r="C463" s="16">
        <f t="shared" si="42"/>
        <v>-4.366812227074246E-3</v>
      </c>
      <c r="D463" s="18">
        <v>103.55</v>
      </c>
      <c r="E463" s="16">
        <f t="shared" si="43"/>
        <v>-4.2311760746225335E-3</v>
      </c>
      <c r="F463" s="18">
        <v>29.53</v>
      </c>
      <c r="G463" s="16">
        <f t="shared" si="44"/>
        <v>-7.0611970410221492E-3</v>
      </c>
      <c r="J463" s="15">
        <f t="shared" si="45"/>
        <v>-4.9217352289692325E-3</v>
      </c>
      <c r="K463" s="15">
        <f t="shared" si="46"/>
        <v>-4.7038129161688143E-3</v>
      </c>
      <c r="L463" s="15">
        <f t="shared" si="47"/>
        <v>-7.5316178512099471E-3</v>
      </c>
    </row>
    <row r="464" spans="1:12" x14ac:dyDescent="0.3">
      <c r="A464" s="3">
        <v>43054</v>
      </c>
      <c r="B464" s="18">
        <v>40.72</v>
      </c>
      <c r="C464" s="16">
        <f t="shared" si="42"/>
        <v>-7.7972709551656916E-3</v>
      </c>
      <c r="D464" s="18">
        <v>102.53</v>
      </c>
      <c r="E464" s="16">
        <f t="shared" si="43"/>
        <v>-9.8503138580395833E-3</v>
      </c>
      <c r="F464" s="18">
        <v>29.15</v>
      </c>
      <c r="G464" s="16">
        <f t="shared" si="44"/>
        <v>-1.2868269556383427E-2</v>
      </c>
      <c r="J464" s="15">
        <f t="shared" si="45"/>
        <v>-8.352193957060678E-3</v>
      </c>
      <c r="K464" s="15">
        <f t="shared" si="46"/>
        <v>-1.0322950699585864E-2</v>
      </c>
      <c r="L464" s="15">
        <f t="shared" si="47"/>
        <v>-1.3338690366571225E-2</v>
      </c>
    </row>
    <row r="465" spans="1:12" x14ac:dyDescent="0.3">
      <c r="A465" s="3">
        <v>43055</v>
      </c>
      <c r="B465" s="18">
        <v>41.13</v>
      </c>
      <c r="C465" s="16">
        <f t="shared" si="42"/>
        <v>1.0068762278978571E-2</v>
      </c>
      <c r="D465" s="18">
        <v>102.83</v>
      </c>
      <c r="E465" s="16">
        <f t="shared" si="43"/>
        <v>2.9259728859845069E-3</v>
      </c>
      <c r="F465" s="18">
        <v>29.49</v>
      </c>
      <c r="G465" s="16">
        <f t="shared" si="44"/>
        <v>1.1663807890222921E-2</v>
      </c>
      <c r="J465" s="15">
        <f t="shared" si="45"/>
        <v>9.5138392770835849E-3</v>
      </c>
      <c r="K465" s="15">
        <f t="shared" si="46"/>
        <v>2.4533360444382261E-3</v>
      </c>
      <c r="L465" s="15">
        <f t="shared" si="47"/>
        <v>1.1193387080035123E-2</v>
      </c>
    </row>
    <row r="466" spans="1:12" x14ac:dyDescent="0.3">
      <c r="A466" s="3">
        <v>43056</v>
      </c>
      <c r="B466" s="18">
        <v>41.46</v>
      </c>
      <c r="C466" s="16">
        <f t="shared" si="42"/>
        <v>8.023340627279385E-3</v>
      </c>
      <c r="D466" s="18">
        <v>103.62</v>
      </c>
      <c r="E466" s="16">
        <f t="shared" si="43"/>
        <v>7.6825829038218441E-3</v>
      </c>
      <c r="F466" s="18">
        <v>29.8</v>
      </c>
      <c r="G466" s="16">
        <f t="shared" si="44"/>
        <v>1.0512037978976041E-2</v>
      </c>
      <c r="J466" s="15">
        <f t="shared" si="45"/>
        <v>7.4684176253843985E-3</v>
      </c>
      <c r="K466" s="15">
        <f t="shared" si="46"/>
        <v>7.2099460622755632E-3</v>
      </c>
      <c r="L466" s="15">
        <f t="shared" si="47"/>
        <v>1.0041617168788243E-2</v>
      </c>
    </row>
    <row r="467" spans="1:12" x14ac:dyDescent="0.3">
      <c r="A467" s="3">
        <v>43059</v>
      </c>
      <c r="B467" s="18">
        <v>41.5</v>
      </c>
      <c r="C467" s="16">
        <f t="shared" si="42"/>
        <v>9.6478533526278554E-4</v>
      </c>
      <c r="D467" s="18">
        <v>104.15</v>
      </c>
      <c r="E467" s="16">
        <f t="shared" si="43"/>
        <v>5.1148426944604974E-3</v>
      </c>
      <c r="F467" s="18">
        <v>29.82</v>
      </c>
      <c r="G467" s="16">
        <f t="shared" si="44"/>
        <v>6.7114093959719234E-4</v>
      </c>
      <c r="J467" s="15">
        <f t="shared" si="45"/>
        <v>4.098623333677995E-4</v>
      </c>
      <c r="K467" s="15">
        <f t="shared" si="46"/>
        <v>4.6422058529142166E-3</v>
      </c>
      <c r="L467" s="15">
        <f t="shared" si="47"/>
        <v>2.0072012940939465E-4</v>
      </c>
    </row>
    <row r="468" spans="1:12" x14ac:dyDescent="0.3">
      <c r="A468" s="3">
        <v>43060</v>
      </c>
      <c r="B468" s="18">
        <v>41.65</v>
      </c>
      <c r="C468" s="16">
        <f t="shared" si="42"/>
        <v>3.6144578313253017E-3</v>
      </c>
      <c r="D468" s="18">
        <v>104.47</v>
      </c>
      <c r="E468" s="16">
        <f t="shared" si="43"/>
        <v>3.0724915986557466E-3</v>
      </c>
      <c r="F468" s="18">
        <v>29.88</v>
      </c>
      <c r="G468" s="16">
        <f t="shared" si="44"/>
        <v>2.012072434607548E-3</v>
      </c>
      <c r="J468" s="15">
        <f t="shared" si="45"/>
        <v>3.0595348294303157E-3</v>
      </c>
      <c r="K468" s="15">
        <f t="shared" si="46"/>
        <v>2.5998547571094658E-3</v>
      </c>
      <c r="L468" s="15">
        <f t="shared" si="47"/>
        <v>1.5416516244197503E-3</v>
      </c>
    </row>
    <row r="469" spans="1:12" x14ac:dyDescent="0.3">
      <c r="A469" s="3">
        <v>43061</v>
      </c>
      <c r="B469" s="18">
        <v>41.64</v>
      </c>
      <c r="C469" s="16">
        <f t="shared" si="42"/>
        <v>-2.4009603841534943E-4</v>
      </c>
      <c r="D469" s="18">
        <v>104.67</v>
      </c>
      <c r="E469" s="16">
        <f t="shared" si="43"/>
        <v>1.9144251938356671E-3</v>
      </c>
      <c r="F469" s="18">
        <v>29.98</v>
      </c>
      <c r="G469" s="16">
        <f t="shared" si="44"/>
        <v>3.3467202141901353E-3</v>
      </c>
      <c r="J469" s="15">
        <f t="shared" si="45"/>
        <v>-7.9501904031033547E-4</v>
      </c>
      <c r="K469" s="15">
        <f t="shared" si="46"/>
        <v>1.4417883522893863E-3</v>
      </c>
      <c r="L469" s="15">
        <f t="shared" si="47"/>
        <v>2.8762994040023378E-3</v>
      </c>
    </row>
    <row r="470" spans="1:12" x14ac:dyDescent="0.3">
      <c r="A470" s="3">
        <v>43062</v>
      </c>
      <c r="B470" s="18">
        <v>41.67</v>
      </c>
      <c r="C470" s="16">
        <f t="shared" si="42"/>
        <v>7.2046109510082168E-4</v>
      </c>
      <c r="D470" s="18">
        <v>105.47</v>
      </c>
      <c r="E470" s="16">
        <f t="shared" si="43"/>
        <v>7.6430686920798685E-3</v>
      </c>
      <c r="F470" s="18">
        <v>30</v>
      </c>
      <c r="G470" s="16">
        <f t="shared" si="44"/>
        <v>6.6711140760511434E-4</v>
      </c>
      <c r="J470" s="15">
        <f t="shared" si="45"/>
        <v>1.6553809320583564E-4</v>
      </c>
      <c r="K470" s="15">
        <f t="shared" si="46"/>
        <v>7.1704318505335877E-3</v>
      </c>
      <c r="L470" s="15">
        <f t="shared" si="47"/>
        <v>1.9669059741731664E-4</v>
      </c>
    </row>
    <row r="471" spans="1:12" x14ac:dyDescent="0.3">
      <c r="A471" s="3">
        <v>43063</v>
      </c>
      <c r="B471" s="18">
        <v>41.81</v>
      </c>
      <c r="C471" s="16">
        <f t="shared" si="42"/>
        <v>3.3597312215023489E-3</v>
      </c>
      <c r="D471" s="18">
        <v>106.41</v>
      </c>
      <c r="E471" s="16">
        <f t="shared" si="43"/>
        <v>8.9124869631174164E-3</v>
      </c>
      <c r="F471" s="18">
        <v>30.15</v>
      </c>
      <c r="G471" s="16">
        <f t="shared" si="44"/>
        <v>4.9999999999998934E-3</v>
      </c>
      <c r="J471" s="15">
        <f t="shared" si="45"/>
        <v>2.8048082196073629E-3</v>
      </c>
      <c r="K471" s="15">
        <f t="shared" si="46"/>
        <v>8.4398501215711356E-3</v>
      </c>
      <c r="L471" s="15">
        <f t="shared" si="47"/>
        <v>4.5295791898120955E-3</v>
      </c>
    </row>
    <row r="472" spans="1:12" x14ac:dyDescent="0.3">
      <c r="A472" s="3">
        <v>43066</v>
      </c>
      <c r="B472" s="18">
        <v>41.97</v>
      </c>
      <c r="C472" s="16">
        <f t="shared" si="42"/>
        <v>3.8268356852426688E-3</v>
      </c>
      <c r="D472" s="18">
        <v>106.71</v>
      </c>
      <c r="E472" s="16">
        <f t="shared" si="43"/>
        <v>2.8192839018887916E-3</v>
      </c>
      <c r="F472" s="18">
        <v>30.26</v>
      </c>
      <c r="G472" s="16">
        <f t="shared" si="44"/>
        <v>3.648424543946982E-3</v>
      </c>
      <c r="J472" s="15">
        <f t="shared" si="45"/>
        <v>3.2719126833476828E-3</v>
      </c>
      <c r="K472" s="15">
        <f t="shared" si="46"/>
        <v>2.3466470603425108E-3</v>
      </c>
      <c r="L472" s="15">
        <f t="shared" si="47"/>
        <v>3.1780037337591845E-3</v>
      </c>
    </row>
    <row r="473" spans="1:12" x14ac:dyDescent="0.3">
      <c r="A473" s="3">
        <v>43067</v>
      </c>
      <c r="B473" s="18">
        <v>41.84</v>
      </c>
      <c r="C473" s="16">
        <f t="shared" si="42"/>
        <v>-3.0974505599236091E-3</v>
      </c>
      <c r="D473" s="18">
        <v>106.93</v>
      </c>
      <c r="E473" s="16">
        <f t="shared" si="43"/>
        <v>2.0616624496299085E-3</v>
      </c>
      <c r="F473" s="18">
        <v>30.18</v>
      </c>
      <c r="G473" s="16">
        <f t="shared" si="44"/>
        <v>-2.6437541308659274E-3</v>
      </c>
      <c r="J473" s="15">
        <f t="shared" si="45"/>
        <v>-3.6523735618185951E-3</v>
      </c>
      <c r="K473" s="15">
        <f t="shared" si="46"/>
        <v>1.5890256080836277E-3</v>
      </c>
      <c r="L473" s="15">
        <f t="shared" si="47"/>
        <v>-3.1141749410537249E-3</v>
      </c>
    </row>
    <row r="474" spans="1:12" x14ac:dyDescent="0.3">
      <c r="A474" s="3">
        <v>43068</v>
      </c>
      <c r="B474" s="18">
        <v>41.82</v>
      </c>
      <c r="C474" s="16">
        <f t="shared" si="42"/>
        <v>-4.7801147227544138E-4</v>
      </c>
      <c r="D474" s="18">
        <v>107.24</v>
      </c>
      <c r="E474" s="16">
        <f t="shared" si="43"/>
        <v>2.8990928644907488E-3</v>
      </c>
      <c r="F474" s="18">
        <v>30.18</v>
      </c>
      <c r="G474" s="16">
        <f t="shared" si="44"/>
        <v>0</v>
      </c>
      <c r="J474" s="15">
        <f t="shared" si="45"/>
        <v>-1.0329344741704274E-3</v>
      </c>
      <c r="K474" s="15">
        <f t="shared" si="46"/>
        <v>2.426456022944468E-3</v>
      </c>
      <c r="L474" s="15">
        <f t="shared" si="47"/>
        <v>-4.704208101877977E-4</v>
      </c>
    </row>
    <row r="475" spans="1:12" x14ac:dyDescent="0.3">
      <c r="A475" s="3">
        <v>43069</v>
      </c>
      <c r="B475" s="18">
        <v>41.32</v>
      </c>
      <c r="C475" s="16">
        <f t="shared" si="42"/>
        <v>-1.1956001912960312E-2</v>
      </c>
      <c r="D475" s="18">
        <v>106.82</v>
      </c>
      <c r="E475" s="16">
        <f t="shared" si="43"/>
        <v>-3.916449086161844E-3</v>
      </c>
      <c r="F475" s="18">
        <v>29.99</v>
      </c>
      <c r="G475" s="16">
        <f t="shared" si="44"/>
        <v>-6.2955599734924039E-3</v>
      </c>
      <c r="J475" s="15">
        <f t="shared" si="45"/>
        <v>-1.2510924914855299E-2</v>
      </c>
      <c r="K475" s="15">
        <f t="shared" si="46"/>
        <v>-4.3890859277081248E-3</v>
      </c>
      <c r="L475" s="15">
        <f t="shared" si="47"/>
        <v>-6.7659807836802019E-3</v>
      </c>
    </row>
    <row r="476" spans="1:12" x14ac:dyDescent="0.3">
      <c r="A476" s="3">
        <v>43070</v>
      </c>
      <c r="B476" s="18">
        <v>40.9</v>
      </c>
      <c r="C476" s="16">
        <f t="shared" si="42"/>
        <v>-1.0164569215876162E-2</v>
      </c>
      <c r="D476" s="18">
        <v>105.28</v>
      </c>
      <c r="E476" s="16">
        <f t="shared" si="43"/>
        <v>-1.4416775884665722E-2</v>
      </c>
      <c r="F476" s="18">
        <v>29.6</v>
      </c>
      <c r="G476" s="16">
        <f t="shared" si="44"/>
        <v>-1.3004334778259352E-2</v>
      </c>
      <c r="J476" s="15">
        <f t="shared" si="45"/>
        <v>-1.0719492217771149E-2</v>
      </c>
      <c r="K476" s="15">
        <f t="shared" si="46"/>
        <v>-1.4889412726212003E-2</v>
      </c>
      <c r="L476" s="15">
        <f t="shared" si="47"/>
        <v>-1.347475558844715E-2</v>
      </c>
    </row>
    <row r="477" spans="1:12" x14ac:dyDescent="0.3">
      <c r="A477" s="3">
        <v>43073</v>
      </c>
      <c r="B477" s="18">
        <v>41.01</v>
      </c>
      <c r="C477" s="16">
        <f t="shared" si="42"/>
        <v>2.6894865525672884E-3</v>
      </c>
      <c r="D477" s="18">
        <v>105.26</v>
      </c>
      <c r="E477" s="16">
        <f t="shared" si="43"/>
        <v>-1.899696048631716E-4</v>
      </c>
      <c r="F477" s="18">
        <v>29.56</v>
      </c>
      <c r="G477" s="16">
        <f t="shared" si="44"/>
        <v>-1.3513513513514486E-3</v>
      </c>
      <c r="J477" s="15">
        <f t="shared" si="45"/>
        <v>2.1345635506723024E-3</v>
      </c>
      <c r="K477" s="15">
        <f t="shared" si="46"/>
        <v>-6.6260644640945231E-4</v>
      </c>
      <c r="L477" s="15">
        <f t="shared" si="47"/>
        <v>-1.8217721615392463E-3</v>
      </c>
    </row>
    <row r="478" spans="1:12" x14ac:dyDescent="0.3">
      <c r="A478" s="3">
        <v>43074</v>
      </c>
      <c r="B478" s="18">
        <v>40.94</v>
      </c>
      <c r="C478" s="16">
        <f t="shared" si="42"/>
        <v>-1.7069007559131766E-3</v>
      </c>
      <c r="D478" s="18">
        <v>105.71</v>
      </c>
      <c r="E478" s="16">
        <f t="shared" si="43"/>
        <v>4.275128253847571E-3</v>
      </c>
      <c r="F478" s="18">
        <v>29.72</v>
      </c>
      <c r="G478" s="16">
        <f t="shared" si="44"/>
        <v>5.412719891745521E-3</v>
      </c>
      <c r="J478" s="15">
        <f t="shared" si="45"/>
        <v>-2.2618237578081626E-3</v>
      </c>
      <c r="K478" s="15">
        <f t="shared" si="46"/>
        <v>3.8024914123012902E-3</v>
      </c>
      <c r="L478" s="15">
        <f t="shared" si="47"/>
        <v>4.9422990815577231E-3</v>
      </c>
    </row>
    <row r="479" spans="1:12" x14ac:dyDescent="0.3">
      <c r="A479" s="3">
        <v>43075</v>
      </c>
      <c r="B479" s="18">
        <v>40.619999999999997</v>
      </c>
      <c r="C479" s="16">
        <f t="shared" si="42"/>
        <v>-7.816316560820713E-3</v>
      </c>
      <c r="D479" s="18">
        <v>104.74</v>
      </c>
      <c r="E479" s="16">
        <f t="shared" si="43"/>
        <v>-9.1760476776084898E-3</v>
      </c>
      <c r="F479" s="18">
        <v>29.53</v>
      </c>
      <c r="G479" s="16">
        <f t="shared" si="44"/>
        <v>-6.3930013458949331E-3</v>
      </c>
      <c r="J479" s="15">
        <f t="shared" si="45"/>
        <v>-8.3712395627156995E-3</v>
      </c>
      <c r="K479" s="15">
        <f t="shared" si="46"/>
        <v>-9.6486845191547706E-3</v>
      </c>
      <c r="L479" s="15">
        <f t="shared" si="47"/>
        <v>-6.863422156082731E-3</v>
      </c>
    </row>
    <row r="480" spans="1:12" x14ac:dyDescent="0.3">
      <c r="A480" s="3">
        <v>43076</v>
      </c>
      <c r="B480" s="18">
        <v>41.32</v>
      </c>
      <c r="C480" s="16">
        <f t="shared" si="42"/>
        <v>1.7232890201871021E-2</v>
      </c>
      <c r="D480" s="18">
        <v>106</v>
      </c>
      <c r="E480" s="16">
        <f t="shared" si="43"/>
        <v>1.2029788046591605E-2</v>
      </c>
      <c r="F480" s="18">
        <v>29.71</v>
      </c>
      <c r="G480" s="16">
        <f t="shared" si="44"/>
        <v>6.0954961056551848E-3</v>
      </c>
      <c r="J480" s="15">
        <f t="shared" si="45"/>
        <v>1.6677967199976034E-2</v>
      </c>
      <c r="K480" s="15">
        <f t="shared" si="46"/>
        <v>1.1557151205045324E-2</v>
      </c>
      <c r="L480" s="15">
        <f t="shared" si="47"/>
        <v>5.6250752954673869E-3</v>
      </c>
    </row>
    <row r="481" spans="1:12" x14ac:dyDescent="0.3">
      <c r="A481" s="3">
        <v>43077</v>
      </c>
      <c r="B481" s="18">
        <v>41.74</v>
      </c>
      <c r="C481" s="16">
        <f t="shared" si="42"/>
        <v>1.0164569215876051E-2</v>
      </c>
      <c r="D481" s="18">
        <v>106.62</v>
      </c>
      <c r="E481" s="16">
        <f t="shared" si="43"/>
        <v>5.8490566037736613E-3</v>
      </c>
      <c r="F481" s="18">
        <v>29.85</v>
      </c>
      <c r="G481" s="16">
        <f t="shared" si="44"/>
        <v>4.7122181083809611E-3</v>
      </c>
      <c r="J481" s="15">
        <f t="shared" si="45"/>
        <v>9.609646213981065E-3</v>
      </c>
      <c r="K481" s="15">
        <f t="shared" si="46"/>
        <v>5.3764197622273805E-3</v>
      </c>
      <c r="L481" s="15">
        <f t="shared" si="47"/>
        <v>4.2417972981931631E-3</v>
      </c>
    </row>
    <row r="482" spans="1:12" x14ac:dyDescent="0.3">
      <c r="A482" s="3">
        <v>43080</v>
      </c>
      <c r="B482" s="18">
        <v>41.94</v>
      </c>
      <c r="C482" s="16">
        <f t="shared" si="42"/>
        <v>4.7915668423572644E-3</v>
      </c>
      <c r="D482" s="18">
        <v>106.92</v>
      </c>
      <c r="E482" s="16">
        <f t="shared" si="43"/>
        <v>2.8137310073157451E-3</v>
      </c>
      <c r="F482" s="18">
        <v>30.09</v>
      </c>
      <c r="G482" s="16">
        <f t="shared" si="44"/>
        <v>8.040201005025116E-3</v>
      </c>
      <c r="J482" s="15">
        <f t="shared" si="45"/>
        <v>4.2366438404622779E-3</v>
      </c>
      <c r="K482" s="15">
        <f t="shared" si="46"/>
        <v>2.3410941657694643E-3</v>
      </c>
      <c r="L482" s="15">
        <f t="shared" si="47"/>
        <v>7.5697801948373181E-3</v>
      </c>
    </row>
    <row r="483" spans="1:12" x14ac:dyDescent="0.3">
      <c r="A483" s="3">
        <v>43081</v>
      </c>
      <c r="B483" s="18">
        <v>41.64</v>
      </c>
      <c r="C483" s="16">
        <f t="shared" si="42"/>
        <v>-7.1530758226036051E-3</v>
      </c>
      <c r="D483" s="18">
        <v>106.09</v>
      </c>
      <c r="E483" s="16">
        <f t="shared" si="43"/>
        <v>-7.7628133183688108E-3</v>
      </c>
      <c r="F483" s="18">
        <v>29.9</v>
      </c>
      <c r="G483" s="16">
        <f t="shared" si="44"/>
        <v>-6.3143901628448518E-3</v>
      </c>
      <c r="J483" s="15">
        <f t="shared" si="45"/>
        <v>-7.7079988244985916E-3</v>
      </c>
      <c r="K483" s="15">
        <f t="shared" si="46"/>
        <v>-8.2354501599150916E-3</v>
      </c>
      <c r="L483" s="15">
        <f t="shared" si="47"/>
        <v>-6.7848109730326497E-3</v>
      </c>
    </row>
    <row r="484" spans="1:12" x14ac:dyDescent="0.3">
      <c r="A484" s="3">
        <v>43082</v>
      </c>
      <c r="B484" s="18">
        <v>41.33</v>
      </c>
      <c r="C484" s="16">
        <f t="shared" si="42"/>
        <v>-7.4447646493756015E-3</v>
      </c>
      <c r="D484" s="18">
        <v>105.34</v>
      </c>
      <c r="E484" s="16">
        <f t="shared" si="43"/>
        <v>-7.0694693185031632E-3</v>
      </c>
      <c r="F484" s="18">
        <v>29.67</v>
      </c>
      <c r="G484" s="16">
        <f t="shared" si="44"/>
        <v>-7.692307692307554E-3</v>
      </c>
      <c r="J484" s="15">
        <f t="shared" si="45"/>
        <v>-7.9996876512705879E-3</v>
      </c>
      <c r="K484" s="15">
        <f t="shared" si="46"/>
        <v>-7.542106160049444E-3</v>
      </c>
      <c r="L484" s="15">
        <f t="shared" si="47"/>
        <v>-8.1627285024953519E-3</v>
      </c>
    </row>
    <row r="485" spans="1:12" x14ac:dyDescent="0.3">
      <c r="A485" s="3">
        <v>43083</v>
      </c>
      <c r="B485" s="18">
        <v>41.55</v>
      </c>
      <c r="C485" s="16">
        <f t="shared" si="42"/>
        <v>5.3230099201548864E-3</v>
      </c>
      <c r="D485" s="18">
        <v>105.38</v>
      </c>
      <c r="E485" s="16">
        <f t="shared" si="43"/>
        <v>3.7972280235409883E-4</v>
      </c>
      <c r="F485" s="18">
        <v>29.92</v>
      </c>
      <c r="G485" s="16">
        <f t="shared" si="44"/>
        <v>8.4260195483654154E-3</v>
      </c>
      <c r="J485" s="15">
        <f t="shared" si="45"/>
        <v>4.7680869182598999E-3</v>
      </c>
      <c r="K485" s="15">
        <f t="shared" si="46"/>
        <v>-9.2914039192181874E-5</v>
      </c>
      <c r="L485" s="15">
        <f t="shared" si="47"/>
        <v>7.9555987381776175E-3</v>
      </c>
    </row>
    <row r="486" spans="1:12" x14ac:dyDescent="0.3">
      <c r="A486" s="3">
        <v>43084</v>
      </c>
      <c r="B486" s="18">
        <v>41.77</v>
      </c>
      <c r="C486" s="16">
        <f t="shared" si="42"/>
        <v>5.2948255114322329E-3</v>
      </c>
      <c r="D486" s="18">
        <v>106.38</v>
      </c>
      <c r="E486" s="16">
        <f t="shared" si="43"/>
        <v>9.4894666919718151E-3</v>
      </c>
      <c r="F486" s="18">
        <v>29.88</v>
      </c>
      <c r="G486" s="16">
        <f t="shared" si="44"/>
        <v>-1.3368983957220415E-3</v>
      </c>
      <c r="J486" s="15">
        <f t="shared" si="45"/>
        <v>4.7399025095372464E-3</v>
      </c>
      <c r="K486" s="15">
        <f t="shared" si="46"/>
        <v>9.0168298504255343E-3</v>
      </c>
      <c r="L486" s="15">
        <f t="shared" si="47"/>
        <v>-1.8073192059098392E-3</v>
      </c>
    </row>
    <row r="487" spans="1:12" x14ac:dyDescent="0.3">
      <c r="A487" s="3">
        <v>43087</v>
      </c>
      <c r="B487" s="18">
        <v>42.06</v>
      </c>
      <c r="C487" s="16">
        <f t="shared" si="42"/>
        <v>6.9427819008858194E-3</v>
      </c>
      <c r="D487" s="18">
        <v>107.28</v>
      </c>
      <c r="E487" s="16">
        <f t="shared" si="43"/>
        <v>8.4602368866328881E-3</v>
      </c>
      <c r="F487" s="18">
        <v>30</v>
      </c>
      <c r="G487" s="16">
        <f t="shared" si="44"/>
        <v>4.0160642570281624E-3</v>
      </c>
      <c r="J487" s="15">
        <f t="shared" si="45"/>
        <v>6.3878588989908329E-3</v>
      </c>
      <c r="K487" s="15">
        <f t="shared" si="46"/>
        <v>7.9876000450866073E-3</v>
      </c>
      <c r="L487" s="15">
        <f t="shared" si="47"/>
        <v>3.5456434468403649E-3</v>
      </c>
    </row>
    <row r="488" spans="1:12" x14ac:dyDescent="0.3">
      <c r="A488" s="3">
        <v>43088</v>
      </c>
      <c r="B488" s="18">
        <v>42.48</v>
      </c>
      <c r="C488" s="16">
        <f t="shared" si="42"/>
        <v>9.9857346647644896E-3</v>
      </c>
      <c r="D488" s="18">
        <v>108.61</v>
      </c>
      <c r="E488" s="16">
        <f t="shared" si="43"/>
        <v>1.2397464578672635E-2</v>
      </c>
      <c r="F488" s="18">
        <v>30.39</v>
      </c>
      <c r="G488" s="16">
        <f t="shared" si="44"/>
        <v>1.3000000000000123E-2</v>
      </c>
      <c r="J488" s="15">
        <f t="shared" si="45"/>
        <v>9.4308116628695031E-3</v>
      </c>
      <c r="K488" s="15">
        <f t="shared" si="46"/>
        <v>1.1924827737126354E-2</v>
      </c>
      <c r="L488" s="15">
        <f t="shared" si="47"/>
        <v>1.2529579189812325E-2</v>
      </c>
    </row>
    <row r="489" spans="1:12" x14ac:dyDescent="0.3">
      <c r="A489" s="3">
        <v>43089</v>
      </c>
      <c r="B489" s="18">
        <v>42.4</v>
      </c>
      <c r="C489" s="16">
        <f t="shared" si="42"/>
        <v>-1.8832391713746732E-3</v>
      </c>
      <c r="D489" s="18">
        <v>109.14</v>
      </c>
      <c r="E489" s="16">
        <f t="shared" si="43"/>
        <v>4.8798453181106982E-3</v>
      </c>
      <c r="F489" s="18">
        <v>30.68</v>
      </c>
      <c r="G489" s="16">
        <f t="shared" si="44"/>
        <v>9.5426127015465489E-3</v>
      </c>
      <c r="J489" s="15">
        <f t="shared" si="45"/>
        <v>-2.4381621732696593E-3</v>
      </c>
      <c r="K489" s="15">
        <f t="shared" si="46"/>
        <v>4.4072084765644174E-3</v>
      </c>
      <c r="L489" s="15">
        <f t="shared" si="47"/>
        <v>9.072191891358751E-3</v>
      </c>
    </row>
    <row r="490" spans="1:12" x14ac:dyDescent="0.3">
      <c r="A490" s="3">
        <v>43090</v>
      </c>
      <c r="B490" s="18">
        <v>42.44</v>
      </c>
      <c r="C490" s="16">
        <f t="shared" si="42"/>
        <v>9.4339622641514964E-4</v>
      </c>
      <c r="D490" s="18">
        <v>110.11</v>
      </c>
      <c r="E490" s="16">
        <f t="shared" si="43"/>
        <v>8.8876672164193149E-3</v>
      </c>
      <c r="F490" s="18">
        <v>31.04</v>
      </c>
      <c r="G490" s="16">
        <f t="shared" si="44"/>
        <v>1.1734028683181297E-2</v>
      </c>
      <c r="J490" s="15">
        <f t="shared" si="45"/>
        <v>3.884732245201636E-4</v>
      </c>
      <c r="K490" s="15">
        <f t="shared" si="46"/>
        <v>8.4150303748730341E-3</v>
      </c>
      <c r="L490" s="15">
        <f t="shared" si="47"/>
        <v>1.1263607872993499E-2</v>
      </c>
    </row>
    <row r="491" spans="1:12" x14ac:dyDescent="0.3">
      <c r="A491" s="3">
        <v>43091</v>
      </c>
      <c r="B491" s="18">
        <v>42.66</v>
      </c>
      <c r="C491" s="16">
        <f t="shared" si="42"/>
        <v>5.1837888784165287E-3</v>
      </c>
      <c r="D491" s="18">
        <v>110.68</v>
      </c>
      <c r="E491" s="16">
        <f t="shared" si="43"/>
        <v>5.1766415402780819E-3</v>
      </c>
      <c r="F491" s="18">
        <v>31.17</v>
      </c>
      <c r="G491" s="16">
        <f t="shared" si="44"/>
        <v>4.1881443298970034E-3</v>
      </c>
      <c r="J491" s="15">
        <f t="shared" si="45"/>
        <v>4.6288658765215422E-3</v>
      </c>
      <c r="K491" s="15">
        <f t="shared" si="46"/>
        <v>4.7040046987318011E-3</v>
      </c>
      <c r="L491" s="15">
        <f t="shared" si="47"/>
        <v>3.7177235197092058E-3</v>
      </c>
    </row>
    <row r="492" spans="1:12" x14ac:dyDescent="0.3">
      <c r="A492" s="3">
        <v>43095</v>
      </c>
      <c r="B492" s="18">
        <v>42.79</v>
      </c>
      <c r="C492" s="16">
        <f t="shared" si="42"/>
        <v>3.0473511486170946E-3</v>
      </c>
      <c r="D492" s="18">
        <v>110.92</v>
      </c>
      <c r="E492" s="16">
        <f t="shared" si="43"/>
        <v>2.1684134441632974E-3</v>
      </c>
      <c r="F492" s="24">
        <v>31.21</v>
      </c>
      <c r="G492" s="16">
        <f t="shared" si="44"/>
        <v>1.2832852101378744E-3</v>
      </c>
      <c r="J492" s="15">
        <f t="shared" si="45"/>
        <v>2.4924281467221085E-3</v>
      </c>
      <c r="K492" s="15">
        <f t="shared" si="46"/>
        <v>1.6957766026170166E-3</v>
      </c>
      <c r="L492" s="15">
        <f t="shared" si="47"/>
        <v>8.1286439995007669E-4</v>
      </c>
    </row>
    <row r="493" spans="1:12" x14ac:dyDescent="0.3">
      <c r="A493" s="3">
        <v>43096</v>
      </c>
      <c r="B493" s="18">
        <v>42.59</v>
      </c>
      <c r="C493" s="16">
        <f t="shared" si="42"/>
        <v>-4.6739892498246505E-3</v>
      </c>
      <c r="D493" s="18">
        <v>110.94</v>
      </c>
      <c r="E493" s="16">
        <f t="shared" si="43"/>
        <v>1.8031013342945101E-4</v>
      </c>
      <c r="F493" s="18">
        <v>31.21</v>
      </c>
      <c r="G493" s="16">
        <f t="shared" si="44"/>
        <v>0</v>
      </c>
      <c r="J493" s="15">
        <f t="shared" si="45"/>
        <v>-5.2289122517196369E-3</v>
      </c>
      <c r="K493" s="15">
        <f t="shared" si="46"/>
        <v>-2.9232670811682969E-4</v>
      </c>
      <c r="L493" s="15">
        <f t="shared" si="47"/>
        <v>-4.704208101877977E-4</v>
      </c>
    </row>
    <row r="494" spans="1:12" x14ac:dyDescent="0.3">
      <c r="A494" s="3">
        <v>43097</v>
      </c>
      <c r="B494" s="18">
        <v>42.5</v>
      </c>
      <c r="C494" s="16">
        <f t="shared" si="42"/>
        <v>-2.1131721061282693E-3</v>
      </c>
      <c r="D494" s="18">
        <v>111</v>
      </c>
      <c r="E494" s="16">
        <f t="shared" si="43"/>
        <v>5.4083288263928608E-4</v>
      </c>
      <c r="F494" s="18">
        <v>31.09</v>
      </c>
      <c r="G494" s="16">
        <f t="shared" si="44"/>
        <v>-3.844921499519427E-3</v>
      </c>
      <c r="J494" s="15">
        <f t="shared" si="45"/>
        <v>-2.6680951080232554E-3</v>
      </c>
      <c r="K494" s="15">
        <f t="shared" si="46"/>
        <v>6.8196041093005377E-5</v>
      </c>
      <c r="L494" s="15">
        <f t="shared" si="47"/>
        <v>-4.3153423097072249E-3</v>
      </c>
    </row>
    <row r="495" spans="1:12" x14ac:dyDescent="0.3">
      <c r="A495" s="3">
        <v>43098</v>
      </c>
      <c r="B495" s="18">
        <v>42.68</v>
      </c>
      <c r="C495" s="16">
        <f t="shared" si="42"/>
        <v>4.2352941176471148E-3</v>
      </c>
      <c r="D495" s="18">
        <v>111.44</v>
      </c>
      <c r="E495" s="16">
        <f t="shared" si="43"/>
        <v>3.9639639639639235E-3</v>
      </c>
      <c r="F495" s="18">
        <v>31.09</v>
      </c>
      <c r="G495" s="16">
        <f t="shared" si="44"/>
        <v>0</v>
      </c>
      <c r="J495" s="15">
        <f t="shared" si="45"/>
        <v>3.6803711157521288E-3</v>
      </c>
      <c r="K495" s="15">
        <f t="shared" si="46"/>
        <v>3.4913271224176427E-3</v>
      </c>
      <c r="L495" s="15">
        <f t="shared" si="47"/>
        <v>-4.704208101877977E-4</v>
      </c>
    </row>
    <row r="496" spans="1:12" x14ac:dyDescent="0.3">
      <c r="A496" s="3">
        <v>43101</v>
      </c>
      <c r="B496" s="18">
        <v>42.44</v>
      </c>
      <c r="C496" s="16">
        <f t="shared" si="42"/>
        <v>-5.623242736644829E-3</v>
      </c>
      <c r="D496" s="18">
        <v>111.45</v>
      </c>
      <c r="E496" s="16">
        <f t="shared" si="43"/>
        <v>8.9734386216733242E-5</v>
      </c>
      <c r="F496" s="24">
        <v>30.9</v>
      </c>
      <c r="G496" s="16">
        <f t="shared" si="44"/>
        <v>-6.1112898037954944E-3</v>
      </c>
      <c r="J496" s="15">
        <f t="shared" si="45"/>
        <v>-6.1781657385398155E-3</v>
      </c>
      <c r="K496" s="15">
        <f t="shared" si="46"/>
        <v>-3.8290245532954746E-4</v>
      </c>
      <c r="L496" s="15">
        <f t="shared" si="47"/>
        <v>-6.5817106139832923E-3</v>
      </c>
    </row>
    <row r="497" spans="1:12" x14ac:dyDescent="0.3">
      <c r="A497" s="3">
        <v>43102</v>
      </c>
      <c r="B497" s="18">
        <v>42.4</v>
      </c>
      <c r="C497" s="16">
        <f t="shared" si="42"/>
        <v>-9.4250706880294466E-4</v>
      </c>
      <c r="D497" s="18">
        <v>110.97</v>
      </c>
      <c r="E497" s="16">
        <f t="shared" si="43"/>
        <v>-4.306864064603011E-3</v>
      </c>
      <c r="F497" s="18">
        <v>30.9</v>
      </c>
      <c r="G497" s="16">
        <f t="shared" si="44"/>
        <v>0</v>
      </c>
      <c r="J497" s="15">
        <f t="shared" si="45"/>
        <v>-1.4974300706979307E-3</v>
      </c>
      <c r="K497" s="15">
        <f t="shared" si="46"/>
        <v>-4.7795009061492918E-3</v>
      </c>
      <c r="L497" s="15">
        <f t="shared" si="47"/>
        <v>-4.704208101877977E-4</v>
      </c>
    </row>
    <row r="498" spans="1:12" x14ac:dyDescent="0.3">
      <c r="A498" s="3">
        <v>43103</v>
      </c>
      <c r="B498" s="18">
        <v>42.4</v>
      </c>
      <c r="C498" s="16">
        <f t="shared" si="42"/>
        <v>0</v>
      </c>
      <c r="D498" s="18">
        <v>112.01</v>
      </c>
      <c r="E498" s="16">
        <f t="shared" si="43"/>
        <v>9.3719023159413162E-3</v>
      </c>
      <c r="F498" s="18">
        <v>31.05</v>
      </c>
      <c r="G498" s="16">
        <f t="shared" si="44"/>
        <v>4.8543689320388328E-3</v>
      </c>
      <c r="J498" s="15">
        <f t="shared" si="45"/>
        <v>-5.5492300189498604E-4</v>
      </c>
      <c r="K498" s="15">
        <f t="shared" si="46"/>
        <v>8.8992654743950354E-3</v>
      </c>
      <c r="L498" s="15">
        <f t="shared" si="47"/>
        <v>4.3839481218510348E-3</v>
      </c>
    </row>
    <row r="499" spans="1:12" x14ac:dyDescent="0.3">
      <c r="A499" s="3">
        <v>43104</v>
      </c>
      <c r="B499" s="18">
        <v>42.63</v>
      </c>
      <c r="C499" s="16">
        <f t="shared" si="42"/>
        <v>5.4245283018867774E-3</v>
      </c>
      <c r="D499" s="18">
        <v>112.91</v>
      </c>
      <c r="E499" s="16">
        <f t="shared" si="43"/>
        <v>8.0349968752788659E-3</v>
      </c>
      <c r="F499" s="18">
        <v>31.41</v>
      </c>
      <c r="G499" s="16">
        <f t="shared" si="44"/>
        <v>1.1594202898550732E-2</v>
      </c>
      <c r="J499" s="15">
        <f t="shared" si="45"/>
        <v>4.8696052999917909E-3</v>
      </c>
      <c r="K499" s="15">
        <f t="shared" si="46"/>
        <v>7.562360033732585E-3</v>
      </c>
      <c r="L499" s="15">
        <f t="shared" si="47"/>
        <v>1.1123782088362934E-2</v>
      </c>
    </row>
    <row r="500" spans="1:12" x14ac:dyDescent="0.3">
      <c r="A500" s="3">
        <v>43105</v>
      </c>
      <c r="B500" s="18">
        <v>42.85</v>
      </c>
      <c r="C500" s="16">
        <f t="shared" si="42"/>
        <v>5.1606849636405272E-3</v>
      </c>
      <c r="D500" s="18">
        <v>114.14</v>
      </c>
      <c r="E500" s="16">
        <f t="shared" si="43"/>
        <v>1.0893632096359962E-2</v>
      </c>
      <c r="F500" s="18">
        <v>31.45</v>
      </c>
      <c r="G500" s="16">
        <f t="shared" si="44"/>
        <v>1.2734797835083356E-3</v>
      </c>
      <c r="J500" s="15">
        <f t="shared" si="45"/>
        <v>4.6057619617455407E-3</v>
      </c>
      <c r="K500" s="15">
        <f t="shared" si="46"/>
        <v>1.0420995254813681E-2</v>
      </c>
      <c r="L500" s="15">
        <f t="shared" si="47"/>
        <v>8.0305897332053782E-4</v>
      </c>
    </row>
    <row r="501" spans="1:12" x14ac:dyDescent="0.3">
      <c r="A501" s="3">
        <v>43108</v>
      </c>
      <c r="B501" s="18">
        <v>43.02</v>
      </c>
      <c r="C501" s="16">
        <f t="shared" si="42"/>
        <v>3.9673278879812646E-3</v>
      </c>
      <c r="D501" s="18">
        <v>115.08</v>
      </c>
      <c r="E501" s="16">
        <f t="shared" si="43"/>
        <v>8.2355002628351492E-3</v>
      </c>
      <c r="F501" s="18">
        <v>31.46</v>
      </c>
      <c r="G501" s="16">
        <f t="shared" si="44"/>
        <v>3.1796502384739966E-4</v>
      </c>
      <c r="J501" s="15">
        <f t="shared" si="45"/>
        <v>3.4124048860862785E-3</v>
      </c>
      <c r="K501" s="15">
        <f t="shared" si="46"/>
        <v>7.7628634212888684E-3</v>
      </c>
      <c r="L501" s="15">
        <f t="shared" si="47"/>
        <v>-1.5245578634039803E-4</v>
      </c>
    </row>
    <row r="502" spans="1:12" x14ac:dyDescent="0.3">
      <c r="A502" s="3">
        <v>43109</v>
      </c>
      <c r="B502" s="18">
        <v>42.97</v>
      </c>
      <c r="C502" s="16">
        <f t="shared" si="42"/>
        <v>-1.1622501162250609E-3</v>
      </c>
      <c r="D502" s="18">
        <v>114.61</v>
      </c>
      <c r="E502" s="16">
        <f t="shared" si="43"/>
        <v>-4.0841153979840339E-3</v>
      </c>
      <c r="F502" s="18">
        <v>31.34</v>
      </c>
      <c r="G502" s="16">
        <f t="shared" si="44"/>
        <v>-3.8143674507311598E-3</v>
      </c>
      <c r="J502" s="15">
        <f t="shared" si="45"/>
        <v>-1.717173118120047E-3</v>
      </c>
      <c r="K502" s="15">
        <f t="shared" si="46"/>
        <v>-4.5567522395303147E-3</v>
      </c>
      <c r="L502" s="15">
        <f t="shared" si="47"/>
        <v>-4.2847882609189578E-3</v>
      </c>
    </row>
    <row r="503" spans="1:12" x14ac:dyDescent="0.3">
      <c r="A503" s="3">
        <v>43110</v>
      </c>
      <c r="B503" s="18">
        <v>42.91</v>
      </c>
      <c r="C503" s="16">
        <f t="shared" si="42"/>
        <v>-1.3963230160577433E-3</v>
      </c>
      <c r="D503" s="18">
        <v>114.39</v>
      </c>
      <c r="E503" s="16">
        <f t="shared" si="43"/>
        <v>-1.9195532676031801E-3</v>
      </c>
      <c r="F503" s="18">
        <v>31.29</v>
      </c>
      <c r="G503" s="16">
        <f t="shared" si="44"/>
        <v>-1.5954052329292256E-3</v>
      </c>
      <c r="J503" s="15">
        <f t="shared" si="45"/>
        <v>-1.9512460179527294E-3</v>
      </c>
      <c r="K503" s="15">
        <f t="shared" si="46"/>
        <v>-2.3921901091494609E-3</v>
      </c>
      <c r="L503" s="15">
        <f t="shared" si="47"/>
        <v>-2.0658260431170232E-3</v>
      </c>
    </row>
    <row r="504" spans="1:12" x14ac:dyDescent="0.3">
      <c r="A504" s="3">
        <v>43111</v>
      </c>
      <c r="B504" s="18">
        <v>42.96</v>
      </c>
      <c r="C504" s="16">
        <f t="shared" si="42"/>
        <v>1.1652295502215804E-3</v>
      </c>
      <c r="D504" s="18">
        <v>114.18</v>
      </c>
      <c r="E504" s="16">
        <f t="shared" si="43"/>
        <v>-1.8358248098609975E-3</v>
      </c>
      <c r="F504" s="18">
        <v>31.3</v>
      </c>
      <c r="G504" s="16">
        <f t="shared" si="44"/>
        <v>3.1959092361777408E-4</v>
      </c>
      <c r="J504" s="15">
        <f t="shared" si="45"/>
        <v>6.1030654832659433E-4</v>
      </c>
      <c r="K504" s="15">
        <f t="shared" si="46"/>
        <v>-2.3084616514072783E-3</v>
      </c>
      <c r="L504" s="15">
        <f t="shared" si="47"/>
        <v>-1.5082988657002361E-4</v>
      </c>
    </row>
    <row r="505" spans="1:12" x14ac:dyDescent="0.3">
      <c r="A505" s="3">
        <v>43112</v>
      </c>
      <c r="B505" s="18">
        <v>43.05</v>
      </c>
      <c r="C505" s="16">
        <f t="shared" si="42"/>
        <v>2.0949720670391248E-3</v>
      </c>
      <c r="D505" s="18">
        <v>114.32</v>
      </c>
      <c r="E505" s="16">
        <f t="shared" si="43"/>
        <v>1.2261341741108822E-3</v>
      </c>
      <c r="F505" s="18">
        <v>31.37</v>
      </c>
      <c r="G505" s="16">
        <f t="shared" si="44"/>
        <v>2.2364217252395235E-3</v>
      </c>
      <c r="J505" s="15">
        <f t="shared" si="45"/>
        <v>1.5400490651441387E-3</v>
      </c>
      <c r="K505" s="15">
        <f t="shared" si="46"/>
        <v>7.5349733256460151E-4</v>
      </c>
      <c r="L505" s="15">
        <f t="shared" si="47"/>
        <v>1.7660009150517258E-3</v>
      </c>
    </row>
    <row r="506" spans="1:12" x14ac:dyDescent="0.3">
      <c r="A506" s="3">
        <v>43115</v>
      </c>
      <c r="B506" s="18">
        <v>43.13</v>
      </c>
      <c r="C506" s="16">
        <f t="shared" si="42"/>
        <v>1.8583042973288055E-3</v>
      </c>
      <c r="D506" s="18">
        <v>114.37</v>
      </c>
      <c r="E506" s="16">
        <f t="shared" si="43"/>
        <v>4.3736878936329049E-4</v>
      </c>
      <c r="F506" s="18">
        <v>31.55</v>
      </c>
      <c r="G506" s="16">
        <f t="shared" si="44"/>
        <v>5.7379662097545303E-3</v>
      </c>
      <c r="J506" s="15">
        <f t="shared" si="45"/>
        <v>1.3033812954338195E-3</v>
      </c>
      <c r="K506" s="15">
        <f t="shared" si="46"/>
        <v>-3.5268052182990217E-5</v>
      </c>
      <c r="L506" s="15">
        <f t="shared" si="47"/>
        <v>5.2675453995667323E-3</v>
      </c>
    </row>
    <row r="507" spans="1:12" x14ac:dyDescent="0.3">
      <c r="A507" s="3">
        <v>43116</v>
      </c>
      <c r="B507" s="18">
        <v>42.92</v>
      </c>
      <c r="C507" s="16">
        <f t="shared" si="42"/>
        <v>-4.8690006955715015E-3</v>
      </c>
      <c r="D507" s="18">
        <v>112.31</v>
      </c>
      <c r="E507" s="16">
        <f t="shared" si="43"/>
        <v>-1.8011716359185082E-2</v>
      </c>
      <c r="F507" s="18">
        <v>31.26</v>
      </c>
      <c r="G507" s="16">
        <f t="shared" si="44"/>
        <v>-9.1917591125197928E-3</v>
      </c>
      <c r="J507" s="15">
        <f t="shared" si="45"/>
        <v>-5.423923697466488E-3</v>
      </c>
      <c r="K507" s="15">
        <f t="shared" si="46"/>
        <v>-1.8484353200731361E-2</v>
      </c>
      <c r="L507" s="15">
        <f t="shared" si="47"/>
        <v>-9.6621799227075908E-3</v>
      </c>
    </row>
    <row r="508" spans="1:12" x14ac:dyDescent="0.3">
      <c r="A508" s="3">
        <v>43117</v>
      </c>
      <c r="B508" s="18">
        <v>43.33</v>
      </c>
      <c r="C508" s="16">
        <f t="shared" si="42"/>
        <v>9.5526561043801639E-3</v>
      </c>
      <c r="D508" s="18">
        <v>112.71</v>
      </c>
      <c r="E508" s="16">
        <f t="shared" si="43"/>
        <v>3.5615706526577195E-3</v>
      </c>
      <c r="F508" s="18">
        <v>31.58</v>
      </c>
      <c r="G508" s="16">
        <f t="shared" si="44"/>
        <v>1.0236724248240403E-2</v>
      </c>
      <c r="J508" s="15">
        <f t="shared" si="45"/>
        <v>8.9977331024851774E-3</v>
      </c>
      <c r="K508" s="15">
        <f t="shared" si="46"/>
        <v>3.0889338111114387E-3</v>
      </c>
      <c r="L508" s="15">
        <f t="shared" si="47"/>
        <v>9.7663034380526051E-3</v>
      </c>
    </row>
    <row r="509" spans="1:12" x14ac:dyDescent="0.3">
      <c r="A509" s="3">
        <v>43118</v>
      </c>
      <c r="B509" s="18">
        <v>43.27</v>
      </c>
      <c r="C509" s="16">
        <f t="shared" si="42"/>
        <v>-1.3847219016845935E-3</v>
      </c>
      <c r="D509" s="18">
        <v>110.71</v>
      </c>
      <c r="E509" s="16">
        <f t="shared" si="43"/>
        <v>-1.7744654422855111E-2</v>
      </c>
      <c r="F509" s="18">
        <v>31.32</v>
      </c>
      <c r="G509" s="16">
        <f t="shared" si="44"/>
        <v>-8.2330588980367159E-3</v>
      </c>
      <c r="J509" s="15">
        <f t="shared" si="45"/>
        <v>-1.9396449035795796E-3</v>
      </c>
      <c r="K509" s="15">
        <f t="shared" si="46"/>
        <v>-1.821729126440139E-2</v>
      </c>
      <c r="L509" s="15">
        <f t="shared" si="47"/>
        <v>-8.7034797082245138E-3</v>
      </c>
    </row>
    <row r="510" spans="1:12" x14ac:dyDescent="0.3">
      <c r="A510" s="3">
        <v>43119</v>
      </c>
      <c r="B510" s="18">
        <v>43.55</v>
      </c>
      <c r="C510" s="16">
        <f t="shared" si="42"/>
        <v>6.4709960711808456E-3</v>
      </c>
      <c r="D510" s="18">
        <v>111.18</v>
      </c>
      <c r="E510" s="16">
        <f t="shared" si="43"/>
        <v>4.2453256255081673E-3</v>
      </c>
      <c r="F510" s="18">
        <v>31.46</v>
      </c>
      <c r="G510" s="16">
        <f t="shared" si="44"/>
        <v>4.46998722860803E-3</v>
      </c>
      <c r="J510" s="15">
        <f t="shared" si="45"/>
        <v>5.9160730692858592E-3</v>
      </c>
      <c r="K510" s="15">
        <f t="shared" si="46"/>
        <v>3.7726887839618865E-3</v>
      </c>
      <c r="L510" s="15">
        <f t="shared" si="47"/>
        <v>3.999566418420232E-3</v>
      </c>
    </row>
    <row r="511" spans="1:12" x14ac:dyDescent="0.3">
      <c r="A511" s="3">
        <v>43122</v>
      </c>
      <c r="B511" s="18">
        <v>43.67</v>
      </c>
      <c r="C511" s="16">
        <f t="shared" si="42"/>
        <v>2.7554535017222381E-3</v>
      </c>
      <c r="D511" s="18">
        <v>111.95</v>
      </c>
      <c r="E511" s="16">
        <f t="shared" si="43"/>
        <v>6.9257060622414102E-3</v>
      </c>
      <c r="F511" s="18">
        <v>31.54</v>
      </c>
      <c r="G511" s="16">
        <f t="shared" si="44"/>
        <v>2.5429116338206992E-3</v>
      </c>
      <c r="J511" s="15">
        <f t="shared" si="45"/>
        <v>2.2005304998272521E-3</v>
      </c>
      <c r="K511" s="15">
        <f t="shared" si="46"/>
        <v>6.4530692206951294E-3</v>
      </c>
      <c r="L511" s="15">
        <f t="shared" si="47"/>
        <v>2.0724908236329016E-3</v>
      </c>
    </row>
    <row r="512" spans="1:12" x14ac:dyDescent="0.3">
      <c r="A512" s="3">
        <v>43123</v>
      </c>
      <c r="B512" s="18">
        <v>44.22</v>
      </c>
      <c r="C512" s="16">
        <f t="shared" si="42"/>
        <v>1.2594458438287104E-2</v>
      </c>
      <c r="D512" s="18">
        <v>112.39</v>
      </c>
      <c r="E512" s="16">
        <f t="shared" si="43"/>
        <v>3.9303260384100369E-3</v>
      </c>
      <c r="F512" s="18">
        <v>31.84</v>
      </c>
      <c r="G512" s="16">
        <f t="shared" si="44"/>
        <v>9.5117311350665368E-3</v>
      </c>
      <c r="J512" s="15">
        <f t="shared" si="45"/>
        <v>1.2039535436392117E-2</v>
      </c>
      <c r="K512" s="15">
        <f t="shared" si="46"/>
        <v>3.4576891968637561E-3</v>
      </c>
      <c r="L512" s="15">
        <f t="shared" si="47"/>
        <v>9.0413103248787388E-3</v>
      </c>
    </row>
    <row r="513" spans="1:12" x14ac:dyDescent="0.3">
      <c r="A513" s="3">
        <v>43124</v>
      </c>
      <c r="B513" s="18">
        <v>44.14</v>
      </c>
      <c r="C513" s="16">
        <f t="shared" si="42"/>
        <v>-1.8091361374943382E-3</v>
      </c>
      <c r="D513" s="18">
        <v>111.63</v>
      </c>
      <c r="E513" s="16">
        <f t="shared" si="43"/>
        <v>-6.7621674526203712E-3</v>
      </c>
      <c r="F513" s="18">
        <v>31.85</v>
      </c>
      <c r="G513" s="16">
        <f t="shared" si="44"/>
        <v>3.1407035175878839E-4</v>
      </c>
      <c r="J513" s="15">
        <f t="shared" si="45"/>
        <v>-2.3640591393893243E-3</v>
      </c>
      <c r="K513" s="15">
        <f t="shared" si="46"/>
        <v>-7.234804294166652E-3</v>
      </c>
      <c r="L513" s="15">
        <f t="shared" si="47"/>
        <v>-1.563504584290093E-4</v>
      </c>
    </row>
    <row r="514" spans="1:12" x14ac:dyDescent="0.3">
      <c r="A514" s="3">
        <v>43125</v>
      </c>
      <c r="B514" s="18">
        <v>43.97</v>
      </c>
      <c r="C514" s="16">
        <f t="shared" si="42"/>
        <v>-3.8513819664703908E-3</v>
      </c>
      <c r="D514" s="18">
        <v>110.9</v>
      </c>
      <c r="E514" s="16">
        <f t="shared" si="43"/>
        <v>-6.5394607184448006E-3</v>
      </c>
      <c r="F514" s="18">
        <v>31.64</v>
      </c>
      <c r="G514" s="16">
        <f t="shared" si="44"/>
        <v>-6.59340659340657E-3</v>
      </c>
      <c r="J514" s="15">
        <f t="shared" si="45"/>
        <v>-4.4063049683653772E-3</v>
      </c>
      <c r="K514" s="15">
        <f t="shared" si="46"/>
        <v>-7.0120975599910814E-3</v>
      </c>
      <c r="L514" s="15">
        <f t="shared" si="47"/>
        <v>-7.0638274035943679E-3</v>
      </c>
    </row>
    <row r="515" spans="1:12" x14ac:dyDescent="0.3">
      <c r="A515" s="3">
        <v>43129</v>
      </c>
      <c r="B515" s="18">
        <v>44.04</v>
      </c>
      <c r="C515" s="16">
        <f t="shared" si="42"/>
        <v>1.5919945417330883E-3</v>
      </c>
      <c r="D515" s="18">
        <v>110.07</v>
      </c>
      <c r="E515" s="16">
        <f t="shared" si="43"/>
        <v>-7.4842200180343932E-3</v>
      </c>
      <c r="F515" s="18">
        <v>31.47</v>
      </c>
      <c r="G515" s="16">
        <f t="shared" si="44"/>
        <v>-5.3729456384323804E-3</v>
      </c>
      <c r="J515" s="15">
        <f t="shared" si="45"/>
        <v>1.0370715398381023E-3</v>
      </c>
      <c r="K515" s="15">
        <f t="shared" si="46"/>
        <v>-7.956856859580674E-3</v>
      </c>
      <c r="L515" s="15">
        <f t="shared" si="47"/>
        <v>-5.8433664486201783E-3</v>
      </c>
    </row>
    <row r="516" spans="1:12" x14ac:dyDescent="0.3">
      <c r="A516" s="3">
        <v>43130</v>
      </c>
      <c r="B516" s="18">
        <v>43.8</v>
      </c>
      <c r="C516" s="16">
        <f t="shared" si="42"/>
        <v>-5.4495912806540314E-3</v>
      </c>
      <c r="D516" s="18">
        <v>109.67</v>
      </c>
      <c r="E516" s="16">
        <f t="shared" si="43"/>
        <v>-3.634051058417298E-3</v>
      </c>
      <c r="F516" s="18">
        <v>31.38</v>
      </c>
      <c r="G516" s="16">
        <f t="shared" si="44"/>
        <v>-2.8598665395614953E-3</v>
      </c>
      <c r="J516" s="15">
        <f t="shared" si="45"/>
        <v>-6.0045142825490179E-3</v>
      </c>
      <c r="K516" s="15">
        <f t="shared" si="46"/>
        <v>-4.1066878999635788E-3</v>
      </c>
      <c r="L516" s="15">
        <f t="shared" si="47"/>
        <v>-3.3302873497492928E-3</v>
      </c>
    </row>
    <row r="517" spans="1:12" x14ac:dyDescent="0.3">
      <c r="A517" s="3">
        <v>43131</v>
      </c>
      <c r="B517" s="18">
        <v>43.68</v>
      </c>
      <c r="C517" s="16">
        <f t="shared" ref="C517:C580" si="48">B517/B516-1</f>
        <v>-2.739726027397249E-3</v>
      </c>
      <c r="D517" s="18">
        <v>108.87</v>
      </c>
      <c r="E517" s="16">
        <f t="shared" ref="E517:E580" si="49">D517/D516-1</f>
        <v>-7.2946111060453456E-3</v>
      </c>
      <c r="F517" s="18">
        <v>31.18</v>
      </c>
      <c r="G517" s="16">
        <f t="shared" ref="G517:G580" si="50">F517/F516-1</f>
        <v>-6.3734862970044048E-3</v>
      </c>
      <c r="J517" s="15">
        <f t="shared" ref="J517:J580" si="51">C517-$C$1235</f>
        <v>-3.2946490292922351E-3</v>
      </c>
      <c r="K517" s="15">
        <f t="shared" ref="K517:K580" si="52">E517-$E$1235</f>
        <v>-7.7672479475916264E-3</v>
      </c>
      <c r="L517" s="15">
        <f t="shared" ref="L517:L580" si="53">G517-$G$1235</f>
        <v>-6.8439071071922028E-3</v>
      </c>
    </row>
    <row r="518" spans="1:12" x14ac:dyDescent="0.3">
      <c r="A518" s="3">
        <v>43132</v>
      </c>
      <c r="B518" s="18">
        <v>43.58</v>
      </c>
      <c r="C518" s="16">
        <f t="shared" si="48"/>
        <v>-2.2893772893772812E-3</v>
      </c>
      <c r="D518" s="18">
        <v>108.88</v>
      </c>
      <c r="E518" s="16">
        <f t="shared" si="49"/>
        <v>9.1852668320013819E-5</v>
      </c>
      <c r="F518" s="18">
        <v>31.14</v>
      </c>
      <c r="G518" s="16">
        <f t="shared" si="50"/>
        <v>-1.2828736369466798E-3</v>
      </c>
      <c r="J518" s="15">
        <f t="shared" si="51"/>
        <v>-2.8443002912722673E-3</v>
      </c>
      <c r="K518" s="15">
        <f t="shared" si="52"/>
        <v>-3.8078417322626689E-4</v>
      </c>
      <c r="L518" s="15">
        <f t="shared" si="53"/>
        <v>-1.7532944471344775E-3</v>
      </c>
    </row>
    <row r="519" spans="1:12" x14ac:dyDescent="0.3">
      <c r="A519" s="3">
        <v>43133</v>
      </c>
      <c r="B519" s="18">
        <v>42.56</v>
      </c>
      <c r="C519" s="16">
        <f t="shared" si="48"/>
        <v>-2.340523175768694E-2</v>
      </c>
      <c r="D519" s="18">
        <v>105.29</v>
      </c>
      <c r="E519" s="16">
        <f t="shared" si="49"/>
        <v>-3.2972079353416506E-2</v>
      </c>
      <c r="F519" s="18">
        <v>30.34</v>
      </c>
      <c r="G519" s="16">
        <f t="shared" si="50"/>
        <v>-2.5690430314707746E-2</v>
      </c>
      <c r="J519" s="15">
        <f t="shared" si="51"/>
        <v>-2.3960154759581926E-2</v>
      </c>
      <c r="K519" s="15">
        <f t="shared" si="52"/>
        <v>-3.3444716194962788E-2</v>
      </c>
      <c r="L519" s="15">
        <f t="shared" si="53"/>
        <v>-2.6160851124895544E-2</v>
      </c>
    </row>
    <row r="520" spans="1:12" x14ac:dyDescent="0.3">
      <c r="A520" s="3">
        <v>43136</v>
      </c>
      <c r="B520" s="18">
        <v>42.4</v>
      </c>
      <c r="C520" s="16">
        <f t="shared" si="48"/>
        <v>-3.7593984962407401E-3</v>
      </c>
      <c r="D520" s="18">
        <v>105</v>
      </c>
      <c r="E520" s="16">
        <f t="shared" si="49"/>
        <v>-2.7542976540982922E-3</v>
      </c>
      <c r="F520" s="18">
        <v>30.03</v>
      </c>
      <c r="G520" s="16">
        <f t="shared" si="50"/>
        <v>-1.0217534607778522E-2</v>
      </c>
      <c r="J520" s="15">
        <f t="shared" si="51"/>
        <v>-4.3143214981357265E-3</v>
      </c>
      <c r="K520" s="15">
        <f t="shared" si="52"/>
        <v>-3.226934495644573E-3</v>
      </c>
      <c r="L520" s="15">
        <f t="shared" si="53"/>
        <v>-1.068795541796632E-2</v>
      </c>
    </row>
    <row r="521" spans="1:12" x14ac:dyDescent="0.3">
      <c r="A521" s="3">
        <v>43137</v>
      </c>
      <c r="B521" s="18">
        <v>41.84</v>
      </c>
      <c r="C521" s="16">
        <f t="shared" si="48"/>
        <v>-1.3207547169811207E-2</v>
      </c>
      <c r="D521" s="18">
        <v>103.7</v>
      </c>
      <c r="E521" s="16">
        <f t="shared" si="49"/>
        <v>-1.2380952380952381E-2</v>
      </c>
      <c r="F521" s="18">
        <v>29.78</v>
      </c>
      <c r="G521" s="16">
        <f t="shared" si="50"/>
        <v>-8.3250083250083762E-3</v>
      </c>
      <c r="J521" s="15">
        <f t="shared" si="51"/>
        <v>-1.3762470171706193E-2</v>
      </c>
      <c r="K521" s="15">
        <f t="shared" si="52"/>
        <v>-1.2853589222498662E-2</v>
      </c>
      <c r="L521" s="15">
        <f t="shared" si="53"/>
        <v>-8.7954291351961741E-3</v>
      </c>
    </row>
    <row r="522" spans="1:12" x14ac:dyDescent="0.3">
      <c r="A522" s="3">
        <v>43138</v>
      </c>
      <c r="B522" s="18">
        <v>41.91</v>
      </c>
      <c r="C522" s="16">
        <f t="shared" si="48"/>
        <v>1.6730401529634342E-3</v>
      </c>
      <c r="D522" s="18">
        <v>105.41</v>
      </c>
      <c r="E522" s="16">
        <f t="shared" si="49"/>
        <v>1.648987463837992E-2</v>
      </c>
      <c r="F522" s="18">
        <v>29.94</v>
      </c>
      <c r="G522" s="16">
        <f t="shared" si="50"/>
        <v>5.3727333781061759E-3</v>
      </c>
      <c r="J522" s="15">
        <f t="shared" si="51"/>
        <v>1.1181171510684482E-3</v>
      </c>
      <c r="K522" s="15">
        <f t="shared" si="52"/>
        <v>1.6017237796833641E-2</v>
      </c>
      <c r="L522" s="15">
        <f t="shared" si="53"/>
        <v>4.9023125679183779E-3</v>
      </c>
    </row>
    <row r="523" spans="1:12" x14ac:dyDescent="0.3">
      <c r="A523" s="3">
        <v>43139</v>
      </c>
      <c r="B523" s="18">
        <v>42.41</v>
      </c>
      <c r="C523" s="16">
        <f t="shared" si="48"/>
        <v>1.1930326890956744E-2</v>
      </c>
      <c r="D523" s="18">
        <v>107.79</v>
      </c>
      <c r="E523" s="16">
        <f t="shared" si="49"/>
        <v>2.2578502988331417E-2</v>
      </c>
      <c r="F523" s="18">
        <v>30.52</v>
      </c>
      <c r="G523" s="16">
        <f t="shared" si="50"/>
        <v>1.9372077488309936E-2</v>
      </c>
      <c r="J523" s="15">
        <f t="shared" si="51"/>
        <v>1.1375403889061757E-2</v>
      </c>
      <c r="K523" s="15">
        <f t="shared" si="52"/>
        <v>2.2105866146785138E-2</v>
      </c>
      <c r="L523" s="15">
        <f t="shared" si="53"/>
        <v>1.8901656678122138E-2</v>
      </c>
    </row>
    <row r="524" spans="1:12" x14ac:dyDescent="0.3">
      <c r="A524" s="3">
        <v>43140</v>
      </c>
      <c r="B524" s="18">
        <v>42</v>
      </c>
      <c r="C524" s="16">
        <f t="shared" si="48"/>
        <v>-9.6675312426314219E-3</v>
      </c>
      <c r="D524" s="18">
        <v>108.25</v>
      </c>
      <c r="E524" s="16">
        <f t="shared" si="49"/>
        <v>4.2675572873178691E-3</v>
      </c>
      <c r="F524" s="18">
        <v>30.42</v>
      </c>
      <c r="G524" s="16">
        <f t="shared" si="50"/>
        <v>-3.2765399737876288E-3</v>
      </c>
      <c r="J524" s="15">
        <f t="shared" si="51"/>
        <v>-1.0222454244526408E-2</v>
      </c>
      <c r="K524" s="15">
        <f t="shared" si="52"/>
        <v>3.7949204457715883E-3</v>
      </c>
      <c r="L524" s="15">
        <f t="shared" si="53"/>
        <v>-3.7469607839754264E-3</v>
      </c>
    </row>
    <row r="525" spans="1:12" x14ac:dyDescent="0.3">
      <c r="A525" s="3">
        <v>43143</v>
      </c>
      <c r="B525" s="18">
        <v>42.33</v>
      </c>
      <c r="C525" s="16">
        <f t="shared" si="48"/>
        <v>7.8571428571427848E-3</v>
      </c>
      <c r="D525" s="18">
        <v>109.09</v>
      </c>
      <c r="E525" s="16">
        <f t="shared" si="49"/>
        <v>7.7598152424942501E-3</v>
      </c>
      <c r="F525" s="18">
        <v>30.59</v>
      </c>
      <c r="G525" s="16">
        <f t="shared" si="50"/>
        <v>5.5884286653515858E-3</v>
      </c>
      <c r="J525" s="15">
        <f t="shared" si="51"/>
        <v>7.3022198552477983E-3</v>
      </c>
      <c r="K525" s="15">
        <f t="shared" si="52"/>
        <v>7.2871784009479693E-3</v>
      </c>
      <c r="L525" s="15">
        <f t="shared" si="53"/>
        <v>5.1180078551637878E-3</v>
      </c>
    </row>
    <row r="526" spans="1:12" x14ac:dyDescent="0.3">
      <c r="A526" s="3">
        <v>43145</v>
      </c>
      <c r="B526" s="18">
        <v>42.09</v>
      </c>
      <c r="C526" s="16">
        <f t="shared" si="48"/>
        <v>-5.6697377746277589E-3</v>
      </c>
      <c r="D526" s="18">
        <v>109.04</v>
      </c>
      <c r="E526" s="16">
        <f t="shared" si="49"/>
        <v>-4.5833715280962917E-4</v>
      </c>
      <c r="F526" s="18">
        <v>30.43</v>
      </c>
      <c r="G526" s="16">
        <f t="shared" si="50"/>
        <v>-5.2304674730303535E-3</v>
      </c>
      <c r="J526" s="15">
        <f t="shared" si="51"/>
        <v>-6.2246607765227453E-3</v>
      </c>
      <c r="K526" s="15">
        <f t="shared" si="52"/>
        <v>-9.3097399435590987E-4</v>
      </c>
      <c r="L526" s="15">
        <f t="shared" si="53"/>
        <v>-5.7008882832181515E-3</v>
      </c>
    </row>
    <row r="527" spans="1:12" x14ac:dyDescent="0.3">
      <c r="A527" s="3">
        <v>43146</v>
      </c>
      <c r="B527" s="18">
        <v>42.15</v>
      </c>
      <c r="C527" s="16">
        <f t="shared" si="48"/>
        <v>1.4255167498216093E-3</v>
      </c>
      <c r="D527" s="18">
        <v>107.66</v>
      </c>
      <c r="E527" s="16">
        <f t="shared" si="49"/>
        <v>-1.2655906089508506E-2</v>
      </c>
      <c r="F527" s="18">
        <v>30.23</v>
      </c>
      <c r="G527" s="16">
        <f t="shared" si="50"/>
        <v>-6.5724613867893522E-3</v>
      </c>
      <c r="J527" s="15">
        <f t="shared" si="51"/>
        <v>8.7059374792662321E-4</v>
      </c>
      <c r="K527" s="15">
        <f t="shared" si="52"/>
        <v>-1.3128542931054787E-2</v>
      </c>
      <c r="L527" s="15">
        <f t="shared" si="53"/>
        <v>-7.0428821969771502E-3</v>
      </c>
    </row>
    <row r="528" spans="1:12" x14ac:dyDescent="0.3">
      <c r="A528" s="3">
        <v>43147</v>
      </c>
      <c r="B528" s="18">
        <v>41.7</v>
      </c>
      <c r="C528" s="16">
        <f t="shared" si="48"/>
        <v>-1.0676156583629748E-2</v>
      </c>
      <c r="D528" s="18">
        <v>106.49</v>
      </c>
      <c r="E528" s="16">
        <f t="shared" si="49"/>
        <v>-1.0867545978079152E-2</v>
      </c>
      <c r="F528" s="18">
        <v>30.06</v>
      </c>
      <c r="G528" s="16">
        <f t="shared" si="50"/>
        <v>-5.6235527621568693E-3</v>
      </c>
      <c r="J528" s="15">
        <f t="shared" si="51"/>
        <v>-1.1231079585524734E-2</v>
      </c>
      <c r="K528" s="15">
        <f t="shared" si="52"/>
        <v>-1.1340182819625432E-2</v>
      </c>
      <c r="L528" s="15">
        <f t="shared" si="53"/>
        <v>-6.0939735723446672E-3</v>
      </c>
    </row>
    <row r="529" spans="1:12" x14ac:dyDescent="0.3">
      <c r="A529" s="3">
        <v>43150</v>
      </c>
      <c r="B529" s="18">
        <v>41.34</v>
      </c>
      <c r="C529" s="16">
        <f t="shared" si="48"/>
        <v>-8.6330935251798246E-3</v>
      </c>
      <c r="D529" s="18">
        <v>105.79</v>
      </c>
      <c r="E529" s="16">
        <f t="shared" si="49"/>
        <v>-6.5733871725043302E-3</v>
      </c>
      <c r="F529" s="18">
        <v>29.8</v>
      </c>
      <c r="G529" s="16">
        <f t="shared" si="50"/>
        <v>-8.649367930804952E-3</v>
      </c>
      <c r="J529" s="15">
        <f t="shared" si="51"/>
        <v>-9.1880165270748111E-3</v>
      </c>
      <c r="K529" s="15">
        <f t="shared" si="52"/>
        <v>-7.0460240140506111E-3</v>
      </c>
      <c r="L529" s="15">
        <f t="shared" si="53"/>
        <v>-9.11978874099275E-3</v>
      </c>
    </row>
    <row r="530" spans="1:12" x14ac:dyDescent="0.3">
      <c r="A530" s="3">
        <v>43151</v>
      </c>
      <c r="B530" s="18">
        <v>41.26</v>
      </c>
      <c r="C530" s="16">
        <f t="shared" si="48"/>
        <v>-1.9351717464926033E-3</v>
      </c>
      <c r="D530" s="18">
        <v>105.93</v>
      </c>
      <c r="E530" s="16">
        <f t="shared" si="49"/>
        <v>1.323376500614426E-3</v>
      </c>
      <c r="F530" s="18">
        <v>29.8</v>
      </c>
      <c r="G530" s="16">
        <f t="shared" si="50"/>
        <v>0</v>
      </c>
      <c r="J530" s="15">
        <f t="shared" si="51"/>
        <v>-2.4900947483875893E-3</v>
      </c>
      <c r="K530" s="15">
        <f t="shared" si="52"/>
        <v>8.5073965906814532E-4</v>
      </c>
      <c r="L530" s="15">
        <f t="shared" si="53"/>
        <v>-4.704208101877977E-4</v>
      </c>
    </row>
    <row r="531" spans="1:12" x14ac:dyDescent="0.3">
      <c r="A531" s="3">
        <v>43152</v>
      </c>
      <c r="B531" s="18">
        <v>41.31</v>
      </c>
      <c r="C531" s="16">
        <f t="shared" si="48"/>
        <v>1.211827435773305E-3</v>
      </c>
      <c r="D531" s="18">
        <v>105.74</v>
      </c>
      <c r="E531" s="16">
        <f t="shared" si="49"/>
        <v>-1.7936373076561374E-3</v>
      </c>
      <c r="F531" s="18">
        <v>29.76</v>
      </c>
      <c r="G531" s="16">
        <f t="shared" si="50"/>
        <v>-1.3422818791946067E-3</v>
      </c>
      <c r="J531" s="15">
        <f t="shared" si="51"/>
        <v>6.5690443387831894E-4</v>
      </c>
      <c r="K531" s="15">
        <f t="shared" si="52"/>
        <v>-2.2662741492024182E-3</v>
      </c>
      <c r="L531" s="15">
        <f t="shared" si="53"/>
        <v>-1.8127026893824045E-3</v>
      </c>
    </row>
    <row r="532" spans="1:12" x14ac:dyDescent="0.3">
      <c r="A532" s="3">
        <v>43153</v>
      </c>
      <c r="B532" s="18">
        <v>41.19</v>
      </c>
      <c r="C532" s="16">
        <f t="shared" si="48"/>
        <v>-2.9048656499638392E-3</v>
      </c>
      <c r="D532" s="18">
        <v>104.85</v>
      </c>
      <c r="E532" s="16">
        <f t="shared" si="49"/>
        <v>-8.4168715717798381E-3</v>
      </c>
      <c r="F532" s="18">
        <v>29.66</v>
      </c>
      <c r="G532" s="16">
        <f t="shared" si="50"/>
        <v>-3.3602150537634934E-3</v>
      </c>
      <c r="J532" s="15">
        <f t="shared" si="51"/>
        <v>-3.4597886518588253E-3</v>
      </c>
      <c r="K532" s="15">
        <f t="shared" si="52"/>
        <v>-8.8895084133261189E-3</v>
      </c>
      <c r="L532" s="15">
        <f t="shared" si="53"/>
        <v>-3.8306358639512909E-3</v>
      </c>
    </row>
    <row r="533" spans="1:12" x14ac:dyDescent="0.3">
      <c r="A533" s="3">
        <v>43154</v>
      </c>
      <c r="B533" s="18">
        <v>41.77</v>
      </c>
      <c r="C533" s="16">
        <f t="shared" si="48"/>
        <v>1.4081087642631829E-2</v>
      </c>
      <c r="D533" s="18">
        <v>106.63</v>
      </c>
      <c r="E533" s="16">
        <f t="shared" si="49"/>
        <v>1.6976633285646248E-2</v>
      </c>
      <c r="F533" s="18">
        <v>29.93</v>
      </c>
      <c r="G533" s="16">
        <f t="shared" si="50"/>
        <v>9.103169251517107E-3</v>
      </c>
      <c r="J533" s="15">
        <f t="shared" si="51"/>
        <v>1.3526164640736842E-2</v>
      </c>
      <c r="K533" s="15">
        <f t="shared" si="52"/>
        <v>1.6503996444099969E-2</v>
      </c>
      <c r="L533" s="15">
        <f t="shared" si="53"/>
        <v>8.632748441329309E-3</v>
      </c>
    </row>
    <row r="534" spans="1:12" x14ac:dyDescent="0.3">
      <c r="A534" s="3">
        <v>43157</v>
      </c>
      <c r="B534" s="18">
        <v>42.15</v>
      </c>
      <c r="C534" s="16">
        <f t="shared" si="48"/>
        <v>9.0974383528847902E-3</v>
      </c>
      <c r="D534" s="18">
        <v>107.5</v>
      </c>
      <c r="E534" s="16">
        <f t="shared" si="49"/>
        <v>8.1590546750445192E-3</v>
      </c>
      <c r="F534" s="18">
        <v>30.26</v>
      </c>
      <c r="G534" s="16">
        <f t="shared" si="50"/>
        <v>1.1025726695623073E-2</v>
      </c>
      <c r="J534" s="15">
        <f t="shared" si="51"/>
        <v>8.5425153509898037E-3</v>
      </c>
      <c r="K534" s="15">
        <f t="shared" si="52"/>
        <v>7.6864178334982384E-3</v>
      </c>
      <c r="L534" s="15">
        <f t="shared" si="53"/>
        <v>1.0555305885435275E-2</v>
      </c>
    </row>
    <row r="535" spans="1:12" x14ac:dyDescent="0.3">
      <c r="A535" s="3">
        <v>43158</v>
      </c>
      <c r="B535" s="18">
        <v>42</v>
      </c>
      <c r="C535" s="16">
        <f t="shared" si="48"/>
        <v>-3.558718861209953E-3</v>
      </c>
      <c r="D535" s="18">
        <v>107.32</v>
      </c>
      <c r="E535" s="16">
        <f t="shared" si="49"/>
        <v>-1.6744186046512288E-3</v>
      </c>
      <c r="F535" s="18">
        <v>30.16</v>
      </c>
      <c r="G535" s="16">
        <f t="shared" si="50"/>
        <v>-3.3046926635823537E-3</v>
      </c>
      <c r="J535" s="15">
        <f t="shared" si="51"/>
        <v>-4.1136418631049394E-3</v>
      </c>
      <c r="K535" s="15">
        <f t="shared" si="52"/>
        <v>-2.1470554461975096E-3</v>
      </c>
      <c r="L535" s="15">
        <f t="shared" si="53"/>
        <v>-3.7751134737701512E-3</v>
      </c>
    </row>
    <row r="536" spans="1:12" x14ac:dyDescent="0.3">
      <c r="A536" s="3">
        <v>43159</v>
      </c>
      <c r="B536" s="18">
        <v>41.82</v>
      </c>
      <c r="C536" s="16">
        <f t="shared" si="48"/>
        <v>-4.2857142857142261E-3</v>
      </c>
      <c r="D536" s="18">
        <v>107.43</v>
      </c>
      <c r="E536" s="16">
        <f t="shared" si="49"/>
        <v>1.0249720462169876E-3</v>
      </c>
      <c r="F536" s="18">
        <v>30.01</v>
      </c>
      <c r="G536" s="16">
        <f t="shared" si="50"/>
        <v>-4.9734748010609175E-3</v>
      </c>
      <c r="J536" s="15">
        <f t="shared" si="51"/>
        <v>-4.8406372876092126E-3</v>
      </c>
      <c r="K536" s="15">
        <f t="shared" si="52"/>
        <v>5.5233520467070686E-4</v>
      </c>
      <c r="L536" s="15">
        <f t="shared" si="53"/>
        <v>-5.4438956112487155E-3</v>
      </c>
    </row>
    <row r="537" spans="1:12" x14ac:dyDescent="0.3">
      <c r="A537" s="3">
        <v>43160</v>
      </c>
      <c r="B537" s="18">
        <v>41.55</v>
      </c>
      <c r="C537" s="16">
        <f t="shared" si="48"/>
        <v>-6.4562410329986886E-3</v>
      </c>
      <c r="D537" s="18">
        <v>106.96</v>
      </c>
      <c r="E537" s="16">
        <f t="shared" si="49"/>
        <v>-4.3749418225822456E-3</v>
      </c>
      <c r="F537" s="18">
        <v>29.85</v>
      </c>
      <c r="G537" s="16">
        <f t="shared" si="50"/>
        <v>-5.3315561479506668E-3</v>
      </c>
      <c r="J537" s="15">
        <f t="shared" si="51"/>
        <v>-7.011164034893675E-3</v>
      </c>
      <c r="K537" s="15">
        <f t="shared" si="52"/>
        <v>-4.8475786641285264E-3</v>
      </c>
      <c r="L537" s="15">
        <f t="shared" si="53"/>
        <v>-5.8019769581384648E-3</v>
      </c>
    </row>
    <row r="538" spans="1:12" x14ac:dyDescent="0.3">
      <c r="A538" s="3">
        <v>43164</v>
      </c>
      <c r="B538" s="18">
        <v>41.2</v>
      </c>
      <c r="C538" s="16">
        <f t="shared" si="48"/>
        <v>-8.4235860409144214E-3</v>
      </c>
      <c r="D538" s="18">
        <v>105.88</v>
      </c>
      <c r="E538" s="16">
        <f t="shared" si="49"/>
        <v>-1.0097232610321583E-2</v>
      </c>
      <c r="F538" s="18">
        <v>29.53</v>
      </c>
      <c r="G538" s="16">
        <f t="shared" si="50"/>
        <v>-1.0720268006700229E-2</v>
      </c>
      <c r="J538" s="15">
        <f t="shared" si="51"/>
        <v>-8.9785090428094079E-3</v>
      </c>
      <c r="K538" s="15">
        <f t="shared" si="52"/>
        <v>-1.0569869451867863E-2</v>
      </c>
      <c r="L538" s="15">
        <f t="shared" si="53"/>
        <v>-1.1190688816888027E-2</v>
      </c>
    </row>
    <row r="539" spans="1:12" x14ac:dyDescent="0.3">
      <c r="A539" s="3">
        <v>43165</v>
      </c>
      <c r="B539" s="18">
        <v>40.75</v>
      </c>
      <c r="C539" s="16">
        <f t="shared" si="48"/>
        <v>-1.0922330097087429E-2</v>
      </c>
      <c r="D539" s="18">
        <v>105.05</v>
      </c>
      <c r="E539" s="16">
        <f t="shared" si="49"/>
        <v>-7.8390630902909209E-3</v>
      </c>
      <c r="F539" s="18">
        <v>29.22</v>
      </c>
      <c r="G539" s="16">
        <f t="shared" si="50"/>
        <v>-1.0497798848628559E-2</v>
      </c>
      <c r="J539" s="15">
        <f t="shared" si="51"/>
        <v>-1.1477253098982416E-2</v>
      </c>
      <c r="K539" s="15">
        <f t="shared" si="52"/>
        <v>-8.3116999318372017E-3</v>
      </c>
      <c r="L539" s="15">
        <f t="shared" si="53"/>
        <v>-1.0968219658816357E-2</v>
      </c>
    </row>
    <row r="540" spans="1:12" x14ac:dyDescent="0.3">
      <c r="A540" s="3">
        <v>43166</v>
      </c>
      <c r="B540" s="18">
        <v>40.380000000000003</v>
      </c>
      <c r="C540" s="16">
        <f t="shared" si="48"/>
        <v>-9.079754601226897E-3</v>
      </c>
      <c r="D540" s="18">
        <v>103.51</v>
      </c>
      <c r="E540" s="16">
        <f t="shared" si="49"/>
        <v>-1.4659685863874228E-2</v>
      </c>
      <c r="F540" s="18">
        <v>28.89</v>
      </c>
      <c r="G540" s="16">
        <f t="shared" si="50"/>
        <v>-1.1293634496919891E-2</v>
      </c>
      <c r="J540" s="15">
        <f t="shared" si="51"/>
        <v>-9.6346776031218835E-3</v>
      </c>
      <c r="K540" s="15">
        <f t="shared" si="52"/>
        <v>-1.5132322705420509E-2</v>
      </c>
      <c r="L540" s="15">
        <f t="shared" si="53"/>
        <v>-1.1764055307107689E-2</v>
      </c>
    </row>
    <row r="541" spans="1:12" x14ac:dyDescent="0.3">
      <c r="A541" s="3">
        <v>43167</v>
      </c>
      <c r="B541" s="18">
        <v>40.74</v>
      </c>
      <c r="C541" s="16">
        <f t="shared" si="48"/>
        <v>8.9153046062406816E-3</v>
      </c>
      <c r="D541" s="18">
        <v>103.8</v>
      </c>
      <c r="E541" s="16">
        <f t="shared" si="49"/>
        <v>2.8016616752004619E-3</v>
      </c>
      <c r="F541" s="18">
        <v>29.05</v>
      </c>
      <c r="G541" s="16">
        <f t="shared" si="50"/>
        <v>5.5382485289028338E-3</v>
      </c>
      <c r="J541" s="15">
        <f t="shared" si="51"/>
        <v>8.3603816043456951E-3</v>
      </c>
      <c r="K541" s="15">
        <f t="shared" si="52"/>
        <v>2.3290248336541811E-3</v>
      </c>
      <c r="L541" s="15">
        <f t="shared" si="53"/>
        <v>5.0678277187150358E-3</v>
      </c>
    </row>
    <row r="542" spans="1:12" x14ac:dyDescent="0.3">
      <c r="A542" s="3">
        <v>43168</v>
      </c>
      <c r="B542" s="18">
        <v>40.630000000000003</v>
      </c>
      <c r="C542" s="16">
        <f t="shared" si="48"/>
        <v>-2.7000490918016595E-3</v>
      </c>
      <c r="D542" s="18">
        <v>103.68</v>
      </c>
      <c r="E542" s="16">
        <f t="shared" si="49"/>
        <v>-1.1560693641617936E-3</v>
      </c>
      <c r="F542" s="18">
        <v>28.98</v>
      </c>
      <c r="G542" s="16">
        <f t="shared" si="50"/>
        <v>-2.4096385542168308E-3</v>
      </c>
      <c r="J542" s="15">
        <f t="shared" si="51"/>
        <v>-3.2549720936966456E-3</v>
      </c>
      <c r="K542" s="15">
        <f t="shared" si="52"/>
        <v>-1.6287062057080744E-3</v>
      </c>
      <c r="L542" s="15">
        <f t="shared" si="53"/>
        <v>-2.8800593644046284E-3</v>
      </c>
    </row>
    <row r="543" spans="1:12" x14ac:dyDescent="0.3">
      <c r="A543" s="3">
        <v>43171</v>
      </c>
      <c r="B543" s="18">
        <v>41.34</v>
      </c>
      <c r="C543" s="16">
        <f t="shared" si="48"/>
        <v>1.7474772335712485E-2</v>
      </c>
      <c r="D543" s="18">
        <v>104.08</v>
      </c>
      <c r="E543" s="16">
        <f t="shared" si="49"/>
        <v>3.8580246913579863E-3</v>
      </c>
      <c r="F543" s="18">
        <v>29.29</v>
      </c>
      <c r="G543" s="16">
        <f t="shared" si="50"/>
        <v>1.0697032436162823E-2</v>
      </c>
      <c r="J543" s="15">
        <f t="shared" si="51"/>
        <v>1.6919849333817499E-2</v>
      </c>
      <c r="K543" s="15">
        <f t="shared" si="52"/>
        <v>3.3853878498117055E-3</v>
      </c>
      <c r="L543" s="15">
        <f t="shared" si="53"/>
        <v>1.0226611625975025E-2</v>
      </c>
    </row>
    <row r="544" spans="1:12" x14ac:dyDescent="0.3">
      <c r="A544" s="3">
        <v>43172</v>
      </c>
      <c r="B544" s="18">
        <v>41.53</v>
      </c>
      <c r="C544" s="16">
        <f t="shared" si="48"/>
        <v>4.5960328979195442E-3</v>
      </c>
      <c r="D544" s="18">
        <v>105.11</v>
      </c>
      <c r="E544" s="16">
        <f t="shared" si="49"/>
        <v>9.8962336664105699E-3</v>
      </c>
      <c r="F544" s="18">
        <v>29.48</v>
      </c>
      <c r="G544" s="16">
        <f t="shared" si="50"/>
        <v>6.4868555821100404E-3</v>
      </c>
      <c r="J544" s="15">
        <f t="shared" si="51"/>
        <v>4.0411098960245577E-3</v>
      </c>
      <c r="K544" s="15">
        <f t="shared" si="52"/>
        <v>9.4235968248642891E-3</v>
      </c>
      <c r="L544" s="15">
        <f t="shared" si="53"/>
        <v>6.0164347719222425E-3</v>
      </c>
    </row>
    <row r="545" spans="1:12" x14ac:dyDescent="0.3">
      <c r="A545" s="3">
        <v>43173</v>
      </c>
      <c r="B545" s="18">
        <v>41.53</v>
      </c>
      <c r="C545" s="16">
        <f t="shared" si="48"/>
        <v>0</v>
      </c>
      <c r="D545" s="18">
        <v>105.03</v>
      </c>
      <c r="E545" s="16">
        <f t="shared" si="49"/>
        <v>-7.6110741128343484E-4</v>
      </c>
      <c r="F545" s="18">
        <v>29.4</v>
      </c>
      <c r="G545" s="16">
        <f t="shared" si="50"/>
        <v>-2.7137042062416183E-3</v>
      </c>
      <c r="J545" s="15">
        <f t="shared" si="51"/>
        <v>-5.5492300189498604E-4</v>
      </c>
      <c r="K545" s="15">
        <f t="shared" si="52"/>
        <v>-1.2337442528297157E-3</v>
      </c>
      <c r="L545" s="15">
        <f t="shared" si="53"/>
        <v>-3.1841250164294159E-3</v>
      </c>
    </row>
    <row r="546" spans="1:12" x14ac:dyDescent="0.3">
      <c r="A546" s="3">
        <v>43174</v>
      </c>
      <c r="B546" s="18">
        <v>41.29</v>
      </c>
      <c r="C546" s="16">
        <f t="shared" si="48"/>
        <v>-5.7789549723091804E-3</v>
      </c>
      <c r="D546" s="18">
        <v>105.09</v>
      </c>
      <c r="E546" s="16">
        <f t="shared" si="49"/>
        <v>5.7126535275631163E-4</v>
      </c>
      <c r="F546" s="18">
        <v>29.27</v>
      </c>
      <c r="G546" s="16">
        <f t="shared" si="50"/>
        <v>-4.4217687074830092E-3</v>
      </c>
      <c r="J546" s="15">
        <f t="shared" si="51"/>
        <v>-6.3338779742041669E-3</v>
      </c>
      <c r="K546" s="15">
        <f t="shared" si="52"/>
        <v>9.8628511210030923E-5</v>
      </c>
      <c r="L546" s="15">
        <f t="shared" si="53"/>
        <v>-4.8921895176708072E-3</v>
      </c>
    </row>
    <row r="547" spans="1:12" x14ac:dyDescent="0.3">
      <c r="A547" s="3">
        <v>43175</v>
      </c>
      <c r="B547" s="18">
        <v>40.72</v>
      </c>
      <c r="C547" s="16">
        <f t="shared" si="48"/>
        <v>-1.3804795349963705E-2</v>
      </c>
      <c r="D547" s="18">
        <v>103.88</v>
      </c>
      <c r="E547" s="16">
        <f t="shared" si="49"/>
        <v>-1.1513940432010705E-2</v>
      </c>
      <c r="F547" s="18">
        <v>28.95</v>
      </c>
      <c r="G547" s="16">
        <f t="shared" si="50"/>
        <v>-1.0932695592757113E-2</v>
      </c>
      <c r="J547" s="15">
        <f t="shared" si="51"/>
        <v>-1.4359718351858692E-2</v>
      </c>
      <c r="K547" s="15">
        <f t="shared" si="52"/>
        <v>-1.1986577273556986E-2</v>
      </c>
      <c r="L547" s="15">
        <f t="shared" si="53"/>
        <v>-1.1403116402944911E-2</v>
      </c>
    </row>
    <row r="548" spans="1:12" x14ac:dyDescent="0.3">
      <c r="A548" s="3">
        <v>43178</v>
      </c>
      <c r="B548" s="18">
        <v>40.28</v>
      </c>
      <c r="C548" s="16">
        <f t="shared" si="48"/>
        <v>-1.080550098231825E-2</v>
      </c>
      <c r="D548" s="18">
        <v>102.56</v>
      </c>
      <c r="E548" s="16">
        <f t="shared" si="49"/>
        <v>-1.2706969580284833E-2</v>
      </c>
      <c r="F548" s="18">
        <v>28.64</v>
      </c>
      <c r="G548" s="16">
        <f t="shared" si="50"/>
        <v>-1.0708117443868681E-2</v>
      </c>
      <c r="J548" s="15">
        <f t="shared" si="51"/>
        <v>-1.1360423984213237E-2</v>
      </c>
      <c r="K548" s="15">
        <f t="shared" si="52"/>
        <v>-1.3179606421831113E-2</v>
      </c>
      <c r="L548" s="15">
        <f t="shared" si="53"/>
        <v>-1.1178538254056479E-2</v>
      </c>
    </row>
    <row r="549" spans="1:12" x14ac:dyDescent="0.3">
      <c r="A549" s="3">
        <v>43179</v>
      </c>
      <c r="B549" s="18">
        <v>40.43</v>
      </c>
      <c r="C549" s="16">
        <f t="shared" si="48"/>
        <v>3.7239324726912049E-3</v>
      </c>
      <c r="D549" s="18">
        <v>102.43</v>
      </c>
      <c r="E549" s="16">
        <f t="shared" si="49"/>
        <v>-1.2675507020279975E-3</v>
      </c>
      <c r="F549" s="18">
        <v>28.53</v>
      </c>
      <c r="G549" s="16">
        <f t="shared" si="50"/>
        <v>-3.840782122905062E-3</v>
      </c>
      <c r="J549" s="15">
        <f t="shared" si="51"/>
        <v>3.1690094707962188E-3</v>
      </c>
      <c r="K549" s="15">
        <f t="shared" si="52"/>
        <v>-1.7401875435742783E-3</v>
      </c>
      <c r="L549" s="15">
        <f t="shared" si="53"/>
        <v>-4.31120293309286E-3</v>
      </c>
    </row>
    <row r="550" spans="1:12" x14ac:dyDescent="0.3">
      <c r="A550" s="3">
        <v>43180</v>
      </c>
      <c r="B550" s="18">
        <v>40.56</v>
      </c>
      <c r="C550" s="16">
        <f t="shared" si="48"/>
        <v>3.215434083601254E-3</v>
      </c>
      <c r="D550" s="18">
        <v>102.64</v>
      </c>
      <c r="E550" s="16">
        <f t="shared" si="49"/>
        <v>2.0501806111490328E-3</v>
      </c>
      <c r="F550" s="18">
        <v>28.59</v>
      </c>
      <c r="G550" s="16">
        <f t="shared" si="50"/>
        <v>2.103049421661396E-3</v>
      </c>
      <c r="J550" s="15">
        <f t="shared" si="51"/>
        <v>2.660511081706268E-3</v>
      </c>
      <c r="K550" s="15">
        <f t="shared" si="52"/>
        <v>1.577543769602752E-3</v>
      </c>
      <c r="L550" s="15">
        <f t="shared" si="53"/>
        <v>1.6326286114735982E-3</v>
      </c>
    </row>
    <row r="551" spans="1:12" x14ac:dyDescent="0.3">
      <c r="A551" s="3">
        <v>43181</v>
      </c>
      <c r="B551" s="18">
        <v>40.35</v>
      </c>
      <c r="C551" s="16">
        <f t="shared" si="48"/>
        <v>-5.177514792899407E-3</v>
      </c>
      <c r="D551" s="18">
        <v>102.29</v>
      </c>
      <c r="E551" s="16">
        <f t="shared" si="49"/>
        <v>-3.4099766173031343E-3</v>
      </c>
      <c r="F551" s="18">
        <v>28.38</v>
      </c>
      <c r="G551" s="16">
        <f t="shared" si="50"/>
        <v>-7.3452256033578189E-3</v>
      </c>
      <c r="J551" s="15">
        <f t="shared" si="51"/>
        <v>-5.7324377947943934E-3</v>
      </c>
      <c r="K551" s="15">
        <f t="shared" si="52"/>
        <v>-3.8826134588494151E-3</v>
      </c>
      <c r="L551" s="15">
        <f t="shared" si="53"/>
        <v>-7.8156464135456169E-3</v>
      </c>
    </row>
    <row r="552" spans="1:12" x14ac:dyDescent="0.3">
      <c r="A552" s="3">
        <v>43182</v>
      </c>
      <c r="B552" s="18">
        <v>39.950000000000003</v>
      </c>
      <c r="C552" s="16">
        <f t="shared" si="48"/>
        <v>-9.9132589838909491E-3</v>
      </c>
      <c r="D552" s="18">
        <v>101.22</v>
      </c>
      <c r="E552" s="16">
        <f t="shared" si="49"/>
        <v>-1.046045556750419E-2</v>
      </c>
      <c r="F552" s="18">
        <v>28.21</v>
      </c>
      <c r="G552" s="16">
        <f t="shared" si="50"/>
        <v>-5.9901338971105611E-3</v>
      </c>
      <c r="J552" s="15">
        <f t="shared" si="51"/>
        <v>-1.0468181985785936E-2</v>
      </c>
      <c r="K552" s="15">
        <f t="shared" si="52"/>
        <v>-1.0933092409050471E-2</v>
      </c>
      <c r="L552" s="15">
        <f t="shared" si="53"/>
        <v>-6.4605547072983591E-3</v>
      </c>
    </row>
    <row r="553" spans="1:12" x14ac:dyDescent="0.3">
      <c r="A553" s="3">
        <v>43185</v>
      </c>
      <c r="B553" s="18">
        <v>40.43</v>
      </c>
      <c r="C553" s="16">
        <f t="shared" si="48"/>
        <v>1.2015018773466668E-2</v>
      </c>
      <c r="D553" s="18">
        <v>102.45</v>
      </c>
      <c r="E553" s="16">
        <f t="shared" si="49"/>
        <v>1.2151748666271445E-2</v>
      </c>
      <c r="F553" s="18">
        <v>28.39</v>
      </c>
      <c r="G553" s="16">
        <f t="shared" si="50"/>
        <v>6.3807160581355049E-3</v>
      </c>
      <c r="J553" s="15">
        <f t="shared" si="51"/>
        <v>1.1460095771571682E-2</v>
      </c>
      <c r="K553" s="15">
        <f t="shared" si="52"/>
        <v>1.1679111824725164E-2</v>
      </c>
      <c r="L553" s="15">
        <f t="shared" si="53"/>
        <v>5.9102952479477069E-3</v>
      </c>
    </row>
    <row r="554" spans="1:12" x14ac:dyDescent="0.3">
      <c r="A554" s="3">
        <v>43186</v>
      </c>
      <c r="B554" s="18">
        <v>40.770000000000003</v>
      </c>
      <c r="C554" s="16">
        <f t="shared" si="48"/>
        <v>8.4095968340343052E-3</v>
      </c>
      <c r="D554" s="18">
        <v>103.79</v>
      </c>
      <c r="E554" s="16">
        <f t="shared" si="49"/>
        <v>1.3079551000487966E-2</v>
      </c>
      <c r="F554" s="18">
        <v>28.64</v>
      </c>
      <c r="G554" s="16">
        <f t="shared" si="50"/>
        <v>8.8059175766115327E-3</v>
      </c>
      <c r="J554" s="15">
        <f t="shared" si="51"/>
        <v>7.8546738321393188E-3</v>
      </c>
      <c r="K554" s="15">
        <f t="shared" si="52"/>
        <v>1.2606914158941685E-2</v>
      </c>
      <c r="L554" s="15">
        <f t="shared" si="53"/>
        <v>8.3354967664237348E-3</v>
      </c>
    </row>
    <row r="555" spans="1:12" x14ac:dyDescent="0.3">
      <c r="A555" s="3">
        <v>43187</v>
      </c>
      <c r="B555" s="18">
        <v>40.479999999999997</v>
      </c>
      <c r="C555" s="16">
        <f t="shared" si="48"/>
        <v>-7.1130733382390732E-3</v>
      </c>
      <c r="D555" s="18">
        <v>103.12</v>
      </c>
      <c r="E555" s="16">
        <f t="shared" si="49"/>
        <v>-6.4553425185470692E-3</v>
      </c>
      <c r="F555" s="18">
        <v>28.6</v>
      </c>
      <c r="G555" s="16">
        <f t="shared" si="50"/>
        <v>-1.3966480446927498E-3</v>
      </c>
      <c r="J555" s="15">
        <f t="shared" si="51"/>
        <v>-7.6679963401340596E-3</v>
      </c>
      <c r="K555" s="15">
        <f t="shared" si="52"/>
        <v>-6.92797936009335E-3</v>
      </c>
      <c r="L555" s="15">
        <f t="shared" si="53"/>
        <v>-1.8670688548805476E-3</v>
      </c>
    </row>
    <row r="556" spans="1:12" x14ac:dyDescent="0.3">
      <c r="A556" s="3">
        <v>43192</v>
      </c>
      <c r="B556" s="18">
        <v>40.74</v>
      </c>
      <c r="C556" s="16">
        <f t="shared" si="48"/>
        <v>6.4229249011857892E-3</v>
      </c>
      <c r="D556" s="18">
        <v>105.1</v>
      </c>
      <c r="E556" s="16">
        <f t="shared" si="49"/>
        <v>1.9200930954228035E-2</v>
      </c>
      <c r="F556" s="24">
        <v>28.82</v>
      </c>
      <c r="G556" s="16">
        <f t="shared" si="50"/>
        <v>7.692307692307665E-3</v>
      </c>
      <c r="J556" s="15">
        <f t="shared" si="51"/>
        <v>5.8680018992908027E-3</v>
      </c>
      <c r="K556" s="15">
        <f t="shared" si="52"/>
        <v>1.8728294112681756E-2</v>
      </c>
      <c r="L556" s="15">
        <f t="shared" si="53"/>
        <v>7.221886882119867E-3</v>
      </c>
    </row>
    <row r="557" spans="1:12" x14ac:dyDescent="0.3">
      <c r="A557" s="3">
        <v>43193</v>
      </c>
      <c r="B557" s="18">
        <v>40.94</v>
      </c>
      <c r="C557" s="16">
        <f t="shared" si="48"/>
        <v>4.9091801669121082E-3</v>
      </c>
      <c r="D557" s="18">
        <v>105.96</v>
      </c>
      <c r="E557" s="16">
        <f t="shared" si="49"/>
        <v>8.1826831588962534E-3</v>
      </c>
      <c r="F557" s="18">
        <v>28.82</v>
      </c>
      <c r="G557" s="16">
        <f t="shared" si="50"/>
        <v>0</v>
      </c>
      <c r="J557" s="15">
        <f t="shared" si="51"/>
        <v>4.3542571650171218E-3</v>
      </c>
      <c r="K557" s="15">
        <f t="shared" si="52"/>
        <v>7.7100463173499726E-3</v>
      </c>
      <c r="L557" s="15">
        <f t="shared" si="53"/>
        <v>-4.704208101877977E-4</v>
      </c>
    </row>
    <row r="558" spans="1:12" x14ac:dyDescent="0.3">
      <c r="A558" s="3">
        <v>43194</v>
      </c>
      <c r="B558" s="18">
        <v>40.47</v>
      </c>
      <c r="C558" s="16">
        <f t="shared" si="48"/>
        <v>-1.1480214948705436E-2</v>
      </c>
      <c r="D558" s="18">
        <v>104.93</v>
      </c>
      <c r="E558" s="16">
        <f t="shared" si="49"/>
        <v>-9.7206493016230855E-3</v>
      </c>
      <c r="F558" s="18">
        <v>28.67</v>
      </c>
      <c r="G558" s="16">
        <f t="shared" si="50"/>
        <v>-5.2047189451769338E-3</v>
      </c>
      <c r="J558" s="15">
        <f t="shared" si="51"/>
        <v>-1.2035137950600423E-2</v>
      </c>
      <c r="K558" s="15">
        <f t="shared" si="52"/>
        <v>-1.0193286143169366E-2</v>
      </c>
      <c r="L558" s="15">
        <f t="shared" si="53"/>
        <v>-5.6751397553647318E-3</v>
      </c>
    </row>
    <row r="559" spans="1:12" x14ac:dyDescent="0.3">
      <c r="A559" s="3">
        <v>43195</v>
      </c>
      <c r="B559" s="18">
        <v>41.25</v>
      </c>
      <c r="C559" s="16">
        <f t="shared" si="48"/>
        <v>1.9273535952557541E-2</v>
      </c>
      <c r="D559" s="18">
        <v>106.6</v>
      </c>
      <c r="E559" s="16">
        <f t="shared" si="49"/>
        <v>1.591537215286376E-2</v>
      </c>
      <c r="F559" s="18">
        <v>29.02</v>
      </c>
      <c r="G559" s="16">
        <f t="shared" si="50"/>
        <v>1.2207882804325054E-2</v>
      </c>
      <c r="J559" s="15">
        <f t="shared" si="51"/>
        <v>1.8718612950662555E-2</v>
      </c>
      <c r="K559" s="15">
        <f t="shared" si="52"/>
        <v>1.544273531131748E-2</v>
      </c>
      <c r="L559" s="15">
        <f t="shared" si="53"/>
        <v>1.1737461994137256E-2</v>
      </c>
    </row>
    <row r="560" spans="1:12" x14ac:dyDescent="0.3">
      <c r="A560" s="3">
        <v>43196</v>
      </c>
      <c r="B560" s="18">
        <v>41.33</v>
      </c>
      <c r="C560" s="16">
        <f t="shared" si="48"/>
        <v>1.9393939393939075E-3</v>
      </c>
      <c r="D560" s="18">
        <v>107.16</v>
      </c>
      <c r="E560" s="16">
        <f t="shared" si="49"/>
        <v>5.2532833020637604E-3</v>
      </c>
      <c r="F560" s="18">
        <v>29.22</v>
      </c>
      <c r="G560" s="16">
        <f t="shared" si="50"/>
        <v>6.8917987594760977E-3</v>
      </c>
      <c r="J560" s="15">
        <f t="shared" si="51"/>
        <v>1.3844709374989214E-3</v>
      </c>
      <c r="K560" s="15">
        <f t="shared" si="52"/>
        <v>4.7806464605174796E-3</v>
      </c>
      <c r="L560" s="15">
        <f t="shared" si="53"/>
        <v>6.4213779492882997E-3</v>
      </c>
    </row>
    <row r="561" spans="1:12" x14ac:dyDescent="0.3">
      <c r="A561" s="3">
        <v>43199</v>
      </c>
      <c r="B561" s="18">
        <v>41.54</v>
      </c>
      <c r="C561" s="16">
        <f t="shared" si="48"/>
        <v>5.0810549237843006E-3</v>
      </c>
      <c r="D561" s="18">
        <v>107.43</v>
      </c>
      <c r="E561" s="16">
        <f t="shared" si="49"/>
        <v>2.5195968645017608E-3</v>
      </c>
      <c r="F561" s="18">
        <v>29.27</v>
      </c>
      <c r="G561" s="16">
        <f t="shared" si="50"/>
        <v>1.7111567419576534E-3</v>
      </c>
      <c r="J561" s="15">
        <f t="shared" si="51"/>
        <v>4.5261319218893141E-3</v>
      </c>
      <c r="K561" s="15">
        <f t="shared" si="52"/>
        <v>2.04696002295548E-3</v>
      </c>
      <c r="L561" s="15">
        <f t="shared" si="53"/>
        <v>1.2407359317698557E-3</v>
      </c>
    </row>
    <row r="562" spans="1:12" x14ac:dyDescent="0.3">
      <c r="A562" s="3">
        <v>43200</v>
      </c>
      <c r="B562" s="18">
        <v>41.73</v>
      </c>
      <c r="C562" s="16">
        <f t="shared" si="48"/>
        <v>4.5739046701973596E-3</v>
      </c>
      <c r="D562" s="18">
        <v>107.45</v>
      </c>
      <c r="E562" s="16">
        <f t="shared" si="49"/>
        <v>1.8616773713109325E-4</v>
      </c>
      <c r="F562" s="18">
        <v>29.43</v>
      </c>
      <c r="G562" s="16">
        <f t="shared" si="50"/>
        <v>5.4663477963785567E-3</v>
      </c>
      <c r="J562" s="15">
        <f t="shared" si="51"/>
        <v>4.0189816683023731E-3</v>
      </c>
      <c r="K562" s="15">
        <f t="shared" si="52"/>
        <v>-2.8646910441518746E-4</v>
      </c>
      <c r="L562" s="15">
        <f t="shared" si="53"/>
        <v>4.9959269861907588E-3</v>
      </c>
    </row>
    <row r="563" spans="1:12" x14ac:dyDescent="0.3">
      <c r="A563" s="3">
        <v>43201</v>
      </c>
      <c r="B563" s="18">
        <v>41.7</v>
      </c>
      <c r="C563" s="16">
        <f t="shared" si="48"/>
        <v>-7.1890726096324187E-4</v>
      </c>
      <c r="D563" s="18">
        <v>107.48</v>
      </c>
      <c r="E563" s="16">
        <f t="shared" si="49"/>
        <v>2.7919962773381712E-4</v>
      </c>
      <c r="F563" s="18">
        <v>29.35</v>
      </c>
      <c r="G563" s="16">
        <f t="shared" si="50"/>
        <v>-2.7183146449201168E-3</v>
      </c>
      <c r="J563" s="15">
        <f t="shared" si="51"/>
        <v>-1.2738302628582279E-3</v>
      </c>
      <c r="K563" s="15">
        <f t="shared" si="52"/>
        <v>-1.9343721381246358E-4</v>
      </c>
      <c r="L563" s="15">
        <f t="shared" si="53"/>
        <v>-3.1887354551079143E-3</v>
      </c>
    </row>
    <row r="564" spans="1:12" x14ac:dyDescent="0.3">
      <c r="A564" s="3">
        <v>43202</v>
      </c>
      <c r="B564" s="18">
        <v>41.82</v>
      </c>
      <c r="C564" s="16">
        <f t="shared" si="48"/>
        <v>2.8776978417266452E-3</v>
      </c>
      <c r="D564" s="18">
        <v>107.71</v>
      </c>
      <c r="E564" s="16">
        <f t="shared" si="49"/>
        <v>2.1399330107925163E-3</v>
      </c>
      <c r="F564" s="18">
        <v>29.29</v>
      </c>
      <c r="G564" s="16">
        <f t="shared" si="50"/>
        <v>-2.0442930153322658E-3</v>
      </c>
      <c r="J564" s="15">
        <f t="shared" si="51"/>
        <v>2.3227748398316592E-3</v>
      </c>
      <c r="K564" s="15">
        <f t="shared" si="52"/>
        <v>1.6672961692462355E-3</v>
      </c>
      <c r="L564" s="15">
        <f t="shared" si="53"/>
        <v>-2.5147138255200633E-3</v>
      </c>
    </row>
    <row r="565" spans="1:12" x14ac:dyDescent="0.3">
      <c r="A565" s="3">
        <v>43203</v>
      </c>
      <c r="B565" s="18">
        <v>41.87</v>
      </c>
      <c r="C565" s="16">
        <f t="shared" si="48"/>
        <v>1.1956001912960534E-3</v>
      </c>
      <c r="D565" s="18">
        <v>107.59</v>
      </c>
      <c r="E565" s="16">
        <f t="shared" si="49"/>
        <v>-1.1141026831305023E-3</v>
      </c>
      <c r="F565" s="18">
        <v>29.19</v>
      </c>
      <c r="G565" s="16">
        <f t="shared" si="50"/>
        <v>-3.4141345168998694E-3</v>
      </c>
      <c r="J565" s="15">
        <f t="shared" si="51"/>
        <v>6.406771894010674E-4</v>
      </c>
      <c r="K565" s="15">
        <f t="shared" si="52"/>
        <v>-1.5867395246767831E-3</v>
      </c>
      <c r="L565" s="15">
        <f t="shared" si="53"/>
        <v>-3.8845553270876669E-3</v>
      </c>
    </row>
    <row r="566" spans="1:12" x14ac:dyDescent="0.3">
      <c r="A566" s="3">
        <v>43206</v>
      </c>
      <c r="B566" s="18">
        <v>42.07</v>
      </c>
      <c r="C566" s="16">
        <f t="shared" si="48"/>
        <v>4.7766897540004738E-3</v>
      </c>
      <c r="D566" s="18">
        <v>107.74</v>
      </c>
      <c r="E566" s="16">
        <f t="shared" si="49"/>
        <v>1.3941816153917319E-3</v>
      </c>
      <c r="F566" s="18">
        <v>29.38</v>
      </c>
      <c r="G566" s="16">
        <f t="shared" si="50"/>
        <v>6.5090784515244859E-3</v>
      </c>
      <c r="J566" s="15">
        <f t="shared" si="51"/>
        <v>4.2217667521054873E-3</v>
      </c>
      <c r="K566" s="15">
        <f t="shared" si="52"/>
        <v>9.215447738454512E-4</v>
      </c>
      <c r="L566" s="15">
        <f t="shared" si="53"/>
        <v>6.038657641336688E-3</v>
      </c>
    </row>
    <row r="567" spans="1:12" x14ac:dyDescent="0.3">
      <c r="A567" s="3">
        <v>43207</v>
      </c>
      <c r="B567" s="18">
        <v>42.2</v>
      </c>
      <c r="C567" s="16">
        <f t="shared" si="48"/>
        <v>3.0900879486570609E-3</v>
      </c>
      <c r="D567" s="18">
        <v>108.05</v>
      </c>
      <c r="E567" s="16">
        <f t="shared" si="49"/>
        <v>2.8772971969557304E-3</v>
      </c>
      <c r="F567" s="18">
        <v>29.43</v>
      </c>
      <c r="G567" s="16">
        <f t="shared" si="50"/>
        <v>1.7018379850237686E-3</v>
      </c>
      <c r="J567" s="15">
        <f t="shared" si="51"/>
        <v>2.5351649467620749E-3</v>
      </c>
      <c r="K567" s="15">
        <f t="shared" si="52"/>
        <v>2.4046603554094496E-3</v>
      </c>
      <c r="L567" s="15">
        <f t="shared" si="53"/>
        <v>1.2314171748359708E-3</v>
      </c>
    </row>
    <row r="568" spans="1:12" x14ac:dyDescent="0.3">
      <c r="A568" s="3">
        <v>43208</v>
      </c>
      <c r="B568" s="18">
        <v>42.13</v>
      </c>
      <c r="C568" s="16">
        <f t="shared" si="48"/>
        <v>-1.6587677725118377E-3</v>
      </c>
      <c r="D568" s="18">
        <v>107.83</v>
      </c>
      <c r="E568" s="16">
        <f t="shared" si="49"/>
        <v>-2.0360944007403736E-3</v>
      </c>
      <c r="F568" s="18">
        <v>29.49</v>
      </c>
      <c r="G568" s="16">
        <f t="shared" si="50"/>
        <v>2.0387359836899765E-3</v>
      </c>
      <c r="J568" s="15">
        <f t="shared" si="51"/>
        <v>-2.2136907744068238E-3</v>
      </c>
      <c r="K568" s="15">
        <f t="shared" si="52"/>
        <v>-2.5087312422866544E-3</v>
      </c>
      <c r="L568" s="15">
        <f t="shared" si="53"/>
        <v>1.5683151735021788E-3</v>
      </c>
    </row>
    <row r="569" spans="1:12" x14ac:dyDescent="0.3">
      <c r="A569" s="3">
        <v>43209</v>
      </c>
      <c r="B569" s="18">
        <v>42.38</v>
      </c>
      <c r="C569" s="16">
        <f t="shared" si="48"/>
        <v>5.9340137669119386E-3</v>
      </c>
      <c r="D569" s="18">
        <v>108.3</v>
      </c>
      <c r="E569" s="16">
        <f t="shared" si="49"/>
        <v>4.3587127886488553E-3</v>
      </c>
      <c r="F569" s="18">
        <v>29.6</v>
      </c>
      <c r="G569" s="16">
        <f t="shared" si="50"/>
        <v>3.7300779925399929E-3</v>
      </c>
      <c r="J569" s="15">
        <f t="shared" si="51"/>
        <v>5.3790907650169521E-3</v>
      </c>
      <c r="K569" s="15">
        <f t="shared" si="52"/>
        <v>3.8860759471025744E-3</v>
      </c>
      <c r="L569" s="15">
        <f t="shared" si="53"/>
        <v>3.2596571823521954E-3</v>
      </c>
    </row>
    <row r="570" spans="1:12" x14ac:dyDescent="0.3">
      <c r="A570" s="3">
        <v>43210</v>
      </c>
      <c r="B570" s="18">
        <v>42.3</v>
      </c>
      <c r="C570" s="16">
        <f t="shared" si="48"/>
        <v>-1.8876828692780956E-3</v>
      </c>
      <c r="D570" s="18">
        <v>107.69</v>
      </c>
      <c r="E570" s="16">
        <f t="shared" si="49"/>
        <v>-5.6325023084026205E-3</v>
      </c>
      <c r="F570" s="18">
        <v>29.46</v>
      </c>
      <c r="G570" s="16">
        <f t="shared" si="50"/>
        <v>-4.7297297297297369E-3</v>
      </c>
      <c r="J570" s="15">
        <f t="shared" si="51"/>
        <v>-2.4426058711730816E-3</v>
      </c>
      <c r="K570" s="15">
        <f t="shared" si="52"/>
        <v>-6.1051391499489013E-3</v>
      </c>
      <c r="L570" s="15">
        <f t="shared" si="53"/>
        <v>-5.2001505399175349E-3</v>
      </c>
    </row>
    <row r="571" spans="1:12" x14ac:dyDescent="0.3">
      <c r="A571" s="3">
        <v>43213</v>
      </c>
      <c r="B571" s="18">
        <v>42.31</v>
      </c>
      <c r="C571" s="16">
        <f t="shared" si="48"/>
        <v>2.3640661938539864E-4</v>
      </c>
      <c r="D571" s="18">
        <v>108.65</v>
      </c>
      <c r="E571" s="16">
        <f t="shared" si="49"/>
        <v>8.9144767387874246E-3</v>
      </c>
      <c r="F571" s="18">
        <v>29.43</v>
      </c>
      <c r="G571" s="16">
        <f t="shared" si="50"/>
        <v>-1.0183299389002753E-3</v>
      </c>
      <c r="J571" s="15">
        <f t="shared" si="51"/>
        <v>-3.185163825095874E-4</v>
      </c>
      <c r="K571" s="15">
        <f t="shared" si="52"/>
        <v>8.4418398972411438E-3</v>
      </c>
      <c r="L571" s="15">
        <f t="shared" si="53"/>
        <v>-1.4887507490880731E-3</v>
      </c>
    </row>
    <row r="572" spans="1:12" x14ac:dyDescent="0.3">
      <c r="A572" s="3">
        <v>43214</v>
      </c>
      <c r="B572" s="18">
        <v>42.3</v>
      </c>
      <c r="C572" s="16">
        <f t="shared" si="48"/>
        <v>-2.3635074450500948E-4</v>
      </c>
      <c r="D572" s="18">
        <v>108.71</v>
      </c>
      <c r="E572" s="16">
        <f t="shared" si="49"/>
        <v>5.5223193741360532E-4</v>
      </c>
      <c r="F572" s="18">
        <v>29.64</v>
      </c>
      <c r="G572" s="16">
        <f t="shared" si="50"/>
        <v>7.135575942915473E-3</v>
      </c>
      <c r="J572" s="15">
        <f t="shared" si="51"/>
        <v>-7.9127374639999552E-4</v>
      </c>
      <c r="K572" s="15">
        <f t="shared" si="52"/>
        <v>7.9595095867324617E-5</v>
      </c>
      <c r="L572" s="15">
        <f t="shared" si="53"/>
        <v>6.6651551327276751E-3</v>
      </c>
    </row>
    <row r="573" spans="1:12" x14ac:dyDescent="0.3">
      <c r="A573" s="3">
        <v>43215</v>
      </c>
      <c r="B573" s="18">
        <v>42.06</v>
      </c>
      <c r="C573" s="16">
        <f t="shared" si="48"/>
        <v>-5.6737588652481241E-3</v>
      </c>
      <c r="D573" s="18">
        <v>108.03</v>
      </c>
      <c r="E573" s="16">
        <f t="shared" si="49"/>
        <v>-6.2551743169900753E-3</v>
      </c>
      <c r="F573" s="18">
        <v>29.46</v>
      </c>
      <c r="G573" s="16">
        <f t="shared" si="50"/>
        <v>-6.0728744939271273E-3</v>
      </c>
      <c r="J573" s="15">
        <f t="shared" si="51"/>
        <v>-6.2286818671431106E-3</v>
      </c>
      <c r="K573" s="15">
        <f t="shared" si="52"/>
        <v>-6.7278111585363561E-3</v>
      </c>
      <c r="L573" s="15">
        <f t="shared" si="53"/>
        <v>-6.5432953041149253E-3</v>
      </c>
    </row>
    <row r="574" spans="1:12" x14ac:dyDescent="0.3">
      <c r="A574" s="3">
        <v>43216</v>
      </c>
      <c r="B574" s="18">
        <v>42.06</v>
      </c>
      <c r="C574" s="16">
        <f t="shared" si="48"/>
        <v>0</v>
      </c>
      <c r="D574" s="18">
        <v>108.16</v>
      </c>
      <c r="E574" s="16">
        <f t="shared" si="49"/>
        <v>1.2033694344162349E-3</v>
      </c>
      <c r="F574" s="18">
        <v>29.43</v>
      </c>
      <c r="G574" s="16">
        <f t="shared" si="50"/>
        <v>-1.0183299389002753E-3</v>
      </c>
      <c r="J574" s="15">
        <f t="shared" si="51"/>
        <v>-5.5492300189498604E-4</v>
      </c>
      <c r="K574" s="15">
        <f t="shared" si="52"/>
        <v>7.3073259286995419E-4</v>
      </c>
      <c r="L574" s="15">
        <f t="shared" si="53"/>
        <v>-1.4887507490880731E-3</v>
      </c>
    </row>
    <row r="575" spans="1:12" x14ac:dyDescent="0.3">
      <c r="A575" s="3">
        <v>43217</v>
      </c>
      <c r="B575" s="18">
        <v>42.42</v>
      </c>
      <c r="C575" s="16">
        <f t="shared" si="48"/>
        <v>8.5592011412267688E-3</v>
      </c>
      <c r="D575" s="18">
        <v>108.7</v>
      </c>
      <c r="E575" s="16">
        <f t="shared" si="49"/>
        <v>4.9926035502958488E-3</v>
      </c>
      <c r="F575" s="18">
        <v>29.85</v>
      </c>
      <c r="G575" s="16">
        <f t="shared" si="50"/>
        <v>1.4271151885830946E-2</v>
      </c>
      <c r="J575" s="15">
        <f t="shared" si="51"/>
        <v>8.0042781393317823E-3</v>
      </c>
      <c r="K575" s="15">
        <f t="shared" si="52"/>
        <v>4.519966708749568E-3</v>
      </c>
      <c r="L575" s="15">
        <f t="shared" si="53"/>
        <v>1.3800731075643148E-2</v>
      </c>
    </row>
    <row r="576" spans="1:12" x14ac:dyDescent="0.3">
      <c r="A576" s="3">
        <v>43220</v>
      </c>
      <c r="B576" s="18">
        <v>42.53</v>
      </c>
      <c r="C576" s="16">
        <f t="shared" si="48"/>
        <v>2.5931164545025531E-3</v>
      </c>
      <c r="D576" s="18">
        <v>109.28</v>
      </c>
      <c r="E576" s="16">
        <f t="shared" si="49"/>
        <v>5.3357865685372818E-3</v>
      </c>
      <c r="F576" s="18">
        <v>29.92</v>
      </c>
      <c r="G576" s="16">
        <f t="shared" si="50"/>
        <v>2.3450586264657236E-3</v>
      </c>
      <c r="J576" s="15">
        <f t="shared" si="51"/>
        <v>2.0381934526075671E-3</v>
      </c>
      <c r="K576" s="15">
        <f t="shared" si="52"/>
        <v>4.863149726991001E-3</v>
      </c>
      <c r="L576" s="15">
        <f t="shared" si="53"/>
        <v>1.8746378162779259E-3</v>
      </c>
    </row>
    <row r="577" spans="1:12" x14ac:dyDescent="0.3">
      <c r="A577" s="3">
        <v>43222</v>
      </c>
      <c r="B577" s="18">
        <v>42.24</v>
      </c>
      <c r="C577" s="16">
        <f t="shared" si="48"/>
        <v>-6.8187162003291446E-3</v>
      </c>
      <c r="D577" s="18">
        <v>108.63</v>
      </c>
      <c r="E577" s="16">
        <f t="shared" si="49"/>
        <v>-5.9480234260615994E-3</v>
      </c>
      <c r="F577" s="18">
        <v>29.64</v>
      </c>
      <c r="G577" s="16">
        <f t="shared" si="50"/>
        <v>-9.3582887700535133E-3</v>
      </c>
      <c r="J577" s="15">
        <f t="shared" si="51"/>
        <v>-7.3736392022241311E-3</v>
      </c>
      <c r="K577" s="15">
        <f t="shared" si="52"/>
        <v>-6.4206602676078802E-3</v>
      </c>
      <c r="L577" s="15">
        <f t="shared" si="53"/>
        <v>-9.8287095802413113E-3</v>
      </c>
    </row>
    <row r="578" spans="1:12" x14ac:dyDescent="0.3">
      <c r="A578" s="3">
        <v>43223</v>
      </c>
      <c r="B578" s="18">
        <v>42.06</v>
      </c>
      <c r="C578" s="16">
        <f t="shared" si="48"/>
        <v>-4.2613636363636465E-3</v>
      </c>
      <c r="D578" s="18">
        <v>107.71</v>
      </c>
      <c r="E578" s="16">
        <f t="shared" si="49"/>
        <v>-8.4691153456688539E-3</v>
      </c>
      <c r="F578" s="18">
        <v>29.55</v>
      </c>
      <c r="G578" s="16">
        <f t="shared" si="50"/>
        <v>-3.0364372469635637E-3</v>
      </c>
      <c r="J578" s="15">
        <f t="shared" si="51"/>
        <v>-4.8162866382586329E-3</v>
      </c>
      <c r="K578" s="15">
        <f t="shared" si="52"/>
        <v>-8.9417521872151347E-3</v>
      </c>
      <c r="L578" s="15">
        <f t="shared" si="53"/>
        <v>-3.5068580571513612E-3</v>
      </c>
    </row>
    <row r="579" spans="1:12" x14ac:dyDescent="0.3">
      <c r="A579" s="3">
        <v>43224</v>
      </c>
      <c r="B579" s="18">
        <v>41.78</v>
      </c>
      <c r="C579" s="16">
        <f t="shared" si="48"/>
        <v>-6.6571564431764374E-3</v>
      </c>
      <c r="D579" s="18">
        <v>107.38</v>
      </c>
      <c r="E579" s="16">
        <f t="shared" si="49"/>
        <v>-3.0637823786091589E-3</v>
      </c>
      <c r="F579" s="18">
        <v>29.42</v>
      </c>
      <c r="G579" s="16">
        <f t="shared" si="50"/>
        <v>-4.3993231810490752E-3</v>
      </c>
      <c r="J579" s="15">
        <f t="shared" si="51"/>
        <v>-7.2120794450714239E-3</v>
      </c>
      <c r="K579" s="15">
        <f t="shared" si="52"/>
        <v>-3.5364192201554397E-3</v>
      </c>
      <c r="L579" s="15">
        <f t="shared" si="53"/>
        <v>-4.8697439912368731E-3</v>
      </c>
    </row>
    <row r="580" spans="1:12" x14ac:dyDescent="0.3">
      <c r="A580" s="3">
        <v>43227</v>
      </c>
      <c r="B580" s="18">
        <v>42.21</v>
      </c>
      <c r="C580" s="16">
        <f t="shared" si="48"/>
        <v>1.0292005744375388E-2</v>
      </c>
      <c r="D580" s="18">
        <v>108.36</v>
      </c>
      <c r="E580" s="16">
        <f t="shared" si="49"/>
        <v>9.1264667535855271E-3</v>
      </c>
      <c r="F580" s="18">
        <v>29.63</v>
      </c>
      <c r="G580" s="16">
        <f t="shared" si="50"/>
        <v>7.1380013596191727E-3</v>
      </c>
      <c r="J580" s="15">
        <f t="shared" si="51"/>
        <v>9.7370827424804011E-3</v>
      </c>
      <c r="K580" s="15">
        <f t="shared" si="52"/>
        <v>8.6538299120392462E-3</v>
      </c>
      <c r="L580" s="15">
        <f t="shared" si="53"/>
        <v>6.6675805494313747E-3</v>
      </c>
    </row>
    <row r="581" spans="1:12" x14ac:dyDescent="0.3">
      <c r="A581" s="3">
        <v>43228</v>
      </c>
      <c r="B581" s="18">
        <v>42.39</v>
      </c>
      <c r="C581" s="16">
        <f t="shared" ref="C581:C644" si="54">B581/B580-1</f>
        <v>4.2643923240937021E-3</v>
      </c>
      <c r="D581" s="18">
        <v>108.32</v>
      </c>
      <c r="E581" s="16">
        <f t="shared" ref="E581:E644" si="55">D581/D580-1</f>
        <v>-3.6913990402365204E-4</v>
      </c>
      <c r="F581" s="18">
        <v>29.73</v>
      </c>
      <c r="G581" s="16">
        <f t="shared" ref="G581:G644" si="56">F581/F580-1</f>
        <v>3.3749578130273239E-3</v>
      </c>
      <c r="J581" s="15">
        <f t="shared" ref="J581:J644" si="57">C581-$C$1235</f>
        <v>3.709469322198716E-3</v>
      </c>
      <c r="K581" s="15">
        <f t="shared" ref="K581:K644" si="58">E581-$E$1235</f>
        <v>-8.4177674556993275E-4</v>
      </c>
      <c r="L581" s="15">
        <f t="shared" ref="L581:L644" si="59">G581-$G$1235</f>
        <v>2.9045370028395264E-3</v>
      </c>
    </row>
    <row r="582" spans="1:12" x14ac:dyDescent="0.3">
      <c r="A582" s="3">
        <v>43229</v>
      </c>
      <c r="B582" s="18">
        <v>42.34</v>
      </c>
      <c r="C582" s="16">
        <f t="shared" si="54"/>
        <v>-1.1795234725170411E-3</v>
      </c>
      <c r="D582" s="18">
        <v>107.76</v>
      </c>
      <c r="E582" s="16">
        <f t="shared" si="55"/>
        <v>-5.1698670605612174E-3</v>
      </c>
      <c r="F582" s="18">
        <v>29.66</v>
      </c>
      <c r="G582" s="16">
        <f t="shared" si="56"/>
        <v>-2.3545240497814257E-3</v>
      </c>
      <c r="J582" s="15">
        <f t="shared" si="57"/>
        <v>-1.7344464744120272E-3</v>
      </c>
      <c r="K582" s="15">
        <f t="shared" si="58"/>
        <v>-5.6425039021074982E-3</v>
      </c>
      <c r="L582" s="15">
        <f t="shared" si="59"/>
        <v>-2.8249448599692232E-3</v>
      </c>
    </row>
    <row r="583" spans="1:12" x14ac:dyDescent="0.3">
      <c r="A583" s="3">
        <v>43230</v>
      </c>
      <c r="B583" s="18">
        <v>42.24</v>
      </c>
      <c r="C583" s="16">
        <f t="shared" si="54"/>
        <v>-2.3618327822390039E-3</v>
      </c>
      <c r="D583" s="18">
        <v>107.02</v>
      </c>
      <c r="E583" s="16">
        <f t="shared" si="55"/>
        <v>-6.8671121009652447E-3</v>
      </c>
      <c r="F583" s="18">
        <v>29.44</v>
      </c>
      <c r="G583" s="16">
        <f t="shared" si="56"/>
        <v>-7.417397167902906E-3</v>
      </c>
      <c r="J583" s="15">
        <f t="shared" si="57"/>
        <v>-2.91675578413399E-3</v>
      </c>
      <c r="K583" s="15">
        <f t="shared" si="58"/>
        <v>-7.3397489425115255E-3</v>
      </c>
      <c r="L583" s="15">
        <f t="shared" si="59"/>
        <v>-7.887817978090704E-3</v>
      </c>
    </row>
    <row r="584" spans="1:12" x14ac:dyDescent="0.3">
      <c r="A584" s="3">
        <v>43231</v>
      </c>
      <c r="B584" s="18">
        <v>42.46</v>
      </c>
      <c r="C584" s="16">
        <f t="shared" si="54"/>
        <v>5.2083333333332593E-3</v>
      </c>
      <c r="D584" s="18">
        <v>107.53</v>
      </c>
      <c r="E584" s="16">
        <f t="shared" si="55"/>
        <v>4.7654643991776879E-3</v>
      </c>
      <c r="F584" s="18">
        <v>29.47</v>
      </c>
      <c r="G584" s="16">
        <f t="shared" si="56"/>
        <v>1.0190217391303769E-3</v>
      </c>
      <c r="J584" s="15">
        <f t="shared" si="57"/>
        <v>4.6534103314382728E-3</v>
      </c>
      <c r="K584" s="15">
        <f t="shared" si="58"/>
        <v>4.2928275576314071E-3</v>
      </c>
      <c r="L584" s="15">
        <f t="shared" si="59"/>
        <v>5.4860092894257911E-4</v>
      </c>
    </row>
    <row r="585" spans="1:12" x14ac:dyDescent="0.3">
      <c r="A585" s="3">
        <v>43234</v>
      </c>
      <c r="B585" s="18">
        <v>42.51</v>
      </c>
      <c r="C585" s="16">
        <f t="shared" si="54"/>
        <v>1.1775788977861357E-3</v>
      </c>
      <c r="D585" s="18">
        <v>107.02</v>
      </c>
      <c r="E585" s="16">
        <f t="shared" si="55"/>
        <v>-4.74286245698885E-3</v>
      </c>
      <c r="F585" s="18">
        <v>29.31</v>
      </c>
      <c r="G585" s="16">
        <f t="shared" si="56"/>
        <v>-5.4292500848320824E-3</v>
      </c>
      <c r="J585" s="15">
        <f t="shared" si="57"/>
        <v>6.2265589589114963E-4</v>
      </c>
      <c r="K585" s="15">
        <f t="shared" si="58"/>
        <v>-5.2154992985351308E-3</v>
      </c>
      <c r="L585" s="15">
        <f t="shared" si="59"/>
        <v>-5.8996708950198803E-3</v>
      </c>
    </row>
    <row r="586" spans="1:12" x14ac:dyDescent="0.3">
      <c r="A586" s="3">
        <v>43235</v>
      </c>
      <c r="B586" s="18">
        <v>42.46</v>
      </c>
      <c r="C586" s="16">
        <f t="shared" si="54"/>
        <v>-1.176193836744277E-3</v>
      </c>
      <c r="D586" s="18">
        <v>106.25</v>
      </c>
      <c r="E586" s="16">
        <f t="shared" si="55"/>
        <v>-7.1949168379741302E-3</v>
      </c>
      <c r="F586" s="18">
        <v>29.13</v>
      </c>
      <c r="G586" s="16">
        <f t="shared" si="56"/>
        <v>-6.1412487205732003E-3</v>
      </c>
      <c r="J586" s="15">
        <f t="shared" si="57"/>
        <v>-1.7311168386392631E-3</v>
      </c>
      <c r="K586" s="15">
        <f t="shared" si="58"/>
        <v>-7.667553679520411E-3</v>
      </c>
      <c r="L586" s="15">
        <f t="shared" si="59"/>
        <v>-6.6116695307609982E-3</v>
      </c>
    </row>
    <row r="587" spans="1:12" x14ac:dyDescent="0.3">
      <c r="A587" s="3">
        <v>43236</v>
      </c>
      <c r="B587" s="18">
        <v>42.14</v>
      </c>
      <c r="C587" s="16">
        <f t="shared" si="54"/>
        <v>-7.5365049458313571E-3</v>
      </c>
      <c r="D587" s="18">
        <v>105.5</v>
      </c>
      <c r="E587" s="16">
        <f t="shared" si="55"/>
        <v>-7.058823529411784E-3</v>
      </c>
      <c r="F587" s="18">
        <v>28.92</v>
      </c>
      <c r="G587" s="16">
        <f t="shared" si="56"/>
        <v>-7.2090628218330899E-3</v>
      </c>
      <c r="J587" s="15">
        <f t="shared" si="57"/>
        <v>-8.0914279477263436E-3</v>
      </c>
      <c r="K587" s="15">
        <f t="shared" si="58"/>
        <v>-7.5314603709580649E-3</v>
      </c>
      <c r="L587" s="15">
        <f t="shared" si="59"/>
        <v>-7.6794836320208879E-3</v>
      </c>
    </row>
    <row r="588" spans="1:12" x14ac:dyDescent="0.3">
      <c r="A588" s="3">
        <v>43237</v>
      </c>
      <c r="B588" s="18">
        <v>41.93</v>
      </c>
      <c r="C588" s="16">
        <f t="shared" si="54"/>
        <v>-4.983388704318914E-3</v>
      </c>
      <c r="D588" s="18">
        <v>106.09</v>
      </c>
      <c r="E588" s="16">
        <f t="shared" si="55"/>
        <v>5.5924170616115099E-3</v>
      </c>
      <c r="F588" s="18">
        <v>28.84</v>
      </c>
      <c r="G588" s="16">
        <f t="shared" si="56"/>
        <v>-2.7662517289074318E-3</v>
      </c>
      <c r="J588" s="15">
        <f t="shared" si="57"/>
        <v>-5.5383117062139005E-3</v>
      </c>
      <c r="K588" s="15">
        <f t="shared" si="58"/>
        <v>5.1197802200652291E-3</v>
      </c>
      <c r="L588" s="15">
        <f t="shared" si="59"/>
        <v>-3.2366725390952293E-3</v>
      </c>
    </row>
    <row r="589" spans="1:12" x14ac:dyDescent="0.3">
      <c r="A589" s="3">
        <v>43238</v>
      </c>
      <c r="B589" s="18">
        <v>41.5</v>
      </c>
      <c r="C589" s="16">
        <f t="shared" si="54"/>
        <v>-1.0255187216789863E-2</v>
      </c>
      <c r="D589" s="18">
        <v>105.07</v>
      </c>
      <c r="E589" s="16">
        <f t="shared" si="55"/>
        <v>-9.6144782731644174E-3</v>
      </c>
      <c r="F589" s="18">
        <v>28.5</v>
      </c>
      <c r="G589" s="16">
        <f t="shared" si="56"/>
        <v>-1.1789181692094308E-2</v>
      </c>
      <c r="J589" s="15">
        <f t="shared" si="57"/>
        <v>-1.0810110218684849E-2</v>
      </c>
      <c r="K589" s="15">
        <f t="shared" si="58"/>
        <v>-1.0087115114710698E-2</v>
      </c>
      <c r="L589" s="15">
        <f t="shared" si="59"/>
        <v>-1.2259602502282106E-2</v>
      </c>
    </row>
    <row r="590" spans="1:12" x14ac:dyDescent="0.3">
      <c r="A590" s="3">
        <v>43241</v>
      </c>
      <c r="B590" s="18">
        <v>41.28</v>
      </c>
      <c r="C590" s="16">
        <f t="shared" si="54"/>
        <v>-5.3012048192770944E-3</v>
      </c>
      <c r="D590" s="18">
        <v>103.87</v>
      </c>
      <c r="E590" s="16">
        <f t="shared" si="55"/>
        <v>-1.1420957456933389E-2</v>
      </c>
      <c r="F590" s="24">
        <v>28.27</v>
      </c>
      <c r="G590" s="16">
        <f t="shared" si="56"/>
        <v>-8.0701754385965607E-3</v>
      </c>
      <c r="J590" s="15">
        <f t="shared" si="57"/>
        <v>-5.8561278211720809E-3</v>
      </c>
      <c r="K590" s="15">
        <f t="shared" si="58"/>
        <v>-1.189359429847967E-2</v>
      </c>
      <c r="L590" s="15">
        <f t="shared" si="59"/>
        <v>-8.5405962487843587E-3</v>
      </c>
    </row>
    <row r="591" spans="1:12" x14ac:dyDescent="0.3">
      <c r="A591" s="3">
        <v>43242</v>
      </c>
      <c r="B591" s="18">
        <v>41.55</v>
      </c>
      <c r="C591" s="16">
        <f t="shared" si="54"/>
        <v>6.5406976744184497E-3</v>
      </c>
      <c r="D591" s="18">
        <v>104.1</v>
      </c>
      <c r="E591" s="16">
        <f t="shared" si="55"/>
        <v>2.2143063444688416E-3</v>
      </c>
      <c r="F591" s="18">
        <v>28.27</v>
      </c>
      <c r="G591" s="16">
        <f t="shared" si="56"/>
        <v>0</v>
      </c>
      <c r="J591" s="15">
        <f t="shared" si="57"/>
        <v>5.9857746725234633E-3</v>
      </c>
      <c r="K591" s="15">
        <f t="shared" si="58"/>
        <v>1.7416695029225607E-3</v>
      </c>
      <c r="L591" s="15">
        <f t="shared" si="59"/>
        <v>-4.704208101877977E-4</v>
      </c>
    </row>
    <row r="592" spans="1:12" x14ac:dyDescent="0.3">
      <c r="A592" s="3">
        <v>43243</v>
      </c>
      <c r="B592" s="18">
        <v>41.22</v>
      </c>
      <c r="C592" s="16">
        <f t="shared" si="54"/>
        <v>-7.9422382671480163E-3</v>
      </c>
      <c r="D592" s="18">
        <v>103.77</v>
      </c>
      <c r="E592" s="16">
        <f t="shared" si="55"/>
        <v>-3.1700288184437486E-3</v>
      </c>
      <c r="F592" s="18">
        <v>28.23</v>
      </c>
      <c r="G592" s="16">
        <f t="shared" si="56"/>
        <v>-1.4149274849664106E-3</v>
      </c>
      <c r="J592" s="15">
        <f t="shared" si="57"/>
        <v>-8.4971612690430028E-3</v>
      </c>
      <c r="K592" s="15">
        <f t="shared" si="58"/>
        <v>-3.6426656599900294E-3</v>
      </c>
      <c r="L592" s="15">
        <f t="shared" si="59"/>
        <v>-1.8853482951542084E-3</v>
      </c>
    </row>
    <row r="593" spans="1:12" x14ac:dyDescent="0.3">
      <c r="A593" s="3">
        <v>43244</v>
      </c>
      <c r="B593" s="18">
        <v>41.43</v>
      </c>
      <c r="C593" s="16">
        <f t="shared" si="54"/>
        <v>5.0946142649199722E-3</v>
      </c>
      <c r="D593" s="18">
        <v>103.61</v>
      </c>
      <c r="E593" s="16">
        <f t="shared" si="55"/>
        <v>-1.5418714464681127E-3</v>
      </c>
      <c r="F593" s="18">
        <v>28.25</v>
      </c>
      <c r="G593" s="16">
        <f t="shared" si="56"/>
        <v>7.0846617074038498E-4</v>
      </c>
      <c r="J593" s="15">
        <f t="shared" si="57"/>
        <v>4.5396912630249857E-3</v>
      </c>
      <c r="K593" s="15">
        <f t="shared" si="58"/>
        <v>-2.0145082880143935E-3</v>
      </c>
      <c r="L593" s="15">
        <f t="shared" si="59"/>
        <v>2.3804536055258729E-4</v>
      </c>
    </row>
    <row r="594" spans="1:12" x14ac:dyDescent="0.3">
      <c r="A594" s="3">
        <v>43245</v>
      </c>
      <c r="B594" s="18">
        <v>42</v>
      </c>
      <c r="C594" s="16">
        <f t="shared" si="54"/>
        <v>1.3758146270818283E-2</v>
      </c>
      <c r="D594" s="18">
        <v>104.8</v>
      </c>
      <c r="E594" s="16">
        <f t="shared" si="55"/>
        <v>1.1485377859280055E-2</v>
      </c>
      <c r="F594" s="18">
        <v>28.23</v>
      </c>
      <c r="G594" s="16">
        <f t="shared" si="56"/>
        <v>-7.0796460176991705E-4</v>
      </c>
      <c r="J594" s="15">
        <f t="shared" si="57"/>
        <v>1.3203223268923297E-2</v>
      </c>
      <c r="K594" s="15">
        <f t="shared" si="58"/>
        <v>1.1012741017733774E-2</v>
      </c>
      <c r="L594" s="15">
        <f t="shared" si="59"/>
        <v>-1.1783854119577148E-3</v>
      </c>
    </row>
    <row r="595" spans="1:12" x14ac:dyDescent="0.3">
      <c r="A595" s="3">
        <v>43248</v>
      </c>
      <c r="B595" s="18">
        <v>42.36</v>
      </c>
      <c r="C595" s="16">
        <f t="shared" si="54"/>
        <v>8.5714285714284522E-3</v>
      </c>
      <c r="D595" s="18">
        <v>105.91</v>
      </c>
      <c r="E595" s="16">
        <f t="shared" si="55"/>
        <v>1.0591603053435206E-2</v>
      </c>
      <c r="F595" s="18">
        <v>28.37</v>
      </c>
      <c r="G595" s="16">
        <f t="shared" si="56"/>
        <v>4.9592631951824728E-3</v>
      </c>
      <c r="J595" s="15">
        <f t="shared" si="57"/>
        <v>8.0165055695334657E-3</v>
      </c>
      <c r="K595" s="15">
        <f t="shared" si="58"/>
        <v>1.0118966211888925E-2</v>
      </c>
      <c r="L595" s="15">
        <f t="shared" si="59"/>
        <v>4.4888423849946749E-3</v>
      </c>
    </row>
    <row r="596" spans="1:12" x14ac:dyDescent="0.3">
      <c r="A596" s="3">
        <v>43249</v>
      </c>
      <c r="B596" s="18">
        <v>42.17</v>
      </c>
      <c r="C596" s="16">
        <f t="shared" si="54"/>
        <v>-4.4853635505193168E-3</v>
      </c>
      <c r="D596" s="18">
        <v>105.12</v>
      </c>
      <c r="E596" s="16">
        <f t="shared" si="55"/>
        <v>-7.4591634406571128E-3</v>
      </c>
      <c r="F596" s="18">
        <v>28.23</v>
      </c>
      <c r="G596" s="16">
        <f t="shared" si="56"/>
        <v>-4.934790271413525E-3</v>
      </c>
      <c r="J596" s="15">
        <f t="shared" si="57"/>
        <v>-5.0402865524143033E-3</v>
      </c>
      <c r="K596" s="15">
        <f t="shared" si="58"/>
        <v>-7.9318002822033936E-3</v>
      </c>
      <c r="L596" s="15">
        <f t="shared" si="59"/>
        <v>-5.405211081601323E-3</v>
      </c>
    </row>
    <row r="597" spans="1:12" x14ac:dyDescent="0.3">
      <c r="A597" s="3">
        <v>43250</v>
      </c>
      <c r="B597" s="18">
        <v>42.02</v>
      </c>
      <c r="C597" s="16">
        <f t="shared" si="54"/>
        <v>-3.5570310647379255E-3</v>
      </c>
      <c r="D597" s="18">
        <v>104.91</v>
      </c>
      <c r="E597" s="16">
        <f t="shared" si="55"/>
        <v>-1.9977168949772972E-3</v>
      </c>
      <c r="F597" s="18">
        <v>28.15</v>
      </c>
      <c r="G597" s="16">
        <f t="shared" si="56"/>
        <v>-2.8338646829614289E-3</v>
      </c>
      <c r="J597" s="15">
        <f t="shared" si="57"/>
        <v>-4.111954066632912E-3</v>
      </c>
      <c r="K597" s="15">
        <f t="shared" si="58"/>
        <v>-2.470353736523578E-3</v>
      </c>
      <c r="L597" s="15">
        <f t="shared" si="59"/>
        <v>-3.3042854931492264E-3</v>
      </c>
    </row>
    <row r="598" spans="1:12" x14ac:dyDescent="0.3">
      <c r="A598" s="3">
        <v>43251</v>
      </c>
      <c r="B598" s="18">
        <v>42.35</v>
      </c>
      <c r="C598" s="16">
        <f t="shared" si="54"/>
        <v>7.8534031413612926E-3</v>
      </c>
      <c r="D598" s="18">
        <v>104.79</v>
      </c>
      <c r="E598" s="16">
        <f t="shared" si="55"/>
        <v>-1.1438375750641994E-3</v>
      </c>
      <c r="F598" s="18">
        <v>28.1</v>
      </c>
      <c r="G598" s="16">
        <f t="shared" si="56"/>
        <v>-1.7761989342804929E-3</v>
      </c>
      <c r="J598" s="15">
        <f t="shared" si="57"/>
        <v>7.2984801394663061E-3</v>
      </c>
      <c r="K598" s="15">
        <f t="shared" si="58"/>
        <v>-1.6164744166104802E-3</v>
      </c>
      <c r="L598" s="15">
        <f t="shared" si="59"/>
        <v>-2.2466197444682904E-3</v>
      </c>
    </row>
    <row r="599" spans="1:12" x14ac:dyDescent="0.3">
      <c r="A599" s="3">
        <v>43252</v>
      </c>
      <c r="B599" s="18">
        <v>42.1</v>
      </c>
      <c r="C599" s="16">
        <f t="shared" si="54"/>
        <v>-5.9031877213695516E-3</v>
      </c>
      <c r="D599" s="18">
        <v>103.45</v>
      </c>
      <c r="E599" s="16">
        <f t="shared" si="55"/>
        <v>-1.2787479721347528E-2</v>
      </c>
      <c r="F599" s="18">
        <v>27.64</v>
      </c>
      <c r="G599" s="16">
        <f t="shared" si="56"/>
        <v>-1.6370106761565917E-2</v>
      </c>
      <c r="J599" s="15">
        <f t="shared" si="57"/>
        <v>-6.4581107232645381E-3</v>
      </c>
      <c r="K599" s="15">
        <f t="shared" si="58"/>
        <v>-1.3260116562893809E-2</v>
      </c>
      <c r="L599" s="15">
        <f t="shared" si="59"/>
        <v>-1.6840527571753715E-2</v>
      </c>
    </row>
    <row r="600" spans="1:12" x14ac:dyDescent="0.3">
      <c r="A600" s="3">
        <v>43255</v>
      </c>
      <c r="B600" s="18">
        <v>41.75</v>
      </c>
      <c r="C600" s="16">
        <f t="shared" si="54"/>
        <v>-8.3135391923990776E-3</v>
      </c>
      <c r="D600" s="18">
        <v>102.32</v>
      </c>
      <c r="E600" s="16">
        <f t="shared" si="55"/>
        <v>-1.0923151280812116E-2</v>
      </c>
      <c r="F600" s="18">
        <v>27.02</v>
      </c>
      <c r="G600" s="16">
        <f t="shared" si="56"/>
        <v>-2.2431259044862539E-2</v>
      </c>
      <c r="J600" s="15">
        <f t="shared" si="57"/>
        <v>-8.868462194294064E-3</v>
      </c>
      <c r="K600" s="15">
        <f t="shared" si="58"/>
        <v>-1.1395788122358396E-2</v>
      </c>
      <c r="L600" s="15">
        <f t="shared" si="59"/>
        <v>-2.2901679855050337E-2</v>
      </c>
    </row>
    <row r="601" spans="1:12" x14ac:dyDescent="0.3">
      <c r="A601" s="3">
        <v>43256</v>
      </c>
      <c r="B601" s="18">
        <v>41.63</v>
      </c>
      <c r="C601" s="16">
        <f t="shared" si="54"/>
        <v>-2.8742514970059307E-3</v>
      </c>
      <c r="D601" s="18">
        <v>101.11</v>
      </c>
      <c r="E601" s="16">
        <f t="shared" si="55"/>
        <v>-1.1825645035183685E-2</v>
      </c>
      <c r="F601" s="18">
        <v>26.51</v>
      </c>
      <c r="G601" s="16">
        <f t="shared" si="56"/>
        <v>-1.887490747594367E-2</v>
      </c>
      <c r="J601" s="15">
        <f t="shared" si="57"/>
        <v>-3.4291744989009168E-3</v>
      </c>
      <c r="K601" s="15">
        <f t="shared" si="58"/>
        <v>-1.2298281876729966E-2</v>
      </c>
      <c r="L601" s="15">
        <f t="shared" si="59"/>
        <v>-1.9345328286131468E-2</v>
      </c>
    </row>
    <row r="602" spans="1:12" x14ac:dyDescent="0.3">
      <c r="A602" s="3">
        <v>43257</v>
      </c>
      <c r="B602" s="18">
        <v>42</v>
      </c>
      <c r="C602" s="16">
        <f t="shared" si="54"/>
        <v>8.8878212827288028E-3</v>
      </c>
      <c r="D602" s="18">
        <v>101.98</v>
      </c>
      <c r="E602" s="16">
        <f t="shared" si="55"/>
        <v>8.6044901592325918E-3</v>
      </c>
      <c r="F602" s="18">
        <v>26.68</v>
      </c>
      <c r="G602" s="16">
        <f t="shared" si="56"/>
        <v>6.4126744624668497E-3</v>
      </c>
      <c r="J602" s="15">
        <f t="shared" si="57"/>
        <v>8.3328982808338163E-3</v>
      </c>
      <c r="K602" s="15">
        <f t="shared" si="58"/>
        <v>8.1318533176863109E-3</v>
      </c>
      <c r="L602" s="15">
        <f t="shared" si="59"/>
        <v>5.9422536522790517E-3</v>
      </c>
    </row>
    <row r="603" spans="1:12" x14ac:dyDescent="0.3">
      <c r="A603" s="3">
        <v>43258</v>
      </c>
      <c r="B603" s="18">
        <v>42.35</v>
      </c>
      <c r="C603" s="16">
        <f t="shared" si="54"/>
        <v>8.3333333333333037E-3</v>
      </c>
      <c r="D603" s="18">
        <v>103.49</v>
      </c>
      <c r="E603" s="16">
        <f t="shared" si="55"/>
        <v>1.4806824867620971E-2</v>
      </c>
      <c r="F603" s="18">
        <v>27.21</v>
      </c>
      <c r="G603" s="16">
        <f t="shared" si="56"/>
        <v>1.9865067466266817E-2</v>
      </c>
      <c r="J603" s="15">
        <f t="shared" si="57"/>
        <v>7.7784103314383173E-3</v>
      </c>
      <c r="K603" s="15">
        <f t="shared" si="58"/>
        <v>1.433418802607469E-2</v>
      </c>
      <c r="L603" s="15">
        <f t="shared" si="59"/>
        <v>1.9394646656079019E-2</v>
      </c>
    </row>
    <row r="604" spans="1:12" x14ac:dyDescent="0.3">
      <c r="A604" s="3">
        <v>43259</v>
      </c>
      <c r="B604" s="18">
        <v>42.38</v>
      </c>
      <c r="C604" s="16">
        <f t="shared" si="54"/>
        <v>7.0838252656435508E-4</v>
      </c>
      <c r="D604" s="18">
        <v>103.92</v>
      </c>
      <c r="E604" s="16">
        <f t="shared" si="55"/>
        <v>4.1549908203690755E-3</v>
      </c>
      <c r="F604" s="18">
        <v>27.37</v>
      </c>
      <c r="G604" s="16">
        <f t="shared" si="56"/>
        <v>5.8801911062109635E-3</v>
      </c>
      <c r="J604" s="15">
        <f t="shared" si="57"/>
        <v>1.5345952466936904E-4</v>
      </c>
      <c r="K604" s="15">
        <f t="shared" si="58"/>
        <v>3.6823539788227947E-3</v>
      </c>
      <c r="L604" s="15">
        <f t="shared" si="59"/>
        <v>5.4097702960231656E-3</v>
      </c>
    </row>
    <row r="605" spans="1:12" x14ac:dyDescent="0.3">
      <c r="A605" s="3">
        <v>43262</v>
      </c>
      <c r="B605" s="18">
        <v>42.45</v>
      </c>
      <c r="C605" s="16">
        <f t="shared" si="54"/>
        <v>1.651722510618292E-3</v>
      </c>
      <c r="D605" s="18">
        <v>103.56</v>
      </c>
      <c r="E605" s="16">
        <f t="shared" si="55"/>
        <v>-3.4642032332563577E-3</v>
      </c>
      <c r="F605" s="18">
        <v>27.51</v>
      </c>
      <c r="G605" s="16">
        <f t="shared" si="56"/>
        <v>5.1150895140665842E-3</v>
      </c>
      <c r="J605" s="15">
        <f t="shared" si="57"/>
        <v>1.096799508723306E-3</v>
      </c>
      <c r="K605" s="15">
        <f t="shared" si="58"/>
        <v>-3.9368400748026385E-3</v>
      </c>
      <c r="L605" s="15">
        <f t="shared" si="59"/>
        <v>4.6446687038787862E-3</v>
      </c>
    </row>
    <row r="606" spans="1:12" x14ac:dyDescent="0.3">
      <c r="A606" s="3">
        <v>43263</v>
      </c>
      <c r="B606" s="18">
        <v>42.56</v>
      </c>
      <c r="C606" s="16">
        <f t="shared" si="54"/>
        <v>2.5912838633685986E-3</v>
      </c>
      <c r="D606" s="18">
        <v>103.91</v>
      </c>
      <c r="E606" s="16">
        <f t="shared" si="55"/>
        <v>3.3796832753958395E-3</v>
      </c>
      <c r="F606" s="18">
        <v>27.72</v>
      </c>
      <c r="G606" s="16">
        <f t="shared" si="56"/>
        <v>7.6335877862594437E-3</v>
      </c>
      <c r="J606" s="15">
        <f t="shared" si="57"/>
        <v>2.0363608614736126E-3</v>
      </c>
      <c r="K606" s="15">
        <f t="shared" si="58"/>
        <v>2.9070464338495586E-3</v>
      </c>
      <c r="L606" s="15">
        <f t="shared" si="59"/>
        <v>7.1631669760716457E-3</v>
      </c>
    </row>
    <row r="607" spans="1:12" x14ac:dyDescent="0.3">
      <c r="A607" s="3">
        <v>43264</v>
      </c>
      <c r="B607" s="18">
        <v>42.61</v>
      </c>
      <c r="C607" s="16">
        <f t="shared" si="54"/>
        <v>1.1748120300751896E-3</v>
      </c>
      <c r="D607" s="18">
        <v>103.65</v>
      </c>
      <c r="E607" s="16">
        <f t="shared" si="55"/>
        <v>-2.5021653353862749E-3</v>
      </c>
      <c r="F607" s="18">
        <v>27.72</v>
      </c>
      <c r="G607" s="16">
        <f t="shared" si="56"/>
        <v>0</v>
      </c>
      <c r="J607" s="15">
        <f t="shared" si="57"/>
        <v>6.198890281802036E-4</v>
      </c>
      <c r="K607" s="15">
        <f t="shared" si="58"/>
        <v>-2.9748021769325558E-3</v>
      </c>
      <c r="L607" s="15">
        <f t="shared" si="59"/>
        <v>-4.704208101877977E-4</v>
      </c>
    </row>
    <row r="608" spans="1:12" x14ac:dyDescent="0.3">
      <c r="A608" s="3">
        <v>43265</v>
      </c>
      <c r="B608" s="18">
        <v>42.44</v>
      </c>
      <c r="C608" s="16">
        <f t="shared" si="54"/>
        <v>-3.989673785496417E-3</v>
      </c>
      <c r="D608" s="18">
        <v>103.36</v>
      </c>
      <c r="E608" s="16">
        <f t="shared" si="55"/>
        <v>-2.7978774722624555E-3</v>
      </c>
      <c r="F608" s="18">
        <v>27.6</v>
      </c>
      <c r="G608" s="16">
        <f t="shared" si="56"/>
        <v>-4.3290043290041824E-3</v>
      </c>
      <c r="J608" s="15">
        <f t="shared" si="57"/>
        <v>-4.5445967873914035E-3</v>
      </c>
      <c r="K608" s="15">
        <f t="shared" si="58"/>
        <v>-3.2705143138087363E-3</v>
      </c>
      <c r="L608" s="15">
        <f t="shared" si="59"/>
        <v>-4.7994251391919804E-3</v>
      </c>
    </row>
    <row r="609" spans="1:12" x14ac:dyDescent="0.3">
      <c r="A609" s="3">
        <v>43266</v>
      </c>
      <c r="B609" s="18">
        <v>42.31</v>
      </c>
      <c r="C609" s="16">
        <f t="shared" si="54"/>
        <v>-3.0631479736097367E-3</v>
      </c>
      <c r="D609" s="18">
        <v>102.75</v>
      </c>
      <c r="E609" s="16">
        <f t="shared" si="55"/>
        <v>-5.9017027863776939E-3</v>
      </c>
      <c r="F609" s="18">
        <v>27.42</v>
      </c>
      <c r="G609" s="16">
        <f t="shared" si="56"/>
        <v>-6.521739130434745E-3</v>
      </c>
      <c r="J609" s="15">
        <f t="shared" si="57"/>
        <v>-3.6180709755047227E-3</v>
      </c>
      <c r="K609" s="15">
        <f t="shared" si="58"/>
        <v>-6.3743396279239747E-3</v>
      </c>
      <c r="L609" s="15">
        <f t="shared" si="59"/>
        <v>-6.9921599406225429E-3</v>
      </c>
    </row>
    <row r="610" spans="1:12" x14ac:dyDescent="0.3">
      <c r="A610" s="3">
        <v>43269</v>
      </c>
      <c r="B610" s="18">
        <v>42.26</v>
      </c>
      <c r="C610" s="16">
        <f t="shared" si="54"/>
        <v>-1.1817537225243813E-3</v>
      </c>
      <c r="D610" s="18">
        <v>102.31</v>
      </c>
      <c r="E610" s="16">
        <f t="shared" si="55"/>
        <v>-4.2822384428223836E-3</v>
      </c>
      <c r="F610" s="18">
        <v>27.14</v>
      </c>
      <c r="G610" s="16">
        <f t="shared" si="56"/>
        <v>-1.0211524434719177E-2</v>
      </c>
      <c r="J610" s="15">
        <f t="shared" si="57"/>
        <v>-1.7366767244193673E-3</v>
      </c>
      <c r="K610" s="15">
        <f t="shared" si="58"/>
        <v>-4.7548752843686645E-3</v>
      </c>
      <c r="L610" s="15">
        <f t="shared" si="59"/>
        <v>-1.0681945244906975E-2</v>
      </c>
    </row>
    <row r="611" spans="1:12" x14ac:dyDescent="0.3">
      <c r="A611" s="3">
        <v>43270</v>
      </c>
      <c r="B611" s="18">
        <v>41.97</v>
      </c>
      <c r="C611" s="16">
        <f t="shared" si="54"/>
        <v>-6.8622811168953524E-3</v>
      </c>
      <c r="D611" s="18">
        <v>101.48</v>
      </c>
      <c r="E611" s="16">
        <f t="shared" si="55"/>
        <v>-8.1125989639331264E-3</v>
      </c>
      <c r="F611" s="18">
        <v>26.82</v>
      </c>
      <c r="G611" s="16">
        <f t="shared" si="56"/>
        <v>-1.179071481208549E-2</v>
      </c>
      <c r="J611" s="15">
        <f t="shared" si="57"/>
        <v>-7.4172041187903388E-3</v>
      </c>
      <c r="K611" s="15">
        <f t="shared" si="58"/>
        <v>-8.5852358054794072E-3</v>
      </c>
      <c r="L611" s="15">
        <f t="shared" si="59"/>
        <v>-1.2261135622273288E-2</v>
      </c>
    </row>
    <row r="612" spans="1:12" x14ac:dyDescent="0.3">
      <c r="A612" s="3">
        <v>43271</v>
      </c>
      <c r="B612" s="18">
        <v>42.04</v>
      </c>
      <c r="C612" s="16">
        <f t="shared" si="54"/>
        <v>1.6678579938051996E-3</v>
      </c>
      <c r="D612" s="18">
        <v>101.54</v>
      </c>
      <c r="E612" s="16">
        <f t="shared" si="55"/>
        <v>5.9124950729216863E-4</v>
      </c>
      <c r="F612" s="18">
        <v>26.57</v>
      </c>
      <c r="G612" s="16">
        <f t="shared" si="56"/>
        <v>-9.321401938851559E-3</v>
      </c>
      <c r="J612" s="15">
        <f t="shared" si="57"/>
        <v>1.1129349919102136E-3</v>
      </c>
      <c r="K612" s="15">
        <f t="shared" si="58"/>
        <v>1.1861266574588792E-4</v>
      </c>
      <c r="L612" s="15">
        <f t="shared" si="59"/>
        <v>-9.791822749039357E-3</v>
      </c>
    </row>
    <row r="613" spans="1:12" x14ac:dyDescent="0.3">
      <c r="A613" s="3">
        <v>43272</v>
      </c>
      <c r="B613" s="18">
        <v>41.88</v>
      </c>
      <c r="C613" s="16">
        <f t="shared" si="54"/>
        <v>-3.8058991436725753E-3</v>
      </c>
      <c r="D613" s="18">
        <v>101.12</v>
      </c>
      <c r="E613" s="16">
        <f t="shared" si="55"/>
        <v>-4.136300965136952E-3</v>
      </c>
      <c r="F613" s="18">
        <v>26.42</v>
      </c>
      <c r="G613" s="16">
        <f t="shared" si="56"/>
        <v>-5.6454648099359961E-3</v>
      </c>
      <c r="J613" s="15">
        <f t="shared" si="57"/>
        <v>-4.3608221455675618E-3</v>
      </c>
      <c r="K613" s="15">
        <f t="shared" si="58"/>
        <v>-4.6089378066832328E-3</v>
      </c>
      <c r="L613" s="15">
        <f t="shared" si="59"/>
        <v>-6.1158856201237941E-3</v>
      </c>
    </row>
    <row r="614" spans="1:12" x14ac:dyDescent="0.3">
      <c r="A614" s="3">
        <v>43273</v>
      </c>
      <c r="B614" s="18">
        <v>42.18</v>
      </c>
      <c r="C614" s="16">
        <f t="shared" si="54"/>
        <v>7.1633237822348317E-3</v>
      </c>
      <c r="D614" s="18">
        <v>101.11</v>
      </c>
      <c r="E614" s="16">
        <f t="shared" si="55"/>
        <v>-9.88924050633333E-5</v>
      </c>
      <c r="F614" s="18">
        <v>26.43</v>
      </c>
      <c r="G614" s="16">
        <f t="shared" si="56"/>
        <v>3.7850113550330633E-4</v>
      </c>
      <c r="J614" s="15">
        <f t="shared" si="57"/>
        <v>6.6084007803398452E-3</v>
      </c>
      <c r="K614" s="15">
        <f t="shared" si="58"/>
        <v>-5.7152924660961401E-4</v>
      </c>
      <c r="L614" s="15">
        <f t="shared" si="59"/>
        <v>-9.1919674684491366E-5</v>
      </c>
    </row>
    <row r="615" spans="1:12" x14ac:dyDescent="0.3">
      <c r="A615" s="3">
        <v>43276</v>
      </c>
      <c r="B615" s="18">
        <v>41.83</v>
      </c>
      <c r="C615" s="16">
        <f t="shared" si="54"/>
        <v>-8.2977714556662363E-3</v>
      </c>
      <c r="D615" s="18">
        <v>100.37</v>
      </c>
      <c r="E615" s="16">
        <f t="shared" si="55"/>
        <v>-7.3187617446345277E-3</v>
      </c>
      <c r="F615" s="18">
        <v>26.2</v>
      </c>
      <c r="G615" s="16">
        <f t="shared" si="56"/>
        <v>-8.702232311766922E-3</v>
      </c>
      <c r="J615" s="15">
        <f t="shared" si="57"/>
        <v>-8.8526944575612228E-3</v>
      </c>
      <c r="K615" s="15">
        <f t="shared" si="58"/>
        <v>-7.7913985861808085E-3</v>
      </c>
      <c r="L615" s="15">
        <f t="shared" si="59"/>
        <v>-9.17265312195472E-3</v>
      </c>
    </row>
    <row r="616" spans="1:12" x14ac:dyDescent="0.3">
      <c r="A616" s="3">
        <v>43277</v>
      </c>
      <c r="B616" s="18">
        <v>41.84</v>
      </c>
      <c r="C616" s="16">
        <f t="shared" si="54"/>
        <v>2.3906287353581135E-4</v>
      </c>
      <c r="D616" s="18">
        <v>100</v>
      </c>
      <c r="E616" s="16">
        <f t="shared" si="55"/>
        <v>-3.6863604662747962E-3</v>
      </c>
      <c r="F616" s="18">
        <v>26.04</v>
      </c>
      <c r="G616" s="16">
        <f t="shared" si="56"/>
        <v>-6.1068702290076882E-3</v>
      </c>
      <c r="J616" s="15">
        <f t="shared" si="57"/>
        <v>-3.1586012835917469E-4</v>
      </c>
      <c r="K616" s="15">
        <f t="shared" si="58"/>
        <v>-4.158997307821077E-3</v>
      </c>
      <c r="L616" s="15">
        <f t="shared" si="59"/>
        <v>-6.5772910391954861E-3</v>
      </c>
    </row>
    <row r="617" spans="1:12" x14ac:dyDescent="0.3">
      <c r="A617" s="3">
        <v>43278</v>
      </c>
      <c r="B617" s="18">
        <v>41.36</v>
      </c>
      <c r="C617" s="16">
        <f t="shared" si="54"/>
        <v>-1.1472275334608151E-2</v>
      </c>
      <c r="D617" s="18">
        <v>98.74</v>
      </c>
      <c r="E617" s="16">
        <f t="shared" si="55"/>
        <v>-1.2600000000000056E-2</v>
      </c>
      <c r="F617" s="18">
        <v>25.64</v>
      </c>
      <c r="G617" s="16">
        <f t="shared" si="56"/>
        <v>-1.5360983102918557E-2</v>
      </c>
      <c r="J617" s="15">
        <f t="shared" si="57"/>
        <v>-1.2027198336503137E-2</v>
      </c>
      <c r="K617" s="15">
        <f t="shared" si="58"/>
        <v>-1.3072636841546336E-2</v>
      </c>
      <c r="L617" s="15">
        <f t="shared" si="59"/>
        <v>-1.5831403913106355E-2</v>
      </c>
    </row>
    <row r="618" spans="1:12" x14ac:dyDescent="0.3">
      <c r="A618" s="3">
        <v>43279</v>
      </c>
      <c r="B618" s="18">
        <v>41.06</v>
      </c>
      <c r="C618" s="16">
        <f t="shared" si="54"/>
        <v>-7.2533849129593486E-3</v>
      </c>
      <c r="D618" s="18">
        <v>97.76</v>
      </c>
      <c r="E618" s="16">
        <f t="shared" si="55"/>
        <v>-9.9250557018430996E-3</v>
      </c>
      <c r="F618" s="18">
        <v>25.42</v>
      </c>
      <c r="G618" s="16">
        <f t="shared" si="56"/>
        <v>-8.5803432137284696E-3</v>
      </c>
      <c r="J618" s="15">
        <f t="shared" si="57"/>
        <v>-7.8083079148543351E-3</v>
      </c>
      <c r="K618" s="15">
        <f t="shared" si="58"/>
        <v>-1.039769254338938E-2</v>
      </c>
      <c r="L618" s="15">
        <f t="shared" si="59"/>
        <v>-9.0507640239162676E-3</v>
      </c>
    </row>
    <row r="619" spans="1:12" x14ac:dyDescent="0.3">
      <c r="A619" s="3">
        <v>43280</v>
      </c>
      <c r="B619" s="18">
        <v>41.61</v>
      </c>
      <c r="C619" s="16">
        <f t="shared" si="54"/>
        <v>1.339503166098388E-2</v>
      </c>
      <c r="D619" s="18">
        <v>99.27</v>
      </c>
      <c r="E619" s="16">
        <f t="shared" si="55"/>
        <v>1.5445990180032565E-2</v>
      </c>
      <c r="F619" s="18">
        <v>25.72</v>
      </c>
      <c r="G619" s="16">
        <f t="shared" si="56"/>
        <v>1.1801730920534936E-2</v>
      </c>
      <c r="J619" s="15">
        <f t="shared" si="57"/>
        <v>1.2840108659088894E-2</v>
      </c>
      <c r="K619" s="15">
        <f t="shared" si="58"/>
        <v>1.4973353338486284E-2</v>
      </c>
      <c r="L619" s="15">
        <f t="shared" si="59"/>
        <v>1.1331310110347138E-2</v>
      </c>
    </row>
    <row r="620" spans="1:12" x14ac:dyDescent="0.3">
      <c r="A620" s="3">
        <v>43283</v>
      </c>
      <c r="B620" s="18">
        <v>41.4</v>
      </c>
      <c r="C620" s="16">
        <f t="shared" si="54"/>
        <v>-5.0468637346792189E-3</v>
      </c>
      <c r="D620" s="18">
        <v>98.83</v>
      </c>
      <c r="E620" s="16">
        <f t="shared" si="55"/>
        <v>-4.4323562002619443E-3</v>
      </c>
      <c r="F620" s="18">
        <v>25.76</v>
      </c>
      <c r="G620" s="16">
        <f t="shared" si="56"/>
        <v>1.5552099533437946E-3</v>
      </c>
      <c r="J620" s="15">
        <f t="shared" si="57"/>
        <v>-5.6017867365742054E-3</v>
      </c>
      <c r="K620" s="15">
        <f t="shared" si="58"/>
        <v>-4.9049930418082251E-3</v>
      </c>
      <c r="L620" s="15">
        <f t="shared" si="59"/>
        <v>1.0847891431559969E-3</v>
      </c>
    </row>
    <row r="621" spans="1:12" x14ac:dyDescent="0.3">
      <c r="A621" s="3">
        <v>43284</v>
      </c>
      <c r="B621" s="18">
        <v>41.6</v>
      </c>
      <c r="C621" s="16">
        <f t="shared" si="54"/>
        <v>4.8309178743961567E-3</v>
      </c>
      <c r="D621" s="18">
        <v>99.6</v>
      </c>
      <c r="E621" s="16">
        <f t="shared" si="55"/>
        <v>7.7911565314174869E-3</v>
      </c>
      <c r="F621" s="18">
        <v>25.78</v>
      </c>
      <c r="G621" s="16">
        <f t="shared" si="56"/>
        <v>7.763975155279379E-4</v>
      </c>
      <c r="J621" s="15">
        <f t="shared" si="57"/>
        <v>4.2759948725011702E-3</v>
      </c>
      <c r="K621" s="15">
        <f t="shared" si="58"/>
        <v>7.3185196898712061E-3</v>
      </c>
      <c r="L621" s="15">
        <f t="shared" si="59"/>
        <v>3.059767053401402E-4</v>
      </c>
    </row>
    <row r="622" spans="1:12" x14ac:dyDescent="0.3">
      <c r="A622" s="3">
        <v>43285</v>
      </c>
      <c r="B622" s="18">
        <v>41.74</v>
      </c>
      <c r="C622" s="16">
        <f t="shared" si="54"/>
        <v>3.3653846153847145E-3</v>
      </c>
      <c r="D622" s="18">
        <v>99.8</v>
      </c>
      <c r="E622" s="16">
        <f t="shared" si="55"/>
        <v>2.0080321285140812E-3</v>
      </c>
      <c r="F622" s="18">
        <v>25.81</v>
      </c>
      <c r="G622" s="16">
        <f t="shared" si="56"/>
        <v>1.1636927851046419E-3</v>
      </c>
      <c r="J622" s="15">
        <f t="shared" si="57"/>
        <v>2.8104616134897284E-3</v>
      </c>
      <c r="K622" s="15">
        <f t="shared" si="58"/>
        <v>1.5353952869678004E-3</v>
      </c>
      <c r="L622" s="15">
        <f t="shared" si="59"/>
        <v>6.9327197491684416E-4</v>
      </c>
    </row>
    <row r="623" spans="1:12" x14ac:dyDescent="0.3">
      <c r="A623" s="3">
        <v>43286</v>
      </c>
      <c r="B623" s="18">
        <v>41.54</v>
      </c>
      <c r="C623" s="16">
        <f t="shared" si="54"/>
        <v>-4.7915668423574864E-3</v>
      </c>
      <c r="D623" s="18">
        <v>99.26</v>
      </c>
      <c r="E623" s="16">
        <f t="shared" si="55"/>
        <v>-5.4108216432865452E-3</v>
      </c>
      <c r="F623" s="18">
        <v>25.74</v>
      </c>
      <c r="G623" s="16">
        <f t="shared" si="56"/>
        <v>-2.7121270825262167E-3</v>
      </c>
      <c r="J623" s="15">
        <f t="shared" si="57"/>
        <v>-5.3464898442524729E-3</v>
      </c>
      <c r="K623" s="15">
        <f t="shared" si="58"/>
        <v>-5.8834584848328261E-3</v>
      </c>
      <c r="L623" s="15">
        <f t="shared" si="59"/>
        <v>-3.1825478927140142E-3</v>
      </c>
    </row>
    <row r="624" spans="1:12" x14ac:dyDescent="0.3">
      <c r="A624" s="3">
        <v>43287</v>
      </c>
      <c r="B624" s="18">
        <v>41.54</v>
      </c>
      <c r="C624" s="16">
        <f t="shared" si="54"/>
        <v>0</v>
      </c>
      <c r="D624" s="18">
        <v>99.58</v>
      </c>
      <c r="E624" s="16">
        <f t="shared" si="55"/>
        <v>3.2238565383839735E-3</v>
      </c>
      <c r="F624" s="18">
        <v>25.79</v>
      </c>
      <c r="G624" s="16">
        <f t="shared" si="56"/>
        <v>1.9425019425018952E-3</v>
      </c>
      <c r="J624" s="15">
        <f t="shared" si="57"/>
        <v>-5.5492300189498604E-4</v>
      </c>
      <c r="K624" s="15">
        <f t="shared" si="58"/>
        <v>2.7512196968376926E-3</v>
      </c>
      <c r="L624" s="15">
        <f t="shared" si="59"/>
        <v>1.4720811323140975E-3</v>
      </c>
    </row>
    <row r="625" spans="1:12" x14ac:dyDescent="0.3">
      <c r="A625" s="3">
        <v>43290</v>
      </c>
      <c r="B625" s="18">
        <v>41.95</v>
      </c>
      <c r="C625" s="16">
        <f t="shared" si="54"/>
        <v>9.8700048146365127E-3</v>
      </c>
      <c r="D625" s="18">
        <v>100.7</v>
      </c>
      <c r="E625" s="16">
        <f t="shared" si="55"/>
        <v>1.1247238401285387E-2</v>
      </c>
      <c r="F625" s="18">
        <v>26.25</v>
      </c>
      <c r="G625" s="16">
        <f t="shared" si="56"/>
        <v>1.7836370686312497E-2</v>
      </c>
      <c r="J625" s="15">
        <f t="shared" si="57"/>
        <v>9.3150818127415262E-3</v>
      </c>
      <c r="K625" s="15">
        <f t="shared" si="58"/>
        <v>1.0774601559739106E-2</v>
      </c>
      <c r="L625" s="15">
        <f t="shared" si="59"/>
        <v>1.7365949876124699E-2</v>
      </c>
    </row>
    <row r="626" spans="1:12" x14ac:dyDescent="0.3">
      <c r="A626" s="3">
        <v>43291</v>
      </c>
      <c r="B626" s="18">
        <v>42.33</v>
      </c>
      <c r="C626" s="16">
        <f t="shared" si="54"/>
        <v>9.0584028605482647E-3</v>
      </c>
      <c r="D626" s="18">
        <v>101.49</v>
      </c>
      <c r="E626" s="16">
        <f t="shared" si="55"/>
        <v>7.845084409136005E-3</v>
      </c>
      <c r="F626" s="18">
        <v>26.41</v>
      </c>
      <c r="G626" s="16">
        <f t="shared" si="56"/>
        <v>6.0952380952381535E-3</v>
      </c>
      <c r="J626" s="15">
        <f t="shared" si="57"/>
        <v>8.5034798586532782E-3</v>
      </c>
      <c r="K626" s="15">
        <f t="shared" si="58"/>
        <v>7.3724475675897242E-3</v>
      </c>
      <c r="L626" s="15">
        <f t="shared" si="59"/>
        <v>5.6248172850503556E-3</v>
      </c>
    </row>
    <row r="627" spans="1:12" x14ac:dyDescent="0.3">
      <c r="A627" s="3">
        <v>43292</v>
      </c>
      <c r="B627" s="18">
        <v>42</v>
      </c>
      <c r="C627" s="16">
        <f t="shared" si="54"/>
        <v>-7.795889440113335E-3</v>
      </c>
      <c r="D627" s="18">
        <v>100.97</v>
      </c>
      <c r="E627" s="16">
        <f t="shared" si="55"/>
        <v>-5.1236575032022058E-3</v>
      </c>
      <c r="F627" s="18">
        <v>26.34</v>
      </c>
      <c r="G627" s="16">
        <f t="shared" si="56"/>
        <v>-2.6505111700113604E-3</v>
      </c>
      <c r="J627" s="15">
        <f t="shared" si="57"/>
        <v>-8.3508124420083214E-3</v>
      </c>
      <c r="K627" s="15">
        <f t="shared" si="58"/>
        <v>-5.5962943447484866E-3</v>
      </c>
      <c r="L627" s="15">
        <f t="shared" si="59"/>
        <v>-3.1209319801991579E-3</v>
      </c>
    </row>
    <row r="628" spans="1:12" x14ac:dyDescent="0.3">
      <c r="A628" s="3">
        <v>43293</v>
      </c>
      <c r="B628" s="18">
        <v>42.14</v>
      </c>
      <c r="C628" s="16">
        <f t="shared" si="54"/>
        <v>3.3333333333334103E-3</v>
      </c>
      <c r="D628" s="18">
        <v>101.05</v>
      </c>
      <c r="E628" s="16">
        <f t="shared" si="55"/>
        <v>7.9231454887596087E-4</v>
      </c>
      <c r="F628" s="18">
        <v>26.28</v>
      </c>
      <c r="G628" s="16">
        <f t="shared" si="56"/>
        <v>-2.277904328018221E-3</v>
      </c>
      <c r="J628" s="15">
        <f t="shared" si="57"/>
        <v>2.7784103314384243E-3</v>
      </c>
      <c r="K628" s="15">
        <f t="shared" si="58"/>
        <v>3.1967770732968016E-4</v>
      </c>
      <c r="L628" s="15">
        <f t="shared" si="59"/>
        <v>-2.7483251382060185E-3</v>
      </c>
    </row>
    <row r="629" spans="1:12" x14ac:dyDescent="0.3">
      <c r="A629" s="3">
        <v>43294</v>
      </c>
      <c r="B629" s="18">
        <v>41.91</v>
      </c>
      <c r="C629" s="16">
        <f t="shared" si="54"/>
        <v>-5.4579971523494031E-3</v>
      </c>
      <c r="D629" s="18">
        <v>100.18</v>
      </c>
      <c r="E629" s="16">
        <f t="shared" si="55"/>
        <v>-8.6095992083126127E-3</v>
      </c>
      <c r="F629" s="18">
        <v>25.92</v>
      </c>
      <c r="G629" s="16">
        <f t="shared" si="56"/>
        <v>-1.3698630136986245E-2</v>
      </c>
      <c r="J629" s="15">
        <f t="shared" si="57"/>
        <v>-6.0129201542443896E-3</v>
      </c>
      <c r="K629" s="15">
        <f t="shared" si="58"/>
        <v>-9.0822360498588935E-3</v>
      </c>
      <c r="L629" s="15">
        <f t="shared" si="59"/>
        <v>-1.4169050947174043E-2</v>
      </c>
    </row>
    <row r="630" spans="1:12" x14ac:dyDescent="0.3">
      <c r="A630" s="3">
        <v>43297</v>
      </c>
      <c r="B630" s="18">
        <v>41.51</v>
      </c>
      <c r="C630" s="16">
        <f t="shared" si="54"/>
        <v>-9.5442615127654395E-3</v>
      </c>
      <c r="D630" s="18">
        <v>98.46</v>
      </c>
      <c r="E630" s="16">
        <f t="shared" si="55"/>
        <v>-1.7169095627869946E-2</v>
      </c>
      <c r="F630" s="18">
        <v>25.38</v>
      </c>
      <c r="G630" s="16">
        <f t="shared" si="56"/>
        <v>-2.0833333333333481E-2</v>
      </c>
      <c r="J630" s="15">
        <f t="shared" si="57"/>
        <v>-1.0099184514660426E-2</v>
      </c>
      <c r="K630" s="15">
        <f t="shared" si="58"/>
        <v>-1.7641732469416225E-2</v>
      </c>
      <c r="L630" s="15">
        <f t="shared" si="59"/>
        <v>-2.1303754143521279E-2</v>
      </c>
    </row>
    <row r="631" spans="1:12" x14ac:dyDescent="0.3">
      <c r="A631" s="3">
        <v>43298</v>
      </c>
      <c r="B631" s="18">
        <v>41.95</v>
      </c>
      <c r="C631" s="16">
        <f t="shared" si="54"/>
        <v>1.0599855456516538E-2</v>
      </c>
      <c r="D631" s="18">
        <v>99.89</v>
      </c>
      <c r="E631" s="16">
        <f t="shared" si="55"/>
        <v>1.4523664432256833E-2</v>
      </c>
      <c r="F631" s="18">
        <v>25.51</v>
      </c>
      <c r="G631" s="16">
        <f t="shared" si="56"/>
        <v>5.1221434200159344E-3</v>
      </c>
      <c r="J631" s="15">
        <f t="shared" si="57"/>
        <v>1.0044932454621552E-2</v>
      </c>
      <c r="K631" s="15">
        <f t="shared" si="58"/>
        <v>1.4051027590710552E-2</v>
      </c>
      <c r="L631" s="15">
        <f t="shared" si="59"/>
        <v>4.6517226098281364E-3</v>
      </c>
    </row>
    <row r="632" spans="1:12" x14ac:dyDescent="0.3">
      <c r="A632" s="3">
        <v>43299</v>
      </c>
      <c r="B632" s="18">
        <v>41.74</v>
      </c>
      <c r="C632" s="16">
        <f t="shared" si="54"/>
        <v>-5.0059594755661463E-3</v>
      </c>
      <c r="D632" s="18">
        <v>99.02</v>
      </c>
      <c r="E632" s="16">
        <f t="shared" si="55"/>
        <v>-8.7095805385924985E-3</v>
      </c>
      <c r="F632" s="18">
        <v>25.28</v>
      </c>
      <c r="G632" s="16">
        <f t="shared" si="56"/>
        <v>-9.016072128577024E-3</v>
      </c>
      <c r="J632" s="15">
        <f t="shared" si="57"/>
        <v>-5.5608824774611328E-3</v>
      </c>
      <c r="K632" s="15">
        <f t="shared" si="58"/>
        <v>-9.1822173801387793E-3</v>
      </c>
      <c r="L632" s="15">
        <f t="shared" si="59"/>
        <v>-9.486492938764822E-3</v>
      </c>
    </row>
    <row r="633" spans="1:12" x14ac:dyDescent="0.3">
      <c r="A633" s="3">
        <v>43300</v>
      </c>
      <c r="B633" s="18">
        <v>41.61</v>
      </c>
      <c r="C633" s="16">
        <f t="shared" si="54"/>
        <v>-3.1145184475324106E-3</v>
      </c>
      <c r="D633" s="18">
        <v>98.53</v>
      </c>
      <c r="E633" s="16">
        <f t="shared" si="55"/>
        <v>-4.9484952534840643E-3</v>
      </c>
      <c r="F633" s="18">
        <v>25.13</v>
      </c>
      <c r="G633" s="16">
        <f t="shared" si="56"/>
        <v>-5.9335443037975555E-3</v>
      </c>
      <c r="J633" s="15">
        <f t="shared" si="57"/>
        <v>-3.6694414494273966E-3</v>
      </c>
      <c r="K633" s="15">
        <f t="shared" si="58"/>
        <v>-5.4211320950303451E-3</v>
      </c>
      <c r="L633" s="15">
        <f t="shared" si="59"/>
        <v>-6.4039651139853535E-3</v>
      </c>
    </row>
    <row r="634" spans="1:12" x14ac:dyDescent="0.3">
      <c r="A634" s="3">
        <v>43301</v>
      </c>
      <c r="B634" s="18">
        <v>41.9</v>
      </c>
      <c r="C634" s="16">
        <f t="shared" si="54"/>
        <v>6.9694784907474716E-3</v>
      </c>
      <c r="D634" s="18">
        <v>98.7</v>
      </c>
      <c r="E634" s="16">
        <f t="shared" si="55"/>
        <v>1.7253628336546534E-3</v>
      </c>
      <c r="F634" s="18">
        <v>25.02</v>
      </c>
      <c r="G634" s="16">
        <f t="shared" si="56"/>
        <v>-4.3772383605252818E-3</v>
      </c>
      <c r="J634" s="15">
        <f t="shared" si="57"/>
        <v>6.4145554888524851E-3</v>
      </c>
      <c r="K634" s="15">
        <f t="shared" si="58"/>
        <v>1.2527259921083726E-3</v>
      </c>
      <c r="L634" s="15">
        <f t="shared" si="59"/>
        <v>-4.8476591707130798E-3</v>
      </c>
    </row>
    <row r="635" spans="1:12" x14ac:dyDescent="0.3">
      <c r="A635" s="3">
        <v>43304</v>
      </c>
      <c r="B635" s="18">
        <v>42.35</v>
      </c>
      <c r="C635" s="16">
        <f t="shared" si="54"/>
        <v>1.0739856801909475E-2</v>
      </c>
      <c r="D635" s="18">
        <v>99.09</v>
      </c>
      <c r="E635" s="16">
        <f t="shared" si="55"/>
        <v>3.951367781155124E-3</v>
      </c>
      <c r="F635" s="18">
        <v>25.19</v>
      </c>
      <c r="G635" s="16">
        <f t="shared" si="56"/>
        <v>6.7945643485212148E-3</v>
      </c>
      <c r="J635" s="15">
        <f t="shared" si="57"/>
        <v>1.0184933800014489E-2</v>
      </c>
      <c r="K635" s="15">
        <f t="shared" si="58"/>
        <v>3.4787309396088432E-3</v>
      </c>
      <c r="L635" s="15">
        <f t="shared" si="59"/>
        <v>6.3241435383334169E-3</v>
      </c>
    </row>
    <row r="636" spans="1:12" x14ac:dyDescent="0.3">
      <c r="A636" s="3">
        <v>43305</v>
      </c>
      <c r="B636" s="18">
        <v>42.68</v>
      </c>
      <c r="C636" s="16">
        <f t="shared" si="54"/>
        <v>7.7922077922076838E-3</v>
      </c>
      <c r="D636" s="18">
        <v>100.31</v>
      </c>
      <c r="E636" s="16">
        <f t="shared" si="55"/>
        <v>1.2312039559996046E-2</v>
      </c>
      <c r="F636" s="18">
        <v>25.72</v>
      </c>
      <c r="G636" s="16">
        <f t="shared" si="56"/>
        <v>2.1040095275903115E-2</v>
      </c>
      <c r="J636" s="15">
        <f t="shared" si="57"/>
        <v>7.2372847903126973E-3</v>
      </c>
      <c r="K636" s="15">
        <f t="shared" si="58"/>
        <v>1.1839402718449766E-2</v>
      </c>
      <c r="L636" s="15">
        <f t="shared" si="59"/>
        <v>2.0569674465715317E-2</v>
      </c>
    </row>
    <row r="637" spans="1:12" x14ac:dyDescent="0.3">
      <c r="A637" s="3">
        <v>43306</v>
      </c>
      <c r="B637" s="18">
        <v>42.52</v>
      </c>
      <c r="C637" s="16">
        <f t="shared" si="54"/>
        <v>-3.7488284910964786E-3</v>
      </c>
      <c r="D637" s="18">
        <v>100.6</v>
      </c>
      <c r="E637" s="16">
        <f t="shared" si="55"/>
        <v>2.8910377828730294E-3</v>
      </c>
      <c r="F637" s="18">
        <v>25.73</v>
      </c>
      <c r="G637" s="16">
        <f t="shared" si="56"/>
        <v>3.8880248833605968E-4</v>
      </c>
      <c r="J637" s="15">
        <f t="shared" si="57"/>
        <v>-4.3037514929914651E-3</v>
      </c>
      <c r="K637" s="15">
        <f t="shared" si="58"/>
        <v>2.4184009413267486E-3</v>
      </c>
      <c r="L637" s="15">
        <f t="shared" si="59"/>
        <v>-8.1618321851738014E-5</v>
      </c>
    </row>
    <row r="638" spans="1:12" x14ac:dyDescent="0.3">
      <c r="A638" s="3">
        <v>43307</v>
      </c>
      <c r="B638" s="18">
        <v>42.93</v>
      </c>
      <c r="C638" s="16">
        <f t="shared" si="54"/>
        <v>9.6425211665098765E-3</v>
      </c>
      <c r="D638" s="18">
        <v>101.06</v>
      </c>
      <c r="E638" s="16">
        <f t="shared" si="55"/>
        <v>4.5725646123260244E-3</v>
      </c>
      <c r="F638" s="18">
        <v>26.09</v>
      </c>
      <c r="G638" s="16">
        <f t="shared" si="56"/>
        <v>1.3991449669646272E-2</v>
      </c>
      <c r="J638" s="15">
        <f t="shared" si="57"/>
        <v>9.08759816461489E-3</v>
      </c>
      <c r="K638" s="15">
        <f t="shared" si="58"/>
        <v>4.0999277707797436E-3</v>
      </c>
      <c r="L638" s="15">
        <f t="shared" si="59"/>
        <v>1.3521028859458474E-2</v>
      </c>
    </row>
    <row r="639" spans="1:12" x14ac:dyDescent="0.3">
      <c r="A639" s="3">
        <v>43308</v>
      </c>
      <c r="B639" s="18">
        <v>43.41</v>
      </c>
      <c r="C639" s="16">
        <f t="shared" si="54"/>
        <v>1.1180992313067684E-2</v>
      </c>
      <c r="D639" s="18">
        <v>102.02</v>
      </c>
      <c r="E639" s="16">
        <f t="shared" si="55"/>
        <v>9.499307342172969E-3</v>
      </c>
      <c r="F639" s="18">
        <v>26.24</v>
      </c>
      <c r="G639" s="16">
        <f t="shared" si="56"/>
        <v>5.7493292449213307E-3</v>
      </c>
      <c r="J639" s="15">
        <f t="shared" si="57"/>
        <v>1.0626069311172697E-2</v>
      </c>
      <c r="K639" s="15">
        <f t="shared" si="58"/>
        <v>9.0266705006266882E-3</v>
      </c>
      <c r="L639" s="15">
        <f t="shared" si="59"/>
        <v>5.2789084347335327E-3</v>
      </c>
    </row>
    <row r="640" spans="1:12" x14ac:dyDescent="0.3">
      <c r="A640" s="3">
        <v>43311</v>
      </c>
      <c r="B640" s="18">
        <v>43.81</v>
      </c>
      <c r="C640" s="16">
        <f t="shared" si="54"/>
        <v>9.2144667127391777E-3</v>
      </c>
      <c r="D640" s="18">
        <v>102.52</v>
      </c>
      <c r="E640" s="16">
        <f t="shared" si="55"/>
        <v>4.9009998039599711E-3</v>
      </c>
      <c r="F640" s="18">
        <v>26.58</v>
      </c>
      <c r="G640" s="16">
        <f t="shared" si="56"/>
        <v>1.2957317073170715E-2</v>
      </c>
      <c r="J640" s="15">
        <f t="shared" si="57"/>
        <v>8.6595437108441912E-3</v>
      </c>
      <c r="K640" s="15">
        <f t="shared" si="58"/>
        <v>4.4283629624136903E-3</v>
      </c>
      <c r="L640" s="15">
        <f t="shared" si="59"/>
        <v>1.2486896262982917E-2</v>
      </c>
    </row>
    <row r="641" spans="1:12" x14ac:dyDescent="0.3">
      <c r="A641" s="3">
        <v>43312</v>
      </c>
      <c r="B641" s="18">
        <v>43.82</v>
      </c>
      <c r="C641" s="16">
        <f t="shared" si="54"/>
        <v>2.282583884958278E-4</v>
      </c>
      <c r="D641" s="18">
        <v>103.07</v>
      </c>
      <c r="E641" s="16">
        <f t="shared" si="55"/>
        <v>5.3648068669527316E-3</v>
      </c>
      <c r="F641" s="18">
        <v>26.56</v>
      </c>
      <c r="G641" s="16">
        <f t="shared" si="56"/>
        <v>-7.5244544770503019E-4</v>
      </c>
      <c r="J641" s="15">
        <f t="shared" si="57"/>
        <v>-3.2666461339915824E-4</v>
      </c>
      <c r="K641" s="15">
        <f t="shared" si="58"/>
        <v>4.8921700254064508E-3</v>
      </c>
      <c r="L641" s="15">
        <f t="shared" si="59"/>
        <v>-1.2228662578928279E-3</v>
      </c>
    </row>
    <row r="642" spans="1:12" x14ac:dyDescent="0.3">
      <c r="A642" s="3">
        <v>43313</v>
      </c>
      <c r="B642" s="18">
        <v>43.64</v>
      </c>
      <c r="C642" s="16">
        <f t="shared" si="54"/>
        <v>-4.1077133728890658E-3</v>
      </c>
      <c r="D642" s="18">
        <v>102.74</v>
      </c>
      <c r="E642" s="16">
        <f t="shared" si="55"/>
        <v>-3.2017075773745907E-3</v>
      </c>
      <c r="F642" s="18">
        <v>26.47</v>
      </c>
      <c r="G642" s="16">
        <f t="shared" si="56"/>
        <v>-3.3885542168674565E-3</v>
      </c>
      <c r="J642" s="15">
        <f t="shared" si="57"/>
        <v>-4.6626363747840523E-3</v>
      </c>
      <c r="K642" s="15">
        <f t="shared" si="58"/>
        <v>-3.6743444189208715E-3</v>
      </c>
      <c r="L642" s="15">
        <f t="shared" si="59"/>
        <v>-3.858975027055254E-3</v>
      </c>
    </row>
    <row r="643" spans="1:12" x14ac:dyDescent="0.3">
      <c r="A643" s="3">
        <v>43314</v>
      </c>
      <c r="B643" s="18">
        <v>43.35</v>
      </c>
      <c r="C643" s="16">
        <f t="shared" si="54"/>
        <v>-6.6452795600366876E-3</v>
      </c>
      <c r="D643" s="18">
        <v>102.89</v>
      </c>
      <c r="E643" s="16">
        <f t="shared" si="55"/>
        <v>1.4599961066770195E-3</v>
      </c>
      <c r="F643" s="18">
        <v>26.39</v>
      </c>
      <c r="G643" s="16">
        <f t="shared" si="56"/>
        <v>-3.0222893842084542E-3</v>
      </c>
      <c r="J643" s="15">
        <f t="shared" si="57"/>
        <v>-7.2002025619316741E-3</v>
      </c>
      <c r="K643" s="15">
        <f t="shared" si="58"/>
        <v>9.873592651307387E-4</v>
      </c>
      <c r="L643" s="15">
        <f t="shared" si="59"/>
        <v>-3.4927101943962517E-3</v>
      </c>
    </row>
    <row r="644" spans="1:12" x14ac:dyDescent="0.3">
      <c r="A644" s="3">
        <v>43315</v>
      </c>
      <c r="B644" s="18">
        <v>43.8</v>
      </c>
      <c r="C644" s="16">
        <f t="shared" si="54"/>
        <v>1.0380622837370179E-2</v>
      </c>
      <c r="D644" s="18">
        <v>103.62</v>
      </c>
      <c r="E644" s="16">
        <f t="shared" si="55"/>
        <v>7.0949557780153327E-3</v>
      </c>
      <c r="F644" s="18">
        <v>26.65</v>
      </c>
      <c r="G644" s="16">
        <f t="shared" si="56"/>
        <v>9.8522167487684609E-3</v>
      </c>
      <c r="J644" s="15">
        <f t="shared" si="57"/>
        <v>9.8256998354751927E-3</v>
      </c>
      <c r="K644" s="15">
        <f t="shared" si="58"/>
        <v>6.6223189364690519E-3</v>
      </c>
      <c r="L644" s="15">
        <f t="shared" si="59"/>
        <v>9.3817959385806629E-3</v>
      </c>
    </row>
    <row r="645" spans="1:12" x14ac:dyDescent="0.3">
      <c r="A645" s="3">
        <v>43318</v>
      </c>
      <c r="B645" s="18">
        <v>44.16</v>
      </c>
      <c r="C645" s="16">
        <f t="shared" ref="C645:C708" si="60">B645/B644-1</f>
        <v>8.2191780821918581E-3</v>
      </c>
      <c r="D645" s="18">
        <v>103.74</v>
      </c>
      <c r="E645" s="16">
        <f t="shared" ref="E645:E708" si="61">D645/D644-1</f>
        <v>1.1580775911985697E-3</v>
      </c>
      <c r="F645" s="18">
        <v>26.79</v>
      </c>
      <c r="G645" s="16">
        <f t="shared" ref="G645:G708" si="62">F645/F644-1</f>
        <v>5.2532833020637604E-3</v>
      </c>
      <c r="J645" s="15">
        <f t="shared" ref="J645:J708" si="63">C645-$C$1235</f>
        <v>7.6642550802968716E-3</v>
      </c>
      <c r="K645" s="15">
        <f t="shared" ref="K645:K708" si="64">E645-$E$1235</f>
        <v>6.8544074965228897E-4</v>
      </c>
      <c r="L645" s="15">
        <f t="shared" ref="L645:L708" si="65">G645-$G$1235</f>
        <v>4.7828624918759624E-3</v>
      </c>
    </row>
    <row r="646" spans="1:12" x14ac:dyDescent="0.3">
      <c r="A646" s="3">
        <v>43319</v>
      </c>
      <c r="B646" s="18">
        <v>44.12</v>
      </c>
      <c r="C646" s="16">
        <f t="shared" si="60"/>
        <v>-9.0579710144922387E-4</v>
      </c>
      <c r="D646" s="18">
        <v>103.14</v>
      </c>
      <c r="E646" s="16">
        <f t="shared" si="61"/>
        <v>-5.7836899942163011E-3</v>
      </c>
      <c r="F646" s="18">
        <v>26.78</v>
      </c>
      <c r="G646" s="16">
        <f t="shared" si="62"/>
        <v>-3.7327360955574651E-4</v>
      </c>
      <c r="J646" s="15">
        <f t="shared" si="63"/>
        <v>-1.4607201033442099E-3</v>
      </c>
      <c r="K646" s="15">
        <f t="shared" si="64"/>
        <v>-6.256326835762582E-3</v>
      </c>
      <c r="L646" s="15">
        <f t="shared" si="65"/>
        <v>-8.4369441974354426E-4</v>
      </c>
    </row>
    <row r="647" spans="1:12" x14ac:dyDescent="0.3">
      <c r="A647" s="3">
        <v>43320</v>
      </c>
      <c r="B647" s="18">
        <v>44.27</v>
      </c>
      <c r="C647" s="16">
        <f t="shared" si="60"/>
        <v>3.3998186763373184E-3</v>
      </c>
      <c r="D647" s="18">
        <v>103.31</v>
      </c>
      <c r="E647" s="16">
        <f t="shared" si="61"/>
        <v>1.6482451037425072E-3</v>
      </c>
      <c r="F647" s="18">
        <v>26.83</v>
      </c>
      <c r="G647" s="16">
        <f t="shared" si="62"/>
        <v>1.8670649738610212E-3</v>
      </c>
      <c r="J647" s="15">
        <f t="shared" si="63"/>
        <v>2.8448956744423323E-3</v>
      </c>
      <c r="K647" s="15">
        <f t="shared" si="64"/>
        <v>1.1756082621962264E-3</v>
      </c>
      <c r="L647" s="15">
        <f t="shared" si="65"/>
        <v>1.3966441636732235E-3</v>
      </c>
    </row>
    <row r="648" spans="1:12" x14ac:dyDescent="0.3">
      <c r="A648" s="3">
        <v>43321</v>
      </c>
      <c r="B648" s="18">
        <v>44.52</v>
      </c>
      <c r="C648" s="16">
        <f t="shared" si="60"/>
        <v>5.6471651231082554E-3</v>
      </c>
      <c r="D648" s="18">
        <v>103.69</v>
      </c>
      <c r="E648" s="16">
        <f t="shared" si="61"/>
        <v>3.6782499274028435E-3</v>
      </c>
      <c r="F648" s="18">
        <v>26.9</v>
      </c>
      <c r="G648" s="16">
        <f t="shared" si="62"/>
        <v>2.6090197540067361E-3</v>
      </c>
      <c r="J648" s="15">
        <f t="shared" si="63"/>
        <v>5.0922421212132689E-3</v>
      </c>
      <c r="K648" s="15">
        <f t="shared" si="64"/>
        <v>3.2056130858565627E-3</v>
      </c>
      <c r="L648" s="15">
        <f t="shared" si="65"/>
        <v>2.1385989438189386E-3</v>
      </c>
    </row>
    <row r="649" spans="1:12" x14ac:dyDescent="0.3">
      <c r="A649" s="3">
        <v>43322</v>
      </c>
      <c r="B649" s="18">
        <v>44.23</v>
      </c>
      <c r="C649" s="16">
        <f t="shared" si="60"/>
        <v>-6.5139263252471657E-3</v>
      </c>
      <c r="D649" s="18">
        <v>103.05</v>
      </c>
      <c r="E649" s="16">
        <f t="shared" si="61"/>
        <v>-6.1722441894107583E-3</v>
      </c>
      <c r="F649" s="18">
        <v>26.64</v>
      </c>
      <c r="G649" s="16">
        <f t="shared" si="62"/>
        <v>-9.665427509293556E-3</v>
      </c>
      <c r="J649" s="15">
        <f t="shared" si="63"/>
        <v>-7.0688493271421522E-3</v>
      </c>
      <c r="K649" s="15">
        <f t="shared" si="64"/>
        <v>-6.6448810309570391E-3</v>
      </c>
      <c r="L649" s="15">
        <f t="shared" si="65"/>
        <v>-1.0135848319481354E-2</v>
      </c>
    </row>
    <row r="650" spans="1:12" x14ac:dyDescent="0.3">
      <c r="A650" s="3">
        <v>43325</v>
      </c>
      <c r="B650" s="18">
        <v>43.83</v>
      </c>
      <c r="C650" s="16">
        <f t="shared" si="60"/>
        <v>-9.0436355414876823E-3</v>
      </c>
      <c r="D650" s="18">
        <v>102.72</v>
      </c>
      <c r="E650" s="16">
        <f t="shared" si="61"/>
        <v>-3.2023289665210619E-3</v>
      </c>
      <c r="F650" s="18">
        <v>26.47</v>
      </c>
      <c r="G650" s="16">
        <f t="shared" si="62"/>
        <v>-6.3813813813814457E-3</v>
      </c>
      <c r="J650" s="15">
        <f t="shared" si="63"/>
        <v>-9.5985585433826688E-3</v>
      </c>
      <c r="K650" s="15">
        <f t="shared" si="64"/>
        <v>-3.6749658080673427E-3</v>
      </c>
      <c r="L650" s="15">
        <f t="shared" si="65"/>
        <v>-6.8518021915692437E-3</v>
      </c>
    </row>
    <row r="651" spans="1:12" x14ac:dyDescent="0.3">
      <c r="A651" s="3">
        <v>43326</v>
      </c>
      <c r="B651" s="18">
        <v>44.14</v>
      </c>
      <c r="C651" s="16">
        <f t="shared" si="60"/>
        <v>7.0727812000912493E-3</v>
      </c>
      <c r="D651" s="18">
        <v>103.16</v>
      </c>
      <c r="E651" s="16">
        <f t="shared" si="61"/>
        <v>4.2834890965732786E-3</v>
      </c>
      <c r="F651" s="18">
        <v>26.56</v>
      </c>
      <c r="G651" s="16">
        <f t="shared" si="62"/>
        <v>3.4000755572345387E-3</v>
      </c>
      <c r="J651" s="15">
        <f t="shared" si="63"/>
        <v>6.5178581981962629E-3</v>
      </c>
      <c r="K651" s="15">
        <f t="shared" si="64"/>
        <v>3.8108522550269978E-3</v>
      </c>
      <c r="L651" s="15">
        <f t="shared" si="65"/>
        <v>2.9296547470467412E-3</v>
      </c>
    </row>
    <row r="652" spans="1:12" x14ac:dyDescent="0.3">
      <c r="A652" s="3">
        <v>43328</v>
      </c>
      <c r="B652" s="18">
        <v>44.06</v>
      </c>
      <c r="C652" s="16">
        <f t="shared" si="60"/>
        <v>-1.8124150430448571E-3</v>
      </c>
      <c r="D652" s="18">
        <v>102.64</v>
      </c>
      <c r="E652" s="16">
        <f t="shared" si="61"/>
        <v>-5.0407134548273724E-3</v>
      </c>
      <c r="F652" s="18">
        <v>26.43</v>
      </c>
      <c r="G652" s="16">
        <f t="shared" si="62"/>
        <v>-4.8945783132530174E-3</v>
      </c>
      <c r="J652" s="15">
        <f t="shared" si="63"/>
        <v>-2.3673380449398432E-3</v>
      </c>
      <c r="K652" s="15">
        <f t="shared" si="64"/>
        <v>-5.5133502963736532E-3</v>
      </c>
      <c r="L652" s="15">
        <f t="shared" si="65"/>
        <v>-5.3649991234408154E-3</v>
      </c>
    </row>
    <row r="653" spans="1:12" x14ac:dyDescent="0.3">
      <c r="A653" s="3">
        <v>43329</v>
      </c>
      <c r="B653" s="18">
        <v>44.4</v>
      </c>
      <c r="C653" s="16">
        <f t="shared" si="60"/>
        <v>7.7167498865182704E-3</v>
      </c>
      <c r="D653" s="18">
        <v>103.33</v>
      </c>
      <c r="E653" s="16">
        <f t="shared" si="61"/>
        <v>6.7225253312548361E-3</v>
      </c>
      <c r="F653" s="18">
        <v>26.7</v>
      </c>
      <c r="G653" s="16">
        <f t="shared" si="62"/>
        <v>1.0215664018161208E-2</v>
      </c>
      <c r="J653" s="15">
        <f t="shared" si="63"/>
        <v>7.161826884623284E-3</v>
      </c>
      <c r="K653" s="15">
        <f t="shared" si="64"/>
        <v>6.2498884897085553E-3</v>
      </c>
      <c r="L653" s="15">
        <f t="shared" si="65"/>
        <v>9.74524320797341E-3</v>
      </c>
    </row>
    <row r="654" spans="1:12" x14ac:dyDescent="0.3">
      <c r="A654" s="3">
        <v>43332</v>
      </c>
      <c r="B654" s="18">
        <v>44.71</v>
      </c>
      <c r="C654" s="16">
        <f t="shared" si="60"/>
        <v>6.9819819819820772E-3</v>
      </c>
      <c r="D654" s="18">
        <v>103.6</v>
      </c>
      <c r="E654" s="16">
        <f t="shared" si="61"/>
        <v>2.6129875157263616E-3</v>
      </c>
      <c r="F654" s="18">
        <v>26.82</v>
      </c>
      <c r="G654" s="16">
        <f t="shared" si="62"/>
        <v>4.4943820224718767E-3</v>
      </c>
      <c r="J654" s="15">
        <f t="shared" si="63"/>
        <v>6.4270589800870907E-3</v>
      </c>
      <c r="K654" s="15">
        <f t="shared" si="64"/>
        <v>2.1403506741800808E-3</v>
      </c>
      <c r="L654" s="15">
        <f t="shared" si="65"/>
        <v>4.0239612122840787E-3</v>
      </c>
    </row>
    <row r="655" spans="1:12" x14ac:dyDescent="0.3">
      <c r="A655" s="3">
        <v>43333</v>
      </c>
      <c r="B655" s="18">
        <v>44.86</v>
      </c>
      <c r="C655" s="16">
        <f t="shared" si="60"/>
        <v>3.3549541489599211E-3</v>
      </c>
      <c r="D655" s="18">
        <v>104.21</v>
      </c>
      <c r="E655" s="16">
        <f t="shared" si="61"/>
        <v>5.8880308880309151E-3</v>
      </c>
      <c r="F655" s="18">
        <v>26.86</v>
      </c>
      <c r="G655" s="16">
        <f t="shared" si="62"/>
        <v>1.491424310216205E-3</v>
      </c>
      <c r="J655" s="15">
        <f t="shared" si="63"/>
        <v>2.800031147064935E-3</v>
      </c>
      <c r="K655" s="15">
        <f t="shared" si="64"/>
        <v>5.4153940464846343E-3</v>
      </c>
      <c r="L655" s="15">
        <f t="shared" si="65"/>
        <v>1.0210035000284073E-3</v>
      </c>
    </row>
    <row r="656" spans="1:12" x14ac:dyDescent="0.3">
      <c r="A656" s="3">
        <v>43335</v>
      </c>
      <c r="B656" s="18">
        <v>44.84</v>
      </c>
      <c r="C656" s="16">
        <f t="shared" si="60"/>
        <v>-4.4583147570209647E-4</v>
      </c>
      <c r="D656" s="18">
        <v>104.19</v>
      </c>
      <c r="E656" s="16">
        <f t="shared" si="61"/>
        <v>-1.9192016121294397E-4</v>
      </c>
      <c r="F656" s="18">
        <v>26.87</v>
      </c>
      <c r="G656" s="16">
        <f t="shared" si="62"/>
        <v>3.7230081906192147E-4</v>
      </c>
      <c r="J656" s="15">
        <f t="shared" si="63"/>
        <v>-1.0007544775970825E-3</v>
      </c>
      <c r="K656" s="15">
        <f t="shared" si="64"/>
        <v>-6.6455700275922468E-4</v>
      </c>
      <c r="L656" s="15">
        <f t="shared" si="65"/>
        <v>-9.8119991125876222E-5</v>
      </c>
    </row>
    <row r="657" spans="1:12" x14ac:dyDescent="0.3">
      <c r="A657" s="3">
        <v>43336</v>
      </c>
      <c r="B657" s="18">
        <v>44.76</v>
      </c>
      <c r="C657" s="16">
        <f t="shared" si="60"/>
        <v>-1.784121320249854E-3</v>
      </c>
      <c r="D657" s="18">
        <v>103.8</v>
      </c>
      <c r="E657" s="16">
        <f t="shared" si="61"/>
        <v>-3.7431615318168632E-3</v>
      </c>
      <c r="F657" s="18">
        <v>26.92</v>
      </c>
      <c r="G657" s="16">
        <f t="shared" si="62"/>
        <v>1.8608113137328353E-3</v>
      </c>
      <c r="J657" s="15">
        <f t="shared" si="63"/>
        <v>-2.3390443221448401E-3</v>
      </c>
      <c r="K657" s="15">
        <f t="shared" si="64"/>
        <v>-4.215798373363144E-3</v>
      </c>
      <c r="L657" s="15">
        <f t="shared" si="65"/>
        <v>1.3903905035450375E-3</v>
      </c>
    </row>
    <row r="658" spans="1:12" x14ac:dyDescent="0.3">
      <c r="A658" s="3">
        <v>43339</v>
      </c>
      <c r="B658" s="18">
        <v>45.36</v>
      </c>
      <c r="C658" s="16">
        <f t="shared" si="60"/>
        <v>1.3404825737265424E-2</v>
      </c>
      <c r="D658" s="18">
        <v>104.19</v>
      </c>
      <c r="E658" s="16">
        <f t="shared" si="61"/>
        <v>3.7572254335260791E-3</v>
      </c>
      <c r="F658" s="18">
        <v>26.87</v>
      </c>
      <c r="G658" s="16">
        <f t="shared" si="62"/>
        <v>-1.857355126300142E-3</v>
      </c>
      <c r="J658" s="15">
        <f t="shared" si="63"/>
        <v>1.2849902735370438E-2</v>
      </c>
      <c r="K658" s="15">
        <f t="shared" si="64"/>
        <v>3.2845885919797983E-3</v>
      </c>
      <c r="L658" s="15">
        <f t="shared" si="65"/>
        <v>-2.3277759364879395E-3</v>
      </c>
    </row>
    <row r="659" spans="1:12" x14ac:dyDescent="0.3">
      <c r="A659" s="3">
        <v>43340</v>
      </c>
      <c r="B659" s="18">
        <v>45.45</v>
      </c>
      <c r="C659" s="16">
        <f t="shared" si="60"/>
        <v>1.9841269841269771E-3</v>
      </c>
      <c r="D659" s="18">
        <v>103.87</v>
      </c>
      <c r="E659" s="16">
        <f t="shared" si="61"/>
        <v>-3.07131202610611E-3</v>
      </c>
      <c r="F659" s="18">
        <v>26.82</v>
      </c>
      <c r="G659" s="16">
        <f t="shared" si="62"/>
        <v>-1.8608113137328353E-3</v>
      </c>
      <c r="J659" s="15">
        <f t="shared" si="63"/>
        <v>1.429203982231991E-3</v>
      </c>
      <c r="K659" s="15">
        <f t="shared" si="64"/>
        <v>-3.5439488676523908E-3</v>
      </c>
      <c r="L659" s="15">
        <f t="shared" si="65"/>
        <v>-2.3312321239206328E-3</v>
      </c>
    </row>
    <row r="660" spans="1:12" x14ac:dyDescent="0.3">
      <c r="A660" s="3">
        <v>43341</v>
      </c>
      <c r="B660" s="18">
        <v>45.35</v>
      </c>
      <c r="C660" s="16">
        <f t="shared" si="60"/>
        <v>-2.2002200220022639E-3</v>
      </c>
      <c r="D660" s="18">
        <v>103.75</v>
      </c>
      <c r="E660" s="16">
        <f t="shared" si="61"/>
        <v>-1.1552902666795983E-3</v>
      </c>
      <c r="F660" s="18">
        <v>26.86</v>
      </c>
      <c r="G660" s="16">
        <f t="shared" si="62"/>
        <v>1.491424310216205E-3</v>
      </c>
      <c r="J660" s="15">
        <f t="shared" si="63"/>
        <v>-2.7551430238972499E-3</v>
      </c>
      <c r="K660" s="15">
        <f t="shared" si="64"/>
        <v>-1.6279271082258791E-3</v>
      </c>
      <c r="L660" s="15">
        <f t="shared" si="65"/>
        <v>1.0210035000284073E-3</v>
      </c>
    </row>
    <row r="661" spans="1:12" x14ac:dyDescent="0.3">
      <c r="A661" s="3">
        <v>43342</v>
      </c>
      <c r="B661" s="18">
        <v>45.47</v>
      </c>
      <c r="C661" s="16">
        <f t="shared" si="60"/>
        <v>2.6460859977948115E-3</v>
      </c>
      <c r="D661" s="18">
        <v>104.53</v>
      </c>
      <c r="E661" s="16">
        <f t="shared" si="61"/>
        <v>7.5180722891565743E-3</v>
      </c>
      <c r="F661" s="18">
        <v>27.02</v>
      </c>
      <c r="G661" s="16">
        <f t="shared" si="62"/>
        <v>5.9568131049887452E-3</v>
      </c>
      <c r="J661" s="15">
        <f t="shared" si="63"/>
        <v>2.0911629958998254E-3</v>
      </c>
      <c r="K661" s="15">
        <f t="shared" si="64"/>
        <v>7.0454354476102935E-3</v>
      </c>
      <c r="L661" s="15">
        <f t="shared" si="65"/>
        <v>5.4863922948009472E-3</v>
      </c>
    </row>
    <row r="662" spans="1:12" x14ac:dyDescent="0.3">
      <c r="A662" s="3">
        <v>43343</v>
      </c>
      <c r="B662" s="18">
        <v>45.63</v>
      </c>
      <c r="C662" s="16">
        <f t="shared" si="60"/>
        <v>3.5188036067737016E-3</v>
      </c>
      <c r="D662" s="18">
        <v>104.66</v>
      </c>
      <c r="E662" s="16">
        <f t="shared" si="61"/>
        <v>1.2436621065723408E-3</v>
      </c>
      <c r="F662" s="18">
        <v>27.18</v>
      </c>
      <c r="G662" s="16">
        <f t="shared" si="62"/>
        <v>5.9215396002960663E-3</v>
      </c>
      <c r="J662" s="15">
        <f t="shared" si="63"/>
        <v>2.9638806048787156E-3</v>
      </c>
      <c r="K662" s="15">
        <f t="shared" si="64"/>
        <v>7.7102526502606007E-4</v>
      </c>
      <c r="L662" s="15">
        <f t="shared" si="65"/>
        <v>5.4511187901082683E-3</v>
      </c>
    </row>
    <row r="663" spans="1:12" x14ac:dyDescent="0.3">
      <c r="A663" s="3">
        <v>43346</v>
      </c>
      <c r="B663" s="18">
        <v>45.29</v>
      </c>
      <c r="C663" s="16">
        <f t="shared" si="60"/>
        <v>-7.4512382204691141E-3</v>
      </c>
      <c r="D663" s="18">
        <v>104.65</v>
      </c>
      <c r="E663" s="16">
        <f t="shared" si="61"/>
        <v>-9.5547487101055317E-5</v>
      </c>
      <c r="F663" s="18">
        <v>27.11</v>
      </c>
      <c r="G663" s="16">
        <f t="shared" si="62"/>
        <v>-2.5754231052244059E-3</v>
      </c>
      <c r="J663" s="15">
        <f t="shared" si="63"/>
        <v>-8.0061612223641006E-3</v>
      </c>
      <c r="K663" s="15">
        <f t="shared" si="64"/>
        <v>-5.6818432864733602E-4</v>
      </c>
      <c r="L663" s="15">
        <f t="shared" si="65"/>
        <v>-3.0458439154122034E-3</v>
      </c>
    </row>
    <row r="664" spans="1:12" x14ac:dyDescent="0.3">
      <c r="A664" s="3">
        <v>43347</v>
      </c>
      <c r="B664" s="18">
        <v>44.8</v>
      </c>
      <c r="C664" s="16">
        <f t="shared" si="60"/>
        <v>-1.0819165378670781E-2</v>
      </c>
      <c r="D664" s="18">
        <v>102.7</v>
      </c>
      <c r="E664" s="16">
        <f t="shared" si="61"/>
        <v>-1.8633540372670843E-2</v>
      </c>
      <c r="F664" s="18">
        <v>26.67</v>
      </c>
      <c r="G664" s="16">
        <f t="shared" si="62"/>
        <v>-1.6230173367760892E-2</v>
      </c>
      <c r="J664" s="15">
        <f t="shared" si="63"/>
        <v>-1.1374088380565767E-2</v>
      </c>
      <c r="K664" s="15">
        <f t="shared" si="64"/>
        <v>-1.9106177214217122E-2</v>
      </c>
      <c r="L664" s="15">
        <f t="shared" si="65"/>
        <v>-1.670059417794869E-2</v>
      </c>
    </row>
    <row r="665" spans="1:12" x14ac:dyDescent="0.3">
      <c r="A665" s="3">
        <v>43348</v>
      </c>
      <c r="B665" s="18">
        <v>44.8</v>
      </c>
      <c r="C665" s="16">
        <f t="shared" si="60"/>
        <v>0</v>
      </c>
      <c r="D665" s="18">
        <v>102.49</v>
      </c>
      <c r="E665" s="16">
        <f t="shared" si="61"/>
        <v>-2.0447906523857196E-3</v>
      </c>
      <c r="F665" s="18">
        <v>26.62</v>
      </c>
      <c r="G665" s="16">
        <f t="shared" si="62"/>
        <v>-1.8747656542932312E-3</v>
      </c>
      <c r="J665" s="15">
        <f t="shared" si="63"/>
        <v>-5.5492300189498604E-4</v>
      </c>
      <c r="K665" s="15">
        <f t="shared" si="64"/>
        <v>-2.5174274939320004E-3</v>
      </c>
      <c r="L665" s="15">
        <f t="shared" si="65"/>
        <v>-2.3451864644810287E-3</v>
      </c>
    </row>
    <row r="666" spans="1:12" x14ac:dyDescent="0.3">
      <c r="A666" s="3">
        <v>43349</v>
      </c>
      <c r="B666" s="18">
        <v>44.92</v>
      </c>
      <c r="C666" s="16">
        <f t="shared" si="60"/>
        <v>2.6785714285715301E-3</v>
      </c>
      <c r="D666" s="18">
        <v>102.78</v>
      </c>
      <c r="E666" s="16">
        <f t="shared" si="61"/>
        <v>2.8295443457899694E-3</v>
      </c>
      <c r="F666" s="18">
        <v>26.66</v>
      </c>
      <c r="G666" s="16">
        <f t="shared" si="62"/>
        <v>1.5026296018030294E-3</v>
      </c>
      <c r="J666" s="15">
        <f t="shared" si="63"/>
        <v>2.123648426676544E-3</v>
      </c>
      <c r="K666" s="15">
        <f t="shared" si="64"/>
        <v>2.3569075042436886E-3</v>
      </c>
      <c r="L666" s="15">
        <f t="shared" si="65"/>
        <v>1.0322087916152317E-3</v>
      </c>
    </row>
    <row r="667" spans="1:12" x14ac:dyDescent="0.3">
      <c r="A667" s="3">
        <v>43350</v>
      </c>
      <c r="B667" s="18">
        <v>45.22</v>
      </c>
      <c r="C667" s="16">
        <f t="shared" si="60"/>
        <v>6.6785396260016228E-3</v>
      </c>
      <c r="D667" s="18">
        <v>103.61</v>
      </c>
      <c r="E667" s="16">
        <f t="shared" si="61"/>
        <v>8.0755010702471264E-3</v>
      </c>
      <c r="F667" s="18">
        <v>26.68</v>
      </c>
      <c r="G667" s="16">
        <f t="shared" si="62"/>
        <v>7.5018754688671585E-4</v>
      </c>
      <c r="J667" s="15">
        <f t="shared" si="63"/>
        <v>6.1236166241066363E-3</v>
      </c>
      <c r="K667" s="15">
        <f t="shared" si="64"/>
        <v>7.6028642287008456E-3</v>
      </c>
      <c r="L667" s="15">
        <f t="shared" si="65"/>
        <v>2.7976673669891815E-4</v>
      </c>
    </row>
    <row r="668" spans="1:12" x14ac:dyDescent="0.3">
      <c r="A668" s="3">
        <v>43353</v>
      </c>
      <c r="B668" s="18">
        <v>44.75</v>
      </c>
      <c r="C668" s="16">
        <f t="shared" si="60"/>
        <v>-1.0393631136665138E-2</v>
      </c>
      <c r="D668" s="18">
        <v>102.54</v>
      </c>
      <c r="E668" s="16">
        <f t="shared" si="61"/>
        <v>-1.0327188495318884E-2</v>
      </c>
      <c r="F668" s="18">
        <v>26.32</v>
      </c>
      <c r="G668" s="16">
        <f t="shared" si="62"/>
        <v>-1.3493253373313308E-2</v>
      </c>
      <c r="J668" s="15">
        <f t="shared" si="63"/>
        <v>-1.0948554138560124E-2</v>
      </c>
      <c r="K668" s="15">
        <f t="shared" si="64"/>
        <v>-1.0799825336865165E-2</v>
      </c>
      <c r="L668" s="15">
        <f t="shared" si="65"/>
        <v>-1.3963674183501106E-2</v>
      </c>
    </row>
    <row r="669" spans="1:12" x14ac:dyDescent="0.3">
      <c r="A669" s="3">
        <v>43354</v>
      </c>
      <c r="B669" s="18">
        <v>44.21</v>
      </c>
      <c r="C669" s="16">
        <f t="shared" si="60"/>
        <v>-1.2067039106145261E-2</v>
      </c>
      <c r="D669" s="18">
        <v>101.4</v>
      </c>
      <c r="E669" s="16">
        <f t="shared" si="61"/>
        <v>-1.1117612638970154E-2</v>
      </c>
      <c r="F669" s="18">
        <v>25.95</v>
      </c>
      <c r="G669" s="16">
        <f t="shared" si="62"/>
        <v>-1.4057750759878473E-2</v>
      </c>
      <c r="J669" s="15">
        <f t="shared" si="63"/>
        <v>-1.2621962108040247E-2</v>
      </c>
      <c r="K669" s="15">
        <f t="shared" si="64"/>
        <v>-1.1590249480516434E-2</v>
      </c>
      <c r="L669" s="15">
        <f t="shared" si="65"/>
        <v>-1.4528171570066271E-2</v>
      </c>
    </row>
    <row r="670" spans="1:12" x14ac:dyDescent="0.3">
      <c r="A670" s="3">
        <v>43355</v>
      </c>
      <c r="B670" s="18">
        <v>44.43</v>
      </c>
      <c r="C670" s="16">
        <f t="shared" si="60"/>
        <v>4.9762497172585185E-3</v>
      </c>
      <c r="D670" s="18">
        <v>101.55</v>
      </c>
      <c r="E670" s="16">
        <f t="shared" si="61"/>
        <v>1.4792899408282434E-3</v>
      </c>
      <c r="F670" s="18">
        <v>25.84</v>
      </c>
      <c r="G670" s="16">
        <f t="shared" si="62"/>
        <v>-4.2389210019267987E-3</v>
      </c>
      <c r="J670" s="15">
        <f t="shared" si="63"/>
        <v>4.421326715363532E-3</v>
      </c>
      <c r="K670" s="15">
        <f t="shared" si="64"/>
        <v>1.0066530992819626E-3</v>
      </c>
      <c r="L670" s="15">
        <f t="shared" si="65"/>
        <v>-4.7093418121145966E-3</v>
      </c>
    </row>
    <row r="671" spans="1:12" x14ac:dyDescent="0.3">
      <c r="A671" s="3">
        <v>43357</v>
      </c>
      <c r="B671" s="18">
        <v>45.07</v>
      </c>
      <c r="C671" s="16">
        <f t="shared" si="60"/>
        <v>1.4404681521494433E-2</v>
      </c>
      <c r="D671" s="18">
        <v>102.81</v>
      </c>
      <c r="E671" s="16">
        <f t="shared" si="61"/>
        <v>1.2407680945347277E-2</v>
      </c>
      <c r="F671" s="18">
        <v>26.19</v>
      </c>
      <c r="G671" s="16">
        <f t="shared" si="62"/>
        <v>1.3544891640866918E-2</v>
      </c>
      <c r="J671" s="15">
        <f t="shared" si="63"/>
        <v>1.3849758519599447E-2</v>
      </c>
      <c r="K671" s="15">
        <f t="shared" si="64"/>
        <v>1.1935044103800996E-2</v>
      </c>
      <c r="L671" s="15">
        <f t="shared" si="65"/>
        <v>1.307447083067912E-2</v>
      </c>
    </row>
    <row r="672" spans="1:12" x14ac:dyDescent="0.3">
      <c r="A672" s="3">
        <v>43360</v>
      </c>
      <c r="B672" s="18">
        <v>44.69</v>
      </c>
      <c r="C672" s="16">
        <f t="shared" si="60"/>
        <v>-8.431329043709801E-3</v>
      </c>
      <c r="D672" s="18">
        <v>102.41</v>
      </c>
      <c r="E672" s="16">
        <f t="shared" si="61"/>
        <v>-3.8906721136077183E-3</v>
      </c>
      <c r="F672" s="18">
        <v>26.08</v>
      </c>
      <c r="G672" s="16">
        <f t="shared" si="62"/>
        <v>-4.2000763650249517E-3</v>
      </c>
      <c r="J672" s="15">
        <f t="shared" si="63"/>
        <v>-8.9862520456047874E-3</v>
      </c>
      <c r="K672" s="15">
        <f t="shared" si="64"/>
        <v>-4.3633089551539991E-3</v>
      </c>
      <c r="L672" s="15">
        <f t="shared" si="65"/>
        <v>-4.6704971752127497E-3</v>
      </c>
    </row>
    <row r="673" spans="1:12" x14ac:dyDescent="0.3">
      <c r="A673" s="3">
        <v>43361</v>
      </c>
      <c r="B673" s="18">
        <v>44.13</v>
      </c>
      <c r="C673" s="16">
        <f t="shared" si="60"/>
        <v>-1.2530767509509877E-2</v>
      </c>
      <c r="D673" s="18">
        <v>101.13</v>
      </c>
      <c r="E673" s="16">
        <f t="shared" si="61"/>
        <v>-1.2498779416072692E-2</v>
      </c>
      <c r="F673" s="18">
        <v>25.68</v>
      </c>
      <c r="G673" s="16">
        <f t="shared" si="62"/>
        <v>-1.5337423312883347E-2</v>
      </c>
      <c r="J673" s="15">
        <f t="shared" si="63"/>
        <v>-1.3085690511404863E-2</v>
      </c>
      <c r="K673" s="15">
        <f t="shared" si="64"/>
        <v>-1.2971416257618973E-2</v>
      </c>
      <c r="L673" s="15">
        <f t="shared" si="65"/>
        <v>-1.5807844123071145E-2</v>
      </c>
    </row>
    <row r="674" spans="1:12" x14ac:dyDescent="0.3">
      <c r="A674" s="3">
        <v>43362</v>
      </c>
      <c r="B674" s="18">
        <v>44.08</v>
      </c>
      <c r="C674" s="16">
        <f t="shared" si="60"/>
        <v>-1.1330160888285423E-3</v>
      </c>
      <c r="D674" s="18">
        <v>100.93</v>
      </c>
      <c r="E674" s="16">
        <f t="shared" si="61"/>
        <v>-1.9776525264509903E-3</v>
      </c>
      <c r="F674" s="18">
        <v>25.47</v>
      </c>
      <c r="G674" s="16">
        <f t="shared" si="62"/>
        <v>-8.1775700934579865E-3</v>
      </c>
      <c r="J674" s="15">
        <f t="shared" si="63"/>
        <v>-1.6879390907235284E-3</v>
      </c>
      <c r="K674" s="15">
        <f t="shared" si="64"/>
        <v>-2.4502893679972711E-3</v>
      </c>
      <c r="L674" s="15">
        <f t="shared" si="65"/>
        <v>-8.6479909036457844E-3</v>
      </c>
    </row>
    <row r="675" spans="1:12" x14ac:dyDescent="0.3">
      <c r="A675" s="3">
        <v>43364</v>
      </c>
      <c r="B675" s="18">
        <v>43.87</v>
      </c>
      <c r="C675" s="16">
        <f t="shared" si="60"/>
        <v>-4.7640653357532425E-3</v>
      </c>
      <c r="D675" s="18">
        <v>99.58</v>
      </c>
      <c r="E675" s="16">
        <f t="shared" si="61"/>
        <v>-1.3375606856237066E-2</v>
      </c>
      <c r="F675" s="18">
        <v>24.97</v>
      </c>
      <c r="G675" s="16">
        <f t="shared" si="62"/>
        <v>-1.9630938358853545E-2</v>
      </c>
      <c r="J675" s="15">
        <f t="shared" si="63"/>
        <v>-5.318988337648229E-3</v>
      </c>
      <c r="K675" s="15">
        <f t="shared" si="64"/>
        <v>-1.3848243697783346E-2</v>
      </c>
      <c r="L675" s="15">
        <f t="shared" si="65"/>
        <v>-2.0101359169041343E-2</v>
      </c>
    </row>
    <row r="676" spans="1:12" x14ac:dyDescent="0.3">
      <c r="A676" s="3">
        <v>43367</v>
      </c>
      <c r="B676" s="18">
        <v>43.02</v>
      </c>
      <c r="C676" s="16">
        <f t="shared" si="60"/>
        <v>-1.9375427399133671E-2</v>
      </c>
      <c r="D676" s="18">
        <v>98.1</v>
      </c>
      <c r="E676" s="16">
        <f t="shared" si="61"/>
        <v>-1.4862422173127166E-2</v>
      </c>
      <c r="F676" s="18">
        <v>24.45</v>
      </c>
      <c r="G676" s="16">
        <f t="shared" si="62"/>
        <v>-2.0824989987985543E-2</v>
      </c>
      <c r="J676" s="15">
        <f t="shared" si="63"/>
        <v>-1.9930350401028658E-2</v>
      </c>
      <c r="K676" s="15">
        <f t="shared" si="64"/>
        <v>-1.5335059014673446E-2</v>
      </c>
      <c r="L676" s="15">
        <f t="shared" si="65"/>
        <v>-2.1295410798173341E-2</v>
      </c>
    </row>
    <row r="677" spans="1:12" x14ac:dyDescent="0.3">
      <c r="A677" s="3">
        <v>43368</v>
      </c>
      <c r="B677" s="18">
        <v>43.51</v>
      </c>
      <c r="C677" s="16">
        <f t="shared" si="60"/>
        <v>1.1390051139005042E-2</v>
      </c>
      <c r="D677" s="18">
        <v>98.08</v>
      </c>
      <c r="E677" s="16">
        <f t="shared" si="61"/>
        <v>-2.0387359836893104E-4</v>
      </c>
      <c r="F677" s="18">
        <v>24.4</v>
      </c>
      <c r="G677" s="16">
        <f t="shared" si="62"/>
        <v>-2.044989775051187E-3</v>
      </c>
      <c r="J677" s="15">
        <f t="shared" si="63"/>
        <v>1.0835128137110055E-2</v>
      </c>
      <c r="K677" s="15">
        <f t="shared" si="64"/>
        <v>-6.7651043991521175E-4</v>
      </c>
      <c r="L677" s="15">
        <f t="shared" si="65"/>
        <v>-2.5154105852389845E-3</v>
      </c>
    </row>
    <row r="678" spans="1:12" x14ac:dyDescent="0.3">
      <c r="A678" s="3">
        <v>43369</v>
      </c>
      <c r="B678" s="18">
        <v>43.37</v>
      </c>
      <c r="C678" s="16">
        <f t="shared" si="60"/>
        <v>-3.217651114686304E-3</v>
      </c>
      <c r="D678" s="18">
        <v>98.55</v>
      </c>
      <c r="E678" s="16">
        <f t="shared" si="61"/>
        <v>4.7920065252855526E-3</v>
      </c>
      <c r="F678" s="18">
        <v>24.28</v>
      </c>
      <c r="G678" s="16">
        <f t="shared" si="62"/>
        <v>-4.9180327868851847E-3</v>
      </c>
      <c r="J678" s="15">
        <f t="shared" si="63"/>
        <v>-3.7725741165812901E-3</v>
      </c>
      <c r="K678" s="15">
        <f t="shared" si="64"/>
        <v>4.3193696837392718E-3</v>
      </c>
      <c r="L678" s="15">
        <f t="shared" si="65"/>
        <v>-5.3884535970729827E-3</v>
      </c>
    </row>
    <row r="679" spans="1:12" x14ac:dyDescent="0.3">
      <c r="A679" s="3">
        <v>43370</v>
      </c>
      <c r="B679" s="18">
        <v>43.03</v>
      </c>
      <c r="C679" s="16">
        <f t="shared" si="60"/>
        <v>-7.839520405810374E-3</v>
      </c>
      <c r="D679" s="18">
        <v>97.08</v>
      </c>
      <c r="E679" s="16">
        <f t="shared" si="61"/>
        <v>-1.491628614916285E-2</v>
      </c>
      <c r="F679" s="18">
        <v>24.01</v>
      </c>
      <c r="G679" s="16">
        <f t="shared" si="62"/>
        <v>-1.1120263591433255E-2</v>
      </c>
      <c r="J679" s="15">
        <f t="shared" si="63"/>
        <v>-8.3944434077053605E-3</v>
      </c>
      <c r="K679" s="15">
        <f t="shared" si="64"/>
        <v>-1.538892299070913E-2</v>
      </c>
      <c r="L679" s="15">
        <f t="shared" si="65"/>
        <v>-1.1590684401621053E-2</v>
      </c>
    </row>
    <row r="680" spans="1:12" x14ac:dyDescent="0.3">
      <c r="A680" s="3">
        <v>43371</v>
      </c>
      <c r="B680" s="18">
        <v>42.65</v>
      </c>
      <c r="C680" s="16">
        <f t="shared" si="60"/>
        <v>-8.8310481059726831E-3</v>
      </c>
      <c r="D680" s="18">
        <v>96</v>
      </c>
      <c r="E680" s="16">
        <f t="shared" si="61"/>
        <v>-1.1124845488257096E-2</v>
      </c>
      <c r="F680" s="18">
        <v>23.45</v>
      </c>
      <c r="G680" s="16">
        <f t="shared" si="62"/>
        <v>-2.3323615160349975E-2</v>
      </c>
      <c r="J680" s="15">
        <f t="shared" si="63"/>
        <v>-9.3859711078676696E-3</v>
      </c>
      <c r="K680" s="15">
        <f t="shared" si="64"/>
        <v>-1.1597482329803377E-2</v>
      </c>
      <c r="L680" s="15">
        <f t="shared" si="65"/>
        <v>-2.3794035970537773E-2</v>
      </c>
    </row>
    <row r="681" spans="1:12" x14ac:dyDescent="0.3">
      <c r="A681" s="3">
        <v>43374</v>
      </c>
      <c r="B681" s="18">
        <v>42.95</v>
      </c>
      <c r="C681" s="16">
        <f t="shared" si="60"/>
        <v>7.0339976553341899E-3</v>
      </c>
      <c r="D681" s="18">
        <v>95.8</v>
      </c>
      <c r="E681" s="16">
        <f t="shared" si="61"/>
        <v>-2.0833333333333259E-3</v>
      </c>
      <c r="F681" s="18">
        <v>23.41</v>
      </c>
      <c r="G681" s="16">
        <f t="shared" si="62"/>
        <v>-1.7057569296374808E-3</v>
      </c>
      <c r="J681" s="15">
        <f t="shared" si="63"/>
        <v>6.4790746534392034E-3</v>
      </c>
      <c r="K681" s="15">
        <f t="shared" si="64"/>
        <v>-2.5559701748796067E-3</v>
      </c>
      <c r="L681" s="15">
        <f t="shared" si="65"/>
        <v>-2.1761777398252784E-3</v>
      </c>
    </row>
    <row r="682" spans="1:12" x14ac:dyDescent="0.3">
      <c r="A682" s="3">
        <v>43376</v>
      </c>
      <c r="B682" s="18">
        <v>42.44</v>
      </c>
      <c r="C682" s="16">
        <f t="shared" si="60"/>
        <v>-1.1874272409778897E-2</v>
      </c>
      <c r="D682" s="18">
        <v>95.22</v>
      </c>
      <c r="E682" s="16">
        <f t="shared" si="61"/>
        <v>-6.0542797494780309E-3</v>
      </c>
      <c r="F682" s="18">
        <v>23.56</v>
      </c>
      <c r="G682" s="16">
        <f t="shared" si="62"/>
        <v>6.4075181546348059E-3</v>
      </c>
      <c r="J682" s="15">
        <f t="shared" si="63"/>
        <v>-1.2429195411673883E-2</v>
      </c>
      <c r="K682" s="15">
        <f t="shared" si="64"/>
        <v>-6.5269165910243118E-3</v>
      </c>
      <c r="L682" s="15">
        <f t="shared" si="65"/>
        <v>5.9370973444470079E-3</v>
      </c>
    </row>
    <row r="683" spans="1:12" x14ac:dyDescent="0.3">
      <c r="A683" s="3">
        <v>43377</v>
      </c>
      <c r="B683" s="18">
        <v>41.87</v>
      </c>
      <c r="C683" s="16">
        <f t="shared" si="60"/>
        <v>-1.3430725730443016E-2</v>
      </c>
      <c r="D683" s="18">
        <v>93.75</v>
      </c>
      <c r="E683" s="16">
        <f t="shared" si="61"/>
        <v>-1.5437933207309351E-2</v>
      </c>
      <c r="F683" s="18">
        <v>23.23</v>
      </c>
      <c r="G683" s="16">
        <f t="shared" si="62"/>
        <v>-1.4006791171476962E-2</v>
      </c>
      <c r="J683" s="15">
        <f t="shared" si="63"/>
        <v>-1.3985648732338003E-2</v>
      </c>
      <c r="K683" s="15">
        <f t="shared" si="64"/>
        <v>-1.591057004885563E-2</v>
      </c>
      <c r="L683" s="15">
        <f t="shared" si="65"/>
        <v>-1.447721198166476E-2</v>
      </c>
    </row>
    <row r="684" spans="1:12" x14ac:dyDescent="0.3">
      <c r="A684" s="3">
        <v>43378</v>
      </c>
      <c r="B684" s="18">
        <v>40.65</v>
      </c>
      <c r="C684" s="16">
        <f t="shared" si="60"/>
        <v>-2.9137807499402868E-2</v>
      </c>
      <c r="D684" s="18">
        <v>91.86</v>
      </c>
      <c r="E684" s="16">
        <f t="shared" si="61"/>
        <v>-2.0159999999999956E-2</v>
      </c>
      <c r="F684" s="18">
        <v>22.89</v>
      </c>
      <c r="G684" s="16">
        <f t="shared" si="62"/>
        <v>-1.4636246233318939E-2</v>
      </c>
      <c r="J684" s="15">
        <f t="shared" si="63"/>
        <v>-2.9692730501297854E-2</v>
      </c>
      <c r="K684" s="15">
        <f t="shared" si="64"/>
        <v>-2.0632636841546235E-2</v>
      </c>
      <c r="L684" s="15">
        <f t="shared" si="65"/>
        <v>-1.5106667043506737E-2</v>
      </c>
    </row>
    <row r="685" spans="1:12" x14ac:dyDescent="0.3">
      <c r="A685" s="3">
        <v>43381</v>
      </c>
      <c r="B685" s="18">
        <v>40.409999999999997</v>
      </c>
      <c r="C685" s="16">
        <f t="shared" si="60"/>
        <v>-5.904059040590437E-3</v>
      </c>
      <c r="D685" s="18">
        <v>90.58</v>
      </c>
      <c r="E685" s="16">
        <f t="shared" si="61"/>
        <v>-1.3934247768343178E-2</v>
      </c>
      <c r="F685" s="18">
        <v>22.45</v>
      </c>
      <c r="G685" s="16">
        <f t="shared" si="62"/>
        <v>-1.9222367846221111E-2</v>
      </c>
      <c r="J685" s="15">
        <f t="shared" si="63"/>
        <v>-6.4589820424854234E-3</v>
      </c>
      <c r="K685" s="15">
        <f t="shared" si="64"/>
        <v>-1.4406884609889458E-2</v>
      </c>
      <c r="L685" s="15">
        <f t="shared" si="65"/>
        <v>-1.9692788656408909E-2</v>
      </c>
    </row>
    <row r="686" spans="1:12" x14ac:dyDescent="0.3">
      <c r="A686" s="3">
        <v>43382</v>
      </c>
      <c r="B686" s="18">
        <v>40.15</v>
      </c>
      <c r="C686" s="16">
        <f t="shared" si="60"/>
        <v>-6.434050977480732E-3</v>
      </c>
      <c r="D686" s="18">
        <v>89.92</v>
      </c>
      <c r="E686" s="16">
        <f t="shared" si="61"/>
        <v>-7.2863766835945531E-3</v>
      </c>
      <c r="F686" s="18">
        <v>22.26</v>
      </c>
      <c r="G686" s="16">
        <f t="shared" si="62"/>
        <v>-8.4632516703785354E-3</v>
      </c>
      <c r="J686" s="15">
        <f t="shared" si="63"/>
        <v>-6.9889739793757184E-3</v>
      </c>
      <c r="K686" s="15">
        <f t="shared" si="64"/>
        <v>-7.759013525140834E-3</v>
      </c>
      <c r="L686" s="15">
        <f t="shared" si="65"/>
        <v>-8.9336724805663334E-3</v>
      </c>
    </row>
    <row r="687" spans="1:12" x14ac:dyDescent="0.3">
      <c r="A687" s="3">
        <v>43383</v>
      </c>
      <c r="B687" s="18">
        <v>40.96</v>
      </c>
      <c r="C687" s="16">
        <f t="shared" si="60"/>
        <v>2.0174346201743409E-2</v>
      </c>
      <c r="D687" s="18">
        <v>92.66</v>
      </c>
      <c r="E687" s="16">
        <f t="shared" si="61"/>
        <v>3.0471530249110312E-2</v>
      </c>
      <c r="F687" s="18">
        <v>22.88</v>
      </c>
      <c r="G687" s="16">
        <f t="shared" si="62"/>
        <v>2.7852650494159858E-2</v>
      </c>
      <c r="J687" s="15">
        <f t="shared" si="63"/>
        <v>1.9619423199848423E-2</v>
      </c>
      <c r="K687" s="15">
        <f t="shared" si="64"/>
        <v>2.9998893407564033E-2</v>
      </c>
      <c r="L687" s="15">
        <f t="shared" si="65"/>
        <v>2.7382229683972061E-2</v>
      </c>
    </row>
    <row r="688" spans="1:12" x14ac:dyDescent="0.3">
      <c r="A688" s="3">
        <v>43384</v>
      </c>
      <c r="B688" s="18">
        <v>40.159999999999997</v>
      </c>
      <c r="C688" s="16">
        <f t="shared" si="60"/>
        <v>-1.9531250000000111E-2</v>
      </c>
      <c r="D688" s="18">
        <v>91.58</v>
      </c>
      <c r="E688" s="16">
        <f t="shared" si="61"/>
        <v>-1.1655514785236298E-2</v>
      </c>
      <c r="F688" s="18">
        <v>22.63</v>
      </c>
      <c r="G688" s="16">
        <f t="shared" si="62"/>
        <v>-1.0926573426573438E-2</v>
      </c>
      <c r="J688" s="15">
        <f t="shared" si="63"/>
        <v>-2.0086173001895097E-2</v>
      </c>
      <c r="K688" s="15">
        <f t="shared" si="64"/>
        <v>-1.2128151626782579E-2</v>
      </c>
      <c r="L688" s="15">
        <f t="shared" si="65"/>
        <v>-1.1396994236761236E-2</v>
      </c>
    </row>
    <row r="689" spans="1:12" x14ac:dyDescent="0.3">
      <c r="A689" s="3">
        <v>43385</v>
      </c>
      <c r="B689" s="18">
        <v>41</v>
      </c>
      <c r="C689" s="16">
        <f t="shared" si="60"/>
        <v>2.0916334661354563E-2</v>
      </c>
      <c r="D689" s="18">
        <v>93.79</v>
      </c>
      <c r="E689" s="16">
        <f t="shared" si="61"/>
        <v>2.413190652981001E-2</v>
      </c>
      <c r="F689" s="18">
        <v>23.06</v>
      </c>
      <c r="G689" s="16">
        <f t="shared" si="62"/>
        <v>1.9001325673884129E-2</v>
      </c>
      <c r="J689" s="15">
        <f t="shared" si="63"/>
        <v>2.0361411659459577E-2</v>
      </c>
      <c r="K689" s="15">
        <f t="shared" si="64"/>
        <v>2.3659269688263731E-2</v>
      </c>
      <c r="L689" s="15">
        <f t="shared" si="65"/>
        <v>1.8530904863696331E-2</v>
      </c>
    </row>
    <row r="690" spans="1:12" x14ac:dyDescent="0.3">
      <c r="A690" s="3">
        <v>43388</v>
      </c>
      <c r="B690" s="18">
        <v>41.17</v>
      </c>
      <c r="C690" s="16">
        <f t="shared" si="60"/>
        <v>4.1463414634146378E-3</v>
      </c>
      <c r="D690" s="18">
        <v>94.96</v>
      </c>
      <c r="E690" s="16">
        <f t="shared" si="61"/>
        <v>1.2474677470945661E-2</v>
      </c>
      <c r="F690" s="18">
        <v>23.36</v>
      </c>
      <c r="G690" s="16">
        <f t="shared" si="62"/>
        <v>1.3009540329575131E-2</v>
      </c>
      <c r="J690" s="15">
        <f t="shared" si="63"/>
        <v>3.5914184615196518E-3</v>
      </c>
      <c r="K690" s="15">
        <f t="shared" si="64"/>
        <v>1.200204062939938E-2</v>
      </c>
      <c r="L690" s="15">
        <f t="shared" si="65"/>
        <v>1.2539119519387333E-2</v>
      </c>
    </row>
    <row r="691" spans="1:12" x14ac:dyDescent="0.3">
      <c r="A691" s="3">
        <v>43389</v>
      </c>
      <c r="B691" s="18">
        <v>41.49</v>
      </c>
      <c r="C691" s="16">
        <f t="shared" si="60"/>
        <v>7.7726499878552069E-3</v>
      </c>
      <c r="D691" s="18">
        <v>95.68</v>
      </c>
      <c r="E691" s="16">
        <f t="shared" si="61"/>
        <v>7.5821398483573166E-3</v>
      </c>
      <c r="F691" s="18">
        <v>23.63</v>
      </c>
      <c r="G691" s="16">
        <f t="shared" si="62"/>
        <v>1.1558219178082085E-2</v>
      </c>
      <c r="J691" s="15">
        <f t="shared" si="63"/>
        <v>7.2177269859602204E-3</v>
      </c>
      <c r="K691" s="15">
        <f t="shared" si="64"/>
        <v>7.1095030068110358E-3</v>
      </c>
      <c r="L691" s="15">
        <f t="shared" si="65"/>
        <v>1.1087798367894287E-2</v>
      </c>
    </row>
    <row r="692" spans="1:12" x14ac:dyDescent="0.3">
      <c r="A692" s="3">
        <v>43390</v>
      </c>
      <c r="B692" s="18">
        <v>41.05</v>
      </c>
      <c r="C692" s="16">
        <f t="shared" si="60"/>
        <v>-1.0604965051819848E-2</v>
      </c>
      <c r="D692" s="18">
        <v>94.52</v>
      </c>
      <c r="E692" s="16">
        <f t="shared" si="61"/>
        <v>-1.2123745819398124E-2</v>
      </c>
      <c r="F692" s="18">
        <v>23.32</v>
      </c>
      <c r="G692" s="16">
        <f t="shared" si="62"/>
        <v>-1.3118916631400745E-2</v>
      </c>
      <c r="J692" s="15">
        <f t="shared" si="63"/>
        <v>-1.1159888053714834E-2</v>
      </c>
      <c r="K692" s="15">
        <f t="shared" si="64"/>
        <v>-1.2596382660944405E-2</v>
      </c>
      <c r="L692" s="15">
        <f t="shared" si="65"/>
        <v>-1.3589337441588543E-2</v>
      </c>
    </row>
    <row r="693" spans="1:12" x14ac:dyDescent="0.3">
      <c r="A693" s="3">
        <v>43392</v>
      </c>
      <c r="B693" s="18">
        <v>40.71</v>
      </c>
      <c r="C693" s="16">
        <f t="shared" si="60"/>
        <v>-8.2825822168086649E-3</v>
      </c>
      <c r="D693" s="18">
        <v>93.31</v>
      </c>
      <c r="E693" s="16">
        <f t="shared" si="61"/>
        <v>-1.2801523487092625E-2</v>
      </c>
      <c r="F693" s="18">
        <v>23.16</v>
      </c>
      <c r="G693" s="16">
        <f t="shared" si="62"/>
        <v>-6.8610634648370583E-3</v>
      </c>
      <c r="J693" s="15">
        <f t="shared" si="63"/>
        <v>-8.8375052187036514E-3</v>
      </c>
      <c r="K693" s="15">
        <f t="shared" si="64"/>
        <v>-1.3274160328638906E-2</v>
      </c>
      <c r="L693" s="15">
        <f t="shared" si="65"/>
        <v>-7.3314842750248563E-3</v>
      </c>
    </row>
    <row r="694" spans="1:12" x14ac:dyDescent="0.3">
      <c r="A694" s="3">
        <v>43395</v>
      </c>
      <c r="B694" s="18">
        <v>40.69</v>
      </c>
      <c r="C694" s="16">
        <f t="shared" si="60"/>
        <v>-4.9127978383700643E-4</v>
      </c>
      <c r="D694" s="18">
        <v>92.73</v>
      </c>
      <c r="E694" s="16">
        <f t="shared" si="61"/>
        <v>-6.2158396742042488E-3</v>
      </c>
      <c r="F694" s="18">
        <v>22.85</v>
      </c>
      <c r="G694" s="16">
        <f t="shared" si="62"/>
        <v>-1.3385146804835824E-2</v>
      </c>
      <c r="J694" s="15">
        <f t="shared" si="63"/>
        <v>-1.0462027857319925E-3</v>
      </c>
      <c r="K694" s="15">
        <f t="shared" si="64"/>
        <v>-6.6884765157505296E-3</v>
      </c>
      <c r="L694" s="15">
        <f t="shared" si="65"/>
        <v>-1.3855567615023621E-2</v>
      </c>
    </row>
    <row r="695" spans="1:12" x14ac:dyDescent="0.3">
      <c r="A695" s="3">
        <v>43396</v>
      </c>
      <c r="B695" s="18">
        <v>40.35</v>
      </c>
      <c r="C695" s="16">
        <f t="shared" si="60"/>
        <v>-8.3558613910050816E-3</v>
      </c>
      <c r="D695" s="18">
        <v>91.77</v>
      </c>
      <c r="E695" s="16">
        <f t="shared" si="61"/>
        <v>-1.0352636687156358E-2</v>
      </c>
      <c r="F695" s="18">
        <v>22.6</v>
      </c>
      <c r="G695" s="16">
        <f t="shared" si="62"/>
        <v>-1.0940919037199071E-2</v>
      </c>
      <c r="J695" s="15">
        <f t="shared" si="63"/>
        <v>-8.9107843929000681E-3</v>
      </c>
      <c r="K695" s="15">
        <f t="shared" si="64"/>
        <v>-1.0825273528702639E-2</v>
      </c>
      <c r="L695" s="15">
        <f t="shared" si="65"/>
        <v>-1.1411339847386869E-2</v>
      </c>
    </row>
    <row r="696" spans="1:12" x14ac:dyDescent="0.3">
      <c r="A696" s="3">
        <v>43397</v>
      </c>
      <c r="B696" s="18">
        <v>40.700000000000003</v>
      </c>
      <c r="C696" s="16">
        <f t="shared" si="60"/>
        <v>8.6741016109046498E-3</v>
      </c>
      <c r="D696" s="18">
        <v>92.27</v>
      </c>
      <c r="E696" s="16">
        <f t="shared" si="61"/>
        <v>5.4484036177400164E-3</v>
      </c>
      <c r="F696" s="18">
        <v>22.66</v>
      </c>
      <c r="G696" s="16">
        <f t="shared" si="62"/>
        <v>2.6548672566371057E-3</v>
      </c>
      <c r="J696" s="15">
        <f t="shared" si="63"/>
        <v>8.1191786090096633E-3</v>
      </c>
      <c r="K696" s="15">
        <f t="shared" si="64"/>
        <v>4.9757667761937355E-3</v>
      </c>
      <c r="L696" s="15">
        <f t="shared" si="65"/>
        <v>2.1844464464493081E-3</v>
      </c>
    </row>
    <row r="697" spans="1:12" x14ac:dyDescent="0.3">
      <c r="A697" s="3">
        <v>43398</v>
      </c>
      <c r="B697" s="18">
        <v>40.22</v>
      </c>
      <c r="C697" s="16">
        <f t="shared" si="60"/>
        <v>-1.1793611793611936E-2</v>
      </c>
      <c r="D697" s="18">
        <v>91.77</v>
      </c>
      <c r="E697" s="16">
        <f t="shared" si="61"/>
        <v>-5.4188793757451448E-3</v>
      </c>
      <c r="F697" s="18">
        <v>22.44</v>
      </c>
      <c r="G697" s="16">
        <f t="shared" si="62"/>
        <v>-9.7087378640776656E-3</v>
      </c>
      <c r="J697" s="15">
        <f t="shared" si="63"/>
        <v>-1.2348534795506922E-2</v>
      </c>
      <c r="K697" s="15">
        <f t="shared" si="64"/>
        <v>-5.8915162172914256E-3</v>
      </c>
      <c r="L697" s="15">
        <f t="shared" si="65"/>
        <v>-1.0179158674265464E-2</v>
      </c>
    </row>
    <row r="698" spans="1:12" x14ac:dyDescent="0.3">
      <c r="A698" s="3">
        <v>43399</v>
      </c>
      <c r="B698" s="18">
        <v>39.89</v>
      </c>
      <c r="C698" s="16">
        <f t="shared" si="60"/>
        <v>-8.204873197414142E-3</v>
      </c>
      <c r="D698" s="18">
        <v>91.76</v>
      </c>
      <c r="E698" s="16">
        <f t="shared" si="61"/>
        <v>-1.0896807235472039E-4</v>
      </c>
      <c r="F698" s="18">
        <v>22.43</v>
      </c>
      <c r="G698" s="16">
        <f t="shared" si="62"/>
        <v>-4.4563279857401383E-4</v>
      </c>
      <c r="J698" s="15">
        <f t="shared" si="63"/>
        <v>-8.7597961993091285E-3</v>
      </c>
      <c r="K698" s="15">
        <f t="shared" si="64"/>
        <v>-5.816049139010011E-4</v>
      </c>
      <c r="L698" s="15">
        <f t="shared" si="65"/>
        <v>-9.1605360876181158E-4</v>
      </c>
    </row>
    <row r="699" spans="1:12" x14ac:dyDescent="0.3">
      <c r="A699" s="3">
        <v>43402</v>
      </c>
      <c r="B699" s="18">
        <v>40.83</v>
      </c>
      <c r="C699" s="16">
        <f t="shared" si="60"/>
        <v>2.3564803208824259E-2</v>
      </c>
      <c r="D699" s="18">
        <v>93.29</v>
      </c>
      <c r="E699" s="16">
        <f t="shared" si="61"/>
        <v>1.667393199651257E-2</v>
      </c>
      <c r="F699" s="18">
        <v>22.81</v>
      </c>
      <c r="G699" s="16">
        <f t="shared" si="62"/>
        <v>1.6941596076682996E-2</v>
      </c>
      <c r="J699" s="15">
        <f t="shared" si="63"/>
        <v>2.3009880206929272E-2</v>
      </c>
      <c r="K699" s="15">
        <f t="shared" si="64"/>
        <v>1.6201295154966291E-2</v>
      </c>
      <c r="L699" s="15">
        <f t="shared" si="65"/>
        <v>1.6471175266495199E-2</v>
      </c>
    </row>
    <row r="700" spans="1:12" x14ac:dyDescent="0.3">
      <c r="A700" s="3">
        <v>43403</v>
      </c>
      <c r="B700" s="18">
        <v>40.76</v>
      </c>
      <c r="C700" s="16">
        <f t="shared" si="60"/>
        <v>-1.7144256674014313E-3</v>
      </c>
      <c r="D700" s="18">
        <v>93.94</v>
      </c>
      <c r="E700" s="16">
        <f t="shared" si="61"/>
        <v>6.967520634580282E-3</v>
      </c>
      <c r="F700" s="18">
        <v>22.92</v>
      </c>
      <c r="G700" s="16">
        <f t="shared" si="62"/>
        <v>4.8224462954846725E-3</v>
      </c>
      <c r="J700" s="15">
        <f t="shared" si="63"/>
        <v>-2.2693486692964174E-3</v>
      </c>
      <c r="K700" s="15">
        <f t="shared" si="64"/>
        <v>6.4948837930340012E-3</v>
      </c>
      <c r="L700" s="15">
        <f t="shared" si="65"/>
        <v>4.3520254852968746E-3</v>
      </c>
    </row>
    <row r="701" spans="1:12" x14ac:dyDescent="0.3">
      <c r="A701" s="3">
        <v>43404</v>
      </c>
      <c r="B701" s="18">
        <v>41.39</v>
      </c>
      <c r="C701" s="16">
        <f t="shared" si="60"/>
        <v>1.5456329735034302E-2</v>
      </c>
      <c r="D701" s="18">
        <v>95.33</v>
      </c>
      <c r="E701" s="16">
        <f t="shared" si="61"/>
        <v>1.4796678731104906E-2</v>
      </c>
      <c r="F701" s="18">
        <v>23.18</v>
      </c>
      <c r="G701" s="16">
        <f t="shared" si="62"/>
        <v>1.1343804537521818E-2</v>
      </c>
      <c r="J701" s="15">
        <f t="shared" si="63"/>
        <v>1.4901406733139316E-2</v>
      </c>
      <c r="K701" s="15">
        <f t="shared" si="64"/>
        <v>1.4324041889558626E-2</v>
      </c>
      <c r="L701" s="15">
        <f t="shared" si="65"/>
        <v>1.087338372733402E-2</v>
      </c>
    </row>
    <row r="702" spans="1:12" x14ac:dyDescent="0.3">
      <c r="A702" s="3">
        <v>43405</v>
      </c>
      <c r="B702" s="18">
        <v>41.39</v>
      </c>
      <c r="C702" s="16">
        <f t="shared" si="60"/>
        <v>0</v>
      </c>
      <c r="D702" s="18">
        <v>95.82</v>
      </c>
      <c r="E702" s="16">
        <f t="shared" si="61"/>
        <v>5.1400398615335519E-3</v>
      </c>
      <c r="F702" s="18">
        <v>23.45</v>
      </c>
      <c r="G702" s="16">
        <f t="shared" si="62"/>
        <v>1.1647972389991379E-2</v>
      </c>
      <c r="J702" s="15">
        <f t="shared" si="63"/>
        <v>-5.5492300189498604E-4</v>
      </c>
      <c r="K702" s="15">
        <f t="shared" si="64"/>
        <v>4.667403019987271E-3</v>
      </c>
      <c r="L702" s="15">
        <f t="shared" si="65"/>
        <v>1.1177551579803581E-2</v>
      </c>
    </row>
    <row r="703" spans="1:12" x14ac:dyDescent="0.3">
      <c r="A703" s="3">
        <v>43406</v>
      </c>
      <c r="B703" s="18">
        <v>42.08</v>
      </c>
      <c r="C703" s="16">
        <f t="shared" si="60"/>
        <v>1.6670693404203796E-2</v>
      </c>
      <c r="D703" s="18">
        <v>96.64</v>
      </c>
      <c r="E703" s="16">
        <f t="shared" si="61"/>
        <v>8.5577123773743491E-3</v>
      </c>
      <c r="F703" s="18">
        <v>23.59</v>
      </c>
      <c r="G703" s="16">
        <f t="shared" si="62"/>
        <v>5.9701492537314049E-3</v>
      </c>
      <c r="J703" s="15">
        <f t="shared" si="63"/>
        <v>1.6115770402308809E-2</v>
      </c>
      <c r="K703" s="15">
        <f t="shared" si="64"/>
        <v>8.0850755358280683E-3</v>
      </c>
      <c r="L703" s="15">
        <f t="shared" si="65"/>
        <v>5.499728443543607E-3</v>
      </c>
    </row>
    <row r="704" spans="1:12" x14ac:dyDescent="0.3">
      <c r="A704" s="3">
        <v>43409</v>
      </c>
      <c r="B704" s="18">
        <v>41.97</v>
      </c>
      <c r="C704" s="16">
        <f t="shared" si="60"/>
        <v>-2.6140684410645987E-3</v>
      </c>
      <c r="D704" s="18">
        <v>96.32</v>
      </c>
      <c r="E704" s="16">
        <f t="shared" si="61"/>
        <v>-3.3112582781458233E-3</v>
      </c>
      <c r="F704" s="18">
        <v>23.62</v>
      </c>
      <c r="G704" s="16">
        <f t="shared" si="62"/>
        <v>1.2717253073337709E-3</v>
      </c>
      <c r="J704" s="15">
        <f t="shared" si="63"/>
        <v>-3.1689914429595847E-3</v>
      </c>
      <c r="K704" s="15">
        <f t="shared" si="64"/>
        <v>-3.7838951196921041E-3</v>
      </c>
      <c r="L704" s="15">
        <f t="shared" si="65"/>
        <v>8.0130449714597312E-4</v>
      </c>
    </row>
    <row r="705" spans="1:12" x14ac:dyDescent="0.3">
      <c r="A705" s="3">
        <v>43410</v>
      </c>
      <c r="B705" s="18">
        <v>41.86</v>
      </c>
      <c r="C705" s="16">
        <f t="shared" si="60"/>
        <v>-2.6209197045508059E-3</v>
      </c>
      <c r="D705" s="18">
        <v>96.35</v>
      </c>
      <c r="E705" s="16">
        <f t="shared" si="61"/>
        <v>3.1146179401986274E-4</v>
      </c>
      <c r="F705" s="18">
        <v>23.57</v>
      </c>
      <c r="G705" s="16">
        <f t="shared" si="62"/>
        <v>-2.1168501270110163E-3</v>
      </c>
      <c r="J705" s="15">
        <f t="shared" si="63"/>
        <v>-3.175842706445792E-3</v>
      </c>
      <c r="K705" s="15">
        <f t="shared" si="64"/>
        <v>-1.6117504752641797E-4</v>
      </c>
      <c r="L705" s="15">
        <f t="shared" si="65"/>
        <v>-2.5872709371988138E-3</v>
      </c>
    </row>
    <row r="706" spans="1:12" x14ac:dyDescent="0.3">
      <c r="A706" s="3">
        <v>43413</v>
      </c>
      <c r="B706" s="18">
        <v>42.01</v>
      </c>
      <c r="C706" s="16">
        <f t="shared" si="60"/>
        <v>3.5833731485905851E-3</v>
      </c>
      <c r="D706" s="18">
        <v>98.05</v>
      </c>
      <c r="E706" s="16">
        <f t="shared" si="61"/>
        <v>1.7644006227296449E-2</v>
      </c>
      <c r="F706" s="18">
        <v>23.93</v>
      </c>
      <c r="G706" s="16">
        <f t="shared" si="62"/>
        <v>1.5273652948663452E-2</v>
      </c>
      <c r="J706" s="15">
        <f t="shared" si="63"/>
        <v>3.028450146695599E-3</v>
      </c>
      <c r="K706" s="15">
        <f t="shared" si="64"/>
        <v>1.717136938575017E-2</v>
      </c>
      <c r="L706" s="15">
        <f t="shared" si="65"/>
        <v>1.4803232138475654E-2</v>
      </c>
    </row>
    <row r="707" spans="1:12" x14ac:dyDescent="0.3">
      <c r="A707" s="3">
        <v>43416</v>
      </c>
      <c r="B707" s="18">
        <v>41.52</v>
      </c>
      <c r="C707" s="16">
        <f t="shared" si="60"/>
        <v>-1.1663889550106998E-2</v>
      </c>
      <c r="D707" s="18">
        <v>97.02</v>
      </c>
      <c r="E707" s="16">
        <f t="shared" si="61"/>
        <v>-1.0504844467108643E-2</v>
      </c>
      <c r="F707" s="18">
        <v>23.73</v>
      </c>
      <c r="G707" s="16">
        <f t="shared" si="62"/>
        <v>-8.3577099874634353E-3</v>
      </c>
      <c r="J707" s="15">
        <f t="shared" si="63"/>
        <v>-1.2218812552001985E-2</v>
      </c>
      <c r="K707" s="15">
        <f t="shared" si="64"/>
        <v>-1.0977481308654924E-2</v>
      </c>
      <c r="L707" s="15">
        <f t="shared" si="65"/>
        <v>-8.8281307976512333E-3</v>
      </c>
    </row>
    <row r="708" spans="1:12" x14ac:dyDescent="0.3">
      <c r="A708" s="3">
        <v>43417</v>
      </c>
      <c r="B708" s="18">
        <v>41.92</v>
      </c>
      <c r="C708" s="16">
        <f t="shared" si="60"/>
        <v>9.6339113680152799E-3</v>
      </c>
      <c r="D708" s="18">
        <v>97.08</v>
      </c>
      <c r="E708" s="16">
        <f t="shared" si="61"/>
        <v>6.1842918985788309E-4</v>
      </c>
      <c r="F708" s="18">
        <v>23.82</v>
      </c>
      <c r="G708" s="16">
        <f t="shared" si="62"/>
        <v>3.7926675094817064E-3</v>
      </c>
      <c r="J708" s="15">
        <f t="shared" si="63"/>
        <v>9.0789883661202934E-3</v>
      </c>
      <c r="K708" s="15">
        <f t="shared" si="64"/>
        <v>1.4579234831160238E-4</v>
      </c>
      <c r="L708" s="15">
        <f t="shared" si="65"/>
        <v>3.3222466992939089E-3</v>
      </c>
    </row>
    <row r="709" spans="1:12" x14ac:dyDescent="0.3">
      <c r="A709" s="3">
        <v>43418</v>
      </c>
      <c r="B709" s="18">
        <v>41.94</v>
      </c>
      <c r="C709" s="16">
        <f t="shared" ref="C709:C772" si="66">B709/B708-1</f>
        <v>4.7709923664118747E-4</v>
      </c>
      <c r="D709" s="18">
        <v>96.97</v>
      </c>
      <c r="E709" s="16">
        <f t="shared" ref="E709:E772" si="67">D709/D708-1</f>
        <v>-1.1330861145446569E-3</v>
      </c>
      <c r="F709" s="18">
        <v>23.8</v>
      </c>
      <c r="G709" s="16">
        <f t="shared" ref="G709:G772" si="68">F709/F708-1</f>
        <v>-8.3963056255242918E-4</v>
      </c>
      <c r="J709" s="15">
        <f t="shared" ref="J709:J772" si="69">C709-$C$1235</f>
        <v>-7.7823765253798565E-5</v>
      </c>
      <c r="K709" s="15">
        <f t="shared" ref="K709:K772" si="70">E709-$E$1235</f>
        <v>-1.6057229560909377E-3</v>
      </c>
      <c r="L709" s="15">
        <f t="shared" ref="L709:L772" si="71">G709-$G$1235</f>
        <v>-1.3100513727402269E-3</v>
      </c>
    </row>
    <row r="710" spans="1:12" x14ac:dyDescent="0.3">
      <c r="A710" s="3">
        <v>43419</v>
      </c>
      <c r="B710" s="18">
        <v>42.02</v>
      </c>
      <c r="C710" s="16">
        <f t="shared" si="66"/>
        <v>1.9074868860278205E-3</v>
      </c>
      <c r="D710" s="18">
        <v>97.28</v>
      </c>
      <c r="E710" s="16">
        <f t="shared" si="67"/>
        <v>3.1968650097968787E-3</v>
      </c>
      <c r="F710" s="18">
        <v>23.8</v>
      </c>
      <c r="G710" s="16">
        <f t="shared" si="68"/>
        <v>0</v>
      </c>
      <c r="J710" s="15">
        <f t="shared" si="69"/>
        <v>1.3525638841328344E-3</v>
      </c>
      <c r="K710" s="15">
        <f t="shared" si="70"/>
        <v>2.7242281682505979E-3</v>
      </c>
      <c r="L710" s="15">
        <f t="shared" si="71"/>
        <v>-4.704208101877977E-4</v>
      </c>
    </row>
    <row r="711" spans="1:12" x14ac:dyDescent="0.3">
      <c r="A711" s="3">
        <v>43420</v>
      </c>
      <c r="B711" s="18">
        <v>42.35</v>
      </c>
      <c r="C711" s="16">
        <f t="shared" si="66"/>
        <v>7.8534031413612926E-3</v>
      </c>
      <c r="D711" s="18">
        <v>97.22</v>
      </c>
      <c r="E711" s="16">
        <f t="shared" si="67"/>
        <v>-6.1677631578949121E-4</v>
      </c>
      <c r="F711" s="18">
        <v>23.82</v>
      </c>
      <c r="G711" s="16">
        <f t="shared" si="68"/>
        <v>8.4033613445377853E-4</v>
      </c>
      <c r="J711" s="15">
        <f t="shared" si="69"/>
        <v>7.2984801394663061E-3</v>
      </c>
      <c r="K711" s="15">
        <f t="shared" si="70"/>
        <v>-1.089413157335772E-3</v>
      </c>
      <c r="L711" s="15">
        <f t="shared" si="71"/>
        <v>3.6991532426598083E-4</v>
      </c>
    </row>
    <row r="712" spans="1:12" x14ac:dyDescent="0.3">
      <c r="A712" s="3">
        <v>43423</v>
      </c>
      <c r="B712" s="18">
        <v>42.54</v>
      </c>
      <c r="C712" s="16">
        <f t="shared" si="66"/>
        <v>4.4864226682408415E-3</v>
      </c>
      <c r="D712" s="18">
        <v>97.61</v>
      </c>
      <c r="E712" s="16">
        <f t="shared" si="67"/>
        <v>4.0115202633204117E-3</v>
      </c>
      <c r="F712" s="18">
        <v>24.09</v>
      </c>
      <c r="G712" s="16">
        <f t="shared" si="68"/>
        <v>1.133501259445846E-2</v>
      </c>
      <c r="J712" s="15">
        <f t="shared" si="69"/>
        <v>3.931499666345855E-3</v>
      </c>
      <c r="K712" s="15">
        <f t="shared" si="70"/>
        <v>3.5388834217741309E-3</v>
      </c>
      <c r="L712" s="15">
        <f t="shared" si="71"/>
        <v>1.0864591784270662E-2</v>
      </c>
    </row>
    <row r="713" spans="1:12" x14ac:dyDescent="0.3">
      <c r="A713" s="3">
        <v>43424</v>
      </c>
      <c r="B713" s="18">
        <v>42.01</v>
      </c>
      <c r="C713" s="16">
        <f t="shared" si="66"/>
        <v>-1.2458862247296643E-2</v>
      </c>
      <c r="D713" s="18">
        <v>96.59</v>
      </c>
      <c r="E713" s="16">
        <f t="shared" si="67"/>
        <v>-1.044974900112694E-2</v>
      </c>
      <c r="F713" s="18">
        <v>23.82</v>
      </c>
      <c r="G713" s="16">
        <f t="shared" si="68"/>
        <v>-1.1207970112079635E-2</v>
      </c>
      <c r="J713" s="15">
        <f t="shared" si="69"/>
        <v>-1.3013785249191629E-2</v>
      </c>
      <c r="K713" s="15">
        <f t="shared" si="70"/>
        <v>-1.0922385842673221E-2</v>
      </c>
      <c r="L713" s="15">
        <f t="shared" si="71"/>
        <v>-1.1678390922267433E-2</v>
      </c>
    </row>
    <row r="714" spans="1:12" x14ac:dyDescent="0.3">
      <c r="A714" s="3">
        <v>43425</v>
      </c>
      <c r="B714" s="18">
        <v>41.95</v>
      </c>
      <c r="C714" s="16">
        <f t="shared" si="66"/>
        <v>-1.4282313734823582E-3</v>
      </c>
      <c r="D714" s="18">
        <v>96.85</v>
      </c>
      <c r="E714" s="16">
        <f t="shared" si="67"/>
        <v>2.6917900403766737E-3</v>
      </c>
      <c r="F714" s="18">
        <v>23.83</v>
      </c>
      <c r="G714" s="16">
        <f t="shared" si="68"/>
        <v>4.1981528127621459E-4</v>
      </c>
      <c r="J714" s="15">
        <f t="shared" si="69"/>
        <v>-1.9831543753773442E-3</v>
      </c>
      <c r="K714" s="15">
        <f t="shared" si="70"/>
        <v>2.2191531988303929E-3</v>
      </c>
      <c r="L714" s="15">
        <f t="shared" si="71"/>
        <v>-5.0605528911583104E-5</v>
      </c>
    </row>
    <row r="715" spans="1:12" x14ac:dyDescent="0.3">
      <c r="A715" s="3">
        <v>43426</v>
      </c>
      <c r="B715" s="18">
        <v>41.67</v>
      </c>
      <c r="C715" s="16">
        <f t="shared" si="66"/>
        <v>-6.6746126340881951E-3</v>
      </c>
      <c r="D715" s="18">
        <v>96.59</v>
      </c>
      <c r="E715" s="16">
        <f t="shared" si="67"/>
        <v>-2.6845637583892135E-3</v>
      </c>
      <c r="F715" s="18">
        <v>23.83</v>
      </c>
      <c r="G715" s="16">
        <f t="shared" si="68"/>
        <v>0</v>
      </c>
      <c r="J715" s="15">
        <f t="shared" si="69"/>
        <v>-7.2295356359831815E-3</v>
      </c>
      <c r="K715" s="15">
        <f t="shared" si="70"/>
        <v>-3.1572005999354943E-3</v>
      </c>
      <c r="L715" s="15">
        <f t="shared" si="71"/>
        <v>-4.704208101877977E-4</v>
      </c>
    </row>
    <row r="716" spans="1:12" x14ac:dyDescent="0.3">
      <c r="A716" s="3">
        <v>43430</v>
      </c>
      <c r="B716" s="18">
        <v>41.88</v>
      </c>
      <c r="C716" s="16">
        <f t="shared" si="66"/>
        <v>5.0395968322534124E-3</v>
      </c>
      <c r="D716" s="18">
        <v>96.9</v>
      </c>
      <c r="E716" s="16">
        <f t="shared" si="67"/>
        <v>3.2094419712185296E-3</v>
      </c>
      <c r="F716" s="18">
        <v>23.71</v>
      </c>
      <c r="G716" s="16">
        <f t="shared" si="68"/>
        <v>-5.0356693243809314E-3</v>
      </c>
      <c r="J716" s="15">
        <f t="shared" si="69"/>
        <v>4.4846738303584259E-3</v>
      </c>
      <c r="K716" s="15">
        <f t="shared" si="70"/>
        <v>2.7368051296722488E-3</v>
      </c>
      <c r="L716" s="15">
        <f t="shared" si="71"/>
        <v>-5.5060901345687294E-3</v>
      </c>
    </row>
    <row r="717" spans="1:12" x14ac:dyDescent="0.3">
      <c r="A717" s="3">
        <v>43431</v>
      </c>
      <c r="B717" s="18">
        <v>42.03</v>
      </c>
      <c r="C717" s="16">
        <f t="shared" si="66"/>
        <v>3.5816618911175269E-3</v>
      </c>
      <c r="D717" s="18">
        <v>97.3</v>
      </c>
      <c r="E717" s="16">
        <f t="shared" si="67"/>
        <v>4.1279669762641635E-3</v>
      </c>
      <c r="F717" s="18">
        <v>23.74</v>
      </c>
      <c r="G717" s="16">
        <f t="shared" si="68"/>
        <v>1.265288907633888E-3</v>
      </c>
      <c r="J717" s="15">
        <f t="shared" si="69"/>
        <v>3.0267388892225408E-3</v>
      </c>
      <c r="K717" s="15">
        <f t="shared" si="70"/>
        <v>3.6553301347178827E-3</v>
      </c>
      <c r="L717" s="15">
        <f t="shared" si="71"/>
        <v>7.9486809744609027E-4</v>
      </c>
    </row>
    <row r="718" spans="1:12" x14ac:dyDescent="0.3">
      <c r="A718" s="3">
        <v>43432</v>
      </c>
      <c r="B718" s="18">
        <v>41.85</v>
      </c>
      <c r="C718" s="16">
        <f t="shared" si="66"/>
        <v>-4.282655246252709E-3</v>
      </c>
      <c r="D718" s="18">
        <v>97.13</v>
      </c>
      <c r="E718" s="16">
        <f t="shared" si="67"/>
        <v>-1.747173689619741E-3</v>
      </c>
      <c r="F718" s="18">
        <v>23.69</v>
      </c>
      <c r="G718" s="16">
        <f t="shared" si="68"/>
        <v>-2.106149957876835E-3</v>
      </c>
      <c r="J718" s="15">
        <f t="shared" si="69"/>
        <v>-4.8375782481476955E-3</v>
      </c>
      <c r="K718" s="15">
        <f t="shared" si="70"/>
        <v>-2.2198105311660218E-3</v>
      </c>
      <c r="L718" s="15">
        <f t="shared" si="71"/>
        <v>-2.5765707680646325E-3</v>
      </c>
    </row>
    <row r="719" spans="1:12" x14ac:dyDescent="0.3">
      <c r="A719" s="3">
        <v>43433</v>
      </c>
      <c r="B719" s="18">
        <v>42.16</v>
      </c>
      <c r="C719" s="16">
        <f t="shared" si="66"/>
        <v>7.4074074074073071E-3</v>
      </c>
      <c r="D719" s="18">
        <v>97.78</v>
      </c>
      <c r="E719" s="16">
        <f t="shared" si="67"/>
        <v>6.6920621847008643E-3</v>
      </c>
      <c r="F719" s="18">
        <v>23.67</v>
      </c>
      <c r="G719" s="16">
        <f t="shared" si="68"/>
        <v>-8.4423807513711591E-4</v>
      </c>
      <c r="J719" s="15">
        <f t="shared" si="69"/>
        <v>6.8524844055123206E-3</v>
      </c>
      <c r="K719" s="15">
        <f t="shared" si="70"/>
        <v>6.2194253431545835E-3</v>
      </c>
      <c r="L719" s="15">
        <f t="shared" si="71"/>
        <v>-1.3146588853249137E-3</v>
      </c>
    </row>
    <row r="720" spans="1:12" x14ac:dyDescent="0.3">
      <c r="A720" s="3">
        <v>43434</v>
      </c>
      <c r="B720" s="18">
        <v>42.2</v>
      </c>
      <c r="C720" s="16">
        <f t="shared" si="66"/>
        <v>9.487666034158071E-4</v>
      </c>
      <c r="D720" s="18">
        <v>98.44</v>
      </c>
      <c r="E720" s="16">
        <f t="shared" si="67"/>
        <v>6.7498465943955921E-3</v>
      </c>
      <c r="F720" s="18">
        <v>23.77</v>
      </c>
      <c r="G720" s="16">
        <f t="shared" si="68"/>
        <v>4.2247570764679665E-3</v>
      </c>
      <c r="J720" s="15">
        <f t="shared" si="69"/>
        <v>3.9384360152082106E-4</v>
      </c>
      <c r="K720" s="15">
        <f t="shared" si="70"/>
        <v>6.2772097528493113E-3</v>
      </c>
      <c r="L720" s="15">
        <f t="shared" si="71"/>
        <v>3.754336266280169E-3</v>
      </c>
    </row>
    <row r="721" spans="1:12" x14ac:dyDescent="0.3">
      <c r="A721" s="3">
        <v>43437</v>
      </c>
      <c r="B721" s="18">
        <v>42.43</v>
      </c>
      <c r="C721" s="16">
        <f t="shared" si="66"/>
        <v>5.450236966824562E-3</v>
      </c>
      <c r="D721" s="18">
        <v>98.46</v>
      </c>
      <c r="E721" s="16">
        <f t="shared" si="67"/>
        <v>2.0316944331577602E-4</v>
      </c>
      <c r="F721" s="18">
        <v>23.78</v>
      </c>
      <c r="G721" s="16">
        <f t="shared" si="68"/>
        <v>4.2069835927649457E-4</v>
      </c>
      <c r="J721" s="15">
        <f t="shared" si="69"/>
        <v>4.8953139649295756E-3</v>
      </c>
      <c r="K721" s="15">
        <f t="shared" si="70"/>
        <v>-2.6946739823050468E-4</v>
      </c>
      <c r="L721" s="15">
        <f t="shared" si="71"/>
        <v>-4.9722450911303124E-5</v>
      </c>
    </row>
    <row r="722" spans="1:12" x14ac:dyDescent="0.3">
      <c r="A722" s="3">
        <v>43438</v>
      </c>
      <c r="B722" s="18">
        <v>42.5</v>
      </c>
      <c r="C722" s="16">
        <f t="shared" si="66"/>
        <v>1.649776101814826E-3</v>
      </c>
      <c r="D722" s="18">
        <v>98.49</v>
      </c>
      <c r="E722" s="16">
        <f t="shared" si="67"/>
        <v>3.0469226081653034E-4</v>
      </c>
      <c r="F722" s="18">
        <v>23.77</v>
      </c>
      <c r="G722" s="16">
        <f t="shared" si="68"/>
        <v>-4.2052144659388002E-4</v>
      </c>
      <c r="J722" s="15">
        <f t="shared" si="69"/>
        <v>1.09485309991984E-3</v>
      </c>
      <c r="K722" s="15">
        <f t="shared" si="70"/>
        <v>-1.6794458072975037E-4</v>
      </c>
      <c r="L722" s="15">
        <f t="shared" si="71"/>
        <v>-8.9094225678167777E-4</v>
      </c>
    </row>
    <row r="723" spans="1:12" x14ac:dyDescent="0.3">
      <c r="A723" s="3">
        <v>43439</v>
      </c>
      <c r="B723" s="18">
        <v>41.96</v>
      </c>
      <c r="C723" s="16">
        <f t="shared" si="66"/>
        <v>-1.2705882352941122E-2</v>
      </c>
      <c r="D723" s="18">
        <v>96.96</v>
      </c>
      <c r="E723" s="16">
        <f t="shared" si="67"/>
        <v>-1.5534572037770311E-2</v>
      </c>
      <c r="F723" s="18">
        <v>23.49</v>
      </c>
      <c r="G723" s="16">
        <f t="shared" si="68"/>
        <v>-1.1779554059739183E-2</v>
      </c>
      <c r="J723" s="15">
        <f t="shared" si="69"/>
        <v>-1.3260805354836109E-2</v>
      </c>
      <c r="K723" s="15">
        <f t="shared" si="70"/>
        <v>-1.600720887931659E-2</v>
      </c>
      <c r="L723" s="15">
        <f t="shared" si="71"/>
        <v>-1.2249974869926981E-2</v>
      </c>
    </row>
    <row r="724" spans="1:12" x14ac:dyDescent="0.3">
      <c r="A724" s="3">
        <v>43440</v>
      </c>
      <c r="B724" s="18">
        <v>41.25</v>
      </c>
      <c r="C724" s="16">
        <f t="shared" si="66"/>
        <v>-1.6920877025738856E-2</v>
      </c>
      <c r="D724" s="18">
        <v>95.98</v>
      </c>
      <c r="E724" s="16">
        <f t="shared" si="67"/>
        <v>-1.0107260726072487E-2</v>
      </c>
      <c r="F724" s="18">
        <v>23.23</v>
      </c>
      <c r="G724" s="16">
        <f t="shared" si="68"/>
        <v>-1.1068539804171884E-2</v>
      </c>
      <c r="J724" s="15">
        <f t="shared" si="69"/>
        <v>-1.7475800027633843E-2</v>
      </c>
      <c r="K724" s="15">
        <f t="shared" si="70"/>
        <v>-1.0579897567618768E-2</v>
      </c>
      <c r="L724" s="15">
        <f t="shared" si="71"/>
        <v>-1.1538960614359682E-2</v>
      </c>
    </row>
    <row r="725" spans="1:12" x14ac:dyDescent="0.3">
      <c r="A725" s="3">
        <v>43441</v>
      </c>
      <c r="B725" s="18">
        <v>41.43</v>
      </c>
      <c r="C725" s="16">
        <f t="shared" si="66"/>
        <v>4.3636363636363473E-3</v>
      </c>
      <c r="D725" s="18">
        <v>96.09</v>
      </c>
      <c r="E725" s="16">
        <f t="shared" si="67"/>
        <v>1.1460720983538231E-3</v>
      </c>
      <c r="F725" s="18">
        <v>23.24</v>
      </c>
      <c r="G725" s="16">
        <f t="shared" si="68"/>
        <v>4.3047783039162901E-4</v>
      </c>
      <c r="J725" s="15">
        <f t="shared" si="69"/>
        <v>3.8087133617413613E-3</v>
      </c>
      <c r="K725" s="15">
        <f t="shared" si="70"/>
        <v>6.7343525680754236E-4</v>
      </c>
      <c r="L725" s="15">
        <f t="shared" si="71"/>
        <v>-3.9942979796168683E-5</v>
      </c>
    </row>
    <row r="726" spans="1:12" x14ac:dyDescent="0.3">
      <c r="A726" s="3">
        <v>43444</v>
      </c>
      <c r="B726" s="18">
        <v>40.9</v>
      </c>
      <c r="C726" s="16">
        <f t="shared" si="66"/>
        <v>-1.2792662321988946E-2</v>
      </c>
      <c r="D726" s="18">
        <v>94.72</v>
      </c>
      <c r="E726" s="16">
        <f t="shared" si="67"/>
        <v>-1.4257466958060183E-2</v>
      </c>
      <c r="F726" s="18">
        <v>22.94</v>
      </c>
      <c r="G726" s="16">
        <f t="shared" si="68"/>
        <v>-1.2908777969018792E-2</v>
      </c>
      <c r="J726" s="15">
        <f t="shared" si="69"/>
        <v>-1.3347585323883932E-2</v>
      </c>
      <c r="K726" s="15">
        <f t="shared" si="70"/>
        <v>-1.4730103799606464E-2</v>
      </c>
      <c r="L726" s="15">
        <f t="shared" si="71"/>
        <v>-1.337919877920659E-2</v>
      </c>
    </row>
    <row r="727" spans="1:12" x14ac:dyDescent="0.3">
      <c r="A727" s="3">
        <v>43445</v>
      </c>
      <c r="B727" s="18">
        <v>41.09</v>
      </c>
      <c r="C727" s="16">
        <f t="shared" si="66"/>
        <v>4.645476772616286E-3</v>
      </c>
      <c r="D727" s="18">
        <v>96.49</v>
      </c>
      <c r="E727" s="16">
        <f t="shared" si="67"/>
        <v>1.8686655405405261E-2</v>
      </c>
      <c r="F727" s="18">
        <v>23.07</v>
      </c>
      <c r="G727" s="16">
        <f t="shared" si="68"/>
        <v>5.6669572798604406E-3</v>
      </c>
      <c r="J727" s="15">
        <f t="shared" si="69"/>
        <v>4.0905537707212995E-3</v>
      </c>
      <c r="K727" s="15">
        <f t="shared" si="70"/>
        <v>1.8214018563858982E-2</v>
      </c>
      <c r="L727" s="15">
        <f t="shared" si="71"/>
        <v>5.1965364696726427E-3</v>
      </c>
    </row>
    <row r="728" spans="1:12" x14ac:dyDescent="0.3">
      <c r="A728" s="3">
        <v>43446</v>
      </c>
      <c r="B728" s="18">
        <v>41.93</v>
      </c>
      <c r="C728" s="16">
        <f t="shared" si="66"/>
        <v>2.0442930153321992E-2</v>
      </c>
      <c r="D728" s="18">
        <v>99.03</v>
      </c>
      <c r="E728" s="16">
        <f t="shared" si="67"/>
        <v>2.6323971395999735E-2</v>
      </c>
      <c r="F728" s="18">
        <v>23.57</v>
      </c>
      <c r="G728" s="16">
        <f t="shared" si="68"/>
        <v>2.167316861725177E-2</v>
      </c>
      <c r="J728" s="15">
        <f t="shared" si="69"/>
        <v>1.9888007151427006E-2</v>
      </c>
      <c r="K728" s="15">
        <f t="shared" si="70"/>
        <v>2.5851334554453455E-2</v>
      </c>
      <c r="L728" s="15">
        <f t="shared" si="71"/>
        <v>2.1202747807063972E-2</v>
      </c>
    </row>
    <row r="729" spans="1:12" x14ac:dyDescent="0.3">
      <c r="A729" s="3">
        <v>43447</v>
      </c>
      <c r="B729" s="18">
        <v>42.17</v>
      </c>
      <c r="C729" s="16">
        <f t="shared" si="66"/>
        <v>5.7238254233247243E-3</v>
      </c>
      <c r="D729" s="18">
        <v>99.57</v>
      </c>
      <c r="E729" s="16">
        <f t="shared" si="67"/>
        <v>5.4528930627082417E-3</v>
      </c>
      <c r="F729" s="18">
        <v>23.72</v>
      </c>
      <c r="G729" s="16">
        <f t="shared" si="68"/>
        <v>6.3640220619431975E-3</v>
      </c>
      <c r="J729" s="15">
        <f t="shared" si="69"/>
        <v>5.1689024214297379E-3</v>
      </c>
      <c r="K729" s="15">
        <f t="shared" si="70"/>
        <v>4.9802562211619609E-3</v>
      </c>
      <c r="L729" s="15">
        <f t="shared" si="71"/>
        <v>5.8936012517553996E-3</v>
      </c>
    </row>
    <row r="730" spans="1:12" x14ac:dyDescent="0.3">
      <c r="A730" s="3">
        <v>43448</v>
      </c>
      <c r="B730" s="18">
        <v>42.41</v>
      </c>
      <c r="C730" s="16">
        <f t="shared" si="66"/>
        <v>5.691249703580592E-3</v>
      </c>
      <c r="D730" s="18">
        <v>99.34</v>
      </c>
      <c r="E730" s="16">
        <f t="shared" si="67"/>
        <v>-2.3099327106557155E-3</v>
      </c>
      <c r="F730" s="18">
        <v>23.65</v>
      </c>
      <c r="G730" s="16">
        <f t="shared" si="68"/>
        <v>-2.9510961214165299E-3</v>
      </c>
      <c r="J730" s="15">
        <f t="shared" si="69"/>
        <v>5.1363267016856055E-3</v>
      </c>
      <c r="K730" s="15">
        <f t="shared" si="70"/>
        <v>-2.7825695522019963E-3</v>
      </c>
      <c r="L730" s="15">
        <f t="shared" si="71"/>
        <v>-3.4215169316043274E-3</v>
      </c>
    </row>
    <row r="731" spans="1:12" x14ac:dyDescent="0.3">
      <c r="A731" s="3">
        <v>43451</v>
      </c>
      <c r="B731" s="18">
        <v>42.75</v>
      </c>
      <c r="C731" s="16">
        <f t="shared" si="66"/>
        <v>8.0169771280358404E-3</v>
      </c>
      <c r="D731" s="18">
        <v>99.4</v>
      </c>
      <c r="E731" s="16">
        <f t="shared" si="67"/>
        <v>6.0398630964364486E-4</v>
      </c>
      <c r="F731" s="18">
        <v>23.78</v>
      </c>
      <c r="G731" s="16">
        <f t="shared" si="68"/>
        <v>5.4968287526429016E-3</v>
      </c>
      <c r="J731" s="15">
        <f t="shared" si="69"/>
        <v>7.4620541261408539E-3</v>
      </c>
      <c r="K731" s="15">
        <f t="shared" si="70"/>
        <v>1.3134946809736415E-4</v>
      </c>
      <c r="L731" s="15">
        <f t="shared" si="71"/>
        <v>5.0264079424551036E-3</v>
      </c>
    </row>
    <row r="732" spans="1:12" x14ac:dyDescent="0.3">
      <c r="A732" s="3">
        <v>43452</v>
      </c>
      <c r="B732" s="18">
        <v>42.9</v>
      </c>
      <c r="C732" s="16">
        <f t="shared" si="66"/>
        <v>3.5087719298245723E-3</v>
      </c>
      <c r="D732" s="18">
        <v>99.45</v>
      </c>
      <c r="E732" s="16">
        <f t="shared" si="67"/>
        <v>5.030181086518315E-4</v>
      </c>
      <c r="F732" s="18">
        <v>23.83</v>
      </c>
      <c r="G732" s="16">
        <f t="shared" si="68"/>
        <v>2.102607232968845E-3</v>
      </c>
      <c r="J732" s="15">
        <f t="shared" si="69"/>
        <v>2.9538489279295863E-3</v>
      </c>
      <c r="K732" s="15">
        <f t="shared" si="70"/>
        <v>3.0381267105550791E-5</v>
      </c>
      <c r="L732" s="15">
        <f t="shared" si="71"/>
        <v>1.6321864227810472E-3</v>
      </c>
    </row>
    <row r="733" spans="1:12" x14ac:dyDescent="0.3">
      <c r="A733" s="3">
        <v>43453</v>
      </c>
      <c r="B733" s="18">
        <v>43.23</v>
      </c>
      <c r="C733" s="16">
        <f t="shared" si="66"/>
        <v>7.692307692307665E-3</v>
      </c>
      <c r="D733" s="18">
        <v>100.53</v>
      </c>
      <c r="E733" s="16">
        <f t="shared" si="67"/>
        <v>1.0859728506787292E-2</v>
      </c>
      <c r="F733" s="18">
        <v>24.17</v>
      </c>
      <c r="G733" s="16">
        <f t="shared" si="68"/>
        <v>1.4267729752412972E-2</v>
      </c>
      <c r="J733" s="15">
        <f t="shared" si="69"/>
        <v>7.1373846904126785E-3</v>
      </c>
      <c r="K733" s="15">
        <f t="shared" si="70"/>
        <v>1.0387091665241011E-2</v>
      </c>
      <c r="L733" s="15">
        <f t="shared" si="71"/>
        <v>1.3797308942225174E-2</v>
      </c>
    </row>
    <row r="734" spans="1:12" x14ac:dyDescent="0.3">
      <c r="A734" s="3">
        <v>43454</v>
      </c>
      <c r="B734" s="18">
        <v>43.06</v>
      </c>
      <c r="C734" s="16">
        <f t="shared" si="66"/>
        <v>-3.9324543141335822E-3</v>
      </c>
      <c r="D734" s="18">
        <v>100.65</v>
      </c>
      <c r="E734" s="16">
        <f t="shared" si="67"/>
        <v>1.1936735302895407E-3</v>
      </c>
      <c r="F734" s="18">
        <v>24.21</v>
      </c>
      <c r="G734" s="16">
        <f t="shared" si="68"/>
        <v>1.6549441456350511E-3</v>
      </c>
      <c r="J734" s="15">
        <f t="shared" si="69"/>
        <v>-4.4873773160285686E-3</v>
      </c>
      <c r="K734" s="15">
        <f t="shared" si="70"/>
        <v>7.2103668874326E-4</v>
      </c>
      <c r="L734" s="15">
        <f t="shared" si="71"/>
        <v>1.1845233354472534E-3</v>
      </c>
    </row>
    <row r="735" spans="1:12" x14ac:dyDescent="0.3">
      <c r="A735" s="3">
        <v>43455</v>
      </c>
      <c r="B735" s="18">
        <v>42.48</v>
      </c>
      <c r="C735" s="16">
        <f t="shared" si="66"/>
        <v>-1.3469577333952709E-2</v>
      </c>
      <c r="D735" s="18">
        <v>99.41</v>
      </c>
      <c r="E735" s="16">
        <f t="shared" si="67"/>
        <v>-1.231992051664188E-2</v>
      </c>
      <c r="F735" s="18">
        <v>24.02</v>
      </c>
      <c r="G735" s="16">
        <f t="shared" si="68"/>
        <v>-7.8479966955803393E-3</v>
      </c>
      <c r="J735" s="15">
        <f t="shared" si="69"/>
        <v>-1.4024500335847696E-2</v>
      </c>
      <c r="K735" s="15">
        <f t="shared" si="70"/>
        <v>-1.2792557358188161E-2</v>
      </c>
      <c r="L735" s="15">
        <f t="shared" si="71"/>
        <v>-8.3184175057681373E-3</v>
      </c>
    </row>
    <row r="736" spans="1:12" x14ac:dyDescent="0.3">
      <c r="A736" s="3">
        <v>43458</v>
      </c>
      <c r="B736" s="18">
        <v>41.99</v>
      </c>
      <c r="C736" s="16">
        <f t="shared" si="66"/>
        <v>-1.1534839924670304E-2</v>
      </c>
      <c r="D736" s="18">
        <v>99.03</v>
      </c>
      <c r="E736" s="16">
        <f t="shared" si="67"/>
        <v>-3.8225530630721094E-3</v>
      </c>
      <c r="F736" s="18">
        <v>23.87</v>
      </c>
      <c r="G736" s="16">
        <f t="shared" si="68"/>
        <v>-6.2447960033304994E-3</v>
      </c>
      <c r="J736" s="15">
        <f t="shared" si="69"/>
        <v>-1.208976292656529E-2</v>
      </c>
      <c r="K736" s="15">
        <f t="shared" si="70"/>
        <v>-4.2951899046183902E-3</v>
      </c>
      <c r="L736" s="15">
        <f t="shared" si="71"/>
        <v>-6.7152168135182974E-3</v>
      </c>
    </row>
    <row r="737" spans="1:12" x14ac:dyDescent="0.3">
      <c r="A737" s="3">
        <v>43460</v>
      </c>
      <c r="B737" s="18">
        <v>42.22</v>
      </c>
      <c r="C737" s="16">
        <f t="shared" si="66"/>
        <v>5.4774946415812042E-3</v>
      </c>
      <c r="D737" s="18">
        <v>99.12</v>
      </c>
      <c r="E737" s="16">
        <f t="shared" si="67"/>
        <v>9.0881551045152165E-4</v>
      </c>
      <c r="F737" s="18">
        <v>23.96</v>
      </c>
      <c r="G737" s="16">
        <f t="shared" si="68"/>
        <v>3.7704231252617681E-3</v>
      </c>
      <c r="J737" s="15">
        <f t="shared" si="69"/>
        <v>4.9225716396862178E-3</v>
      </c>
      <c r="K737" s="15">
        <f t="shared" si="70"/>
        <v>4.3617866890524094E-4</v>
      </c>
      <c r="L737" s="15">
        <f t="shared" si="71"/>
        <v>3.3000023150739706E-3</v>
      </c>
    </row>
    <row r="738" spans="1:12" x14ac:dyDescent="0.3">
      <c r="A738" s="3">
        <v>43461</v>
      </c>
      <c r="B738" s="18">
        <v>42.34</v>
      </c>
      <c r="C738" s="16">
        <f t="shared" si="66"/>
        <v>2.842254855518922E-3</v>
      </c>
      <c r="D738" s="18">
        <v>99.41</v>
      </c>
      <c r="E738" s="16">
        <f t="shared" si="67"/>
        <v>2.9257465698142582E-3</v>
      </c>
      <c r="F738" s="18">
        <v>24.07</v>
      </c>
      <c r="G738" s="16">
        <f t="shared" si="68"/>
        <v>4.5909849749581344E-3</v>
      </c>
      <c r="J738" s="15">
        <f t="shared" si="69"/>
        <v>2.2873318536239359E-3</v>
      </c>
      <c r="K738" s="15">
        <f t="shared" si="70"/>
        <v>2.4531097282679774E-3</v>
      </c>
      <c r="L738" s="15">
        <f t="shared" si="71"/>
        <v>4.1205641647703364E-3</v>
      </c>
    </row>
    <row r="739" spans="1:12" x14ac:dyDescent="0.3">
      <c r="A739" s="3">
        <v>43462</v>
      </c>
      <c r="B739" s="18">
        <v>42.73</v>
      </c>
      <c r="C739" s="16">
        <f t="shared" si="66"/>
        <v>9.21114785073196E-3</v>
      </c>
      <c r="D739" s="18">
        <v>100.1</v>
      </c>
      <c r="E739" s="16">
        <f t="shared" si="67"/>
        <v>6.9409516145255701E-3</v>
      </c>
      <c r="F739" s="18">
        <v>24.17</v>
      </c>
      <c r="G739" s="16">
        <f t="shared" si="68"/>
        <v>4.1545492314083443E-3</v>
      </c>
      <c r="J739" s="15">
        <f t="shared" si="69"/>
        <v>8.6562248488369735E-3</v>
      </c>
      <c r="K739" s="15">
        <f t="shared" si="70"/>
        <v>6.4683147729792893E-3</v>
      </c>
      <c r="L739" s="15">
        <f t="shared" si="71"/>
        <v>3.6841284212205468E-3</v>
      </c>
    </row>
    <row r="740" spans="1:12" x14ac:dyDescent="0.3">
      <c r="A740" s="3">
        <v>43465</v>
      </c>
      <c r="B740" s="18">
        <v>42.77</v>
      </c>
      <c r="C740" s="16">
        <f t="shared" si="66"/>
        <v>9.3611046103458939E-4</v>
      </c>
      <c r="D740" s="18">
        <v>100.57</v>
      </c>
      <c r="E740" s="16">
        <f t="shared" si="67"/>
        <v>4.6953046953046584E-3</v>
      </c>
      <c r="F740" s="18">
        <v>24.31</v>
      </c>
      <c r="G740" s="16">
        <f t="shared" si="68"/>
        <v>5.7923045097225678E-3</v>
      </c>
      <c r="J740" s="15">
        <f t="shared" si="69"/>
        <v>3.8118745913960335E-4</v>
      </c>
      <c r="K740" s="15">
        <f t="shared" si="70"/>
        <v>4.2226678537583776E-3</v>
      </c>
      <c r="L740" s="15">
        <f t="shared" si="71"/>
        <v>5.3218836995347699E-3</v>
      </c>
    </row>
    <row r="741" spans="1:12" x14ac:dyDescent="0.3">
      <c r="A741" s="3">
        <v>43466</v>
      </c>
      <c r="B741" s="18">
        <v>42.92</v>
      </c>
      <c r="C741" s="16">
        <f t="shared" si="66"/>
        <v>3.507131166705646E-3</v>
      </c>
      <c r="D741" s="18">
        <v>100.47</v>
      </c>
      <c r="E741" s="16">
        <f t="shared" si="67"/>
        <v>-9.9433230585654897E-4</v>
      </c>
      <c r="F741" s="18">
        <v>24.38</v>
      </c>
      <c r="G741" s="16">
        <f t="shared" si="68"/>
        <v>2.8794734677086709E-3</v>
      </c>
      <c r="J741" s="15">
        <f t="shared" si="69"/>
        <v>2.9522081648106599E-3</v>
      </c>
      <c r="K741" s="15">
        <f t="shared" si="70"/>
        <v>-1.4669691474028298E-3</v>
      </c>
      <c r="L741" s="15">
        <f t="shared" si="71"/>
        <v>2.4090526575208733E-3</v>
      </c>
    </row>
    <row r="742" spans="1:12" x14ac:dyDescent="0.3">
      <c r="A742" s="3">
        <v>43467</v>
      </c>
      <c r="B742" s="18">
        <v>42.34</v>
      </c>
      <c r="C742" s="16">
        <f t="shared" si="66"/>
        <v>-1.3513513513513487E-2</v>
      </c>
      <c r="D742" s="18">
        <v>99.54</v>
      </c>
      <c r="E742" s="16">
        <f t="shared" si="67"/>
        <v>-9.2564944759628842E-3</v>
      </c>
      <c r="F742" s="18">
        <v>24.26</v>
      </c>
      <c r="G742" s="16">
        <f t="shared" si="68"/>
        <v>-4.9220672682526168E-3</v>
      </c>
      <c r="J742" s="15">
        <f t="shared" si="69"/>
        <v>-1.4068436515408473E-2</v>
      </c>
      <c r="K742" s="15">
        <f t="shared" si="70"/>
        <v>-9.729131317509165E-3</v>
      </c>
      <c r="L742" s="15">
        <f t="shared" si="71"/>
        <v>-5.3924880784404147E-3</v>
      </c>
    </row>
    <row r="743" spans="1:12" x14ac:dyDescent="0.3">
      <c r="A743" s="3">
        <v>43468</v>
      </c>
      <c r="B743" s="18">
        <v>41.86</v>
      </c>
      <c r="C743" s="16">
        <f t="shared" si="66"/>
        <v>-1.1336797354747352E-2</v>
      </c>
      <c r="D743" s="18">
        <v>99</v>
      </c>
      <c r="E743" s="16">
        <f t="shared" si="67"/>
        <v>-5.4249547920434127E-3</v>
      </c>
      <c r="F743" s="18">
        <v>24.14</v>
      </c>
      <c r="G743" s="16">
        <f t="shared" si="68"/>
        <v>-4.9464138499588639E-3</v>
      </c>
      <c r="J743" s="15">
        <f t="shared" si="69"/>
        <v>-1.1891720356642339E-2</v>
      </c>
      <c r="K743" s="15">
        <f t="shared" si="70"/>
        <v>-5.8975916335896935E-3</v>
      </c>
      <c r="L743" s="15">
        <f t="shared" si="71"/>
        <v>-5.4168346601466619E-3</v>
      </c>
    </row>
    <row r="744" spans="1:12" x14ac:dyDescent="0.3">
      <c r="A744" s="3">
        <v>43469</v>
      </c>
      <c r="B744" s="18">
        <v>42.13</v>
      </c>
      <c r="C744" s="16">
        <f t="shared" si="66"/>
        <v>6.450071667463142E-3</v>
      </c>
      <c r="D744" s="18">
        <v>99.37</v>
      </c>
      <c r="E744" s="16">
        <f t="shared" si="67"/>
        <v>3.737373737373817E-3</v>
      </c>
      <c r="F744" s="18">
        <v>24.12</v>
      </c>
      <c r="G744" s="16">
        <f t="shared" si="68"/>
        <v>-8.2850041425019949E-4</v>
      </c>
      <c r="J744" s="15">
        <f t="shared" si="69"/>
        <v>5.8951486655681555E-3</v>
      </c>
      <c r="K744" s="15">
        <f t="shared" si="70"/>
        <v>3.2647368958275361E-3</v>
      </c>
      <c r="L744" s="15">
        <f t="shared" si="71"/>
        <v>-1.2989212244379972E-3</v>
      </c>
    </row>
    <row r="745" spans="1:12" x14ac:dyDescent="0.3">
      <c r="A745" s="3">
        <v>43472</v>
      </c>
      <c r="B745" s="18">
        <v>42.3</v>
      </c>
      <c r="C745" s="16">
        <f t="shared" si="66"/>
        <v>4.0351293614999673E-3</v>
      </c>
      <c r="D745" s="18">
        <v>99.61</v>
      </c>
      <c r="E745" s="16">
        <f t="shared" si="67"/>
        <v>2.4152158599173301E-3</v>
      </c>
      <c r="F745" s="18">
        <v>24.05</v>
      </c>
      <c r="G745" s="16">
        <f t="shared" si="68"/>
        <v>-2.9021558872305286E-3</v>
      </c>
      <c r="J745" s="15">
        <f t="shared" si="69"/>
        <v>3.4802063596049812E-3</v>
      </c>
      <c r="K745" s="15">
        <f t="shared" si="70"/>
        <v>1.9425790183710493E-3</v>
      </c>
      <c r="L745" s="15">
        <f t="shared" si="71"/>
        <v>-3.3725766974183262E-3</v>
      </c>
    </row>
    <row r="746" spans="1:12" x14ac:dyDescent="0.3">
      <c r="A746" s="3">
        <v>43473</v>
      </c>
      <c r="B746" s="18">
        <v>42.48</v>
      </c>
      <c r="C746" s="16">
        <f t="shared" si="66"/>
        <v>4.2553191489360653E-3</v>
      </c>
      <c r="D746" s="18">
        <v>99.25</v>
      </c>
      <c r="E746" s="16">
        <f t="shared" si="67"/>
        <v>-3.6140949703844516E-3</v>
      </c>
      <c r="F746" s="18">
        <v>23.98</v>
      </c>
      <c r="G746" s="16">
        <f t="shared" si="68"/>
        <v>-2.9106029106029663E-3</v>
      </c>
      <c r="J746" s="15">
        <f t="shared" si="69"/>
        <v>3.7003961470410793E-3</v>
      </c>
      <c r="K746" s="15">
        <f t="shared" si="70"/>
        <v>-4.0867318119307324E-3</v>
      </c>
      <c r="L746" s="15">
        <f t="shared" si="71"/>
        <v>-3.3810237207907638E-3</v>
      </c>
    </row>
    <row r="747" spans="1:12" x14ac:dyDescent="0.3">
      <c r="A747" s="3">
        <v>43474</v>
      </c>
      <c r="B747" s="18">
        <v>42.7</v>
      </c>
      <c r="C747" s="16">
        <f t="shared" si="66"/>
        <v>5.1789077212807122E-3</v>
      </c>
      <c r="D747" s="18">
        <v>99.32</v>
      </c>
      <c r="E747" s="16">
        <f t="shared" si="67"/>
        <v>7.0528967254390729E-4</v>
      </c>
      <c r="F747" s="18">
        <v>23.99</v>
      </c>
      <c r="G747" s="16">
        <f t="shared" si="68"/>
        <v>4.170141784820558E-4</v>
      </c>
      <c r="J747" s="15">
        <f t="shared" si="69"/>
        <v>4.6239847193857257E-3</v>
      </c>
      <c r="K747" s="15">
        <f t="shared" si="70"/>
        <v>2.3265283099762658E-4</v>
      </c>
      <c r="L747" s="15">
        <f t="shared" si="71"/>
        <v>-5.3406631705741898E-5</v>
      </c>
    </row>
    <row r="748" spans="1:12" x14ac:dyDescent="0.3">
      <c r="A748" s="3">
        <v>43475</v>
      </c>
      <c r="B748" s="18">
        <v>42.61</v>
      </c>
      <c r="C748" s="16">
        <f t="shared" si="66"/>
        <v>-2.1077283372366029E-3</v>
      </c>
      <c r="D748" s="18">
        <v>99.55</v>
      </c>
      <c r="E748" s="16">
        <f t="shared" si="67"/>
        <v>2.3157470801449254E-3</v>
      </c>
      <c r="F748" s="18">
        <v>24.02</v>
      </c>
      <c r="G748" s="16">
        <f t="shared" si="68"/>
        <v>1.2505210504376585E-3</v>
      </c>
      <c r="J748" s="15">
        <f t="shared" si="69"/>
        <v>-2.662651339131589E-3</v>
      </c>
      <c r="K748" s="15">
        <f t="shared" si="70"/>
        <v>1.8431102385986445E-3</v>
      </c>
      <c r="L748" s="15">
        <f t="shared" si="71"/>
        <v>7.8010024024986074E-4</v>
      </c>
    </row>
    <row r="749" spans="1:12" x14ac:dyDescent="0.3">
      <c r="A749" s="3">
        <v>43476</v>
      </c>
      <c r="B749" s="18">
        <v>42.61</v>
      </c>
      <c r="C749" s="16">
        <f t="shared" si="66"/>
        <v>0</v>
      </c>
      <c r="D749" s="18">
        <v>99</v>
      </c>
      <c r="E749" s="16">
        <f t="shared" si="67"/>
        <v>-5.5248618784530246E-3</v>
      </c>
      <c r="F749" s="18">
        <v>23.9</v>
      </c>
      <c r="G749" s="16">
        <f t="shared" si="68"/>
        <v>-4.9958368026644662E-3</v>
      </c>
      <c r="J749" s="15">
        <f t="shared" si="69"/>
        <v>-5.5492300189498604E-4</v>
      </c>
      <c r="K749" s="15">
        <f t="shared" si="70"/>
        <v>-5.9974987199993054E-3</v>
      </c>
      <c r="L749" s="15">
        <f t="shared" si="71"/>
        <v>-5.4662576128522641E-3</v>
      </c>
    </row>
    <row r="750" spans="1:12" x14ac:dyDescent="0.3">
      <c r="A750" s="3">
        <v>43479</v>
      </c>
      <c r="B750" s="18">
        <v>42.34</v>
      </c>
      <c r="C750" s="16">
        <f t="shared" si="66"/>
        <v>-6.3365407181411593E-3</v>
      </c>
      <c r="D750" s="18">
        <v>98.34</v>
      </c>
      <c r="E750" s="16">
        <f t="shared" si="67"/>
        <v>-6.6666666666665986E-3</v>
      </c>
      <c r="F750" s="18">
        <v>23.85</v>
      </c>
      <c r="G750" s="16">
        <f t="shared" si="68"/>
        <v>-2.0920502092048876E-3</v>
      </c>
      <c r="J750" s="15">
        <f t="shared" si="69"/>
        <v>-6.8914637200361457E-3</v>
      </c>
      <c r="K750" s="15">
        <f t="shared" si="70"/>
        <v>-7.1393035082128794E-3</v>
      </c>
      <c r="L750" s="15">
        <f t="shared" si="71"/>
        <v>-2.5624710193926851E-3</v>
      </c>
    </row>
    <row r="751" spans="1:12" x14ac:dyDescent="0.3">
      <c r="A751" s="3">
        <v>43480</v>
      </c>
      <c r="B751" s="18">
        <v>42.76</v>
      </c>
      <c r="C751" s="16">
        <f t="shared" si="66"/>
        <v>9.9196976854036834E-3</v>
      </c>
      <c r="D751" s="18">
        <v>99.17</v>
      </c>
      <c r="E751" s="16">
        <f t="shared" si="67"/>
        <v>8.4401057555418824E-3</v>
      </c>
      <c r="F751" s="18">
        <v>24.07</v>
      </c>
      <c r="G751" s="16">
        <f t="shared" si="68"/>
        <v>9.2243186582807724E-3</v>
      </c>
      <c r="J751" s="15">
        <f t="shared" si="69"/>
        <v>9.3647746835086969E-3</v>
      </c>
      <c r="K751" s="15">
        <f t="shared" si="70"/>
        <v>7.9674689139956015E-3</v>
      </c>
      <c r="L751" s="15">
        <f t="shared" si="71"/>
        <v>8.7538978480929744E-3</v>
      </c>
    </row>
    <row r="752" spans="1:12" x14ac:dyDescent="0.3">
      <c r="A752" s="3">
        <v>43481</v>
      </c>
      <c r="B752" s="18">
        <v>42.8</v>
      </c>
      <c r="C752" s="16">
        <f t="shared" si="66"/>
        <v>9.3545369504210996E-4</v>
      </c>
      <c r="D752" s="18">
        <v>99.11</v>
      </c>
      <c r="E752" s="16">
        <f t="shared" si="67"/>
        <v>-6.050216799435848E-4</v>
      </c>
      <c r="F752" s="18">
        <v>24.21</v>
      </c>
      <c r="G752" s="16">
        <f t="shared" si="68"/>
        <v>5.8163689239718597E-3</v>
      </c>
      <c r="J752" s="15">
        <f t="shared" si="69"/>
        <v>3.8053069314712392E-4</v>
      </c>
      <c r="K752" s="15">
        <f t="shared" si="70"/>
        <v>-1.0776585214898656E-3</v>
      </c>
      <c r="L752" s="15">
        <f t="shared" si="71"/>
        <v>5.3459481137840617E-3</v>
      </c>
    </row>
    <row r="753" spans="1:12" x14ac:dyDescent="0.3">
      <c r="A753" s="3">
        <v>43482</v>
      </c>
      <c r="B753" s="18">
        <v>42.77</v>
      </c>
      <c r="C753" s="16">
        <f t="shared" si="66"/>
        <v>-7.0093457943909421E-4</v>
      </c>
      <c r="D753" s="18">
        <v>98.86</v>
      </c>
      <c r="E753" s="16">
        <f t="shared" si="67"/>
        <v>-2.522449803248894E-3</v>
      </c>
      <c r="F753" s="18">
        <v>24.12</v>
      </c>
      <c r="G753" s="16">
        <f t="shared" si="68"/>
        <v>-3.7174721189591198E-3</v>
      </c>
      <c r="J753" s="15">
        <f t="shared" si="69"/>
        <v>-1.2558575813340802E-3</v>
      </c>
      <c r="K753" s="15">
        <f t="shared" si="70"/>
        <v>-2.9950866447951748E-3</v>
      </c>
      <c r="L753" s="15">
        <f t="shared" si="71"/>
        <v>-4.1878929291469177E-3</v>
      </c>
    </row>
    <row r="754" spans="1:12" x14ac:dyDescent="0.3">
      <c r="A754" s="3">
        <v>43483</v>
      </c>
      <c r="B754" s="18">
        <v>42.53</v>
      </c>
      <c r="C754" s="16">
        <f t="shared" si="66"/>
        <v>-5.6114098667290335E-3</v>
      </c>
      <c r="D754" s="18">
        <v>98.6</v>
      </c>
      <c r="E754" s="16">
        <f t="shared" si="67"/>
        <v>-2.6299817924337887E-3</v>
      </c>
      <c r="F754" s="18">
        <v>23.99</v>
      </c>
      <c r="G754" s="16">
        <f t="shared" si="68"/>
        <v>-5.3897180762852992E-3</v>
      </c>
      <c r="J754" s="15">
        <f t="shared" si="69"/>
        <v>-6.16633286862402E-3</v>
      </c>
      <c r="K754" s="15">
        <f t="shared" si="70"/>
        <v>-3.1026186339800695E-3</v>
      </c>
      <c r="L754" s="15">
        <f t="shared" si="71"/>
        <v>-5.8601388864730972E-3</v>
      </c>
    </row>
    <row r="755" spans="1:12" x14ac:dyDescent="0.3">
      <c r="A755" s="3">
        <v>43486</v>
      </c>
      <c r="B755" s="18">
        <v>42.57</v>
      </c>
      <c r="C755" s="16">
        <f t="shared" si="66"/>
        <v>9.4051257935579002E-4</v>
      </c>
      <c r="D755" s="18">
        <v>97.83</v>
      </c>
      <c r="E755" s="16">
        <f t="shared" si="67"/>
        <v>-7.8093306288031794E-3</v>
      </c>
      <c r="F755" s="18">
        <v>23.78</v>
      </c>
      <c r="G755" s="16">
        <f t="shared" si="68"/>
        <v>-8.7536473530636094E-3</v>
      </c>
      <c r="J755" s="15">
        <f t="shared" si="69"/>
        <v>3.8558957746080398E-4</v>
      </c>
      <c r="K755" s="15">
        <f t="shared" si="70"/>
        <v>-8.2819674703494602E-3</v>
      </c>
      <c r="L755" s="15">
        <f t="shared" si="71"/>
        <v>-9.2240681632514074E-3</v>
      </c>
    </row>
    <row r="756" spans="1:12" x14ac:dyDescent="0.3">
      <c r="A756" s="3">
        <v>43487</v>
      </c>
      <c r="B756" s="18">
        <v>42.42</v>
      </c>
      <c r="C756" s="16">
        <f t="shared" si="66"/>
        <v>-3.5236081747709314E-3</v>
      </c>
      <c r="D756" s="18">
        <v>97.69</v>
      </c>
      <c r="E756" s="16">
        <f t="shared" si="67"/>
        <v>-1.4310538689563668E-3</v>
      </c>
      <c r="F756" s="18">
        <v>23.6</v>
      </c>
      <c r="G756" s="16">
        <f t="shared" si="68"/>
        <v>-7.569386038687953E-3</v>
      </c>
      <c r="J756" s="15">
        <f t="shared" si="69"/>
        <v>-4.0785311766659178E-3</v>
      </c>
      <c r="K756" s="15">
        <f t="shared" si="70"/>
        <v>-1.9036907105026476E-3</v>
      </c>
      <c r="L756" s="15">
        <f t="shared" si="71"/>
        <v>-8.039806848875751E-3</v>
      </c>
    </row>
    <row r="757" spans="1:12" x14ac:dyDescent="0.3">
      <c r="A757" s="3">
        <v>43488</v>
      </c>
      <c r="B757" s="18">
        <v>42.1</v>
      </c>
      <c r="C757" s="16">
        <f t="shared" si="66"/>
        <v>-7.543611504007508E-3</v>
      </c>
      <c r="D757" s="18">
        <v>97.37</v>
      </c>
      <c r="E757" s="16">
        <f t="shared" si="67"/>
        <v>-3.2756679291635615E-3</v>
      </c>
      <c r="F757" s="18">
        <v>23.59</v>
      </c>
      <c r="G757" s="16">
        <f t="shared" si="68"/>
        <v>-4.2372881355934311E-4</v>
      </c>
      <c r="J757" s="15">
        <f t="shared" si="69"/>
        <v>-8.0985345059024945E-3</v>
      </c>
      <c r="K757" s="15">
        <f t="shared" si="70"/>
        <v>-3.7483047707098423E-3</v>
      </c>
      <c r="L757" s="15">
        <f t="shared" si="71"/>
        <v>-8.9414962374714086E-4</v>
      </c>
    </row>
    <row r="758" spans="1:12" x14ac:dyDescent="0.3">
      <c r="A758" s="3">
        <v>43489</v>
      </c>
      <c r="B758" s="18">
        <v>42.06</v>
      </c>
      <c r="C758" s="16">
        <f t="shared" si="66"/>
        <v>-9.5011876484563107E-4</v>
      </c>
      <c r="D758" s="18">
        <v>96.84</v>
      </c>
      <c r="E758" s="16">
        <f t="shared" si="67"/>
        <v>-5.4431549758652276E-3</v>
      </c>
      <c r="F758" s="18">
        <v>23.52</v>
      </c>
      <c r="G758" s="16">
        <f t="shared" si="68"/>
        <v>-2.9673590504450953E-3</v>
      </c>
      <c r="J758" s="15">
        <f t="shared" si="69"/>
        <v>-1.5050417667406171E-3</v>
      </c>
      <c r="K758" s="15">
        <f t="shared" si="70"/>
        <v>-5.9157918174115084E-3</v>
      </c>
      <c r="L758" s="15">
        <f t="shared" si="71"/>
        <v>-3.4377798606328928E-3</v>
      </c>
    </row>
    <row r="759" spans="1:12" x14ac:dyDescent="0.3">
      <c r="A759" s="3">
        <v>43490</v>
      </c>
      <c r="B759" s="18">
        <v>41.75</v>
      </c>
      <c r="C759" s="16">
        <f t="shared" si="66"/>
        <v>-7.3704232049454088E-3</v>
      </c>
      <c r="D759" s="18">
        <v>95.78</v>
      </c>
      <c r="E759" s="16">
        <f t="shared" si="67"/>
        <v>-1.0945890128046254E-2</v>
      </c>
      <c r="F759" s="18">
        <v>23.32</v>
      </c>
      <c r="G759" s="16">
        <f t="shared" si="68"/>
        <v>-8.5034013605441716E-3</v>
      </c>
      <c r="J759" s="15">
        <f t="shared" si="69"/>
        <v>-7.9253462068403953E-3</v>
      </c>
      <c r="K759" s="15">
        <f t="shared" si="70"/>
        <v>-1.1418526969592535E-2</v>
      </c>
      <c r="L759" s="15">
        <f t="shared" si="71"/>
        <v>-8.9738221707319696E-3</v>
      </c>
    </row>
    <row r="760" spans="1:12" x14ac:dyDescent="0.3">
      <c r="A760" s="3">
        <v>43493</v>
      </c>
      <c r="B760" s="18">
        <v>41.28</v>
      </c>
      <c r="C760" s="16">
        <f t="shared" si="66"/>
        <v>-1.1257485029940062E-2</v>
      </c>
      <c r="D760" s="18">
        <v>94.37</v>
      </c>
      <c r="E760" s="16">
        <f t="shared" si="67"/>
        <v>-1.4721236166214235E-2</v>
      </c>
      <c r="F760" s="18">
        <v>22.94</v>
      </c>
      <c r="G760" s="16">
        <f t="shared" si="68"/>
        <v>-1.6295025728988E-2</v>
      </c>
      <c r="J760" s="15">
        <f t="shared" si="69"/>
        <v>-1.1812408031835048E-2</v>
      </c>
      <c r="K760" s="15">
        <f t="shared" si="70"/>
        <v>-1.5193873007760516E-2</v>
      </c>
      <c r="L760" s="15">
        <f t="shared" si="71"/>
        <v>-1.6765446539175798E-2</v>
      </c>
    </row>
    <row r="761" spans="1:12" x14ac:dyDescent="0.3">
      <c r="A761" s="3">
        <v>43494</v>
      </c>
      <c r="B761" s="18">
        <v>41.25</v>
      </c>
      <c r="C761" s="16">
        <f t="shared" si="66"/>
        <v>-7.2674418604656843E-4</v>
      </c>
      <c r="D761" s="18">
        <v>94.43</v>
      </c>
      <c r="E761" s="16">
        <f t="shared" si="67"/>
        <v>6.3579527392176871E-4</v>
      </c>
      <c r="F761" s="18">
        <v>23</v>
      </c>
      <c r="G761" s="16">
        <f t="shared" si="68"/>
        <v>2.6155187445509043E-3</v>
      </c>
      <c r="J761" s="15">
        <f t="shared" si="69"/>
        <v>-1.2816671879415545E-3</v>
      </c>
      <c r="K761" s="15">
        <f t="shared" si="70"/>
        <v>1.6315843237548801E-4</v>
      </c>
      <c r="L761" s="15">
        <f t="shared" si="71"/>
        <v>2.1450979343631067E-3</v>
      </c>
    </row>
    <row r="762" spans="1:12" x14ac:dyDescent="0.3">
      <c r="A762" s="3">
        <v>43495</v>
      </c>
      <c r="B762" s="18">
        <v>41.41</v>
      </c>
      <c r="C762" s="16">
        <f t="shared" si="66"/>
        <v>3.8787878787878149E-3</v>
      </c>
      <c r="D762" s="18">
        <v>94.93</v>
      </c>
      <c r="E762" s="16">
        <f t="shared" si="67"/>
        <v>5.2949274594937812E-3</v>
      </c>
      <c r="F762" s="18">
        <v>23.09</v>
      </c>
      <c r="G762" s="16">
        <f t="shared" si="68"/>
        <v>3.9130434782608248E-3</v>
      </c>
      <c r="J762" s="15">
        <f t="shared" si="69"/>
        <v>3.3238648768928289E-3</v>
      </c>
      <c r="K762" s="15">
        <f t="shared" si="70"/>
        <v>4.8222906179475004E-3</v>
      </c>
      <c r="L762" s="15">
        <f t="shared" si="71"/>
        <v>3.4426226680730272E-3</v>
      </c>
    </row>
    <row r="763" spans="1:12" x14ac:dyDescent="0.3">
      <c r="A763" s="3">
        <v>43496</v>
      </c>
      <c r="B763" s="18">
        <v>41.97</v>
      </c>
      <c r="C763" s="16">
        <f t="shared" si="66"/>
        <v>1.3523303549867194E-2</v>
      </c>
      <c r="D763" s="18">
        <v>95.56</v>
      </c>
      <c r="E763" s="16">
        <f t="shared" si="67"/>
        <v>6.6364689771409857E-3</v>
      </c>
      <c r="F763" s="18">
        <v>23.26</v>
      </c>
      <c r="G763" s="16">
        <f t="shared" si="68"/>
        <v>7.362494586401036E-3</v>
      </c>
      <c r="J763" s="15">
        <f t="shared" si="69"/>
        <v>1.2968380547972207E-2</v>
      </c>
      <c r="K763" s="15">
        <f t="shared" si="70"/>
        <v>6.1638321355947049E-3</v>
      </c>
      <c r="L763" s="15">
        <f t="shared" si="71"/>
        <v>6.8920737762132381E-3</v>
      </c>
    </row>
    <row r="764" spans="1:12" x14ac:dyDescent="0.3">
      <c r="A764" s="3">
        <v>43497</v>
      </c>
      <c r="B764" s="18">
        <v>42.03</v>
      </c>
      <c r="C764" s="16">
        <f t="shared" si="66"/>
        <v>1.4295925661187425E-3</v>
      </c>
      <c r="D764" s="18">
        <v>95.72</v>
      </c>
      <c r="E764" s="16">
        <f t="shared" si="67"/>
        <v>1.6743407283381639E-3</v>
      </c>
      <c r="F764" s="18">
        <v>23.34</v>
      </c>
      <c r="G764" s="16">
        <f t="shared" si="68"/>
        <v>3.4393809114359186E-3</v>
      </c>
      <c r="J764" s="15">
        <f t="shared" si="69"/>
        <v>8.7466956422375649E-4</v>
      </c>
      <c r="K764" s="15">
        <f t="shared" si="70"/>
        <v>1.2017038867918831E-3</v>
      </c>
      <c r="L764" s="15">
        <f t="shared" si="71"/>
        <v>2.9689601012481211E-3</v>
      </c>
    </row>
    <row r="765" spans="1:12" x14ac:dyDescent="0.3">
      <c r="A765" s="3">
        <v>43500</v>
      </c>
      <c r="B765" s="18">
        <v>41.92</v>
      </c>
      <c r="C765" s="16">
        <f t="shared" si="66"/>
        <v>-2.6171782060432358E-3</v>
      </c>
      <c r="D765" s="18">
        <v>95.01</v>
      </c>
      <c r="E765" s="16">
        <f t="shared" si="67"/>
        <v>-7.4174676138737405E-3</v>
      </c>
      <c r="F765" s="18">
        <v>23.17</v>
      </c>
      <c r="G765" s="16">
        <f t="shared" si="68"/>
        <v>-7.2836332476434729E-3</v>
      </c>
      <c r="J765" s="15">
        <f t="shared" si="69"/>
        <v>-3.1721012079382219E-3</v>
      </c>
      <c r="K765" s="15">
        <f t="shared" si="70"/>
        <v>-7.8901044554200214E-3</v>
      </c>
      <c r="L765" s="15">
        <f t="shared" si="71"/>
        <v>-7.7540540578312708E-3</v>
      </c>
    </row>
    <row r="766" spans="1:12" x14ac:dyDescent="0.3">
      <c r="A766" s="3">
        <v>43501</v>
      </c>
      <c r="B766" s="18">
        <v>41.89</v>
      </c>
      <c r="C766" s="16">
        <f t="shared" si="66"/>
        <v>-7.1564885496189223E-4</v>
      </c>
      <c r="D766" s="18">
        <v>94.59</v>
      </c>
      <c r="E766" s="16">
        <f t="shared" si="67"/>
        <v>-4.4205873065993329E-3</v>
      </c>
      <c r="F766" s="18">
        <v>23.02</v>
      </c>
      <c r="G766" s="16">
        <f t="shared" si="68"/>
        <v>-6.4738886491153558E-3</v>
      </c>
      <c r="J766" s="15">
        <f t="shared" si="69"/>
        <v>-1.2705718568568783E-3</v>
      </c>
      <c r="K766" s="15">
        <f t="shared" si="70"/>
        <v>-4.8932241481456137E-3</v>
      </c>
      <c r="L766" s="15">
        <f t="shared" si="71"/>
        <v>-6.9443094593031537E-3</v>
      </c>
    </row>
    <row r="767" spans="1:12" x14ac:dyDescent="0.3">
      <c r="A767" s="3">
        <v>43502</v>
      </c>
      <c r="B767" s="18">
        <v>42.4</v>
      </c>
      <c r="C767" s="16">
        <f t="shared" si="66"/>
        <v>1.217474337550728E-2</v>
      </c>
      <c r="D767" s="18">
        <v>94.46</v>
      </c>
      <c r="E767" s="16">
        <f t="shared" si="67"/>
        <v>-1.3743524685485564E-3</v>
      </c>
      <c r="F767" s="18">
        <v>23</v>
      </c>
      <c r="G767" s="16">
        <f t="shared" si="68"/>
        <v>-8.6880973066894018E-4</v>
      </c>
      <c r="J767" s="15">
        <f t="shared" si="69"/>
        <v>1.1619820373612293E-2</v>
      </c>
      <c r="K767" s="15">
        <f t="shared" si="70"/>
        <v>-1.8469893100948372E-3</v>
      </c>
      <c r="L767" s="15">
        <f t="shared" si="71"/>
        <v>-1.3392305408567379E-3</v>
      </c>
    </row>
    <row r="768" spans="1:12" x14ac:dyDescent="0.3">
      <c r="A768" s="3">
        <v>43503</v>
      </c>
      <c r="B768" s="18">
        <v>42.52</v>
      </c>
      <c r="C768" s="16">
        <f t="shared" si="66"/>
        <v>2.8301886792454489E-3</v>
      </c>
      <c r="D768" s="18">
        <v>94.99</v>
      </c>
      <c r="E768" s="16">
        <f t="shared" si="67"/>
        <v>5.6108405674359929E-3</v>
      </c>
      <c r="F768" s="18">
        <v>23.09</v>
      </c>
      <c r="G768" s="16">
        <f t="shared" si="68"/>
        <v>3.9130434782608248E-3</v>
      </c>
      <c r="J768" s="15">
        <f t="shared" si="69"/>
        <v>2.2752656773504629E-3</v>
      </c>
      <c r="K768" s="15">
        <f t="shared" si="70"/>
        <v>5.1382037258897121E-3</v>
      </c>
      <c r="L768" s="15">
        <f t="shared" si="71"/>
        <v>3.4426226680730272E-3</v>
      </c>
    </row>
    <row r="769" spans="1:12" x14ac:dyDescent="0.3">
      <c r="A769" s="3">
        <v>43504</v>
      </c>
      <c r="B769" s="18">
        <v>41.96</v>
      </c>
      <c r="C769" s="16">
        <f t="shared" si="66"/>
        <v>-1.3170272812794037E-2</v>
      </c>
      <c r="D769" s="18">
        <v>94.02</v>
      </c>
      <c r="E769" s="16">
        <f t="shared" si="67"/>
        <v>-1.0211601221181144E-2</v>
      </c>
      <c r="F769" s="18">
        <v>22.9</v>
      </c>
      <c r="G769" s="16">
        <f t="shared" si="68"/>
        <v>-8.2286704200953409E-3</v>
      </c>
      <c r="J769" s="15">
        <f t="shared" si="69"/>
        <v>-1.3725195814689024E-2</v>
      </c>
      <c r="K769" s="15">
        <f t="shared" si="70"/>
        <v>-1.0684238062727424E-2</v>
      </c>
      <c r="L769" s="15">
        <f t="shared" si="71"/>
        <v>-8.6990912302831389E-3</v>
      </c>
    </row>
    <row r="770" spans="1:12" x14ac:dyDescent="0.3">
      <c r="A770" s="3">
        <v>43507</v>
      </c>
      <c r="B770" s="18">
        <v>41.7</v>
      </c>
      <c r="C770" s="16">
        <f t="shared" si="66"/>
        <v>-6.1963775023832213E-3</v>
      </c>
      <c r="D770" s="18">
        <v>92.45</v>
      </c>
      <c r="E770" s="16">
        <f t="shared" si="67"/>
        <v>-1.6698574771325192E-2</v>
      </c>
      <c r="F770" s="18">
        <v>22.67</v>
      </c>
      <c r="G770" s="16">
        <f t="shared" si="68"/>
        <v>-1.0043668122270644E-2</v>
      </c>
      <c r="J770" s="15">
        <f t="shared" si="69"/>
        <v>-6.7513005042782077E-3</v>
      </c>
      <c r="K770" s="15">
        <f t="shared" si="70"/>
        <v>-1.7171211612871471E-2</v>
      </c>
      <c r="L770" s="15">
        <f t="shared" si="71"/>
        <v>-1.0514088932458442E-2</v>
      </c>
    </row>
    <row r="771" spans="1:12" x14ac:dyDescent="0.3">
      <c r="A771" s="3">
        <v>43508</v>
      </c>
      <c r="B771" s="18">
        <v>41.5</v>
      </c>
      <c r="C771" s="16">
        <f t="shared" si="66"/>
        <v>-4.7961630695444457E-3</v>
      </c>
      <c r="D771" s="18">
        <v>92.39</v>
      </c>
      <c r="E771" s="16">
        <f t="shared" si="67"/>
        <v>-6.4899945916718771E-4</v>
      </c>
      <c r="F771" s="18">
        <v>22.45</v>
      </c>
      <c r="G771" s="16">
        <f t="shared" si="68"/>
        <v>-9.7044552271725593E-3</v>
      </c>
      <c r="J771" s="15">
        <f t="shared" si="69"/>
        <v>-5.3510860714394322E-3</v>
      </c>
      <c r="K771" s="15">
        <f t="shared" si="70"/>
        <v>-1.1216363007134685E-3</v>
      </c>
      <c r="L771" s="15">
        <f t="shared" si="71"/>
        <v>-1.0174876037360357E-2</v>
      </c>
    </row>
    <row r="772" spans="1:12" x14ac:dyDescent="0.3">
      <c r="A772" s="3">
        <v>43509</v>
      </c>
      <c r="B772" s="18">
        <v>41.24</v>
      </c>
      <c r="C772" s="16">
        <f t="shared" si="66"/>
        <v>-6.2650602409638489E-3</v>
      </c>
      <c r="D772" s="18">
        <v>92.47</v>
      </c>
      <c r="E772" s="16">
        <f t="shared" si="67"/>
        <v>8.6589457733521336E-4</v>
      </c>
      <c r="F772" s="18">
        <v>22.39</v>
      </c>
      <c r="G772" s="16">
        <f t="shared" si="68"/>
        <v>-2.6726057906458767E-3</v>
      </c>
      <c r="J772" s="15">
        <f t="shared" si="69"/>
        <v>-6.8199832428588354E-3</v>
      </c>
      <c r="K772" s="15">
        <f t="shared" si="70"/>
        <v>3.9325773578893265E-4</v>
      </c>
      <c r="L772" s="15">
        <f t="shared" si="71"/>
        <v>-3.1430266008336742E-3</v>
      </c>
    </row>
    <row r="773" spans="1:12" x14ac:dyDescent="0.3">
      <c r="A773" s="3">
        <v>43510</v>
      </c>
      <c r="B773" s="18">
        <v>41.03</v>
      </c>
      <c r="C773" s="16">
        <f t="shared" ref="C773:C836" si="72">B773/B772-1</f>
        <v>-5.0921435499515777E-3</v>
      </c>
      <c r="D773" s="18">
        <v>92.56</v>
      </c>
      <c r="E773" s="16">
        <f t="shared" ref="E773:E836" si="73">D773/D772-1</f>
        <v>9.7328863415158118E-4</v>
      </c>
      <c r="F773" s="18">
        <v>22.4</v>
      </c>
      <c r="G773" s="16">
        <f t="shared" ref="G773:G836" si="74">F773/F772-1</f>
        <v>4.4662795891015072E-4</v>
      </c>
      <c r="J773" s="15">
        <f t="shared" ref="J773:J836" si="75">C773-$C$1235</f>
        <v>-5.6470665518465642E-3</v>
      </c>
      <c r="K773" s="15">
        <f t="shared" ref="K773:K836" si="76">E773-$E$1235</f>
        <v>5.0065179260530047E-4</v>
      </c>
      <c r="L773" s="15">
        <f t="shared" ref="L773:L836" si="77">G773-$G$1235</f>
        <v>-2.3792851277646971E-5</v>
      </c>
    </row>
    <row r="774" spans="1:12" x14ac:dyDescent="0.3">
      <c r="A774" s="3">
        <v>43511</v>
      </c>
      <c r="B774" s="18">
        <v>40.89</v>
      </c>
      <c r="C774" s="16">
        <f t="shared" si="72"/>
        <v>-3.4121374603948151E-3</v>
      </c>
      <c r="D774" s="18">
        <v>92.07</v>
      </c>
      <c r="E774" s="16">
        <f t="shared" si="73"/>
        <v>-5.2938634399309903E-3</v>
      </c>
      <c r="F774" s="18">
        <v>22.26</v>
      </c>
      <c r="G774" s="16">
        <f t="shared" si="74"/>
        <v>-6.2499999999998668E-3</v>
      </c>
      <c r="J774" s="15">
        <f t="shared" si="75"/>
        <v>-3.9670604622898016E-3</v>
      </c>
      <c r="K774" s="15">
        <f t="shared" si="76"/>
        <v>-5.7665002814772711E-3</v>
      </c>
      <c r="L774" s="15">
        <f t="shared" si="77"/>
        <v>-6.7204208101876647E-3</v>
      </c>
    </row>
    <row r="775" spans="1:12" x14ac:dyDescent="0.3">
      <c r="A775" s="3">
        <v>43514</v>
      </c>
      <c r="B775" s="18">
        <v>40.700000000000003</v>
      </c>
      <c r="C775" s="16">
        <f t="shared" si="72"/>
        <v>-4.6466128637808746E-3</v>
      </c>
      <c r="D775" s="18">
        <v>91.26</v>
      </c>
      <c r="E775" s="16">
        <f t="shared" si="73"/>
        <v>-8.7976539589441627E-3</v>
      </c>
      <c r="F775" s="18">
        <v>22.17</v>
      </c>
      <c r="G775" s="16">
        <f t="shared" si="74"/>
        <v>-4.0431266846361336E-3</v>
      </c>
      <c r="J775" s="15">
        <f t="shared" si="75"/>
        <v>-5.201535865675861E-3</v>
      </c>
      <c r="K775" s="15">
        <f t="shared" si="76"/>
        <v>-9.2702908004904435E-3</v>
      </c>
      <c r="L775" s="15">
        <f t="shared" si="77"/>
        <v>-4.5135474948239315E-3</v>
      </c>
    </row>
    <row r="776" spans="1:12" x14ac:dyDescent="0.3">
      <c r="A776" s="3">
        <v>43515</v>
      </c>
      <c r="B776" s="18">
        <v>40.72</v>
      </c>
      <c r="C776" s="16">
        <f t="shared" si="72"/>
        <v>4.9140049140028452E-4</v>
      </c>
      <c r="D776" s="18">
        <v>91.66</v>
      </c>
      <c r="E776" s="16">
        <f t="shared" si="73"/>
        <v>4.3830813061580542E-3</v>
      </c>
      <c r="F776" s="18">
        <v>22.21</v>
      </c>
      <c r="G776" s="16">
        <f t="shared" si="74"/>
        <v>1.8042399639150997E-3</v>
      </c>
      <c r="J776" s="15">
        <f t="shared" si="75"/>
        <v>-6.3522510494701517E-5</v>
      </c>
      <c r="K776" s="15">
        <f t="shared" si="76"/>
        <v>3.9104444646117734E-3</v>
      </c>
      <c r="L776" s="15">
        <f t="shared" si="77"/>
        <v>1.3338191537273019E-3</v>
      </c>
    </row>
    <row r="777" spans="1:12" x14ac:dyDescent="0.3">
      <c r="A777" s="3">
        <v>43516</v>
      </c>
      <c r="B777" s="18">
        <v>41.27</v>
      </c>
      <c r="C777" s="16">
        <f t="shared" si="72"/>
        <v>1.3506876227898035E-2</v>
      </c>
      <c r="D777" s="18">
        <v>92.21</v>
      </c>
      <c r="E777" s="16">
        <f t="shared" si="73"/>
        <v>6.0004363953742867E-3</v>
      </c>
      <c r="F777" s="18">
        <v>22.35</v>
      </c>
      <c r="G777" s="16">
        <f t="shared" si="74"/>
        <v>6.303466906798727E-3</v>
      </c>
      <c r="J777" s="15">
        <f t="shared" si="75"/>
        <v>1.2951953226003048E-2</v>
      </c>
      <c r="K777" s="15">
        <f t="shared" si="76"/>
        <v>5.5277995538280059E-3</v>
      </c>
      <c r="L777" s="15">
        <f t="shared" si="77"/>
        <v>5.833046096610929E-3</v>
      </c>
    </row>
    <row r="778" spans="1:12" x14ac:dyDescent="0.3">
      <c r="A778" s="3">
        <v>43517</v>
      </c>
      <c r="B778" s="18">
        <v>41.45</v>
      </c>
      <c r="C778" s="16">
        <f t="shared" si="72"/>
        <v>4.3615216864549833E-3</v>
      </c>
      <c r="D778" s="18">
        <v>92.89</v>
      </c>
      <c r="E778" s="16">
        <f t="shared" si="73"/>
        <v>7.3744713154755281E-3</v>
      </c>
      <c r="F778" s="18">
        <v>22.38</v>
      </c>
      <c r="G778" s="16">
        <f t="shared" si="74"/>
        <v>1.3422818791946067E-3</v>
      </c>
      <c r="J778" s="15">
        <f t="shared" si="75"/>
        <v>3.8065986845599972E-3</v>
      </c>
      <c r="K778" s="15">
        <f t="shared" si="76"/>
        <v>6.9018344739292473E-3</v>
      </c>
      <c r="L778" s="15">
        <f t="shared" si="77"/>
        <v>8.7186106900680898E-4</v>
      </c>
    </row>
    <row r="779" spans="1:12" x14ac:dyDescent="0.3">
      <c r="A779" s="3">
        <v>43518</v>
      </c>
      <c r="B779" s="18">
        <v>41.68</v>
      </c>
      <c r="C779" s="16">
        <f t="shared" si="72"/>
        <v>5.5488540410131293E-3</v>
      </c>
      <c r="D779" s="18">
        <v>93.28</v>
      </c>
      <c r="E779" s="16">
        <f t="shared" si="73"/>
        <v>4.1985143718377138E-3</v>
      </c>
      <c r="F779" s="18">
        <v>22.49</v>
      </c>
      <c r="G779" s="16">
        <f t="shared" si="74"/>
        <v>4.9151027703306926E-3</v>
      </c>
      <c r="J779" s="15">
        <f t="shared" si="75"/>
        <v>4.9939310391181428E-3</v>
      </c>
      <c r="K779" s="15">
        <f t="shared" si="76"/>
        <v>3.725877530291433E-3</v>
      </c>
      <c r="L779" s="15">
        <f t="shared" si="77"/>
        <v>4.4446819601428947E-3</v>
      </c>
    </row>
    <row r="780" spans="1:12" x14ac:dyDescent="0.3">
      <c r="A780" s="3">
        <v>43521</v>
      </c>
      <c r="B780" s="18">
        <v>42.04</v>
      </c>
      <c r="C780" s="16">
        <f t="shared" si="72"/>
        <v>8.6372360844528817E-3</v>
      </c>
      <c r="D780" s="18">
        <v>93.6</v>
      </c>
      <c r="E780" s="16">
        <f t="shared" si="73"/>
        <v>3.4305317324183626E-3</v>
      </c>
      <c r="F780" s="18">
        <v>22.63</v>
      </c>
      <c r="G780" s="16">
        <f t="shared" si="74"/>
        <v>6.2249888839485124E-3</v>
      </c>
      <c r="J780" s="15">
        <f t="shared" si="75"/>
        <v>8.0823130825578952E-3</v>
      </c>
      <c r="K780" s="15">
        <f t="shared" si="76"/>
        <v>2.9578948908720818E-3</v>
      </c>
      <c r="L780" s="15">
        <f t="shared" si="77"/>
        <v>5.7545680737607144E-3</v>
      </c>
    </row>
    <row r="781" spans="1:12" x14ac:dyDescent="0.3">
      <c r="A781" s="3">
        <v>43522</v>
      </c>
      <c r="B781" s="18">
        <v>41.86</v>
      </c>
      <c r="C781" s="16">
        <f t="shared" si="72"/>
        <v>-4.2816365366318276E-3</v>
      </c>
      <c r="D781" s="18">
        <v>93.38</v>
      </c>
      <c r="E781" s="16">
        <f t="shared" si="73"/>
        <v>-2.3504273504273421E-3</v>
      </c>
      <c r="F781" s="18">
        <v>22.59</v>
      </c>
      <c r="G781" s="16">
        <f t="shared" si="74"/>
        <v>-1.7675651789659241E-3</v>
      </c>
      <c r="J781" s="15">
        <f t="shared" si="75"/>
        <v>-4.8365595385268141E-3</v>
      </c>
      <c r="K781" s="15">
        <f t="shared" si="76"/>
        <v>-2.8230641919736229E-3</v>
      </c>
      <c r="L781" s="15">
        <f t="shared" si="77"/>
        <v>-2.2379859891537217E-3</v>
      </c>
    </row>
    <row r="782" spans="1:12" x14ac:dyDescent="0.3">
      <c r="A782" s="3">
        <v>43523</v>
      </c>
      <c r="B782" s="18">
        <v>41.76</v>
      </c>
      <c r="C782" s="16">
        <f t="shared" si="72"/>
        <v>-2.3889154323937234E-3</v>
      </c>
      <c r="D782" s="18">
        <v>93.46</v>
      </c>
      <c r="E782" s="16">
        <f t="shared" si="73"/>
        <v>8.5671449989299653E-4</v>
      </c>
      <c r="F782" s="18">
        <v>22.58</v>
      </c>
      <c r="G782" s="16">
        <f t="shared" si="74"/>
        <v>-4.4267374944673143E-4</v>
      </c>
      <c r="J782" s="15">
        <f t="shared" si="75"/>
        <v>-2.9438384342887094E-3</v>
      </c>
      <c r="K782" s="15">
        <f t="shared" si="76"/>
        <v>3.8407765834671582E-4</v>
      </c>
      <c r="L782" s="15">
        <f t="shared" si="77"/>
        <v>-9.1309455963452918E-4</v>
      </c>
    </row>
    <row r="783" spans="1:12" x14ac:dyDescent="0.3">
      <c r="A783" s="3">
        <v>43524</v>
      </c>
      <c r="B783" s="18">
        <v>41.97</v>
      </c>
      <c r="C783" s="16">
        <f t="shared" si="72"/>
        <v>5.0287356321838672E-3</v>
      </c>
      <c r="D783" s="18">
        <v>93.91</v>
      </c>
      <c r="E783" s="16">
        <f t="shared" si="73"/>
        <v>4.8148940723304889E-3</v>
      </c>
      <c r="F783" s="18">
        <v>22.74</v>
      </c>
      <c r="G783" s="16">
        <f t="shared" si="74"/>
        <v>7.0859167404782042E-3</v>
      </c>
      <c r="J783" s="15">
        <f t="shared" si="75"/>
        <v>4.4738126302888807E-3</v>
      </c>
      <c r="K783" s="15">
        <f t="shared" si="76"/>
        <v>4.3422572307842081E-3</v>
      </c>
      <c r="L783" s="15">
        <f t="shared" si="77"/>
        <v>6.6154959302904062E-3</v>
      </c>
    </row>
    <row r="784" spans="1:12" x14ac:dyDescent="0.3">
      <c r="A784" s="3">
        <v>43525</v>
      </c>
      <c r="B784" s="18">
        <v>42.21</v>
      </c>
      <c r="C784" s="16">
        <f t="shared" si="72"/>
        <v>5.7183702644747481E-3</v>
      </c>
      <c r="D784" s="18">
        <v>95.16</v>
      </c>
      <c r="E784" s="16">
        <f t="shared" si="73"/>
        <v>1.3310616547758558E-2</v>
      </c>
      <c r="F784" s="18">
        <v>23.11</v>
      </c>
      <c r="G784" s="16">
        <f t="shared" si="74"/>
        <v>1.6270888302550635E-2</v>
      </c>
      <c r="J784" s="15">
        <f t="shared" si="75"/>
        <v>5.1634472625797616E-3</v>
      </c>
      <c r="K784" s="15">
        <f t="shared" si="76"/>
        <v>1.2837979706212277E-2</v>
      </c>
      <c r="L784" s="15">
        <f t="shared" si="77"/>
        <v>1.5800467492362837E-2</v>
      </c>
    </row>
    <row r="785" spans="1:12" x14ac:dyDescent="0.3">
      <c r="A785" s="3">
        <v>43529</v>
      </c>
      <c r="B785" s="18">
        <v>42.8</v>
      </c>
      <c r="C785" s="16">
        <f t="shared" si="72"/>
        <v>1.3977730395640764E-2</v>
      </c>
      <c r="D785" s="18">
        <v>97.13</v>
      </c>
      <c r="E785" s="16">
        <f t="shared" si="73"/>
        <v>2.0701975620008417E-2</v>
      </c>
      <c r="F785" s="18">
        <v>23.88</v>
      </c>
      <c r="G785" s="16">
        <f t="shared" si="74"/>
        <v>3.3318909562959798E-2</v>
      </c>
      <c r="J785" s="15">
        <f t="shared" si="75"/>
        <v>1.3422807393745777E-2</v>
      </c>
      <c r="K785" s="15">
        <f t="shared" si="76"/>
        <v>2.0229338778462138E-2</v>
      </c>
      <c r="L785" s="15">
        <f t="shared" si="77"/>
        <v>3.2848488752772E-2</v>
      </c>
    </row>
    <row r="786" spans="1:12" x14ac:dyDescent="0.3">
      <c r="A786" s="3">
        <v>43530</v>
      </c>
      <c r="B786" s="18">
        <v>43.06</v>
      </c>
      <c r="C786" s="16">
        <f t="shared" si="72"/>
        <v>6.0747663551403708E-3</v>
      </c>
      <c r="D786" s="18">
        <v>97.98</v>
      </c>
      <c r="E786" s="16">
        <f t="shared" si="73"/>
        <v>8.7511582415320532E-3</v>
      </c>
      <c r="F786" s="18">
        <v>24.28</v>
      </c>
      <c r="G786" s="16">
        <f t="shared" si="74"/>
        <v>1.675041876046901E-2</v>
      </c>
      <c r="J786" s="15">
        <f t="shared" si="75"/>
        <v>5.5198433532453843E-3</v>
      </c>
      <c r="K786" s="15">
        <f t="shared" si="76"/>
        <v>8.2785213999857724E-3</v>
      </c>
      <c r="L786" s="15">
        <f t="shared" si="77"/>
        <v>1.6279997950281212E-2</v>
      </c>
    </row>
    <row r="787" spans="1:12" x14ac:dyDescent="0.3">
      <c r="A787" s="3">
        <v>43531</v>
      </c>
      <c r="B787" s="18">
        <v>42.92</v>
      </c>
      <c r="C787" s="16">
        <f t="shared" si="72"/>
        <v>-3.2512772875058493E-3</v>
      </c>
      <c r="D787" s="18">
        <v>97.95</v>
      </c>
      <c r="E787" s="16">
        <f t="shared" si="73"/>
        <v>-3.0618493570122585E-4</v>
      </c>
      <c r="F787" s="18">
        <v>24.44</v>
      </c>
      <c r="G787" s="16">
        <f t="shared" si="74"/>
        <v>6.5897858319605707E-3</v>
      </c>
      <c r="J787" s="15">
        <f t="shared" si="75"/>
        <v>-3.8062002894008354E-3</v>
      </c>
      <c r="K787" s="15">
        <f t="shared" si="76"/>
        <v>-7.7882177724750655E-4</v>
      </c>
      <c r="L787" s="15">
        <f t="shared" si="77"/>
        <v>6.1193650217727727E-3</v>
      </c>
    </row>
    <row r="788" spans="1:12" x14ac:dyDescent="0.3">
      <c r="A788" s="3">
        <v>43532</v>
      </c>
      <c r="B788" s="18">
        <v>42.86</v>
      </c>
      <c r="C788" s="16">
        <f t="shared" si="72"/>
        <v>-1.3979496738117936E-3</v>
      </c>
      <c r="D788" s="18">
        <v>97.96</v>
      </c>
      <c r="E788" s="16">
        <f t="shared" si="73"/>
        <v>1.0209290454299413E-4</v>
      </c>
      <c r="F788" s="18">
        <v>24.58</v>
      </c>
      <c r="G788" s="16">
        <f t="shared" si="74"/>
        <v>5.72831423895237E-3</v>
      </c>
      <c r="J788" s="15">
        <f t="shared" si="75"/>
        <v>-1.9528726757067796E-3</v>
      </c>
      <c r="K788" s="15">
        <f t="shared" si="76"/>
        <v>-3.7054393700328657E-4</v>
      </c>
      <c r="L788" s="15">
        <f t="shared" si="77"/>
        <v>5.2578934287645721E-3</v>
      </c>
    </row>
    <row r="789" spans="1:12" x14ac:dyDescent="0.3">
      <c r="A789" s="3">
        <v>43535</v>
      </c>
      <c r="B789" s="18">
        <v>43.56</v>
      </c>
      <c r="C789" s="16">
        <f t="shared" si="72"/>
        <v>1.6332244517032191E-2</v>
      </c>
      <c r="D789" s="18">
        <v>99.64</v>
      </c>
      <c r="E789" s="16">
        <f t="shared" si="73"/>
        <v>1.7149857084524323E-2</v>
      </c>
      <c r="F789" s="18">
        <v>25.06</v>
      </c>
      <c r="G789" s="16">
        <f t="shared" si="74"/>
        <v>1.9528071602929131E-2</v>
      </c>
      <c r="J789" s="15">
        <f t="shared" si="75"/>
        <v>1.5777321515137204E-2</v>
      </c>
      <c r="K789" s="15">
        <f t="shared" si="76"/>
        <v>1.6677220242978043E-2</v>
      </c>
      <c r="L789" s="15">
        <f t="shared" si="77"/>
        <v>1.9057650792741333E-2</v>
      </c>
    </row>
    <row r="790" spans="1:12" x14ac:dyDescent="0.3">
      <c r="A790" s="3">
        <v>43536</v>
      </c>
      <c r="B790" s="18">
        <v>43.93</v>
      </c>
      <c r="C790" s="16">
        <f t="shared" si="72"/>
        <v>8.4940312213039881E-3</v>
      </c>
      <c r="D790" s="18">
        <v>100.66</v>
      </c>
      <c r="E790" s="16">
        <f t="shared" si="73"/>
        <v>1.0236852669610608E-2</v>
      </c>
      <c r="F790" s="18">
        <v>25.66</v>
      </c>
      <c r="G790" s="16">
        <f t="shared" si="74"/>
        <v>2.3942537909018347E-2</v>
      </c>
      <c r="J790" s="15">
        <f t="shared" si="75"/>
        <v>7.9391082194090017E-3</v>
      </c>
      <c r="K790" s="15">
        <f t="shared" si="76"/>
        <v>9.7642158280643269E-3</v>
      </c>
      <c r="L790" s="15">
        <f t="shared" si="77"/>
        <v>2.3472117098830549E-2</v>
      </c>
    </row>
    <row r="791" spans="1:12" x14ac:dyDescent="0.3">
      <c r="A791" s="3">
        <v>43537</v>
      </c>
      <c r="B791" s="18">
        <v>43.82</v>
      </c>
      <c r="C791" s="16">
        <f t="shared" si="72"/>
        <v>-2.5039836102890289E-3</v>
      </c>
      <c r="D791" s="18">
        <v>100.46</v>
      </c>
      <c r="E791" s="16">
        <f t="shared" si="73"/>
        <v>-1.9868865487780996E-3</v>
      </c>
      <c r="F791" s="18">
        <v>25.48</v>
      </c>
      <c r="G791" s="16">
        <f t="shared" si="74"/>
        <v>-7.0148090413094666E-3</v>
      </c>
      <c r="J791" s="15">
        <f t="shared" si="75"/>
        <v>-3.058906612184015E-3</v>
      </c>
      <c r="K791" s="15">
        <f t="shared" si="76"/>
        <v>-2.4595233903243804E-3</v>
      </c>
      <c r="L791" s="15">
        <f t="shared" si="77"/>
        <v>-7.4852298514972646E-3</v>
      </c>
    </row>
    <row r="792" spans="1:12" x14ac:dyDescent="0.3">
      <c r="A792" s="3">
        <v>43538</v>
      </c>
      <c r="B792" s="18">
        <v>43.86</v>
      </c>
      <c r="C792" s="16">
        <f t="shared" si="72"/>
        <v>9.128251939753973E-4</v>
      </c>
      <c r="D792" s="18">
        <v>99.98</v>
      </c>
      <c r="E792" s="16">
        <f t="shared" si="73"/>
        <v>-4.7780211029264663E-3</v>
      </c>
      <c r="F792" s="18">
        <v>25.51</v>
      </c>
      <c r="G792" s="16">
        <f t="shared" si="74"/>
        <v>1.1773940345369827E-3</v>
      </c>
      <c r="J792" s="15">
        <f t="shared" si="75"/>
        <v>3.5790219208041126E-4</v>
      </c>
      <c r="K792" s="15">
        <f t="shared" si="76"/>
        <v>-5.2506579444727471E-3</v>
      </c>
      <c r="L792" s="15">
        <f t="shared" si="77"/>
        <v>7.0697322434918491E-4</v>
      </c>
    </row>
    <row r="793" spans="1:12" x14ac:dyDescent="0.3">
      <c r="A793" s="3">
        <v>43539</v>
      </c>
      <c r="B793" s="18">
        <v>44.18</v>
      </c>
      <c r="C793" s="16">
        <f t="shared" si="72"/>
        <v>7.2959416324669402E-3</v>
      </c>
      <c r="D793" s="18">
        <v>100.11</v>
      </c>
      <c r="E793" s="16">
        <f t="shared" si="73"/>
        <v>1.300260052010449E-3</v>
      </c>
      <c r="F793" s="18">
        <v>25.34</v>
      </c>
      <c r="G793" s="16">
        <f t="shared" si="74"/>
        <v>-6.6640533124265877E-3</v>
      </c>
      <c r="J793" s="15">
        <f t="shared" si="75"/>
        <v>6.7410186305719537E-3</v>
      </c>
      <c r="K793" s="15">
        <f t="shared" si="76"/>
        <v>8.2762321046416832E-4</v>
      </c>
      <c r="L793" s="15">
        <f t="shared" si="77"/>
        <v>-7.1344741226143857E-3</v>
      </c>
    </row>
    <row r="794" spans="1:12" x14ac:dyDescent="0.3">
      <c r="A794" s="3">
        <v>43542</v>
      </c>
      <c r="B794" s="18">
        <v>44.21</v>
      </c>
      <c r="C794" s="16">
        <f t="shared" si="72"/>
        <v>6.7904028972387565E-4</v>
      </c>
      <c r="D794" s="18">
        <v>100.09</v>
      </c>
      <c r="E794" s="16">
        <f t="shared" si="73"/>
        <v>-1.9978024173405995E-4</v>
      </c>
      <c r="F794" s="18">
        <v>25.34</v>
      </c>
      <c r="G794" s="16">
        <f t="shared" si="74"/>
        <v>0</v>
      </c>
      <c r="J794" s="15">
        <f t="shared" si="75"/>
        <v>1.2411728782888961E-4</v>
      </c>
      <c r="K794" s="15">
        <f t="shared" si="76"/>
        <v>-6.7241708328034065E-4</v>
      </c>
      <c r="L794" s="15">
        <f t="shared" si="77"/>
        <v>-4.704208101877977E-4</v>
      </c>
    </row>
    <row r="795" spans="1:12" x14ac:dyDescent="0.3">
      <c r="A795" s="3">
        <v>43543</v>
      </c>
      <c r="B795" s="18">
        <v>44.42</v>
      </c>
      <c r="C795" s="16">
        <f t="shared" si="72"/>
        <v>4.7500565482923029E-3</v>
      </c>
      <c r="D795" s="18">
        <v>100.6</v>
      </c>
      <c r="E795" s="16">
        <f t="shared" si="73"/>
        <v>5.0954141272854248E-3</v>
      </c>
      <c r="F795" s="18">
        <v>25.54</v>
      </c>
      <c r="G795" s="16">
        <f t="shared" si="74"/>
        <v>7.8926598263615588E-3</v>
      </c>
      <c r="J795" s="15">
        <f t="shared" si="75"/>
        <v>4.1951335463973165E-3</v>
      </c>
      <c r="K795" s="15">
        <f t="shared" si="76"/>
        <v>4.6227772857391439E-3</v>
      </c>
      <c r="L795" s="15">
        <f t="shared" si="77"/>
        <v>7.4222390161737609E-3</v>
      </c>
    </row>
    <row r="796" spans="1:12" x14ac:dyDescent="0.3">
      <c r="A796" s="3">
        <v>43544</v>
      </c>
      <c r="B796" s="18">
        <v>44.25</v>
      </c>
      <c r="C796" s="16">
        <f t="shared" si="72"/>
        <v>-3.8271049076992192E-3</v>
      </c>
      <c r="D796" s="18">
        <v>100.39</v>
      </c>
      <c r="E796" s="16">
        <f t="shared" si="73"/>
        <v>-2.0874751491053445E-3</v>
      </c>
      <c r="F796" s="18">
        <v>25.61</v>
      </c>
      <c r="G796" s="16">
        <f t="shared" si="74"/>
        <v>2.7407987470633444E-3</v>
      </c>
      <c r="J796" s="15">
        <f t="shared" si="75"/>
        <v>-4.3820279095942057E-3</v>
      </c>
      <c r="K796" s="15">
        <f t="shared" si="76"/>
        <v>-2.5601119906516253E-3</v>
      </c>
      <c r="L796" s="15">
        <f t="shared" si="77"/>
        <v>2.2703779368755468E-3</v>
      </c>
    </row>
    <row r="797" spans="1:12" x14ac:dyDescent="0.3">
      <c r="A797" s="3">
        <v>43546</v>
      </c>
      <c r="B797" s="18">
        <v>44.1</v>
      </c>
      <c r="C797" s="16">
        <f t="shared" si="72"/>
        <v>-3.3898305084745228E-3</v>
      </c>
      <c r="D797" s="18">
        <v>100.03</v>
      </c>
      <c r="E797" s="16">
        <f t="shared" si="73"/>
        <v>-3.586014543281224E-3</v>
      </c>
      <c r="F797" s="18">
        <v>25.52</v>
      </c>
      <c r="G797" s="16">
        <f t="shared" si="74"/>
        <v>-3.5142522452167313E-3</v>
      </c>
      <c r="J797" s="15">
        <f t="shared" si="75"/>
        <v>-3.9447535103695093E-3</v>
      </c>
      <c r="K797" s="15">
        <f t="shared" si="76"/>
        <v>-4.0586513848275049E-3</v>
      </c>
      <c r="L797" s="15">
        <f t="shared" si="77"/>
        <v>-3.9846730554045293E-3</v>
      </c>
    </row>
    <row r="798" spans="1:12" x14ac:dyDescent="0.3">
      <c r="A798" s="3">
        <v>43549</v>
      </c>
      <c r="B798" s="18">
        <v>43.84</v>
      </c>
      <c r="C798" s="16">
        <f t="shared" si="72"/>
        <v>-5.8956916099772716E-3</v>
      </c>
      <c r="D798" s="18">
        <v>99.18</v>
      </c>
      <c r="E798" s="16">
        <f t="shared" si="73"/>
        <v>-8.4974507647704867E-3</v>
      </c>
      <c r="F798" s="18">
        <v>25.15</v>
      </c>
      <c r="G798" s="16">
        <f t="shared" si="74"/>
        <v>-1.4498432601880884E-2</v>
      </c>
      <c r="J798" s="15">
        <f t="shared" si="75"/>
        <v>-6.4506146118722581E-3</v>
      </c>
      <c r="K798" s="15">
        <f t="shared" si="76"/>
        <v>-8.9700876063167675E-3</v>
      </c>
      <c r="L798" s="15">
        <f t="shared" si="77"/>
        <v>-1.4968853412068682E-2</v>
      </c>
    </row>
    <row r="799" spans="1:12" x14ac:dyDescent="0.3">
      <c r="A799" s="3">
        <v>43550</v>
      </c>
      <c r="B799" s="18">
        <v>44.23</v>
      </c>
      <c r="C799" s="16">
        <f t="shared" si="72"/>
        <v>8.8959854014596385E-3</v>
      </c>
      <c r="D799" s="18">
        <v>100.12</v>
      </c>
      <c r="E799" s="16">
        <f t="shared" si="73"/>
        <v>9.4777172817099853E-3</v>
      </c>
      <c r="F799" s="18">
        <v>25.28</v>
      </c>
      <c r="G799" s="16">
        <f t="shared" si="74"/>
        <v>5.1689860834991386E-3</v>
      </c>
      <c r="J799" s="15">
        <f t="shared" si="75"/>
        <v>8.341062399564652E-3</v>
      </c>
      <c r="K799" s="15">
        <f t="shared" si="76"/>
        <v>9.0050804401637045E-3</v>
      </c>
      <c r="L799" s="15">
        <f t="shared" si="77"/>
        <v>4.6985652733113406E-3</v>
      </c>
    </row>
    <row r="800" spans="1:12" x14ac:dyDescent="0.3">
      <c r="A800" s="3">
        <v>43551</v>
      </c>
      <c r="B800" s="18">
        <v>44.04</v>
      </c>
      <c r="C800" s="16">
        <f t="shared" si="72"/>
        <v>-4.2957268822065853E-3</v>
      </c>
      <c r="D800" s="18">
        <v>100.8</v>
      </c>
      <c r="E800" s="16">
        <f t="shared" si="73"/>
        <v>6.7918497802637035E-3</v>
      </c>
      <c r="F800" s="18">
        <v>25.36</v>
      </c>
      <c r="G800" s="16">
        <f t="shared" si="74"/>
        <v>3.1645569620253333E-3</v>
      </c>
      <c r="J800" s="15">
        <f t="shared" si="75"/>
        <v>-4.8506498841015717E-3</v>
      </c>
      <c r="K800" s="15">
        <f t="shared" si="76"/>
        <v>6.3192129387174226E-3</v>
      </c>
      <c r="L800" s="15">
        <f t="shared" si="77"/>
        <v>2.6941361518375358E-3</v>
      </c>
    </row>
    <row r="801" spans="1:12" x14ac:dyDescent="0.3">
      <c r="A801" s="3">
        <v>43552</v>
      </c>
      <c r="B801" s="18">
        <v>44.41</v>
      </c>
      <c r="C801" s="16">
        <f t="shared" si="72"/>
        <v>8.401453224341493E-3</v>
      </c>
      <c r="D801" s="18">
        <v>101.49</v>
      </c>
      <c r="E801" s="16">
        <f t="shared" si="73"/>
        <v>6.8452380952381819E-3</v>
      </c>
      <c r="F801" s="18">
        <v>25.58</v>
      </c>
      <c r="G801" s="16">
        <f t="shared" si="74"/>
        <v>8.6750788643532584E-3</v>
      </c>
      <c r="J801" s="15">
        <f t="shared" si="75"/>
        <v>7.8465302224465065E-3</v>
      </c>
      <c r="K801" s="15">
        <f t="shared" si="76"/>
        <v>6.3726012536919011E-3</v>
      </c>
      <c r="L801" s="15">
        <f t="shared" si="77"/>
        <v>8.2046580541654604E-3</v>
      </c>
    </row>
    <row r="802" spans="1:12" x14ac:dyDescent="0.3">
      <c r="A802" s="3">
        <v>43553</v>
      </c>
      <c r="B802" s="18">
        <v>44.62</v>
      </c>
      <c r="C802" s="16">
        <f t="shared" si="72"/>
        <v>4.7286647151543182E-3</v>
      </c>
      <c r="D802" s="18">
        <v>102.22</v>
      </c>
      <c r="E802" s="16">
        <f t="shared" si="73"/>
        <v>7.1928268794956285E-3</v>
      </c>
      <c r="F802" s="18">
        <v>25.81</v>
      </c>
      <c r="G802" s="16">
        <f t="shared" si="74"/>
        <v>8.9913995308834593E-3</v>
      </c>
      <c r="J802" s="15">
        <f t="shared" si="75"/>
        <v>4.1737417132593317E-3</v>
      </c>
      <c r="K802" s="15">
        <f t="shared" si="76"/>
        <v>6.7201900379493477E-3</v>
      </c>
      <c r="L802" s="15">
        <f t="shared" si="77"/>
        <v>8.5209787206956614E-3</v>
      </c>
    </row>
    <row r="803" spans="1:12" x14ac:dyDescent="0.3">
      <c r="A803" s="3">
        <v>43556</v>
      </c>
      <c r="B803" s="18">
        <v>44.84</v>
      </c>
      <c r="C803" s="16">
        <f t="shared" si="72"/>
        <v>4.93052442850761E-3</v>
      </c>
      <c r="D803" s="18">
        <v>102.6</v>
      </c>
      <c r="E803" s="16">
        <f t="shared" si="73"/>
        <v>3.7174721189590088E-3</v>
      </c>
      <c r="F803" s="18">
        <v>26.1</v>
      </c>
      <c r="G803" s="16">
        <f t="shared" si="74"/>
        <v>1.1235955056179803E-2</v>
      </c>
      <c r="J803" s="15">
        <f t="shared" si="75"/>
        <v>4.3756014266126235E-3</v>
      </c>
      <c r="K803" s="15">
        <f t="shared" si="76"/>
        <v>3.2448352774127279E-3</v>
      </c>
      <c r="L803" s="15">
        <f t="shared" si="77"/>
        <v>1.0765534245992005E-2</v>
      </c>
    </row>
    <row r="804" spans="1:12" x14ac:dyDescent="0.3">
      <c r="A804" s="3">
        <v>43557</v>
      </c>
      <c r="B804" s="18">
        <v>44.97</v>
      </c>
      <c r="C804" s="16">
        <f t="shared" si="72"/>
        <v>2.899197145405763E-3</v>
      </c>
      <c r="D804" s="18">
        <v>102.61</v>
      </c>
      <c r="E804" s="16">
        <f t="shared" si="73"/>
        <v>9.7465886939707147E-5</v>
      </c>
      <c r="F804" s="18">
        <v>26.01</v>
      </c>
      <c r="G804" s="16">
        <f t="shared" si="74"/>
        <v>-3.4482758620689724E-3</v>
      </c>
      <c r="J804" s="15">
        <f t="shared" si="75"/>
        <v>2.344274143510777E-3</v>
      </c>
      <c r="K804" s="15">
        <f t="shared" si="76"/>
        <v>-3.7517095460657356E-4</v>
      </c>
      <c r="L804" s="15">
        <f t="shared" si="77"/>
        <v>-3.9186966722567704E-3</v>
      </c>
    </row>
    <row r="805" spans="1:12" x14ac:dyDescent="0.3">
      <c r="A805" s="3">
        <v>43558</v>
      </c>
      <c r="B805" s="18">
        <v>44.63</v>
      </c>
      <c r="C805" s="16">
        <f t="shared" si="72"/>
        <v>-7.5605959528574074E-3</v>
      </c>
      <c r="D805" s="18">
        <v>101.61</v>
      </c>
      <c r="E805" s="16">
        <f t="shared" si="73"/>
        <v>-9.7456388266250471E-3</v>
      </c>
      <c r="F805" s="18">
        <v>25.72</v>
      </c>
      <c r="G805" s="16">
        <f t="shared" si="74"/>
        <v>-1.1149557862360715E-2</v>
      </c>
      <c r="J805" s="15">
        <f t="shared" si="75"/>
        <v>-8.1155189547523938E-3</v>
      </c>
      <c r="K805" s="15">
        <f t="shared" si="76"/>
        <v>-1.0218275668171328E-2</v>
      </c>
      <c r="L805" s="15">
        <f t="shared" si="77"/>
        <v>-1.1619978672548513E-2</v>
      </c>
    </row>
    <row r="806" spans="1:12" x14ac:dyDescent="0.3">
      <c r="A806" s="3">
        <v>43559</v>
      </c>
      <c r="B806" s="18">
        <v>44.59</v>
      </c>
      <c r="C806" s="16">
        <f t="shared" si="72"/>
        <v>-8.9625812233917745E-4</v>
      </c>
      <c r="D806" s="18">
        <v>101.47</v>
      </c>
      <c r="E806" s="16">
        <f t="shared" si="73"/>
        <v>-1.3778171439818854E-3</v>
      </c>
      <c r="F806" s="18">
        <v>25.64</v>
      </c>
      <c r="G806" s="16">
        <f t="shared" si="74"/>
        <v>-3.1104199066873672E-3</v>
      </c>
      <c r="J806" s="15">
        <f t="shared" si="75"/>
        <v>-1.4511811242341635E-3</v>
      </c>
      <c r="K806" s="15">
        <f t="shared" si="76"/>
        <v>-1.8504539855281662E-3</v>
      </c>
      <c r="L806" s="15">
        <f t="shared" si="77"/>
        <v>-3.5808407168751648E-3</v>
      </c>
    </row>
    <row r="807" spans="1:12" x14ac:dyDescent="0.3">
      <c r="A807" s="3">
        <v>43560</v>
      </c>
      <c r="B807" s="18">
        <v>44.84</v>
      </c>
      <c r="C807" s="16">
        <f t="shared" si="72"/>
        <v>5.6066382596995368E-3</v>
      </c>
      <c r="D807" s="18">
        <v>102.29</v>
      </c>
      <c r="E807" s="16">
        <f t="shared" si="73"/>
        <v>8.0812062678625729E-3</v>
      </c>
      <c r="F807" s="18">
        <v>25.88</v>
      </c>
      <c r="G807" s="16">
        <f t="shared" si="74"/>
        <v>9.3603744149766133E-3</v>
      </c>
      <c r="J807" s="15">
        <f t="shared" si="75"/>
        <v>5.0517152578045503E-3</v>
      </c>
      <c r="K807" s="15">
        <f t="shared" si="76"/>
        <v>7.6085694263162921E-3</v>
      </c>
      <c r="L807" s="15">
        <f t="shared" si="77"/>
        <v>8.8899536047888153E-3</v>
      </c>
    </row>
    <row r="808" spans="1:12" x14ac:dyDescent="0.3">
      <c r="A808" s="3">
        <v>43563</v>
      </c>
      <c r="B808" s="18">
        <v>44.67</v>
      </c>
      <c r="C808" s="16">
        <f t="shared" si="72"/>
        <v>-3.7912578055308011E-3</v>
      </c>
      <c r="D808" s="18">
        <v>101.77</v>
      </c>
      <c r="E808" s="16">
        <f t="shared" si="73"/>
        <v>-5.0835858832731784E-3</v>
      </c>
      <c r="F808" s="18">
        <v>25.91</v>
      </c>
      <c r="G808" s="16">
        <f t="shared" si="74"/>
        <v>1.1591962905719289E-3</v>
      </c>
      <c r="J808" s="15">
        <f t="shared" si="75"/>
        <v>-4.3461808074257875E-3</v>
      </c>
      <c r="K808" s="15">
        <f t="shared" si="76"/>
        <v>-5.5562227248194592E-3</v>
      </c>
      <c r="L808" s="15">
        <f t="shared" si="77"/>
        <v>6.8877548038413111E-4</v>
      </c>
    </row>
    <row r="809" spans="1:12" x14ac:dyDescent="0.3">
      <c r="A809" s="3">
        <v>43564</v>
      </c>
      <c r="B809" s="18">
        <v>44.89</v>
      </c>
      <c r="C809" s="16">
        <f t="shared" si="72"/>
        <v>4.9250055965972539E-3</v>
      </c>
      <c r="D809" s="18">
        <v>101.71</v>
      </c>
      <c r="E809" s="16">
        <f t="shared" si="73"/>
        <v>-5.8956470472637523E-4</v>
      </c>
      <c r="F809" s="18">
        <v>25.84</v>
      </c>
      <c r="G809" s="16">
        <f t="shared" si="74"/>
        <v>-2.7016595908915253E-3</v>
      </c>
      <c r="J809" s="15">
        <f t="shared" si="75"/>
        <v>4.3700825947022674E-3</v>
      </c>
      <c r="K809" s="15">
        <f t="shared" si="76"/>
        <v>-1.062201546272656E-3</v>
      </c>
      <c r="L809" s="15">
        <f t="shared" si="77"/>
        <v>-3.1720804010793228E-3</v>
      </c>
    </row>
    <row r="810" spans="1:12" x14ac:dyDescent="0.3">
      <c r="A810" s="3">
        <v>43565</v>
      </c>
      <c r="B810" s="18">
        <v>44.57</v>
      </c>
      <c r="C810" s="16">
        <f t="shared" si="72"/>
        <v>-7.1285364223657721E-3</v>
      </c>
      <c r="D810" s="18">
        <v>101.94</v>
      </c>
      <c r="E810" s="16">
        <f t="shared" si="73"/>
        <v>2.2613312358668036E-3</v>
      </c>
      <c r="F810" s="18">
        <v>25.91</v>
      </c>
      <c r="G810" s="16">
        <f t="shared" si="74"/>
        <v>2.7089783281732949E-3</v>
      </c>
      <c r="J810" s="15">
        <f t="shared" si="75"/>
        <v>-7.6834594242607586E-3</v>
      </c>
      <c r="K810" s="15">
        <f t="shared" si="76"/>
        <v>1.7886943943205228E-3</v>
      </c>
      <c r="L810" s="15">
        <f t="shared" si="77"/>
        <v>2.2385575179854973E-3</v>
      </c>
    </row>
    <row r="811" spans="1:12" x14ac:dyDescent="0.3">
      <c r="A811" s="3">
        <v>43566</v>
      </c>
      <c r="B811" s="18">
        <v>44.58</v>
      </c>
      <c r="C811" s="16">
        <f t="shared" si="72"/>
        <v>2.2436616558207945E-4</v>
      </c>
      <c r="D811" s="18">
        <v>101.96</v>
      </c>
      <c r="E811" s="16">
        <f t="shared" si="73"/>
        <v>1.961938395134144E-4</v>
      </c>
      <c r="F811" s="18">
        <v>25.88</v>
      </c>
      <c r="G811" s="16">
        <f t="shared" si="74"/>
        <v>-1.1578541103821616E-3</v>
      </c>
      <c r="J811" s="15">
        <f t="shared" si="75"/>
        <v>-3.3055683631290659E-4</v>
      </c>
      <c r="K811" s="15">
        <f t="shared" si="76"/>
        <v>-2.764430020328663E-4</v>
      </c>
      <c r="L811" s="15">
        <f t="shared" si="77"/>
        <v>-1.6282749205699593E-3</v>
      </c>
    </row>
    <row r="812" spans="1:12" x14ac:dyDescent="0.3">
      <c r="A812" s="3">
        <v>43567</v>
      </c>
      <c r="B812" s="18">
        <v>44.78</v>
      </c>
      <c r="C812" s="16">
        <f t="shared" si="72"/>
        <v>4.4863167339614929E-3</v>
      </c>
      <c r="D812" s="18">
        <v>102.31</v>
      </c>
      <c r="E812" s="16">
        <f t="shared" si="73"/>
        <v>3.4327187132210391E-3</v>
      </c>
      <c r="F812" s="18">
        <v>26.01</v>
      </c>
      <c r="G812" s="16">
        <f t="shared" si="74"/>
        <v>5.0231839258114697E-3</v>
      </c>
      <c r="J812" s="15">
        <f t="shared" si="75"/>
        <v>3.9313937320665064E-3</v>
      </c>
      <c r="K812" s="15">
        <f t="shared" si="76"/>
        <v>2.9600818716747582E-3</v>
      </c>
      <c r="L812" s="15">
        <f t="shared" si="77"/>
        <v>4.5527631156236717E-3</v>
      </c>
    </row>
    <row r="813" spans="1:12" x14ac:dyDescent="0.3">
      <c r="A813" s="3">
        <v>43570</v>
      </c>
      <c r="B813" s="18">
        <v>44.93</v>
      </c>
      <c r="C813" s="16">
        <f t="shared" si="72"/>
        <v>3.3497096918266855E-3</v>
      </c>
      <c r="D813" s="18">
        <v>102.97</v>
      </c>
      <c r="E813" s="16">
        <f t="shared" si="73"/>
        <v>6.4509823086698059E-3</v>
      </c>
      <c r="F813" s="18">
        <v>26.09</v>
      </c>
      <c r="G813" s="16">
        <f t="shared" si="74"/>
        <v>3.075740099961477E-3</v>
      </c>
      <c r="J813" s="15">
        <f t="shared" si="75"/>
        <v>2.7947866899316995E-3</v>
      </c>
      <c r="K813" s="15">
        <f t="shared" si="76"/>
        <v>5.9783454671235251E-3</v>
      </c>
      <c r="L813" s="15">
        <f t="shared" si="77"/>
        <v>2.6053192897736795E-3</v>
      </c>
    </row>
    <row r="814" spans="1:12" x14ac:dyDescent="0.3">
      <c r="A814" s="3">
        <v>43571</v>
      </c>
      <c r="B814" s="18">
        <v>45.28</v>
      </c>
      <c r="C814" s="16">
        <f t="shared" si="72"/>
        <v>7.789895392833257E-3</v>
      </c>
      <c r="D814" s="18">
        <v>103.05</v>
      </c>
      <c r="E814" s="16">
        <f t="shared" si="73"/>
        <v>7.769253180538449E-4</v>
      </c>
      <c r="F814" s="18">
        <v>26.14</v>
      </c>
      <c r="G814" s="16">
        <f t="shared" si="74"/>
        <v>1.9164430816405176E-3</v>
      </c>
      <c r="J814" s="15">
        <f t="shared" si="75"/>
        <v>7.2349723909382706E-3</v>
      </c>
      <c r="K814" s="15">
        <f t="shared" si="76"/>
        <v>3.042884765075642E-4</v>
      </c>
      <c r="L814" s="15">
        <f t="shared" si="77"/>
        <v>1.4460222714527198E-3</v>
      </c>
    </row>
    <row r="815" spans="1:12" x14ac:dyDescent="0.3">
      <c r="A815" s="3">
        <v>43573</v>
      </c>
      <c r="B815" s="18">
        <v>45.03</v>
      </c>
      <c r="C815" s="16">
        <f t="shared" si="72"/>
        <v>-5.5212014134276011E-3</v>
      </c>
      <c r="D815" s="18">
        <v>102.37</v>
      </c>
      <c r="E815" s="16">
        <f t="shared" si="73"/>
        <v>-6.598738476467636E-3</v>
      </c>
      <c r="F815" s="18">
        <v>25.94</v>
      </c>
      <c r="G815" s="16">
        <f t="shared" si="74"/>
        <v>-7.6511094108645539E-3</v>
      </c>
      <c r="J815" s="15">
        <f t="shared" si="75"/>
        <v>-6.0761244153225875E-3</v>
      </c>
      <c r="K815" s="15">
        <f t="shared" si="76"/>
        <v>-7.0713753180139168E-3</v>
      </c>
      <c r="L815" s="15">
        <f t="shared" si="77"/>
        <v>-8.1215302210523518E-3</v>
      </c>
    </row>
    <row r="816" spans="1:12" x14ac:dyDescent="0.3">
      <c r="A816" s="3">
        <v>43577</v>
      </c>
      <c r="B816" s="18">
        <v>44.55</v>
      </c>
      <c r="C816" s="16">
        <f t="shared" si="72"/>
        <v>-1.0659560293137971E-2</v>
      </c>
      <c r="D816" s="18">
        <v>101.05</v>
      </c>
      <c r="E816" s="16">
        <f t="shared" si="73"/>
        <v>-1.2894402657028459E-2</v>
      </c>
      <c r="F816" s="18">
        <v>25.7</v>
      </c>
      <c r="G816" s="16">
        <f t="shared" si="74"/>
        <v>-9.2521202775637246E-3</v>
      </c>
      <c r="J816" s="15">
        <f t="shared" si="75"/>
        <v>-1.1214483295032957E-2</v>
      </c>
      <c r="K816" s="15">
        <f t="shared" si="76"/>
        <v>-1.3367039498574739E-2</v>
      </c>
      <c r="L816" s="15">
        <f t="shared" si="77"/>
        <v>-9.7225410877515225E-3</v>
      </c>
    </row>
    <row r="817" spans="1:12" x14ac:dyDescent="0.3">
      <c r="A817" s="3">
        <v>43578</v>
      </c>
      <c r="B817" s="18">
        <v>44.43</v>
      </c>
      <c r="C817" s="16">
        <f t="shared" si="72"/>
        <v>-2.6936026936026369E-3</v>
      </c>
      <c r="D817" s="18">
        <v>101.25</v>
      </c>
      <c r="E817" s="16">
        <f t="shared" si="73"/>
        <v>1.9792182088076427E-3</v>
      </c>
      <c r="F817" s="18">
        <v>25.72</v>
      </c>
      <c r="G817" s="16">
        <f t="shared" si="74"/>
        <v>7.7821011673151474E-4</v>
      </c>
      <c r="J817" s="15">
        <f t="shared" si="75"/>
        <v>-3.248525695497623E-3</v>
      </c>
      <c r="K817" s="15">
        <f t="shared" si="76"/>
        <v>1.5065813672613618E-3</v>
      </c>
      <c r="L817" s="15">
        <f t="shared" si="77"/>
        <v>3.0778930654371705E-4</v>
      </c>
    </row>
    <row r="818" spans="1:12" x14ac:dyDescent="0.3">
      <c r="A818" s="3">
        <v>43579</v>
      </c>
      <c r="B818" s="18">
        <v>44.91</v>
      </c>
      <c r="C818" s="16">
        <f t="shared" si="72"/>
        <v>1.0803511141120881E-2</v>
      </c>
      <c r="D818" s="18">
        <v>101.41</v>
      </c>
      <c r="E818" s="16">
        <f t="shared" si="73"/>
        <v>1.5802469135801633E-3</v>
      </c>
      <c r="F818" s="18">
        <v>25.76</v>
      </c>
      <c r="G818" s="16">
        <f t="shared" si="74"/>
        <v>1.5552099533437946E-3</v>
      </c>
      <c r="J818" s="15">
        <f t="shared" si="75"/>
        <v>1.0248588139225894E-2</v>
      </c>
      <c r="K818" s="15">
        <f t="shared" si="76"/>
        <v>1.1076100720338825E-3</v>
      </c>
      <c r="L818" s="15">
        <f t="shared" si="77"/>
        <v>1.0847891431559969E-3</v>
      </c>
    </row>
    <row r="819" spans="1:12" x14ac:dyDescent="0.3">
      <c r="A819" s="3">
        <v>43580</v>
      </c>
      <c r="B819" s="18">
        <v>44.67</v>
      </c>
      <c r="C819" s="16">
        <f t="shared" si="72"/>
        <v>-5.3440213760853617E-3</v>
      </c>
      <c r="D819" s="18">
        <v>101.44</v>
      </c>
      <c r="E819" s="16">
        <f t="shared" si="73"/>
        <v>2.9582881372647307E-4</v>
      </c>
      <c r="F819" s="18">
        <v>25.78</v>
      </c>
      <c r="G819" s="16">
        <f t="shared" si="74"/>
        <v>7.763975155279379E-4</v>
      </c>
      <c r="J819" s="15">
        <f t="shared" si="75"/>
        <v>-5.8989443779803481E-3</v>
      </c>
      <c r="K819" s="15">
        <f t="shared" si="76"/>
        <v>-1.7680802781980763E-4</v>
      </c>
      <c r="L819" s="15">
        <f t="shared" si="77"/>
        <v>3.059767053401402E-4</v>
      </c>
    </row>
    <row r="820" spans="1:12" x14ac:dyDescent="0.3">
      <c r="A820" s="3">
        <v>43581</v>
      </c>
      <c r="B820" s="18">
        <v>44.98</v>
      </c>
      <c r="C820" s="16">
        <f t="shared" si="72"/>
        <v>6.9397806133868478E-3</v>
      </c>
      <c r="D820" s="18">
        <v>101.65</v>
      </c>
      <c r="E820" s="16">
        <f t="shared" si="73"/>
        <v>2.0701892744481309E-3</v>
      </c>
      <c r="F820" s="18">
        <v>25.78</v>
      </c>
      <c r="G820" s="16">
        <f t="shared" si="74"/>
        <v>0</v>
      </c>
      <c r="J820" s="15">
        <f t="shared" si="75"/>
        <v>6.3848576114918613E-3</v>
      </c>
      <c r="K820" s="15">
        <f t="shared" si="76"/>
        <v>1.5975524329018501E-3</v>
      </c>
      <c r="L820" s="15">
        <f t="shared" si="77"/>
        <v>-4.704208101877977E-4</v>
      </c>
    </row>
    <row r="821" spans="1:12" x14ac:dyDescent="0.3">
      <c r="A821" s="3">
        <v>43585</v>
      </c>
      <c r="B821" s="18">
        <v>45.07</v>
      </c>
      <c r="C821" s="16">
        <f t="shared" si="72"/>
        <v>2.0008892841263393E-3</v>
      </c>
      <c r="D821" s="18">
        <v>100.86</v>
      </c>
      <c r="E821" s="16">
        <f t="shared" si="73"/>
        <v>-7.7717658632563413E-3</v>
      </c>
      <c r="F821" s="18">
        <v>25.53</v>
      </c>
      <c r="G821" s="16">
        <f t="shared" si="74"/>
        <v>-9.6974398758727931E-3</v>
      </c>
      <c r="J821" s="15">
        <f t="shared" si="75"/>
        <v>1.4459662822313532E-3</v>
      </c>
      <c r="K821" s="15">
        <f t="shared" si="76"/>
        <v>-8.2444027048026221E-3</v>
      </c>
      <c r="L821" s="15">
        <f t="shared" si="77"/>
        <v>-1.0167860686060591E-2</v>
      </c>
    </row>
    <row r="822" spans="1:12" x14ac:dyDescent="0.3">
      <c r="A822" s="3">
        <v>43587</v>
      </c>
      <c r="B822" s="18">
        <v>44.88</v>
      </c>
      <c r="C822" s="16">
        <f t="shared" si="72"/>
        <v>-4.215664521854845E-3</v>
      </c>
      <c r="D822" s="18">
        <v>100.38</v>
      </c>
      <c r="E822" s="16">
        <f t="shared" si="73"/>
        <v>-4.7590719809637028E-3</v>
      </c>
      <c r="F822" s="18">
        <v>25.58</v>
      </c>
      <c r="G822" s="16">
        <f t="shared" si="74"/>
        <v>1.9584802193497453E-3</v>
      </c>
      <c r="J822" s="15">
        <f t="shared" si="75"/>
        <v>-4.7705875237498314E-3</v>
      </c>
      <c r="K822" s="15">
        <f t="shared" si="76"/>
        <v>-5.2317088225099836E-3</v>
      </c>
      <c r="L822" s="15">
        <f t="shared" si="77"/>
        <v>1.4880594091619475E-3</v>
      </c>
    </row>
    <row r="823" spans="1:12" x14ac:dyDescent="0.3">
      <c r="A823" s="3">
        <v>43588</v>
      </c>
      <c r="B823" s="18">
        <v>44.98</v>
      </c>
      <c r="C823" s="16">
        <f t="shared" si="72"/>
        <v>2.2281639928698471E-3</v>
      </c>
      <c r="D823" s="18">
        <v>100.26</v>
      </c>
      <c r="E823" s="16">
        <f t="shared" si="73"/>
        <v>-1.1954572624027771E-3</v>
      </c>
      <c r="F823" s="18">
        <v>25.57</v>
      </c>
      <c r="G823" s="16">
        <f t="shared" si="74"/>
        <v>-3.9093041438620357E-4</v>
      </c>
      <c r="J823" s="15">
        <f t="shared" si="75"/>
        <v>1.6732409909748611E-3</v>
      </c>
      <c r="K823" s="15">
        <f t="shared" si="76"/>
        <v>-1.6680941039490579E-3</v>
      </c>
      <c r="L823" s="15">
        <f t="shared" si="77"/>
        <v>-8.6135122457400132E-4</v>
      </c>
    </row>
    <row r="824" spans="1:12" x14ac:dyDescent="0.3">
      <c r="A824" s="3">
        <v>43591</v>
      </c>
      <c r="B824" s="18">
        <v>44.6</v>
      </c>
      <c r="C824" s="16">
        <f t="shared" si="72"/>
        <v>-8.4481991996442352E-3</v>
      </c>
      <c r="D824" s="18">
        <v>99.94</v>
      </c>
      <c r="E824" s="16">
        <f t="shared" si="73"/>
        <v>-3.1917015759027612E-3</v>
      </c>
      <c r="F824" s="18">
        <v>25.35</v>
      </c>
      <c r="G824" s="16">
        <f t="shared" si="74"/>
        <v>-8.603832616347229E-3</v>
      </c>
      <c r="J824" s="15">
        <f t="shared" si="75"/>
        <v>-9.0031222015392216E-3</v>
      </c>
      <c r="K824" s="15">
        <f t="shared" si="76"/>
        <v>-3.664338417449042E-3</v>
      </c>
      <c r="L824" s="15">
        <f t="shared" si="77"/>
        <v>-9.0742534265350269E-3</v>
      </c>
    </row>
    <row r="825" spans="1:12" x14ac:dyDescent="0.3">
      <c r="A825" s="3">
        <v>43592</v>
      </c>
      <c r="B825" s="18">
        <v>44.29</v>
      </c>
      <c r="C825" s="16">
        <f t="shared" si="72"/>
        <v>-6.9506726457400081E-3</v>
      </c>
      <c r="D825" s="18">
        <v>99.18</v>
      </c>
      <c r="E825" s="16">
        <f t="shared" si="73"/>
        <v>-7.6045627376425395E-3</v>
      </c>
      <c r="F825" s="18">
        <v>25.37</v>
      </c>
      <c r="G825" s="16">
        <f t="shared" si="74"/>
        <v>7.889546351085297E-4</v>
      </c>
      <c r="J825" s="15">
        <f t="shared" si="75"/>
        <v>-7.5055956476349946E-3</v>
      </c>
      <c r="K825" s="15">
        <f t="shared" si="76"/>
        <v>-8.0771995791888204E-3</v>
      </c>
      <c r="L825" s="15">
        <f t="shared" si="77"/>
        <v>3.1853382492073201E-4</v>
      </c>
    </row>
    <row r="826" spans="1:12" x14ac:dyDescent="0.3">
      <c r="A826" s="3">
        <v>43593</v>
      </c>
      <c r="B826" s="18">
        <v>43.86</v>
      </c>
      <c r="C826" s="16">
        <f t="shared" si="72"/>
        <v>-9.7087378640776656E-3</v>
      </c>
      <c r="D826" s="18">
        <v>98.04</v>
      </c>
      <c r="E826" s="16">
        <f t="shared" si="73"/>
        <v>-1.1494252873563204E-2</v>
      </c>
      <c r="F826" s="18">
        <v>25.17</v>
      </c>
      <c r="G826" s="16">
        <f t="shared" si="74"/>
        <v>-7.8833267638943605E-3</v>
      </c>
      <c r="J826" s="15">
        <f t="shared" si="75"/>
        <v>-1.0263660865972652E-2</v>
      </c>
      <c r="K826" s="15">
        <f t="shared" si="76"/>
        <v>-1.1966889715109485E-2</v>
      </c>
      <c r="L826" s="15">
        <f t="shared" si="77"/>
        <v>-8.3537475740821585E-3</v>
      </c>
    </row>
    <row r="827" spans="1:12" x14ac:dyDescent="0.3">
      <c r="A827" s="3">
        <v>43594</v>
      </c>
      <c r="B827" s="18">
        <v>43.61</v>
      </c>
      <c r="C827" s="16">
        <f t="shared" si="72"/>
        <v>-5.6999544003647484E-3</v>
      </c>
      <c r="D827" s="18">
        <v>97.87</v>
      </c>
      <c r="E827" s="16">
        <f t="shared" si="73"/>
        <v>-1.7339861281110425E-3</v>
      </c>
      <c r="F827" s="18">
        <v>25.16</v>
      </c>
      <c r="G827" s="16">
        <f t="shared" si="74"/>
        <v>-3.9729837107671528E-4</v>
      </c>
      <c r="J827" s="15">
        <f t="shared" si="75"/>
        <v>-6.2548774022597349E-3</v>
      </c>
      <c r="K827" s="15">
        <f t="shared" si="76"/>
        <v>-2.2066229696573233E-3</v>
      </c>
      <c r="L827" s="15">
        <f t="shared" si="77"/>
        <v>-8.6771918126451303E-4</v>
      </c>
    </row>
    <row r="828" spans="1:12" x14ac:dyDescent="0.3">
      <c r="A828" s="3">
        <v>43595</v>
      </c>
      <c r="B828" s="18">
        <v>43.54</v>
      </c>
      <c r="C828" s="16">
        <f t="shared" si="72"/>
        <v>-1.6051364365970988E-3</v>
      </c>
      <c r="D828" s="18">
        <v>98.03</v>
      </c>
      <c r="E828" s="16">
        <f t="shared" si="73"/>
        <v>1.634821702258149E-3</v>
      </c>
      <c r="F828" s="18">
        <v>25.19</v>
      </c>
      <c r="G828" s="16">
        <f t="shared" si="74"/>
        <v>1.1923688394277487E-3</v>
      </c>
      <c r="J828" s="15">
        <f t="shared" si="75"/>
        <v>-2.1600594384920849E-3</v>
      </c>
      <c r="K828" s="15">
        <f t="shared" si="76"/>
        <v>1.1621848607118682E-3</v>
      </c>
      <c r="L828" s="15">
        <f t="shared" si="77"/>
        <v>7.2194802923995099E-4</v>
      </c>
    </row>
    <row r="829" spans="1:12" x14ac:dyDescent="0.3">
      <c r="A829" s="3">
        <v>43598</v>
      </c>
      <c r="B829" s="18">
        <v>42.97</v>
      </c>
      <c r="C829" s="16">
        <f t="shared" si="72"/>
        <v>-1.3091410197519582E-2</v>
      </c>
      <c r="D829" s="18">
        <v>96.47</v>
      </c>
      <c r="E829" s="16">
        <f t="shared" si="73"/>
        <v>-1.5913495868611682E-2</v>
      </c>
      <c r="F829" s="18">
        <v>24.75</v>
      </c>
      <c r="G829" s="16">
        <f t="shared" si="74"/>
        <v>-1.7467248908296984E-2</v>
      </c>
      <c r="J829" s="15">
        <f t="shared" si="75"/>
        <v>-1.3646333199414568E-2</v>
      </c>
      <c r="K829" s="15">
        <f t="shared" si="76"/>
        <v>-1.6386132710157961E-2</v>
      </c>
      <c r="L829" s="15">
        <f t="shared" si="77"/>
        <v>-1.7937669718484782E-2</v>
      </c>
    </row>
    <row r="830" spans="1:12" x14ac:dyDescent="0.3">
      <c r="A830" s="3">
        <v>43599</v>
      </c>
      <c r="B830" s="18">
        <v>43.28</v>
      </c>
      <c r="C830" s="16">
        <f t="shared" si="72"/>
        <v>7.2143355829648037E-3</v>
      </c>
      <c r="D830" s="18">
        <v>96.83</v>
      </c>
      <c r="E830" s="16">
        <f t="shared" si="73"/>
        <v>3.7317300715247192E-3</v>
      </c>
      <c r="F830" s="18">
        <v>24.91</v>
      </c>
      <c r="G830" s="16">
        <f t="shared" si="74"/>
        <v>6.4646464646465063E-3</v>
      </c>
      <c r="J830" s="15">
        <f t="shared" si="75"/>
        <v>6.6594125810698172E-3</v>
      </c>
      <c r="K830" s="15">
        <f t="shared" si="76"/>
        <v>3.2590932299784384E-3</v>
      </c>
      <c r="L830" s="15">
        <f t="shared" si="77"/>
        <v>5.9942256544587083E-3</v>
      </c>
    </row>
    <row r="831" spans="1:12" x14ac:dyDescent="0.3">
      <c r="A831" s="3">
        <v>43600</v>
      </c>
      <c r="B831" s="18">
        <v>43.08</v>
      </c>
      <c r="C831" s="16">
        <f t="shared" si="72"/>
        <v>-4.6210720887246426E-3</v>
      </c>
      <c r="D831" s="18">
        <v>96.47</v>
      </c>
      <c r="E831" s="16">
        <f t="shared" si="73"/>
        <v>-3.7178560363523294E-3</v>
      </c>
      <c r="F831" s="18">
        <v>24.85</v>
      </c>
      <c r="G831" s="16">
        <f t="shared" si="74"/>
        <v>-2.4086712163788881E-3</v>
      </c>
      <c r="J831" s="15">
        <f t="shared" si="75"/>
        <v>-5.1759950906196291E-3</v>
      </c>
      <c r="K831" s="15">
        <f t="shared" si="76"/>
        <v>-4.1904928778986102E-3</v>
      </c>
      <c r="L831" s="15">
        <f t="shared" si="77"/>
        <v>-2.8790920265666857E-3</v>
      </c>
    </row>
    <row r="832" spans="1:12" x14ac:dyDescent="0.3">
      <c r="A832" s="3">
        <v>43601</v>
      </c>
      <c r="B832" s="18">
        <v>43.37</v>
      </c>
      <c r="C832" s="16">
        <f t="shared" si="72"/>
        <v>6.7316620241411051E-3</v>
      </c>
      <c r="D832" s="18">
        <v>96.89</v>
      </c>
      <c r="E832" s="16">
        <f t="shared" si="73"/>
        <v>4.3536850834455798E-3</v>
      </c>
      <c r="F832" s="18">
        <v>24.88</v>
      </c>
      <c r="G832" s="16">
        <f t="shared" si="74"/>
        <v>1.2072434607643956E-3</v>
      </c>
      <c r="J832" s="15">
        <f t="shared" si="75"/>
        <v>6.1767390222461187E-3</v>
      </c>
      <c r="K832" s="15">
        <f t="shared" si="76"/>
        <v>3.881048241899299E-3</v>
      </c>
      <c r="L832" s="15">
        <f t="shared" si="77"/>
        <v>7.3682265057659784E-4</v>
      </c>
    </row>
    <row r="833" spans="1:12" x14ac:dyDescent="0.3">
      <c r="A833" s="3">
        <v>43602</v>
      </c>
      <c r="B833" s="18">
        <v>43.75</v>
      </c>
      <c r="C833" s="16">
        <f t="shared" si="72"/>
        <v>8.7618169241412414E-3</v>
      </c>
      <c r="D833" s="18">
        <v>97.64</v>
      </c>
      <c r="E833" s="16">
        <f t="shared" si="73"/>
        <v>7.7407369181545782E-3</v>
      </c>
      <c r="F833" s="18">
        <v>24.99</v>
      </c>
      <c r="G833" s="16">
        <f t="shared" si="74"/>
        <v>4.4212218649517521E-3</v>
      </c>
      <c r="J833" s="15">
        <f t="shared" si="75"/>
        <v>8.2068939222462549E-3</v>
      </c>
      <c r="K833" s="15">
        <f t="shared" si="76"/>
        <v>7.2681000766082974E-3</v>
      </c>
      <c r="L833" s="15">
        <f t="shared" si="77"/>
        <v>3.9508010547639541E-3</v>
      </c>
    </row>
    <row r="834" spans="1:12" x14ac:dyDescent="0.3">
      <c r="A834" s="3">
        <v>43605</v>
      </c>
      <c r="B834" s="18">
        <v>45.26</v>
      </c>
      <c r="C834" s="16">
        <f t="shared" si="72"/>
        <v>3.451428571428572E-2</v>
      </c>
      <c r="D834" s="18">
        <v>100.08</v>
      </c>
      <c r="E834" s="16">
        <f t="shared" si="73"/>
        <v>2.4989758295780318E-2</v>
      </c>
      <c r="F834" s="18">
        <v>25.77</v>
      </c>
      <c r="G834" s="16">
        <f t="shared" si="74"/>
        <v>3.1212484993997647E-2</v>
      </c>
      <c r="J834" s="15">
        <f t="shared" si="75"/>
        <v>3.3959362712390737E-2</v>
      </c>
      <c r="K834" s="15">
        <f t="shared" si="76"/>
        <v>2.4517121454234039E-2</v>
      </c>
      <c r="L834" s="15">
        <f t="shared" si="77"/>
        <v>3.0742064183809849E-2</v>
      </c>
    </row>
    <row r="835" spans="1:12" x14ac:dyDescent="0.3">
      <c r="A835" s="3">
        <v>43606</v>
      </c>
      <c r="B835" s="18">
        <v>44.77</v>
      </c>
      <c r="C835" s="16">
        <f t="shared" si="72"/>
        <v>-1.0826336721166507E-2</v>
      </c>
      <c r="D835" s="18">
        <v>99.5</v>
      </c>
      <c r="E835" s="16">
        <f t="shared" si="73"/>
        <v>-5.7953637090327748E-3</v>
      </c>
      <c r="F835" s="18">
        <v>25.76</v>
      </c>
      <c r="G835" s="16">
        <f t="shared" si="74"/>
        <v>-3.8804811796655514E-4</v>
      </c>
      <c r="J835" s="15">
        <f t="shared" si="75"/>
        <v>-1.1381259723061494E-2</v>
      </c>
      <c r="K835" s="15">
        <f t="shared" si="76"/>
        <v>-6.2680005505790556E-3</v>
      </c>
      <c r="L835" s="15">
        <f t="shared" si="77"/>
        <v>-8.5846892815435289E-4</v>
      </c>
    </row>
    <row r="836" spans="1:12" x14ac:dyDescent="0.3">
      <c r="A836" s="3">
        <v>43607</v>
      </c>
      <c r="B836" s="18">
        <v>44.92</v>
      </c>
      <c r="C836" s="16">
        <f t="shared" si="72"/>
        <v>3.3504578959124842E-3</v>
      </c>
      <c r="D836" s="18">
        <v>99.75</v>
      </c>
      <c r="E836" s="16">
        <f t="shared" si="73"/>
        <v>2.5125628140703071E-3</v>
      </c>
      <c r="F836" s="18">
        <v>25.88</v>
      </c>
      <c r="G836" s="16">
        <f t="shared" si="74"/>
        <v>4.6583850931676274E-3</v>
      </c>
      <c r="J836" s="15">
        <f t="shared" si="75"/>
        <v>2.7955348940174982E-3</v>
      </c>
      <c r="K836" s="15">
        <f t="shared" si="76"/>
        <v>2.0399259725240263E-3</v>
      </c>
      <c r="L836" s="15">
        <f t="shared" si="77"/>
        <v>4.1879642829798294E-3</v>
      </c>
    </row>
    <row r="837" spans="1:12" x14ac:dyDescent="0.3">
      <c r="A837" s="3">
        <v>43608</v>
      </c>
      <c r="B837" s="18">
        <v>44.64</v>
      </c>
      <c r="C837" s="16">
        <f t="shared" ref="C837:C900" si="78">B837/B836-1</f>
        <v>-6.2333036509349959E-3</v>
      </c>
      <c r="D837" s="18">
        <v>99.59</v>
      </c>
      <c r="E837" s="16">
        <f t="shared" ref="E837:E900" si="79">D837/D836-1</f>
        <v>-1.6040100250626077E-3</v>
      </c>
      <c r="F837" s="18">
        <v>25.94</v>
      </c>
      <c r="G837" s="16">
        <f t="shared" ref="G837:G900" si="80">F837/F836-1</f>
        <v>2.3183925811438577E-3</v>
      </c>
      <c r="J837" s="15">
        <f t="shared" ref="J837:J900" si="81">C837-$C$1235</f>
        <v>-6.7882266528299824E-3</v>
      </c>
      <c r="K837" s="15">
        <f t="shared" ref="K837:K900" si="82">E837-$E$1235</f>
        <v>-2.0766468666088885E-3</v>
      </c>
      <c r="L837" s="15">
        <f t="shared" ref="L837:L900" si="83">G837-$G$1235</f>
        <v>1.84797177095606E-3</v>
      </c>
    </row>
    <row r="838" spans="1:12" x14ac:dyDescent="0.3">
      <c r="A838" s="3">
        <v>43609</v>
      </c>
      <c r="B838" s="18">
        <v>45.47</v>
      </c>
      <c r="C838" s="16">
        <f t="shared" si="78"/>
        <v>1.8593189964157597E-2</v>
      </c>
      <c r="D838" s="18">
        <v>101.98</v>
      </c>
      <c r="E838" s="16">
        <f t="shared" si="79"/>
        <v>2.3998393412993257E-2</v>
      </c>
      <c r="F838" s="18">
        <v>26.69</v>
      </c>
      <c r="G838" s="16">
        <f t="shared" si="80"/>
        <v>2.8912875867386223E-2</v>
      </c>
      <c r="J838" s="15">
        <f t="shared" si="81"/>
        <v>1.8038266962262611E-2</v>
      </c>
      <c r="K838" s="15">
        <f t="shared" si="82"/>
        <v>2.3525756571446978E-2</v>
      </c>
      <c r="L838" s="15">
        <f t="shared" si="83"/>
        <v>2.8442455057198425E-2</v>
      </c>
    </row>
    <row r="839" spans="1:12" x14ac:dyDescent="0.3">
      <c r="A839" s="3">
        <v>43612</v>
      </c>
      <c r="B839" s="18">
        <v>45.92</v>
      </c>
      <c r="C839" s="16">
        <f t="shared" si="78"/>
        <v>9.8966351440510358E-3</v>
      </c>
      <c r="D839" s="18">
        <v>103.56</v>
      </c>
      <c r="E839" s="16">
        <f t="shared" si="79"/>
        <v>1.5493233967444509E-2</v>
      </c>
      <c r="F839" s="18">
        <v>27.29</v>
      </c>
      <c r="G839" s="16">
        <f t="shared" si="80"/>
        <v>2.2480329711502378E-2</v>
      </c>
      <c r="J839" s="15">
        <f t="shared" si="81"/>
        <v>9.3417121421560494E-3</v>
      </c>
      <c r="K839" s="15">
        <f t="shared" si="82"/>
        <v>1.5020597125898228E-2</v>
      </c>
      <c r="L839" s="15">
        <f t="shared" si="83"/>
        <v>2.200990890131458E-2</v>
      </c>
    </row>
    <row r="840" spans="1:12" x14ac:dyDescent="0.3">
      <c r="A840" s="3">
        <v>43613</v>
      </c>
      <c r="B840" s="18">
        <v>46.01</v>
      </c>
      <c r="C840" s="16">
        <f t="shared" si="78"/>
        <v>1.9599303135888757E-3</v>
      </c>
      <c r="D840" s="18">
        <v>103.45</v>
      </c>
      <c r="E840" s="16">
        <f t="shared" si="79"/>
        <v>-1.0621861722672765E-3</v>
      </c>
      <c r="F840" s="18">
        <v>27.42</v>
      </c>
      <c r="G840" s="16">
        <f t="shared" si="80"/>
        <v>4.7636496885306023E-3</v>
      </c>
      <c r="J840" s="15">
        <f t="shared" si="81"/>
        <v>1.4050073116938897E-3</v>
      </c>
      <c r="K840" s="15">
        <f t="shared" si="82"/>
        <v>-1.5348230138135573E-3</v>
      </c>
      <c r="L840" s="15">
        <f t="shared" si="83"/>
        <v>4.2932288783428044E-3</v>
      </c>
    </row>
    <row r="841" spans="1:12" x14ac:dyDescent="0.3">
      <c r="A841" s="3">
        <v>43614</v>
      </c>
      <c r="B841" s="18">
        <v>45.58</v>
      </c>
      <c r="C841" s="16">
        <f t="shared" si="78"/>
        <v>-9.3457943925233655E-3</v>
      </c>
      <c r="D841" s="18">
        <v>102.49</v>
      </c>
      <c r="E841" s="16">
        <f t="shared" si="79"/>
        <v>-9.2798453359111965E-3</v>
      </c>
      <c r="F841" s="18">
        <v>27.27</v>
      </c>
      <c r="G841" s="16">
        <f t="shared" si="80"/>
        <v>-5.4704595185995908E-3</v>
      </c>
      <c r="J841" s="15">
        <f t="shared" si="81"/>
        <v>-9.900717394418352E-3</v>
      </c>
      <c r="K841" s="15">
        <f t="shared" si="82"/>
        <v>-9.7524821774574773E-3</v>
      </c>
      <c r="L841" s="15">
        <f t="shared" si="83"/>
        <v>-5.9408803287873888E-3</v>
      </c>
    </row>
    <row r="842" spans="1:12" x14ac:dyDescent="0.3">
      <c r="A842" s="3">
        <v>43615</v>
      </c>
      <c r="B842" s="18">
        <v>45.82</v>
      </c>
      <c r="C842" s="16">
        <f t="shared" si="78"/>
        <v>5.2654673102239258E-3</v>
      </c>
      <c r="D842" s="18">
        <v>103.2</v>
      </c>
      <c r="E842" s="16">
        <f t="shared" si="79"/>
        <v>6.9275051224511053E-3</v>
      </c>
      <c r="F842" s="18">
        <v>27.32</v>
      </c>
      <c r="G842" s="16">
        <f t="shared" si="80"/>
        <v>1.833516685001868E-3</v>
      </c>
      <c r="J842" s="15">
        <f t="shared" si="81"/>
        <v>4.7105443083289393E-3</v>
      </c>
      <c r="K842" s="15">
        <f t="shared" si="82"/>
        <v>6.4548682809048245E-3</v>
      </c>
      <c r="L842" s="15">
        <f t="shared" si="83"/>
        <v>1.3630958748140703E-3</v>
      </c>
    </row>
    <row r="843" spans="1:12" x14ac:dyDescent="0.3">
      <c r="A843" s="3">
        <v>43616</v>
      </c>
      <c r="B843" s="18">
        <v>45.78</v>
      </c>
      <c r="C843" s="16">
        <f t="shared" si="78"/>
        <v>-8.7298123090351343E-4</v>
      </c>
      <c r="D843" s="18">
        <v>103.49</v>
      </c>
      <c r="E843" s="16">
        <f t="shared" si="79"/>
        <v>2.8100775193797833E-3</v>
      </c>
      <c r="F843" s="18">
        <v>27.3</v>
      </c>
      <c r="G843" s="16">
        <f t="shared" si="80"/>
        <v>-7.3206442166906527E-4</v>
      </c>
      <c r="J843" s="15">
        <f t="shared" si="81"/>
        <v>-1.4279042327984995E-3</v>
      </c>
      <c r="K843" s="15">
        <f t="shared" si="82"/>
        <v>2.3374406778335025E-3</v>
      </c>
      <c r="L843" s="15">
        <f t="shared" si="83"/>
        <v>-1.202485231856863E-3</v>
      </c>
    </row>
    <row r="844" spans="1:12" x14ac:dyDescent="0.3">
      <c r="A844" s="3">
        <v>43619</v>
      </c>
      <c r="B844" s="18">
        <v>46.22</v>
      </c>
      <c r="C844" s="16">
        <f t="shared" si="78"/>
        <v>9.6111839231105556E-3</v>
      </c>
      <c r="D844" s="18">
        <v>103.88</v>
      </c>
      <c r="E844" s="16">
        <f t="shared" si="79"/>
        <v>3.7684800463813062E-3</v>
      </c>
      <c r="F844" s="18">
        <v>27.41</v>
      </c>
      <c r="G844" s="16">
        <f t="shared" si="80"/>
        <v>4.029304029304015E-3</v>
      </c>
      <c r="J844" s="15">
        <f t="shared" si="81"/>
        <v>9.0562609212155691E-3</v>
      </c>
      <c r="K844" s="15">
        <f t="shared" si="82"/>
        <v>3.2958432048350254E-3</v>
      </c>
      <c r="L844" s="15">
        <f t="shared" si="83"/>
        <v>3.5588832191162175E-3</v>
      </c>
    </row>
    <row r="845" spans="1:12" x14ac:dyDescent="0.3">
      <c r="A845" s="3">
        <v>43620</v>
      </c>
      <c r="B845" s="18">
        <v>46.07</v>
      </c>
      <c r="C845" s="16">
        <f t="shared" si="78"/>
        <v>-3.245348334054543E-3</v>
      </c>
      <c r="D845" s="18">
        <v>103.63</v>
      </c>
      <c r="E845" s="16">
        <f t="shared" si="79"/>
        <v>-2.4066230265691324E-3</v>
      </c>
      <c r="F845" s="18">
        <v>27.42</v>
      </c>
      <c r="G845" s="16">
        <f t="shared" si="80"/>
        <v>3.6483035388545915E-4</v>
      </c>
      <c r="J845" s="15">
        <f t="shared" si="81"/>
        <v>-3.8002713359495291E-3</v>
      </c>
      <c r="K845" s="15">
        <f t="shared" si="82"/>
        <v>-2.8792598681154132E-3</v>
      </c>
      <c r="L845" s="15">
        <f t="shared" si="83"/>
        <v>-1.0559045630233855E-4</v>
      </c>
    </row>
    <row r="846" spans="1:12" x14ac:dyDescent="0.3">
      <c r="A846" s="3">
        <v>43622</v>
      </c>
      <c r="B846" s="18">
        <v>45.54</v>
      </c>
      <c r="C846" s="16">
        <f t="shared" si="78"/>
        <v>-1.1504232689385718E-2</v>
      </c>
      <c r="D846" s="18">
        <v>102.11</v>
      </c>
      <c r="E846" s="16">
        <f t="shared" si="79"/>
        <v>-1.466756730676444E-2</v>
      </c>
      <c r="F846" s="18">
        <v>27.16</v>
      </c>
      <c r="G846" s="16">
        <f t="shared" si="80"/>
        <v>-9.4821298322392833E-3</v>
      </c>
      <c r="J846" s="15">
        <f t="shared" si="81"/>
        <v>-1.2059155691280705E-2</v>
      </c>
      <c r="K846" s="15">
        <f t="shared" si="82"/>
        <v>-1.514020414831072E-2</v>
      </c>
      <c r="L846" s="15">
        <f t="shared" si="83"/>
        <v>-9.9525506424270813E-3</v>
      </c>
    </row>
    <row r="847" spans="1:12" x14ac:dyDescent="0.3">
      <c r="A847" s="3">
        <v>43623</v>
      </c>
      <c r="B847" s="18">
        <v>45.61</v>
      </c>
      <c r="C847" s="16">
        <f t="shared" si="78"/>
        <v>1.5371102327623731E-3</v>
      </c>
      <c r="D847" s="18">
        <v>101.96</v>
      </c>
      <c r="E847" s="16">
        <f t="shared" si="79"/>
        <v>-1.4690040152777195E-3</v>
      </c>
      <c r="F847" s="18">
        <v>27.15</v>
      </c>
      <c r="G847" s="16">
        <f t="shared" si="80"/>
        <v>-3.6818851251851914E-4</v>
      </c>
      <c r="J847" s="15">
        <f t="shared" si="81"/>
        <v>9.8218723086738709E-4</v>
      </c>
      <c r="K847" s="15">
        <f t="shared" si="82"/>
        <v>-1.9416408568240003E-3</v>
      </c>
      <c r="L847" s="15">
        <f t="shared" si="83"/>
        <v>-8.3860932270631689E-4</v>
      </c>
    </row>
    <row r="848" spans="1:12" x14ac:dyDescent="0.3">
      <c r="A848" s="3">
        <v>43626</v>
      </c>
      <c r="B848" s="18">
        <v>45.82</v>
      </c>
      <c r="C848" s="16">
        <f t="shared" si="78"/>
        <v>4.6042534531900436E-3</v>
      </c>
      <c r="D848" s="18">
        <v>101.41</v>
      </c>
      <c r="E848" s="16">
        <f t="shared" si="79"/>
        <v>-5.39427226363276E-3</v>
      </c>
      <c r="F848" s="18">
        <v>26.96</v>
      </c>
      <c r="G848" s="16">
        <f t="shared" si="80"/>
        <v>-6.9981583793737867E-3</v>
      </c>
      <c r="J848" s="15">
        <f t="shared" si="81"/>
        <v>4.0493304512950572E-3</v>
      </c>
      <c r="K848" s="15">
        <f t="shared" si="82"/>
        <v>-5.8669091051790408E-3</v>
      </c>
      <c r="L848" s="15">
        <f t="shared" si="83"/>
        <v>-7.4685791895615847E-3</v>
      </c>
    </row>
    <row r="849" spans="1:12" x14ac:dyDescent="0.3">
      <c r="A849" s="3">
        <v>43627</v>
      </c>
      <c r="B849" s="18">
        <v>45.98</v>
      </c>
      <c r="C849" s="16">
        <f t="shared" si="78"/>
        <v>3.4919249236140537E-3</v>
      </c>
      <c r="D849" s="18">
        <v>101.8</v>
      </c>
      <c r="E849" s="16">
        <f t="shared" si="79"/>
        <v>3.8457745784439279E-3</v>
      </c>
      <c r="F849" s="18">
        <v>26.91</v>
      </c>
      <c r="G849" s="16">
        <f t="shared" si="80"/>
        <v>-1.8545994065282123E-3</v>
      </c>
      <c r="J849" s="15">
        <f t="shared" si="81"/>
        <v>2.9370019217190677E-3</v>
      </c>
      <c r="K849" s="15">
        <f t="shared" si="82"/>
        <v>3.3731377368976471E-3</v>
      </c>
      <c r="L849" s="15">
        <f t="shared" si="83"/>
        <v>-2.3250202167160098E-3</v>
      </c>
    </row>
    <row r="850" spans="1:12" x14ac:dyDescent="0.3">
      <c r="A850" s="3">
        <v>43628</v>
      </c>
      <c r="B850" s="18">
        <v>45.83</v>
      </c>
      <c r="C850" s="16">
        <f t="shared" si="78"/>
        <v>-3.2622879512831382E-3</v>
      </c>
      <c r="D850" s="18">
        <v>101.11</v>
      </c>
      <c r="E850" s="16">
        <f t="shared" si="79"/>
        <v>-6.7779960707269327E-3</v>
      </c>
      <c r="F850" s="18">
        <v>26.86</v>
      </c>
      <c r="G850" s="16">
        <f t="shared" si="80"/>
        <v>-1.85804533630618E-3</v>
      </c>
      <c r="J850" s="15">
        <f t="shared" si="81"/>
        <v>-3.8172109531781242E-3</v>
      </c>
      <c r="K850" s="15">
        <f t="shared" si="82"/>
        <v>-7.2506329122732135E-3</v>
      </c>
      <c r="L850" s="15">
        <f t="shared" si="83"/>
        <v>-2.3284661464939775E-3</v>
      </c>
    </row>
    <row r="851" spans="1:12" x14ac:dyDescent="0.3">
      <c r="A851" s="3">
        <v>43629</v>
      </c>
      <c r="B851" s="18">
        <v>45.94</v>
      </c>
      <c r="C851" s="16">
        <f t="shared" si="78"/>
        <v>2.4001745581496703E-3</v>
      </c>
      <c r="D851" s="18">
        <v>100.81</v>
      </c>
      <c r="E851" s="16">
        <f t="shared" si="79"/>
        <v>-2.9670655721490968E-3</v>
      </c>
      <c r="F851" s="18">
        <v>26.8</v>
      </c>
      <c r="G851" s="16">
        <f t="shared" si="80"/>
        <v>-2.2338049143707517E-3</v>
      </c>
      <c r="J851" s="15">
        <f t="shared" si="81"/>
        <v>1.8452515562546843E-3</v>
      </c>
      <c r="K851" s="15">
        <f t="shared" si="82"/>
        <v>-3.4397024136953776E-3</v>
      </c>
      <c r="L851" s="15">
        <f t="shared" si="83"/>
        <v>-2.7042257245585492E-3</v>
      </c>
    </row>
    <row r="852" spans="1:12" x14ac:dyDescent="0.3">
      <c r="A852" s="3">
        <v>43630</v>
      </c>
      <c r="B852" s="18">
        <v>45.58</v>
      </c>
      <c r="C852" s="16">
        <f t="shared" si="78"/>
        <v>-7.8363082281236451E-3</v>
      </c>
      <c r="D852" s="18">
        <v>100.29</v>
      </c>
      <c r="E852" s="16">
        <f t="shared" si="79"/>
        <v>-5.1582184307111811E-3</v>
      </c>
      <c r="F852" s="18">
        <v>26.66</v>
      </c>
      <c r="G852" s="16">
        <f t="shared" si="80"/>
        <v>-5.2238805970149516E-3</v>
      </c>
      <c r="J852" s="15">
        <f t="shared" si="81"/>
        <v>-8.3912312300186316E-3</v>
      </c>
      <c r="K852" s="15">
        <f t="shared" si="82"/>
        <v>-5.6308552722574619E-3</v>
      </c>
      <c r="L852" s="15">
        <f t="shared" si="83"/>
        <v>-5.6943014072027495E-3</v>
      </c>
    </row>
    <row r="853" spans="1:12" x14ac:dyDescent="0.3">
      <c r="A853" s="3">
        <v>43633</v>
      </c>
      <c r="B853" s="18">
        <v>45.03</v>
      </c>
      <c r="C853" s="16">
        <f t="shared" si="78"/>
        <v>-1.2066695919262793E-2</v>
      </c>
      <c r="D853" s="18">
        <v>99.34</v>
      </c>
      <c r="E853" s="16">
        <f t="shared" si="79"/>
        <v>-9.4725296639744938E-3</v>
      </c>
      <c r="F853" s="18">
        <v>26.39</v>
      </c>
      <c r="G853" s="16">
        <f t="shared" si="80"/>
        <v>-1.0127531882970775E-2</v>
      </c>
      <c r="J853" s="15">
        <f t="shared" si="81"/>
        <v>-1.262161892115778E-2</v>
      </c>
      <c r="K853" s="15">
        <f t="shared" si="82"/>
        <v>-9.9451665055207746E-3</v>
      </c>
      <c r="L853" s="15">
        <f t="shared" si="83"/>
        <v>-1.0597952693158573E-2</v>
      </c>
    </row>
    <row r="854" spans="1:12" x14ac:dyDescent="0.3">
      <c r="A854" s="3">
        <v>43634</v>
      </c>
      <c r="B854" s="18">
        <v>45.16</v>
      </c>
      <c r="C854" s="16">
        <f t="shared" si="78"/>
        <v>2.8869642460580547E-3</v>
      </c>
      <c r="D854" s="18">
        <v>99.23</v>
      </c>
      <c r="E854" s="16">
        <f t="shared" si="79"/>
        <v>-1.1073082343466822E-3</v>
      </c>
      <c r="F854" s="18">
        <v>26.29</v>
      </c>
      <c r="G854" s="16">
        <f t="shared" si="80"/>
        <v>-3.7893141341417413E-3</v>
      </c>
      <c r="J854" s="15">
        <f t="shared" si="81"/>
        <v>2.3320412441630686E-3</v>
      </c>
      <c r="K854" s="15">
        <f t="shared" si="82"/>
        <v>-1.5799450758929631E-3</v>
      </c>
      <c r="L854" s="15">
        <f t="shared" si="83"/>
        <v>-4.2597349443295393E-3</v>
      </c>
    </row>
    <row r="855" spans="1:12" x14ac:dyDescent="0.3">
      <c r="A855" s="3">
        <v>43635</v>
      </c>
      <c r="B855" s="18">
        <v>45.12</v>
      </c>
      <c r="C855" s="16">
        <f t="shared" si="78"/>
        <v>-8.8573959255977552E-4</v>
      </c>
      <c r="D855" s="18">
        <v>98.42</v>
      </c>
      <c r="E855" s="16">
        <f t="shared" si="79"/>
        <v>-8.1628539756122276E-3</v>
      </c>
      <c r="F855" s="18">
        <v>26.07</v>
      </c>
      <c r="G855" s="16">
        <f t="shared" si="80"/>
        <v>-8.3682008368199945E-3</v>
      </c>
      <c r="J855" s="15">
        <f t="shared" si="81"/>
        <v>-1.4406625944547616E-3</v>
      </c>
      <c r="K855" s="15">
        <f t="shared" si="82"/>
        <v>-8.6354908171585084E-3</v>
      </c>
      <c r="L855" s="15">
        <f t="shared" si="83"/>
        <v>-8.8386216470077925E-3</v>
      </c>
    </row>
    <row r="856" spans="1:12" x14ac:dyDescent="0.3">
      <c r="A856" s="3">
        <v>43636</v>
      </c>
      <c r="B856" s="18">
        <v>45.67</v>
      </c>
      <c r="C856" s="16">
        <f t="shared" si="78"/>
        <v>1.2189716312056786E-2</v>
      </c>
      <c r="D856" s="18">
        <v>99.6</v>
      </c>
      <c r="E856" s="16">
        <f t="shared" si="79"/>
        <v>1.1989433042064457E-2</v>
      </c>
      <c r="F856" s="18">
        <v>26.26</v>
      </c>
      <c r="G856" s="16">
        <f t="shared" si="80"/>
        <v>7.2880705792097711E-3</v>
      </c>
      <c r="J856" s="15">
        <f t="shared" si="81"/>
        <v>1.16347933101618E-2</v>
      </c>
      <c r="K856" s="15">
        <f t="shared" si="82"/>
        <v>1.1516796200518176E-2</v>
      </c>
      <c r="L856" s="15">
        <f t="shared" si="83"/>
        <v>6.8176497690219731E-3</v>
      </c>
    </row>
    <row r="857" spans="1:12" x14ac:dyDescent="0.3">
      <c r="A857" s="3">
        <v>43637</v>
      </c>
      <c r="B857" s="18">
        <v>45.41</v>
      </c>
      <c r="C857" s="16">
        <f t="shared" si="78"/>
        <v>-5.6930151083863789E-3</v>
      </c>
      <c r="D857" s="18">
        <v>99.9</v>
      </c>
      <c r="E857" s="16">
        <f t="shared" si="79"/>
        <v>3.0120481927711218E-3</v>
      </c>
      <c r="F857" s="18">
        <v>26.31</v>
      </c>
      <c r="G857" s="16">
        <f t="shared" si="80"/>
        <v>1.9040365575018203E-3</v>
      </c>
      <c r="J857" s="15">
        <f t="shared" si="81"/>
        <v>-6.2479381102813654E-3</v>
      </c>
      <c r="K857" s="15">
        <f t="shared" si="82"/>
        <v>2.539411351224841E-3</v>
      </c>
      <c r="L857" s="15">
        <f t="shared" si="83"/>
        <v>1.4336157473140226E-3</v>
      </c>
    </row>
    <row r="858" spans="1:12" x14ac:dyDescent="0.3">
      <c r="A858" s="3">
        <v>43640</v>
      </c>
      <c r="B858" s="18">
        <v>45.28</v>
      </c>
      <c r="C858" s="16">
        <f t="shared" si="78"/>
        <v>-2.8628055494382965E-3</v>
      </c>
      <c r="D858" s="18">
        <v>99.76</v>
      </c>
      <c r="E858" s="16">
        <f t="shared" si="79"/>
        <v>-1.4014014014014364E-3</v>
      </c>
      <c r="F858" s="18">
        <v>26.26</v>
      </c>
      <c r="G858" s="16">
        <f t="shared" si="80"/>
        <v>-1.9004180919801605E-3</v>
      </c>
      <c r="J858" s="15">
        <f t="shared" si="81"/>
        <v>-3.4177285513332825E-3</v>
      </c>
      <c r="K858" s="15">
        <f t="shared" si="82"/>
        <v>-1.8740382429477172E-3</v>
      </c>
      <c r="L858" s="15">
        <f t="shared" si="83"/>
        <v>-2.3708389021679581E-3</v>
      </c>
    </row>
    <row r="859" spans="1:12" x14ac:dyDescent="0.3">
      <c r="A859" s="3">
        <v>43641</v>
      </c>
      <c r="B859" s="18">
        <v>45.5</v>
      </c>
      <c r="C859" s="16">
        <f t="shared" si="78"/>
        <v>4.8586572438162889E-3</v>
      </c>
      <c r="D859" s="18">
        <v>100.52</v>
      </c>
      <c r="E859" s="16">
        <f t="shared" si="79"/>
        <v>7.6182838813150244E-3</v>
      </c>
      <c r="F859" s="18">
        <v>26.27</v>
      </c>
      <c r="G859" s="16">
        <f t="shared" si="80"/>
        <v>3.8080731150036407E-4</v>
      </c>
      <c r="J859" s="15">
        <f t="shared" si="81"/>
        <v>4.3037342419213025E-3</v>
      </c>
      <c r="K859" s="15">
        <f t="shared" si="82"/>
        <v>7.1456470397687436E-3</v>
      </c>
      <c r="L859" s="15">
        <f t="shared" si="83"/>
        <v>-8.961349868743363E-5</v>
      </c>
    </row>
    <row r="860" spans="1:12" x14ac:dyDescent="0.3">
      <c r="A860" s="3">
        <v>43642</v>
      </c>
      <c r="B860" s="18">
        <v>45.81</v>
      </c>
      <c r="C860" s="16">
        <f t="shared" si="78"/>
        <v>6.8131868131868778E-3</v>
      </c>
      <c r="D860" s="18">
        <v>101.08</v>
      </c>
      <c r="E860" s="16">
        <f t="shared" si="79"/>
        <v>5.5710306406684396E-3</v>
      </c>
      <c r="F860" s="18">
        <v>26.32</v>
      </c>
      <c r="G860" s="16">
        <f t="shared" si="80"/>
        <v>1.9033117624667195E-3</v>
      </c>
      <c r="J860" s="15">
        <f t="shared" si="81"/>
        <v>6.2582638112918913E-3</v>
      </c>
      <c r="K860" s="15">
        <f t="shared" si="82"/>
        <v>5.0983937991221587E-3</v>
      </c>
      <c r="L860" s="15">
        <f t="shared" si="83"/>
        <v>1.4328909522789218E-3</v>
      </c>
    </row>
    <row r="861" spans="1:12" x14ac:dyDescent="0.3">
      <c r="A861" s="3">
        <v>43643</v>
      </c>
      <c r="B861" s="18">
        <v>45.84</v>
      </c>
      <c r="C861" s="16">
        <f t="shared" si="78"/>
        <v>6.5487884741322056E-4</v>
      </c>
      <c r="D861" s="18">
        <v>101.35</v>
      </c>
      <c r="E861" s="16">
        <f t="shared" si="79"/>
        <v>2.671151563118368E-3</v>
      </c>
      <c r="F861" s="18">
        <v>26.4</v>
      </c>
      <c r="G861" s="16">
        <f t="shared" si="80"/>
        <v>3.0395136778114118E-3</v>
      </c>
      <c r="J861" s="15">
        <f t="shared" si="81"/>
        <v>9.9955845518234516E-5</v>
      </c>
      <c r="K861" s="15">
        <f t="shared" si="82"/>
        <v>2.1985147215720872E-3</v>
      </c>
      <c r="L861" s="15">
        <f t="shared" si="83"/>
        <v>2.5690928676236143E-3</v>
      </c>
    </row>
    <row r="862" spans="1:12" x14ac:dyDescent="0.3">
      <c r="A862" s="3">
        <v>43644</v>
      </c>
      <c r="B862" s="18">
        <v>45.75</v>
      </c>
      <c r="C862" s="16">
        <f t="shared" si="78"/>
        <v>-1.9633507853403787E-3</v>
      </c>
      <c r="D862" s="18">
        <v>101.29</v>
      </c>
      <c r="E862" s="16">
        <f t="shared" si="79"/>
        <v>-5.9200789343849536E-4</v>
      </c>
      <c r="F862" s="18">
        <v>26.48</v>
      </c>
      <c r="G862" s="16">
        <f t="shared" si="80"/>
        <v>3.0303030303031608E-3</v>
      </c>
      <c r="J862" s="15">
        <f t="shared" si="81"/>
        <v>-2.5182737872353647E-3</v>
      </c>
      <c r="K862" s="15">
        <f t="shared" si="82"/>
        <v>-1.0646447349847762E-3</v>
      </c>
      <c r="L862" s="15">
        <f t="shared" si="83"/>
        <v>2.5598822201153633E-3</v>
      </c>
    </row>
    <row r="863" spans="1:12" x14ac:dyDescent="0.3">
      <c r="A863" s="3">
        <v>43647</v>
      </c>
      <c r="B863" s="18">
        <v>45.98</v>
      </c>
      <c r="C863" s="16">
        <f t="shared" si="78"/>
        <v>5.027322404371537E-3</v>
      </c>
      <c r="D863" s="18">
        <v>101.55</v>
      </c>
      <c r="E863" s="16">
        <f t="shared" si="79"/>
        <v>2.5668871556914219E-3</v>
      </c>
      <c r="F863" s="18">
        <v>26.53</v>
      </c>
      <c r="G863" s="16">
        <f t="shared" si="80"/>
        <v>1.8882175226586639E-3</v>
      </c>
      <c r="J863" s="15">
        <f t="shared" si="81"/>
        <v>4.4723994024765505E-3</v>
      </c>
      <c r="K863" s="15">
        <f t="shared" si="82"/>
        <v>2.0942503141451411E-3</v>
      </c>
      <c r="L863" s="15">
        <f t="shared" si="83"/>
        <v>1.4177967124708662E-3</v>
      </c>
    </row>
    <row r="864" spans="1:12" x14ac:dyDescent="0.3">
      <c r="A864" s="3">
        <v>43648</v>
      </c>
      <c r="B864" s="18">
        <v>46.18</v>
      </c>
      <c r="C864" s="16">
        <f t="shared" si="78"/>
        <v>4.3497172683775176E-3</v>
      </c>
      <c r="D864" s="18">
        <v>101.68</v>
      </c>
      <c r="E864" s="16">
        <f t="shared" si="79"/>
        <v>1.2801575578533786E-3</v>
      </c>
      <c r="F864" s="18">
        <v>26.55</v>
      </c>
      <c r="G864" s="16">
        <f t="shared" si="80"/>
        <v>7.5386355069739786E-4</v>
      </c>
      <c r="J864" s="15">
        <f t="shared" si="81"/>
        <v>3.7947942664825316E-3</v>
      </c>
      <c r="K864" s="15">
        <f t="shared" si="82"/>
        <v>8.0752071630709789E-4</v>
      </c>
      <c r="L864" s="15">
        <f t="shared" si="83"/>
        <v>2.8344274050960016E-4</v>
      </c>
    </row>
    <row r="865" spans="1:12" x14ac:dyDescent="0.3">
      <c r="A865" s="3">
        <v>43649</v>
      </c>
      <c r="B865" s="18">
        <v>46.21</v>
      </c>
      <c r="C865" s="16">
        <f t="shared" si="78"/>
        <v>6.4963187527067312E-4</v>
      </c>
      <c r="D865" s="18">
        <v>101.73</v>
      </c>
      <c r="E865" s="16">
        <f t="shared" si="79"/>
        <v>4.9173878835562235E-4</v>
      </c>
      <c r="F865" s="18">
        <v>26.57</v>
      </c>
      <c r="G865" s="16">
        <f t="shared" si="80"/>
        <v>7.5329566854986929E-4</v>
      </c>
      <c r="J865" s="15">
        <f t="shared" si="81"/>
        <v>9.4708873375687081E-5</v>
      </c>
      <c r="K865" s="15">
        <f t="shared" si="82"/>
        <v>1.9101946809341641E-5</v>
      </c>
      <c r="L865" s="15">
        <f t="shared" si="83"/>
        <v>2.828748583620716E-4</v>
      </c>
    </row>
    <row r="866" spans="1:12" x14ac:dyDescent="0.3">
      <c r="A866" s="3">
        <v>43650</v>
      </c>
      <c r="B866" s="18">
        <v>46.31</v>
      </c>
      <c r="C866" s="16">
        <f t="shared" si="78"/>
        <v>2.1640337589265979E-3</v>
      </c>
      <c r="D866" s="18">
        <v>101.4</v>
      </c>
      <c r="E866" s="16">
        <f t="shared" si="79"/>
        <v>-3.2438808611029435E-3</v>
      </c>
      <c r="F866" s="18">
        <v>26.61</v>
      </c>
      <c r="G866" s="16">
        <f t="shared" si="80"/>
        <v>1.5054572826496138E-3</v>
      </c>
      <c r="J866" s="15">
        <f t="shared" si="81"/>
        <v>1.6091107570316118E-3</v>
      </c>
      <c r="K866" s="15">
        <f t="shared" si="82"/>
        <v>-3.7165177026492243E-3</v>
      </c>
      <c r="L866" s="15">
        <f t="shared" si="83"/>
        <v>1.035036472461816E-3</v>
      </c>
    </row>
    <row r="867" spans="1:12" x14ac:dyDescent="0.3">
      <c r="A867" s="3">
        <v>43651</v>
      </c>
      <c r="B867" s="18">
        <v>45.73</v>
      </c>
      <c r="C867" s="16">
        <f t="shared" si="78"/>
        <v>-1.2524292809328541E-2</v>
      </c>
      <c r="D867" s="18">
        <v>100.14</v>
      </c>
      <c r="E867" s="16">
        <f t="shared" si="79"/>
        <v>-1.2426035502958621E-2</v>
      </c>
      <c r="F867" s="18">
        <v>26.45</v>
      </c>
      <c r="G867" s="16">
        <f t="shared" si="80"/>
        <v>-6.0127771514468797E-3</v>
      </c>
      <c r="J867" s="15">
        <f t="shared" si="81"/>
        <v>-1.3079215811223528E-2</v>
      </c>
      <c r="K867" s="15">
        <f t="shared" si="82"/>
        <v>-1.2898672344504902E-2</v>
      </c>
      <c r="L867" s="15">
        <f t="shared" si="83"/>
        <v>-6.4831979616346777E-3</v>
      </c>
    </row>
    <row r="868" spans="1:12" x14ac:dyDescent="0.3">
      <c r="A868" s="3">
        <v>43654</v>
      </c>
      <c r="B868" s="18">
        <v>44.74</v>
      </c>
      <c r="C868" s="16">
        <f t="shared" si="78"/>
        <v>-2.1648808222173521E-2</v>
      </c>
      <c r="D868" s="18">
        <v>98.21</v>
      </c>
      <c r="E868" s="16">
        <f t="shared" si="79"/>
        <v>-1.927301777511492E-2</v>
      </c>
      <c r="F868" s="18">
        <v>26.16</v>
      </c>
      <c r="G868" s="16">
        <f t="shared" si="80"/>
        <v>-1.096408317580333E-2</v>
      </c>
      <c r="J868" s="15">
        <f t="shared" si="81"/>
        <v>-2.2203731224068508E-2</v>
      </c>
      <c r="K868" s="15">
        <f t="shared" si="82"/>
        <v>-1.9745654616661199E-2</v>
      </c>
      <c r="L868" s="15">
        <f t="shared" si="83"/>
        <v>-1.1434503985991128E-2</v>
      </c>
    </row>
    <row r="869" spans="1:12" x14ac:dyDescent="0.3">
      <c r="A869" s="3">
        <v>43655</v>
      </c>
      <c r="B869" s="18">
        <v>44.77</v>
      </c>
      <c r="C869" s="16">
        <f t="shared" si="78"/>
        <v>6.7054090299500935E-4</v>
      </c>
      <c r="D869" s="18">
        <v>98.61</v>
      </c>
      <c r="E869" s="16">
        <f t="shared" si="79"/>
        <v>4.0729049994909783E-3</v>
      </c>
      <c r="F869" s="18">
        <v>26.21</v>
      </c>
      <c r="G869" s="16">
        <f t="shared" si="80"/>
        <v>1.9113149847094224E-3</v>
      </c>
      <c r="J869" s="15">
        <f t="shared" si="81"/>
        <v>1.1561790110002331E-4</v>
      </c>
      <c r="K869" s="15">
        <f t="shared" si="82"/>
        <v>3.6002681579446975E-3</v>
      </c>
      <c r="L869" s="15">
        <f t="shared" si="83"/>
        <v>1.4408941745216247E-3</v>
      </c>
    </row>
    <row r="870" spans="1:12" x14ac:dyDescent="0.3">
      <c r="A870" s="3">
        <v>43656</v>
      </c>
      <c r="B870" s="18">
        <v>44.49</v>
      </c>
      <c r="C870" s="16">
        <f t="shared" si="78"/>
        <v>-6.2541880723698817E-3</v>
      </c>
      <c r="D870" s="18">
        <v>98.06</v>
      </c>
      <c r="E870" s="16">
        <f t="shared" si="79"/>
        <v>-5.5775276341141211E-3</v>
      </c>
      <c r="F870" s="18">
        <v>26.13</v>
      </c>
      <c r="G870" s="16">
        <f t="shared" si="80"/>
        <v>-3.0522701259062535E-3</v>
      </c>
      <c r="J870" s="15">
        <f t="shared" si="81"/>
        <v>-6.8091110742648682E-3</v>
      </c>
      <c r="K870" s="15">
        <f t="shared" si="82"/>
        <v>-6.0501644756604019E-3</v>
      </c>
      <c r="L870" s="15">
        <f t="shared" si="83"/>
        <v>-3.522690936094051E-3</v>
      </c>
    </row>
    <row r="871" spans="1:12" x14ac:dyDescent="0.3">
      <c r="A871" s="3">
        <v>43657</v>
      </c>
      <c r="B871" s="18">
        <v>44.75</v>
      </c>
      <c r="C871" s="16">
        <f t="shared" si="78"/>
        <v>5.8440098898628889E-3</v>
      </c>
      <c r="D871" s="18">
        <v>98.6</v>
      </c>
      <c r="E871" s="16">
        <f t="shared" si="79"/>
        <v>5.5068325514990857E-3</v>
      </c>
      <c r="F871" s="18">
        <v>26.2</v>
      </c>
      <c r="G871" s="16">
        <f t="shared" si="80"/>
        <v>2.6789131266742316E-3</v>
      </c>
      <c r="J871" s="15">
        <f t="shared" si="81"/>
        <v>5.2890868879679025E-3</v>
      </c>
      <c r="K871" s="15">
        <f t="shared" si="82"/>
        <v>5.0341957099528049E-3</v>
      </c>
      <c r="L871" s="15">
        <f t="shared" si="83"/>
        <v>2.2084923164864341E-3</v>
      </c>
    </row>
    <row r="872" spans="1:12" x14ac:dyDescent="0.3">
      <c r="A872" s="3">
        <v>43658</v>
      </c>
      <c r="B872" s="18">
        <v>44.72</v>
      </c>
      <c r="C872" s="16">
        <f t="shared" si="78"/>
        <v>-6.7039106145250216E-4</v>
      </c>
      <c r="D872" s="18">
        <v>98.95</v>
      </c>
      <c r="E872" s="16">
        <f t="shared" si="79"/>
        <v>3.5496957403651219E-3</v>
      </c>
      <c r="F872" s="18">
        <v>26.19</v>
      </c>
      <c r="G872" s="16">
        <f t="shared" si="80"/>
        <v>-3.8167938931288337E-4</v>
      </c>
      <c r="J872" s="15">
        <f t="shared" si="81"/>
        <v>-1.2253140633474882E-3</v>
      </c>
      <c r="K872" s="15">
        <f t="shared" si="82"/>
        <v>3.0770588988188411E-3</v>
      </c>
      <c r="L872" s="15">
        <f t="shared" si="83"/>
        <v>-8.5210019950068112E-4</v>
      </c>
    </row>
    <row r="873" spans="1:12" x14ac:dyDescent="0.3">
      <c r="A873" s="3">
        <v>43661</v>
      </c>
      <c r="B873" s="18">
        <v>44.82</v>
      </c>
      <c r="C873" s="16">
        <f t="shared" si="78"/>
        <v>2.2361359570661765E-3</v>
      </c>
      <c r="D873" s="18">
        <v>98.61</v>
      </c>
      <c r="E873" s="16">
        <f t="shared" si="79"/>
        <v>-3.4360788276908139E-3</v>
      </c>
      <c r="F873" s="18">
        <v>26.07</v>
      </c>
      <c r="G873" s="16">
        <f t="shared" si="80"/>
        <v>-4.5819014891179677E-3</v>
      </c>
      <c r="J873" s="15">
        <f t="shared" si="81"/>
        <v>1.6812129551711905E-3</v>
      </c>
      <c r="K873" s="15">
        <f t="shared" si="82"/>
        <v>-3.9087156692370947E-3</v>
      </c>
      <c r="L873" s="15">
        <f t="shared" si="83"/>
        <v>-5.0523222993057657E-3</v>
      </c>
    </row>
    <row r="874" spans="1:12" x14ac:dyDescent="0.3">
      <c r="A874" s="3">
        <v>43662</v>
      </c>
      <c r="B874" s="18">
        <v>45.05</v>
      </c>
      <c r="C874" s="16">
        <f t="shared" si="78"/>
        <v>5.1316376617580595E-3</v>
      </c>
      <c r="D874" s="18">
        <v>99.26</v>
      </c>
      <c r="E874" s="16">
        <f t="shared" si="79"/>
        <v>6.5916235675895773E-3</v>
      </c>
      <c r="F874" s="18">
        <v>26.08</v>
      </c>
      <c r="G874" s="16">
        <f t="shared" si="80"/>
        <v>3.8358266206350855E-4</v>
      </c>
      <c r="J874" s="15">
        <f t="shared" si="81"/>
        <v>4.576714659863073E-3</v>
      </c>
      <c r="K874" s="15">
        <f t="shared" si="82"/>
        <v>6.1189867260432965E-3</v>
      </c>
      <c r="L874" s="15">
        <f t="shared" si="83"/>
        <v>-8.6838148124289145E-5</v>
      </c>
    </row>
    <row r="875" spans="1:12" x14ac:dyDescent="0.3">
      <c r="A875" s="3">
        <v>43663</v>
      </c>
      <c r="B875" s="18">
        <v>45.11</v>
      </c>
      <c r="C875" s="16">
        <f t="shared" si="78"/>
        <v>1.3318534961155315E-3</v>
      </c>
      <c r="D875" s="18">
        <v>99.39</v>
      </c>
      <c r="E875" s="16">
        <f t="shared" si="79"/>
        <v>1.3096917187185309E-3</v>
      </c>
      <c r="F875" s="18">
        <v>26.11</v>
      </c>
      <c r="G875" s="16">
        <f t="shared" si="80"/>
        <v>1.1503067484663898E-3</v>
      </c>
      <c r="J875" s="15">
        <f t="shared" si="81"/>
        <v>7.7693049422054546E-4</v>
      </c>
      <c r="K875" s="15">
        <f t="shared" si="82"/>
        <v>8.3705487717225014E-4</v>
      </c>
      <c r="L875" s="15">
        <f t="shared" si="83"/>
        <v>6.7988593827859206E-4</v>
      </c>
    </row>
    <row r="876" spans="1:12" x14ac:dyDescent="0.3">
      <c r="A876" s="3">
        <v>43664</v>
      </c>
      <c r="B876" s="18">
        <v>44.71</v>
      </c>
      <c r="C876" s="16">
        <f t="shared" si="78"/>
        <v>-8.8672134781644374E-3</v>
      </c>
      <c r="D876" s="18">
        <v>98.33</v>
      </c>
      <c r="E876" s="16">
        <f t="shared" si="79"/>
        <v>-1.0665056846765331E-2</v>
      </c>
      <c r="F876" s="18">
        <v>25.98</v>
      </c>
      <c r="G876" s="16">
        <f t="shared" si="80"/>
        <v>-4.9789352738414117E-3</v>
      </c>
      <c r="J876" s="15">
        <f t="shared" si="81"/>
        <v>-9.4221364800594239E-3</v>
      </c>
      <c r="K876" s="15">
        <f t="shared" si="82"/>
        <v>-1.1137693688311611E-2</v>
      </c>
      <c r="L876" s="15">
        <f t="shared" si="83"/>
        <v>-5.4493560840292096E-3</v>
      </c>
    </row>
    <row r="877" spans="1:12" x14ac:dyDescent="0.3">
      <c r="A877" s="3">
        <v>43665</v>
      </c>
      <c r="B877" s="18">
        <v>44.13</v>
      </c>
      <c r="C877" s="16">
        <f t="shared" si="78"/>
        <v>-1.2972489375978502E-2</v>
      </c>
      <c r="D877" s="18">
        <v>96.81</v>
      </c>
      <c r="E877" s="16">
        <f t="shared" si="79"/>
        <v>-1.5458151123766917E-2</v>
      </c>
      <c r="F877" s="18">
        <v>25.57</v>
      </c>
      <c r="G877" s="16">
        <f t="shared" si="80"/>
        <v>-1.5781370284834506E-2</v>
      </c>
      <c r="J877" s="15">
        <f t="shared" si="81"/>
        <v>-1.3527412377873489E-2</v>
      </c>
      <c r="K877" s="15">
        <f t="shared" si="82"/>
        <v>-1.5930787965313196E-2</v>
      </c>
      <c r="L877" s="15">
        <f t="shared" si="83"/>
        <v>-1.6251791095022304E-2</v>
      </c>
    </row>
    <row r="878" spans="1:12" x14ac:dyDescent="0.3">
      <c r="A878" s="3">
        <v>43668</v>
      </c>
      <c r="B878" s="18">
        <v>44.01</v>
      </c>
      <c r="C878" s="16">
        <f t="shared" si="78"/>
        <v>-2.7192386131884572E-3</v>
      </c>
      <c r="D878" s="18">
        <v>96.91</v>
      </c>
      <c r="E878" s="16">
        <f t="shared" si="79"/>
        <v>1.0329511414108872E-3</v>
      </c>
      <c r="F878" s="18">
        <v>25.37</v>
      </c>
      <c r="G878" s="16">
        <f t="shared" si="80"/>
        <v>-7.8216660148611172E-3</v>
      </c>
      <c r="J878" s="15">
        <f t="shared" si="81"/>
        <v>-3.2741616150834432E-3</v>
      </c>
      <c r="K878" s="15">
        <f t="shared" si="82"/>
        <v>5.6031429986460647E-4</v>
      </c>
      <c r="L878" s="15">
        <f t="shared" si="83"/>
        <v>-8.2920868250489152E-3</v>
      </c>
    </row>
    <row r="879" spans="1:12" x14ac:dyDescent="0.3">
      <c r="A879" s="3">
        <v>43669</v>
      </c>
      <c r="B879" s="18">
        <v>44.03</v>
      </c>
      <c r="C879" s="16">
        <f t="shared" si="78"/>
        <v>4.5444217223367112E-4</v>
      </c>
      <c r="D879" s="18">
        <v>96.73</v>
      </c>
      <c r="E879" s="16">
        <f t="shared" si="79"/>
        <v>-1.8573934578474116E-3</v>
      </c>
      <c r="F879" s="18">
        <v>25.62</v>
      </c>
      <c r="G879" s="16">
        <f t="shared" si="80"/>
        <v>9.8541584548679229E-3</v>
      </c>
      <c r="J879" s="15">
        <f t="shared" si="81"/>
        <v>-1.0048082966131492E-4</v>
      </c>
      <c r="K879" s="15">
        <f t="shared" si="82"/>
        <v>-2.3300302993936924E-3</v>
      </c>
      <c r="L879" s="15">
        <f t="shared" si="83"/>
        <v>9.3837376446801249E-3</v>
      </c>
    </row>
    <row r="880" spans="1:12" x14ac:dyDescent="0.3">
      <c r="A880" s="3">
        <v>43670</v>
      </c>
      <c r="B880" s="18">
        <v>43.79</v>
      </c>
      <c r="C880" s="16">
        <f t="shared" si="78"/>
        <v>-5.4508289802407406E-3</v>
      </c>
      <c r="D880" s="18">
        <v>95.53</v>
      </c>
      <c r="E880" s="16">
        <f t="shared" si="79"/>
        <v>-1.240566525379927E-2</v>
      </c>
      <c r="F880" s="18">
        <v>25.39</v>
      </c>
      <c r="G880" s="16">
        <f t="shared" si="80"/>
        <v>-8.9773614363778398E-3</v>
      </c>
      <c r="J880" s="15">
        <f t="shared" si="81"/>
        <v>-6.0057519821357271E-3</v>
      </c>
      <c r="K880" s="15">
        <f t="shared" si="82"/>
        <v>-1.287830209534555E-2</v>
      </c>
      <c r="L880" s="15">
        <f t="shared" si="83"/>
        <v>-9.4477822465656378E-3</v>
      </c>
    </row>
    <row r="881" spans="1:12" x14ac:dyDescent="0.3">
      <c r="A881" s="3">
        <v>43671</v>
      </c>
      <c r="B881" s="18">
        <v>43.87</v>
      </c>
      <c r="C881" s="16">
        <f t="shared" si="78"/>
        <v>1.8269011189768758E-3</v>
      </c>
      <c r="D881" s="18">
        <v>95.7</v>
      </c>
      <c r="E881" s="16">
        <f t="shared" si="79"/>
        <v>1.7795456924527553E-3</v>
      </c>
      <c r="F881" s="18">
        <v>25.39</v>
      </c>
      <c r="G881" s="16">
        <f t="shared" si="80"/>
        <v>0</v>
      </c>
      <c r="J881" s="15">
        <f t="shared" si="81"/>
        <v>1.2719781170818898E-3</v>
      </c>
      <c r="K881" s="15">
        <f t="shared" si="82"/>
        <v>1.3069088509064745E-3</v>
      </c>
      <c r="L881" s="15">
        <f t="shared" si="83"/>
        <v>-4.704208101877977E-4</v>
      </c>
    </row>
    <row r="882" spans="1:12" x14ac:dyDescent="0.3">
      <c r="A882" s="3">
        <v>43672</v>
      </c>
      <c r="B882" s="18">
        <v>43.88</v>
      </c>
      <c r="C882" s="16">
        <f t="shared" si="78"/>
        <v>2.2794620469590576E-4</v>
      </c>
      <c r="D882" s="18">
        <v>95.9</v>
      </c>
      <c r="E882" s="16">
        <f t="shared" si="79"/>
        <v>2.089864158829613E-3</v>
      </c>
      <c r="F882" s="18">
        <v>25.38</v>
      </c>
      <c r="G882" s="16">
        <f t="shared" si="80"/>
        <v>-3.9385584875939461E-4</v>
      </c>
      <c r="J882" s="15">
        <f t="shared" si="81"/>
        <v>-3.2697679719908028E-4</v>
      </c>
      <c r="K882" s="15">
        <f t="shared" si="82"/>
        <v>1.6172273172833321E-3</v>
      </c>
      <c r="L882" s="15">
        <f t="shared" si="83"/>
        <v>-8.6427665894719236E-4</v>
      </c>
    </row>
    <row r="883" spans="1:12" x14ac:dyDescent="0.3">
      <c r="A883" s="3">
        <v>43675</v>
      </c>
      <c r="B883" s="18">
        <v>43.46</v>
      </c>
      <c r="C883" s="16">
        <f t="shared" si="78"/>
        <v>-9.571558796718338E-3</v>
      </c>
      <c r="D883" s="18">
        <v>94.88</v>
      </c>
      <c r="E883" s="16">
        <f t="shared" si="79"/>
        <v>-1.0636079249218056E-2</v>
      </c>
      <c r="F883" s="18">
        <v>25.13</v>
      </c>
      <c r="G883" s="16">
        <f t="shared" si="80"/>
        <v>-9.8502758077225749E-3</v>
      </c>
      <c r="J883" s="15">
        <f t="shared" si="81"/>
        <v>-1.0126481798613324E-2</v>
      </c>
      <c r="K883" s="15">
        <f t="shared" si="82"/>
        <v>-1.1108716090764336E-2</v>
      </c>
      <c r="L883" s="15">
        <f t="shared" si="83"/>
        <v>-1.0320696617910373E-2</v>
      </c>
    </row>
    <row r="884" spans="1:12" x14ac:dyDescent="0.3">
      <c r="A884" s="3">
        <v>43676</v>
      </c>
      <c r="B884" s="18">
        <v>43.16</v>
      </c>
      <c r="C884" s="16">
        <f t="shared" si="78"/>
        <v>-6.9028992176715098E-3</v>
      </c>
      <c r="D884" s="18">
        <v>93.87</v>
      </c>
      <c r="E884" s="16">
        <f t="shared" si="79"/>
        <v>-1.0645025295109467E-2</v>
      </c>
      <c r="F884" s="18">
        <v>24.66</v>
      </c>
      <c r="G884" s="16">
        <f t="shared" si="80"/>
        <v>-1.8702745722244285E-2</v>
      </c>
      <c r="J884" s="15">
        <f t="shared" si="81"/>
        <v>-7.4578222195664963E-3</v>
      </c>
      <c r="K884" s="15">
        <f t="shared" si="82"/>
        <v>-1.1117662136655748E-2</v>
      </c>
      <c r="L884" s="15">
        <f t="shared" si="83"/>
        <v>-1.9173166532432083E-2</v>
      </c>
    </row>
    <row r="885" spans="1:12" x14ac:dyDescent="0.3">
      <c r="A885" s="3">
        <v>43677</v>
      </c>
      <c r="B885" s="18">
        <v>43.24</v>
      </c>
      <c r="C885" s="16">
        <f t="shared" si="78"/>
        <v>1.853568118628468E-3</v>
      </c>
      <c r="D885" s="18">
        <v>94.85</v>
      </c>
      <c r="E885" s="16">
        <f t="shared" si="79"/>
        <v>1.0439970171513657E-2</v>
      </c>
      <c r="F885" s="18">
        <v>24.66</v>
      </c>
      <c r="G885" s="16">
        <f t="shared" si="80"/>
        <v>0</v>
      </c>
      <c r="J885" s="15">
        <f t="shared" si="81"/>
        <v>1.298645116733482E-3</v>
      </c>
      <c r="K885" s="15">
        <f t="shared" si="82"/>
        <v>9.9673333299673764E-3</v>
      </c>
      <c r="L885" s="15">
        <f t="shared" si="83"/>
        <v>-4.704208101877977E-4</v>
      </c>
    </row>
    <row r="886" spans="1:12" x14ac:dyDescent="0.3">
      <c r="A886" s="3">
        <v>43678</v>
      </c>
      <c r="B886" s="18">
        <v>42.61</v>
      </c>
      <c r="C886" s="16">
        <f t="shared" si="78"/>
        <v>-1.4569842738205385E-2</v>
      </c>
      <c r="D886" s="18">
        <v>93.86</v>
      </c>
      <c r="E886" s="16">
        <f t="shared" si="79"/>
        <v>-1.0437532946757977E-2</v>
      </c>
      <c r="F886" s="18">
        <v>24.4</v>
      </c>
      <c r="G886" s="16">
        <f t="shared" si="80"/>
        <v>-1.0543390105433925E-2</v>
      </c>
      <c r="J886" s="15">
        <f t="shared" si="81"/>
        <v>-1.5124765740100372E-2</v>
      </c>
      <c r="K886" s="15">
        <f t="shared" si="82"/>
        <v>-1.0910169788304258E-2</v>
      </c>
      <c r="L886" s="15">
        <f t="shared" si="83"/>
        <v>-1.1013810915621723E-2</v>
      </c>
    </row>
    <row r="887" spans="1:12" x14ac:dyDescent="0.3">
      <c r="A887" s="3">
        <v>43679</v>
      </c>
      <c r="B887" s="18">
        <v>42.68</v>
      </c>
      <c r="C887" s="16">
        <f t="shared" si="78"/>
        <v>1.6428068528513418E-3</v>
      </c>
      <c r="D887" s="18">
        <v>93.45</v>
      </c>
      <c r="E887" s="16">
        <f t="shared" si="79"/>
        <v>-4.3682079693159181E-3</v>
      </c>
      <c r="F887" s="18">
        <v>24.41</v>
      </c>
      <c r="G887" s="16">
        <f t="shared" si="80"/>
        <v>4.098360655737654E-4</v>
      </c>
      <c r="J887" s="15">
        <f t="shared" si="81"/>
        <v>1.0878838509563557E-3</v>
      </c>
      <c r="K887" s="15">
        <f t="shared" si="82"/>
        <v>-4.840844810862199E-3</v>
      </c>
      <c r="L887" s="15">
        <f t="shared" si="83"/>
        <v>-6.05847446140323E-5</v>
      </c>
    </row>
    <row r="888" spans="1:12" x14ac:dyDescent="0.3">
      <c r="A888" s="3">
        <v>43682</v>
      </c>
      <c r="B888" s="18">
        <v>42.27</v>
      </c>
      <c r="C888" s="16">
        <f t="shared" si="78"/>
        <v>-9.6063730084348098E-3</v>
      </c>
      <c r="D888" s="18">
        <v>92.42</v>
      </c>
      <c r="E888" s="16">
        <f t="shared" si="79"/>
        <v>-1.1021936864633486E-2</v>
      </c>
      <c r="F888" s="18">
        <v>24.09</v>
      </c>
      <c r="G888" s="16">
        <f t="shared" si="80"/>
        <v>-1.3109381401065101E-2</v>
      </c>
      <c r="J888" s="15">
        <f t="shared" si="81"/>
        <v>-1.0161296010329796E-2</v>
      </c>
      <c r="K888" s="15">
        <f t="shared" si="82"/>
        <v>-1.1494573706179767E-2</v>
      </c>
      <c r="L888" s="15">
        <f t="shared" si="83"/>
        <v>-1.3579802211252899E-2</v>
      </c>
    </row>
    <row r="889" spans="1:12" x14ac:dyDescent="0.3">
      <c r="A889" s="3">
        <v>43683</v>
      </c>
      <c r="B889" s="18">
        <v>42.63</v>
      </c>
      <c r="C889" s="16">
        <f t="shared" si="78"/>
        <v>8.5166784953867314E-3</v>
      </c>
      <c r="D889" s="18">
        <v>93.86</v>
      </c>
      <c r="E889" s="16">
        <f t="shared" si="79"/>
        <v>1.5581043064271771E-2</v>
      </c>
      <c r="F889" s="18">
        <v>24.38</v>
      </c>
      <c r="G889" s="16">
        <f t="shared" si="80"/>
        <v>1.2038190120381875E-2</v>
      </c>
      <c r="J889" s="15">
        <f t="shared" si="81"/>
        <v>7.9617554934917449E-3</v>
      </c>
      <c r="K889" s="15">
        <f t="shared" si="82"/>
        <v>1.510840622272549E-2</v>
      </c>
      <c r="L889" s="15">
        <f t="shared" si="83"/>
        <v>1.1567769310194077E-2</v>
      </c>
    </row>
    <row r="890" spans="1:12" x14ac:dyDescent="0.3">
      <c r="A890" s="3">
        <v>43684</v>
      </c>
      <c r="B890" s="18">
        <v>42.28</v>
      </c>
      <c r="C890" s="16">
        <f t="shared" si="78"/>
        <v>-8.2101806239737174E-3</v>
      </c>
      <c r="D890" s="18">
        <v>93.43</v>
      </c>
      <c r="E890" s="16">
        <f t="shared" si="79"/>
        <v>-4.5812912848922638E-3</v>
      </c>
      <c r="F890" s="18">
        <v>24.49</v>
      </c>
      <c r="G890" s="16">
        <f t="shared" si="80"/>
        <v>4.5118949958982135E-3</v>
      </c>
      <c r="J890" s="15">
        <f t="shared" si="81"/>
        <v>-8.7651036258687039E-3</v>
      </c>
      <c r="K890" s="15">
        <f t="shared" si="82"/>
        <v>-5.0539281264385446E-3</v>
      </c>
      <c r="L890" s="15">
        <f t="shared" si="83"/>
        <v>4.0414741857104156E-3</v>
      </c>
    </row>
    <row r="891" spans="1:12" x14ac:dyDescent="0.3">
      <c r="A891" s="3">
        <v>43685</v>
      </c>
      <c r="B891" s="18">
        <v>42.86</v>
      </c>
      <c r="C891" s="16">
        <f t="shared" si="78"/>
        <v>1.3718070009460792E-2</v>
      </c>
      <c r="D891" s="18">
        <v>94.01</v>
      </c>
      <c r="E891" s="16">
        <f t="shared" si="79"/>
        <v>6.2078561489884443E-3</v>
      </c>
      <c r="F891" s="18">
        <v>24.64</v>
      </c>
      <c r="G891" s="16">
        <f t="shared" si="80"/>
        <v>6.1249489587587025E-3</v>
      </c>
      <c r="J891" s="15">
        <f t="shared" si="81"/>
        <v>1.3163147007565806E-2</v>
      </c>
      <c r="K891" s="15">
        <f t="shared" si="82"/>
        <v>5.7352193074421635E-3</v>
      </c>
      <c r="L891" s="15">
        <f t="shared" si="83"/>
        <v>5.6545281485709045E-3</v>
      </c>
    </row>
    <row r="892" spans="1:12" x14ac:dyDescent="0.3">
      <c r="A892" s="3">
        <v>43686</v>
      </c>
      <c r="B892" s="18">
        <v>43.11</v>
      </c>
      <c r="C892" s="16">
        <f t="shared" si="78"/>
        <v>5.8329444703686395E-3</v>
      </c>
      <c r="D892" s="18">
        <v>94.67</v>
      </c>
      <c r="E892" s="16">
        <f t="shared" si="79"/>
        <v>7.0205297308796322E-3</v>
      </c>
      <c r="F892" s="18">
        <v>24.86</v>
      </c>
      <c r="G892" s="16">
        <f t="shared" si="80"/>
        <v>8.9285714285713969E-3</v>
      </c>
      <c r="J892" s="15">
        <f t="shared" si="81"/>
        <v>5.278021468473653E-3</v>
      </c>
      <c r="K892" s="15">
        <f t="shared" si="82"/>
        <v>6.5478928893333514E-3</v>
      </c>
      <c r="L892" s="15">
        <f t="shared" si="83"/>
        <v>8.4581506183835989E-3</v>
      </c>
    </row>
    <row r="893" spans="1:12" x14ac:dyDescent="0.3">
      <c r="A893" s="3">
        <v>43690</v>
      </c>
      <c r="B893" s="18">
        <v>42.1</v>
      </c>
      <c r="C893" s="16">
        <f t="shared" si="78"/>
        <v>-2.3428438877290625E-2</v>
      </c>
      <c r="D893" s="18">
        <v>92.86</v>
      </c>
      <c r="E893" s="16">
        <f t="shared" si="79"/>
        <v>-1.9119045104045607E-2</v>
      </c>
      <c r="F893" s="18">
        <v>24.39</v>
      </c>
      <c r="G893" s="16">
        <f t="shared" si="80"/>
        <v>-1.8905872888173691E-2</v>
      </c>
      <c r="J893" s="15">
        <f t="shared" si="81"/>
        <v>-2.3983361879185611E-2</v>
      </c>
      <c r="K893" s="15">
        <f t="shared" si="82"/>
        <v>-1.9591681945591886E-2</v>
      </c>
      <c r="L893" s="15">
        <f t="shared" si="83"/>
        <v>-1.9376293698361489E-2</v>
      </c>
    </row>
    <row r="894" spans="1:12" x14ac:dyDescent="0.3">
      <c r="A894" s="3">
        <v>43691</v>
      </c>
      <c r="B894" s="18">
        <v>42.68</v>
      </c>
      <c r="C894" s="16">
        <f t="shared" si="78"/>
        <v>1.3776722090261151E-2</v>
      </c>
      <c r="D894" s="18">
        <v>93.64</v>
      </c>
      <c r="E894" s="16">
        <f t="shared" si="79"/>
        <v>8.3997415464138747E-3</v>
      </c>
      <c r="F894" s="18">
        <v>24.48</v>
      </c>
      <c r="G894" s="16">
        <f t="shared" si="80"/>
        <v>3.6900369003689537E-3</v>
      </c>
      <c r="J894" s="15">
        <f t="shared" si="81"/>
        <v>1.3221799088366164E-2</v>
      </c>
      <c r="K894" s="15">
        <f t="shared" si="82"/>
        <v>7.9271047048675939E-3</v>
      </c>
      <c r="L894" s="15">
        <f t="shared" si="83"/>
        <v>3.2196160901811562E-3</v>
      </c>
    </row>
    <row r="895" spans="1:12" x14ac:dyDescent="0.3">
      <c r="A895" s="3">
        <v>43693</v>
      </c>
      <c r="B895" s="18">
        <v>42.8</v>
      </c>
      <c r="C895" s="16">
        <f t="shared" si="78"/>
        <v>2.811621368322248E-3</v>
      </c>
      <c r="D895" s="18">
        <v>93.63</v>
      </c>
      <c r="E895" s="16">
        <f t="shared" si="79"/>
        <v>-1.0679196924401335E-4</v>
      </c>
      <c r="F895" s="18">
        <v>24.47</v>
      </c>
      <c r="G895" s="16">
        <f t="shared" si="80"/>
        <v>-4.0849673202625336E-4</v>
      </c>
      <c r="J895" s="15">
        <f t="shared" si="81"/>
        <v>2.2566983664272619E-3</v>
      </c>
      <c r="K895" s="15">
        <f t="shared" si="82"/>
        <v>-5.7942881079029406E-4</v>
      </c>
      <c r="L895" s="15">
        <f t="shared" si="83"/>
        <v>-8.7891754221405111E-4</v>
      </c>
    </row>
    <row r="896" spans="1:12" x14ac:dyDescent="0.3">
      <c r="A896" s="3">
        <v>43696</v>
      </c>
      <c r="B896" s="18">
        <v>42.86</v>
      </c>
      <c r="C896" s="16">
        <f t="shared" si="78"/>
        <v>1.4018691588786325E-3</v>
      </c>
      <c r="D896" s="18">
        <v>93.69</v>
      </c>
      <c r="E896" s="16">
        <f t="shared" si="79"/>
        <v>6.4082024991996001E-4</v>
      </c>
      <c r="F896" s="18">
        <v>24.66</v>
      </c>
      <c r="G896" s="16">
        <f t="shared" si="80"/>
        <v>7.764609726195415E-3</v>
      </c>
      <c r="J896" s="15">
        <f t="shared" si="81"/>
        <v>8.4694615698364646E-4</v>
      </c>
      <c r="K896" s="15">
        <f t="shared" si="82"/>
        <v>1.681834083736793E-4</v>
      </c>
      <c r="L896" s="15">
        <f t="shared" si="83"/>
        <v>7.294188916007617E-3</v>
      </c>
    </row>
    <row r="897" spans="1:12" x14ac:dyDescent="0.3">
      <c r="A897" s="3">
        <v>43697</v>
      </c>
      <c r="B897" s="18">
        <v>42.71</v>
      </c>
      <c r="C897" s="16">
        <f t="shared" si="78"/>
        <v>-3.4997666822211837E-3</v>
      </c>
      <c r="D897" s="18">
        <v>93.07</v>
      </c>
      <c r="E897" s="16">
        <f t="shared" si="79"/>
        <v>-6.6175685772228432E-3</v>
      </c>
      <c r="F897" s="18">
        <v>24.5</v>
      </c>
      <c r="G897" s="16">
        <f t="shared" si="80"/>
        <v>-6.4882400648823557E-3</v>
      </c>
      <c r="J897" s="15">
        <f t="shared" si="81"/>
        <v>-4.0546896841161702E-3</v>
      </c>
      <c r="K897" s="15">
        <f t="shared" si="82"/>
        <v>-7.090205418769124E-3</v>
      </c>
      <c r="L897" s="15">
        <f t="shared" si="83"/>
        <v>-6.9586608750701537E-3</v>
      </c>
    </row>
    <row r="898" spans="1:12" x14ac:dyDescent="0.3">
      <c r="A898" s="3">
        <v>43698</v>
      </c>
      <c r="B898" s="18">
        <v>42.35</v>
      </c>
      <c r="C898" s="16">
        <f t="shared" si="78"/>
        <v>-8.4289393584640049E-3</v>
      </c>
      <c r="D898" s="18">
        <v>91.62</v>
      </c>
      <c r="E898" s="16">
        <f t="shared" si="79"/>
        <v>-1.5579671215214197E-2</v>
      </c>
      <c r="F898" s="18">
        <v>24.22</v>
      </c>
      <c r="G898" s="16">
        <f t="shared" si="80"/>
        <v>-1.1428571428571455E-2</v>
      </c>
      <c r="J898" s="15">
        <f t="shared" si="81"/>
        <v>-8.9838623603589914E-3</v>
      </c>
      <c r="K898" s="15">
        <f t="shared" si="82"/>
        <v>-1.6052308056760476E-2</v>
      </c>
      <c r="L898" s="15">
        <f t="shared" si="83"/>
        <v>-1.1898992238759253E-2</v>
      </c>
    </row>
    <row r="899" spans="1:12" x14ac:dyDescent="0.3">
      <c r="A899" s="3">
        <v>43699</v>
      </c>
      <c r="B899" s="18">
        <v>41.74</v>
      </c>
      <c r="C899" s="16">
        <f t="shared" si="78"/>
        <v>-1.4403778040141701E-2</v>
      </c>
      <c r="D899" s="18">
        <v>89.91</v>
      </c>
      <c r="E899" s="16">
        <f t="shared" si="79"/>
        <v>-1.8664047151277119E-2</v>
      </c>
      <c r="F899" s="18">
        <v>23.83</v>
      </c>
      <c r="G899" s="16">
        <f t="shared" si="80"/>
        <v>-1.6102394715111545E-2</v>
      </c>
      <c r="J899" s="15">
        <f t="shared" si="81"/>
        <v>-1.4958701042036688E-2</v>
      </c>
      <c r="K899" s="15">
        <f t="shared" si="82"/>
        <v>-1.9136683992823398E-2</v>
      </c>
      <c r="L899" s="15">
        <f t="shared" si="83"/>
        <v>-1.6572815525299343E-2</v>
      </c>
    </row>
    <row r="900" spans="1:12" x14ac:dyDescent="0.3">
      <c r="A900" s="3">
        <v>43700</v>
      </c>
      <c r="B900" s="18">
        <v>42.1</v>
      </c>
      <c r="C900" s="16">
        <f t="shared" si="78"/>
        <v>8.6248203162433423E-3</v>
      </c>
      <c r="D900" s="18">
        <v>91.12</v>
      </c>
      <c r="E900" s="16">
        <f t="shared" si="79"/>
        <v>1.3457902346791339E-2</v>
      </c>
      <c r="F900" s="18">
        <v>23.81</v>
      </c>
      <c r="G900" s="16">
        <f t="shared" si="80"/>
        <v>-8.3927822073015523E-4</v>
      </c>
      <c r="J900" s="15">
        <f t="shared" si="81"/>
        <v>8.0698973143483559E-3</v>
      </c>
      <c r="K900" s="15">
        <f t="shared" si="82"/>
        <v>1.2985265505245059E-2</v>
      </c>
      <c r="L900" s="15">
        <f t="shared" si="83"/>
        <v>-1.309699030917953E-3</v>
      </c>
    </row>
    <row r="901" spans="1:12" x14ac:dyDescent="0.3">
      <c r="A901" s="3">
        <v>43703</v>
      </c>
      <c r="B901" s="18">
        <v>42.85</v>
      </c>
      <c r="C901" s="16">
        <f t="shared" ref="C901:C964" si="84">B901/B900-1</f>
        <v>1.7814726840855055E-2</v>
      </c>
      <c r="D901" s="18">
        <v>92.05</v>
      </c>
      <c r="E901" s="16">
        <f t="shared" ref="E901:E964" si="85">D901/D900-1</f>
        <v>1.0206321334503832E-2</v>
      </c>
      <c r="F901" s="18">
        <v>24.26</v>
      </c>
      <c r="G901" s="16">
        <f t="shared" ref="G901:G964" si="86">F901/F900-1</f>
        <v>1.8899622007559902E-2</v>
      </c>
      <c r="J901" s="15">
        <f t="shared" ref="J901:J964" si="87">C901-$C$1235</f>
        <v>1.7259803838960069E-2</v>
      </c>
      <c r="K901" s="15">
        <f t="shared" ref="K901:K964" si="88">E901-$E$1235</f>
        <v>9.7336844929575509E-3</v>
      </c>
      <c r="L901" s="15">
        <f t="shared" ref="L901:L964" si="89">G901-$G$1235</f>
        <v>1.8429201197372104E-2</v>
      </c>
    </row>
    <row r="902" spans="1:12" x14ac:dyDescent="0.3">
      <c r="A902" s="3">
        <v>43704</v>
      </c>
      <c r="B902" s="18">
        <v>43.03</v>
      </c>
      <c r="C902" s="16">
        <f t="shared" si="84"/>
        <v>4.2007001166861624E-3</v>
      </c>
      <c r="D902" s="18">
        <v>92.66</v>
      </c>
      <c r="E902" s="16">
        <f t="shared" si="85"/>
        <v>6.6268332428027765E-3</v>
      </c>
      <c r="F902" s="18">
        <v>24.63</v>
      </c>
      <c r="G902" s="16">
        <f t="shared" si="86"/>
        <v>1.5251442704039553E-2</v>
      </c>
      <c r="J902" s="15">
        <f t="shared" si="87"/>
        <v>3.6457771147911763E-3</v>
      </c>
      <c r="K902" s="15">
        <f t="shared" si="88"/>
        <v>6.1541964012564957E-3</v>
      </c>
      <c r="L902" s="15">
        <f t="shared" si="89"/>
        <v>1.4781021893851755E-2</v>
      </c>
    </row>
    <row r="903" spans="1:12" x14ac:dyDescent="0.3">
      <c r="A903" s="3">
        <v>43705</v>
      </c>
      <c r="B903" s="18">
        <v>42.74</v>
      </c>
      <c r="C903" s="16">
        <f t="shared" si="84"/>
        <v>-6.7394840808737699E-3</v>
      </c>
      <c r="D903" s="18">
        <v>91.99</v>
      </c>
      <c r="E903" s="16">
        <f t="shared" si="85"/>
        <v>-7.2307360241744556E-3</v>
      </c>
      <c r="F903" s="18">
        <v>24.55</v>
      </c>
      <c r="G903" s="16">
        <f t="shared" si="86"/>
        <v>-3.2480714575719993E-3</v>
      </c>
      <c r="J903" s="15">
        <f t="shared" si="87"/>
        <v>-7.2944070827687564E-3</v>
      </c>
      <c r="K903" s="15">
        <f t="shared" si="88"/>
        <v>-7.7033728657207364E-3</v>
      </c>
      <c r="L903" s="15">
        <f t="shared" si="89"/>
        <v>-3.7184922677597969E-3</v>
      </c>
    </row>
    <row r="904" spans="1:12" x14ac:dyDescent="0.3">
      <c r="A904" s="3">
        <v>43706</v>
      </c>
      <c r="B904" s="18">
        <v>42.56</v>
      </c>
      <c r="C904" s="16">
        <f t="shared" si="84"/>
        <v>-4.2115114646701368E-3</v>
      </c>
      <c r="D904" s="18">
        <v>91.55</v>
      </c>
      <c r="E904" s="16">
        <f t="shared" si="85"/>
        <v>-4.7831286009348828E-3</v>
      </c>
      <c r="F904" s="18">
        <v>24.36</v>
      </c>
      <c r="G904" s="16">
        <f t="shared" si="86"/>
        <v>-7.7393075356415597E-3</v>
      </c>
      <c r="J904" s="15">
        <f t="shared" si="87"/>
        <v>-4.7664344665651233E-3</v>
      </c>
      <c r="K904" s="15">
        <f t="shared" si="88"/>
        <v>-5.2557654424811636E-3</v>
      </c>
      <c r="L904" s="15">
        <f t="shared" si="89"/>
        <v>-8.2097283458293577E-3</v>
      </c>
    </row>
    <row r="905" spans="1:12" x14ac:dyDescent="0.3">
      <c r="A905" s="3">
        <v>43707</v>
      </c>
      <c r="B905" s="18">
        <v>42.79</v>
      </c>
      <c r="C905" s="16">
        <f t="shared" si="84"/>
        <v>5.4041353383458279E-3</v>
      </c>
      <c r="D905" s="18">
        <v>92.51</v>
      </c>
      <c r="E905" s="16">
        <f t="shared" si="85"/>
        <v>1.0486073184052591E-2</v>
      </c>
      <c r="F905" s="18">
        <v>24.61</v>
      </c>
      <c r="G905" s="16">
        <f t="shared" si="86"/>
        <v>1.026272577996723E-2</v>
      </c>
      <c r="J905" s="15">
        <f t="shared" si="87"/>
        <v>4.8492123364508415E-3</v>
      </c>
      <c r="K905" s="15">
        <f t="shared" si="88"/>
        <v>1.001343634250631E-2</v>
      </c>
      <c r="L905" s="15">
        <f t="shared" si="89"/>
        <v>9.792304969779432E-3</v>
      </c>
    </row>
    <row r="906" spans="1:12" x14ac:dyDescent="0.3">
      <c r="A906" s="3">
        <v>43711</v>
      </c>
      <c r="B906" s="18">
        <v>41.92</v>
      </c>
      <c r="C906" s="16">
        <f t="shared" si="84"/>
        <v>-2.0331853236737474E-2</v>
      </c>
      <c r="D906" s="18">
        <v>91.15</v>
      </c>
      <c r="E906" s="16">
        <f t="shared" si="85"/>
        <v>-1.4701113393146725E-2</v>
      </c>
      <c r="F906" s="18">
        <v>24.24</v>
      </c>
      <c r="G906" s="16">
        <f t="shared" si="86"/>
        <v>-1.5034538805363762E-2</v>
      </c>
      <c r="J906" s="15">
        <f t="shared" si="87"/>
        <v>-2.088677623863246E-2</v>
      </c>
      <c r="K906" s="15">
        <f t="shared" si="88"/>
        <v>-1.5173750234693006E-2</v>
      </c>
      <c r="L906" s="15">
        <f t="shared" si="89"/>
        <v>-1.550495961555156E-2</v>
      </c>
    </row>
    <row r="907" spans="1:12" x14ac:dyDescent="0.3">
      <c r="A907" s="3">
        <v>43712</v>
      </c>
      <c r="B907" s="18">
        <v>42.23</v>
      </c>
      <c r="C907" s="16">
        <f t="shared" si="84"/>
        <v>7.3950381679388499E-3</v>
      </c>
      <c r="D907" s="18">
        <v>91.46</v>
      </c>
      <c r="E907" s="16">
        <f t="shared" si="85"/>
        <v>3.4009873834337512E-3</v>
      </c>
      <c r="F907" s="18">
        <v>24.3</v>
      </c>
      <c r="G907" s="16">
        <f t="shared" si="86"/>
        <v>2.4752475247524774E-3</v>
      </c>
      <c r="J907" s="15">
        <f t="shared" si="87"/>
        <v>6.8401151660438635E-3</v>
      </c>
      <c r="K907" s="15">
        <f t="shared" si="88"/>
        <v>2.9283505418874704E-3</v>
      </c>
      <c r="L907" s="15">
        <f t="shared" si="89"/>
        <v>2.0048267145646799E-3</v>
      </c>
    </row>
    <row r="908" spans="1:12" x14ac:dyDescent="0.3">
      <c r="A908" s="3">
        <v>43713</v>
      </c>
      <c r="B908" s="18">
        <v>42.4</v>
      </c>
      <c r="C908" s="16">
        <f t="shared" si="84"/>
        <v>4.0255742363248803E-3</v>
      </c>
      <c r="D908" s="18">
        <v>91.85</v>
      </c>
      <c r="E908" s="16">
        <f t="shared" si="85"/>
        <v>4.2641591952765623E-3</v>
      </c>
      <c r="F908" s="18">
        <v>24.37</v>
      </c>
      <c r="G908" s="16">
        <f t="shared" si="86"/>
        <v>2.8806584362139898E-3</v>
      </c>
      <c r="J908" s="15">
        <f t="shared" si="87"/>
        <v>3.4706512344298943E-3</v>
      </c>
      <c r="K908" s="15">
        <f t="shared" si="88"/>
        <v>3.7915223537302815E-3</v>
      </c>
      <c r="L908" s="15">
        <f t="shared" si="89"/>
        <v>2.4102376260261922E-3</v>
      </c>
    </row>
    <row r="909" spans="1:12" x14ac:dyDescent="0.3">
      <c r="A909" s="3">
        <v>43714</v>
      </c>
      <c r="B909" s="18">
        <v>42.82</v>
      </c>
      <c r="C909" s="16">
        <f t="shared" si="84"/>
        <v>9.9056603773586271E-3</v>
      </c>
      <c r="D909" s="18">
        <v>92.61</v>
      </c>
      <c r="E909" s="16">
        <f t="shared" si="85"/>
        <v>8.2743603701687096E-3</v>
      </c>
      <c r="F909" s="18">
        <v>24.75</v>
      </c>
      <c r="G909" s="16">
        <f t="shared" si="86"/>
        <v>1.5592942141977817E-2</v>
      </c>
      <c r="J909" s="15">
        <f t="shared" si="87"/>
        <v>9.3507373754636407E-3</v>
      </c>
      <c r="K909" s="15">
        <f t="shared" si="88"/>
        <v>7.8017235286224288E-3</v>
      </c>
      <c r="L909" s="15">
        <f t="shared" si="89"/>
        <v>1.5122521331790019E-2</v>
      </c>
    </row>
    <row r="910" spans="1:12" x14ac:dyDescent="0.3">
      <c r="A910" s="3">
        <v>43717</v>
      </c>
      <c r="B910" s="18">
        <v>42.96</v>
      </c>
      <c r="C910" s="16">
        <f t="shared" si="84"/>
        <v>3.2695002335356715E-3</v>
      </c>
      <c r="D910" s="18">
        <v>93.34</v>
      </c>
      <c r="E910" s="16">
        <f t="shared" si="85"/>
        <v>7.8825180865997879E-3</v>
      </c>
      <c r="F910" s="18">
        <v>24.79</v>
      </c>
      <c r="G910" s="16">
        <f t="shared" si="86"/>
        <v>1.6161616161616266E-3</v>
      </c>
      <c r="J910" s="15">
        <f t="shared" si="87"/>
        <v>2.7145772316406855E-3</v>
      </c>
      <c r="K910" s="15">
        <f t="shared" si="88"/>
        <v>7.4098812450535071E-3</v>
      </c>
      <c r="L910" s="15">
        <f t="shared" si="89"/>
        <v>1.1457408059738288E-3</v>
      </c>
    </row>
    <row r="911" spans="1:12" x14ac:dyDescent="0.3">
      <c r="A911" s="3">
        <v>43719</v>
      </c>
      <c r="B911" s="18">
        <v>43.06</v>
      </c>
      <c r="C911" s="16">
        <f t="shared" si="84"/>
        <v>2.3277467411546571E-3</v>
      </c>
      <c r="D911" s="18">
        <v>94.37</v>
      </c>
      <c r="E911" s="16">
        <f t="shared" si="85"/>
        <v>1.1034926076708862E-2</v>
      </c>
      <c r="F911" s="18">
        <v>24.91</v>
      </c>
      <c r="G911" s="16">
        <f t="shared" si="86"/>
        <v>4.8406615570795175E-3</v>
      </c>
      <c r="J911" s="15">
        <f t="shared" si="87"/>
        <v>1.772823739259671E-3</v>
      </c>
      <c r="K911" s="15">
        <f t="shared" si="88"/>
        <v>1.0562289235162581E-2</v>
      </c>
      <c r="L911" s="15">
        <f t="shared" si="89"/>
        <v>4.3702407468917195E-3</v>
      </c>
    </row>
    <row r="912" spans="1:12" x14ac:dyDescent="0.3">
      <c r="A912" s="3">
        <v>43720</v>
      </c>
      <c r="B912" s="18">
        <v>42.9</v>
      </c>
      <c r="C912" s="16">
        <f t="shared" si="84"/>
        <v>-3.7157454714352722E-3</v>
      </c>
      <c r="D912" s="18">
        <v>94.31</v>
      </c>
      <c r="E912" s="16">
        <f t="shared" si="85"/>
        <v>-6.3579527392176871E-4</v>
      </c>
      <c r="F912" s="18">
        <v>24.99</v>
      </c>
      <c r="G912" s="16">
        <f t="shared" si="86"/>
        <v>3.2115616218384435E-3</v>
      </c>
      <c r="J912" s="15">
        <f t="shared" si="87"/>
        <v>-4.2706684733302587E-3</v>
      </c>
      <c r="K912" s="15">
        <f t="shared" si="88"/>
        <v>-1.1084321154680495E-3</v>
      </c>
      <c r="L912" s="15">
        <f t="shared" si="89"/>
        <v>2.741140811650646E-3</v>
      </c>
    </row>
    <row r="913" spans="1:12" x14ac:dyDescent="0.3">
      <c r="A913" s="3">
        <v>43721</v>
      </c>
      <c r="B913" s="18">
        <v>43.29</v>
      </c>
      <c r="C913" s="16">
        <f t="shared" si="84"/>
        <v>9.0909090909090384E-3</v>
      </c>
      <c r="D913" s="18">
        <v>94.83</v>
      </c>
      <c r="E913" s="16">
        <f t="shared" si="85"/>
        <v>5.5137313116317976E-3</v>
      </c>
      <c r="F913" s="18">
        <v>25.03</v>
      </c>
      <c r="G913" s="16">
        <f t="shared" si="86"/>
        <v>1.6006402561026256E-3</v>
      </c>
      <c r="J913" s="15">
        <f t="shared" si="87"/>
        <v>8.535986089014052E-3</v>
      </c>
      <c r="K913" s="15">
        <f t="shared" si="88"/>
        <v>5.0410944700855168E-3</v>
      </c>
      <c r="L913" s="15">
        <f t="shared" si="89"/>
        <v>1.1302194459148279E-3</v>
      </c>
    </row>
    <row r="914" spans="1:12" x14ac:dyDescent="0.3">
      <c r="A914" s="3">
        <v>43724</v>
      </c>
      <c r="B914" s="18">
        <v>43.09</v>
      </c>
      <c r="C914" s="16">
        <f t="shared" si="84"/>
        <v>-4.6200046200045586E-3</v>
      </c>
      <c r="D914" s="18">
        <v>94.57</v>
      </c>
      <c r="E914" s="16">
        <f t="shared" si="85"/>
        <v>-2.7417483918591445E-3</v>
      </c>
      <c r="F914" s="18">
        <v>25.11</v>
      </c>
      <c r="G914" s="16">
        <f t="shared" si="86"/>
        <v>3.1961646024769585E-3</v>
      </c>
      <c r="J914" s="15">
        <f t="shared" si="87"/>
        <v>-5.1749276218995451E-3</v>
      </c>
      <c r="K914" s="15">
        <f t="shared" si="88"/>
        <v>-3.2143852334054254E-3</v>
      </c>
      <c r="L914" s="15">
        <f t="shared" si="89"/>
        <v>2.725743792289161E-3</v>
      </c>
    </row>
    <row r="915" spans="1:12" x14ac:dyDescent="0.3">
      <c r="A915" s="3">
        <v>43725</v>
      </c>
      <c r="B915" s="18">
        <v>42.47</v>
      </c>
      <c r="C915" s="16">
        <f t="shared" si="84"/>
        <v>-1.4388489208633226E-2</v>
      </c>
      <c r="D915" s="18">
        <v>93.18</v>
      </c>
      <c r="E915" s="16">
        <f t="shared" si="85"/>
        <v>-1.4698107222163359E-2</v>
      </c>
      <c r="F915" s="18">
        <v>24.75</v>
      </c>
      <c r="G915" s="16">
        <f t="shared" si="86"/>
        <v>-1.4336917562724039E-2</v>
      </c>
      <c r="J915" s="15">
        <f t="shared" si="87"/>
        <v>-1.4943412210528213E-2</v>
      </c>
      <c r="K915" s="15">
        <f t="shared" si="88"/>
        <v>-1.517074406370964E-2</v>
      </c>
      <c r="L915" s="15">
        <f t="shared" si="89"/>
        <v>-1.4807338372911837E-2</v>
      </c>
    </row>
    <row r="916" spans="1:12" x14ac:dyDescent="0.3">
      <c r="A916" s="3">
        <v>43726</v>
      </c>
      <c r="B916" s="18">
        <v>42.51</v>
      </c>
      <c r="C916" s="16">
        <f t="shared" si="84"/>
        <v>9.4184129974106412E-4</v>
      </c>
      <c r="D916" s="18">
        <v>93.59</v>
      </c>
      <c r="E916" s="16">
        <f t="shared" si="85"/>
        <v>4.4000858553336908E-3</v>
      </c>
      <c r="F916" s="18">
        <v>24.84</v>
      </c>
      <c r="G916" s="16">
        <f t="shared" si="86"/>
        <v>3.6363636363636598E-3</v>
      </c>
      <c r="J916" s="15">
        <f t="shared" si="87"/>
        <v>3.8691829784607808E-4</v>
      </c>
      <c r="K916" s="15">
        <f t="shared" si="88"/>
        <v>3.92744901378741E-3</v>
      </c>
      <c r="L916" s="15">
        <f t="shared" si="89"/>
        <v>3.1659428261758622E-3</v>
      </c>
    </row>
    <row r="917" spans="1:12" x14ac:dyDescent="0.3">
      <c r="A917" s="3">
        <v>43727</v>
      </c>
      <c r="B917" s="18">
        <v>42.14</v>
      </c>
      <c r="C917" s="16">
        <f t="shared" si="84"/>
        <v>-8.7038343919076944E-3</v>
      </c>
      <c r="D917" s="18">
        <v>92.62</v>
      </c>
      <c r="E917" s="16">
        <f t="shared" si="85"/>
        <v>-1.0364355166150196E-2</v>
      </c>
      <c r="F917" s="18">
        <v>24.54</v>
      </c>
      <c r="G917" s="16">
        <f t="shared" si="86"/>
        <v>-1.2077294685990392E-2</v>
      </c>
      <c r="J917" s="15">
        <f t="shared" si="87"/>
        <v>-9.2587573938026808E-3</v>
      </c>
      <c r="K917" s="15">
        <f t="shared" si="88"/>
        <v>-1.0836992007696477E-2</v>
      </c>
      <c r="L917" s="15">
        <f t="shared" si="89"/>
        <v>-1.254771549617819E-2</v>
      </c>
    </row>
    <row r="918" spans="1:12" x14ac:dyDescent="0.3">
      <c r="A918" s="3">
        <v>43728</v>
      </c>
      <c r="B918" s="18">
        <v>44.14</v>
      </c>
      <c r="C918" s="16">
        <f t="shared" si="84"/>
        <v>4.7460844803037583E-2</v>
      </c>
      <c r="D918" s="18">
        <v>97.38</v>
      </c>
      <c r="E918" s="16">
        <f t="shared" si="85"/>
        <v>5.1392787734830359E-2</v>
      </c>
      <c r="F918" s="18">
        <v>25.39</v>
      </c>
      <c r="G918" s="16">
        <f t="shared" si="86"/>
        <v>3.4637326813365954E-2</v>
      </c>
      <c r="J918" s="15">
        <f t="shared" si="87"/>
        <v>4.69059218011426E-2</v>
      </c>
      <c r="K918" s="15">
        <f t="shared" si="88"/>
        <v>5.0920150893284076E-2</v>
      </c>
      <c r="L918" s="15">
        <f t="shared" si="89"/>
        <v>3.4166906003178156E-2</v>
      </c>
    </row>
    <row r="919" spans="1:12" x14ac:dyDescent="0.3">
      <c r="A919" s="3">
        <v>43731</v>
      </c>
      <c r="B919" s="18">
        <v>45.15</v>
      </c>
      <c r="C919" s="16">
        <f t="shared" si="84"/>
        <v>2.2881739918441335E-2</v>
      </c>
      <c r="D919" s="18">
        <v>100.17</v>
      </c>
      <c r="E919" s="16">
        <f t="shared" si="85"/>
        <v>2.8650646950092451E-2</v>
      </c>
      <c r="F919" s="18">
        <v>26.2</v>
      </c>
      <c r="G919" s="16">
        <f t="shared" si="86"/>
        <v>3.1902323749507522E-2</v>
      </c>
      <c r="J919" s="15">
        <f t="shared" si="87"/>
        <v>2.2326816916546349E-2</v>
      </c>
      <c r="K919" s="15">
        <f t="shared" si="88"/>
        <v>2.8178010108546172E-2</v>
      </c>
      <c r="L919" s="15">
        <f t="shared" si="89"/>
        <v>3.1431902939319724E-2</v>
      </c>
    </row>
    <row r="920" spans="1:12" x14ac:dyDescent="0.3">
      <c r="A920" s="3">
        <v>43732</v>
      </c>
      <c r="B920" s="18">
        <v>45.03</v>
      </c>
      <c r="C920" s="16">
        <f t="shared" si="84"/>
        <v>-2.6578073089700283E-3</v>
      </c>
      <c r="D920" s="18">
        <v>99.57</v>
      </c>
      <c r="E920" s="16">
        <f t="shared" si="85"/>
        <v>-5.989817310572132E-3</v>
      </c>
      <c r="F920" s="18">
        <v>26.11</v>
      </c>
      <c r="G920" s="16">
        <f t="shared" si="86"/>
        <v>-3.4351145038168385E-3</v>
      </c>
      <c r="J920" s="15">
        <f t="shared" si="87"/>
        <v>-3.2127303108650143E-3</v>
      </c>
      <c r="K920" s="15">
        <f t="shared" si="88"/>
        <v>-6.4624541521184128E-3</v>
      </c>
      <c r="L920" s="15">
        <f t="shared" si="89"/>
        <v>-3.905535314004636E-3</v>
      </c>
    </row>
    <row r="921" spans="1:12" x14ac:dyDescent="0.3">
      <c r="A921" s="3">
        <v>43733</v>
      </c>
      <c r="B921" s="18">
        <v>44.41</v>
      </c>
      <c r="C921" s="16">
        <f t="shared" si="84"/>
        <v>-1.3768598711969893E-2</v>
      </c>
      <c r="D921" s="18">
        <v>97.73</v>
      </c>
      <c r="E921" s="16">
        <f t="shared" si="85"/>
        <v>-1.8479461685246501E-2</v>
      </c>
      <c r="F921" s="18">
        <v>25.78</v>
      </c>
      <c r="G921" s="16">
        <f t="shared" si="86"/>
        <v>-1.2638835695135908E-2</v>
      </c>
      <c r="J921" s="15">
        <f t="shared" si="87"/>
        <v>-1.4323521713864879E-2</v>
      </c>
      <c r="K921" s="15">
        <f t="shared" si="88"/>
        <v>-1.895209852679278E-2</v>
      </c>
      <c r="L921" s="15">
        <f t="shared" si="89"/>
        <v>-1.3109256505323706E-2</v>
      </c>
    </row>
    <row r="922" spans="1:12" x14ac:dyDescent="0.3">
      <c r="A922" s="3">
        <v>43734</v>
      </c>
      <c r="B922" s="18">
        <v>45.03</v>
      </c>
      <c r="C922" s="16">
        <f t="shared" si="84"/>
        <v>1.3960819635217447E-2</v>
      </c>
      <c r="D922" s="18">
        <v>98.6</v>
      </c>
      <c r="E922" s="16">
        <f t="shared" si="85"/>
        <v>8.9020771513352859E-3</v>
      </c>
      <c r="F922" s="18">
        <v>25.94</v>
      </c>
      <c r="G922" s="16">
        <f t="shared" si="86"/>
        <v>6.2063615205585343E-3</v>
      </c>
      <c r="J922" s="15">
        <f t="shared" si="87"/>
        <v>1.3405896633322461E-2</v>
      </c>
      <c r="K922" s="15">
        <f t="shared" si="88"/>
        <v>8.4294403097890051E-3</v>
      </c>
      <c r="L922" s="15">
        <f t="shared" si="89"/>
        <v>5.7359407103707363E-3</v>
      </c>
    </row>
    <row r="923" spans="1:12" x14ac:dyDescent="0.3">
      <c r="A923" s="3">
        <v>43735</v>
      </c>
      <c r="B923" s="18">
        <v>44.9</v>
      </c>
      <c r="C923" s="16">
        <f t="shared" si="84"/>
        <v>-2.8869642460582767E-3</v>
      </c>
      <c r="D923" s="18">
        <v>98.44</v>
      </c>
      <c r="E923" s="16">
        <f t="shared" si="85"/>
        <v>-1.6227180527382812E-3</v>
      </c>
      <c r="F923" s="18">
        <v>25.83</v>
      </c>
      <c r="G923" s="16">
        <f t="shared" si="86"/>
        <v>-4.2405551272167719E-3</v>
      </c>
      <c r="J923" s="15">
        <f t="shared" si="87"/>
        <v>-3.4418872479532628E-3</v>
      </c>
      <c r="K923" s="15">
        <f t="shared" si="88"/>
        <v>-2.095354894284562E-3</v>
      </c>
      <c r="L923" s="15">
        <f t="shared" si="89"/>
        <v>-4.7109759374045698E-3</v>
      </c>
    </row>
    <row r="924" spans="1:12" x14ac:dyDescent="0.3">
      <c r="A924" s="3">
        <v>43738</v>
      </c>
      <c r="B924" s="18">
        <v>44.88</v>
      </c>
      <c r="C924" s="16">
        <f t="shared" si="84"/>
        <v>-4.4543429844090543E-4</v>
      </c>
      <c r="D924" s="18">
        <v>97.7</v>
      </c>
      <c r="E924" s="16">
        <f t="shared" si="85"/>
        <v>-7.5172694026818254E-3</v>
      </c>
      <c r="F924" s="18">
        <v>25.69</v>
      </c>
      <c r="G924" s="16">
        <f t="shared" si="86"/>
        <v>-5.4200542005419239E-3</v>
      </c>
      <c r="J924" s="15">
        <f t="shared" si="87"/>
        <v>-1.0003573003358915E-3</v>
      </c>
      <c r="K924" s="15">
        <f t="shared" si="88"/>
        <v>-7.9899062442281062E-3</v>
      </c>
      <c r="L924" s="15">
        <f t="shared" si="89"/>
        <v>-5.8904750107297218E-3</v>
      </c>
    </row>
    <row r="925" spans="1:12" x14ac:dyDescent="0.3">
      <c r="A925" s="3">
        <v>43739</v>
      </c>
      <c r="B925" s="18">
        <v>44.47</v>
      </c>
      <c r="C925" s="16">
        <f t="shared" si="84"/>
        <v>-9.1354723707666174E-3</v>
      </c>
      <c r="D925" s="18">
        <v>96.12</v>
      </c>
      <c r="E925" s="16">
        <f t="shared" si="85"/>
        <v>-1.6171954964176005E-2</v>
      </c>
      <c r="F925" s="18">
        <v>25.35</v>
      </c>
      <c r="G925" s="16">
        <f t="shared" si="86"/>
        <v>-1.3234721681588124E-2</v>
      </c>
      <c r="J925" s="15">
        <f t="shared" si="87"/>
        <v>-9.6903953726616039E-3</v>
      </c>
      <c r="K925" s="15">
        <f t="shared" si="88"/>
        <v>-1.6644591805722284E-2</v>
      </c>
      <c r="L925" s="15">
        <f t="shared" si="89"/>
        <v>-1.3705142491775922E-2</v>
      </c>
    </row>
    <row r="926" spans="1:12" x14ac:dyDescent="0.3">
      <c r="A926" s="3">
        <v>43741</v>
      </c>
      <c r="B926" s="18">
        <v>44.17</v>
      </c>
      <c r="C926" s="16">
        <f t="shared" si="84"/>
        <v>-6.7461209804361433E-3</v>
      </c>
      <c r="D926" s="18">
        <v>95.89</v>
      </c>
      <c r="E926" s="16">
        <f t="shared" si="85"/>
        <v>-2.3928422804827543E-3</v>
      </c>
      <c r="F926" s="18">
        <v>25.25</v>
      </c>
      <c r="G926" s="16">
        <f t="shared" si="86"/>
        <v>-3.9447731755424265E-3</v>
      </c>
      <c r="J926" s="15">
        <f t="shared" si="87"/>
        <v>-7.3010439823311298E-3</v>
      </c>
      <c r="K926" s="15">
        <f t="shared" si="88"/>
        <v>-2.8654791220290351E-3</v>
      </c>
      <c r="L926" s="15">
        <f t="shared" si="89"/>
        <v>-4.4151939857302244E-3</v>
      </c>
    </row>
    <row r="927" spans="1:12" x14ac:dyDescent="0.3">
      <c r="A927" s="3">
        <v>43742</v>
      </c>
      <c r="B927" s="18">
        <v>43.63</v>
      </c>
      <c r="C927" s="16">
        <f t="shared" si="84"/>
        <v>-1.2225492415666728E-2</v>
      </c>
      <c r="D927" s="18">
        <v>95.05</v>
      </c>
      <c r="E927" s="16">
        <f t="shared" si="85"/>
        <v>-8.7600375430181288E-3</v>
      </c>
      <c r="F927" s="18">
        <v>25.11</v>
      </c>
      <c r="G927" s="16">
        <f t="shared" si="86"/>
        <v>-5.5445544554455495E-3</v>
      </c>
      <c r="J927" s="15">
        <f t="shared" si="87"/>
        <v>-1.2780415417561714E-2</v>
      </c>
      <c r="K927" s="15">
        <f t="shared" si="88"/>
        <v>-9.2326743845644096E-3</v>
      </c>
      <c r="L927" s="15">
        <f t="shared" si="89"/>
        <v>-6.0149752656333474E-3</v>
      </c>
    </row>
    <row r="928" spans="1:12" x14ac:dyDescent="0.3">
      <c r="A928" s="3">
        <v>43745</v>
      </c>
      <c r="B928" s="18">
        <v>43.48</v>
      </c>
      <c r="C928" s="16">
        <f t="shared" si="84"/>
        <v>-3.4380013752006722E-3</v>
      </c>
      <c r="D928" s="18">
        <v>94.83</v>
      </c>
      <c r="E928" s="16">
        <f t="shared" si="85"/>
        <v>-2.3145712782746131E-3</v>
      </c>
      <c r="F928" s="18">
        <v>24.97</v>
      </c>
      <c r="G928" s="16">
        <f t="shared" si="86"/>
        <v>-5.5754679410593422E-3</v>
      </c>
      <c r="J928" s="15">
        <f t="shared" si="87"/>
        <v>-3.9929243770956586E-3</v>
      </c>
      <c r="K928" s="15">
        <f t="shared" si="88"/>
        <v>-2.7872081198208939E-3</v>
      </c>
      <c r="L928" s="15">
        <f t="shared" si="89"/>
        <v>-6.0458887512471401E-3</v>
      </c>
    </row>
    <row r="929" spans="1:12" x14ac:dyDescent="0.3">
      <c r="A929" s="3">
        <v>43747</v>
      </c>
      <c r="B929" s="18">
        <v>44.16</v>
      </c>
      <c r="C929" s="16">
        <f t="shared" si="84"/>
        <v>1.5639374425022945E-2</v>
      </c>
      <c r="D929" s="18">
        <v>95.88</v>
      </c>
      <c r="E929" s="16">
        <f t="shared" si="85"/>
        <v>1.1072445428661704E-2</v>
      </c>
      <c r="F929" s="18">
        <v>25.23</v>
      </c>
      <c r="G929" s="16">
        <f t="shared" si="86"/>
        <v>1.0412494993992771E-2</v>
      </c>
      <c r="J929" s="15">
        <f t="shared" si="87"/>
        <v>1.5084451423127958E-2</v>
      </c>
      <c r="K929" s="15">
        <f t="shared" si="88"/>
        <v>1.0599808587115423E-2</v>
      </c>
      <c r="L929" s="15">
        <f t="shared" si="89"/>
        <v>9.9420741838049734E-3</v>
      </c>
    </row>
    <row r="930" spans="1:12" x14ac:dyDescent="0.3">
      <c r="A930" s="3">
        <v>43748</v>
      </c>
      <c r="B930" s="18">
        <v>43.87</v>
      </c>
      <c r="C930" s="16">
        <f t="shared" si="84"/>
        <v>-6.5670289855072062E-3</v>
      </c>
      <c r="D930" s="18">
        <v>94.76</v>
      </c>
      <c r="E930" s="16">
        <f t="shared" si="85"/>
        <v>-1.1681268251981569E-2</v>
      </c>
      <c r="F930" s="18">
        <v>25.15</v>
      </c>
      <c r="G930" s="16">
        <f t="shared" si="86"/>
        <v>-3.1708283789140257E-3</v>
      </c>
      <c r="J930" s="15">
        <f t="shared" si="87"/>
        <v>-7.1219519874021926E-3</v>
      </c>
      <c r="K930" s="15">
        <f t="shared" si="88"/>
        <v>-1.215390509352785E-2</v>
      </c>
      <c r="L930" s="15">
        <f t="shared" si="89"/>
        <v>-3.6412491891018232E-3</v>
      </c>
    </row>
    <row r="931" spans="1:12" x14ac:dyDescent="0.3">
      <c r="A931" s="3">
        <v>43749</v>
      </c>
      <c r="B931" s="18">
        <v>44.21</v>
      </c>
      <c r="C931" s="16">
        <f t="shared" si="84"/>
        <v>7.7501709596536905E-3</v>
      </c>
      <c r="D931" s="18">
        <v>95.17</v>
      </c>
      <c r="E931" s="16">
        <f t="shared" si="85"/>
        <v>4.326720135078066E-3</v>
      </c>
      <c r="F931" s="18">
        <v>25.21</v>
      </c>
      <c r="G931" s="16">
        <f t="shared" si="86"/>
        <v>2.3856858846920126E-3</v>
      </c>
      <c r="J931" s="15">
        <f t="shared" si="87"/>
        <v>7.195247957758704E-3</v>
      </c>
      <c r="K931" s="15">
        <f t="shared" si="88"/>
        <v>3.8540832935317852E-3</v>
      </c>
      <c r="L931" s="15">
        <f t="shared" si="89"/>
        <v>1.9152650745042148E-3</v>
      </c>
    </row>
    <row r="932" spans="1:12" x14ac:dyDescent="0.3">
      <c r="A932" s="3">
        <v>43752</v>
      </c>
      <c r="B932" s="18">
        <v>44.36</v>
      </c>
      <c r="C932" s="16">
        <f t="shared" si="84"/>
        <v>3.3928975344943435E-3</v>
      </c>
      <c r="D932" s="18">
        <v>95.01</v>
      </c>
      <c r="E932" s="16">
        <f t="shared" si="85"/>
        <v>-1.6812020594725308E-3</v>
      </c>
      <c r="F932" s="18">
        <v>25.21</v>
      </c>
      <c r="G932" s="16">
        <f t="shared" si="86"/>
        <v>0</v>
      </c>
      <c r="J932" s="15">
        <f t="shared" si="87"/>
        <v>2.8379745325993575E-3</v>
      </c>
      <c r="K932" s="15">
        <f t="shared" si="88"/>
        <v>-2.1538389010188116E-3</v>
      </c>
      <c r="L932" s="15">
        <f t="shared" si="89"/>
        <v>-4.704208101877977E-4</v>
      </c>
    </row>
    <row r="933" spans="1:12" x14ac:dyDescent="0.3">
      <c r="A933" s="3">
        <v>43753</v>
      </c>
      <c r="B933" s="18">
        <v>44.69</v>
      </c>
      <c r="C933" s="16">
        <f t="shared" si="84"/>
        <v>7.439134355274879E-3</v>
      </c>
      <c r="D933" s="18">
        <v>95.07</v>
      </c>
      <c r="E933" s="16">
        <f t="shared" si="85"/>
        <v>6.3151247237125396E-4</v>
      </c>
      <c r="F933" s="18">
        <v>25.17</v>
      </c>
      <c r="G933" s="16">
        <f t="shared" si="86"/>
        <v>-1.5866719555731601E-3</v>
      </c>
      <c r="J933" s="15">
        <f t="shared" si="87"/>
        <v>6.8842113533798925E-3</v>
      </c>
      <c r="K933" s="15">
        <f t="shared" si="88"/>
        <v>1.5887563082497326E-4</v>
      </c>
      <c r="L933" s="15">
        <f t="shared" si="89"/>
        <v>-2.0570927657609576E-3</v>
      </c>
    </row>
    <row r="934" spans="1:12" x14ac:dyDescent="0.3">
      <c r="A934" s="3">
        <v>43754</v>
      </c>
      <c r="B934" s="18">
        <v>44.79</v>
      </c>
      <c r="C934" s="16">
        <f t="shared" si="84"/>
        <v>2.2376370552696923E-3</v>
      </c>
      <c r="D934" s="18">
        <v>95.1</v>
      </c>
      <c r="E934" s="16">
        <f t="shared" si="85"/>
        <v>3.1555695803087147E-4</v>
      </c>
      <c r="F934" s="18">
        <v>25.38</v>
      </c>
      <c r="G934" s="16">
        <f t="shared" si="86"/>
        <v>8.3432657926101328E-3</v>
      </c>
      <c r="J934" s="15">
        <f t="shared" si="87"/>
        <v>1.6827140533747062E-3</v>
      </c>
      <c r="K934" s="15">
        <f t="shared" si="88"/>
        <v>-1.5707988351540924E-4</v>
      </c>
      <c r="L934" s="15">
        <f t="shared" si="89"/>
        <v>7.8728449824223348E-3</v>
      </c>
    </row>
    <row r="935" spans="1:12" x14ac:dyDescent="0.3">
      <c r="A935" s="3">
        <v>43755</v>
      </c>
      <c r="B935" s="18">
        <v>45.29</v>
      </c>
      <c r="C935" s="16">
        <f t="shared" si="84"/>
        <v>1.1163206072784204E-2</v>
      </c>
      <c r="D935" s="18">
        <v>96.15</v>
      </c>
      <c r="E935" s="16">
        <f t="shared" si="85"/>
        <v>1.1041009463722551E-2</v>
      </c>
      <c r="F935" s="18">
        <v>25.64</v>
      </c>
      <c r="G935" s="16">
        <f t="shared" si="86"/>
        <v>1.0244286840031647E-2</v>
      </c>
      <c r="J935" s="15">
        <f t="shared" si="87"/>
        <v>1.0608283070889218E-2</v>
      </c>
      <c r="K935" s="15">
        <f t="shared" si="88"/>
        <v>1.056837262217627E-2</v>
      </c>
      <c r="L935" s="15">
        <f t="shared" si="89"/>
        <v>9.7738660298438487E-3</v>
      </c>
    </row>
    <row r="936" spans="1:12" x14ac:dyDescent="0.3">
      <c r="A936" s="3">
        <v>43756</v>
      </c>
      <c r="B936" s="18">
        <v>45.53</v>
      </c>
      <c r="C936" s="16">
        <f t="shared" si="84"/>
        <v>5.2991830426143416E-3</v>
      </c>
      <c r="D936" s="18">
        <v>97.26</v>
      </c>
      <c r="E936" s="16">
        <f t="shared" si="85"/>
        <v>1.1544461778471238E-2</v>
      </c>
      <c r="F936" s="18">
        <v>26.05</v>
      </c>
      <c r="G936" s="16">
        <f t="shared" si="86"/>
        <v>1.5990639625585112E-2</v>
      </c>
      <c r="J936" s="15">
        <f t="shared" si="87"/>
        <v>4.7442600407193551E-3</v>
      </c>
      <c r="K936" s="15">
        <f t="shared" si="88"/>
        <v>1.1071824936924957E-2</v>
      </c>
      <c r="L936" s="15">
        <f t="shared" si="89"/>
        <v>1.5520218815397314E-2</v>
      </c>
    </row>
    <row r="937" spans="1:12" x14ac:dyDescent="0.3">
      <c r="A937" s="3">
        <v>43760</v>
      </c>
      <c r="B937" s="18">
        <v>45.13</v>
      </c>
      <c r="C937" s="16">
        <f t="shared" si="84"/>
        <v>-8.7854162090929E-3</v>
      </c>
      <c r="D937" s="18">
        <v>97.75</v>
      </c>
      <c r="E937" s="16">
        <f t="shared" si="85"/>
        <v>5.0380423606826152E-3</v>
      </c>
      <c r="F937" s="18">
        <v>26.02</v>
      </c>
      <c r="G937" s="16">
        <f t="shared" si="86"/>
        <v>-1.1516314779270731E-3</v>
      </c>
      <c r="J937" s="15">
        <f t="shared" si="87"/>
        <v>-9.3403392109878865E-3</v>
      </c>
      <c r="K937" s="15">
        <f t="shared" si="88"/>
        <v>4.5654055191363344E-3</v>
      </c>
      <c r="L937" s="15">
        <f t="shared" si="89"/>
        <v>-1.6220522881148708E-3</v>
      </c>
    </row>
    <row r="938" spans="1:12" x14ac:dyDescent="0.3">
      <c r="A938" s="3">
        <v>43761</v>
      </c>
      <c r="B938" s="18">
        <v>45.25</v>
      </c>
      <c r="C938" s="16">
        <f t="shared" si="84"/>
        <v>2.6589851539995379E-3</v>
      </c>
      <c r="D938" s="18">
        <v>98.04</v>
      </c>
      <c r="E938" s="16">
        <f t="shared" si="85"/>
        <v>2.9667519181586499E-3</v>
      </c>
      <c r="F938" s="18">
        <v>25.97</v>
      </c>
      <c r="G938" s="16">
        <f t="shared" si="86"/>
        <v>-1.9215987701768356E-3</v>
      </c>
      <c r="J938" s="15">
        <f t="shared" si="87"/>
        <v>2.1040621521045519E-3</v>
      </c>
      <c r="K938" s="15">
        <f t="shared" si="88"/>
        <v>2.4941150766123691E-3</v>
      </c>
      <c r="L938" s="15">
        <f t="shared" si="89"/>
        <v>-2.3920195803646331E-3</v>
      </c>
    </row>
    <row r="939" spans="1:12" x14ac:dyDescent="0.3">
      <c r="A939" s="3">
        <v>43762</v>
      </c>
      <c r="B939" s="18">
        <v>45.12</v>
      </c>
      <c r="C939" s="16">
        <f t="shared" si="84"/>
        <v>-2.8729281767956305E-3</v>
      </c>
      <c r="D939" s="18">
        <v>97.51</v>
      </c>
      <c r="E939" s="16">
        <f t="shared" si="85"/>
        <v>-5.4059567523460084E-3</v>
      </c>
      <c r="F939" s="18">
        <v>25.79</v>
      </c>
      <c r="G939" s="16">
        <f t="shared" si="86"/>
        <v>-6.9310743165190702E-3</v>
      </c>
      <c r="J939" s="15">
        <f t="shared" si="87"/>
        <v>-3.4278511786906165E-3</v>
      </c>
      <c r="K939" s="15">
        <f t="shared" si="88"/>
        <v>-5.8785935938922892E-3</v>
      </c>
      <c r="L939" s="15">
        <f t="shared" si="89"/>
        <v>-7.4014951267068682E-3</v>
      </c>
    </row>
    <row r="940" spans="1:12" x14ac:dyDescent="0.3">
      <c r="A940" s="3">
        <v>43763</v>
      </c>
      <c r="B940" s="18">
        <v>45.1</v>
      </c>
      <c r="C940" s="16">
        <f t="shared" si="84"/>
        <v>-4.4326241134740041E-4</v>
      </c>
      <c r="D940" s="18">
        <v>97.13</v>
      </c>
      <c r="E940" s="16">
        <f t="shared" si="85"/>
        <v>-3.8970362014153492E-3</v>
      </c>
      <c r="F940" s="18">
        <v>25.72</v>
      </c>
      <c r="G940" s="16">
        <f t="shared" si="86"/>
        <v>-2.7142303218301578E-3</v>
      </c>
      <c r="J940" s="15">
        <f t="shared" si="87"/>
        <v>-9.9818541324238645E-4</v>
      </c>
      <c r="K940" s="15">
        <f t="shared" si="88"/>
        <v>-4.36967304296163E-3</v>
      </c>
      <c r="L940" s="15">
        <f t="shared" si="89"/>
        <v>-3.1846511320179553E-3</v>
      </c>
    </row>
    <row r="941" spans="1:12" x14ac:dyDescent="0.3">
      <c r="A941" s="3">
        <v>43767</v>
      </c>
      <c r="B941" s="18">
        <v>45.82</v>
      </c>
      <c r="C941" s="16">
        <f t="shared" si="84"/>
        <v>1.5964523281596366E-2</v>
      </c>
      <c r="D941" s="18">
        <v>98.98</v>
      </c>
      <c r="E941" s="16">
        <f t="shared" si="85"/>
        <v>1.9046638525687332E-2</v>
      </c>
      <c r="F941" s="18">
        <v>25.97</v>
      </c>
      <c r="G941" s="16">
        <f t="shared" si="86"/>
        <v>9.7200622083981614E-3</v>
      </c>
      <c r="J941" s="15">
        <f t="shared" si="87"/>
        <v>1.5409600279701379E-2</v>
      </c>
      <c r="K941" s="15">
        <f t="shared" si="88"/>
        <v>1.8574001684141053E-2</v>
      </c>
      <c r="L941" s="15">
        <f t="shared" si="89"/>
        <v>9.2496413982103634E-3</v>
      </c>
    </row>
    <row r="942" spans="1:12" x14ac:dyDescent="0.3">
      <c r="A942" s="3">
        <v>43768</v>
      </c>
      <c r="B942" s="18">
        <v>46.06</v>
      </c>
      <c r="C942" s="16">
        <f t="shared" si="84"/>
        <v>5.2378873854213026E-3</v>
      </c>
      <c r="D942" s="18">
        <v>99.39</v>
      </c>
      <c r="E942" s="16">
        <f t="shared" si="85"/>
        <v>4.1422509597899282E-3</v>
      </c>
      <c r="F942" s="18">
        <v>26.07</v>
      </c>
      <c r="G942" s="16">
        <f t="shared" si="86"/>
        <v>3.8505968425106563E-3</v>
      </c>
      <c r="J942" s="15">
        <f t="shared" si="87"/>
        <v>4.6829643835263161E-3</v>
      </c>
      <c r="K942" s="15">
        <f t="shared" si="88"/>
        <v>3.6696141182436474E-3</v>
      </c>
      <c r="L942" s="15">
        <f t="shared" si="89"/>
        <v>3.3801760323228587E-3</v>
      </c>
    </row>
    <row r="943" spans="1:12" x14ac:dyDescent="0.3">
      <c r="A943" s="3">
        <v>43769</v>
      </c>
      <c r="B943" s="18">
        <v>46.08</v>
      </c>
      <c r="C943" s="16">
        <f t="shared" si="84"/>
        <v>4.3421623968731282E-4</v>
      </c>
      <c r="D943" s="18">
        <v>101.02</v>
      </c>
      <c r="E943" s="16">
        <f t="shared" si="85"/>
        <v>1.6400040245497571E-2</v>
      </c>
      <c r="F943" s="18">
        <v>26.27</v>
      </c>
      <c r="G943" s="16">
        <f t="shared" si="86"/>
        <v>7.6716532412735017E-3</v>
      </c>
      <c r="J943" s="15">
        <f t="shared" si="87"/>
        <v>-1.2070676220767322E-4</v>
      </c>
      <c r="K943" s="15">
        <f t="shared" si="88"/>
        <v>1.5927403403951292E-2</v>
      </c>
      <c r="L943" s="15">
        <f t="shared" si="89"/>
        <v>7.2012324310857037E-3</v>
      </c>
    </row>
    <row r="944" spans="1:12" x14ac:dyDescent="0.3">
      <c r="A944" s="3">
        <v>43770</v>
      </c>
      <c r="B944" s="18">
        <v>46.14</v>
      </c>
      <c r="C944" s="16">
        <f t="shared" si="84"/>
        <v>1.3020833333334814E-3</v>
      </c>
      <c r="D944" s="18">
        <v>101.2</v>
      </c>
      <c r="E944" s="16">
        <f t="shared" si="85"/>
        <v>1.7818253811128226E-3</v>
      </c>
      <c r="F944" s="18">
        <v>26.37</v>
      </c>
      <c r="G944" s="16">
        <f t="shared" si="86"/>
        <v>3.806623524933439E-3</v>
      </c>
      <c r="J944" s="15">
        <f t="shared" si="87"/>
        <v>7.4716033143849532E-4</v>
      </c>
      <c r="K944" s="15">
        <f t="shared" si="88"/>
        <v>1.3091885395665418E-3</v>
      </c>
      <c r="L944" s="15">
        <f t="shared" si="89"/>
        <v>3.3362027147456415E-3</v>
      </c>
    </row>
    <row r="945" spans="1:12" x14ac:dyDescent="0.3">
      <c r="A945" s="3">
        <v>43773</v>
      </c>
      <c r="B945" s="18">
        <v>46.36</v>
      </c>
      <c r="C945" s="16">
        <f t="shared" si="84"/>
        <v>4.7680970957952873E-3</v>
      </c>
      <c r="D945" s="18">
        <v>101.12</v>
      </c>
      <c r="E945" s="16">
        <f t="shared" si="85"/>
        <v>-7.905138339920903E-4</v>
      </c>
      <c r="F945" s="18">
        <v>26.46</v>
      </c>
      <c r="G945" s="16">
        <f t="shared" si="86"/>
        <v>3.4129692832765013E-3</v>
      </c>
      <c r="J945" s="15">
        <f t="shared" si="87"/>
        <v>4.2131740939003008E-3</v>
      </c>
      <c r="K945" s="15">
        <f t="shared" si="88"/>
        <v>-1.2631506755383711E-3</v>
      </c>
      <c r="L945" s="15">
        <f t="shared" si="89"/>
        <v>2.9425484730887038E-3</v>
      </c>
    </row>
    <row r="946" spans="1:12" x14ac:dyDescent="0.3">
      <c r="A946" s="3">
        <v>43774</v>
      </c>
      <c r="B946" s="18">
        <v>46.21</v>
      </c>
      <c r="C946" s="16">
        <f t="shared" si="84"/>
        <v>-3.2355478861086917E-3</v>
      </c>
      <c r="D946" s="18">
        <v>100.23</v>
      </c>
      <c r="E946" s="16">
        <f t="shared" si="85"/>
        <v>-8.8014240506328889E-3</v>
      </c>
      <c r="F946" s="18">
        <v>26.26</v>
      </c>
      <c r="G946" s="16">
        <f t="shared" si="86"/>
        <v>-7.5585789871503994E-3</v>
      </c>
      <c r="J946" s="15">
        <f t="shared" si="87"/>
        <v>-3.7904708880036777E-3</v>
      </c>
      <c r="K946" s="15">
        <f t="shared" si="88"/>
        <v>-9.2740608921791697E-3</v>
      </c>
      <c r="L946" s="15">
        <f t="shared" si="89"/>
        <v>-8.0289997973381974E-3</v>
      </c>
    </row>
    <row r="947" spans="1:12" x14ac:dyDescent="0.3">
      <c r="A947" s="3">
        <v>43775</v>
      </c>
      <c r="B947" s="18">
        <v>46.44</v>
      </c>
      <c r="C947" s="16">
        <f t="shared" si="84"/>
        <v>4.9772776455312417E-3</v>
      </c>
      <c r="D947" s="18">
        <v>99.97</v>
      </c>
      <c r="E947" s="16">
        <f t="shared" si="85"/>
        <v>-2.5940337224384935E-3</v>
      </c>
      <c r="F947" s="18">
        <v>26.12</v>
      </c>
      <c r="G947" s="16">
        <f t="shared" si="86"/>
        <v>-5.331302361005319E-3</v>
      </c>
      <c r="J947" s="15">
        <f t="shared" si="87"/>
        <v>4.4223546436362553E-3</v>
      </c>
      <c r="K947" s="15">
        <f t="shared" si="88"/>
        <v>-3.0666705639847743E-3</v>
      </c>
      <c r="L947" s="15">
        <f t="shared" si="89"/>
        <v>-5.8017231711931169E-3</v>
      </c>
    </row>
    <row r="948" spans="1:12" x14ac:dyDescent="0.3">
      <c r="A948" s="3">
        <v>43776</v>
      </c>
      <c r="B948" s="18">
        <v>46.55</v>
      </c>
      <c r="C948" s="16">
        <f t="shared" si="84"/>
        <v>2.3686477174849063E-3</v>
      </c>
      <c r="D948" s="18">
        <v>100.27</v>
      </c>
      <c r="E948" s="16">
        <f t="shared" si="85"/>
        <v>3.0009002700810417E-3</v>
      </c>
      <c r="F948" s="18">
        <v>26.23</v>
      </c>
      <c r="G948" s="16">
        <f t="shared" si="86"/>
        <v>4.2113323124042257E-3</v>
      </c>
      <c r="J948" s="15">
        <f t="shared" si="87"/>
        <v>1.8137247155899203E-3</v>
      </c>
      <c r="K948" s="15">
        <f t="shared" si="88"/>
        <v>2.5282634285347608E-3</v>
      </c>
      <c r="L948" s="15">
        <f t="shared" si="89"/>
        <v>3.7409115022164281E-3</v>
      </c>
    </row>
    <row r="949" spans="1:12" x14ac:dyDescent="0.3">
      <c r="A949" s="3">
        <v>43777</v>
      </c>
      <c r="B949" s="18">
        <v>46.21</v>
      </c>
      <c r="C949" s="16">
        <f t="shared" si="84"/>
        <v>-7.3039742212673842E-3</v>
      </c>
      <c r="D949" s="18">
        <v>99.68</v>
      </c>
      <c r="E949" s="16">
        <f t="shared" si="85"/>
        <v>-5.8841128951828692E-3</v>
      </c>
      <c r="F949" s="18">
        <v>26.16</v>
      </c>
      <c r="G949" s="16">
        <f t="shared" si="86"/>
        <v>-2.6686999618756868E-3</v>
      </c>
      <c r="J949" s="15">
        <f t="shared" si="87"/>
        <v>-7.8588972231623706E-3</v>
      </c>
      <c r="K949" s="15">
        <f t="shared" si="88"/>
        <v>-6.35674973672915E-3</v>
      </c>
      <c r="L949" s="15">
        <f t="shared" si="89"/>
        <v>-3.1391207720634843E-3</v>
      </c>
    </row>
    <row r="950" spans="1:12" x14ac:dyDescent="0.3">
      <c r="A950" s="3">
        <v>43780</v>
      </c>
      <c r="B950" s="18">
        <v>46.25</v>
      </c>
      <c r="C950" s="16">
        <f t="shared" si="84"/>
        <v>8.6561350357072797E-4</v>
      </c>
      <c r="D950" s="18">
        <v>100.07</v>
      </c>
      <c r="E950" s="16">
        <f t="shared" si="85"/>
        <v>3.9125200642053937E-3</v>
      </c>
      <c r="F950" s="18">
        <v>26.23</v>
      </c>
      <c r="G950" s="16">
        <f t="shared" si="86"/>
        <v>2.6758409785931914E-3</v>
      </c>
      <c r="J950" s="15">
        <f t="shared" si="87"/>
        <v>3.1069050167574193E-4</v>
      </c>
      <c r="K950" s="15">
        <f t="shared" si="88"/>
        <v>3.4398832226591129E-3</v>
      </c>
      <c r="L950" s="15">
        <f t="shared" si="89"/>
        <v>2.2054201684053938E-3</v>
      </c>
    </row>
    <row r="951" spans="1:12" x14ac:dyDescent="0.3">
      <c r="A951" s="3">
        <v>43782</v>
      </c>
      <c r="B951" s="18">
        <v>45.9</v>
      </c>
      <c r="C951" s="16">
        <f t="shared" si="84"/>
        <v>-7.5675675675676013E-3</v>
      </c>
      <c r="D951" s="18">
        <v>99.65</v>
      </c>
      <c r="E951" s="16">
        <f t="shared" si="85"/>
        <v>-4.1970620565602301E-3</v>
      </c>
      <c r="F951" s="18">
        <v>26.04</v>
      </c>
      <c r="G951" s="16">
        <f t="shared" si="86"/>
        <v>-7.2436141822341815E-3</v>
      </c>
      <c r="J951" s="15">
        <f t="shared" si="87"/>
        <v>-8.1224905694625878E-3</v>
      </c>
      <c r="K951" s="15">
        <f t="shared" si="88"/>
        <v>-4.6696988981065109E-3</v>
      </c>
      <c r="L951" s="15">
        <f t="shared" si="89"/>
        <v>-7.7140349924219795E-3</v>
      </c>
    </row>
    <row r="952" spans="1:12" x14ac:dyDescent="0.3">
      <c r="A952" s="3">
        <v>43783</v>
      </c>
      <c r="B952" s="18">
        <v>46.05</v>
      </c>
      <c r="C952" s="16">
        <f t="shared" si="84"/>
        <v>3.2679738562091387E-3</v>
      </c>
      <c r="D952" s="18">
        <v>99.87</v>
      </c>
      <c r="E952" s="16">
        <f t="shared" si="85"/>
        <v>2.2077270446563269E-3</v>
      </c>
      <c r="F952" s="18">
        <v>26.07</v>
      </c>
      <c r="G952" s="16">
        <f t="shared" si="86"/>
        <v>1.1520737327188613E-3</v>
      </c>
      <c r="J952" s="15">
        <f t="shared" si="87"/>
        <v>2.7130508543141527E-3</v>
      </c>
      <c r="K952" s="15">
        <f t="shared" si="88"/>
        <v>1.735090203110046E-3</v>
      </c>
      <c r="L952" s="15">
        <f t="shared" si="89"/>
        <v>6.8165292253106352E-4</v>
      </c>
    </row>
    <row r="953" spans="1:12" x14ac:dyDescent="0.3">
      <c r="A953" s="3">
        <v>43784</v>
      </c>
      <c r="B953" s="18">
        <v>46.13</v>
      </c>
      <c r="C953" s="16">
        <f t="shared" si="84"/>
        <v>1.7372421281216521E-3</v>
      </c>
      <c r="D953" s="18">
        <v>99.7</v>
      </c>
      <c r="E953" s="16">
        <f t="shared" si="85"/>
        <v>-1.7022128767397726E-3</v>
      </c>
      <c r="F953" s="18">
        <v>26.06</v>
      </c>
      <c r="G953" s="16">
        <f t="shared" si="86"/>
        <v>-3.835826620637306E-4</v>
      </c>
      <c r="J953" s="15">
        <f t="shared" si="87"/>
        <v>1.1823191262266661E-3</v>
      </c>
      <c r="K953" s="15">
        <f t="shared" si="88"/>
        <v>-2.1748497182860534E-3</v>
      </c>
      <c r="L953" s="15">
        <f t="shared" si="89"/>
        <v>-8.5400347225152834E-4</v>
      </c>
    </row>
    <row r="954" spans="1:12" x14ac:dyDescent="0.3">
      <c r="A954" s="3">
        <v>43787</v>
      </c>
      <c r="B954" s="18">
        <v>46.18</v>
      </c>
      <c r="C954" s="16">
        <f t="shared" si="84"/>
        <v>1.0838933448948929E-3</v>
      </c>
      <c r="D954" s="18">
        <v>100.2</v>
      </c>
      <c r="E954" s="16">
        <f t="shared" si="85"/>
        <v>5.015045135406293E-3</v>
      </c>
      <c r="F954" s="18">
        <v>26.12</v>
      </c>
      <c r="G954" s="16">
        <f t="shared" si="86"/>
        <v>2.3023791250960102E-3</v>
      </c>
      <c r="J954" s="15">
        <f t="shared" si="87"/>
        <v>5.2897034299990682E-4</v>
      </c>
      <c r="K954" s="15">
        <f t="shared" si="88"/>
        <v>4.5424082938600122E-3</v>
      </c>
      <c r="L954" s="15">
        <f t="shared" si="89"/>
        <v>1.8319583149082124E-3</v>
      </c>
    </row>
    <row r="955" spans="1:12" x14ac:dyDescent="0.3">
      <c r="A955" s="3">
        <v>43788</v>
      </c>
      <c r="B955" s="18">
        <v>46.35</v>
      </c>
      <c r="C955" s="16">
        <f t="shared" si="84"/>
        <v>3.681247293200629E-3</v>
      </c>
      <c r="D955" s="18">
        <v>100.66</v>
      </c>
      <c r="E955" s="16">
        <f t="shared" si="85"/>
        <v>4.5908183632734634E-3</v>
      </c>
      <c r="F955" s="18">
        <v>26.14</v>
      </c>
      <c r="G955" s="16">
        <f t="shared" si="86"/>
        <v>7.6569678407345521E-4</v>
      </c>
      <c r="J955" s="15">
        <f t="shared" si="87"/>
        <v>3.126324291305643E-3</v>
      </c>
      <c r="K955" s="15">
        <f t="shared" si="88"/>
        <v>4.1181815217271826E-3</v>
      </c>
      <c r="L955" s="15">
        <f t="shared" si="89"/>
        <v>2.9527597388565751E-4</v>
      </c>
    </row>
    <row r="956" spans="1:12" x14ac:dyDescent="0.3">
      <c r="A956" s="3">
        <v>43789</v>
      </c>
      <c r="B956" s="18">
        <v>46.44</v>
      </c>
      <c r="C956" s="16">
        <f t="shared" si="84"/>
        <v>1.9417475728153999E-3</v>
      </c>
      <c r="D956" s="18">
        <v>100.52</v>
      </c>
      <c r="E956" s="16">
        <f t="shared" si="85"/>
        <v>-1.3908205841446364E-3</v>
      </c>
      <c r="F956" s="18">
        <v>26.13</v>
      </c>
      <c r="G956" s="16">
        <f t="shared" si="86"/>
        <v>-3.8255547054333316E-4</v>
      </c>
      <c r="J956" s="15">
        <f t="shared" si="87"/>
        <v>1.3868245709204139E-3</v>
      </c>
      <c r="K956" s="15">
        <f t="shared" si="88"/>
        <v>-1.8634574256909172E-3</v>
      </c>
      <c r="L956" s="15">
        <f t="shared" si="89"/>
        <v>-8.5297628073113091E-4</v>
      </c>
    </row>
    <row r="957" spans="1:12" x14ac:dyDescent="0.3">
      <c r="A957" s="3">
        <v>43790</v>
      </c>
      <c r="B957" s="18">
        <v>46.17</v>
      </c>
      <c r="C957" s="16">
        <f t="shared" si="84"/>
        <v>-5.8139534883719923E-3</v>
      </c>
      <c r="D957" s="18">
        <v>99.85</v>
      </c>
      <c r="E957" s="16">
        <f t="shared" si="85"/>
        <v>-6.6653402307998988E-3</v>
      </c>
      <c r="F957" s="18">
        <v>26.13</v>
      </c>
      <c r="G957" s="16">
        <f t="shared" si="86"/>
        <v>0</v>
      </c>
      <c r="J957" s="15">
        <f t="shared" si="87"/>
        <v>-6.3688764902669788E-3</v>
      </c>
      <c r="K957" s="15">
        <f t="shared" si="88"/>
        <v>-7.1379770723461796E-3</v>
      </c>
      <c r="L957" s="15">
        <f t="shared" si="89"/>
        <v>-4.704208101877977E-4</v>
      </c>
    </row>
    <row r="958" spans="1:12" x14ac:dyDescent="0.3">
      <c r="A958" s="3">
        <v>43791</v>
      </c>
      <c r="B958" s="18">
        <v>46.06</v>
      </c>
      <c r="C958" s="16">
        <f t="shared" si="84"/>
        <v>-2.3824994585228687E-3</v>
      </c>
      <c r="D958" s="18">
        <v>99.87</v>
      </c>
      <c r="E958" s="16">
        <f t="shared" si="85"/>
        <v>2.0030045067609414E-4</v>
      </c>
      <c r="F958" s="18">
        <v>26.14</v>
      </c>
      <c r="G958" s="16">
        <f t="shared" si="86"/>
        <v>3.8270187523914423E-4</v>
      </c>
      <c r="J958" s="15">
        <f t="shared" si="87"/>
        <v>-2.9374224604178547E-3</v>
      </c>
      <c r="K958" s="15">
        <f t="shared" si="88"/>
        <v>-2.7233639087018656E-4</v>
      </c>
      <c r="L958" s="15">
        <f t="shared" si="89"/>
        <v>-8.7718934948653466E-5</v>
      </c>
    </row>
    <row r="959" spans="1:12" x14ac:dyDescent="0.3">
      <c r="A959" s="3">
        <v>43794</v>
      </c>
      <c r="B959" s="18">
        <v>46.71</v>
      </c>
      <c r="C959" s="16">
        <f t="shared" si="84"/>
        <v>1.4112027789839221E-2</v>
      </c>
      <c r="D959" s="18">
        <v>101.24</v>
      </c>
      <c r="E959" s="16">
        <f t="shared" si="85"/>
        <v>1.3717833183138017E-2</v>
      </c>
      <c r="F959" s="18">
        <v>26.34</v>
      </c>
      <c r="G959" s="16">
        <f t="shared" si="86"/>
        <v>7.6511094108644429E-3</v>
      </c>
      <c r="J959" s="15">
        <f t="shared" si="87"/>
        <v>1.3557104787944235E-2</v>
      </c>
      <c r="K959" s="15">
        <f t="shared" si="88"/>
        <v>1.3245196341591737E-2</v>
      </c>
      <c r="L959" s="15">
        <f t="shared" si="89"/>
        <v>7.1806886006766449E-3</v>
      </c>
    </row>
    <row r="960" spans="1:12" x14ac:dyDescent="0.3">
      <c r="A960" s="3">
        <v>43795</v>
      </c>
      <c r="B960" s="18">
        <v>46.57</v>
      </c>
      <c r="C960" s="16">
        <f t="shared" si="84"/>
        <v>-2.9972168700492796E-3</v>
      </c>
      <c r="D960" s="18">
        <v>100.47</v>
      </c>
      <c r="E960" s="16">
        <f t="shared" si="85"/>
        <v>-7.6056894508099715E-3</v>
      </c>
      <c r="F960" s="18">
        <v>26.29</v>
      </c>
      <c r="G960" s="16">
        <f t="shared" si="86"/>
        <v>-1.8982536066818323E-3</v>
      </c>
      <c r="J960" s="15">
        <f t="shared" si="87"/>
        <v>-3.5521398719442657E-3</v>
      </c>
      <c r="K960" s="15">
        <f t="shared" si="88"/>
        <v>-8.0783262923562523E-3</v>
      </c>
      <c r="L960" s="15">
        <f t="shared" si="89"/>
        <v>-2.3686744168696298E-3</v>
      </c>
    </row>
    <row r="961" spans="1:12" x14ac:dyDescent="0.3">
      <c r="A961" s="3">
        <v>43796</v>
      </c>
      <c r="B961" s="18">
        <v>46.77</v>
      </c>
      <c r="C961" s="16">
        <f t="shared" si="84"/>
        <v>4.2946102641185924E-3</v>
      </c>
      <c r="D961" s="18">
        <v>100.99</v>
      </c>
      <c r="E961" s="16">
        <f t="shared" si="85"/>
        <v>5.1756743306459185E-3</v>
      </c>
      <c r="F961" s="18">
        <v>26.24</v>
      </c>
      <c r="G961" s="16">
        <f t="shared" si="86"/>
        <v>-1.9018638265499987E-3</v>
      </c>
      <c r="J961" s="15">
        <f t="shared" si="87"/>
        <v>3.7396872622236063E-3</v>
      </c>
      <c r="K961" s="15">
        <f t="shared" si="88"/>
        <v>4.7030374890996377E-3</v>
      </c>
      <c r="L961" s="15">
        <f t="shared" si="89"/>
        <v>-2.3722846367377963E-3</v>
      </c>
    </row>
    <row r="962" spans="1:12" x14ac:dyDescent="0.3">
      <c r="A962" s="3">
        <v>43797</v>
      </c>
      <c r="B962" s="18">
        <v>47.02</v>
      </c>
      <c r="C962" s="16">
        <f t="shared" si="84"/>
        <v>5.3453068206115173E-3</v>
      </c>
      <c r="D962" s="18">
        <v>101.89</v>
      </c>
      <c r="E962" s="16">
        <f t="shared" si="85"/>
        <v>8.9117734429151607E-3</v>
      </c>
      <c r="F962" s="18">
        <v>26.38</v>
      </c>
      <c r="G962" s="16">
        <f t="shared" si="86"/>
        <v>5.3353658536585691E-3</v>
      </c>
      <c r="J962" s="15">
        <f t="shared" si="87"/>
        <v>4.7903838187165308E-3</v>
      </c>
      <c r="K962" s="15">
        <f t="shared" si="88"/>
        <v>8.4391366013688799E-3</v>
      </c>
      <c r="L962" s="15">
        <f t="shared" si="89"/>
        <v>4.8649450434707711E-3</v>
      </c>
    </row>
    <row r="963" spans="1:12" x14ac:dyDescent="0.3">
      <c r="A963" s="3">
        <v>43798</v>
      </c>
      <c r="B963" s="18">
        <v>46.7</v>
      </c>
      <c r="C963" s="16">
        <f t="shared" si="84"/>
        <v>-6.8056146320714106E-3</v>
      </c>
      <c r="D963" s="18">
        <v>101.91</v>
      </c>
      <c r="E963" s="16">
        <f t="shared" si="85"/>
        <v>1.962901167926745E-4</v>
      </c>
      <c r="F963" s="18">
        <v>26.57</v>
      </c>
      <c r="G963" s="16">
        <f t="shared" si="86"/>
        <v>7.2024260803640328E-3</v>
      </c>
      <c r="J963" s="15">
        <f t="shared" si="87"/>
        <v>-7.3605376339663971E-3</v>
      </c>
      <c r="K963" s="15">
        <f t="shared" si="88"/>
        <v>-2.7634672475360621E-4</v>
      </c>
      <c r="L963" s="15">
        <f t="shared" si="89"/>
        <v>6.7320052701762348E-3</v>
      </c>
    </row>
    <row r="964" spans="1:12" x14ac:dyDescent="0.3">
      <c r="A964" s="3">
        <v>43801</v>
      </c>
      <c r="B964" s="18">
        <v>46.68</v>
      </c>
      <c r="C964" s="16">
        <f t="shared" si="84"/>
        <v>-4.2826552462538192E-4</v>
      </c>
      <c r="D964" s="18">
        <v>101.38</v>
      </c>
      <c r="E964" s="16">
        <f t="shared" si="85"/>
        <v>-5.2006672554214539E-3</v>
      </c>
      <c r="F964" s="18">
        <v>26.41</v>
      </c>
      <c r="G964" s="16">
        <f t="shared" si="86"/>
        <v>-6.021829130598455E-3</v>
      </c>
      <c r="J964" s="15">
        <f t="shared" si="87"/>
        <v>-9.8318852652036796E-4</v>
      </c>
      <c r="K964" s="15">
        <f t="shared" si="88"/>
        <v>-5.6733040969677347E-3</v>
      </c>
      <c r="L964" s="15">
        <f t="shared" si="89"/>
        <v>-6.492249940786253E-3</v>
      </c>
    </row>
    <row r="965" spans="1:12" x14ac:dyDescent="0.3">
      <c r="A965" s="3">
        <v>43802</v>
      </c>
      <c r="B965" s="18">
        <v>46.44</v>
      </c>
      <c r="C965" s="16">
        <f t="shared" ref="C965:C1028" si="90">B965/B964-1</f>
        <v>-5.1413881748072487E-3</v>
      </c>
      <c r="D965" s="18">
        <v>100.44</v>
      </c>
      <c r="E965" s="16">
        <f t="shared" ref="E965:E1028" si="91">D965/D964-1</f>
        <v>-9.272045768396131E-3</v>
      </c>
      <c r="F965" s="18">
        <v>26.25</v>
      </c>
      <c r="G965" s="16">
        <f t="shared" ref="G965:G1028" si="92">F965/F964-1</f>
        <v>-6.0583112457402999E-3</v>
      </c>
      <c r="J965" s="15">
        <f t="shared" ref="J965:J1028" si="93">C965-$C$1235</f>
        <v>-5.6963111767022352E-3</v>
      </c>
      <c r="K965" s="15">
        <f t="shared" ref="K965:K1028" si="94">E965-$E$1235</f>
        <v>-9.7446826099424119E-3</v>
      </c>
      <c r="L965" s="15">
        <f t="shared" ref="L965:L1028" si="95">G965-$G$1235</f>
        <v>-6.5287320559280979E-3</v>
      </c>
    </row>
    <row r="966" spans="1:12" x14ac:dyDescent="0.3">
      <c r="A966" s="3">
        <v>43803</v>
      </c>
      <c r="B966" s="18">
        <v>46.68</v>
      </c>
      <c r="C966" s="16">
        <f t="shared" si="90"/>
        <v>5.1679586563306845E-3</v>
      </c>
      <c r="D966" s="18">
        <v>100.76</v>
      </c>
      <c r="E966" s="16">
        <f t="shared" si="91"/>
        <v>3.1859816806054653E-3</v>
      </c>
      <c r="F966" s="18">
        <v>26.4</v>
      </c>
      <c r="G966" s="16">
        <f t="shared" si="92"/>
        <v>5.7142857142855608E-3</v>
      </c>
      <c r="J966" s="15">
        <f t="shared" si="93"/>
        <v>4.613035654435698E-3</v>
      </c>
      <c r="K966" s="15">
        <f t="shared" si="94"/>
        <v>2.7133448390591845E-3</v>
      </c>
      <c r="L966" s="15">
        <f t="shared" si="95"/>
        <v>5.2438649040977628E-3</v>
      </c>
    </row>
    <row r="967" spans="1:12" x14ac:dyDescent="0.3">
      <c r="A967" s="3">
        <v>43804</v>
      </c>
      <c r="B967" s="18">
        <v>46.49</v>
      </c>
      <c r="C967" s="16">
        <f t="shared" si="90"/>
        <v>-4.0702656383889702E-3</v>
      </c>
      <c r="D967" s="18">
        <v>100.57</v>
      </c>
      <c r="E967" s="16">
        <f t="shared" si="91"/>
        <v>-1.8856689162367601E-3</v>
      </c>
      <c r="F967" s="18">
        <v>26.43</v>
      </c>
      <c r="G967" s="16">
        <f t="shared" si="92"/>
        <v>1.1363636363637131E-3</v>
      </c>
      <c r="J967" s="15">
        <f t="shared" si="93"/>
        <v>-4.6251886402839566E-3</v>
      </c>
      <c r="K967" s="15">
        <f t="shared" si="94"/>
        <v>-2.358305757783041E-3</v>
      </c>
      <c r="L967" s="15">
        <f t="shared" si="95"/>
        <v>6.6594282617591532E-4</v>
      </c>
    </row>
    <row r="968" spans="1:12" x14ac:dyDescent="0.3">
      <c r="A968" s="3">
        <v>43805</v>
      </c>
      <c r="B968" s="18">
        <v>46.16</v>
      </c>
      <c r="C968" s="16">
        <f t="shared" si="90"/>
        <v>-7.0983007098301965E-3</v>
      </c>
      <c r="D968" s="18">
        <v>99.42</v>
      </c>
      <c r="E968" s="16">
        <f t="shared" si="91"/>
        <v>-1.1434821517350979E-2</v>
      </c>
      <c r="F968" s="18">
        <v>26.25</v>
      </c>
      <c r="G968" s="16">
        <f t="shared" si="92"/>
        <v>-6.8104426787740646E-3</v>
      </c>
      <c r="J968" s="15">
        <f t="shared" si="93"/>
        <v>-7.6532237117251829E-3</v>
      </c>
      <c r="K968" s="15">
        <f t="shared" si="94"/>
        <v>-1.190745835889726E-2</v>
      </c>
      <c r="L968" s="15">
        <f t="shared" si="95"/>
        <v>-7.2808634889618626E-3</v>
      </c>
    </row>
    <row r="969" spans="1:12" x14ac:dyDescent="0.3">
      <c r="A969" s="3">
        <v>43808</v>
      </c>
      <c r="B969" s="18">
        <v>46.19</v>
      </c>
      <c r="C969" s="16">
        <f t="shared" si="90"/>
        <v>6.4991334488739838E-4</v>
      </c>
      <c r="D969" s="18">
        <v>99.24</v>
      </c>
      <c r="E969" s="16">
        <f t="shared" si="91"/>
        <v>-1.8105009052504784E-3</v>
      </c>
      <c r="F969" s="18">
        <v>26.11</v>
      </c>
      <c r="G969" s="16">
        <f t="shared" si="92"/>
        <v>-5.3333333333333011E-3</v>
      </c>
      <c r="J969" s="15">
        <f t="shared" si="93"/>
        <v>9.4990342992412342E-5</v>
      </c>
      <c r="K969" s="15">
        <f t="shared" si="94"/>
        <v>-2.2831377467967592E-3</v>
      </c>
      <c r="L969" s="15">
        <f t="shared" si="95"/>
        <v>-5.803754143521099E-3</v>
      </c>
    </row>
    <row r="970" spans="1:12" x14ac:dyDescent="0.3">
      <c r="A970" s="3">
        <v>43809</v>
      </c>
      <c r="B970" s="18">
        <v>45.95</v>
      </c>
      <c r="C970" s="16">
        <f t="shared" si="90"/>
        <v>-5.1959298549468791E-3</v>
      </c>
      <c r="D970" s="18">
        <v>98.3</v>
      </c>
      <c r="E970" s="16">
        <f t="shared" si="91"/>
        <v>-9.4719871019749435E-3</v>
      </c>
      <c r="F970" s="18">
        <v>25.95</v>
      </c>
      <c r="G970" s="16">
        <f t="shared" si="92"/>
        <v>-6.127920337035575E-3</v>
      </c>
      <c r="J970" s="15">
        <f t="shared" si="93"/>
        <v>-5.7508528568418656E-3</v>
      </c>
      <c r="K970" s="15">
        <f t="shared" si="94"/>
        <v>-9.9446239435212243E-3</v>
      </c>
      <c r="L970" s="15">
        <f t="shared" si="95"/>
        <v>-6.598341147223373E-3</v>
      </c>
    </row>
    <row r="971" spans="1:12" x14ac:dyDescent="0.3">
      <c r="A971" s="3">
        <v>43810</v>
      </c>
      <c r="B971" s="18">
        <v>46.17</v>
      </c>
      <c r="C971" s="16">
        <f t="shared" si="90"/>
        <v>4.7878128400435926E-3</v>
      </c>
      <c r="D971" s="18">
        <v>98.65</v>
      </c>
      <c r="E971" s="16">
        <f t="shared" si="91"/>
        <v>3.560528992879064E-3</v>
      </c>
      <c r="F971" s="18">
        <v>25.93</v>
      </c>
      <c r="G971" s="16">
        <f t="shared" si="92"/>
        <v>-7.7071290944119575E-4</v>
      </c>
      <c r="J971" s="15">
        <f t="shared" si="93"/>
        <v>4.2328898381486062E-3</v>
      </c>
      <c r="K971" s="15">
        <f t="shared" si="94"/>
        <v>3.0878921513327832E-3</v>
      </c>
      <c r="L971" s="15">
        <f t="shared" si="95"/>
        <v>-1.2411337196289935E-3</v>
      </c>
    </row>
    <row r="972" spans="1:12" x14ac:dyDescent="0.3">
      <c r="A972" s="3">
        <v>43811</v>
      </c>
      <c r="B972" s="18">
        <v>46.37</v>
      </c>
      <c r="C972" s="16">
        <f t="shared" si="90"/>
        <v>4.3318171973141251E-3</v>
      </c>
      <c r="D972" s="18">
        <v>99.28</v>
      </c>
      <c r="E972" s="16">
        <f t="shared" si="91"/>
        <v>6.3862138874808405E-3</v>
      </c>
      <c r="F972" s="18">
        <v>26.22</v>
      </c>
      <c r="G972" s="16">
        <f t="shared" si="92"/>
        <v>1.1183956806787521E-2</v>
      </c>
      <c r="J972" s="15">
        <f t="shared" si="93"/>
        <v>3.776894195419139E-3</v>
      </c>
      <c r="K972" s="15">
        <f t="shared" si="94"/>
        <v>5.9135770459345597E-3</v>
      </c>
      <c r="L972" s="15">
        <f t="shared" si="95"/>
        <v>1.0713535996599723E-2</v>
      </c>
    </row>
    <row r="973" spans="1:12" x14ac:dyDescent="0.3">
      <c r="A973" s="3">
        <v>43812</v>
      </c>
      <c r="B973" s="18">
        <v>46.83</v>
      </c>
      <c r="C973" s="16">
        <f t="shared" si="90"/>
        <v>9.9202070304076351E-3</v>
      </c>
      <c r="D973" s="18">
        <v>100.2</v>
      </c>
      <c r="E973" s="16">
        <f t="shared" si="91"/>
        <v>9.266720386784888E-3</v>
      </c>
      <c r="F973" s="18">
        <v>26.39</v>
      </c>
      <c r="G973" s="16">
        <f t="shared" si="92"/>
        <v>6.4836003051107483E-3</v>
      </c>
      <c r="J973" s="15">
        <f t="shared" si="93"/>
        <v>9.3652840285126486E-3</v>
      </c>
      <c r="K973" s="15">
        <f t="shared" si="94"/>
        <v>8.7940835452386071E-3</v>
      </c>
      <c r="L973" s="15">
        <f t="shared" si="95"/>
        <v>6.0131794949229503E-3</v>
      </c>
    </row>
    <row r="974" spans="1:12" x14ac:dyDescent="0.3">
      <c r="A974" s="3">
        <v>43815</v>
      </c>
      <c r="B974" s="18">
        <v>46.65</v>
      </c>
      <c r="C974" s="16">
        <f t="shared" si="90"/>
        <v>-3.8436899423446302E-3</v>
      </c>
      <c r="D974" s="18">
        <v>99.46</v>
      </c>
      <c r="E974" s="16">
        <f t="shared" si="91"/>
        <v>-7.3852295409182478E-3</v>
      </c>
      <c r="F974" s="18">
        <v>26.45</v>
      </c>
      <c r="G974" s="16">
        <f t="shared" si="92"/>
        <v>2.2735884804849782E-3</v>
      </c>
      <c r="J974" s="15">
        <f t="shared" si="93"/>
        <v>-4.3986129442396167E-3</v>
      </c>
      <c r="K974" s="15">
        <f t="shared" si="94"/>
        <v>-7.8578663824645286E-3</v>
      </c>
      <c r="L974" s="15">
        <f t="shared" si="95"/>
        <v>1.8031676702971804E-3</v>
      </c>
    </row>
    <row r="975" spans="1:12" x14ac:dyDescent="0.3">
      <c r="A975" s="3">
        <v>43816</v>
      </c>
      <c r="B975" s="18">
        <v>47.1</v>
      </c>
      <c r="C975" s="16">
        <f t="shared" si="90"/>
        <v>9.6463022508039842E-3</v>
      </c>
      <c r="D975" s="18">
        <v>100.13</v>
      </c>
      <c r="E975" s="16">
        <f t="shared" si="91"/>
        <v>6.7363764327368347E-3</v>
      </c>
      <c r="F975" s="18">
        <v>26.63</v>
      </c>
      <c r="G975" s="16">
        <f t="shared" si="92"/>
        <v>6.8052930056710093E-3</v>
      </c>
      <c r="J975" s="15">
        <f t="shared" si="93"/>
        <v>9.0913792489089977E-3</v>
      </c>
      <c r="K975" s="15">
        <f t="shared" si="94"/>
        <v>6.2637395911905539E-3</v>
      </c>
      <c r="L975" s="15">
        <f t="shared" si="95"/>
        <v>6.3348721954832113E-3</v>
      </c>
    </row>
    <row r="976" spans="1:12" x14ac:dyDescent="0.3">
      <c r="A976" s="3">
        <v>43817</v>
      </c>
      <c r="B976" s="18">
        <v>47.23</v>
      </c>
      <c r="C976" s="16">
        <f t="shared" si="90"/>
        <v>2.7600849256899096E-3</v>
      </c>
      <c r="D976" s="18">
        <v>99.67</v>
      </c>
      <c r="E976" s="16">
        <f t="shared" si="91"/>
        <v>-4.5940277639068272E-3</v>
      </c>
      <c r="F976" s="18">
        <v>26.64</v>
      </c>
      <c r="G976" s="16">
        <f t="shared" si="92"/>
        <v>3.7551633496057946E-4</v>
      </c>
      <c r="J976" s="15">
        <f t="shared" si="93"/>
        <v>2.2051619237949236E-3</v>
      </c>
      <c r="K976" s="15">
        <f t="shared" si="94"/>
        <v>-5.066664605453108E-3</v>
      </c>
      <c r="L976" s="15">
        <f t="shared" si="95"/>
        <v>-9.4904475227218239E-5</v>
      </c>
    </row>
    <row r="977" spans="1:12" x14ac:dyDescent="0.3">
      <c r="A977" s="3">
        <v>43818</v>
      </c>
      <c r="B977" s="18">
        <v>47.35</v>
      </c>
      <c r="C977" s="16">
        <f t="shared" si="90"/>
        <v>2.5407579928011792E-3</v>
      </c>
      <c r="D977" s="18">
        <v>99.74</v>
      </c>
      <c r="E977" s="16">
        <f t="shared" si="91"/>
        <v>7.0231764823902587E-4</v>
      </c>
      <c r="F977" s="18">
        <v>26.58</v>
      </c>
      <c r="G977" s="16">
        <f t="shared" si="92"/>
        <v>-2.2522522522523403E-3</v>
      </c>
      <c r="J977" s="15">
        <f t="shared" si="93"/>
        <v>1.9858349909061932E-3</v>
      </c>
      <c r="K977" s="15">
        <f t="shared" si="94"/>
        <v>2.2968080669274517E-4</v>
      </c>
      <c r="L977" s="15">
        <f t="shared" si="95"/>
        <v>-2.7226730624401378E-3</v>
      </c>
    </row>
    <row r="978" spans="1:12" x14ac:dyDescent="0.3">
      <c r="A978" s="3">
        <v>43819</v>
      </c>
      <c r="B978" s="18">
        <v>47.43</v>
      </c>
      <c r="C978" s="16">
        <f t="shared" si="90"/>
        <v>1.689545934530079E-3</v>
      </c>
      <c r="D978" s="18">
        <v>99.82</v>
      </c>
      <c r="E978" s="16">
        <f t="shared" si="91"/>
        <v>8.02085422097365E-4</v>
      </c>
      <c r="F978" s="18">
        <v>26.56</v>
      </c>
      <c r="G978" s="16">
        <f t="shared" si="92"/>
        <v>-7.5244544770503019E-4</v>
      </c>
      <c r="J978" s="15">
        <f t="shared" si="93"/>
        <v>1.1346229326350929E-3</v>
      </c>
      <c r="K978" s="15">
        <f t="shared" si="94"/>
        <v>3.2944858055108429E-4</v>
      </c>
      <c r="L978" s="15">
        <f t="shared" si="95"/>
        <v>-1.2228662578928279E-3</v>
      </c>
    </row>
    <row r="979" spans="1:12" x14ac:dyDescent="0.3">
      <c r="A979" s="3">
        <v>43822</v>
      </c>
      <c r="B979" s="18">
        <v>47.45</v>
      </c>
      <c r="C979" s="16">
        <f t="shared" si="90"/>
        <v>4.216740459626056E-4</v>
      </c>
      <c r="D979" s="18">
        <v>99.73</v>
      </c>
      <c r="E979" s="16">
        <f t="shared" si="91"/>
        <v>-9.0162292125817167E-4</v>
      </c>
      <c r="F979" s="18">
        <v>26.57</v>
      </c>
      <c r="G979" s="16">
        <f t="shared" si="92"/>
        <v>3.7650602409633471E-4</v>
      </c>
      <c r="J979" s="15">
        <f t="shared" si="93"/>
        <v>-1.3324895593238044E-4</v>
      </c>
      <c r="K979" s="15">
        <f t="shared" si="94"/>
        <v>-1.3742597628044525E-3</v>
      </c>
      <c r="L979" s="15">
        <f t="shared" si="95"/>
        <v>-9.3914786091462983E-5</v>
      </c>
    </row>
    <row r="980" spans="1:12" x14ac:dyDescent="0.3">
      <c r="A980" s="3">
        <v>43823</v>
      </c>
      <c r="B980" s="18">
        <v>47.36</v>
      </c>
      <c r="C980" s="16">
        <f t="shared" si="90"/>
        <v>-1.8967334035827621E-3</v>
      </c>
      <c r="D980" s="18">
        <v>99.85</v>
      </c>
      <c r="E980" s="16">
        <f t="shared" si="91"/>
        <v>1.2032487716835405E-3</v>
      </c>
      <c r="F980" s="18">
        <v>26.56</v>
      </c>
      <c r="G980" s="16">
        <f t="shared" si="92"/>
        <v>-3.7636432066245895E-4</v>
      </c>
      <c r="J980" s="15">
        <f t="shared" si="93"/>
        <v>-2.4516564054777481E-3</v>
      </c>
      <c r="K980" s="15">
        <f t="shared" si="94"/>
        <v>7.3061193013725979E-4</v>
      </c>
      <c r="L980" s="15">
        <f t="shared" si="95"/>
        <v>-8.467851308502567E-4</v>
      </c>
    </row>
    <row r="981" spans="1:12" x14ac:dyDescent="0.3">
      <c r="A981" s="3">
        <v>43825</v>
      </c>
      <c r="B981" s="18">
        <v>47.08</v>
      </c>
      <c r="C981" s="16">
        <f t="shared" si="90"/>
        <v>-5.9121621621621712E-3</v>
      </c>
      <c r="D981" s="18">
        <v>99.69</v>
      </c>
      <c r="E981" s="16">
        <f t="shared" si="91"/>
        <v>-1.602403605408087E-3</v>
      </c>
      <c r="F981" s="18">
        <v>26.58</v>
      </c>
      <c r="G981" s="16">
        <f t="shared" si="92"/>
        <v>7.5301204819266943E-4</v>
      </c>
      <c r="J981" s="15">
        <f t="shared" si="93"/>
        <v>-6.4670851640571576E-3</v>
      </c>
      <c r="K981" s="15">
        <f t="shared" si="94"/>
        <v>-2.0750404469543678E-3</v>
      </c>
      <c r="L981" s="15">
        <f t="shared" si="95"/>
        <v>2.8259123800487173E-4</v>
      </c>
    </row>
    <row r="982" spans="1:12" x14ac:dyDescent="0.3">
      <c r="A982" s="3">
        <v>43826</v>
      </c>
      <c r="B982" s="18">
        <v>47.54</v>
      </c>
      <c r="C982" s="16">
        <f t="shared" si="90"/>
        <v>9.77060322854717E-3</v>
      </c>
      <c r="D982" s="18">
        <v>100.73</v>
      </c>
      <c r="E982" s="16">
        <f t="shared" si="91"/>
        <v>1.0432340254789896E-2</v>
      </c>
      <c r="F982" s="18">
        <v>26.81</v>
      </c>
      <c r="G982" s="16">
        <f t="shared" si="92"/>
        <v>8.6531226486079582E-3</v>
      </c>
      <c r="J982" s="15">
        <f t="shared" si="93"/>
        <v>9.2156802266521835E-3</v>
      </c>
      <c r="K982" s="15">
        <f t="shared" si="94"/>
        <v>9.959703413243615E-3</v>
      </c>
      <c r="L982" s="15">
        <f t="shared" si="95"/>
        <v>8.1827018384201602E-3</v>
      </c>
    </row>
    <row r="983" spans="1:12" x14ac:dyDescent="0.3">
      <c r="A983" s="3">
        <v>43829</v>
      </c>
      <c r="B983" s="18">
        <v>47.57</v>
      </c>
      <c r="C983" s="16">
        <f t="shared" si="90"/>
        <v>6.3104753891463083E-4</v>
      </c>
      <c r="D983" s="18">
        <v>100.8</v>
      </c>
      <c r="E983" s="16">
        <f t="shared" si="91"/>
        <v>6.9492703266149647E-4</v>
      </c>
      <c r="F983" s="18">
        <v>26.97</v>
      </c>
      <c r="G983" s="16">
        <f t="shared" si="92"/>
        <v>5.9679224170086087E-3</v>
      </c>
      <c r="J983" s="15">
        <f t="shared" si="93"/>
        <v>7.6124537019644795E-5</v>
      </c>
      <c r="K983" s="15">
        <f t="shared" si="94"/>
        <v>2.2229019111521576E-4</v>
      </c>
      <c r="L983" s="15">
        <f t="shared" si="95"/>
        <v>5.4975016068208107E-3</v>
      </c>
    </row>
    <row r="984" spans="1:12" x14ac:dyDescent="0.3">
      <c r="A984" s="3">
        <v>43830</v>
      </c>
      <c r="B984" s="18">
        <v>47.26</v>
      </c>
      <c r="C984" s="16">
        <f t="shared" si="90"/>
        <v>-6.5167122135800781E-3</v>
      </c>
      <c r="D984" s="18">
        <v>100.95</v>
      </c>
      <c r="E984" s="16">
        <f t="shared" si="91"/>
        <v>1.4880952380953438E-3</v>
      </c>
      <c r="F984" s="18">
        <v>27.07</v>
      </c>
      <c r="G984" s="16">
        <f t="shared" si="92"/>
        <v>3.7078235076011268E-3</v>
      </c>
      <c r="J984" s="15">
        <f t="shared" si="93"/>
        <v>-7.0716352154750646E-3</v>
      </c>
      <c r="K984" s="15">
        <f t="shared" si="94"/>
        <v>1.015458396549063E-3</v>
      </c>
      <c r="L984" s="15">
        <f t="shared" si="95"/>
        <v>3.2374026974133292E-3</v>
      </c>
    </row>
    <row r="985" spans="1:12" x14ac:dyDescent="0.3">
      <c r="A985" s="3">
        <v>43831</v>
      </c>
      <c r="B985" s="18">
        <v>47.33</v>
      </c>
      <c r="C985" s="16">
        <f t="shared" si="90"/>
        <v>1.4811680067710054E-3</v>
      </c>
      <c r="D985" s="18">
        <v>101.13</v>
      </c>
      <c r="E985" s="16">
        <f t="shared" si="91"/>
        <v>1.7830609212481363E-3</v>
      </c>
      <c r="F985" s="18">
        <v>27.21</v>
      </c>
      <c r="G985" s="16">
        <f t="shared" si="92"/>
        <v>5.1717768747692183E-3</v>
      </c>
      <c r="J985" s="15">
        <f t="shared" si="93"/>
        <v>9.2624500487601931E-4</v>
      </c>
      <c r="K985" s="15">
        <f t="shared" si="94"/>
        <v>1.3104240797018555E-3</v>
      </c>
      <c r="L985" s="15">
        <f t="shared" si="95"/>
        <v>4.7013560645814204E-3</v>
      </c>
    </row>
    <row r="986" spans="1:12" x14ac:dyDescent="0.3">
      <c r="A986" s="3">
        <v>43832</v>
      </c>
      <c r="B986" s="18">
        <v>47.65</v>
      </c>
      <c r="C986" s="16">
        <f t="shared" si="90"/>
        <v>6.7610395098245402E-3</v>
      </c>
      <c r="D986" s="18">
        <v>102.5</v>
      </c>
      <c r="E986" s="16">
        <f t="shared" si="91"/>
        <v>1.3546919806190161E-2</v>
      </c>
      <c r="F986" s="18">
        <v>27.44</v>
      </c>
      <c r="G986" s="16">
        <f t="shared" si="92"/>
        <v>8.4527747151783572E-3</v>
      </c>
      <c r="J986" s="15">
        <f t="shared" si="93"/>
        <v>6.2061165079295537E-3</v>
      </c>
      <c r="K986" s="15">
        <f t="shared" si="94"/>
        <v>1.307428296464388E-2</v>
      </c>
      <c r="L986" s="15">
        <f t="shared" si="95"/>
        <v>7.9823539049905592E-3</v>
      </c>
    </row>
    <row r="987" spans="1:12" x14ac:dyDescent="0.3">
      <c r="A987" s="3">
        <v>43833</v>
      </c>
      <c r="B987" s="18">
        <v>47.43</v>
      </c>
      <c r="C987" s="16">
        <f t="shared" si="90"/>
        <v>-4.6169989506820164E-3</v>
      </c>
      <c r="D987" s="18">
        <v>102.13</v>
      </c>
      <c r="E987" s="16">
        <f t="shared" si="91"/>
        <v>-3.6097560975609788E-3</v>
      </c>
      <c r="F987" s="18">
        <v>27.49</v>
      </c>
      <c r="G987" s="16">
        <f t="shared" si="92"/>
        <v>1.8221574344021718E-3</v>
      </c>
      <c r="J987" s="15">
        <f t="shared" si="93"/>
        <v>-5.1719219525770029E-3</v>
      </c>
      <c r="K987" s="15">
        <f t="shared" si="94"/>
        <v>-4.0823929391072596E-3</v>
      </c>
      <c r="L987" s="15">
        <f t="shared" si="95"/>
        <v>1.3517366242143741E-3</v>
      </c>
    </row>
    <row r="988" spans="1:12" x14ac:dyDescent="0.3">
      <c r="A988" s="3">
        <v>43836</v>
      </c>
      <c r="B988" s="18">
        <v>46.62</v>
      </c>
      <c r="C988" s="16">
        <f t="shared" si="90"/>
        <v>-1.7077798861480087E-2</v>
      </c>
      <c r="D988" s="18">
        <v>100.17</v>
      </c>
      <c r="E988" s="16">
        <f t="shared" si="91"/>
        <v>-1.919122686771757E-2</v>
      </c>
      <c r="F988" s="18">
        <v>27.16</v>
      </c>
      <c r="G988" s="16">
        <f t="shared" si="92"/>
        <v>-1.2004365223717617E-2</v>
      </c>
      <c r="J988" s="15">
        <f t="shared" si="93"/>
        <v>-1.7632721863375073E-2</v>
      </c>
      <c r="K988" s="15">
        <f t="shared" si="94"/>
        <v>-1.9663863709263849E-2</v>
      </c>
      <c r="L988" s="15">
        <f t="shared" si="95"/>
        <v>-1.2474786033905415E-2</v>
      </c>
    </row>
    <row r="989" spans="1:12" x14ac:dyDescent="0.3">
      <c r="A989" s="3">
        <v>43837</v>
      </c>
      <c r="B989" s="18">
        <v>46.81</v>
      </c>
      <c r="C989" s="16">
        <f t="shared" si="90"/>
        <v>4.0755040755042771E-3</v>
      </c>
      <c r="D989" s="18">
        <v>100.52</v>
      </c>
      <c r="E989" s="16">
        <f t="shared" si="91"/>
        <v>3.4940600978337066E-3</v>
      </c>
      <c r="F989" s="18">
        <v>27.38</v>
      </c>
      <c r="G989" s="16">
        <f t="shared" si="92"/>
        <v>8.1001472754049786E-3</v>
      </c>
      <c r="J989" s="15">
        <f t="shared" si="93"/>
        <v>3.520581073609291E-3</v>
      </c>
      <c r="K989" s="15">
        <f t="shared" si="94"/>
        <v>3.0214232562874258E-3</v>
      </c>
      <c r="L989" s="15">
        <f t="shared" si="95"/>
        <v>7.6297264652171806E-3</v>
      </c>
    </row>
    <row r="990" spans="1:12" x14ac:dyDescent="0.3">
      <c r="A990" s="3">
        <v>43838</v>
      </c>
      <c r="B990" s="18">
        <v>46.73</v>
      </c>
      <c r="C990" s="16">
        <f t="shared" si="90"/>
        <v>-1.7090365306559052E-3</v>
      </c>
      <c r="D990" s="18">
        <v>100.44</v>
      </c>
      <c r="E990" s="16">
        <f t="shared" si="91"/>
        <v>-7.9586152009547551E-4</v>
      </c>
      <c r="F990" s="18">
        <v>27.35</v>
      </c>
      <c r="G990" s="16">
        <f t="shared" si="92"/>
        <v>-1.0956902848794359E-3</v>
      </c>
      <c r="J990" s="15">
        <f t="shared" si="93"/>
        <v>-2.2639595325508913E-3</v>
      </c>
      <c r="K990" s="15">
        <f t="shared" si="94"/>
        <v>-1.2684983616417563E-3</v>
      </c>
      <c r="L990" s="15">
        <f t="shared" si="95"/>
        <v>-1.5661110950672336E-3</v>
      </c>
    </row>
    <row r="991" spans="1:12" x14ac:dyDescent="0.3">
      <c r="A991" s="3">
        <v>43839</v>
      </c>
      <c r="B991" s="18">
        <v>47.39</v>
      </c>
      <c r="C991" s="16">
        <f t="shared" si="90"/>
        <v>1.4123689278835894E-2</v>
      </c>
      <c r="D991" s="18">
        <v>101.77</v>
      </c>
      <c r="E991" s="16">
        <f t="shared" si="91"/>
        <v>1.324173636001591E-2</v>
      </c>
      <c r="F991" s="18">
        <v>27.63</v>
      </c>
      <c r="G991" s="16">
        <f t="shared" si="92"/>
        <v>1.023765996343684E-2</v>
      </c>
      <c r="J991" s="15">
        <f t="shared" si="93"/>
        <v>1.3568766276940907E-2</v>
      </c>
      <c r="K991" s="15">
        <f t="shared" si="94"/>
        <v>1.2769099518469629E-2</v>
      </c>
      <c r="L991" s="15">
        <f t="shared" si="95"/>
        <v>9.7672391532490424E-3</v>
      </c>
    </row>
    <row r="992" spans="1:12" x14ac:dyDescent="0.3">
      <c r="A992" s="3">
        <v>43840</v>
      </c>
      <c r="B992" s="18">
        <v>47.54</v>
      </c>
      <c r="C992" s="16">
        <f t="shared" si="90"/>
        <v>3.1652247309559289E-3</v>
      </c>
      <c r="D992" s="18">
        <v>101.97</v>
      </c>
      <c r="E992" s="16">
        <f t="shared" si="91"/>
        <v>1.9652156824212508E-3</v>
      </c>
      <c r="F992" s="18">
        <v>27.79</v>
      </c>
      <c r="G992" s="16">
        <f t="shared" si="92"/>
        <v>5.7908070937386924E-3</v>
      </c>
      <c r="J992" s="15">
        <f t="shared" si="93"/>
        <v>2.6103017290609429E-3</v>
      </c>
      <c r="K992" s="15">
        <f t="shared" si="94"/>
        <v>1.49257884087497E-3</v>
      </c>
      <c r="L992" s="15">
        <f t="shared" si="95"/>
        <v>5.3203862835508944E-3</v>
      </c>
    </row>
    <row r="993" spans="1:12" x14ac:dyDescent="0.3">
      <c r="A993" s="3">
        <v>43843</v>
      </c>
      <c r="B993" s="18">
        <v>47.86</v>
      </c>
      <c r="C993" s="16">
        <f t="shared" si="90"/>
        <v>6.7311737484223588E-3</v>
      </c>
      <c r="D993" s="18">
        <v>102.77</v>
      </c>
      <c r="E993" s="16">
        <f t="shared" si="91"/>
        <v>7.845444738648677E-3</v>
      </c>
      <c r="F993" s="18">
        <v>27.97</v>
      </c>
      <c r="G993" s="16">
        <f t="shared" si="92"/>
        <v>6.4771500539761995E-3</v>
      </c>
      <c r="J993" s="15">
        <f t="shared" si="93"/>
        <v>6.1762507465273724E-3</v>
      </c>
      <c r="K993" s="15">
        <f t="shared" si="94"/>
        <v>7.3728078971023962E-3</v>
      </c>
      <c r="L993" s="15">
        <f t="shared" si="95"/>
        <v>6.0067292437884015E-3</v>
      </c>
    </row>
    <row r="994" spans="1:12" x14ac:dyDescent="0.3">
      <c r="A994" s="3">
        <v>43844</v>
      </c>
      <c r="B994" s="18">
        <v>48.03</v>
      </c>
      <c r="C994" s="16">
        <f t="shared" si="90"/>
        <v>3.5520267446720322E-3</v>
      </c>
      <c r="D994" s="18">
        <v>103.48</v>
      </c>
      <c r="E994" s="16">
        <f t="shared" si="91"/>
        <v>6.9086309234211996E-3</v>
      </c>
      <c r="F994" s="18">
        <v>28.06</v>
      </c>
      <c r="G994" s="16">
        <f t="shared" si="92"/>
        <v>3.2177332856631047E-3</v>
      </c>
      <c r="J994" s="15">
        <f t="shared" si="93"/>
        <v>2.9971037427770461E-3</v>
      </c>
      <c r="K994" s="15">
        <f t="shared" si="94"/>
        <v>6.4359940818749187E-3</v>
      </c>
      <c r="L994" s="15">
        <f t="shared" si="95"/>
        <v>2.7473124754753071E-3</v>
      </c>
    </row>
    <row r="995" spans="1:12" x14ac:dyDescent="0.3">
      <c r="A995" s="3">
        <v>43845</v>
      </c>
      <c r="B995" s="18">
        <v>48.01</v>
      </c>
      <c r="C995" s="16">
        <f t="shared" si="90"/>
        <v>-4.1640641265883183E-4</v>
      </c>
      <c r="D995" s="18">
        <v>104.16</v>
      </c>
      <c r="E995" s="16">
        <f t="shared" si="91"/>
        <v>6.57131812910694E-3</v>
      </c>
      <c r="F995" s="18">
        <v>28.29</v>
      </c>
      <c r="G995" s="16">
        <f t="shared" si="92"/>
        <v>8.19672131147553E-3</v>
      </c>
      <c r="J995" s="15">
        <f t="shared" si="93"/>
        <v>-9.7132941455381787E-4</v>
      </c>
      <c r="K995" s="15">
        <f t="shared" si="94"/>
        <v>6.0986812875606592E-3</v>
      </c>
      <c r="L995" s="15">
        <f t="shared" si="95"/>
        <v>7.726300501287732E-3</v>
      </c>
    </row>
    <row r="996" spans="1:12" x14ac:dyDescent="0.3">
      <c r="A996" s="3">
        <v>43846</v>
      </c>
      <c r="B996" s="18">
        <v>48.03</v>
      </c>
      <c r="C996" s="16">
        <f t="shared" si="90"/>
        <v>4.1657987919196948E-4</v>
      </c>
      <c r="D996" s="18">
        <v>104.93</v>
      </c>
      <c r="E996" s="16">
        <f t="shared" si="91"/>
        <v>7.3924731182797299E-3</v>
      </c>
      <c r="F996" s="18">
        <v>28.41</v>
      </c>
      <c r="G996" s="16">
        <f t="shared" si="92"/>
        <v>4.2417815482502785E-3</v>
      </c>
      <c r="J996" s="15">
        <f t="shared" si="93"/>
        <v>-1.3834312270301656E-4</v>
      </c>
      <c r="K996" s="15">
        <f t="shared" si="94"/>
        <v>6.919836276733449E-3</v>
      </c>
      <c r="L996" s="15">
        <f t="shared" si="95"/>
        <v>3.771360738062481E-3</v>
      </c>
    </row>
    <row r="997" spans="1:12" x14ac:dyDescent="0.3">
      <c r="A997" s="3">
        <v>43847</v>
      </c>
      <c r="B997" s="18">
        <v>48.04</v>
      </c>
      <c r="C997" s="16">
        <f t="shared" si="90"/>
        <v>2.0820320632930489E-4</v>
      </c>
      <c r="D997" s="18">
        <v>105.08</v>
      </c>
      <c r="E997" s="16">
        <f t="shared" si="91"/>
        <v>1.4295244448678801E-3</v>
      </c>
      <c r="F997" s="18">
        <v>28.59</v>
      </c>
      <c r="G997" s="16">
        <f t="shared" si="92"/>
        <v>6.3357972544877406E-3</v>
      </c>
      <c r="J997" s="15">
        <f t="shared" si="93"/>
        <v>-3.4671979556568115E-4</v>
      </c>
      <c r="K997" s="15">
        <f t="shared" si="94"/>
        <v>9.568876033215994E-4</v>
      </c>
      <c r="L997" s="15">
        <f t="shared" si="95"/>
        <v>5.8653764442999426E-3</v>
      </c>
    </row>
    <row r="998" spans="1:12" x14ac:dyDescent="0.3">
      <c r="A998" s="3">
        <v>43850</v>
      </c>
      <c r="B998" s="18">
        <v>47.67</v>
      </c>
      <c r="C998" s="16">
        <f t="shared" si="90"/>
        <v>-7.7019150707743345E-3</v>
      </c>
      <c r="D998" s="18">
        <v>104.45</v>
      </c>
      <c r="E998" s="16">
        <f t="shared" si="91"/>
        <v>-5.9954320517699999E-3</v>
      </c>
      <c r="F998" s="18">
        <v>28.5</v>
      </c>
      <c r="G998" s="16">
        <f t="shared" si="92"/>
        <v>-3.1479538300105414E-3</v>
      </c>
      <c r="J998" s="15">
        <f t="shared" si="93"/>
        <v>-8.2568380726693209E-3</v>
      </c>
      <c r="K998" s="15">
        <f t="shared" si="94"/>
        <v>-6.4680688933162808E-3</v>
      </c>
      <c r="L998" s="15">
        <f t="shared" si="95"/>
        <v>-3.6183746401983389E-3</v>
      </c>
    </row>
    <row r="999" spans="1:12" x14ac:dyDescent="0.3">
      <c r="A999" s="3">
        <v>43851</v>
      </c>
      <c r="B999" s="18">
        <v>47.39</v>
      </c>
      <c r="C999" s="16">
        <f t="shared" si="90"/>
        <v>-5.8737151248164921E-3</v>
      </c>
      <c r="D999" s="18">
        <v>104.82</v>
      </c>
      <c r="E999" s="16">
        <f t="shared" si="91"/>
        <v>3.5423647678314296E-3</v>
      </c>
      <c r="F999" s="18">
        <v>28.59</v>
      </c>
      <c r="G999" s="16">
        <f t="shared" si="92"/>
        <v>3.1578947368420263E-3</v>
      </c>
      <c r="J999" s="15">
        <f t="shared" si="93"/>
        <v>-6.4286381267114785E-3</v>
      </c>
      <c r="K999" s="15">
        <f t="shared" si="94"/>
        <v>3.0697279262851488E-3</v>
      </c>
      <c r="L999" s="15">
        <f t="shared" si="95"/>
        <v>2.6874739266542287E-3</v>
      </c>
    </row>
    <row r="1000" spans="1:12" x14ac:dyDescent="0.3">
      <c r="A1000" s="3">
        <v>43852</v>
      </c>
      <c r="B1000" s="18">
        <v>47.17</v>
      </c>
      <c r="C1000" s="16">
        <f t="shared" si="90"/>
        <v>-4.6423296054020069E-3</v>
      </c>
      <c r="D1000" s="18">
        <v>104.78</v>
      </c>
      <c r="E1000" s="16">
        <f t="shared" si="91"/>
        <v>-3.816065636328414E-4</v>
      </c>
      <c r="F1000" s="18">
        <v>28.53</v>
      </c>
      <c r="G1000" s="16">
        <f t="shared" si="92"/>
        <v>-2.0986358866735833E-3</v>
      </c>
      <c r="J1000" s="15">
        <f t="shared" si="93"/>
        <v>-5.1972526072969934E-3</v>
      </c>
      <c r="K1000" s="15">
        <f t="shared" si="94"/>
        <v>-8.5424340517912211E-4</v>
      </c>
      <c r="L1000" s="15">
        <f t="shared" si="95"/>
        <v>-2.5690566968613808E-3</v>
      </c>
    </row>
    <row r="1001" spans="1:12" x14ac:dyDescent="0.3">
      <c r="A1001" s="3">
        <v>43853</v>
      </c>
      <c r="B1001" s="18">
        <v>47.53</v>
      </c>
      <c r="C1001" s="16">
        <f t="shared" si="90"/>
        <v>7.6319694721220799E-3</v>
      </c>
      <c r="D1001" s="18">
        <v>105.6</v>
      </c>
      <c r="E1001" s="16">
        <f t="shared" si="91"/>
        <v>7.8259209772857385E-3</v>
      </c>
      <c r="F1001" s="18">
        <v>28.69</v>
      </c>
      <c r="G1001" s="16">
        <f t="shared" si="92"/>
        <v>5.6081317910972039E-3</v>
      </c>
      <c r="J1001" s="15">
        <f t="shared" si="93"/>
        <v>7.0770464702270934E-3</v>
      </c>
      <c r="K1001" s="15">
        <f t="shared" si="94"/>
        <v>7.3532841357394577E-3</v>
      </c>
      <c r="L1001" s="15">
        <f t="shared" si="95"/>
        <v>5.137710980909406E-3</v>
      </c>
    </row>
    <row r="1002" spans="1:12" x14ac:dyDescent="0.3">
      <c r="A1002" s="3">
        <v>43854</v>
      </c>
      <c r="B1002" s="18">
        <v>47.88</v>
      </c>
      <c r="C1002" s="16">
        <f t="shared" si="90"/>
        <v>7.3637702503681624E-3</v>
      </c>
      <c r="D1002" s="18">
        <v>106.36</v>
      </c>
      <c r="E1002" s="16">
        <f t="shared" si="91"/>
        <v>7.1969696969698127E-3</v>
      </c>
      <c r="F1002" s="18">
        <v>28.9</v>
      </c>
      <c r="G1002" s="16">
        <f t="shared" si="92"/>
        <v>7.3196235622166039E-3</v>
      </c>
      <c r="J1002" s="15">
        <f t="shared" si="93"/>
        <v>6.8088472484731759E-3</v>
      </c>
      <c r="K1002" s="15">
        <f t="shared" si="94"/>
        <v>6.7243328554235319E-3</v>
      </c>
      <c r="L1002" s="15">
        <f t="shared" si="95"/>
        <v>6.849202752028806E-3</v>
      </c>
    </row>
    <row r="1003" spans="1:12" x14ac:dyDescent="0.3">
      <c r="A1003" s="3">
        <v>43857</v>
      </c>
      <c r="B1003" s="18">
        <v>47.42</v>
      </c>
      <c r="C1003" s="16">
        <f t="shared" si="90"/>
        <v>-9.6073517126148422E-3</v>
      </c>
      <c r="D1003" s="18">
        <v>105.81</v>
      </c>
      <c r="E1003" s="16">
        <f t="shared" si="91"/>
        <v>-5.1711169612635999E-3</v>
      </c>
      <c r="F1003" s="18">
        <v>28.84</v>
      </c>
      <c r="G1003" s="16">
        <f t="shared" si="92"/>
        <v>-2.0761245674739692E-3</v>
      </c>
      <c r="J1003" s="15">
        <f t="shared" si="93"/>
        <v>-1.0162274714509829E-2</v>
      </c>
      <c r="K1003" s="15">
        <f t="shared" si="94"/>
        <v>-5.6437538028098807E-3</v>
      </c>
      <c r="L1003" s="15">
        <f t="shared" si="95"/>
        <v>-2.5465453776617668E-3</v>
      </c>
    </row>
    <row r="1004" spans="1:12" x14ac:dyDescent="0.3">
      <c r="A1004" s="3">
        <v>43858</v>
      </c>
      <c r="B1004" s="18">
        <v>47.1</v>
      </c>
      <c r="C1004" s="16">
        <f t="shared" si="90"/>
        <v>-6.7482075073808101E-3</v>
      </c>
      <c r="D1004" s="18">
        <v>105.61</v>
      </c>
      <c r="E1004" s="16">
        <f t="shared" si="91"/>
        <v>-1.8901805122389925E-3</v>
      </c>
      <c r="F1004" s="18">
        <v>28.83</v>
      </c>
      <c r="G1004" s="16">
        <f t="shared" si="92"/>
        <v>-3.4674063800277377E-4</v>
      </c>
      <c r="J1004" s="15">
        <f t="shared" si="93"/>
        <v>-7.3031305092757966E-3</v>
      </c>
      <c r="K1004" s="15">
        <f t="shared" si="94"/>
        <v>-2.3628173537852733E-3</v>
      </c>
      <c r="L1004" s="15">
        <f t="shared" si="95"/>
        <v>-8.1716144819057152E-4</v>
      </c>
    </row>
    <row r="1005" spans="1:12" x14ac:dyDescent="0.3">
      <c r="A1005" s="3">
        <v>43859</v>
      </c>
      <c r="B1005" s="18">
        <v>47.38</v>
      </c>
      <c r="C1005" s="16">
        <f t="shared" si="90"/>
        <v>5.9447983014861983E-3</v>
      </c>
      <c r="D1005" s="18">
        <v>105.94</v>
      </c>
      <c r="E1005" s="16">
        <f t="shared" si="91"/>
        <v>3.1247040999904385E-3</v>
      </c>
      <c r="F1005" s="18">
        <v>29.01</v>
      </c>
      <c r="G1005" s="16">
        <f t="shared" si="92"/>
        <v>6.2434963579605096E-3</v>
      </c>
      <c r="J1005" s="15">
        <f t="shared" si="93"/>
        <v>5.3898752995912118E-3</v>
      </c>
      <c r="K1005" s="15">
        <f t="shared" si="94"/>
        <v>2.6520672584441577E-3</v>
      </c>
      <c r="L1005" s="15">
        <f t="shared" si="95"/>
        <v>5.7730755477727116E-3</v>
      </c>
    </row>
    <row r="1006" spans="1:12" x14ac:dyDescent="0.3">
      <c r="A1006" s="3">
        <v>43860</v>
      </c>
      <c r="B1006" s="18">
        <v>47.05</v>
      </c>
      <c r="C1006" s="16">
        <f t="shared" si="90"/>
        <v>-6.9649641198819001E-3</v>
      </c>
      <c r="D1006" s="18">
        <v>105.25</v>
      </c>
      <c r="E1006" s="16">
        <f t="shared" si="91"/>
        <v>-6.5131206343213011E-3</v>
      </c>
      <c r="F1006" s="18">
        <v>28.97</v>
      </c>
      <c r="G1006" s="16">
        <f t="shared" si="92"/>
        <v>-1.3788348845226173E-3</v>
      </c>
      <c r="J1006" s="15">
        <f t="shared" si="93"/>
        <v>-7.5198871217768866E-3</v>
      </c>
      <c r="K1006" s="15">
        <f t="shared" si="94"/>
        <v>-6.9857574758675819E-3</v>
      </c>
      <c r="L1006" s="15">
        <f t="shared" si="95"/>
        <v>-1.849255694710415E-3</v>
      </c>
    </row>
    <row r="1007" spans="1:12" x14ac:dyDescent="0.3">
      <c r="A1007" s="3">
        <v>43861</v>
      </c>
      <c r="B1007" s="18">
        <v>46.73</v>
      </c>
      <c r="C1007" s="16">
        <f t="shared" si="90"/>
        <v>-6.8012752391073406E-3</v>
      </c>
      <c r="D1007" s="18">
        <v>104.74</v>
      </c>
      <c r="E1007" s="16">
        <f t="shared" si="91"/>
        <v>-4.8456057007126851E-3</v>
      </c>
      <c r="F1007" s="18">
        <v>29.05</v>
      </c>
      <c r="G1007" s="16">
        <f t="shared" si="92"/>
        <v>2.7614773904038881E-3</v>
      </c>
      <c r="J1007" s="15">
        <f t="shared" si="93"/>
        <v>-7.356198241002327E-3</v>
      </c>
      <c r="K1007" s="15">
        <f t="shared" si="94"/>
        <v>-5.318242542258966E-3</v>
      </c>
      <c r="L1007" s="15">
        <f t="shared" si="95"/>
        <v>2.2910565802160905E-3</v>
      </c>
    </row>
    <row r="1008" spans="1:12" x14ac:dyDescent="0.3">
      <c r="A1008" s="3">
        <v>43864</v>
      </c>
      <c r="B1008" s="18">
        <v>45.66</v>
      </c>
      <c r="C1008" s="16">
        <f t="shared" si="90"/>
        <v>-2.2897496255082417E-2</v>
      </c>
      <c r="D1008" s="18">
        <v>102.61</v>
      </c>
      <c r="E1008" s="16">
        <f t="shared" si="91"/>
        <v>-2.0336070269238116E-2</v>
      </c>
      <c r="F1008" s="18">
        <v>28.39</v>
      </c>
      <c r="G1008" s="16">
        <f t="shared" si="92"/>
        <v>-2.2719449225473309E-2</v>
      </c>
      <c r="J1008" s="15">
        <f t="shared" si="93"/>
        <v>-2.3452419256977403E-2</v>
      </c>
      <c r="K1008" s="15">
        <f t="shared" si="94"/>
        <v>-2.0808707110784395E-2</v>
      </c>
      <c r="L1008" s="15">
        <f t="shared" si="95"/>
        <v>-2.3189870035661107E-2</v>
      </c>
    </row>
    <row r="1009" spans="1:12" x14ac:dyDescent="0.3">
      <c r="A1009" s="3">
        <v>43865</v>
      </c>
      <c r="B1009" s="18">
        <v>46.62</v>
      </c>
      <c r="C1009" s="16">
        <f t="shared" si="90"/>
        <v>2.1024967148488782E-2</v>
      </c>
      <c r="D1009" s="18">
        <v>103.43</v>
      </c>
      <c r="E1009" s="16">
        <f t="shared" si="91"/>
        <v>7.9914238378326896E-3</v>
      </c>
      <c r="F1009" s="18">
        <v>28.64</v>
      </c>
      <c r="G1009" s="16">
        <f t="shared" si="92"/>
        <v>8.8059175766115327E-3</v>
      </c>
      <c r="J1009" s="15">
        <f t="shared" si="93"/>
        <v>2.0470044146593796E-2</v>
      </c>
      <c r="K1009" s="15">
        <f t="shared" si="94"/>
        <v>7.5187869962864088E-3</v>
      </c>
      <c r="L1009" s="15">
        <f t="shared" si="95"/>
        <v>8.3354967664237348E-3</v>
      </c>
    </row>
    <row r="1010" spans="1:12" x14ac:dyDescent="0.3">
      <c r="A1010" s="3">
        <v>43866</v>
      </c>
      <c r="B1010" s="18">
        <v>47.09</v>
      </c>
      <c r="C1010" s="16">
        <f t="shared" si="90"/>
        <v>1.0081510081510148E-2</v>
      </c>
      <c r="D1010" s="18">
        <v>104.12</v>
      </c>
      <c r="E1010" s="16">
        <f t="shared" si="91"/>
        <v>6.6711785748816421E-3</v>
      </c>
      <c r="F1010" s="18">
        <v>28.82</v>
      </c>
      <c r="G1010" s="16">
        <f t="shared" si="92"/>
        <v>6.2849162011173743E-3</v>
      </c>
      <c r="J1010" s="15">
        <f t="shared" si="93"/>
        <v>9.5265870796151612E-3</v>
      </c>
      <c r="K1010" s="15">
        <f t="shared" si="94"/>
        <v>6.1985417333353613E-3</v>
      </c>
      <c r="L1010" s="15">
        <f t="shared" si="95"/>
        <v>5.8144953909295763E-3</v>
      </c>
    </row>
    <row r="1011" spans="1:12" x14ac:dyDescent="0.3">
      <c r="A1011" s="3">
        <v>43867</v>
      </c>
      <c r="B1011" s="18">
        <v>47.28</v>
      </c>
      <c r="C1011" s="16">
        <f t="shared" si="90"/>
        <v>4.0348269271606174E-3</v>
      </c>
      <c r="D1011" s="18">
        <v>105.03</v>
      </c>
      <c r="E1011" s="16">
        <f t="shared" si="91"/>
        <v>8.7399154821359293E-3</v>
      </c>
      <c r="F1011" s="18">
        <v>29.04</v>
      </c>
      <c r="G1011" s="16">
        <f t="shared" si="92"/>
        <v>7.6335877862594437E-3</v>
      </c>
      <c r="J1011" s="15">
        <f t="shared" si="93"/>
        <v>3.4799039252656314E-3</v>
      </c>
      <c r="K1011" s="15">
        <f t="shared" si="94"/>
        <v>8.2672786405896485E-3</v>
      </c>
      <c r="L1011" s="15">
        <f t="shared" si="95"/>
        <v>7.1631669760716457E-3</v>
      </c>
    </row>
    <row r="1012" spans="1:12" x14ac:dyDescent="0.3">
      <c r="A1012" s="3">
        <v>43868</v>
      </c>
      <c r="B1012" s="18">
        <v>47.29</v>
      </c>
      <c r="C1012" s="16">
        <f t="shared" si="90"/>
        <v>2.1150592216567787E-4</v>
      </c>
      <c r="D1012" s="18">
        <v>105.8</v>
      </c>
      <c r="E1012" s="16">
        <f t="shared" si="91"/>
        <v>7.3312386937065543E-3</v>
      </c>
      <c r="F1012" s="18">
        <v>29.02</v>
      </c>
      <c r="G1012" s="16">
        <f t="shared" si="92"/>
        <v>-6.8870523415975882E-4</v>
      </c>
      <c r="J1012" s="15">
        <f t="shared" si="93"/>
        <v>-3.4341707972930817E-4</v>
      </c>
      <c r="K1012" s="15">
        <f t="shared" si="94"/>
        <v>6.8586018521602735E-3</v>
      </c>
      <c r="L1012" s="15">
        <f t="shared" si="95"/>
        <v>-1.1591260443475566E-3</v>
      </c>
    </row>
    <row r="1013" spans="1:12" x14ac:dyDescent="0.3">
      <c r="A1013" s="3">
        <v>43871</v>
      </c>
      <c r="B1013" s="18">
        <v>46.92</v>
      </c>
      <c r="C1013" s="16">
        <f t="shared" si="90"/>
        <v>-7.8240642842037911E-3</v>
      </c>
      <c r="D1013" s="18">
        <v>104.44</v>
      </c>
      <c r="E1013" s="16">
        <f t="shared" si="91"/>
        <v>-1.2854442344045314E-2</v>
      </c>
      <c r="F1013" s="18">
        <v>28.84</v>
      </c>
      <c r="G1013" s="16">
        <f t="shared" si="92"/>
        <v>-6.2026188835285767E-3</v>
      </c>
      <c r="J1013" s="15">
        <f t="shared" si="93"/>
        <v>-8.3789872860987775E-3</v>
      </c>
      <c r="K1013" s="15">
        <f t="shared" si="94"/>
        <v>-1.3327079185591595E-2</v>
      </c>
      <c r="L1013" s="15">
        <f t="shared" si="95"/>
        <v>-6.6730396937163747E-3</v>
      </c>
    </row>
    <row r="1014" spans="1:12" x14ac:dyDescent="0.3">
      <c r="A1014" s="3">
        <v>43872</v>
      </c>
      <c r="B1014" s="18">
        <v>47.2</v>
      </c>
      <c r="C1014" s="16">
        <f t="shared" si="90"/>
        <v>5.9676044330776445E-3</v>
      </c>
      <c r="D1014" s="18">
        <v>104.01</v>
      </c>
      <c r="E1014" s="16">
        <f t="shared" si="91"/>
        <v>-4.1171964764457059E-3</v>
      </c>
      <c r="F1014" s="18">
        <v>29.04</v>
      </c>
      <c r="G1014" s="16">
        <f t="shared" si="92"/>
        <v>6.9348127600554754E-3</v>
      </c>
      <c r="J1014" s="15">
        <f t="shared" si="93"/>
        <v>5.4126814311826581E-3</v>
      </c>
      <c r="K1014" s="15">
        <f t="shared" si="94"/>
        <v>-4.5898333179919867E-3</v>
      </c>
      <c r="L1014" s="15">
        <f t="shared" si="95"/>
        <v>6.4643919498676775E-3</v>
      </c>
    </row>
    <row r="1015" spans="1:12" x14ac:dyDescent="0.3">
      <c r="A1015" s="3">
        <v>43873</v>
      </c>
      <c r="B1015" s="18">
        <v>47.52</v>
      </c>
      <c r="C1015" s="16">
        <f t="shared" si="90"/>
        <v>6.7796610169492677E-3</v>
      </c>
      <c r="D1015" s="18">
        <v>103.32</v>
      </c>
      <c r="E1015" s="16">
        <f t="shared" si="91"/>
        <v>-6.633977502163324E-3</v>
      </c>
      <c r="F1015" s="18">
        <v>29.1</v>
      </c>
      <c r="G1015" s="16">
        <f t="shared" si="92"/>
        <v>2.0661157024794985E-3</v>
      </c>
      <c r="J1015" s="15">
        <f t="shared" si="93"/>
        <v>6.2247380150542812E-3</v>
      </c>
      <c r="K1015" s="15">
        <f t="shared" si="94"/>
        <v>-7.1066143437096049E-3</v>
      </c>
      <c r="L1015" s="15">
        <f t="shared" si="95"/>
        <v>1.5956948922917007E-3</v>
      </c>
    </row>
    <row r="1016" spans="1:12" x14ac:dyDescent="0.3">
      <c r="A1016" s="3">
        <v>43874</v>
      </c>
      <c r="B1016" s="18">
        <v>47.39</v>
      </c>
      <c r="C1016" s="16">
        <f t="shared" si="90"/>
        <v>-2.7356902356903134E-3</v>
      </c>
      <c r="D1016" s="18">
        <v>103.09</v>
      </c>
      <c r="E1016" s="16">
        <f t="shared" si="91"/>
        <v>-2.2260936895082128E-3</v>
      </c>
      <c r="F1016" s="18">
        <v>29.06</v>
      </c>
      <c r="G1016" s="16">
        <f t="shared" si="92"/>
        <v>-1.3745704467355013E-3</v>
      </c>
      <c r="J1016" s="15">
        <f t="shared" si="93"/>
        <v>-3.2906132375852995E-3</v>
      </c>
      <c r="K1016" s="15">
        <f t="shared" si="94"/>
        <v>-2.6987305310544937E-3</v>
      </c>
      <c r="L1016" s="15">
        <f t="shared" si="95"/>
        <v>-1.8449912569232991E-3</v>
      </c>
    </row>
    <row r="1017" spans="1:12" x14ac:dyDescent="0.3">
      <c r="A1017" s="3">
        <v>43875</v>
      </c>
      <c r="B1017" s="18">
        <v>47.13</v>
      </c>
      <c r="C1017" s="16">
        <f t="shared" si="90"/>
        <v>-5.4863895336568769E-3</v>
      </c>
      <c r="D1017" s="18">
        <v>102.43</v>
      </c>
      <c r="E1017" s="16">
        <f t="shared" si="91"/>
        <v>-6.4021728586671767E-3</v>
      </c>
      <c r="F1017" s="18">
        <v>28.88</v>
      </c>
      <c r="G1017" s="16">
        <f t="shared" si="92"/>
        <v>-6.1940812112869503E-3</v>
      </c>
      <c r="J1017" s="15">
        <f t="shared" si="93"/>
        <v>-6.0413125355518633E-3</v>
      </c>
      <c r="K1017" s="15">
        <f t="shared" si="94"/>
        <v>-6.8748097002134575E-3</v>
      </c>
      <c r="L1017" s="15">
        <f t="shared" si="95"/>
        <v>-6.6645020214747483E-3</v>
      </c>
    </row>
    <row r="1018" spans="1:12" x14ac:dyDescent="0.3">
      <c r="A1018" s="3">
        <v>43878</v>
      </c>
      <c r="B1018" s="18">
        <v>46.79</v>
      </c>
      <c r="C1018" s="16">
        <f t="shared" si="90"/>
        <v>-7.2140886908551582E-3</v>
      </c>
      <c r="D1018" s="18">
        <v>101.72</v>
      </c>
      <c r="E1018" s="16">
        <f t="shared" si="91"/>
        <v>-6.9315630186469468E-3</v>
      </c>
      <c r="F1018" s="18">
        <v>28.62</v>
      </c>
      <c r="G1018" s="16">
        <f t="shared" si="92"/>
        <v>-9.0027700831024626E-3</v>
      </c>
      <c r="J1018" s="15">
        <f t="shared" si="93"/>
        <v>-7.7690116927501447E-3</v>
      </c>
      <c r="K1018" s="15">
        <f t="shared" si="94"/>
        <v>-7.4041998601932276E-3</v>
      </c>
      <c r="L1018" s="15">
        <f t="shared" si="95"/>
        <v>-9.4731908932902606E-3</v>
      </c>
    </row>
    <row r="1019" spans="1:12" x14ac:dyDescent="0.3">
      <c r="A1019" s="3">
        <v>43879</v>
      </c>
      <c r="B1019" s="18">
        <v>46.63</v>
      </c>
      <c r="C1019" s="16">
        <f t="shared" si="90"/>
        <v>-3.4195340884803915E-3</v>
      </c>
      <c r="D1019" s="18">
        <v>101</v>
      </c>
      <c r="E1019" s="16">
        <f t="shared" si="91"/>
        <v>-7.0782540306724151E-3</v>
      </c>
      <c r="F1019" s="18">
        <v>28.53</v>
      </c>
      <c r="G1019" s="16">
        <f t="shared" si="92"/>
        <v>-3.1446540880503138E-3</v>
      </c>
      <c r="J1019" s="15">
        <f t="shared" si="93"/>
        <v>-3.974457090375378E-3</v>
      </c>
      <c r="K1019" s="15">
        <f t="shared" si="94"/>
        <v>-7.5508908722186959E-3</v>
      </c>
      <c r="L1019" s="15">
        <f t="shared" si="95"/>
        <v>-3.6150748982381113E-3</v>
      </c>
    </row>
    <row r="1020" spans="1:12" x14ac:dyDescent="0.3">
      <c r="A1020" s="3">
        <v>43880</v>
      </c>
      <c r="B1020" s="18">
        <v>47.13</v>
      </c>
      <c r="C1020" s="16">
        <f t="shared" si="90"/>
        <v>1.0722710701265292E-2</v>
      </c>
      <c r="D1020" s="18">
        <v>102.69</v>
      </c>
      <c r="E1020" s="16">
        <f t="shared" si="91"/>
        <v>1.6732673267326748E-2</v>
      </c>
      <c r="F1020" s="18">
        <v>28.91</v>
      </c>
      <c r="G1020" s="16">
        <f t="shared" si="92"/>
        <v>1.3319313003855582E-2</v>
      </c>
      <c r="J1020" s="15">
        <f t="shared" si="93"/>
        <v>1.0167787699370306E-2</v>
      </c>
      <c r="K1020" s="15">
        <f t="shared" si="94"/>
        <v>1.6260036425780468E-2</v>
      </c>
      <c r="L1020" s="15">
        <f t="shared" si="95"/>
        <v>1.2848892193667784E-2</v>
      </c>
    </row>
    <row r="1021" spans="1:12" x14ac:dyDescent="0.3">
      <c r="A1021" s="3">
        <v>43881</v>
      </c>
      <c r="B1021" s="18">
        <v>47.02</v>
      </c>
      <c r="C1021" s="16">
        <f t="shared" si="90"/>
        <v>-2.3339698705707734E-3</v>
      </c>
      <c r="D1021" s="18">
        <v>103.56</v>
      </c>
      <c r="E1021" s="16">
        <f t="shared" si="91"/>
        <v>8.4721004966403779E-3</v>
      </c>
      <c r="F1021" s="18">
        <v>29.06</v>
      </c>
      <c r="G1021" s="16">
        <f t="shared" si="92"/>
        <v>5.1885160843998523E-3</v>
      </c>
      <c r="J1021" s="15">
        <f t="shared" si="93"/>
        <v>-2.8888928724657595E-3</v>
      </c>
      <c r="K1021" s="15">
        <f t="shared" si="94"/>
        <v>7.9994636550940971E-3</v>
      </c>
      <c r="L1021" s="15">
        <f t="shared" si="95"/>
        <v>4.7180952742120544E-3</v>
      </c>
    </row>
    <row r="1022" spans="1:12" x14ac:dyDescent="0.3">
      <c r="A1022" s="3">
        <v>43885</v>
      </c>
      <c r="B1022" s="18">
        <v>46.01</v>
      </c>
      <c r="C1022" s="16">
        <f t="shared" si="90"/>
        <v>-2.1480221182475612E-2</v>
      </c>
      <c r="D1022" s="18">
        <v>102.12</v>
      </c>
      <c r="E1022" s="16">
        <f t="shared" si="91"/>
        <v>-1.3904982618771711E-2</v>
      </c>
      <c r="F1022" s="18">
        <v>28.65</v>
      </c>
      <c r="G1022" s="16">
        <f t="shared" si="92"/>
        <v>-1.410874053682043E-2</v>
      </c>
      <c r="J1022" s="15">
        <f t="shared" si="93"/>
        <v>-2.2035144184370598E-2</v>
      </c>
      <c r="K1022" s="15">
        <f t="shared" si="94"/>
        <v>-1.4377619460317992E-2</v>
      </c>
      <c r="L1022" s="15">
        <f t="shared" si="95"/>
        <v>-1.4579161347008228E-2</v>
      </c>
    </row>
    <row r="1023" spans="1:12" x14ac:dyDescent="0.3">
      <c r="A1023" s="3">
        <v>43886</v>
      </c>
      <c r="B1023" s="18">
        <v>45.83</v>
      </c>
      <c r="C1023" s="16">
        <f t="shared" si="90"/>
        <v>-3.9121930015213469E-3</v>
      </c>
      <c r="D1023" s="18">
        <v>101.76</v>
      </c>
      <c r="E1023" s="16">
        <f t="shared" si="91"/>
        <v>-3.5252643948295859E-3</v>
      </c>
      <c r="F1023" s="18">
        <v>28.49</v>
      </c>
      <c r="G1023" s="16">
        <f t="shared" si="92"/>
        <v>-5.5846422338569068E-3</v>
      </c>
      <c r="J1023" s="15">
        <f t="shared" si="93"/>
        <v>-4.4671160034163333E-3</v>
      </c>
      <c r="K1023" s="15">
        <f t="shared" si="94"/>
        <v>-3.9979012363758667E-3</v>
      </c>
      <c r="L1023" s="15">
        <f t="shared" si="95"/>
        <v>-6.0550630440447048E-3</v>
      </c>
    </row>
    <row r="1024" spans="1:12" x14ac:dyDescent="0.3">
      <c r="A1024" s="3">
        <v>43887</v>
      </c>
      <c r="B1024" s="18">
        <v>45.35</v>
      </c>
      <c r="C1024" s="16">
        <f t="shared" si="90"/>
        <v>-1.0473488981016743E-2</v>
      </c>
      <c r="D1024" s="18">
        <v>100.71</v>
      </c>
      <c r="E1024" s="16">
        <f t="shared" si="91"/>
        <v>-1.0318396226415172E-2</v>
      </c>
      <c r="F1024" s="18">
        <v>28.4</v>
      </c>
      <c r="G1024" s="16">
        <f t="shared" si="92"/>
        <v>-3.1590031590031931E-3</v>
      </c>
      <c r="J1024" s="15">
        <f t="shared" si="93"/>
        <v>-1.102841198291173E-2</v>
      </c>
      <c r="K1024" s="15">
        <f t="shared" si="94"/>
        <v>-1.0791033067961453E-2</v>
      </c>
      <c r="L1024" s="15">
        <f t="shared" si="95"/>
        <v>-3.6294239691909906E-3</v>
      </c>
    </row>
    <row r="1025" spans="1:12" x14ac:dyDescent="0.3">
      <c r="A1025" s="3">
        <v>43888</v>
      </c>
      <c r="B1025" s="18">
        <v>45.18</v>
      </c>
      <c r="C1025" s="16">
        <f t="shared" si="90"/>
        <v>-3.7486218302095198E-3</v>
      </c>
      <c r="D1025" s="18">
        <v>100.38</v>
      </c>
      <c r="E1025" s="16">
        <f t="shared" si="91"/>
        <v>-3.2767351802204248E-3</v>
      </c>
      <c r="F1025" s="18">
        <v>28.26</v>
      </c>
      <c r="G1025" s="16">
        <f t="shared" si="92"/>
        <v>-4.9295774647886148E-3</v>
      </c>
      <c r="J1025" s="15">
        <f t="shared" si="93"/>
        <v>-4.3035448321045063E-3</v>
      </c>
      <c r="K1025" s="15">
        <f t="shared" si="94"/>
        <v>-3.7493720217667056E-3</v>
      </c>
      <c r="L1025" s="15">
        <f t="shared" si="95"/>
        <v>-5.3999982749764128E-3</v>
      </c>
    </row>
    <row r="1026" spans="1:12" x14ac:dyDescent="0.3">
      <c r="A1026" s="3">
        <v>43889</v>
      </c>
      <c r="B1026" s="18">
        <v>43.73</v>
      </c>
      <c r="C1026" s="16">
        <f t="shared" si="90"/>
        <v>-3.20938468348827E-2</v>
      </c>
      <c r="D1026" s="18">
        <v>97.33</v>
      </c>
      <c r="E1026" s="16">
        <f t="shared" si="91"/>
        <v>-3.0384538752739609E-2</v>
      </c>
      <c r="F1026" s="18">
        <v>27.55</v>
      </c>
      <c r="G1026" s="16">
        <f t="shared" si="92"/>
        <v>-2.5123849964614364E-2</v>
      </c>
      <c r="J1026" s="15">
        <f t="shared" si="93"/>
        <v>-3.2648769836777683E-2</v>
      </c>
      <c r="K1026" s="15">
        <f t="shared" si="94"/>
        <v>-3.0857175594285888E-2</v>
      </c>
      <c r="L1026" s="15">
        <f t="shared" si="95"/>
        <v>-2.5594270774802162E-2</v>
      </c>
    </row>
    <row r="1027" spans="1:12" x14ac:dyDescent="0.3">
      <c r="A1027" s="3">
        <v>43892</v>
      </c>
      <c r="B1027" s="18">
        <v>43.38</v>
      </c>
      <c r="C1027" s="16">
        <f t="shared" si="90"/>
        <v>-8.0036588154583921E-3</v>
      </c>
      <c r="D1027" s="18">
        <v>95.3</v>
      </c>
      <c r="E1027" s="16">
        <f t="shared" si="91"/>
        <v>-2.0856878660228118E-2</v>
      </c>
      <c r="F1027" s="18">
        <v>27.08</v>
      </c>
      <c r="G1027" s="16">
        <f t="shared" si="92"/>
        <v>-1.7059891107078173E-2</v>
      </c>
      <c r="J1027" s="15">
        <f t="shared" si="93"/>
        <v>-8.5585818173533786E-3</v>
      </c>
      <c r="K1027" s="15">
        <f t="shared" si="94"/>
        <v>-2.1329515501774397E-2</v>
      </c>
      <c r="L1027" s="15">
        <f t="shared" si="95"/>
        <v>-1.7530311917265971E-2</v>
      </c>
    </row>
    <row r="1028" spans="1:12" x14ac:dyDescent="0.3">
      <c r="A1028" s="3">
        <v>43893</v>
      </c>
      <c r="B1028" s="18">
        <v>44.06</v>
      </c>
      <c r="C1028" s="16">
        <f t="shared" si="90"/>
        <v>1.5675426463808151E-2</v>
      </c>
      <c r="D1028" s="18">
        <v>97.05</v>
      </c>
      <c r="E1028" s="16">
        <f t="shared" si="91"/>
        <v>1.8363064008394492E-2</v>
      </c>
      <c r="F1028" s="18">
        <v>27.4</v>
      </c>
      <c r="G1028" s="16">
        <f t="shared" si="92"/>
        <v>1.1816838995568624E-2</v>
      </c>
      <c r="J1028" s="15">
        <f t="shared" si="93"/>
        <v>1.5120503461913164E-2</v>
      </c>
      <c r="K1028" s="15">
        <f t="shared" si="94"/>
        <v>1.7890427166848213E-2</v>
      </c>
      <c r="L1028" s="15">
        <f t="shared" si="95"/>
        <v>1.1346418185380826E-2</v>
      </c>
    </row>
    <row r="1029" spans="1:12" x14ac:dyDescent="0.3">
      <c r="A1029" s="3">
        <v>43894</v>
      </c>
      <c r="B1029" s="18">
        <v>43.74</v>
      </c>
      <c r="C1029" s="16">
        <f t="shared" ref="C1029:C1092" si="96">B1029/B1028-1</f>
        <v>-7.2628234226055355E-3</v>
      </c>
      <c r="D1029" s="18">
        <v>95.89</v>
      </c>
      <c r="E1029" s="16">
        <f t="shared" ref="E1029:E1092" si="97">D1029/D1028-1</f>
        <v>-1.1952601751674341E-2</v>
      </c>
      <c r="F1029" s="18">
        <v>27</v>
      </c>
      <c r="G1029" s="16">
        <f t="shared" ref="G1029:G1092" si="98">F1029/F1028-1</f>
        <v>-1.4598540145985384E-2</v>
      </c>
      <c r="J1029" s="15">
        <f t="shared" ref="J1029:J1092" si="99">C1029-$C$1235</f>
        <v>-7.817746424500522E-3</v>
      </c>
      <c r="K1029" s="15">
        <f t="shared" ref="K1029:K1092" si="100">E1029-$E$1235</f>
        <v>-1.2425238593220622E-2</v>
      </c>
      <c r="L1029" s="15">
        <f t="shared" ref="L1029:L1092" si="101">G1029-$G$1235</f>
        <v>-1.5068960956173182E-2</v>
      </c>
    </row>
    <row r="1030" spans="1:12" x14ac:dyDescent="0.3">
      <c r="A1030" s="3">
        <v>43895</v>
      </c>
      <c r="B1030" s="18">
        <v>43.77</v>
      </c>
      <c r="C1030" s="16">
        <f t="shared" si="96"/>
        <v>6.8587105624140499E-4</v>
      </c>
      <c r="D1030" s="18">
        <v>95.81</v>
      </c>
      <c r="E1030" s="16">
        <f t="shared" si="97"/>
        <v>-8.3428928981121864E-4</v>
      </c>
      <c r="F1030" s="18">
        <v>27.11</v>
      </c>
      <c r="G1030" s="16">
        <f t="shared" si="98"/>
        <v>4.0740740740741188E-3</v>
      </c>
      <c r="J1030" s="15">
        <f t="shared" si="99"/>
        <v>1.3094805434641895E-4</v>
      </c>
      <c r="K1030" s="15">
        <f t="shared" si="100"/>
        <v>-1.3069261313574995E-3</v>
      </c>
      <c r="L1030" s="15">
        <f t="shared" si="101"/>
        <v>3.6036532638863213E-3</v>
      </c>
    </row>
    <row r="1031" spans="1:12" x14ac:dyDescent="0.3">
      <c r="A1031" s="3">
        <v>43896</v>
      </c>
      <c r="B1031" s="18">
        <v>42.82</v>
      </c>
      <c r="C1031" s="16">
        <f t="shared" si="96"/>
        <v>-2.1704363719442621E-2</v>
      </c>
      <c r="D1031" s="18">
        <v>93.84</v>
      </c>
      <c r="E1031" s="16">
        <f t="shared" si="97"/>
        <v>-2.0561528024214626E-2</v>
      </c>
      <c r="F1031" s="18">
        <v>26.56</v>
      </c>
      <c r="G1031" s="16">
        <f t="shared" si="98"/>
        <v>-2.0287716709701198E-2</v>
      </c>
      <c r="J1031" s="15">
        <f t="shared" si="99"/>
        <v>-2.2259286721337607E-2</v>
      </c>
      <c r="K1031" s="15">
        <f t="shared" si="100"/>
        <v>-2.1034164865760905E-2</v>
      </c>
      <c r="L1031" s="15">
        <f t="shared" si="101"/>
        <v>-2.0758137519888996E-2</v>
      </c>
    </row>
    <row r="1032" spans="1:12" x14ac:dyDescent="0.3">
      <c r="A1032" s="3">
        <v>43899</v>
      </c>
      <c r="B1032" s="18">
        <v>41.05</v>
      </c>
      <c r="C1032" s="16">
        <f t="shared" si="96"/>
        <v>-4.133582438113037E-2</v>
      </c>
      <c r="D1032" s="18">
        <v>89.81</v>
      </c>
      <c r="E1032" s="16">
        <f t="shared" si="97"/>
        <v>-4.2945439045183331E-2</v>
      </c>
      <c r="F1032" s="18">
        <v>25.5</v>
      </c>
      <c r="G1032" s="16">
        <f t="shared" si="98"/>
        <v>-3.9909638554216809E-2</v>
      </c>
      <c r="J1032" s="15">
        <f t="shared" si="99"/>
        <v>-4.1890747383025354E-2</v>
      </c>
      <c r="K1032" s="15">
        <f t="shared" si="100"/>
        <v>-4.3418075886729614E-2</v>
      </c>
      <c r="L1032" s="15">
        <f t="shared" si="101"/>
        <v>-4.0380059364404607E-2</v>
      </c>
    </row>
    <row r="1033" spans="1:12" x14ac:dyDescent="0.3">
      <c r="A1033" s="3">
        <v>43901</v>
      </c>
      <c r="B1033" s="18">
        <v>40.85</v>
      </c>
      <c r="C1033" s="16">
        <f t="shared" si="96"/>
        <v>-4.872107186357999E-3</v>
      </c>
      <c r="D1033" s="18">
        <v>88.83</v>
      </c>
      <c r="E1033" s="16">
        <f t="shared" si="97"/>
        <v>-1.0911925175370318E-2</v>
      </c>
      <c r="F1033" s="18">
        <v>25.41</v>
      </c>
      <c r="G1033" s="16">
        <f t="shared" si="98"/>
        <v>-3.529411764705892E-3</v>
      </c>
      <c r="J1033" s="15">
        <f t="shared" si="99"/>
        <v>-5.4270301882529855E-3</v>
      </c>
      <c r="K1033" s="15">
        <f t="shared" si="100"/>
        <v>-1.1384562016916599E-2</v>
      </c>
      <c r="L1033" s="15">
        <f t="shared" si="101"/>
        <v>-3.99983257489369E-3</v>
      </c>
    </row>
    <row r="1034" spans="1:12" x14ac:dyDescent="0.3">
      <c r="A1034" s="3">
        <v>43902</v>
      </c>
      <c r="B1034" s="18">
        <v>37.53</v>
      </c>
      <c r="C1034" s="16">
        <f t="shared" si="96"/>
        <v>-8.127294981640143E-2</v>
      </c>
      <c r="D1034" s="18">
        <v>82.33</v>
      </c>
      <c r="E1034" s="16">
        <f t="shared" si="97"/>
        <v>-7.3173477428796541E-2</v>
      </c>
      <c r="F1034" s="18">
        <v>23.45</v>
      </c>
      <c r="G1034" s="16">
        <f t="shared" si="98"/>
        <v>-7.7134986225895319E-2</v>
      </c>
      <c r="J1034" s="15">
        <f t="shared" si="99"/>
        <v>-8.1827872818296413E-2</v>
      </c>
      <c r="K1034" s="15">
        <f t="shared" si="100"/>
        <v>-7.3646114270342816E-2</v>
      </c>
      <c r="L1034" s="15">
        <f t="shared" si="101"/>
        <v>-7.760540703608311E-2</v>
      </c>
    </row>
    <row r="1035" spans="1:12" x14ac:dyDescent="0.3">
      <c r="A1035" s="3">
        <v>43903</v>
      </c>
      <c r="B1035" s="18">
        <v>38.85</v>
      </c>
      <c r="C1035" s="16">
        <f t="shared" si="96"/>
        <v>3.5171862509991936E-2</v>
      </c>
      <c r="D1035" s="18">
        <v>84.97</v>
      </c>
      <c r="E1035" s="16">
        <f t="shared" si="97"/>
        <v>3.2066075549617379E-2</v>
      </c>
      <c r="F1035" s="18">
        <v>23.49</v>
      </c>
      <c r="G1035" s="16">
        <f t="shared" si="98"/>
        <v>1.7057569296374808E-3</v>
      </c>
      <c r="J1035" s="15">
        <f t="shared" si="99"/>
        <v>3.4616939508096953E-2</v>
      </c>
      <c r="K1035" s="15">
        <f t="shared" si="100"/>
        <v>3.1593438708071096E-2</v>
      </c>
      <c r="L1035" s="15">
        <f t="shared" si="101"/>
        <v>1.2353361194496831E-3</v>
      </c>
    </row>
    <row r="1036" spans="1:12" x14ac:dyDescent="0.3">
      <c r="A1036" s="3">
        <v>43906</v>
      </c>
      <c r="B1036" s="18">
        <v>36.270000000000003</v>
      </c>
      <c r="C1036" s="16">
        <f t="shared" si="96"/>
        <v>-6.6409266409266365E-2</v>
      </c>
      <c r="D1036" s="18">
        <v>79.97</v>
      </c>
      <c r="E1036" s="16">
        <f t="shared" si="97"/>
        <v>-5.8844297987524996E-2</v>
      </c>
      <c r="F1036" s="18">
        <v>22.26</v>
      </c>
      <c r="G1036" s="16">
        <f t="shared" si="98"/>
        <v>-5.2362707535121178E-2</v>
      </c>
      <c r="J1036" s="15">
        <f t="shared" si="99"/>
        <v>-6.6964189411161348E-2</v>
      </c>
      <c r="K1036" s="15">
        <f t="shared" si="100"/>
        <v>-5.9316934829071279E-2</v>
      </c>
      <c r="L1036" s="15">
        <f t="shared" si="101"/>
        <v>-5.2833128345308976E-2</v>
      </c>
    </row>
    <row r="1037" spans="1:12" x14ac:dyDescent="0.3">
      <c r="A1037" s="3">
        <v>43907</v>
      </c>
      <c r="B1037" s="18">
        <v>35.39</v>
      </c>
      <c r="C1037" s="16">
        <f t="shared" si="96"/>
        <v>-2.4262475875379219E-2</v>
      </c>
      <c r="D1037" s="18">
        <v>77.55</v>
      </c>
      <c r="E1037" s="16">
        <f t="shared" si="97"/>
        <v>-3.0261348005502064E-2</v>
      </c>
      <c r="F1037" s="18">
        <v>21.69</v>
      </c>
      <c r="G1037" s="16">
        <f t="shared" si="98"/>
        <v>-2.5606469002695476E-2</v>
      </c>
      <c r="J1037" s="15">
        <f t="shared" si="99"/>
        <v>-2.4817398877274206E-2</v>
      </c>
      <c r="K1037" s="15">
        <f t="shared" si="100"/>
        <v>-3.0733984847048344E-2</v>
      </c>
      <c r="L1037" s="15">
        <f t="shared" si="101"/>
        <v>-2.6076889812883274E-2</v>
      </c>
    </row>
    <row r="1038" spans="1:12" x14ac:dyDescent="0.3">
      <c r="A1038" s="3">
        <v>43908</v>
      </c>
      <c r="B1038" s="18">
        <v>33.549999999999997</v>
      </c>
      <c r="C1038" s="16">
        <f t="shared" si="96"/>
        <v>-5.1992088160497385E-2</v>
      </c>
      <c r="D1038" s="18">
        <v>73.14</v>
      </c>
      <c r="E1038" s="16">
        <f t="shared" si="97"/>
        <v>-5.6866537717601529E-2</v>
      </c>
      <c r="F1038" s="18">
        <v>20.5</v>
      </c>
      <c r="G1038" s="16">
        <f t="shared" si="98"/>
        <v>-5.486399262332875E-2</v>
      </c>
      <c r="J1038" s="15">
        <f t="shared" si="99"/>
        <v>-5.2547011162392368E-2</v>
      </c>
      <c r="K1038" s="15">
        <f t="shared" si="100"/>
        <v>-5.7339174559147811E-2</v>
      </c>
      <c r="L1038" s="15">
        <f t="shared" si="101"/>
        <v>-5.5334413433516548E-2</v>
      </c>
    </row>
    <row r="1039" spans="1:12" x14ac:dyDescent="0.3">
      <c r="A1039" s="3">
        <v>43909</v>
      </c>
      <c r="B1039" s="18">
        <v>32.83</v>
      </c>
      <c r="C1039" s="16">
        <f t="shared" si="96"/>
        <v>-2.1460506706408311E-2</v>
      </c>
      <c r="D1039" s="18">
        <v>70.930000000000007</v>
      </c>
      <c r="E1039" s="16">
        <f t="shared" si="97"/>
        <v>-3.0216024063439928E-2</v>
      </c>
      <c r="F1039" s="18">
        <v>19.48</v>
      </c>
      <c r="G1039" s="16">
        <f t="shared" si="98"/>
        <v>-4.9756097560975543E-2</v>
      </c>
      <c r="J1039" s="15">
        <f t="shared" si="99"/>
        <v>-2.2015429708303298E-2</v>
      </c>
      <c r="K1039" s="15">
        <f t="shared" si="100"/>
        <v>-3.0688660904986207E-2</v>
      </c>
      <c r="L1039" s="15">
        <f t="shared" si="101"/>
        <v>-5.0226518371163341E-2</v>
      </c>
    </row>
    <row r="1040" spans="1:12" x14ac:dyDescent="0.3">
      <c r="A1040" s="3">
        <v>43910</v>
      </c>
      <c r="B1040" s="18">
        <v>34.43</v>
      </c>
      <c r="C1040" s="16">
        <f t="shared" si="96"/>
        <v>4.8735912275357895E-2</v>
      </c>
      <c r="D1040" s="18">
        <v>73.8</v>
      </c>
      <c r="E1040" s="16">
        <f t="shared" si="97"/>
        <v>4.0462427745664664E-2</v>
      </c>
      <c r="F1040" s="18">
        <v>20.04</v>
      </c>
      <c r="G1040" s="16">
        <f t="shared" si="98"/>
        <v>2.8747433264886935E-2</v>
      </c>
      <c r="J1040" s="15">
        <f t="shared" si="99"/>
        <v>4.8180989273462912E-2</v>
      </c>
      <c r="K1040" s="15">
        <f t="shared" si="100"/>
        <v>3.9989790904118382E-2</v>
      </c>
      <c r="L1040" s="15">
        <f t="shared" si="101"/>
        <v>2.8277012454699137E-2</v>
      </c>
    </row>
    <row r="1041" spans="1:12" x14ac:dyDescent="0.3">
      <c r="A1041" s="3">
        <v>43913</v>
      </c>
      <c r="B1041" s="18">
        <v>30.12</v>
      </c>
      <c r="C1041" s="16">
        <f t="shared" si="96"/>
        <v>-0.12518152773743829</v>
      </c>
      <c r="D1041" s="18">
        <v>64.400000000000006</v>
      </c>
      <c r="E1041" s="16">
        <f t="shared" si="97"/>
        <v>-0.12737127371273704</v>
      </c>
      <c r="F1041" s="18">
        <v>17.63</v>
      </c>
      <c r="G1041" s="16">
        <f t="shared" si="98"/>
        <v>-0.12025948103792417</v>
      </c>
      <c r="J1041" s="15">
        <f t="shared" si="99"/>
        <v>-0.12573645073933329</v>
      </c>
      <c r="K1041" s="15">
        <f t="shared" si="100"/>
        <v>-0.12784391055428332</v>
      </c>
      <c r="L1041" s="15">
        <f t="shared" si="101"/>
        <v>-0.12072990184811196</v>
      </c>
    </row>
    <row r="1042" spans="1:12" x14ac:dyDescent="0.3">
      <c r="A1042" s="3">
        <v>43914</v>
      </c>
      <c r="B1042" s="18">
        <v>30.82</v>
      </c>
      <c r="C1042" s="16">
        <f t="shared" si="96"/>
        <v>2.3240371845949515E-2</v>
      </c>
      <c r="D1042" s="18">
        <v>65.42</v>
      </c>
      <c r="E1042" s="16">
        <f t="shared" si="97"/>
        <v>1.5838509316770111E-2</v>
      </c>
      <c r="F1042" s="18">
        <v>17.48</v>
      </c>
      <c r="G1042" s="16">
        <f t="shared" si="98"/>
        <v>-8.5082246171298559E-3</v>
      </c>
      <c r="J1042" s="15">
        <f t="shared" si="99"/>
        <v>2.2685448844054528E-2</v>
      </c>
      <c r="K1042" s="15">
        <f t="shared" si="100"/>
        <v>1.536587247522383E-2</v>
      </c>
      <c r="L1042" s="15">
        <f t="shared" si="101"/>
        <v>-8.9786454273176539E-3</v>
      </c>
    </row>
    <row r="1043" spans="1:12" x14ac:dyDescent="0.3">
      <c r="A1043" s="3">
        <v>43915</v>
      </c>
      <c r="B1043" s="18">
        <v>32.6</v>
      </c>
      <c r="C1043" s="16">
        <f t="shared" si="96"/>
        <v>5.7754704737183582E-2</v>
      </c>
      <c r="D1043" s="18">
        <v>67.31</v>
      </c>
      <c r="E1043" s="16">
        <f t="shared" si="97"/>
        <v>2.8890247630694033E-2</v>
      </c>
      <c r="F1043" s="18">
        <v>17.93</v>
      </c>
      <c r="G1043" s="16">
        <f t="shared" si="98"/>
        <v>2.5743707093821566E-2</v>
      </c>
      <c r="J1043" s="15">
        <f t="shared" si="99"/>
        <v>5.7199781735288599E-2</v>
      </c>
      <c r="K1043" s="15">
        <f t="shared" si="100"/>
        <v>2.8417610789147753E-2</v>
      </c>
      <c r="L1043" s="15">
        <f t="shared" si="101"/>
        <v>2.5273286283633768E-2</v>
      </c>
    </row>
    <row r="1044" spans="1:12" x14ac:dyDescent="0.3">
      <c r="A1044" s="3">
        <v>43916</v>
      </c>
      <c r="B1044" s="18">
        <v>33.75</v>
      </c>
      <c r="C1044" s="16">
        <f t="shared" si="96"/>
        <v>3.5276073619631809E-2</v>
      </c>
      <c r="D1044" s="18">
        <v>69.2</v>
      </c>
      <c r="E1044" s="16">
        <f t="shared" si="97"/>
        <v>2.8079037290150044E-2</v>
      </c>
      <c r="F1044" s="18">
        <v>18.48</v>
      </c>
      <c r="G1044" s="16">
        <f t="shared" si="98"/>
        <v>3.0674846625766916E-2</v>
      </c>
      <c r="J1044" s="15">
        <f t="shared" si="99"/>
        <v>3.4721150617736826E-2</v>
      </c>
      <c r="K1044" s="15">
        <f t="shared" si="100"/>
        <v>2.7606400448603765E-2</v>
      </c>
      <c r="L1044" s="15">
        <f t="shared" si="101"/>
        <v>3.0204425815579118E-2</v>
      </c>
    </row>
    <row r="1045" spans="1:12" x14ac:dyDescent="0.3">
      <c r="A1045" s="3">
        <v>43917</v>
      </c>
      <c r="B1045" s="18">
        <v>33.74</v>
      </c>
      <c r="C1045" s="16">
        <f t="shared" si="96"/>
        <v>-2.9629629629623899E-4</v>
      </c>
      <c r="D1045" s="18">
        <v>68.77</v>
      </c>
      <c r="E1045" s="16">
        <f t="shared" si="97"/>
        <v>-6.2138728323700709E-3</v>
      </c>
      <c r="F1045" s="18">
        <v>18.690000000000001</v>
      </c>
      <c r="G1045" s="16">
        <f t="shared" si="98"/>
        <v>1.1363636363636465E-2</v>
      </c>
      <c r="J1045" s="15">
        <f t="shared" si="99"/>
        <v>-8.5121929819122503E-4</v>
      </c>
      <c r="K1045" s="15">
        <f t="shared" si="100"/>
        <v>-6.6865096739163517E-3</v>
      </c>
      <c r="L1045" s="15">
        <f t="shared" si="101"/>
        <v>1.0893215553448667E-2</v>
      </c>
    </row>
    <row r="1046" spans="1:12" x14ac:dyDescent="0.3">
      <c r="A1046" s="3">
        <v>43920</v>
      </c>
      <c r="B1046" s="18">
        <v>32.659999999999997</v>
      </c>
      <c r="C1046" s="16">
        <f t="shared" si="96"/>
        <v>-3.2009484291642076E-2</v>
      </c>
      <c r="D1046" s="18">
        <v>67.08</v>
      </c>
      <c r="E1046" s="16">
        <f t="shared" si="97"/>
        <v>-2.457466918714557E-2</v>
      </c>
      <c r="F1046" s="18">
        <v>18.149999999999999</v>
      </c>
      <c r="G1046" s="16">
        <f t="shared" si="98"/>
        <v>-2.8892455858748112E-2</v>
      </c>
      <c r="J1046" s="15">
        <f t="shared" si="99"/>
        <v>-3.2564407293537059E-2</v>
      </c>
      <c r="K1046" s="15">
        <f t="shared" si="100"/>
        <v>-2.5047306028691849E-2</v>
      </c>
      <c r="L1046" s="15">
        <f t="shared" si="101"/>
        <v>-2.936287666893591E-2</v>
      </c>
    </row>
    <row r="1047" spans="1:12" x14ac:dyDescent="0.3">
      <c r="A1047" s="3">
        <v>43921</v>
      </c>
      <c r="B1047" s="18">
        <v>33.81</v>
      </c>
      <c r="C1047" s="16">
        <f t="shared" si="96"/>
        <v>3.5211267605633978E-2</v>
      </c>
      <c r="D1047" s="18">
        <v>68.959999999999994</v>
      </c>
      <c r="E1047" s="16">
        <f t="shared" si="97"/>
        <v>2.8026237328562909E-2</v>
      </c>
      <c r="F1047" s="18">
        <v>18.75</v>
      </c>
      <c r="G1047" s="16">
        <f t="shared" si="98"/>
        <v>3.3057851239669533E-2</v>
      </c>
      <c r="J1047" s="15">
        <f t="shared" si="99"/>
        <v>3.4656344603738995E-2</v>
      </c>
      <c r="K1047" s="15">
        <f t="shared" si="100"/>
        <v>2.7553600487016629E-2</v>
      </c>
      <c r="L1047" s="15">
        <f t="shared" si="101"/>
        <v>3.2587430429481735E-2</v>
      </c>
    </row>
    <row r="1048" spans="1:12" x14ac:dyDescent="0.3">
      <c r="A1048" s="3">
        <v>43922</v>
      </c>
      <c r="B1048" s="18">
        <v>32.520000000000003</v>
      </c>
      <c r="C1048" s="16">
        <f t="shared" si="96"/>
        <v>-3.8154392191659281E-2</v>
      </c>
      <c r="D1048" s="18">
        <v>67.59</v>
      </c>
      <c r="E1048" s="16">
        <f t="shared" si="97"/>
        <v>-1.9866589327146023E-2</v>
      </c>
      <c r="F1048" s="18">
        <v>18.5</v>
      </c>
      <c r="G1048" s="16">
        <f t="shared" si="98"/>
        <v>-1.3333333333333308E-2</v>
      </c>
      <c r="J1048" s="15">
        <f t="shared" si="99"/>
        <v>-3.8709315193554264E-2</v>
      </c>
      <c r="K1048" s="15">
        <f t="shared" si="100"/>
        <v>-2.0339226168692302E-2</v>
      </c>
      <c r="L1048" s="15">
        <f t="shared" si="101"/>
        <v>-1.3803754143521106E-2</v>
      </c>
    </row>
    <row r="1049" spans="1:12" x14ac:dyDescent="0.3">
      <c r="A1049" s="3">
        <v>43924</v>
      </c>
      <c r="B1049" s="18">
        <v>31.94</v>
      </c>
      <c r="C1049" s="16">
        <f t="shared" si="96"/>
        <v>-1.7835178351783609E-2</v>
      </c>
      <c r="D1049" s="18">
        <v>65.87</v>
      </c>
      <c r="E1049" s="16">
        <f t="shared" si="97"/>
        <v>-2.5447551412930869E-2</v>
      </c>
      <c r="F1049" s="18">
        <v>18.170000000000002</v>
      </c>
      <c r="G1049" s="16">
        <f t="shared" si="98"/>
        <v>-1.7837837837837767E-2</v>
      </c>
      <c r="J1049" s="15">
        <f t="shared" si="99"/>
        <v>-1.8390101353678596E-2</v>
      </c>
      <c r="K1049" s="15">
        <f t="shared" si="100"/>
        <v>-2.5920188254477148E-2</v>
      </c>
      <c r="L1049" s="15">
        <f t="shared" si="101"/>
        <v>-1.8308258648025565E-2</v>
      </c>
    </row>
    <row r="1050" spans="1:12" x14ac:dyDescent="0.3">
      <c r="A1050" s="3">
        <v>43928</v>
      </c>
      <c r="B1050" s="18">
        <v>34.619999999999997</v>
      </c>
      <c r="C1050" s="16">
        <f t="shared" si="96"/>
        <v>8.3907326236693613E-2</v>
      </c>
      <c r="D1050" s="18">
        <v>69.27</v>
      </c>
      <c r="E1050" s="16">
        <f t="shared" si="97"/>
        <v>5.1616821011082337E-2</v>
      </c>
      <c r="F1050" s="18">
        <v>18.559999999999999</v>
      </c>
      <c r="G1050" s="16">
        <f t="shared" si="98"/>
        <v>2.1463951568519324E-2</v>
      </c>
      <c r="J1050" s="15">
        <f t="shared" si="99"/>
        <v>8.335240323479863E-2</v>
      </c>
      <c r="K1050" s="15">
        <f t="shared" si="100"/>
        <v>5.1144184169536054E-2</v>
      </c>
      <c r="L1050" s="15">
        <f t="shared" si="101"/>
        <v>2.0993530758331526E-2</v>
      </c>
    </row>
    <row r="1051" spans="1:12" x14ac:dyDescent="0.3">
      <c r="A1051" s="3">
        <v>43929</v>
      </c>
      <c r="B1051" s="18">
        <v>34.630000000000003</v>
      </c>
      <c r="C1051" s="16">
        <f t="shared" si="96"/>
        <v>2.8885037550563375E-4</v>
      </c>
      <c r="D1051" s="18">
        <v>70.61</v>
      </c>
      <c r="E1051" s="16">
        <f t="shared" si="97"/>
        <v>1.9344593619171402E-2</v>
      </c>
      <c r="F1051" s="18">
        <v>18.739999999999998</v>
      </c>
      <c r="G1051" s="16">
        <f t="shared" si="98"/>
        <v>9.6982758620689502E-3</v>
      </c>
      <c r="J1051" s="15">
        <f t="shared" si="99"/>
        <v>-2.6607262638935229E-4</v>
      </c>
      <c r="K1051" s="15">
        <f t="shared" si="100"/>
        <v>1.8871956777625123E-2</v>
      </c>
      <c r="L1051" s="15">
        <f t="shared" si="101"/>
        <v>9.2278550518811522E-3</v>
      </c>
    </row>
    <row r="1052" spans="1:12" x14ac:dyDescent="0.3">
      <c r="A1052" s="3">
        <v>43930</v>
      </c>
      <c r="B1052" s="18">
        <v>36.1</v>
      </c>
      <c r="C1052" s="16">
        <f t="shared" si="96"/>
        <v>4.244874386370201E-2</v>
      </c>
      <c r="D1052" s="18">
        <v>72.92</v>
      </c>
      <c r="E1052" s="16">
        <f t="shared" si="97"/>
        <v>3.2714912901855353E-2</v>
      </c>
      <c r="F1052" s="18">
        <v>19.239999999999998</v>
      </c>
      <c r="G1052" s="16">
        <f t="shared" si="98"/>
        <v>2.6680896478121774E-2</v>
      </c>
      <c r="J1052" s="15">
        <f t="shared" si="99"/>
        <v>4.1893820861807027E-2</v>
      </c>
      <c r="K1052" s="15">
        <f t="shared" si="100"/>
        <v>3.2242276060309071E-2</v>
      </c>
      <c r="L1052" s="15">
        <f t="shared" si="101"/>
        <v>2.6210475667933976E-2</v>
      </c>
    </row>
    <row r="1053" spans="1:12" x14ac:dyDescent="0.3">
      <c r="A1053" s="3">
        <v>43934</v>
      </c>
      <c r="B1053" s="18">
        <v>35.82</v>
      </c>
      <c r="C1053" s="16">
        <f t="shared" si="96"/>
        <v>-7.7562326869806686E-3</v>
      </c>
      <c r="D1053" s="18">
        <v>72.14</v>
      </c>
      <c r="E1053" s="16">
        <f t="shared" si="97"/>
        <v>-1.0696653867251826E-2</v>
      </c>
      <c r="F1053" s="18">
        <v>19.010000000000002</v>
      </c>
      <c r="G1053" s="16">
        <f t="shared" si="98"/>
        <v>-1.1954261954261747E-2</v>
      </c>
      <c r="J1053" s="15">
        <f t="shared" si="99"/>
        <v>-8.3111556888756551E-3</v>
      </c>
      <c r="K1053" s="15">
        <f t="shared" si="100"/>
        <v>-1.1169290708798107E-2</v>
      </c>
      <c r="L1053" s="15">
        <f t="shared" si="101"/>
        <v>-1.2424682764449545E-2</v>
      </c>
    </row>
    <row r="1054" spans="1:12" x14ac:dyDescent="0.3">
      <c r="A1054" s="3">
        <v>43936</v>
      </c>
      <c r="B1054" s="18">
        <v>35.65</v>
      </c>
      <c r="C1054" s="16">
        <f t="shared" si="96"/>
        <v>-4.745951982132901E-3</v>
      </c>
      <c r="D1054" s="18">
        <v>73.17</v>
      </c>
      <c r="E1054" s="16">
        <f t="shared" si="97"/>
        <v>1.4277793179927833E-2</v>
      </c>
      <c r="F1054" s="18">
        <v>19.239999999999998</v>
      </c>
      <c r="G1054" s="16">
        <f t="shared" si="98"/>
        <v>1.2098895318253478E-2</v>
      </c>
      <c r="J1054" s="15">
        <f t="shared" si="99"/>
        <v>-5.3008749840278875E-3</v>
      </c>
      <c r="K1054" s="15">
        <f t="shared" si="100"/>
        <v>1.3805156338381553E-2</v>
      </c>
      <c r="L1054" s="15">
        <f t="shared" si="101"/>
        <v>1.162847450806568E-2</v>
      </c>
    </row>
    <row r="1055" spans="1:12" x14ac:dyDescent="0.3">
      <c r="A1055" s="3">
        <v>43937</v>
      </c>
      <c r="B1055" s="18">
        <v>35.97</v>
      </c>
      <c r="C1055" s="16">
        <f t="shared" si="96"/>
        <v>8.9761570827489034E-3</v>
      </c>
      <c r="D1055" s="18">
        <v>74.150000000000006</v>
      </c>
      <c r="E1055" s="16">
        <f t="shared" si="97"/>
        <v>1.3393467268006054E-2</v>
      </c>
      <c r="F1055" s="18">
        <v>19.5</v>
      </c>
      <c r="G1055" s="16">
        <f t="shared" si="98"/>
        <v>1.3513513513513598E-2</v>
      </c>
      <c r="J1055" s="15">
        <f t="shared" si="99"/>
        <v>8.421234080853917E-3</v>
      </c>
      <c r="K1055" s="15">
        <f t="shared" si="100"/>
        <v>1.2920830426459773E-2</v>
      </c>
      <c r="L1055" s="15">
        <f t="shared" si="101"/>
        <v>1.30430927033258E-2</v>
      </c>
    </row>
    <row r="1056" spans="1:12" x14ac:dyDescent="0.3">
      <c r="A1056" s="3">
        <v>43938</v>
      </c>
      <c r="B1056" s="18">
        <v>37.11</v>
      </c>
      <c r="C1056" s="16">
        <f t="shared" si="96"/>
        <v>3.1693077564637129E-2</v>
      </c>
      <c r="D1056" s="18">
        <v>75.650000000000006</v>
      </c>
      <c r="E1056" s="16">
        <f t="shared" si="97"/>
        <v>2.0229265003371522E-2</v>
      </c>
      <c r="F1056" s="18">
        <v>20.23</v>
      </c>
      <c r="G1056" s="16">
        <f t="shared" si="98"/>
        <v>3.7435897435897481E-2</v>
      </c>
      <c r="J1056" s="15">
        <f t="shared" si="99"/>
        <v>3.1138154562742142E-2</v>
      </c>
      <c r="K1056" s="15">
        <f t="shared" si="100"/>
        <v>1.9756628161825242E-2</v>
      </c>
      <c r="L1056" s="15">
        <f t="shared" si="101"/>
        <v>3.6965476625709683E-2</v>
      </c>
    </row>
    <row r="1057" spans="1:12" x14ac:dyDescent="0.3">
      <c r="A1057" s="3">
        <v>43941</v>
      </c>
      <c r="B1057" s="18">
        <v>36.96</v>
      </c>
      <c r="C1057" s="16">
        <f t="shared" si="96"/>
        <v>-4.0420371867421201E-3</v>
      </c>
      <c r="D1057" s="18">
        <v>76.260000000000005</v>
      </c>
      <c r="E1057" s="16">
        <f t="shared" si="97"/>
        <v>8.0634500991407787E-3</v>
      </c>
      <c r="F1057" s="18">
        <v>20.5</v>
      </c>
      <c r="G1057" s="16">
        <f t="shared" si="98"/>
        <v>1.334651507661877E-2</v>
      </c>
      <c r="J1057" s="15">
        <f t="shared" si="99"/>
        <v>-4.5969601886371066E-3</v>
      </c>
      <c r="K1057" s="15">
        <f t="shared" si="100"/>
        <v>7.5908132575944979E-3</v>
      </c>
      <c r="L1057" s="15">
        <f t="shared" si="101"/>
        <v>1.2876094266430972E-2</v>
      </c>
    </row>
    <row r="1058" spans="1:12" x14ac:dyDescent="0.3">
      <c r="A1058" s="3">
        <v>43942</v>
      </c>
      <c r="B1058" s="18">
        <v>35.840000000000003</v>
      </c>
      <c r="C1058" s="16">
        <f t="shared" si="96"/>
        <v>-3.0303030303030276E-2</v>
      </c>
      <c r="D1058" s="18">
        <v>73.77</v>
      </c>
      <c r="E1058" s="16">
        <f t="shared" si="97"/>
        <v>-3.2651455546813701E-2</v>
      </c>
      <c r="F1058" s="18">
        <v>19.77</v>
      </c>
      <c r="G1058" s="16">
        <f t="shared" si="98"/>
        <v>-3.5609756097561007E-2</v>
      </c>
      <c r="J1058" s="15">
        <f t="shared" si="99"/>
        <v>-3.0857953304925263E-2</v>
      </c>
      <c r="K1058" s="15">
        <f t="shared" si="100"/>
        <v>-3.3124092388359984E-2</v>
      </c>
      <c r="L1058" s="15">
        <f t="shared" si="101"/>
        <v>-3.6080176907748805E-2</v>
      </c>
    </row>
    <row r="1059" spans="1:12" x14ac:dyDescent="0.3">
      <c r="A1059" s="3">
        <v>43943</v>
      </c>
      <c r="B1059" s="18">
        <v>36.35</v>
      </c>
      <c r="C1059" s="16">
        <f t="shared" si="96"/>
        <v>1.4229910714285587E-2</v>
      </c>
      <c r="D1059" s="18">
        <v>74.87</v>
      </c>
      <c r="E1059" s="16">
        <f t="shared" si="97"/>
        <v>1.4911210519181317E-2</v>
      </c>
      <c r="F1059" s="18">
        <v>19.82</v>
      </c>
      <c r="G1059" s="16">
        <f t="shared" si="98"/>
        <v>2.5290844714214167E-3</v>
      </c>
      <c r="J1059" s="15">
        <f t="shared" si="99"/>
        <v>1.3674987712390601E-2</v>
      </c>
      <c r="K1059" s="15">
        <f t="shared" si="100"/>
        <v>1.4438573677635036E-2</v>
      </c>
      <c r="L1059" s="15">
        <f t="shared" si="101"/>
        <v>2.0586636612336191E-3</v>
      </c>
    </row>
    <row r="1060" spans="1:12" x14ac:dyDescent="0.3">
      <c r="A1060" s="3">
        <v>43944</v>
      </c>
      <c r="B1060" s="18">
        <v>36.729999999999997</v>
      </c>
      <c r="C1060" s="16">
        <f t="shared" si="96"/>
        <v>1.0453920220082402E-2</v>
      </c>
      <c r="D1060" s="18">
        <v>75.739999999999995</v>
      </c>
      <c r="E1060" s="16">
        <f t="shared" si="97"/>
        <v>1.1620141578736254E-2</v>
      </c>
      <c r="F1060" s="18">
        <v>20.04</v>
      </c>
      <c r="G1060" s="16">
        <f t="shared" si="98"/>
        <v>1.1099899091826293E-2</v>
      </c>
      <c r="J1060" s="15">
        <f t="shared" si="99"/>
        <v>9.8989972181874157E-3</v>
      </c>
      <c r="K1060" s="15">
        <f t="shared" si="100"/>
        <v>1.1147504737189973E-2</v>
      </c>
      <c r="L1060" s="15">
        <f t="shared" si="101"/>
        <v>1.0629478281638495E-2</v>
      </c>
    </row>
    <row r="1061" spans="1:12" x14ac:dyDescent="0.3">
      <c r="A1061" s="3">
        <v>43945</v>
      </c>
      <c r="B1061" s="18">
        <v>36.06</v>
      </c>
      <c r="C1061" s="16">
        <f t="shared" si="96"/>
        <v>-1.8241219711407464E-2</v>
      </c>
      <c r="D1061" s="18">
        <v>73.69</v>
      </c>
      <c r="E1061" s="16">
        <f t="shared" si="97"/>
        <v>-2.7066279376815383E-2</v>
      </c>
      <c r="F1061" s="18">
        <v>19.61</v>
      </c>
      <c r="G1061" s="16">
        <f t="shared" si="98"/>
        <v>-2.145708582834327E-2</v>
      </c>
      <c r="J1061" s="15">
        <f t="shared" si="99"/>
        <v>-1.879614271330245E-2</v>
      </c>
      <c r="K1061" s="15">
        <f t="shared" si="100"/>
        <v>-2.7538916218361662E-2</v>
      </c>
      <c r="L1061" s="15">
        <f t="shared" si="101"/>
        <v>-2.1927506638531068E-2</v>
      </c>
    </row>
    <row r="1062" spans="1:12" x14ac:dyDescent="0.3">
      <c r="A1062" s="3">
        <v>43948</v>
      </c>
      <c r="B1062" s="18">
        <v>36.549999999999997</v>
      </c>
      <c r="C1062" s="16">
        <f t="shared" si="96"/>
        <v>1.3588463671658113E-2</v>
      </c>
      <c r="D1062" s="18">
        <v>74.040000000000006</v>
      </c>
      <c r="E1062" s="16">
        <f t="shared" si="97"/>
        <v>4.7496268150359899E-3</v>
      </c>
      <c r="F1062" s="18">
        <v>19.579999999999998</v>
      </c>
      <c r="G1062" s="16">
        <f t="shared" si="98"/>
        <v>-1.5298317185110655E-3</v>
      </c>
      <c r="J1062" s="15">
        <f t="shared" si="99"/>
        <v>1.3033540669763127E-2</v>
      </c>
      <c r="K1062" s="15">
        <f t="shared" si="100"/>
        <v>4.2769899734897091E-3</v>
      </c>
      <c r="L1062" s="15">
        <f t="shared" si="101"/>
        <v>-2.000252528698863E-3</v>
      </c>
    </row>
    <row r="1063" spans="1:12" x14ac:dyDescent="0.3">
      <c r="A1063" s="3">
        <v>43949</v>
      </c>
      <c r="B1063" s="18">
        <v>36.76</v>
      </c>
      <c r="C1063" s="16">
        <f t="shared" si="96"/>
        <v>5.745554035567757E-3</v>
      </c>
      <c r="D1063" s="18">
        <v>74.599999999999994</v>
      </c>
      <c r="E1063" s="16">
        <f t="shared" si="97"/>
        <v>7.5634792004319884E-3</v>
      </c>
      <c r="F1063" s="18">
        <v>19.66</v>
      </c>
      <c r="G1063" s="16">
        <f t="shared" si="98"/>
        <v>4.0858018386109585E-3</v>
      </c>
      <c r="J1063" s="15">
        <f t="shared" si="99"/>
        <v>5.1906310336727705E-3</v>
      </c>
      <c r="K1063" s="15">
        <f t="shared" si="100"/>
        <v>7.0908423588857076E-3</v>
      </c>
      <c r="L1063" s="15">
        <f t="shared" si="101"/>
        <v>3.6153810284231609E-3</v>
      </c>
    </row>
    <row r="1064" spans="1:12" x14ac:dyDescent="0.3">
      <c r="A1064" s="3">
        <v>43950</v>
      </c>
      <c r="B1064" s="18">
        <v>37.35</v>
      </c>
      <c r="C1064" s="16">
        <f t="shared" si="96"/>
        <v>1.6050054406964165E-2</v>
      </c>
      <c r="D1064" s="18">
        <v>75.510000000000005</v>
      </c>
      <c r="E1064" s="16">
        <f t="shared" si="97"/>
        <v>1.2198391420911614E-2</v>
      </c>
      <c r="F1064" s="18">
        <v>19.78</v>
      </c>
      <c r="G1064" s="16">
        <f t="shared" si="98"/>
        <v>6.1037639877925542E-3</v>
      </c>
      <c r="J1064" s="15">
        <f t="shared" si="99"/>
        <v>1.5495131405069178E-2</v>
      </c>
      <c r="K1064" s="15">
        <f t="shared" si="100"/>
        <v>1.1725754579365333E-2</v>
      </c>
      <c r="L1064" s="15">
        <f t="shared" si="101"/>
        <v>5.6333431776047563E-3</v>
      </c>
    </row>
    <row r="1065" spans="1:12" x14ac:dyDescent="0.3">
      <c r="A1065" s="3">
        <v>43951</v>
      </c>
      <c r="B1065" s="18">
        <v>38.56</v>
      </c>
      <c r="C1065" s="16">
        <f t="shared" si="96"/>
        <v>3.2396251673360021E-2</v>
      </c>
      <c r="D1065" s="18">
        <v>77.510000000000005</v>
      </c>
      <c r="E1065" s="16">
        <f t="shared" si="97"/>
        <v>2.6486558071778576E-2</v>
      </c>
      <c r="F1065" s="18">
        <v>20.12</v>
      </c>
      <c r="G1065" s="16">
        <f t="shared" si="98"/>
        <v>1.7189079878665359E-2</v>
      </c>
      <c r="J1065" s="15">
        <f t="shared" si="99"/>
        <v>3.1841328671465038E-2</v>
      </c>
      <c r="K1065" s="15">
        <f t="shared" si="100"/>
        <v>2.6013921230232297E-2</v>
      </c>
      <c r="L1065" s="15">
        <f t="shared" si="101"/>
        <v>1.6718659068477561E-2</v>
      </c>
    </row>
    <row r="1066" spans="1:12" x14ac:dyDescent="0.3">
      <c r="A1066" s="3">
        <v>43955</v>
      </c>
      <c r="B1066" s="18">
        <v>36.549999999999997</v>
      </c>
      <c r="C1066" s="16">
        <f t="shared" si="96"/>
        <v>-5.2126556016597658E-2</v>
      </c>
      <c r="D1066" s="18">
        <v>73.959999999999994</v>
      </c>
      <c r="E1066" s="16">
        <f t="shared" si="97"/>
        <v>-4.5800541865565925E-2</v>
      </c>
      <c r="F1066" s="18">
        <v>19.440000000000001</v>
      </c>
      <c r="G1066" s="16">
        <f t="shared" si="98"/>
        <v>-3.379721669980118E-2</v>
      </c>
      <c r="J1066" s="15">
        <f t="shared" si="99"/>
        <v>-5.2681479018492641E-2</v>
      </c>
      <c r="K1066" s="15">
        <f t="shared" si="100"/>
        <v>-4.6273178707112207E-2</v>
      </c>
      <c r="L1066" s="15">
        <f t="shared" si="101"/>
        <v>-3.4267637509988978E-2</v>
      </c>
    </row>
    <row r="1067" spans="1:12" x14ac:dyDescent="0.3">
      <c r="A1067" s="3">
        <v>43956</v>
      </c>
      <c r="B1067" s="18">
        <v>36.25</v>
      </c>
      <c r="C1067" s="16">
        <f t="shared" si="96"/>
        <v>-8.2079343365252244E-3</v>
      </c>
      <c r="D1067" s="18">
        <v>73.16</v>
      </c>
      <c r="E1067" s="16">
        <f t="shared" si="97"/>
        <v>-1.0816657652785278E-2</v>
      </c>
      <c r="F1067" s="18">
        <v>19.2</v>
      </c>
      <c r="G1067" s="16">
        <f t="shared" si="98"/>
        <v>-1.2345679012345734E-2</v>
      </c>
      <c r="J1067" s="15">
        <f t="shared" si="99"/>
        <v>-8.7628573384202109E-3</v>
      </c>
      <c r="K1067" s="15">
        <f t="shared" si="100"/>
        <v>-1.1289294494331558E-2</v>
      </c>
      <c r="L1067" s="15">
        <f t="shared" si="101"/>
        <v>-1.2816099822533532E-2</v>
      </c>
    </row>
    <row r="1068" spans="1:12" x14ac:dyDescent="0.3">
      <c r="A1068" s="3">
        <v>43957</v>
      </c>
      <c r="B1068" s="18">
        <v>36.58</v>
      </c>
      <c r="C1068" s="16">
        <f t="shared" si="96"/>
        <v>9.1034482758620694E-3</v>
      </c>
      <c r="D1068" s="18">
        <v>73.650000000000006</v>
      </c>
      <c r="E1068" s="16">
        <f t="shared" si="97"/>
        <v>6.6976489885184343E-3</v>
      </c>
      <c r="F1068" s="18">
        <v>19.260000000000002</v>
      </c>
      <c r="G1068" s="16">
        <f t="shared" si="98"/>
        <v>3.1250000000000444E-3</v>
      </c>
      <c r="J1068" s="15">
        <f t="shared" si="99"/>
        <v>8.5485252739670829E-3</v>
      </c>
      <c r="K1068" s="15">
        <f t="shared" si="100"/>
        <v>6.2250121469721535E-3</v>
      </c>
      <c r="L1068" s="15">
        <f t="shared" si="101"/>
        <v>2.6545791898122469E-3</v>
      </c>
    </row>
    <row r="1069" spans="1:12" x14ac:dyDescent="0.3">
      <c r="A1069" s="3">
        <v>43958</v>
      </c>
      <c r="B1069" s="18">
        <v>36.229999999999997</v>
      </c>
      <c r="C1069" s="16">
        <f t="shared" si="96"/>
        <v>-9.5680699835976046E-3</v>
      </c>
      <c r="D1069" s="18">
        <v>73.38</v>
      </c>
      <c r="E1069" s="16">
        <f t="shared" si="97"/>
        <v>-3.6659877800409024E-3</v>
      </c>
      <c r="F1069" s="18">
        <v>19.27</v>
      </c>
      <c r="G1069" s="16">
        <f t="shared" si="98"/>
        <v>5.1921079958461291E-4</v>
      </c>
      <c r="J1069" s="15">
        <f t="shared" si="99"/>
        <v>-1.0122992985492591E-2</v>
      </c>
      <c r="K1069" s="15">
        <f t="shared" si="100"/>
        <v>-4.1386246215871832E-3</v>
      </c>
      <c r="L1069" s="15">
        <f t="shared" si="101"/>
        <v>4.8789989396815219E-5</v>
      </c>
    </row>
    <row r="1070" spans="1:12" x14ac:dyDescent="0.3">
      <c r="A1070" s="3">
        <v>43959</v>
      </c>
      <c r="B1070" s="18">
        <v>36.380000000000003</v>
      </c>
      <c r="C1070" s="16">
        <f t="shared" si="96"/>
        <v>4.1402152911953483E-3</v>
      </c>
      <c r="D1070" s="18">
        <v>73.319999999999993</v>
      </c>
      <c r="E1070" s="16">
        <f t="shared" si="97"/>
        <v>-8.1766148814399475E-4</v>
      </c>
      <c r="F1070" s="18">
        <v>19.059999999999999</v>
      </c>
      <c r="G1070" s="16">
        <f t="shared" si="98"/>
        <v>-1.089776855215363E-2</v>
      </c>
      <c r="J1070" s="15">
        <f t="shared" si="99"/>
        <v>3.5852922893003622E-3</v>
      </c>
      <c r="K1070" s="15">
        <f t="shared" si="100"/>
        <v>-1.2902983296902756E-3</v>
      </c>
      <c r="L1070" s="15">
        <f t="shared" si="101"/>
        <v>-1.1368189362341428E-2</v>
      </c>
    </row>
    <row r="1071" spans="1:12" x14ac:dyDescent="0.3">
      <c r="A1071" s="3">
        <v>43962</v>
      </c>
      <c r="B1071" s="18">
        <v>36.450000000000003</v>
      </c>
      <c r="C1071" s="16">
        <f t="shared" si="96"/>
        <v>1.9241341396372125E-3</v>
      </c>
      <c r="D1071" s="18">
        <v>73.44</v>
      </c>
      <c r="E1071" s="16">
        <f t="shared" si="97"/>
        <v>1.6366612111293755E-3</v>
      </c>
      <c r="F1071" s="18">
        <v>19</v>
      </c>
      <c r="G1071" s="16">
        <f t="shared" si="98"/>
        <v>-3.1479538300104304E-3</v>
      </c>
      <c r="J1071" s="15">
        <f t="shared" si="99"/>
        <v>1.3692111377422264E-3</v>
      </c>
      <c r="K1071" s="15">
        <f t="shared" si="100"/>
        <v>1.1640243695830946E-3</v>
      </c>
      <c r="L1071" s="15">
        <f t="shared" si="101"/>
        <v>-3.6183746401982279E-3</v>
      </c>
    </row>
    <row r="1072" spans="1:12" x14ac:dyDescent="0.3">
      <c r="A1072" s="3">
        <v>43963</v>
      </c>
      <c r="B1072" s="18">
        <v>36.51</v>
      </c>
      <c r="C1072" s="16">
        <f t="shared" si="96"/>
        <v>1.6460905349793276E-3</v>
      </c>
      <c r="D1072" s="18">
        <v>73.33</v>
      </c>
      <c r="E1072" s="16">
        <f t="shared" si="97"/>
        <v>-1.4978213507624849E-3</v>
      </c>
      <c r="F1072" s="18">
        <v>18.91</v>
      </c>
      <c r="G1072" s="16">
        <f t="shared" si="98"/>
        <v>-4.7368421052631504E-3</v>
      </c>
      <c r="J1072" s="15">
        <f t="shared" si="99"/>
        <v>1.0911675330843415E-3</v>
      </c>
      <c r="K1072" s="15">
        <f t="shared" si="100"/>
        <v>-1.9704581923087657E-3</v>
      </c>
      <c r="L1072" s="15">
        <f t="shared" si="101"/>
        <v>-5.2072629154509484E-3</v>
      </c>
    </row>
    <row r="1073" spans="1:12" x14ac:dyDescent="0.3">
      <c r="A1073" s="3">
        <v>43964</v>
      </c>
      <c r="B1073" s="18">
        <v>37.21</v>
      </c>
      <c r="C1073" s="16">
        <f t="shared" si="96"/>
        <v>1.9172829361818744E-2</v>
      </c>
      <c r="D1073" s="18">
        <v>74.739999999999995</v>
      </c>
      <c r="E1073" s="16">
        <f t="shared" si="97"/>
        <v>1.9228146733942353E-2</v>
      </c>
      <c r="F1073" s="18">
        <v>19.3</v>
      </c>
      <c r="G1073" s="16">
        <f t="shared" si="98"/>
        <v>2.0624008461131771E-2</v>
      </c>
      <c r="J1073" s="15">
        <f t="shared" si="99"/>
        <v>1.8617906359923758E-2</v>
      </c>
      <c r="K1073" s="15">
        <f t="shared" si="100"/>
        <v>1.8755509892396074E-2</v>
      </c>
      <c r="L1073" s="15">
        <f t="shared" si="101"/>
        <v>2.0153587650943973E-2</v>
      </c>
    </row>
    <row r="1074" spans="1:12" x14ac:dyDescent="0.3">
      <c r="A1074" s="3">
        <v>43965</v>
      </c>
      <c r="B1074" s="18">
        <v>36.29</v>
      </c>
      <c r="C1074" s="16">
        <f t="shared" si="96"/>
        <v>-2.4724536414942211E-2</v>
      </c>
      <c r="D1074" s="18">
        <v>74.069999999999993</v>
      </c>
      <c r="E1074" s="16">
        <f t="shared" si="97"/>
        <v>-8.9644099545089784E-3</v>
      </c>
      <c r="F1074" s="18">
        <v>19.100000000000001</v>
      </c>
      <c r="G1074" s="16">
        <f t="shared" si="98"/>
        <v>-1.0362694300518061E-2</v>
      </c>
      <c r="J1074" s="15">
        <f t="shared" si="99"/>
        <v>-2.5279459416837197E-2</v>
      </c>
      <c r="K1074" s="15">
        <f t="shared" si="100"/>
        <v>-9.4370467960552592E-3</v>
      </c>
      <c r="L1074" s="15">
        <f t="shared" si="101"/>
        <v>-1.0833115110705858E-2</v>
      </c>
    </row>
    <row r="1075" spans="1:12" x14ac:dyDescent="0.3">
      <c r="A1075" s="3">
        <v>43966</v>
      </c>
      <c r="B1075" s="18">
        <v>36.35</v>
      </c>
      <c r="C1075" s="16">
        <f t="shared" si="96"/>
        <v>1.6533480297602487E-3</v>
      </c>
      <c r="D1075" s="18">
        <v>73.900000000000006</v>
      </c>
      <c r="E1075" s="16">
        <f t="shared" si="97"/>
        <v>-2.2951262319426124E-3</v>
      </c>
      <c r="F1075" s="18">
        <v>19.059999999999999</v>
      </c>
      <c r="G1075" s="16">
        <f t="shared" si="98"/>
        <v>-2.0942408376964927E-3</v>
      </c>
      <c r="J1075" s="15">
        <f t="shared" si="99"/>
        <v>1.0984250278652627E-3</v>
      </c>
      <c r="K1075" s="15">
        <f t="shared" si="100"/>
        <v>-2.7677630734888933E-3</v>
      </c>
      <c r="L1075" s="15">
        <f t="shared" si="101"/>
        <v>-2.5646616478842903E-3</v>
      </c>
    </row>
    <row r="1076" spans="1:12" x14ac:dyDescent="0.3">
      <c r="A1076" s="3">
        <v>43969</v>
      </c>
      <c r="B1076" s="18">
        <v>35.04</v>
      </c>
      <c r="C1076" s="16">
        <f t="shared" si="96"/>
        <v>-3.603851444291617E-2</v>
      </c>
      <c r="D1076" s="18">
        <v>70.77</v>
      </c>
      <c r="E1076" s="16">
        <f t="shared" si="97"/>
        <v>-4.235453315290949E-2</v>
      </c>
      <c r="F1076" s="18">
        <v>18.43</v>
      </c>
      <c r="G1076" s="16">
        <f t="shared" si="98"/>
        <v>-3.305351521511013E-2</v>
      </c>
      <c r="J1076" s="15">
        <f t="shared" si="99"/>
        <v>-3.6593437444811153E-2</v>
      </c>
      <c r="K1076" s="15">
        <f t="shared" si="100"/>
        <v>-4.2827169994455773E-2</v>
      </c>
      <c r="L1076" s="15">
        <f t="shared" si="101"/>
        <v>-3.3523936025297928E-2</v>
      </c>
    </row>
    <row r="1077" spans="1:12" x14ac:dyDescent="0.3">
      <c r="A1077" s="3">
        <v>43970</v>
      </c>
      <c r="B1077" s="18">
        <v>35.43</v>
      </c>
      <c r="C1077" s="16">
        <f t="shared" si="96"/>
        <v>1.1130136986301276E-2</v>
      </c>
      <c r="D1077" s="18">
        <v>71.430000000000007</v>
      </c>
      <c r="E1077" s="16">
        <f t="shared" si="97"/>
        <v>9.3259855871132835E-3</v>
      </c>
      <c r="F1077" s="18">
        <v>18.45</v>
      </c>
      <c r="G1077" s="16">
        <f t="shared" si="98"/>
        <v>1.0851871947910041E-3</v>
      </c>
      <c r="J1077" s="15">
        <f t="shared" si="99"/>
        <v>1.0575213984406289E-2</v>
      </c>
      <c r="K1077" s="15">
        <f t="shared" si="100"/>
        <v>8.8533487455670027E-3</v>
      </c>
      <c r="L1077" s="15">
        <f t="shared" si="101"/>
        <v>6.1476638460320637E-4</v>
      </c>
    </row>
    <row r="1078" spans="1:12" x14ac:dyDescent="0.3">
      <c r="A1078" s="3">
        <v>43971</v>
      </c>
      <c r="B1078" s="18">
        <v>36.130000000000003</v>
      </c>
      <c r="C1078" s="16">
        <f t="shared" si="96"/>
        <v>1.9757267852102744E-2</v>
      </c>
      <c r="D1078" s="18">
        <v>72.45</v>
      </c>
      <c r="E1078" s="16">
        <f t="shared" si="97"/>
        <v>1.4279714405711852E-2</v>
      </c>
      <c r="F1078" s="18">
        <v>18.7</v>
      </c>
      <c r="G1078" s="16">
        <f t="shared" si="98"/>
        <v>1.3550135501354976E-2</v>
      </c>
      <c r="J1078" s="15">
        <f t="shared" si="99"/>
        <v>1.9202344850207758E-2</v>
      </c>
      <c r="K1078" s="15">
        <f t="shared" si="100"/>
        <v>1.3807077564165571E-2</v>
      </c>
      <c r="L1078" s="15">
        <f t="shared" si="101"/>
        <v>1.3079714691167178E-2</v>
      </c>
    </row>
    <row r="1079" spans="1:12" x14ac:dyDescent="0.3">
      <c r="A1079" s="3">
        <v>43972</v>
      </c>
      <c r="B1079" s="18">
        <v>36.43</v>
      </c>
      <c r="C1079" s="16">
        <f t="shared" si="96"/>
        <v>8.3033490174369007E-3</v>
      </c>
      <c r="D1079" s="18">
        <v>73.42</v>
      </c>
      <c r="E1079" s="16">
        <f t="shared" si="97"/>
        <v>1.3388543823326327E-2</v>
      </c>
      <c r="F1079" s="18">
        <v>18.71</v>
      </c>
      <c r="G1079" s="16">
        <f t="shared" si="98"/>
        <v>5.3475935828894983E-4</v>
      </c>
      <c r="J1079" s="15">
        <f t="shared" si="99"/>
        <v>7.7484260155419142E-3</v>
      </c>
      <c r="K1079" s="15">
        <f t="shared" si="100"/>
        <v>1.2915906981780046E-2</v>
      </c>
      <c r="L1079" s="15">
        <f t="shared" si="101"/>
        <v>6.4338548101152131E-5</v>
      </c>
    </row>
    <row r="1080" spans="1:12" x14ac:dyDescent="0.3">
      <c r="A1080" s="3">
        <v>43973</v>
      </c>
      <c r="B1080" s="18">
        <v>36.18</v>
      </c>
      <c r="C1080" s="16">
        <f t="shared" si="96"/>
        <v>-6.8624759813340486E-3</v>
      </c>
      <c r="D1080" s="18">
        <v>73.09</v>
      </c>
      <c r="E1080" s="16">
        <f t="shared" si="97"/>
        <v>-4.4946880958866009E-3</v>
      </c>
      <c r="F1080" s="18">
        <v>18.63</v>
      </c>
      <c r="G1080" s="16">
        <f t="shared" si="98"/>
        <v>-4.2757883484768611E-3</v>
      </c>
      <c r="J1080" s="15">
        <f t="shared" si="99"/>
        <v>-7.417398983229035E-3</v>
      </c>
      <c r="K1080" s="15">
        <f t="shared" si="100"/>
        <v>-4.9673249374328817E-3</v>
      </c>
      <c r="L1080" s="15">
        <f t="shared" si="101"/>
        <v>-4.746209158664659E-3</v>
      </c>
    </row>
    <row r="1081" spans="1:12" x14ac:dyDescent="0.3">
      <c r="A1081" s="3">
        <v>43977</v>
      </c>
      <c r="B1081" s="18">
        <v>36.25</v>
      </c>
      <c r="C1081" s="16">
        <f t="shared" si="96"/>
        <v>1.9347705914869451E-3</v>
      </c>
      <c r="D1081" s="18">
        <v>73.95</v>
      </c>
      <c r="E1081" s="16">
        <f t="shared" si="97"/>
        <v>1.1766315501436475E-2</v>
      </c>
      <c r="F1081" s="18">
        <v>18.84</v>
      </c>
      <c r="G1081" s="16">
        <f t="shared" si="98"/>
        <v>1.1272141706924366E-2</v>
      </c>
      <c r="J1081" s="15">
        <f t="shared" si="99"/>
        <v>1.379847589591959E-3</v>
      </c>
      <c r="K1081" s="15">
        <f t="shared" si="100"/>
        <v>1.1293678659890194E-2</v>
      </c>
      <c r="L1081" s="15">
        <f t="shared" si="101"/>
        <v>1.0801720896736568E-2</v>
      </c>
    </row>
    <row r="1082" spans="1:12" x14ac:dyDescent="0.3">
      <c r="A1082" s="3">
        <v>43978</v>
      </c>
      <c r="B1082" s="18">
        <v>37.130000000000003</v>
      </c>
      <c r="C1082" s="16">
        <f t="shared" si="96"/>
        <v>2.4275862068965592E-2</v>
      </c>
      <c r="D1082" s="18">
        <v>74.23</v>
      </c>
      <c r="E1082" s="16">
        <f t="shared" si="97"/>
        <v>3.7863421230561745E-3</v>
      </c>
      <c r="F1082" s="18">
        <v>19.010000000000002</v>
      </c>
      <c r="G1082" s="16">
        <f t="shared" si="98"/>
        <v>9.0233545647560032E-3</v>
      </c>
      <c r="J1082" s="15">
        <f t="shared" si="99"/>
        <v>2.3720939067070606E-2</v>
      </c>
      <c r="K1082" s="15">
        <f t="shared" si="100"/>
        <v>3.3137052815098936E-3</v>
      </c>
      <c r="L1082" s="15">
        <f t="shared" si="101"/>
        <v>8.5529337545682052E-3</v>
      </c>
    </row>
    <row r="1083" spans="1:12" x14ac:dyDescent="0.3">
      <c r="A1083" s="3">
        <v>43979</v>
      </c>
      <c r="B1083" s="18">
        <v>37.83</v>
      </c>
      <c r="C1083" s="16">
        <f t="shared" si="96"/>
        <v>1.8852679773767811E-2</v>
      </c>
      <c r="D1083" s="18">
        <v>75.709999999999994</v>
      </c>
      <c r="E1083" s="16">
        <f t="shared" si="97"/>
        <v>1.9938030445911137E-2</v>
      </c>
      <c r="F1083" s="18">
        <v>19.23</v>
      </c>
      <c r="G1083" s="16">
        <f t="shared" si="98"/>
        <v>1.1572856391372843E-2</v>
      </c>
      <c r="J1083" s="15">
        <f t="shared" si="99"/>
        <v>1.8297756771872824E-2</v>
      </c>
      <c r="K1083" s="15">
        <f t="shared" si="100"/>
        <v>1.9465393604364858E-2</v>
      </c>
      <c r="L1083" s="15">
        <f t="shared" si="101"/>
        <v>1.1102435581185045E-2</v>
      </c>
    </row>
    <row r="1084" spans="1:12" x14ac:dyDescent="0.3">
      <c r="A1084" s="3">
        <v>43980</v>
      </c>
      <c r="B1084" s="18">
        <v>38.25</v>
      </c>
      <c r="C1084" s="16">
        <f t="shared" si="96"/>
        <v>1.1102299762093537E-2</v>
      </c>
      <c r="D1084" s="18">
        <v>76.41</v>
      </c>
      <c r="E1084" s="16">
        <f t="shared" si="97"/>
        <v>9.2458063663980461E-3</v>
      </c>
      <c r="F1084" s="18">
        <v>19.5</v>
      </c>
      <c r="G1084" s="16">
        <f t="shared" si="98"/>
        <v>1.4040561622464809E-2</v>
      </c>
      <c r="J1084" s="15">
        <f t="shared" si="99"/>
        <v>1.0547376760198551E-2</v>
      </c>
      <c r="K1084" s="15">
        <f t="shared" si="100"/>
        <v>8.7731695248517653E-3</v>
      </c>
      <c r="L1084" s="15">
        <f t="shared" si="101"/>
        <v>1.3570140812277011E-2</v>
      </c>
    </row>
    <row r="1085" spans="1:12" x14ac:dyDescent="0.3">
      <c r="A1085" s="3">
        <v>43983</v>
      </c>
      <c r="B1085" s="18">
        <v>39.04</v>
      </c>
      <c r="C1085" s="16">
        <f t="shared" si="96"/>
        <v>2.0653594771241846E-2</v>
      </c>
      <c r="D1085" s="18">
        <v>79.72</v>
      </c>
      <c r="E1085" s="16">
        <f t="shared" si="97"/>
        <v>4.3318937311870309E-2</v>
      </c>
      <c r="F1085" s="18">
        <v>20.02</v>
      </c>
      <c r="G1085" s="16">
        <f t="shared" si="98"/>
        <v>2.6666666666666616E-2</v>
      </c>
      <c r="J1085" s="15">
        <f t="shared" si="99"/>
        <v>2.0098671769346859E-2</v>
      </c>
      <c r="K1085" s="15">
        <f t="shared" si="100"/>
        <v>4.2846300470324027E-2</v>
      </c>
      <c r="L1085" s="15">
        <f t="shared" si="101"/>
        <v>2.6196245856478818E-2</v>
      </c>
    </row>
    <row r="1086" spans="1:12" x14ac:dyDescent="0.3">
      <c r="A1086" s="3">
        <v>43984</v>
      </c>
      <c r="B1086" s="18">
        <v>39.51</v>
      </c>
      <c r="C1086" s="16">
        <f t="shared" si="96"/>
        <v>1.2038934426229497E-2</v>
      </c>
      <c r="D1086" s="18">
        <v>80.959999999999994</v>
      </c>
      <c r="E1086" s="16">
        <f t="shared" si="97"/>
        <v>1.5554440541896586E-2</v>
      </c>
      <c r="F1086" s="18">
        <v>20.59</v>
      </c>
      <c r="G1086" s="16">
        <f t="shared" si="98"/>
        <v>2.8471528471528451E-2</v>
      </c>
      <c r="J1086" s="15">
        <f t="shared" si="99"/>
        <v>1.1484011424334511E-2</v>
      </c>
      <c r="K1086" s="15">
        <f t="shared" si="100"/>
        <v>1.5081803700350305E-2</v>
      </c>
      <c r="L1086" s="15">
        <f t="shared" si="101"/>
        <v>2.8001107661340653E-2</v>
      </c>
    </row>
    <row r="1087" spans="1:12" x14ac:dyDescent="0.3">
      <c r="A1087" s="3">
        <v>43985</v>
      </c>
      <c r="B1087" s="18">
        <v>39.75</v>
      </c>
      <c r="C1087" s="16">
        <f t="shared" si="96"/>
        <v>6.0744115413819966E-3</v>
      </c>
      <c r="D1087" s="18">
        <v>81.08</v>
      </c>
      <c r="E1087" s="16">
        <f t="shared" si="97"/>
        <v>1.4822134387353358E-3</v>
      </c>
      <c r="F1087" s="18">
        <v>20.82</v>
      </c>
      <c r="G1087" s="16">
        <f t="shared" si="98"/>
        <v>1.1170471102476931E-2</v>
      </c>
      <c r="J1087" s="15">
        <f t="shared" si="99"/>
        <v>5.5194885394870101E-3</v>
      </c>
      <c r="K1087" s="15">
        <f t="shared" si="100"/>
        <v>1.009576597189055E-3</v>
      </c>
      <c r="L1087" s="15">
        <f t="shared" si="101"/>
        <v>1.0700050292289133E-2</v>
      </c>
    </row>
    <row r="1088" spans="1:12" x14ac:dyDescent="0.3">
      <c r="A1088" s="3">
        <v>43986</v>
      </c>
      <c r="B1088" s="18">
        <v>39.81</v>
      </c>
      <c r="C1088" s="16">
        <f t="shared" si="96"/>
        <v>1.5094339622641062E-3</v>
      </c>
      <c r="D1088" s="18">
        <v>80.97</v>
      </c>
      <c r="E1088" s="16">
        <f t="shared" si="97"/>
        <v>-1.3566847557967554E-3</v>
      </c>
      <c r="F1088" s="18">
        <v>20.76</v>
      </c>
      <c r="G1088" s="16">
        <f t="shared" si="98"/>
        <v>-2.8818443804033977E-3</v>
      </c>
      <c r="J1088" s="15">
        <f t="shared" si="99"/>
        <v>9.5451096036912016E-4</v>
      </c>
      <c r="K1088" s="15">
        <f t="shared" si="100"/>
        <v>-1.8293215973430362E-3</v>
      </c>
      <c r="L1088" s="15">
        <f t="shared" si="101"/>
        <v>-3.3522651905911953E-3</v>
      </c>
    </row>
    <row r="1089" spans="1:12" x14ac:dyDescent="0.3">
      <c r="A1089" s="3">
        <v>43987</v>
      </c>
      <c r="B1089" s="18">
        <v>40.46</v>
      </c>
      <c r="C1089" s="16">
        <f t="shared" si="96"/>
        <v>1.632755589047985E-2</v>
      </c>
      <c r="D1089" s="18">
        <v>82.96</v>
      </c>
      <c r="E1089" s="16">
        <f t="shared" si="97"/>
        <v>2.4577003828578414E-2</v>
      </c>
      <c r="F1089" s="18">
        <v>21.25</v>
      </c>
      <c r="G1089" s="16">
        <f t="shared" si="98"/>
        <v>2.3603082851637591E-2</v>
      </c>
      <c r="J1089" s="15">
        <f t="shared" si="99"/>
        <v>1.5772632888584864E-2</v>
      </c>
      <c r="K1089" s="15">
        <f t="shared" si="100"/>
        <v>2.4104366987032135E-2</v>
      </c>
      <c r="L1089" s="15">
        <f t="shared" si="101"/>
        <v>2.3132662041449793E-2</v>
      </c>
    </row>
    <row r="1090" spans="1:12" x14ac:dyDescent="0.3">
      <c r="A1090" s="3">
        <v>43990</v>
      </c>
      <c r="B1090" s="18">
        <v>40.5</v>
      </c>
      <c r="C1090" s="16">
        <f t="shared" si="96"/>
        <v>9.8863074641619697E-4</v>
      </c>
      <c r="D1090" s="18">
        <v>82.53</v>
      </c>
      <c r="E1090" s="16">
        <f t="shared" si="97"/>
        <v>-5.183220829315216E-3</v>
      </c>
      <c r="F1090" s="18">
        <v>21.49</v>
      </c>
      <c r="G1090" s="16">
        <f t="shared" si="98"/>
        <v>1.1294117647058677E-2</v>
      </c>
      <c r="J1090" s="15">
        <f t="shared" si="99"/>
        <v>4.3370774452121093E-4</v>
      </c>
      <c r="K1090" s="15">
        <f t="shared" si="100"/>
        <v>-5.6558576708614968E-3</v>
      </c>
      <c r="L1090" s="15">
        <f t="shared" si="101"/>
        <v>1.0823696836870879E-2</v>
      </c>
    </row>
    <row r="1091" spans="1:12" x14ac:dyDescent="0.3">
      <c r="A1091" s="3">
        <v>43991</v>
      </c>
      <c r="B1091" s="18">
        <v>39.909999999999997</v>
      </c>
      <c r="C1091" s="16">
        <f t="shared" si="96"/>
        <v>-1.456790123456797E-2</v>
      </c>
      <c r="D1091" s="18">
        <v>81.88</v>
      </c>
      <c r="E1091" s="16">
        <f t="shared" si="97"/>
        <v>-7.8759239064583042E-3</v>
      </c>
      <c r="F1091" s="18">
        <v>21.28</v>
      </c>
      <c r="G1091" s="16">
        <f t="shared" si="98"/>
        <v>-9.7719869706839324E-3</v>
      </c>
      <c r="J1091" s="15">
        <f t="shared" si="99"/>
        <v>-1.5122824236462957E-2</v>
      </c>
      <c r="K1091" s="15">
        <f t="shared" si="100"/>
        <v>-8.348560748004585E-3</v>
      </c>
      <c r="L1091" s="15">
        <f t="shared" si="101"/>
        <v>-1.024240778087173E-2</v>
      </c>
    </row>
    <row r="1092" spans="1:12" x14ac:dyDescent="0.3">
      <c r="A1092" s="3">
        <v>43992</v>
      </c>
      <c r="B1092" s="18">
        <v>39.99</v>
      </c>
      <c r="C1092" s="16">
        <f t="shared" si="96"/>
        <v>2.0045101478327609E-3</v>
      </c>
      <c r="D1092" s="18">
        <v>82.7</v>
      </c>
      <c r="E1092" s="16">
        <f t="shared" si="97"/>
        <v>1.0014655593551636E-2</v>
      </c>
      <c r="F1092" s="18">
        <v>21.37</v>
      </c>
      <c r="G1092" s="16">
        <f t="shared" si="98"/>
        <v>4.2293233082706383E-3</v>
      </c>
      <c r="J1092" s="15">
        <f t="shared" si="99"/>
        <v>1.4495871459377749E-3</v>
      </c>
      <c r="K1092" s="15">
        <f t="shared" si="100"/>
        <v>9.5420187520053549E-3</v>
      </c>
      <c r="L1092" s="15">
        <f t="shared" si="101"/>
        <v>3.7589024980828408E-3</v>
      </c>
    </row>
    <row r="1093" spans="1:12" x14ac:dyDescent="0.3">
      <c r="A1093" s="3">
        <v>43993</v>
      </c>
      <c r="B1093" s="18">
        <v>39.19</v>
      </c>
      <c r="C1093" s="16">
        <f t="shared" ref="C1093:C1156" si="102">B1093/B1092-1</f>
        <v>-2.0005001250312682E-2</v>
      </c>
      <c r="D1093" s="18">
        <v>81.41</v>
      </c>
      <c r="E1093" s="16">
        <f t="shared" ref="E1093:E1156" si="103">D1093/D1092-1</f>
        <v>-1.5598548972188708E-2</v>
      </c>
      <c r="F1093" s="18">
        <v>21.17</v>
      </c>
      <c r="G1093" s="16">
        <f t="shared" ref="G1093:G1156" si="104">F1093/F1092-1</f>
        <v>-9.3589143659335017E-3</v>
      </c>
      <c r="J1093" s="15">
        <f t="shared" ref="J1093:J1156" si="105">C1093-$C$1235</f>
        <v>-2.0559924252207668E-2</v>
      </c>
      <c r="K1093" s="15">
        <f t="shared" ref="K1093:K1156" si="106">E1093-$E$1235</f>
        <v>-1.6071185813734987E-2</v>
      </c>
      <c r="L1093" s="15">
        <f t="shared" ref="L1093:L1156" si="107">G1093-$G$1235</f>
        <v>-9.8293351761212996E-3</v>
      </c>
    </row>
    <row r="1094" spans="1:12" x14ac:dyDescent="0.3">
      <c r="A1094" s="3">
        <v>43994</v>
      </c>
      <c r="B1094" s="18">
        <v>39.44</v>
      </c>
      <c r="C1094" s="16">
        <f t="shared" si="102"/>
        <v>6.3791783618269982E-3</v>
      </c>
      <c r="D1094" s="18">
        <v>81.86</v>
      </c>
      <c r="E1094" s="16">
        <f t="shared" si="103"/>
        <v>5.5275764648077264E-3</v>
      </c>
      <c r="F1094" s="18">
        <v>21.15</v>
      </c>
      <c r="G1094" s="16">
        <f t="shared" si="104"/>
        <v>-9.4473311289577921E-4</v>
      </c>
      <c r="J1094" s="15">
        <f t="shared" si="105"/>
        <v>5.8242553599320117E-3</v>
      </c>
      <c r="K1094" s="15">
        <f t="shared" si="106"/>
        <v>5.0549396232614455E-3</v>
      </c>
      <c r="L1094" s="15">
        <f t="shared" si="107"/>
        <v>-1.415153923083577E-3</v>
      </c>
    </row>
    <row r="1095" spans="1:12" x14ac:dyDescent="0.3">
      <c r="A1095" s="3">
        <v>43997</v>
      </c>
      <c r="B1095" s="18">
        <v>38.83</v>
      </c>
      <c r="C1095" s="16">
        <f t="shared" si="102"/>
        <v>-1.5466531440162301E-2</v>
      </c>
      <c r="D1095" s="18">
        <v>81</v>
      </c>
      <c r="E1095" s="16">
        <f t="shared" si="103"/>
        <v>-1.0505741509894917E-2</v>
      </c>
      <c r="F1095" s="18">
        <v>21.09</v>
      </c>
      <c r="G1095" s="16">
        <f t="shared" si="104"/>
        <v>-2.8368794326240065E-3</v>
      </c>
      <c r="J1095" s="15">
        <f t="shared" si="105"/>
        <v>-1.6021454442057288E-2</v>
      </c>
      <c r="K1095" s="15">
        <f t="shared" si="106"/>
        <v>-1.0978378351441198E-2</v>
      </c>
      <c r="L1095" s="15">
        <f t="shared" si="107"/>
        <v>-3.3073002428118041E-3</v>
      </c>
    </row>
    <row r="1096" spans="1:12" x14ac:dyDescent="0.3">
      <c r="A1096" s="3">
        <v>43998</v>
      </c>
      <c r="B1096" s="18">
        <v>39.17</v>
      </c>
      <c r="C1096" s="16">
        <f t="shared" si="102"/>
        <v>8.7561164048417517E-3</v>
      </c>
      <c r="D1096" s="18">
        <v>81.25</v>
      </c>
      <c r="E1096" s="16">
        <f t="shared" si="103"/>
        <v>3.0864197530864335E-3</v>
      </c>
      <c r="F1096" s="18">
        <v>21.11</v>
      </c>
      <c r="G1096" s="16">
        <f t="shared" si="104"/>
        <v>9.4831673779038894E-4</v>
      </c>
      <c r="J1096" s="15">
        <f t="shared" si="105"/>
        <v>8.2011934029467652E-3</v>
      </c>
      <c r="K1096" s="15">
        <f t="shared" si="106"/>
        <v>2.6137829115401526E-3</v>
      </c>
      <c r="L1096" s="15">
        <f t="shared" si="107"/>
        <v>4.7789592760259125E-4</v>
      </c>
    </row>
    <row r="1097" spans="1:12" x14ac:dyDescent="0.3">
      <c r="A1097" s="3">
        <v>43999</v>
      </c>
      <c r="B1097" s="18">
        <v>39.24</v>
      </c>
      <c r="C1097" s="16">
        <f t="shared" si="102"/>
        <v>1.7870819504723912E-3</v>
      </c>
      <c r="D1097" s="18">
        <v>81.3</v>
      </c>
      <c r="E1097" s="16">
        <f t="shared" si="103"/>
        <v>6.1538461538468425E-4</v>
      </c>
      <c r="F1097" s="18">
        <v>21.4</v>
      </c>
      <c r="G1097" s="16">
        <f t="shared" si="104"/>
        <v>1.3737565135007124E-2</v>
      </c>
      <c r="J1097" s="15">
        <f t="shared" si="105"/>
        <v>1.2321589485774051E-3</v>
      </c>
      <c r="K1097" s="15">
        <f t="shared" si="106"/>
        <v>1.4274777383840355E-4</v>
      </c>
      <c r="L1097" s="15">
        <f t="shared" si="107"/>
        <v>1.3267144324819326E-2</v>
      </c>
    </row>
    <row r="1098" spans="1:12" x14ac:dyDescent="0.3">
      <c r="A1098" s="3">
        <v>44000</v>
      </c>
      <c r="B1098" s="18">
        <v>39.85</v>
      </c>
      <c r="C1098" s="16">
        <f t="shared" si="102"/>
        <v>1.5545361875637154E-2</v>
      </c>
      <c r="D1098" s="18">
        <v>82.39</v>
      </c>
      <c r="E1098" s="16">
        <f t="shared" si="103"/>
        <v>1.3407134071340865E-2</v>
      </c>
      <c r="F1098" s="18">
        <v>21.7</v>
      </c>
      <c r="G1098" s="16">
        <f t="shared" si="104"/>
        <v>1.4018691588784993E-2</v>
      </c>
      <c r="J1098" s="15">
        <f t="shared" si="105"/>
        <v>1.4990438873742167E-2</v>
      </c>
      <c r="K1098" s="15">
        <f t="shared" si="106"/>
        <v>1.2934497229794584E-2</v>
      </c>
      <c r="L1098" s="15">
        <f t="shared" si="107"/>
        <v>1.3548270778597195E-2</v>
      </c>
    </row>
    <row r="1099" spans="1:12" x14ac:dyDescent="0.3">
      <c r="A1099" s="3">
        <v>44001</v>
      </c>
      <c r="B1099" s="18">
        <v>40.340000000000003</v>
      </c>
      <c r="C1099" s="16">
        <f t="shared" si="102"/>
        <v>1.2296110414052652E-2</v>
      </c>
      <c r="D1099" s="18">
        <v>83.5</v>
      </c>
      <c r="E1099" s="16">
        <f t="shared" si="103"/>
        <v>1.3472508799611704E-2</v>
      </c>
      <c r="F1099" s="18">
        <v>22.04</v>
      </c>
      <c r="G1099" s="16">
        <f t="shared" si="104"/>
        <v>1.5668202764977046E-2</v>
      </c>
      <c r="J1099" s="15">
        <f t="shared" si="105"/>
        <v>1.1741187412157666E-2</v>
      </c>
      <c r="K1099" s="15">
        <f t="shared" si="106"/>
        <v>1.2999871958065424E-2</v>
      </c>
      <c r="L1099" s="15">
        <f t="shared" si="107"/>
        <v>1.5197781954789248E-2</v>
      </c>
    </row>
    <row r="1100" spans="1:12" x14ac:dyDescent="0.3">
      <c r="A1100" s="3">
        <v>44004</v>
      </c>
      <c r="B1100" s="18">
        <v>40.64</v>
      </c>
      <c r="C1100" s="16">
        <f t="shared" si="102"/>
        <v>7.4367873078828861E-3</v>
      </c>
      <c r="D1100" s="18">
        <v>84.56</v>
      </c>
      <c r="E1100" s="16">
        <f t="shared" si="103"/>
        <v>1.2694610778443138E-2</v>
      </c>
      <c r="F1100" s="18">
        <v>22.38</v>
      </c>
      <c r="G1100" s="16">
        <f t="shared" si="104"/>
        <v>1.5426497277676976E-2</v>
      </c>
      <c r="J1100" s="15">
        <f t="shared" si="105"/>
        <v>6.8818643059878996E-3</v>
      </c>
      <c r="K1100" s="15">
        <f t="shared" si="106"/>
        <v>1.2221973936896858E-2</v>
      </c>
      <c r="L1100" s="15">
        <f t="shared" si="107"/>
        <v>1.4956076467489178E-2</v>
      </c>
    </row>
    <row r="1101" spans="1:12" x14ac:dyDescent="0.3">
      <c r="A1101" s="3">
        <v>44005</v>
      </c>
      <c r="B1101" s="18">
        <v>41.28</v>
      </c>
      <c r="C1101" s="16">
        <f t="shared" si="102"/>
        <v>1.5748031496062964E-2</v>
      </c>
      <c r="D1101" s="18">
        <v>85.36</v>
      </c>
      <c r="E1101" s="16">
        <f t="shared" si="103"/>
        <v>9.4607379375590828E-3</v>
      </c>
      <c r="F1101" s="18">
        <v>22.91</v>
      </c>
      <c r="G1101" s="16">
        <f t="shared" si="104"/>
        <v>2.3681858802502287E-2</v>
      </c>
      <c r="J1101" s="15">
        <f t="shared" si="105"/>
        <v>1.5193108494167978E-2</v>
      </c>
      <c r="K1101" s="15">
        <f t="shared" si="106"/>
        <v>8.988101096012802E-3</v>
      </c>
      <c r="L1101" s="15">
        <f t="shared" si="107"/>
        <v>2.3211437992314489E-2</v>
      </c>
    </row>
    <row r="1102" spans="1:12" x14ac:dyDescent="0.3">
      <c r="A1102" s="3">
        <v>44006</v>
      </c>
      <c r="B1102" s="18">
        <v>40.56</v>
      </c>
      <c r="C1102" s="16">
        <f t="shared" si="102"/>
        <v>-1.7441860465116199E-2</v>
      </c>
      <c r="D1102" s="18">
        <v>84.08</v>
      </c>
      <c r="E1102" s="16">
        <f t="shared" si="103"/>
        <v>-1.4995313964386137E-2</v>
      </c>
      <c r="F1102" s="18">
        <v>22.53</v>
      </c>
      <c r="G1102" s="16">
        <f t="shared" si="104"/>
        <v>-1.6586643387167088E-2</v>
      </c>
      <c r="J1102" s="15">
        <f t="shared" si="105"/>
        <v>-1.7996783467011186E-2</v>
      </c>
      <c r="K1102" s="15">
        <f t="shared" si="106"/>
        <v>-1.5467950805932417E-2</v>
      </c>
      <c r="L1102" s="15">
        <f t="shared" si="107"/>
        <v>-1.7057064197354886E-2</v>
      </c>
    </row>
    <row r="1103" spans="1:12" x14ac:dyDescent="0.3">
      <c r="A1103" s="3">
        <v>44007</v>
      </c>
      <c r="B1103" s="18">
        <v>40.47</v>
      </c>
      <c r="C1103" s="16">
        <f t="shared" si="102"/>
        <v>-2.2189349112426981E-3</v>
      </c>
      <c r="D1103" s="18">
        <v>84.84</v>
      </c>
      <c r="E1103" s="16">
        <f t="shared" si="103"/>
        <v>9.0390104662227966E-3</v>
      </c>
      <c r="F1103" s="18">
        <v>22.67</v>
      </c>
      <c r="G1103" s="16">
        <f t="shared" si="104"/>
        <v>6.2139369729250493E-3</v>
      </c>
      <c r="J1103" s="15">
        <f t="shared" si="105"/>
        <v>-2.7738579131376842E-3</v>
      </c>
      <c r="K1103" s="15">
        <f t="shared" si="106"/>
        <v>8.5663736246765158E-3</v>
      </c>
      <c r="L1103" s="15">
        <f t="shared" si="107"/>
        <v>5.7435161627372514E-3</v>
      </c>
    </row>
    <row r="1104" spans="1:12" x14ac:dyDescent="0.3">
      <c r="A1104" s="3">
        <v>44008</v>
      </c>
      <c r="B1104" s="18">
        <v>40.89</v>
      </c>
      <c r="C1104" s="16">
        <f t="shared" si="102"/>
        <v>1.0378057820607856E-2</v>
      </c>
      <c r="D1104" s="18">
        <v>85.22</v>
      </c>
      <c r="E1104" s="16">
        <f t="shared" si="103"/>
        <v>4.4790193305044301E-3</v>
      </c>
      <c r="F1104" s="18">
        <v>22.67</v>
      </c>
      <c r="G1104" s="16">
        <f t="shared" si="104"/>
        <v>0</v>
      </c>
      <c r="J1104" s="15">
        <f t="shared" si="105"/>
        <v>9.8231348187128691E-3</v>
      </c>
      <c r="K1104" s="15">
        <f t="shared" si="106"/>
        <v>4.0063824889581493E-3</v>
      </c>
      <c r="L1104" s="15">
        <f t="shared" si="107"/>
        <v>-4.704208101877977E-4</v>
      </c>
    </row>
    <row r="1105" spans="1:12" x14ac:dyDescent="0.3">
      <c r="A1105" s="3">
        <v>44011</v>
      </c>
      <c r="B1105" s="18">
        <v>40.549999999999997</v>
      </c>
      <c r="C1105" s="16">
        <f t="shared" si="102"/>
        <v>-8.3149914404501146E-3</v>
      </c>
      <c r="D1105" s="18">
        <v>84.07</v>
      </c>
      <c r="E1105" s="16">
        <f t="shared" si="103"/>
        <v>-1.3494484862708322E-2</v>
      </c>
      <c r="F1105" s="18">
        <v>22.26</v>
      </c>
      <c r="G1105" s="16">
        <f t="shared" si="104"/>
        <v>-1.8085575650639618E-2</v>
      </c>
      <c r="J1105" s="15">
        <f t="shared" si="105"/>
        <v>-8.8699144423451011E-3</v>
      </c>
      <c r="K1105" s="15">
        <f t="shared" si="106"/>
        <v>-1.3967121704254603E-2</v>
      </c>
      <c r="L1105" s="15">
        <f t="shared" si="107"/>
        <v>-1.8555996460827416E-2</v>
      </c>
    </row>
    <row r="1106" spans="1:12" x14ac:dyDescent="0.3">
      <c r="A1106" s="3">
        <v>44012</v>
      </c>
      <c r="B1106" s="18">
        <v>40.56</v>
      </c>
      <c r="C1106" s="16">
        <f t="shared" si="102"/>
        <v>2.466091245376667E-4</v>
      </c>
      <c r="D1106" s="18">
        <v>84.06</v>
      </c>
      <c r="E1106" s="16">
        <f t="shared" si="103"/>
        <v>-1.1894849530147411E-4</v>
      </c>
      <c r="F1106" s="18">
        <v>22.2</v>
      </c>
      <c r="G1106" s="16">
        <f t="shared" si="104"/>
        <v>-2.6954177897574594E-3</v>
      </c>
      <c r="J1106" s="15">
        <f t="shared" si="105"/>
        <v>-3.0831387735731934E-4</v>
      </c>
      <c r="K1106" s="15">
        <f t="shared" si="106"/>
        <v>-5.9158533684775482E-4</v>
      </c>
      <c r="L1106" s="15">
        <f t="shared" si="107"/>
        <v>-3.1658385999452569E-3</v>
      </c>
    </row>
    <row r="1107" spans="1:12" x14ac:dyDescent="0.3">
      <c r="A1107" s="3">
        <v>44013</v>
      </c>
      <c r="B1107" s="18">
        <v>40.9</v>
      </c>
      <c r="C1107" s="16">
        <f t="shared" si="102"/>
        <v>8.3826429980276007E-3</v>
      </c>
      <c r="D1107" s="18">
        <v>84.58</v>
      </c>
      <c r="E1107" s="16">
        <f t="shared" si="103"/>
        <v>6.1860575779204563E-3</v>
      </c>
      <c r="F1107" s="18">
        <v>22.28</v>
      </c>
      <c r="G1107" s="16">
        <f t="shared" si="104"/>
        <v>3.6036036036037888E-3</v>
      </c>
      <c r="J1107" s="15">
        <f t="shared" si="105"/>
        <v>7.8277199961326142E-3</v>
      </c>
      <c r="K1107" s="15">
        <f t="shared" si="106"/>
        <v>5.7134207363741755E-3</v>
      </c>
      <c r="L1107" s="15">
        <f t="shared" si="107"/>
        <v>3.1331827934159913E-3</v>
      </c>
    </row>
    <row r="1108" spans="1:12" x14ac:dyDescent="0.3">
      <c r="A1108" s="3">
        <v>44014</v>
      </c>
      <c r="B1108" s="18">
        <v>41.35</v>
      </c>
      <c r="C1108" s="16">
        <f t="shared" si="102"/>
        <v>1.1002444987775029E-2</v>
      </c>
      <c r="D1108" s="18">
        <v>86.05</v>
      </c>
      <c r="E1108" s="16">
        <f t="shared" si="103"/>
        <v>1.7379995270749626E-2</v>
      </c>
      <c r="F1108" s="18">
        <v>22.49</v>
      </c>
      <c r="G1108" s="16">
        <f t="shared" si="104"/>
        <v>9.4254937163373853E-3</v>
      </c>
      <c r="J1108" s="15">
        <f t="shared" si="105"/>
        <v>1.0447521985880042E-2</v>
      </c>
      <c r="K1108" s="15">
        <f t="shared" si="106"/>
        <v>1.6907358429203347E-2</v>
      </c>
      <c r="L1108" s="15">
        <f t="shared" si="107"/>
        <v>8.9550729061495873E-3</v>
      </c>
    </row>
    <row r="1109" spans="1:12" x14ac:dyDescent="0.3">
      <c r="A1109" s="3">
        <v>44015</v>
      </c>
      <c r="B1109" s="18">
        <v>41.59</v>
      </c>
      <c r="C1109" s="16">
        <f t="shared" si="102"/>
        <v>5.8041112454656485E-3</v>
      </c>
      <c r="D1109" s="18">
        <v>86.54</v>
      </c>
      <c r="E1109" s="16">
        <f t="shared" si="103"/>
        <v>5.6943637420105997E-3</v>
      </c>
      <c r="F1109" s="18">
        <v>22.57</v>
      </c>
      <c r="G1109" s="16">
        <f t="shared" si="104"/>
        <v>3.5571365051134674E-3</v>
      </c>
      <c r="J1109" s="15">
        <f t="shared" si="105"/>
        <v>5.249188243570662E-3</v>
      </c>
      <c r="K1109" s="15">
        <f t="shared" si="106"/>
        <v>5.2217269004643189E-3</v>
      </c>
      <c r="L1109" s="15">
        <f t="shared" si="107"/>
        <v>3.0867156949256698E-3</v>
      </c>
    </row>
    <row r="1110" spans="1:12" x14ac:dyDescent="0.3">
      <c r="A1110" s="3">
        <v>44018</v>
      </c>
      <c r="B1110" s="18">
        <v>42.12</v>
      </c>
      <c r="C1110" s="16">
        <f t="shared" si="102"/>
        <v>1.2743447944217223E-2</v>
      </c>
      <c r="D1110" s="18">
        <v>87.66</v>
      </c>
      <c r="E1110" s="16">
        <f t="shared" si="103"/>
        <v>1.2941992142361691E-2</v>
      </c>
      <c r="F1110" s="18">
        <v>22.92</v>
      </c>
      <c r="G1110" s="16">
        <f t="shared" si="104"/>
        <v>1.550731058927779E-2</v>
      </c>
      <c r="J1110" s="15">
        <f t="shared" si="105"/>
        <v>1.2188524942322237E-2</v>
      </c>
      <c r="K1110" s="15">
        <f t="shared" si="106"/>
        <v>1.246935530081541E-2</v>
      </c>
      <c r="L1110" s="15">
        <f t="shared" si="107"/>
        <v>1.5036889779089992E-2</v>
      </c>
    </row>
    <row r="1111" spans="1:12" x14ac:dyDescent="0.3">
      <c r="A1111" s="3">
        <v>44019</v>
      </c>
      <c r="B1111" s="18">
        <v>42.22</v>
      </c>
      <c r="C1111" s="16">
        <f t="shared" si="102"/>
        <v>2.3741690408356497E-3</v>
      </c>
      <c r="D1111" s="18">
        <v>88.54</v>
      </c>
      <c r="E1111" s="16">
        <f t="shared" si="103"/>
        <v>1.0038786219484397E-2</v>
      </c>
      <c r="F1111" s="18">
        <v>23.11</v>
      </c>
      <c r="G1111" s="16">
        <f t="shared" si="104"/>
        <v>8.2897033158813027E-3</v>
      </c>
      <c r="J1111" s="15">
        <f t="shared" si="105"/>
        <v>1.8192460389406637E-3</v>
      </c>
      <c r="K1111" s="15">
        <f t="shared" si="106"/>
        <v>9.5661493779381161E-3</v>
      </c>
      <c r="L1111" s="15">
        <f t="shared" si="107"/>
        <v>7.8192825056935047E-3</v>
      </c>
    </row>
    <row r="1112" spans="1:12" x14ac:dyDescent="0.3">
      <c r="A1112" s="3">
        <v>44020</v>
      </c>
      <c r="B1112" s="18">
        <v>41.85</v>
      </c>
      <c r="C1112" s="16">
        <f t="shared" si="102"/>
        <v>-8.7636191378492878E-3</v>
      </c>
      <c r="D1112" s="18">
        <v>87.93</v>
      </c>
      <c r="E1112" s="16">
        <f t="shared" si="103"/>
        <v>-6.8895414501920493E-3</v>
      </c>
      <c r="F1112" s="18">
        <v>23.12</v>
      </c>
      <c r="G1112" s="16">
        <f t="shared" si="104"/>
        <v>4.3271311120740563E-4</v>
      </c>
      <c r="J1112" s="15">
        <f t="shared" si="105"/>
        <v>-9.3185421397442743E-3</v>
      </c>
      <c r="K1112" s="15">
        <f t="shared" si="106"/>
        <v>-7.3621782917383301E-3</v>
      </c>
      <c r="L1112" s="15">
        <f t="shared" si="107"/>
        <v>-3.7707698980392064E-5</v>
      </c>
    </row>
    <row r="1113" spans="1:12" x14ac:dyDescent="0.3">
      <c r="A1113" s="3">
        <v>44021</v>
      </c>
      <c r="B1113" s="18">
        <v>42.21</v>
      </c>
      <c r="C1113" s="16">
        <f t="shared" si="102"/>
        <v>8.6021505376343566E-3</v>
      </c>
      <c r="D1113" s="18">
        <v>88.73</v>
      </c>
      <c r="E1113" s="16">
        <f t="shared" si="103"/>
        <v>9.0981462527008894E-3</v>
      </c>
      <c r="F1113" s="18">
        <v>23.49</v>
      </c>
      <c r="G1113" s="16">
        <f t="shared" si="104"/>
        <v>1.6003460207612452E-2</v>
      </c>
      <c r="J1113" s="15">
        <f t="shared" si="105"/>
        <v>8.0472275357393701E-3</v>
      </c>
      <c r="K1113" s="15">
        <f t="shared" si="106"/>
        <v>8.6255094111546086E-3</v>
      </c>
      <c r="L1113" s="15">
        <f t="shared" si="107"/>
        <v>1.5533039397424654E-2</v>
      </c>
    </row>
    <row r="1114" spans="1:12" x14ac:dyDescent="0.3">
      <c r="A1114" s="3">
        <v>44022</v>
      </c>
      <c r="B1114" s="18">
        <v>42.02</v>
      </c>
      <c r="C1114" s="16">
        <f t="shared" si="102"/>
        <v>-4.5013030087656114E-3</v>
      </c>
      <c r="D1114" s="18">
        <v>88.39</v>
      </c>
      <c r="E1114" s="16">
        <f t="shared" si="103"/>
        <v>-3.8318494308576811E-3</v>
      </c>
      <c r="F1114" s="18">
        <v>23.42</v>
      </c>
      <c r="G1114" s="16">
        <f t="shared" si="104"/>
        <v>-2.9799914857384646E-3</v>
      </c>
      <c r="J1114" s="15">
        <f t="shared" si="105"/>
        <v>-5.0562260106605979E-3</v>
      </c>
      <c r="K1114" s="15">
        <f t="shared" si="106"/>
        <v>-4.304486272403962E-3</v>
      </c>
      <c r="L1114" s="15">
        <f t="shared" si="107"/>
        <v>-3.4504122959262622E-3</v>
      </c>
    </row>
    <row r="1115" spans="1:12" x14ac:dyDescent="0.3">
      <c r="A1115" s="3">
        <v>44025</v>
      </c>
      <c r="B1115" s="18">
        <v>42.18</v>
      </c>
      <c r="C1115" s="16">
        <f t="shared" si="102"/>
        <v>3.8077106139933203E-3</v>
      </c>
      <c r="D1115" s="18">
        <v>88.29</v>
      </c>
      <c r="E1115" s="16">
        <f t="shared" si="103"/>
        <v>-1.1313497001922412E-3</v>
      </c>
      <c r="F1115" s="18">
        <v>23.37</v>
      </c>
      <c r="G1115" s="16">
        <f t="shared" si="104"/>
        <v>-2.1349274124680129E-3</v>
      </c>
      <c r="J1115" s="15">
        <f t="shared" si="105"/>
        <v>3.2527876120983343E-3</v>
      </c>
      <c r="K1115" s="15">
        <f t="shared" si="106"/>
        <v>-1.6039865417385221E-3</v>
      </c>
      <c r="L1115" s="15">
        <f t="shared" si="107"/>
        <v>-2.6053482226558104E-3</v>
      </c>
    </row>
    <row r="1116" spans="1:12" x14ac:dyDescent="0.3">
      <c r="A1116" s="3">
        <v>44026</v>
      </c>
      <c r="B1116" s="18">
        <v>41.46</v>
      </c>
      <c r="C1116" s="16">
        <f t="shared" si="102"/>
        <v>-1.7069701280227556E-2</v>
      </c>
      <c r="D1116" s="18">
        <v>87.53</v>
      </c>
      <c r="E1116" s="16">
        <f t="shared" si="103"/>
        <v>-8.6079963755805178E-3</v>
      </c>
      <c r="F1116" s="18">
        <v>23.03</v>
      </c>
      <c r="G1116" s="16">
        <f t="shared" si="104"/>
        <v>-1.4548566538296948E-2</v>
      </c>
      <c r="J1116" s="15">
        <f t="shared" si="105"/>
        <v>-1.7624624282122543E-2</v>
      </c>
      <c r="K1116" s="15">
        <f t="shared" si="106"/>
        <v>-9.0806332171267986E-3</v>
      </c>
      <c r="L1116" s="15">
        <f t="shared" si="107"/>
        <v>-1.5018987348484746E-2</v>
      </c>
    </row>
    <row r="1117" spans="1:12" x14ac:dyDescent="0.3">
      <c r="A1117" s="3">
        <v>44027</v>
      </c>
      <c r="B1117" s="18">
        <v>41.51</v>
      </c>
      <c r="C1117" s="16">
        <f t="shared" si="102"/>
        <v>1.2059816690785929E-3</v>
      </c>
      <c r="D1117" s="18">
        <v>87.06</v>
      </c>
      <c r="E1117" s="16">
        <f t="shared" si="103"/>
        <v>-5.3695875699759643E-3</v>
      </c>
      <c r="F1117" s="18">
        <v>23.07</v>
      </c>
      <c r="G1117" s="16">
        <f t="shared" si="104"/>
        <v>1.7368649587494733E-3</v>
      </c>
      <c r="J1117" s="15">
        <f t="shared" si="105"/>
        <v>6.510586671836069E-4</v>
      </c>
      <c r="K1117" s="15">
        <f t="shared" si="106"/>
        <v>-5.8422244115222451E-3</v>
      </c>
      <c r="L1117" s="15">
        <f t="shared" si="107"/>
        <v>1.2664441485616756E-3</v>
      </c>
    </row>
    <row r="1118" spans="1:12" x14ac:dyDescent="0.3">
      <c r="A1118" s="3">
        <v>44028</v>
      </c>
      <c r="B1118" s="18">
        <v>41.94</v>
      </c>
      <c r="C1118" s="16">
        <f t="shared" si="102"/>
        <v>1.0358949650686622E-2</v>
      </c>
      <c r="D1118" s="18">
        <v>87.72</v>
      </c>
      <c r="E1118" s="16">
        <f t="shared" si="103"/>
        <v>7.5809786354237296E-3</v>
      </c>
      <c r="F1118" s="18">
        <v>23.06</v>
      </c>
      <c r="G1118" s="16">
        <f t="shared" si="104"/>
        <v>-4.3346337234506649E-4</v>
      </c>
      <c r="J1118" s="15">
        <f t="shared" si="105"/>
        <v>9.8040266487916354E-3</v>
      </c>
      <c r="K1118" s="15">
        <f t="shared" si="106"/>
        <v>7.1083417938774488E-3</v>
      </c>
      <c r="L1118" s="15">
        <f t="shared" si="107"/>
        <v>-9.0388418253286424E-4</v>
      </c>
    </row>
    <row r="1119" spans="1:12" x14ac:dyDescent="0.3">
      <c r="A1119" s="3">
        <v>44029</v>
      </c>
      <c r="B1119" s="18">
        <v>42.55</v>
      </c>
      <c r="C1119" s="16">
        <f t="shared" si="102"/>
        <v>1.4544587505960882E-2</v>
      </c>
      <c r="D1119" s="18">
        <v>88.91</v>
      </c>
      <c r="E1119" s="16">
        <f t="shared" si="103"/>
        <v>1.3565891472868241E-2</v>
      </c>
      <c r="F1119" s="18">
        <v>23.21</v>
      </c>
      <c r="G1119" s="16">
        <f t="shared" si="104"/>
        <v>6.5047701647875655E-3</v>
      </c>
      <c r="J1119" s="15">
        <f t="shared" si="105"/>
        <v>1.3989664504065896E-2</v>
      </c>
      <c r="K1119" s="15">
        <f t="shared" si="106"/>
        <v>1.309325463132196E-2</v>
      </c>
      <c r="L1119" s="15">
        <f t="shared" si="107"/>
        <v>6.0343493545997676E-3</v>
      </c>
    </row>
    <row r="1120" spans="1:12" x14ac:dyDescent="0.3">
      <c r="A1120" s="3">
        <v>44032</v>
      </c>
      <c r="B1120" s="18">
        <v>42.93</v>
      </c>
      <c r="C1120" s="16">
        <f t="shared" si="102"/>
        <v>8.9306698002351581E-3</v>
      </c>
      <c r="D1120" s="18">
        <v>89.97</v>
      </c>
      <c r="E1120" s="16">
        <f t="shared" si="103"/>
        <v>1.1922168484984841E-2</v>
      </c>
      <c r="F1120" s="18">
        <v>23.5</v>
      </c>
      <c r="G1120" s="16">
        <f t="shared" si="104"/>
        <v>1.2494614390349046E-2</v>
      </c>
      <c r="J1120" s="15">
        <f t="shared" si="105"/>
        <v>8.3757467983401716E-3</v>
      </c>
      <c r="K1120" s="15">
        <f t="shared" si="106"/>
        <v>1.144953164343856E-2</v>
      </c>
      <c r="L1120" s="15">
        <f t="shared" si="107"/>
        <v>1.2024193580161248E-2</v>
      </c>
    </row>
    <row r="1121" spans="1:12" x14ac:dyDescent="0.3">
      <c r="A1121" s="3">
        <v>44033</v>
      </c>
      <c r="B1121" s="18">
        <v>43.5</v>
      </c>
      <c r="C1121" s="16">
        <f t="shared" si="102"/>
        <v>1.3277428371768041E-2</v>
      </c>
      <c r="D1121" s="18">
        <v>89.96</v>
      </c>
      <c r="E1121" s="16">
        <f t="shared" si="103"/>
        <v>-1.1114816049795362E-4</v>
      </c>
      <c r="F1121" s="18">
        <v>23.64</v>
      </c>
      <c r="G1121" s="16">
        <f t="shared" si="104"/>
        <v>5.9574468085106247E-3</v>
      </c>
      <c r="J1121" s="15">
        <f t="shared" si="105"/>
        <v>1.2722505369873054E-2</v>
      </c>
      <c r="K1121" s="15">
        <f t="shared" si="106"/>
        <v>-5.8378500204423432E-4</v>
      </c>
      <c r="L1121" s="15">
        <f t="shared" si="107"/>
        <v>5.4870259983228267E-3</v>
      </c>
    </row>
    <row r="1122" spans="1:12" x14ac:dyDescent="0.3">
      <c r="A1122" s="3">
        <v>44034</v>
      </c>
      <c r="B1122" s="18">
        <v>43.42</v>
      </c>
      <c r="C1122" s="16">
        <f t="shared" si="102"/>
        <v>-1.8390804597701038E-3</v>
      </c>
      <c r="D1122" s="18">
        <v>90.24</v>
      </c>
      <c r="E1122" s="16">
        <f t="shared" si="103"/>
        <v>3.1124944419742562E-3</v>
      </c>
      <c r="F1122" s="18">
        <v>23.65</v>
      </c>
      <c r="G1122" s="16">
        <f t="shared" si="104"/>
        <v>4.2301184433157779E-4</v>
      </c>
      <c r="J1122" s="15">
        <f t="shared" si="105"/>
        <v>-2.3940034616650899E-3</v>
      </c>
      <c r="K1122" s="15">
        <f t="shared" si="106"/>
        <v>2.6398576004279754E-3</v>
      </c>
      <c r="L1122" s="15">
        <f t="shared" si="107"/>
        <v>-4.7408965856219904E-5</v>
      </c>
    </row>
    <row r="1123" spans="1:12" x14ac:dyDescent="0.3">
      <c r="A1123" s="3">
        <v>44035</v>
      </c>
      <c r="B1123" s="18">
        <v>43.71</v>
      </c>
      <c r="C1123" s="16">
        <f t="shared" si="102"/>
        <v>6.6789497927222108E-3</v>
      </c>
      <c r="D1123" s="18">
        <v>91.58</v>
      </c>
      <c r="E1123" s="16">
        <f t="shared" si="103"/>
        <v>1.4849290780141855E-2</v>
      </c>
      <c r="F1123" s="18">
        <v>23.97</v>
      </c>
      <c r="G1123" s="16">
        <f t="shared" si="104"/>
        <v>1.3530655391120527E-2</v>
      </c>
      <c r="J1123" s="15">
        <f t="shared" si="105"/>
        <v>6.1240267908272243E-3</v>
      </c>
      <c r="K1123" s="15">
        <f t="shared" si="106"/>
        <v>1.4376653938595574E-2</v>
      </c>
      <c r="L1123" s="15">
        <f t="shared" si="107"/>
        <v>1.3060234580932729E-2</v>
      </c>
    </row>
    <row r="1124" spans="1:12" x14ac:dyDescent="0.3">
      <c r="A1124" s="3">
        <v>44036</v>
      </c>
      <c r="B1124" s="18">
        <v>43.46</v>
      </c>
      <c r="C1124" s="16">
        <f t="shared" si="102"/>
        <v>-5.7195149851292371E-3</v>
      </c>
      <c r="D1124" s="18">
        <v>91.18</v>
      </c>
      <c r="E1124" s="16">
        <f t="shared" si="103"/>
        <v>-4.3677658877483427E-3</v>
      </c>
      <c r="F1124" s="18">
        <v>23.9</v>
      </c>
      <c r="G1124" s="16">
        <f t="shared" si="104"/>
        <v>-2.9203170629954478E-3</v>
      </c>
      <c r="J1124" s="15">
        <f t="shared" si="105"/>
        <v>-6.2744379870242235E-3</v>
      </c>
      <c r="K1124" s="15">
        <f t="shared" si="106"/>
        <v>-4.8404027292946235E-3</v>
      </c>
      <c r="L1124" s="15">
        <f t="shared" si="107"/>
        <v>-3.3907378731832453E-3</v>
      </c>
    </row>
    <row r="1125" spans="1:12" x14ac:dyDescent="0.3">
      <c r="A1125" s="3">
        <v>44039</v>
      </c>
      <c r="B1125" s="18">
        <v>43.18</v>
      </c>
      <c r="C1125" s="16">
        <f t="shared" si="102"/>
        <v>-6.4427059364933204E-3</v>
      </c>
      <c r="D1125" s="18">
        <v>90.53</v>
      </c>
      <c r="E1125" s="16">
        <f t="shared" si="103"/>
        <v>-7.1287563062075732E-3</v>
      </c>
      <c r="F1125" s="18">
        <v>23.61</v>
      </c>
      <c r="G1125" s="16">
        <f t="shared" si="104"/>
        <v>-1.2133891213389036E-2</v>
      </c>
      <c r="J1125" s="15">
        <f t="shared" si="105"/>
        <v>-6.9976289383883068E-3</v>
      </c>
      <c r="K1125" s="15">
        <f t="shared" si="106"/>
        <v>-7.601393147753854E-3</v>
      </c>
      <c r="L1125" s="15">
        <f t="shared" si="107"/>
        <v>-1.2604312023576834E-2</v>
      </c>
    </row>
    <row r="1126" spans="1:12" x14ac:dyDescent="0.3">
      <c r="A1126" s="3">
        <v>44040</v>
      </c>
      <c r="B1126" s="18">
        <v>43.68</v>
      </c>
      <c r="C1126" s="16">
        <f t="shared" si="102"/>
        <v>1.1579434923575826E-2</v>
      </c>
      <c r="D1126" s="18">
        <v>90.96</v>
      </c>
      <c r="E1126" s="16">
        <f t="shared" si="103"/>
        <v>4.7498066939135608E-3</v>
      </c>
      <c r="F1126" s="18">
        <v>23.8</v>
      </c>
      <c r="G1126" s="16">
        <f t="shared" si="104"/>
        <v>8.0474375264718567E-3</v>
      </c>
      <c r="J1126" s="15">
        <f t="shared" si="105"/>
        <v>1.102451192168084E-2</v>
      </c>
      <c r="K1126" s="15">
        <f t="shared" si="106"/>
        <v>4.27716985236728E-3</v>
      </c>
      <c r="L1126" s="15">
        <f t="shared" si="107"/>
        <v>7.5770167162840588E-3</v>
      </c>
    </row>
    <row r="1127" spans="1:12" x14ac:dyDescent="0.3">
      <c r="A1127" s="3">
        <v>44041</v>
      </c>
      <c r="B1127" s="18">
        <v>43.39</v>
      </c>
      <c r="C1127" s="16">
        <f t="shared" si="102"/>
        <v>-6.6391941391941156E-3</v>
      </c>
      <c r="D1127" s="18">
        <v>91.31</v>
      </c>
      <c r="E1127" s="16">
        <f t="shared" si="103"/>
        <v>3.8478452066843527E-3</v>
      </c>
      <c r="F1127" s="18">
        <v>23.75</v>
      </c>
      <c r="G1127" s="16">
        <f t="shared" si="104"/>
        <v>-2.1008403361344463E-3</v>
      </c>
      <c r="J1127" s="15">
        <f t="shared" si="105"/>
        <v>-7.1941171410891021E-3</v>
      </c>
      <c r="K1127" s="15">
        <f t="shared" si="106"/>
        <v>3.3752083651380719E-3</v>
      </c>
      <c r="L1127" s="15">
        <f t="shared" si="107"/>
        <v>-2.5712611463222439E-3</v>
      </c>
    </row>
    <row r="1128" spans="1:12" x14ac:dyDescent="0.3">
      <c r="A1128" s="3">
        <v>44042</v>
      </c>
      <c r="B1128" s="18">
        <v>43.07</v>
      </c>
      <c r="C1128" s="16">
        <f t="shared" si="102"/>
        <v>-7.3749711915187532E-3</v>
      </c>
      <c r="D1128" s="18">
        <v>90.96</v>
      </c>
      <c r="E1128" s="16">
        <f t="shared" si="103"/>
        <v>-3.8330960464353359E-3</v>
      </c>
      <c r="F1128" s="18">
        <v>23.69</v>
      </c>
      <c r="G1128" s="16">
        <f t="shared" si="104"/>
        <v>-2.5263157894735988E-3</v>
      </c>
      <c r="J1128" s="15">
        <f t="shared" si="105"/>
        <v>-7.9298941934137397E-3</v>
      </c>
      <c r="K1128" s="15">
        <f t="shared" si="106"/>
        <v>-4.3057328879816167E-3</v>
      </c>
      <c r="L1128" s="15">
        <f t="shared" si="107"/>
        <v>-2.9967365996613963E-3</v>
      </c>
    </row>
    <row r="1129" spans="1:12" x14ac:dyDescent="0.3">
      <c r="A1129" s="3">
        <v>44043</v>
      </c>
      <c r="B1129" s="18">
        <v>43.06</v>
      </c>
      <c r="C1129" s="16">
        <f t="shared" si="102"/>
        <v>-2.3218017181325656E-4</v>
      </c>
      <c r="D1129" s="18">
        <v>91.16</v>
      </c>
      <c r="E1129" s="16">
        <f t="shared" si="103"/>
        <v>2.1987686895339476E-3</v>
      </c>
      <c r="F1129" s="18">
        <v>23.75</v>
      </c>
      <c r="G1129" s="16">
        <f t="shared" si="104"/>
        <v>2.5327142254114587E-3</v>
      </c>
      <c r="J1129" s="15">
        <f t="shared" si="105"/>
        <v>-7.871031737082426E-4</v>
      </c>
      <c r="K1129" s="15">
        <f t="shared" si="106"/>
        <v>1.7261318479876667E-3</v>
      </c>
      <c r="L1129" s="15">
        <f t="shared" si="107"/>
        <v>2.0622934152236612E-3</v>
      </c>
    </row>
    <row r="1130" spans="1:12" x14ac:dyDescent="0.3">
      <c r="A1130" s="3">
        <v>44046</v>
      </c>
      <c r="B1130" s="18">
        <v>42.54</v>
      </c>
      <c r="C1130" s="16">
        <f t="shared" si="102"/>
        <v>-1.207617278216444E-2</v>
      </c>
      <c r="D1130" s="18">
        <v>91.31</v>
      </c>
      <c r="E1130" s="16">
        <f t="shared" si="103"/>
        <v>1.6454585344449768E-3</v>
      </c>
      <c r="F1130" s="18">
        <v>23.86</v>
      </c>
      <c r="G1130" s="16">
        <f t="shared" si="104"/>
        <v>4.63157894736832E-3</v>
      </c>
      <c r="J1130" s="15">
        <f t="shared" si="105"/>
        <v>-1.2631095784059427E-2</v>
      </c>
      <c r="K1130" s="15">
        <f t="shared" si="106"/>
        <v>1.172821692898696E-3</v>
      </c>
      <c r="L1130" s="15">
        <f t="shared" si="107"/>
        <v>4.161158137180522E-3</v>
      </c>
    </row>
    <row r="1131" spans="1:12" x14ac:dyDescent="0.3">
      <c r="A1131" s="3">
        <v>44047</v>
      </c>
      <c r="B1131" s="18">
        <v>43.1</v>
      </c>
      <c r="C1131" s="16">
        <f t="shared" si="102"/>
        <v>1.3164080865068151E-2</v>
      </c>
      <c r="D1131" s="18">
        <v>91.69</v>
      </c>
      <c r="E1131" s="16">
        <f t="shared" si="103"/>
        <v>4.1616471361296536E-3</v>
      </c>
      <c r="F1131" s="18">
        <v>24.09</v>
      </c>
      <c r="G1131" s="16">
        <f t="shared" si="104"/>
        <v>9.6395641240569763E-3</v>
      </c>
      <c r="J1131" s="15">
        <f t="shared" si="105"/>
        <v>1.2609157863173164E-2</v>
      </c>
      <c r="K1131" s="15">
        <f t="shared" si="106"/>
        <v>3.6890102945833728E-3</v>
      </c>
      <c r="L1131" s="15">
        <f t="shared" si="107"/>
        <v>9.1691433138691783E-3</v>
      </c>
    </row>
    <row r="1132" spans="1:12" x14ac:dyDescent="0.3">
      <c r="A1132" s="3">
        <v>44048</v>
      </c>
      <c r="B1132" s="18">
        <v>43.26</v>
      </c>
      <c r="C1132" s="16">
        <f t="shared" si="102"/>
        <v>3.7122969837586339E-3</v>
      </c>
      <c r="D1132" s="18">
        <v>92.32</v>
      </c>
      <c r="E1132" s="16">
        <f t="shared" si="103"/>
        <v>6.8709782964335719E-3</v>
      </c>
      <c r="F1132" s="18">
        <v>24.13</v>
      </c>
      <c r="G1132" s="16">
        <f t="shared" si="104"/>
        <v>1.6604400166042588E-3</v>
      </c>
      <c r="J1132" s="15">
        <f t="shared" si="105"/>
        <v>3.1573739818636479E-3</v>
      </c>
      <c r="K1132" s="15">
        <f t="shared" si="106"/>
        <v>6.3983414548872911E-3</v>
      </c>
      <c r="L1132" s="15">
        <f t="shared" si="107"/>
        <v>1.190019206416461E-3</v>
      </c>
    </row>
    <row r="1133" spans="1:12" x14ac:dyDescent="0.3">
      <c r="A1133" s="3">
        <v>44049</v>
      </c>
      <c r="B1133" s="18">
        <v>43.61</v>
      </c>
      <c r="C1133" s="16">
        <f t="shared" si="102"/>
        <v>8.090614886731462E-3</v>
      </c>
      <c r="D1133" s="18">
        <v>93.24</v>
      </c>
      <c r="E1133" s="16">
        <f t="shared" si="103"/>
        <v>9.9653379549393684E-3</v>
      </c>
      <c r="F1133" s="18">
        <v>24.37</v>
      </c>
      <c r="G1133" s="16">
        <f t="shared" si="104"/>
        <v>9.9461251554082697E-3</v>
      </c>
      <c r="J1133" s="15">
        <f t="shared" si="105"/>
        <v>7.5356918848364755E-3</v>
      </c>
      <c r="K1133" s="15">
        <f t="shared" si="106"/>
        <v>9.4927011133930875E-3</v>
      </c>
      <c r="L1133" s="15">
        <f t="shared" si="107"/>
        <v>9.4757043452204717E-3</v>
      </c>
    </row>
    <row r="1134" spans="1:12" x14ac:dyDescent="0.3">
      <c r="A1134" s="3">
        <v>44050</v>
      </c>
      <c r="B1134" s="18">
        <v>43.61</v>
      </c>
      <c r="C1134" s="16">
        <f t="shared" si="102"/>
        <v>0</v>
      </c>
      <c r="D1134" s="18">
        <v>93.28</v>
      </c>
      <c r="E1134" s="16">
        <f t="shared" si="103"/>
        <v>4.2900042900040347E-4</v>
      </c>
      <c r="F1134" s="18">
        <v>24.44</v>
      </c>
      <c r="G1134" s="16">
        <f t="shared" si="104"/>
        <v>2.8723840787854282E-3</v>
      </c>
      <c r="J1134" s="15">
        <f t="shared" si="105"/>
        <v>-5.5492300189498604E-4</v>
      </c>
      <c r="K1134" s="15">
        <f t="shared" si="106"/>
        <v>-4.3636412545877234E-5</v>
      </c>
      <c r="L1134" s="15">
        <f t="shared" si="107"/>
        <v>2.4019632685976307E-3</v>
      </c>
    </row>
    <row r="1135" spans="1:12" x14ac:dyDescent="0.3">
      <c r="A1135" s="3">
        <v>44053</v>
      </c>
      <c r="B1135" s="18">
        <v>43.85</v>
      </c>
      <c r="C1135" s="16">
        <f t="shared" si="102"/>
        <v>5.5033249254758942E-3</v>
      </c>
      <c r="D1135" s="18">
        <v>94.59</v>
      </c>
      <c r="E1135" s="16">
        <f t="shared" si="103"/>
        <v>1.4043739279588463E-2</v>
      </c>
      <c r="F1135" s="18">
        <v>24.84</v>
      </c>
      <c r="G1135" s="16">
        <f t="shared" si="104"/>
        <v>1.6366612111292866E-2</v>
      </c>
      <c r="J1135" s="15">
        <f t="shared" si="105"/>
        <v>4.9484019235809078E-3</v>
      </c>
      <c r="K1135" s="15">
        <f t="shared" si="106"/>
        <v>1.3571102438042182E-2</v>
      </c>
      <c r="L1135" s="15">
        <f t="shared" si="107"/>
        <v>1.5896191301105068E-2</v>
      </c>
    </row>
    <row r="1136" spans="1:12" x14ac:dyDescent="0.3">
      <c r="A1136" s="3">
        <v>44054</v>
      </c>
      <c r="B1136" s="18">
        <v>44.04</v>
      </c>
      <c r="C1136" s="16">
        <f t="shared" si="102"/>
        <v>4.3329532497149437E-3</v>
      </c>
      <c r="D1136" s="18">
        <v>94.57</v>
      </c>
      <c r="E1136" s="16">
        <f t="shared" si="103"/>
        <v>-2.1143884131524793E-4</v>
      </c>
      <c r="F1136" s="18">
        <v>24.86</v>
      </c>
      <c r="G1136" s="16">
        <f t="shared" si="104"/>
        <v>8.0515297906602612E-4</v>
      </c>
      <c r="J1136" s="15">
        <f t="shared" si="105"/>
        <v>3.7780302478199576E-3</v>
      </c>
      <c r="K1136" s="15">
        <f t="shared" si="106"/>
        <v>-6.8407568286152863E-4</v>
      </c>
      <c r="L1136" s="15">
        <f t="shared" si="107"/>
        <v>3.3473216887822842E-4</v>
      </c>
    </row>
    <row r="1137" spans="1:12" x14ac:dyDescent="0.3">
      <c r="A1137" s="3">
        <v>44055</v>
      </c>
      <c r="B1137" s="18">
        <v>44.15</v>
      </c>
      <c r="C1137" s="16">
        <f t="shared" si="102"/>
        <v>2.4977293369663478E-3</v>
      </c>
      <c r="D1137" s="18">
        <v>94.8</v>
      </c>
      <c r="E1137" s="16">
        <f t="shared" si="103"/>
        <v>2.4320609072645549E-3</v>
      </c>
      <c r="F1137" s="18">
        <v>24.96</v>
      </c>
      <c r="G1137" s="16">
        <f t="shared" si="104"/>
        <v>4.022526146419958E-3</v>
      </c>
      <c r="J1137" s="15">
        <f t="shared" si="105"/>
        <v>1.9428063350713618E-3</v>
      </c>
      <c r="K1137" s="15">
        <f t="shared" si="106"/>
        <v>1.9594240657182741E-3</v>
      </c>
      <c r="L1137" s="15">
        <f t="shared" si="107"/>
        <v>3.5521053362321604E-3</v>
      </c>
    </row>
    <row r="1138" spans="1:12" x14ac:dyDescent="0.3">
      <c r="A1138" s="3">
        <v>44056</v>
      </c>
      <c r="B1138" s="18">
        <v>44.36</v>
      </c>
      <c r="C1138" s="16">
        <f t="shared" si="102"/>
        <v>4.756511891279791E-3</v>
      </c>
      <c r="D1138" s="18">
        <v>96.6</v>
      </c>
      <c r="E1138" s="16">
        <f t="shared" si="103"/>
        <v>1.8987341772151778E-2</v>
      </c>
      <c r="F1138" s="18">
        <v>25.26</v>
      </c>
      <c r="G1138" s="16">
        <f t="shared" si="104"/>
        <v>1.2019230769230838E-2</v>
      </c>
      <c r="J1138" s="15">
        <f t="shared" si="105"/>
        <v>4.2015888893848045E-3</v>
      </c>
      <c r="K1138" s="15">
        <f t="shared" si="106"/>
        <v>1.8514704930605499E-2</v>
      </c>
      <c r="L1138" s="15">
        <f t="shared" si="107"/>
        <v>1.154880995904304E-2</v>
      </c>
    </row>
    <row r="1139" spans="1:12" x14ac:dyDescent="0.3">
      <c r="A1139" s="3">
        <v>44057</v>
      </c>
      <c r="B1139" s="18">
        <v>43.84</v>
      </c>
      <c r="C1139" s="16">
        <f t="shared" si="102"/>
        <v>-1.1722272317402971E-2</v>
      </c>
      <c r="D1139" s="18">
        <v>96.32</v>
      </c>
      <c r="E1139" s="16">
        <f t="shared" si="103"/>
        <v>-2.8985507246377384E-3</v>
      </c>
      <c r="F1139" s="18">
        <v>25.21</v>
      </c>
      <c r="G1139" s="16">
        <f t="shared" si="104"/>
        <v>-1.9794140934283888E-3</v>
      </c>
      <c r="J1139" s="15">
        <f t="shared" si="105"/>
        <v>-1.2277195319297957E-2</v>
      </c>
      <c r="K1139" s="15">
        <f t="shared" si="106"/>
        <v>-3.3711875661840193E-3</v>
      </c>
      <c r="L1139" s="15">
        <f t="shared" si="107"/>
        <v>-2.4498349036161863E-3</v>
      </c>
    </row>
    <row r="1140" spans="1:12" x14ac:dyDescent="0.3">
      <c r="A1140" s="3">
        <v>44060</v>
      </c>
      <c r="B1140" s="18">
        <v>44.24</v>
      </c>
      <c r="C1140" s="16">
        <f t="shared" si="102"/>
        <v>9.124087591240837E-3</v>
      </c>
      <c r="D1140" s="18">
        <v>96.8</v>
      </c>
      <c r="E1140" s="16">
        <f t="shared" si="103"/>
        <v>4.983388704318914E-3</v>
      </c>
      <c r="F1140" s="18">
        <v>25.54</v>
      </c>
      <c r="G1140" s="16">
        <f t="shared" si="104"/>
        <v>1.3090043633478654E-2</v>
      </c>
      <c r="J1140" s="15">
        <f t="shared" si="105"/>
        <v>8.5691645893458505E-3</v>
      </c>
      <c r="K1140" s="15">
        <f t="shared" si="106"/>
        <v>4.5107518627726332E-3</v>
      </c>
      <c r="L1140" s="15">
        <f t="shared" si="107"/>
        <v>1.2619622823290856E-2</v>
      </c>
    </row>
    <row r="1141" spans="1:12" x14ac:dyDescent="0.3">
      <c r="A1141" s="3">
        <v>44061</v>
      </c>
      <c r="B1141" s="18">
        <v>44.76</v>
      </c>
      <c r="C1141" s="16">
        <f t="shared" si="102"/>
        <v>1.1754068716093968E-2</v>
      </c>
      <c r="D1141" s="18">
        <v>98.19</v>
      </c>
      <c r="E1141" s="16">
        <f t="shared" si="103"/>
        <v>1.4359504132231304E-2</v>
      </c>
      <c r="F1141" s="18">
        <v>25.91</v>
      </c>
      <c r="G1141" s="16">
        <f t="shared" si="104"/>
        <v>1.4487079091620947E-2</v>
      </c>
      <c r="J1141" s="15">
        <f t="shared" si="105"/>
        <v>1.1199145714198982E-2</v>
      </c>
      <c r="K1141" s="15">
        <f t="shared" si="106"/>
        <v>1.3886867290685024E-2</v>
      </c>
      <c r="L1141" s="15">
        <f t="shared" si="107"/>
        <v>1.4016658281433149E-2</v>
      </c>
    </row>
    <row r="1142" spans="1:12" x14ac:dyDescent="0.3">
      <c r="A1142" s="3">
        <v>44062</v>
      </c>
      <c r="B1142" s="18">
        <v>44.9</v>
      </c>
      <c r="C1142" s="16">
        <f t="shared" si="102"/>
        <v>3.127792672028562E-3</v>
      </c>
      <c r="D1142" s="18">
        <v>98.73</v>
      </c>
      <c r="E1142" s="16">
        <f t="shared" si="103"/>
        <v>5.499541704858002E-3</v>
      </c>
      <c r="F1142" s="18">
        <v>26.24</v>
      </c>
      <c r="G1142" s="16">
        <f t="shared" si="104"/>
        <v>1.2736395214203E-2</v>
      </c>
      <c r="J1142" s="15">
        <f t="shared" si="105"/>
        <v>2.572869670133576E-3</v>
      </c>
      <c r="K1142" s="15">
        <f t="shared" si="106"/>
        <v>5.0269048633117212E-3</v>
      </c>
      <c r="L1142" s="15">
        <f t="shared" si="107"/>
        <v>1.2265974404015202E-2</v>
      </c>
    </row>
    <row r="1143" spans="1:12" x14ac:dyDescent="0.3">
      <c r="A1143" s="3">
        <v>44063</v>
      </c>
      <c r="B1143" s="18">
        <v>44.67</v>
      </c>
      <c r="C1143" s="16">
        <f t="shared" si="102"/>
        <v>-5.1224944320712451E-3</v>
      </c>
      <c r="D1143" s="18">
        <v>99.86</v>
      </c>
      <c r="E1143" s="16">
        <f t="shared" si="103"/>
        <v>1.1445356021472675E-2</v>
      </c>
      <c r="F1143" s="18">
        <v>26.57</v>
      </c>
      <c r="G1143" s="16">
        <f t="shared" si="104"/>
        <v>1.257621951219523E-2</v>
      </c>
      <c r="J1143" s="15">
        <f t="shared" si="105"/>
        <v>-5.6774174339662316E-3</v>
      </c>
      <c r="K1143" s="15">
        <f t="shared" si="106"/>
        <v>1.0972719179926394E-2</v>
      </c>
      <c r="L1143" s="15">
        <f t="shared" si="107"/>
        <v>1.2105798702007432E-2</v>
      </c>
    </row>
    <row r="1144" spans="1:12" x14ac:dyDescent="0.3">
      <c r="A1144" s="3">
        <v>44064</v>
      </c>
      <c r="B1144" s="18">
        <v>44.87</v>
      </c>
      <c r="C1144" s="16">
        <f t="shared" si="102"/>
        <v>4.4772778150883319E-3</v>
      </c>
      <c r="D1144" s="18">
        <v>100.36</v>
      </c>
      <c r="E1144" s="16">
        <f t="shared" si="103"/>
        <v>5.0070098137391383E-3</v>
      </c>
      <c r="F1144" s="18">
        <v>26.99</v>
      </c>
      <c r="G1144" s="16">
        <f t="shared" si="104"/>
        <v>1.5807301467820833E-2</v>
      </c>
      <c r="J1144" s="15">
        <f t="shared" si="105"/>
        <v>3.9223548131933454E-3</v>
      </c>
      <c r="K1144" s="15">
        <f t="shared" si="106"/>
        <v>4.5343729721928575E-3</v>
      </c>
      <c r="L1144" s="15">
        <f t="shared" si="107"/>
        <v>1.5336880657633035E-2</v>
      </c>
    </row>
    <row r="1145" spans="1:12" x14ac:dyDescent="0.3">
      <c r="A1145" s="3">
        <v>44067</v>
      </c>
      <c r="B1145" s="18">
        <v>45.1</v>
      </c>
      <c r="C1145" s="16">
        <f t="shared" si="102"/>
        <v>5.1259193224872934E-3</v>
      </c>
      <c r="D1145" s="18">
        <v>101.89</v>
      </c>
      <c r="E1145" s="16">
        <f t="shared" si="103"/>
        <v>1.5245117576723866E-2</v>
      </c>
      <c r="F1145" s="18">
        <v>27.44</v>
      </c>
      <c r="G1145" s="16">
        <f t="shared" si="104"/>
        <v>1.6672841793256898E-2</v>
      </c>
      <c r="J1145" s="15">
        <f t="shared" si="105"/>
        <v>4.570996320592307E-3</v>
      </c>
      <c r="K1145" s="15">
        <f t="shared" si="106"/>
        <v>1.4772480735177585E-2</v>
      </c>
      <c r="L1145" s="15">
        <f t="shared" si="107"/>
        <v>1.62024209830691E-2</v>
      </c>
    </row>
    <row r="1146" spans="1:12" x14ac:dyDescent="0.3">
      <c r="A1146" s="3">
        <v>44068</v>
      </c>
      <c r="B1146" s="18">
        <v>45.13</v>
      </c>
      <c r="C1146" s="16">
        <f t="shared" si="102"/>
        <v>6.6518847006658E-4</v>
      </c>
      <c r="D1146" s="18">
        <v>102.09</v>
      </c>
      <c r="E1146" s="16">
        <f t="shared" si="103"/>
        <v>1.9629011679263009E-3</v>
      </c>
      <c r="F1146" s="18">
        <v>27.43</v>
      </c>
      <c r="G1146" s="16">
        <f t="shared" si="104"/>
        <v>-3.6443148688047877E-4</v>
      </c>
      <c r="J1146" s="15">
        <f t="shared" si="105"/>
        <v>1.1026546817159396E-4</v>
      </c>
      <c r="K1146" s="15">
        <f t="shared" si="106"/>
        <v>1.4902643263800201E-3</v>
      </c>
      <c r="L1146" s="15">
        <f t="shared" si="107"/>
        <v>-8.3485229706827652E-4</v>
      </c>
    </row>
    <row r="1147" spans="1:12" x14ac:dyDescent="0.3">
      <c r="A1147" s="3">
        <v>44069</v>
      </c>
      <c r="B1147" s="18">
        <v>45.31</v>
      </c>
      <c r="C1147" s="16">
        <f t="shared" si="102"/>
        <v>3.9884777309993069E-3</v>
      </c>
      <c r="D1147" s="18">
        <v>102.55</v>
      </c>
      <c r="E1147" s="16">
        <f t="shared" si="103"/>
        <v>4.5058281908119113E-3</v>
      </c>
      <c r="F1147" s="18">
        <v>27.73</v>
      </c>
      <c r="G1147" s="16">
        <f t="shared" si="104"/>
        <v>1.0936930368210085E-2</v>
      </c>
      <c r="J1147" s="15">
        <f t="shared" si="105"/>
        <v>3.4335547291043209E-3</v>
      </c>
      <c r="K1147" s="15">
        <f t="shared" si="106"/>
        <v>4.0331913492656305E-3</v>
      </c>
      <c r="L1147" s="15">
        <f t="shared" si="107"/>
        <v>1.0466509558022287E-2</v>
      </c>
    </row>
    <row r="1148" spans="1:12" x14ac:dyDescent="0.3">
      <c r="A1148" s="3">
        <v>44070</v>
      </c>
      <c r="B1148" s="18">
        <v>45.32</v>
      </c>
      <c r="C1148" s="16">
        <f t="shared" si="102"/>
        <v>2.2070183182520964E-4</v>
      </c>
      <c r="D1148" s="18">
        <v>102.56</v>
      </c>
      <c r="E1148" s="16">
        <f t="shared" si="103"/>
        <v>9.7513408093607978E-5</v>
      </c>
      <c r="F1148" s="18">
        <v>27.89</v>
      </c>
      <c r="G1148" s="16">
        <f t="shared" si="104"/>
        <v>5.7699242697439868E-3</v>
      </c>
      <c r="J1148" s="15">
        <f t="shared" si="105"/>
        <v>-3.342211700697764E-4</v>
      </c>
      <c r="K1148" s="15">
        <f t="shared" si="106"/>
        <v>-3.7512343345267273E-4</v>
      </c>
      <c r="L1148" s="15">
        <f t="shared" si="107"/>
        <v>5.2995034595561888E-3</v>
      </c>
    </row>
    <row r="1149" spans="1:12" x14ac:dyDescent="0.3">
      <c r="A1149" s="3">
        <v>44071</v>
      </c>
      <c r="B1149" s="18">
        <v>45.67</v>
      </c>
      <c r="C1149" s="16">
        <f t="shared" si="102"/>
        <v>7.7228596646072845E-3</v>
      </c>
      <c r="D1149" s="18">
        <v>102.8</v>
      </c>
      <c r="E1149" s="16">
        <f t="shared" si="103"/>
        <v>2.3400936037440978E-3</v>
      </c>
      <c r="F1149" s="18">
        <v>27.85</v>
      </c>
      <c r="G1149" s="16">
        <f t="shared" si="104"/>
        <v>-1.4342058085334841E-3</v>
      </c>
      <c r="J1149" s="15">
        <f t="shared" si="105"/>
        <v>7.167936662712298E-3</v>
      </c>
      <c r="K1149" s="15">
        <f t="shared" si="106"/>
        <v>1.867456762197817E-3</v>
      </c>
      <c r="L1149" s="15">
        <f t="shared" si="107"/>
        <v>-1.9046266187212819E-3</v>
      </c>
    </row>
    <row r="1150" spans="1:12" x14ac:dyDescent="0.3">
      <c r="A1150" s="3">
        <v>44074</v>
      </c>
      <c r="B1150" s="18">
        <v>44.59</v>
      </c>
      <c r="C1150" s="16">
        <f t="shared" si="102"/>
        <v>-2.3647908911758275E-2</v>
      </c>
      <c r="D1150" s="18">
        <v>99.02</v>
      </c>
      <c r="E1150" s="16">
        <f t="shared" si="103"/>
        <v>-3.6770428015564183E-2</v>
      </c>
      <c r="F1150" s="18">
        <v>26.81</v>
      </c>
      <c r="G1150" s="16">
        <f t="shared" si="104"/>
        <v>-3.7342908438061095E-2</v>
      </c>
      <c r="J1150" s="15">
        <f t="shared" si="105"/>
        <v>-2.4202831913653262E-2</v>
      </c>
      <c r="K1150" s="15">
        <f t="shared" si="106"/>
        <v>-3.7243064857110465E-2</v>
      </c>
      <c r="L1150" s="15">
        <f t="shared" si="107"/>
        <v>-3.7813329248248893E-2</v>
      </c>
    </row>
    <row r="1151" spans="1:12" x14ac:dyDescent="0.3">
      <c r="A1151" s="3">
        <v>44075</v>
      </c>
      <c r="B1151" s="18">
        <v>44.98</v>
      </c>
      <c r="C1151" s="16">
        <f t="shared" si="102"/>
        <v>8.7463556851310464E-3</v>
      </c>
      <c r="D1151" s="18">
        <v>99.72</v>
      </c>
      <c r="E1151" s="16">
        <f t="shared" si="103"/>
        <v>7.069278933548917E-3</v>
      </c>
      <c r="F1151" s="18">
        <v>26.6</v>
      </c>
      <c r="G1151" s="16">
        <f t="shared" si="104"/>
        <v>-7.8328981723236879E-3</v>
      </c>
      <c r="J1151" s="15">
        <f t="shared" si="105"/>
        <v>8.19143268323606E-3</v>
      </c>
      <c r="K1151" s="15">
        <f t="shared" si="106"/>
        <v>6.5966420920026362E-3</v>
      </c>
      <c r="L1151" s="15">
        <f t="shared" si="107"/>
        <v>-8.3033189825114859E-3</v>
      </c>
    </row>
    <row r="1152" spans="1:12" x14ac:dyDescent="0.3">
      <c r="A1152" s="3">
        <v>44076</v>
      </c>
      <c r="B1152" s="18">
        <v>45.27</v>
      </c>
      <c r="C1152" s="16">
        <f t="shared" si="102"/>
        <v>6.447309915518229E-3</v>
      </c>
      <c r="D1152" s="18">
        <v>100.56</v>
      </c>
      <c r="E1152" s="16">
        <f t="shared" si="103"/>
        <v>8.4235860409145324E-3</v>
      </c>
      <c r="F1152" s="18">
        <v>26.8</v>
      </c>
      <c r="G1152" s="16">
        <f t="shared" si="104"/>
        <v>7.5187969924812581E-3</v>
      </c>
      <c r="J1152" s="15">
        <f t="shared" si="105"/>
        <v>5.8923869136232425E-3</v>
      </c>
      <c r="K1152" s="15">
        <f t="shared" si="106"/>
        <v>7.9509491993682516E-3</v>
      </c>
      <c r="L1152" s="15">
        <f t="shared" si="107"/>
        <v>7.0483761822934601E-3</v>
      </c>
    </row>
    <row r="1153" spans="1:12" x14ac:dyDescent="0.3">
      <c r="A1153" s="3">
        <v>44077</v>
      </c>
      <c r="B1153" s="18">
        <v>45.3</v>
      </c>
      <c r="C1153" s="16">
        <f t="shared" si="102"/>
        <v>6.6269052352541102E-4</v>
      </c>
      <c r="D1153" s="18">
        <v>100.91</v>
      </c>
      <c r="E1153" s="16">
        <f t="shared" si="103"/>
        <v>3.4805091487668527E-3</v>
      </c>
      <c r="F1153" s="18">
        <v>26.94</v>
      </c>
      <c r="G1153" s="16">
        <f t="shared" si="104"/>
        <v>5.2238805970148405E-3</v>
      </c>
      <c r="J1153" s="15">
        <f t="shared" si="105"/>
        <v>1.0776752163042498E-4</v>
      </c>
      <c r="K1153" s="15">
        <f t="shared" si="106"/>
        <v>3.0078723072205719E-3</v>
      </c>
      <c r="L1153" s="15">
        <f t="shared" si="107"/>
        <v>4.7534597868270426E-3</v>
      </c>
    </row>
    <row r="1154" spans="1:12" x14ac:dyDescent="0.3">
      <c r="A1154" s="3">
        <v>44078</v>
      </c>
      <c r="B1154" s="18">
        <v>44.49</v>
      </c>
      <c r="C1154" s="16">
        <f t="shared" si="102"/>
        <v>-1.7880794701986669E-2</v>
      </c>
      <c r="D1154" s="18">
        <v>99.32</v>
      </c>
      <c r="E1154" s="16">
        <f t="shared" si="103"/>
        <v>-1.5756614805272018E-2</v>
      </c>
      <c r="F1154" s="18">
        <v>26.64</v>
      </c>
      <c r="G1154" s="16">
        <f t="shared" si="104"/>
        <v>-1.1135857461024523E-2</v>
      </c>
      <c r="J1154" s="15">
        <f t="shared" si="105"/>
        <v>-1.8435717703881655E-2</v>
      </c>
      <c r="K1154" s="15">
        <f t="shared" si="106"/>
        <v>-1.6229251646818297E-2</v>
      </c>
      <c r="L1154" s="15">
        <f t="shared" si="107"/>
        <v>-1.1606278271212321E-2</v>
      </c>
    </row>
    <row r="1155" spans="1:12" x14ac:dyDescent="0.3">
      <c r="A1155" s="3">
        <v>44081</v>
      </c>
      <c r="B1155" s="18">
        <v>44.49</v>
      </c>
      <c r="C1155" s="16">
        <f t="shared" si="102"/>
        <v>0</v>
      </c>
      <c r="D1155" s="18">
        <v>98.63</v>
      </c>
      <c r="E1155" s="16">
        <f t="shared" si="103"/>
        <v>-6.9472412404348871E-3</v>
      </c>
      <c r="F1155" s="18">
        <v>26.5</v>
      </c>
      <c r="G1155" s="16">
        <f t="shared" si="104"/>
        <v>-5.2552552552552756E-3</v>
      </c>
      <c r="J1155" s="15">
        <f t="shared" si="105"/>
        <v>-5.5492300189498604E-4</v>
      </c>
      <c r="K1155" s="15">
        <f t="shared" si="106"/>
        <v>-7.4198780819811679E-3</v>
      </c>
      <c r="L1155" s="15">
        <f t="shared" si="107"/>
        <v>-5.7256760654430736E-3</v>
      </c>
    </row>
    <row r="1156" spans="1:12" x14ac:dyDescent="0.3">
      <c r="A1156" s="3">
        <v>44082</v>
      </c>
      <c r="B1156" s="18">
        <v>44.25</v>
      </c>
      <c r="C1156" s="16">
        <f t="shared" si="102"/>
        <v>-5.3944706675658205E-3</v>
      </c>
      <c r="D1156" s="18">
        <v>97.23</v>
      </c>
      <c r="E1156" s="16">
        <f t="shared" si="103"/>
        <v>-1.419446415897796E-2</v>
      </c>
      <c r="F1156" s="18">
        <v>26.37</v>
      </c>
      <c r="G1156" s="16">
        <f t="shared" si="104"/>
        <v>-4.9056603773584007E-3</v>
      </c>
      <c r="J1156" s="15">
        <f t="shared" si="105"/>
        <v>-5.949393669460807E-3</v>
      </c>
      <c r="K1156" s="15">
        <f t="shared" si="106"/>
        <v>-1.466710100052424E-2</v>
      </c>
      <c r="L1156" s="15">
        <f t="shared" si="107"/>
        <v>-5.3760811875461986E-3</v>
      </c>
    </row>
    <row r="1157" spans="1:12" x14ac:dyDescent="0.3">
      <c r="A1157" s="3">
        <v>44083</v>
      </c>
      <c r="B1157" s="18">
        <v>44.02</v>
      </c>
      <c r="C1157" s="16">
        <f t="shared" ref="C1157:C1220" si="108">B1157/B1156-1</f>
        <v>-5.1977401129942313E-3</v>
      </c>
      <c r="D1157" s="18">
        <v>97.01</v>
      </c>
      <c r="E1157" s="16">
        <f t="shared" ref="E1157:E1220" si="109">D1157/D1156-1</f>
        <v>-2.2626761287668495E-3</v>
      </c>
      <c r="F1157" s="18">
        <v>26.07</v>
      </c>
      <c r="G1157" s="16">
        <f t="shared" ref="G1157:G1220" si="110">F1157/F1156-1</f>
        <v>-1.1376564277588153E-2</v>
      </c>
      <c r="J1157" s="15">
        <f t="shared" ref="J1157:J1220" si="111">C1157-$C$1235</f>
        <v>-5.7526631148892178E-3</v>
      </c>
      <c r="K1157" s="15">
        <f t="shared" ref="K1157:K1220" si="112">E1157-$E$1235</f>
        <v>-2.7353129703131304E-3</v>
      </c>
      <c r="L1157" s="15">
        <f t="shared" ref="L1157:L1220" si="113">G1157-$G$1235</f>
        <v>-1.1846985087775951E-2</v>
      </c>
    </row>
    <row r="1158" spans="1:12" x14ac:dyDescent="0.3">
      <c r="A1158" s="3">
        <v>44084</v>
      </c>
      <c r="B1158" s="18">
        <v>44.53</v>
      </c>
      <c r="C1158" s="16">
        <f t="shared" si="108"/>
        <v>1.1585642889595515E-2</v>
      </c>
      <c r="D1158" s="18">
        <v>97.59</v>
      </c>
      <c r="E1158" s="16">
        <f t="shared" si="109"/>
        <v>5.9787650757654465E-3</v>
      </c>
      <c r="F1158" s="18">
        <v>26.36</v>
      </c>
      <c r="G1158" s="16">
        <f t="shared" si="110"/>
        <v>1.1123897199846633E-2</v>
      </c>
      <c r="J1158" s="15">
        <f t="shared" si="111"/>
        <v>1.1030719887700529E-2</v>
      </c>
      <c r="K1158" s="15">
        <f t="shared" si="112"/>
        <v>5.5061282342191657E-3</v>
      </c>
      <c r="L1158" s="15">
        <f t="shared" si="113"/>
        <v>1.0653476389658835E-2</v>
      </c>
    </row>
    <row r="1159" spans="1:12" x14ac:dyDescent="0.3">
      <c r="A1159" s="3">
        <v>44085</v>
      </c>
      <c r="B1159" s="18">
        <v>44.6</v>
      </c>
      <c r="C1159" s="16">
        <f t="shared" si="108"/>
        <v>1.5719739501460772E-3</v>
      </c>
      <c r="D1159" s="18">
        <v>97.83</v>
      </c>
      <c r="E1159" s="16">
        <f t="shared" si="109"/>
        <v>2.4592683676605276E-3</v>
      </c>
      <c r="F1159" s="18">
        <v>26.4</v>
      </c>
      <c r="G1159" s="16">
        <f t="shared" si="110"/>
        <v>1.5174506828528056E-3</v>
      </c>
      <c r="J1159" s="15">
        <f t="shared" si="111"/>
        <v>1.0170509482510912E-3</v>
      </c>
      <c r="K1159" s="15">
        <f t="shared" si="112"/>
        <v>1.9866315261142468E-3</v>
      </c>
      <c r="L1159" s="15">
        <f t="shared" si="113"/>
        <v>1.0470298726650078E-3</v>
      </c>
    </row>
    <row r="1160" spans="1:12" x14ac:dyDescent="0.3">
      <c r="A1160" s="3">
        <v>44088</v>
      </c>
      <c r="B1160" s="18">
        <v>44.5</v>
      </c>
      <c r="C1160" s="16">
        <f t="shared" si="108"/>
        <v>-2.2421524663677195E-3</v>
      </c>
      <c r="D1160" s="18">
        <v>100.93</v>
      </c>
      <c r="E1160" s="16">
        <f t="shared" si="109"/>
        <v>3.1687621384033582E-2</v>
      </c>
      <c r="F1160" s="18">
        <v>27.75</v>
      </c>
      <c r="G1160" s="16">
        <f t="shared" si="110"/>
        <v>5.1136363636363757E-2</v>
      </c>
      <c r="J1160" s="15">
        <f t="shared" si="111"/>
        <v>-2.7970754682627055E-3</v>
      </c>
      <c r="K1160" s="15">
        <f t="shared" si="112"/>
        <v>3.1214984542487303E-2</v>
      </c>
      <c r="L1160" s="15">
        <f t="shared" si="113"/>
        <v>5.066594282617596E-2</v>
      </c>
    </row>
    <row r="1161" spans="1:12" x14ac:dyDescent="0.3">
      <c r="A1161" s="3">
        <v>44089</v>
      </c>
      <c r="B1161" s="18">
        <v>44.84</v>
      </c>
      <c r="C1161" s="16">
        <f t="shared" si="108"/>
        <v>7.6404494382023014E-3</v>
      </c>
      <c r="D1161" s="18">
        <v>102.54</v>
      </c>
      <c r="E1161" s="16">
        <f t="shared" si="109"/>
        <v>1.5951649658178857E-2</v>
      </c>
      <c r="F1161" s="18">
        <v>28.21</v>
      </c>
      <c r="G1161" s="16">
        <f t="shared" si="110"/>
        <v>1.6576576576576629E-2</v>
      </c>
      <c r="J1161" s="15">
        <f t="shared" si="111"/>
        <v>7.0855264363073149E-3</v>
      </c>
      <c r="K1161" s="15">
        <f t="shared" si="112"/>
        <v>1.5479012816632576E-2</v>
      </c>
      <c r="L1161" s="15">
        <f t="shared" si="113"/>
        <v>1.6106155766388831E-2</v>
      </c>
    </row>
    <row r="1162" spans="1:12" x14ac:dyDescent="0.3">
      <c r="A1162" s="3">
        <v>44090</v>
      </c>
      <c r="B1162" s="18">
        <v>45.09</v>
      </c>
      <c r="C1162" s="16">
        <f t="shared" si="108"/>
        <v>5.5753791257806551E-3</v>
      </c>
      <c r="D1162" s="18">
        <v>102.57</v>
      </c>
      <c r="E1162" s="16">
        <f t="shared" si="109"/>
        <v>2.9256875365701873E-4</v>
      </c>
      <c r="F1162" s="18">
        <v>28.22</v>
      </c>
      <c r="G1162" s="16">
        <f t="shared" si="110"/>
        <v>3.5448422545192315E-4</v>
      </c>
      <c r="J1162" s="15">
        <f t="shared" si="111"/>
        <v>5.0204561238856686E-3</v>
      </c>
      <c r="K1162" s="15">
        <f t="shared" si="112"/>
        <v>-1.8006808788926197E-4</v>
      </c>
      <c r="L1162" s="15">
        <f t="shared" si="113"/>
        <v>-1.1593658473587454E-4</v>
      </c>
    </row>
    <row r="1163" spans="1:12" x14ac:dyDescent="0.3">
      <c r="A1163" s="3">
        <v>44091</v>
      </c>
      <c r="B1163" s="18">
        <v>44.8</v>
      </c>
      <c r="C1163" s="16">
        <f t="shared" si="108"/>
        <v>-6.431581281880816E-3</v>
      </c>
      <c r="D1163" s="18">
        <v>102.06</v>
      </c>
      <c r="E1163" s="16">
        <f t="shared" si="109"/>
        <v>-4.9722140976893314E-3</v>
      </c>
      <c r="F1163" s="18">
        <v>28.29</v>
      </c>
      <c r="G1163" s="16">
        <f t="shared" si="110"/>
        <v>2.4805102763996167E-3</v>
      </c>
      <c r="J1163" s="15">
        <f t="shared" si="111"/>
        <v>-6.9865042837758025E-3</v>
      </c>
      <c r="K1163" s="15">
        <f t="shared" si="112"/>
        <v>-5.4448509392356122E-3</v>
      </c>
      <c r="L1163" s="15">
        <f t="shared" si="113"/>
        <v>2.0100894662118192E-3</v>
      </c>
    </row>
    <row r="1164" spans="1:12" x14ac:dyDescent="0.3">
      <c r="A1164" s="3">
        <v>44092</v>
      </c>
      <c r="B1164" s="18">
        <v>44.82</v>
      </c>
      <c r="C1164" s="16">
        <f t="shared" si="108"/>
        <v>4.4642857142873638E-4</v>
      </c>
      <c r="D1164" s="18">
        <v>102.06</v>
      </c>
      <c r="E1164" s="16">
        <f t="shared" si="109"/>
        <v>0</v>
      </c>
      <c r="F1164" s="18">
        <v>28.36</v>
      </c>
      <c r="G1164" s="16">
        <f t="shared" si="110"/>
        <v>2.474372569812644E-3</v>
      </c>
      <c r="J1164" s="15">
        <f t="shared" si="111"/>
        <v>-1.0849443046624966E-4</v>
      </c>
      <c r="K1164" s="15">
        <f t="shared" si="112"/>
        <v>-4.7263684154628071E-4</v>
      </c>
      <c r="L1164" s="15">
        <f t="shared" si="113"/>
        <v>2.0039517596248464E-3</v>
      </c>
    </row>
    <row r="1165" spans="1:12" x14ac:dyDescent="0.3">
      <c r="A1165" s="3">
        <v>44095</v>
      </c>
      <c r="B1165" s="18">
        <v>43.69</v>
      </c>
      <c r="C1165" s="16">
        <f t="shared" si="108"/>
        <v>-2.521195894689876E-2</v>
      </c>
      <c r="D1165" s="18">
        <v>98.89</v>
      </c>
      <c r="E1165" s="16">
        <f t="shared" si="109"/>
        <v>-3.1060160689790339E-2</v>
      </c>
      <c r="F1165" s="18">
        <v>27.4</v>
      </c>
      <c r="G1165" s="16">
        <f t="shared" si="110"/>
        <v>-3.3850493653032498E-2</v>
      </c>
      <c r="J1165" s="15">
        <f t="shared" si="111"/>
        <v>-2.5766881948793747E-2</v>
      </c>
      <c r="K1165" s="15">
        <f t="shared" si="112"/>
        <v>-3.1532797531336622E-2</v>
      </c>
      <c r="L1165" s="15">
        <f t="shared" si="113"/>
        <v>-3.4320914463220296E-2</v>
      </c>
    </row>
    <row r="1166" spans="1:12" x14ac:dyDescent="0.3">
      <c r="A1166" s="3">
        <v>44096</v>
      </c>
      <c r="B1166" s="18">
        <v>43.28</v>
      </c>
      <c r="C1166" s="16">
        <f t="shared" si="108"/>
        <v>-9.384298466468266E-3</v>
      </c>
      <c r="D1166" s="18">
        <v>97.49</v>
      </c>
      <c r="E1166" s="16">
        <f t="shared" si="109"/>
        <v>-1.4157144301749525E-2</v>
      </c>
      <c r="F1166" s="18">
        <v>26.87</v>
      </c>
      <c r="G1166" s="16">
        <f t="shared" si="110"/>
        <v>-1.9343065693430583E-2</v>
      </c>
      <c r="J1166" s="15">
        <f t="shared" si="111"/>
        <v>-9.9392214683632525E-3</v>
      </c>
      <c r="K1166" s="15">
        <f t="shared" si="112"/>
        <v>-1.4629781143295805E-2</v>
      </c>
      <c r="L1166" s="15">
        <f t="shared" si="113"/>
        <v>-1.9813486503618381E-2</v>
      </c>
    </row>
    <row r="1167" spans="1:12" x14ac:dyDescent="0.3">
      <c r="A1167" s="3">
        <v>44097</v>
      </c>
      <c r="B1167" s="18">
        <v>43.14</v>
      </c>
      <c r="C1167" s="16">
        <f t="shared" si="108"/>
        <v>-3.2347504621071943E-3</v>
      </c>
      <c r="D1167" s="18">
        <v>97.22</v>
      </c>
      <c r="E1167" s="16">
        <f t="shared" si="109"/>
        <v>-2.7695148220330257E-3</v>
      </c>
      <c r="F1167" s="18">
        <v>26.85</v>
      </c>
      <c r="G1167" s="16">
        <f t="shared" si="110"/>
        <v>-7.443245254931119E-4</v>
      </c>
      <c r="J1167" s="15">
        <f t="shared" si="111"/>
        <v>-3.7896734640021803E-3</v>
      </c>
      <c r="K1167" s="15">
        <f t="shared" si="112"/>
        <v>-3.2421516635793065E-3</v>
      </c>
      <c r="L1167" s="15">
        <f t="shared" si="113"/>
        <v>-1.2147453356809096E-3</v>
      </c>
    </row>
    <row r="1168" spans="1:12" x14ac:dyDescent="0.3">
      <c r="A1168" s="3">
        <v>44098</v>
      </c>
      <c r="B1168" s="18">
        <v>41.92</v>
      </c>
      <c r="C1168" s="16">
        <f t="shared" si="108"/>
        <v>-2.8280018544274421E-2</v>
      </c>
      <c r="D1168" s="18">
        <v>95.44</v>
      </c>
      <c r="E1168" s="16">
        <f t="shared" si="109"/>
        <v>-1.8308989919769592E-2</v>
      </c>
      <c r="F1168" s="18">
        <v>26.31</v>
      </c>
      <c r="G1168" s="16">
        <f t="shared" si="110"/>
        <v>-2.0111731843575509E-2</v>
      </c>
      <c r="J1168" s="15">
        <f t="shared" si="111"/>
        <v>-2.8834941546169408E-2</v>
      </c>
      <c r="K1168" s="15">
        <f t="shared" si="112"/>
        <v>-1.8781626761315871E-2</v>
      </c>
      <c r="L1168" s="15">
        <f t="shared" si="113"/>
        <v>-2.0582152653763307E-2</v>
      </c>
    </row>
    <row r="1169" spans="1:12" x14ac:dyDescent="0.3">
      <c r="A1169" s="3">
        <v>44099</v>
      </c>
      <c r="B1169" s="18">
        <v>42.96</v>
      </c>
      <c r="C1169" s="16">
        <f t="shared" si="108"/>
        <v>2.4809160305343525E-2</v>
      </c>
      <c r="D1169" s="18">
        <v>97.64</v>
      </c>
      <c r="E1169" s="16">
        <f t="shared" si="109"/>
        <v>2.3051131601005803E-2</v>
      </c>
      <c r="F1169" s="18">
        <v>26.78</v>
      </c>
      <c r="G1169" s="16">
        <f t="shared" si="110"/>
        <v>1.7863930064614397E-2</v>
      </c>
      <c r="J1169" s="15">
        <f t="shared" si="111"/>
        <v>2.4254237303448539E-2</v>
      </c>
      <c r="K1169" s="15">
        <f t="shared" si="112"/>
        <v>2.2578494759459524E-2</v>
      </c>
      <c r="L1169" s="15">
        <f t="shared" si="113"/>
        <v>1.7393509254426599E-2</v>
      </c>
    </row>
    <row r="1170" spans="1:12" x14ac:dyDescent="0.3">
      <c r="A1170" s="3">
        <v>44102</v>
      </c>
      <c r="B1170" s="18">
        <v>43.73</v>
      </c>
      <c r="C1170" s="16">
        <f t="shared" si="108"/>
        <v>1.7923649906889993E-2</v>
      </c>
      <c r="D1170" s="18">
        <v>99.73</v>
      </c>
      <c r="E1170" s="16">
        <f t="shared" si="109"/>
        <v>2.1405161818926599E-2</v>
      </c>
      <c r="F1170" s="18">
        <v>27.41</v>
      </c>
      <c r="G1170" s="16">
        <f t="shared" si="110"/>
        <v>2.3525018670649711E-2</v>
      </c>
      <c r="J1170" s="15">
        <f t="shared" si="111"/>
        <v>1.7368726904995007E-2</v>
      </c>
      <c r="K1170" s="15">
        <f t="shared" si="112"/>
        <v>2.093252497738032E-2</v>
      </c>
      <c r="L1170" s="15">
        <f t="shared" si="113"/>
        <v>2.3054597860461913E-2</v>
      </c>
    </row>
    <row r="1171" spans="1:12" x14ac:dyDescent="0.3">
      <c r="A1171" s="3">
        <v>44103</v>
      </c>
      <c r="B1171" s="18">
        <v>43.61</v>
      </c>
      <c r="C1171" s="16">
        <f t="shared" si="108"/>
        <v>-2.7441115938714455E-3</v>
      </c>
      <c r="D1171" s="18">
        <v>99.6</v>
      </c>
      <c r="E1171" s="16">
        <f t="shared" si="109"/>
        <v>-1.3035195026572799E-3</v>
      </c>
      <c r="F1171" s="18">
        <v>27.43</v>
      </c>
      <c r="G1171" s="16">
        <f t="shared" si="110"/>
        <v>7.2966070777091829E-4</v>
      </c>
      <c r="J1171" s="15">
        <f t="shared" si="111"/>
        <v>-3.2990345957664316E-3</v>
      </c>
      <c r="K1171" s="15">
        <f t="shared" si="112"/>
        <v>-1.7761563442035607E-3</v>
      </c>
      <c r="L1171" s="15">
        <f t="shared" si="113"/>
        <v>2.592398975831206E-4</v>
      </c>
    </row>
    <row r="1172" spans="1:12" x14ac:dyDescent="0.3">
      <c r="A1172" s="3">
        <v>44104</v>
      </c>
      <c r="B1172" s="18">
        <v>43.58</v>
      </c>
      <c r="C1172" s="16">
        <f t="shared" si="108"/>
        <v>-6.8791561568448678E-4</v>
      </c>
      <c r="D1172" s="18">
        <v>99.82</v>
      </c>
      <c r="E1172" s="16">
        <f t="shared" si="109"/>
        <v>2.2088353413654005E-3</v>
      </c>
      <c r="F1172" s="18">
        <v>27.44</v>
      </c>
      <c r="G1172" s="16">
        <f t="shared" si="110"/>
        <v>3.6456434560716566E-4</v>
      </c>
      <c r="J1172" s="15">
        <f t="shared" si="111"/>
        <v>-1.2428386175794728E-3</v>
      </c>
      <c r="K1172" s="15">
        <f t="shared" si="112"/>
        <v>1.7361984998191197E-3</v>
      </c>
      <c r="L1172" s="15">
        <f t="shared" si="113"/>
        <v>-1.0585646458063203E-4</v>
      </c>
    </row>
    <row r="1173" spans="1:12" x14ac:dyDescent="0.3">
      <c r="A1173" s="3">
        <v>44105</v>
      </c>
      <c r="B1173" s="18">
        <v>44.15</v>
      </c>
      <c r="C1173" s="16">
        <f t="shared" si="108"/>
        <v>1.3079394217530904E-2</v>
      </c>
      <c r="D1173" s="18">
        <v>100.48</v>
      </c>
      <c r="E1173" s="16">
        <f t="shared" si="109"/>
        <v>6.6119014225607398E-3</v>
      </c>
      <c r="F1173" s="18">
        <v>27.56</v>
      </c>
      <c r="G1173" s="16">
        <f t="shared" si="110"/>
        <v>4.3731778425655232E-3</v>
      </c>
      <c r="J1173" s="15">
        <f t="shared" si="111"/>
        <v>1.2524471215635918E-2</v>
      </c>
      <c r="K1173" s="15">
        <f t="shared" si="112"/>
        <v>6.1392645810144589E-3</v>
      </c>
      <c r="L1173" s="15">
        <f t="shared" si="113"/>
        <v>3.9027570323777257E-3</v>
      </c>
    </row>
    <row r="1174" spans="1:12" x14ac:dyDescent="0.3">
      <c r="A1174" s="3">
        <v>44109</v>
      </c>
      <c r="B1174" s="18">
        <v>44.36</v>
      </c>
      <c r="C1174" s="16">
        <f t="shared" si="108"/>
        <v>4.756511891279791E-3</v>
      </c>
      <c r="D1174" s="18">
        <v>101.12</v>
      </c>
      <c r="E1174" s="16">
        <f t="shared" si="109"/>
        <v>6.3694267515923553E-3</v>
      </c>
      <c r="F1174" s="18">
        <v>27.81</v>
      </c>
      <c r="G1174" s="16">
        <f t="shared" si="110"/>
        <v>9.0711175616835504E-3</v>
      </c>
      <c r="J1174" s="15">
        <f t="shared" si="111"/>
        <v>4.2015888893848045E-3</v>
      </c>
      <c r="K1174" s="15">
        <f t="shared" si="112"/>
        <v>5.8967899100460745E-3</v>
      </c>
      <c r="L1174" s="15">
        <f t="shared" si="113"/>
        <v>8.6006967514957525E-3</v>
      </c>
    </row>
    <row r="1175" spans="1:12" x14ac:dyDescent="0.3">
      <c r="A1175" s="3">
        <v>44110</v>
      </c>
      <c r="B1175" s="18">
        <v>44.79</v>
      </c>
      <c r="C1175" s="16">
        <f t="shared" si="108"/>
        <v>9.6934174932370443E-3</v>
      </c>
      <c r="D1175" s="18">
        <v>101.85</v>
      </c>
      <c r="E1175" s="16">
        <f t="shared" si="109"/>
        <v>7.2191455696202222E-3</v>
      </c>
      <c r="F1175" s="18">
        <v>27.94</v>
      </c>
      <c r="G1175" s="16">
        <f t="shared" si="110"/>
        <v>4.6745774901115755E-3</v>
      </c>
      <c r="J1175" s="15">
        <f t="shared" si="111"/>
        <v>9.1384944913420578E-3</v>
      </c>
      <c r="K1175" s="15">
        <f t="shared" si="112"/>
        <v>6.7465087280739414E-3</v>
      </c>
      <c r="L1175" s="15">
        <f t="shared" si="113"/>
        <v>4.2041566799237776E-3</v>
      </c>
    </row>
    <row r="1176" spans="1:12" x14ac:dyDescent="0.3">
      <c r="A1176" s="3">
        <v>44111</v>
      </c>
      <c r="B1176" s="18">
        <v>44.9</v>
      </c>
      <c r="C1176" s="16">
        <f t="shared" si="108"/>
        <v>2.4559053360124761E-3</v>
      </c>
      <c r="D1176" s="18">
        <v>101.25</v>
      </c>
      <c r="E1176" s="16">
        <f t="shared" si="109"/>
        <v>-5.8910162002945299E-3</v>
      </c>
      <c r="F1176" s="18">
        <v>27.81</v>
      </c>
      <c r="G1176" s="16">
        <f t="shared" si="110"/>
        <v>-4.652827487473199E-3</v>
      </c>
      <c r="J1176" s="15">
        <f t="shared" si="111"/>
        <v>1.90098233411749E-3</v>
      </c>
      <c r="K1176" s="15">
        <f t="shared" si="112"/>
        <v>-6.3636530418408107E-3</v>
      </c>
      <c r="L1176" s="15">
        <f t="shared" si="113"/>
        <v>-5.1232482976609969E-3</v>
      </c>
    </row>
    <row r="1177" spans="1:12" x14ac:dyDescent="0.3">
      <c r="A1177" s="3">
        <v>44112</v>
      </c>
      <c r="B1177" s="18">
        <v>45.23</v>
      </c>
      <c r="C1177" s="16">
        <f t="shared" si="108"/>
        <v>7.3496659242762163E-3</v>
      </c>
      <c r="D1177" s="18">
        <v>100.71</v>
      </c>
      <c r="E1177" s="16">
        <f t="shared" si="109"/>
        <v>-5.3333333333334121E-3</v>
      </c>
      <c r="F1177" s="18">
        <v>27.69</v>
      </c>
      <c r="G1177" s="16">
        <f t="shared" si="110"/>
        <v>-4.3149946062566169E-3</v>
      </c>
      <c r="J1177" s="15">
        <f t="shared" si="111"/>
        <v>6.7947429223812299E-3</v>
      </c>
      <c r="K1177" s="15">
        <f t="shared" si="112"/>
        <v>-5.8059701748796929E-3</v>
      </c>
      <c r="L1177" s="15">
        <f t="shared" si="113"/>
        <v>-4.7854154164444149E-3</v>
      </c>
    </row>
    <row r="1178" spans="1:12" x14ac:dyDescent="0.3">
      <c r="A1178" s="3">
        <v>44113</v>
      </c>
      <c r="B1178" s="18">
        <v>45.59</v>
      </c>
      <c r="C1178" s="16">
        <f t="shared" si="108"/>
        <v>7.9593190360380817E-3</v>
      </c>
      <c r="D1178" s="18">
        <v>100.45</v>
      </c>
      <c r="E1178" s="16">
        <f t="shared" si="109"/>
        <v>-2.5816701419917321E-3</v>
      </c>
      <c r="F1178" s="18">
        <v>27.72</v>
      </c>
      <c r="G1178" s="16">
        <f t="shared" si="110"/>
        <v>1.0834236186347823E-3</v>
      </c>
      <c r="J1178" s="15">
        <f t="shared" si="111"/>
        <v>7.4043960341430952E-3</v>
      </c>
      <c r="K1178" s="15">
        <f t="shared" si="112"/>
        <v>-3.0543069835380129E-3</v>
      </c>
      <c r="L1178" s="15">
        <f t="shared" si="113"/>
        <v>6.1300280844698457E-4</v>
      </c>
    </row>
    <row r="1179" spans="1:12" x14ac:dyDescent="0.3">
      <c r="A1179" s="3">
        <v>44116</v>
      </c>
      <c r="B1179" s="18">
        <v>45.42</v>
      </c>
      <c r="C1179" s="16">
        <f t="shared" si="108"/>
        <v>-3.7288879140162656E-3</v>
      </c>
      <c r="D1179" s="18">
        <v>99.18</v>
      </c>
      <c r="E1179" s="16">
        <f t="shared" si="109"/>
        <v>-1.2643106022896977E-2</v>
      </c>
      <c r="F1179" s="18">
        <v>27.5</v>
      </c>
      <c r="G1179" s="16">
        <f t="shared" si="110"/>
        <v>-7.9365079365079083E-3</v>
      </c>
      <c r="J1179" s="15">
        <f t="shared" si="111"/>
        <v>-4.2838109159112521E-3</v>
      </c>
      <c r="K1179" s="15">
        <f t="shared" si="112"/>
        <v>-1.3115742864443258E-2</v>
      </c>
      <c r="L1179" s="15">
        <f t="shared" si="113"/>
        <v>-8.4069287466957063E-3</v>
      </c>
    </row>
    <row r="1180" spans="1:12" x14ac:dyDescent="0.3">
      <c r="A1180" s="3">
        <v>44117</v>
      </c>
      <c r="B1180" s="18">
        <v>45.35</v>
      </c>
      <c r="C1180" s="16">
        <f t="shared" si="108"/>
        <v>-1.5411712901804986E-3</v>
      </c>
      <c r="D1180" s="18">
        <v>98.89</v>
      </c>
      <c r="E1180" s="16">
        <f t="shared" si="109"/>
        <v>-2.9239766081872176E-3</v>
      </c>
      <c r="F1180" s="18">
        <v>27.5</v>
      </c>
      <c r="G1180" s="16">
        <f t="shared" si="110"/>
        <v>0</v>
      </c>
      <c r="J1180" s="15">
        <f t="shared" si="111"/>
        <v>-2.0960942920754846E-3</v>
      </c>
      <c r="K1180" s="15">
        <f t="shared" si="112"/>
        <v>-3.3966134497334984E-3</v>
      </c>
      <c r="L1180" s="15">
        <f t="shared" si="113"/>
        <v>-4.704208101877977E-4</v>
      </c>
    </row>
    <row r="1181" spans="1:12" x14ac:dyDescent="0.3">
      <c r="A1181" s="3">
        <v>44118</v>
      </c>
      <c r="B1181" s="18">
        <v>45.4</v>
      </c>
      <c r="C1181" s="16">
        <f t="shared" si="108"/>
        <v>1.1025358324145973E-3</v>
      </c>
      <c r="D1181" s="18">
        <v>99.08</v>
      </c>
      <c r="E1181" s="16">
        <f t="shared" si="109"/>
        <v>1.9213267266660061E-3</v>
      </c>
      <c r="F1181" s="18">
        <v>27.57</v>
      </c>
      <c r="G1181" s="16">
        <f t="shared" si="110"/>
        <v>2.5454545454546285E-3</v>
      </c>
      <c r="J1181" s="15">
        <f t="shared" si="111"/>
        <v>5.4761283051961126E-4</v>
      </c>
      <c r="K1181" s="15">
        <f t="shared" si="112"/>
        <v>1.4486898851197253E-3</v>
      </c>
      <c r="L1181" s="15">
        <f t="shared" si="113"/>
        <v>2.0750337352668309E-3</v>
      </c>
    </row>
    <row r="1182" spans="1:12" x14ac:dyDescent="0.3">
      <c r="A1182" s="3">
        <v>44119</v>
      </c>
      <c r="B1182" s="18">
        <v>44.4</v>
      </c>
      <c r="C1182" s="16">
        <f t="shared" si="108"/>
        <v>-2.2026431718061623E-2</v>
      </c>
      <c r="D1182" s="18">
        <v>97.74</v>
      </c>
      <c r="E1182" s="16">
        <f t="shared" si="109"/>
        <v>-1.3524424707307303E-2</v>
      </c>
      <c r="F1182" s="18">
        <v>27.13</v>
      </c>
      <c r="G1182" s="16">
        <f t="shared" si="110"/>
        <v>-1.595937613347842E-2</v>
      </c>
      <c r="J1182" s="15">
        <f t="shared" si="111"/>
        <v>-2.258135471995661E-2</v>
      </c>
      <c r="K1182" s="15">
        <f t="shared" si="112"/>
        <v>-1.3997061548853584E-2</v>
      </c>
      <c r="L1182" s="15">
        <f t="shared" si="113"/>
        <v>-1.6429796943666218E-2</v>
      </c>
    </row>
    <row r="1183" spans="1:12" x14ac:dyDescent="0.3">
      <c r="A1183" s="3">
        <v>44120</v>
      </c>
      <c r="B1183" s="18">
        <v>44.82</v>
      </c>
      <c r="C1183" s="16">
        <f t="shared" si="108"/>
        <v>9.4594594594594739E-3</v>
      </c>
      <c r="D1183" s="18">
        <v>99.06</v>
      </c>
      <c r="E1183" s="16">
        <f t="shared" si="109"/>
        <v>1.3505217925107393E-2</v>
      </c>
      <c r="F1183" s="18">
        <v>27.42</v>
      </c>
      <c r="G1183" s="16">
        <f t="shared" si="110"/>
        <v>1.0689273866568483E-2</v>
      </c>
      <c r="J1183" s="15">
        <f t="shared" si="111"/>
        <v>8.9045364575644874E-3</v>
      </c>
      <c r="K1183" s="15">
        <f t="shared" si="112"/>
        <v>1.3032581083561113E-2</v>
      </c>
      <c r="L1183" s="15">
        <f t="shared" si="113"/>
        <v>1.0218853056380685E-2</v>
      </c>
    </row>
    <row r="1184" spans="1:12" x14ac:dyDescent="0.3">
      <c r="A1184" s="3">
        <v>44123</v>
      </c>
      <c r="B1184" s="18">
        <v>45.31</v>
      </c>
      <c r="C1184" s="16">
        <f t="shared" si="108"/>
        <v>1.0932619366354368E-2</v>
      </c>
      <c r="D1184" s="18">
        <v>99.53</v>
      </c>
      <c r="E1184" s="16">
        <f t="shared" si="109"/>
        <v>4.7445992327881381E-3</v>
      </c>
      <c r="F1184" s="18">
        <v>27.5</v>
      </c>
      <c r="G1184" s="16">
        <f t="shared" si="110"/>
        <v>2.9175784099197966E-3</v>
      </c>
      <c r="J1184" s="15">
        <f t="shared" si="111"/>
        <v>1.0377696364459382E-2</v>
      </c>
      <c r="K1184" s="15">
        <f t="shared" si="112"/>
        <v>4.2719623912418573E-3</v>
      </c>
      <c r="L1184" s="15">
        <f t="shared" si="113"/>
        <v>2.447157599731999E-3</v>
      </c>
    </row>
    <row r="1185" spans="1:12" x14ac:dyDescent="0.3">
      <c r="A1185" s="3">
        <v>44124</v>
      </c>
      <c r="B1185" s="18">
        <v>45.47</v>
      </c>
      <c r="C1185" s="16">
        <f t="shared" si="108"/>
        <v>3.5312293092031322E-3</v>
      </c>
      <c r="D1185" s="18">
        <v>99.84</v>
      </c>
      <c r="E1185" s="16">
        <f t="shared" si="109"/>
        <v>3.1146388023710614E-3</v>
      </c>
      <c r="F1185" s="18">
        <v>27.63</v>
      </c>
      <c r="G1185" s="16">
        <f t="shared" si="110"/>
        <v>4.7272727272726911E-3</v>
      </c>
      <c r="J1185" s="15">
        <f t="shared" si="111"/>
        <v>2.9763063073081461E-3</v>
      </c>
      <c r="K1185" s="15">
        <f t="shared" si="112"/>
        <v>2.6420019608247806E-3</v>
      </c>
      <c r="L1185" s="15">
        <f t="shared" si="113"/>
        <v>4.2568519170848931E-3</v>
      </c>
    </row>
    <row r="1186" spans="1:12" x14ac:dyDescent="0.3">
      <c r="A1186" s="3">
        <v>44125</v>
      </c>
      <c r="B1186" s="18">
        <v>45.73</v>
      </c>
      <c r="C1186" s="16">
        <f t="shared" si="108"/>
        <v>5.7180558610072652E-3</v>
      </c>
      <c r="D1186" s="18">
        <v>100.3</v>
      </c>
      <c r="E1186" s="16">
        <f t="shared" si="109"/>
        <v>4.6073717948718063E-3</v>
      </c>
      <c r="F1186" s="18">
        <v>27.73</v>
      </c>
      <c r="G1186" s="16">
        <f t="shared" si="110"/>
        <v>3.6192544335866828E-3</v>
      </c>
      <c r="J1186" s="15">
        <f t="shared" si="111"/>
        <v>5.1631328591122787E-3</v>
      </c>
      <c r="K1186" s="15">
        <f t="shared" si="112"/>
        <v>4.1347349533255254E-3</v>
      </c>
      <c r="L1186" s="15">
        <f t="shared" si="113"/>
        <v>3.1488336233988852E-3</v>
      </c>
    </row>
    <row r="1187" spans="1:12" x14ac:dyDescent="0.3">
      <c r="A1187" s="3">
        <v>44126</v>
      </c>
      <c r="B1187" s="18">
        <v>45.67</v>
      </c>
      <c r="C1187" s="16">
        <f t="shared" si="108"/>
        <v>-1.3120489831619508E-3</v>
      </c>
      <c r="D1187" s="18">
        <v>100.65</v>
      </c>
      <c r="E1187" s="16">
        <f t="shared" si="109"/>
        <v>3.4895314057827864E-3</v>
      </c>
      <c r="F1187" s="18">
        <v>27.83</v>
      </c>
      <c r="G1187" s="16">
        <f t="shared" si="110"/>
        <v>3.6062026685899085E-3</v>
      </c>
      <c r="J1187" s="15">
        <f t="shared" si="111"/>
        <v>-1.8669719850569369E-3</v>
      </c>
      <c r="K1187" s="15">
        <f t="shared" si="112"/>
        <v>3.0168945642365056E-3</v>
      </c>
      <c r="L1187" s="15">
        <f t="shared" si="113"/>
        <v>3.1357818584021109E-3</v>
      </c>
    </row>
    <row r="1188" spans="1:12" x14ac:dyDescent="0.3">
      <c r="A1188" s="3">
        <v>44127</v>
      </c>
      <c r="B1188" s="18">
        <v>45.86</v>
      </c>
      <c r="C1188" s="16">
        <f t="shared" si="108"/>
        <v>4.1602802715130505E-3</v>
      </c>
      <c r="D1188" s="18">
        <v>101.34</v>
      </c>
      <c r="E1188" s="16">
        <f t="shared" si="109"/>
        <v>6.8554396423248232E-3</v>
      </c>
      <c r="F1188" s="18">
        <v>27.98</v>
      </c>
      <c r="G1188" s="16">
        <f t="shared" si="110"/>
        <v>5.389867049946151E-3</v>
      </c>
      <c r="J1188" s="15">
        <f t="shared" si="111"/>
        <v>3.6053572696180644E-3</v>
      </c>
      <c r="K1188" s="15">
        <f t="shared" si="112"/>
        <v>6.3828028007785424E-3</v>
      </c>
      <c r="L1188" s="15">
        <f t="shared" si="113"/>
        <v>4.919446239758353E-3</v>
      </c>
    </row>
    <row r="1189" spans="1:12" x14ac:dyDescent="0.3">
      <c r="A1189" s="3">
        <v>44130</v>
      </c>
      <c r="B1189" s="18">
        <v>45.21</v>
      </c>
      <c r="C1189" s="16">
        <f t="shared" si="108"/>
        <v>-1.4173571740078494E-2</v>
      </c>
      <c r="D1189" s="18">
        <v>100.14</v>
      </c>
      <c r="E1189" s="16">
        <f t="shared" si="109"/>
        <v>-1.1841326228537619E-2</v>
      </c>
      <c r="F1189" s="18">
        <v>27.81</v>
      </c>
      <c r="G1189" s="16">
        <f t="shared" si="110"/>
        <v>-6.0757684060043227E-3</v>
      </c>
      <c r="J1189" s="15">
        <f t="shared" si="111"/>
        <v>-1.4728494741973481E-2</v>
      </c>
      <c r="K1189" s="15">
        <f t="shared" si="112"/>
        <v>-1.2313963070083899E-2</v>
      </c>
      <c r="L1189" s="15">
        <f t="shared" si="113"/>
        <v>-6.5461892161921206E-3</v>
      </c>
    </row>
    <row r="1190" spans="1:12" x14ac:dyDescent="0.3">
      <c r="A1190" s="3">
        <v>44131</v>
      </c>
      <c r="B1190" s="18">
        <v>45.53</v>
      </c>
      <c r="C1190" s="16">
        <f t="shared" si="108"/>
        <v>7.0780800707808122E-3</v>
      </c>
      <c r="D1190" s="18">
        <v>100.76</v>
      </c>
      <c r="E1190" s="16">
        <f t="shared" si="109"/>
        <v>6.1913321350111072E-3</v>
      </c>
      <c r="F1190" s="18">
        <v>27.83</v>
      </c>
      <c r="G1190" s="16">
        <f t="shared" si="110"/>
        <v>7.1916576770947316E-4</v>
      </c>
      <c r="J1190" s="15">
        <f t="shared" si="111"/>
        <v>6.5231570688858258E-3</v>
      </c>
      <c r="K1190" s="15">
        <f t="shared" si="112"/>
        <v>5.7186952934648264E-3</v>
      </c>
      <c r="L1190" s="15">
        <f t="shared" si="113"/>
        <v>2.4874495752167546E-4</v>
      </c>
    </row>
    <row r="1191" spans="1:12" x14ac:dyDescent="0.3">
      <c r="A1191" s="3">
        <v>44132</v>
      </c>
      <c r="B1191" s="18">
        <v>45.07</v>
      </c>
      <c r="C1191" s="16">
        <f t="shared" si="108"/>
        <v>-1.0103228640456874E-2</v>
      </c>
      <c r="D1191" s="18">
        <v>100.36</v>
      </c>
      <c r="E1191" s="16">
        <f t="shared" si="109"/>
        <v>-3.9698292973402438E-3</v>
      </c>
      <c r="F1191" s="18">
        <v>27.66</v>
      </c>
      <c r="G1191" s="16">
        <f t="shared" si="110"/>
        <v>-6.1085159899388897E-3</v>
      </c>
      <c r="J1191" s="15">
        <f t="shared" si="111"/>
        <v>-1.065815164235186E-2</v>
      </c>
      <c r="K1191" s="15">
        <f t="shared" si="112"/>
        <v>-4.4424661388865246E-3</v>
      </c>
      <c r="L1191" s="15">
        <f t="shared" si="113"/>
        <v>-6.5789368001266876E-3</v>
      </c>
    </row>
    <row r="1192" spans="1:12" x14ac:dyDescent="0.3">
      <c r="A1192" s="3">
        <v>44133</v>
      </c>
      <c r="B1192" s="18">
        <v>44.83</v>
      </c>
      <c r="C1192" s="16">
        <f t="shared" si="108"/>
        <v>-5.3250499223430614E-3</v>
      </c>
      <c r="D1192" s="18">
        <v>100.11</v>
      </c>
      <c r="E1192" s="16">
        <f t="shared" si="109"/>
        <v>-2.4910322837784493E-3</v>
      </c>
      <c r="F1192" s="18">
        <v>27.5</v>
      </c>
      <c r="G1192" s="16">
        <f t="shared" si="110"/>
        <v>-5.7845263919016343E-3</v>
      </c>
      <c r="J1192" s="15">
        <f t="shared" si="111"/>
        <v>-5.8799729242380479E-3</v>
      </c>
      <c r="K1192" s="15">
        <f t="shared" si="112"/>
        <v>-2.9636691253247301E-3</v>
      </c>
      <c r="L1192" s="15">
        <f t="shared" si="113"/>
        <v>-6.2549472020894323E-3</v>
      </c>
    </row>
    <row r="1193" spans="1:12" x14ac:dyDescent="0.3">
      <c r="A1193" s="3">
        <v>44134</v>
      </c>
      <c r="B1193" s="18">
        <v>44.74</v>
      </c>
      <c r="C1193" s="16">
        <f t="shared" si="108"/>
        <v>-2.0075842070041983E-3</v>
      </c>
      <c r="D1193" s="18">
        <v>100.38</v>
      </c>
      <c r="E1193" s="16">
        <f t="shared" si="109"/>
        <v>2.6970332634101979E-3</v>
      </c>
      <c r="F1193" s="18">
        <v>27.62</v>
      </c>
      <c r="G1193" s="16">
        <f t="shared" si="110"/>
        <v>4.3636363636363473E-3</v>
      </c>
      <c r="J1193" s="15">
        <f t="shared" si="111"/>
        <v>-2.5625072088991843E-3</v>
      </c>
      <c r="K1193" s="15">
        <f t="shared" si="112"/>
        <v>2.2243964218639171E-3</v>
      </c>
      <c r="L1193" s="15">
        <f t="shared" si="113"/>
        <v>3.8932155534485498E-3</v>
      </c>
    </row>
    <row r="1194" spans="1:12" x14ac:dyDescent="0.3">
      <c r="A1194" s="3">
        <v>44137</v>
      </c>
      <c r="B1194" s="18">
        <v>45.11</v>
      </c>
      <c r="C1194" s="16">
        <f t="shared" si="108"/>
        <v>8.2700044702725961E-3</v>
      </c>
      <c r="D1194" s="18">
        <v>100.64</v>
      </c>
      <c r="E1194" s="16">
        <f t="shared" si="109"/>
        <v>2.5901574018729612E-3</v>
      </c>
      <c r="F1194" s="18">
        <v>27.48</v>
      </c>
      <c r="G1194" s="16">
        <f t="shared" si="110"/>
        <v>-5.0687907313541336E-3</v>
      </c>
      <c r="J1194" s="15">
        <f t="shared" si="111"/>
        <v>7.7150814683776096E-3</v>
      </c>
      <c r="K1194" s="15">
        <f t="shared" si="112"/>
        <v>2.1175205603266804E-3</v>
      </c>
      <c r="L1194" s="15">
        <f t="shared" si="113"/>
        <v>-5.5392115415419316E-3</v>
      </c>
    </row>
    <row r="1195" spans="1:12" x14ac:dyDescent="0.3">
      <c r="A1195" s="3">
        <v>44138</v>
      </c>
      <c r="B1195" s="18">
        <v>45.68</v>
      </c>
      <c r="C1195" s="16">
        <f t="shared" si="108"/>
        <v>1.2635779206384479E-2</v>
      </c>
      <c r="D1195" s="18">
        <v>101.07</v>
      </c>
      <c r="E1195" s="16">
        <f t="shared" si="109"/>
        <v>4.2726550079490444E-3</v>
      </c>
      <c r="F1195" s="18">
        <v>27.48</v>
      </c>
      <c r="G1195" s="16">
        <f t="shared" si="110"/>
        <v>0</v>
      </c>
      <c r="J1195" s="15">
        <f t="shared" si="111"/>
        <v>1.2080856204489492E-2</v>
      </c>
      <c r="K1195" s="15">
        <f t="shared" si="112"/>
        <v>3.8000181664027636E-3</v>
      </c>
      <c r="L1195" s="15">
        <f t="shared" si="113"/>
        <v>-4.704208101877977E-4</v>
      </c>
    </row>
    <row r="1196" spans="1:12" x14ac:dyDescent="0.3">
      <c r="A1196" s="3">
        <v>44139</v>
      </c>
      <c r="B1196" s="18">
        <v>45.91</v>
      </c>
      <c r="C1196" s="16">
        <f t="shared" si="108"/>
        <v>5.035026269702314E-3</v>
      </c>
      <c r="D1196" s="18">
        <v>101.11</v>
      </c>
      <c r="E1196" s="16">
        <f t="shared" si="109"/>
        <v>3.9576531117058167E-4</v>
      </c>
      <c r="F1196" s="18">
        <v>27.49</v>
      </c>
      <c r="G1196" s="16">
        <f t="shared" si="110"/>
        <v>3.6390101892269655E-4</v>
      </c>
      <c r="J1196" s="15">
        <f t="shared" si="111"/>
        <v>4.4801032678073276E-3</v>
      </c>
      <c r="K1196" s="15">
        <f t="shared" si="112"/>
        <v>-7.6871530375699037E-5</v>
      </c>
      <c r="L1196" s="15">
        <f t="shared" si="113"/>
        <v>-1.0651979126510114E-4</v>
      </c>
    </row>
    <row r="1197" spans="1:12" x14ac:dyDescent="0.3">
      <c r="A1197" s="3">
        <v>44140</v>
      </c>
      <c r="B1197" s="18">
        <v>46.72</v>
      </c>
      <c r="C1197" s="16">
        <f t="shared" si="108"/>
        <v>1.7643214985841871E-2</v>
      </c>
      <c r="D1197" s="18">
        <v>102.97</v>
      </c>
      <c r="E1197" s="16">
        <f t="shared" si="109"/>
        <v>1.8395806547324645E-2</v>
      </c>
      <c r="F1197" s="18">
        <v>28.01</v>
      </c>
      <c r="G1197" s="16">
        <f t="shared" si="110"/>
        <v>1.8915969443433989E-2</v>
      </c>
      <c r="J1197" s="15">
        <f t="shared" si="111"/>
        <v>1.7088291983946884E-2</v>
      </c>
      <c r="K1197" s="15">
        <f t="shared" si="112"/>
        <v>1.7923169705778366E-2</v>
      </c>
      <c r="L1197" s="15">
        <f t="shared" si="113"/>
        <v>1.8445548633246191E-2</v>
      </c>
    </row>
    <row r="1198" spans="1:12" x14ac:dyDescent="0.3">
      <c r="A1198" s="3">
        <v>44141</v>
      </c>
      <c r="B1198" s="18">
        <v>47.07</v>
      </c>
      <c r="C1198" s="16">
        <f t="shared" si="108"/>
        <v>7.4914383561643927E-3</v>
      </c>
      <c r="D1198" s="18">
        <v>103.1</v>
      </c>
      <c r="E1198" s="16">
        <f t="shared" si="109"/>
        <v>1.2625036418374425E-3</v>
      </c>
      <c r="F1198" s="18">
        <v>28.1</v>
      </c>
      <c r="G1198" s="16">
        <f t="shared" si="110"/>
        <v>3.2131381649411761E-3</v>
      </c>
      <c r="J1198" s="15">
        <f t="shared" si="111"/>
        <v>6.9365153542694062E-3</v>
      </c>
      <c r="K1198" s="15">
        <f t="shared" si="112"/>
        <v>7.8986680029116175E-4</v>
      </c>
      <c r="L1198" s="15">
        <f t="shared" si="113"/>
        <v>2.7427173547533786E-3</v>
      </c>
    </row>
    <row r="1199" spans="1:12" x14ac:dyDescent="0.3">
      <c r="A1199" s="3">
        <v>44144</v>
      </c>
      <c r="B1199" s="18">
        <v>48</v>
      </c>
      <c r="C1199" s="16">
        <f t="shared" si="108"/>
        <v>1.9757807520713877E-2</v>
      </c>
      <c r="D1199" s="18">
        <v>104.33</v>
      </c>
      <c r="E1199" s="16">
        <f t="shared" si="109"/>
        <v>1.1930164888457773E-2</v>
      </c>
      <c r="F1199" s="18">
        <v>28.25</v>
      </c>
      <c r="G1199" s="16">
        <f t="shared" si="110"/>
        <v>5.3380782918148739E-3</v>
      </c>
      <c r="J1199" s="15">
        <f t="shared" si="111"/>
        <v>1.9202884518818891E-2</v>
      </c>
      <c r="K1199" s="15">
        <f t="shared" si="112"/>
        <v>1.1457528046911492E-2</v>
      </c>
      <c r="L1199" s="15">
        <f t="shared" si="113"/>
        <v>4.867657481627076E-3</v>
      </c>
    </row>
    <row r="1200" spans="1:12" x14ac:dyDescent="0.3">
      <c r="A1200" s="3">
        <v>44145</v>
      </c>
      <c r="B1200" s="18">
        <v>48.63</v>
      </c>
      <c r="C1200" s="16">
        <f t="shared" si="108"/>
        <v>1.3125000000000053E-2</v>
      </c>
      <c r="D1200" s="18">
        <v>104.32</v>
      </c>
      <c r="E1200" s="16">
        <f t="shared" si="109"/>
        <v>-9.5849707658413053E-5</v>
      </c>
      <c r="F1200" s="18">
        <v>28.26</v>
      </c>
      <c r="G1200" s="16">
        <f t="shared" si="110"/>
        <v>3.5398230088490301E-4</v>
      </c>
      <c r="J1200" s="15">
        <f t="shared" si="111"/>
        <v>1.2570076998105067E-2</v>
      </c>
      <c r="K1200" s="15">
        <f t="shared" si="112"/>
        <v>-5.6848654920469376E-4</v>
      </c>
      <c r="L1200" s="15">
        <f t="shared" si="113"/>
        <v>-1.1643850930289468E-4</v>
      </c>
    </row>
    <row r="1201" spans="1:12" x14ac:dyDescent="0.3">
      <c r="A1201" s="3">
        <v>44146</v>
      </c>
      <c r="B1201" s="18">
        <v>49.29</v>
      </c>
      <c r="C1201" s="16">
        <f t="shared" si="108"/>
        <v>1.3571869216532972E-2</v>
      </c>
      <c r="D1201" s="18">
        <v>104.49</v>
      </c>
      <c r="E1201" s="16">
        <f t="shared" si="109"/>
        <v>1.6296012269938487E-3</v>
      </c>
      <c r="F1201" s="18">
        <v>28.34</v>
      </c>
      <c r="G1201" s="16">
        <f t="shared" si="110"/>
        <v>2.8308563340408988E-3</v>
      </c>
      <c r="J1201" s="15">
        <f t="shared" si="111"/>
        <v>1.3016946214637986E-2</v>
      </c>
      <c r="K1201" s="15">
        <f t="shared" si="112"/>
        <v>1.1569643854475679E-3</v>
      </c>
      <c r="L1201" s="15">
        <f t="shared" si="113"/>
        <v>2.3604355238531012E-3</v>
      </c>
    </row>
    <row r="1202" spans="1:12" x14ac:dyDescent="0.3">
      <c r="A1202" s="3">
        <v>44147</v>
      </c>
      <c r="B1202" s="18">
        <v>49.13</v>
      </c>
      <c r="C1202" s="16">
        <f t="shared" si="108"/>
        <v>-3.2460945425034637E-3</v>
      </c>
      <c r="D1202" s="18">
        <v>105.1</v>
      </c>
      <c r="E1202" s="16">
        <f t="shared" si="109"/>
        <v>5.8378792228921395E-3</v>
      </c>
      <c r="F1202" s="18">
        <v>28.53</v>
      </c>
      <c r="G1202" s="16">
        <f t="shared" si="110"/>
        <v>6.7043048694426233E-3</v>
      </c>
      <c r="J1202" s="15">
        <f t="shared" si="111"/>
        <v>-3.8010175443984498E-3</v>
      </c>
      <c r="K1202" s="15">
        <f t="shared" si="112"/>
        <v>5.3652423813458586E-3</v>
      </c>
      <c r="L1202" s="15">
        <f t="shared" si="113"/>
        <v>6.2338840592548253E-3</v>
      </c>
    </row>
    <row r="1203" spans="1:12" x14ac:dyDescent="0.3">
      <c r="A1203" s="3">
        <v>44148</v>
      </c>
      <c r="B1203" s="18">
        <v>49.23</v>
      </c>
      <c r="C1203" s="16">
        <f t="shared" si="108"/>
        <v>2.0354162426214906E-3</v>
      </c>
      <c r="D1203" s="18">
        <v>105.64</v>
      </c>
      <c r="E1203" s="16">
        <f t="shared" si="109"/>
        <v>5.1379638439581488E-3</v>
      </c>
      <c r="F1203" s="18">
        <v>28.86</v>
      </c>
      <c r="G1203" s="16">
        <f t="shared" si="110"/>
        <v>1.1566771819137678E-2</v>
      </c>
      <c r="J1203" s="15">
        <f t="shared" si="111"/>
        <v>1.4804932407265045E-3</v>
      </c>
      <c r="K1203" s="15">
        <f t="shared" si="112"/>
        <v>4.6653270024118679E-3</v>
      </c>
      <c r="L1203" s="15">
        <f t="shared" si="113"/>
        <v>1.109635100894988E-2</v>
      </c>
    </row>
    <row r="1204" spans="1:12" x14ac:dyDescent="0.3">
      <c r="A1204" s="3">
        <v>44152</v>
      </c>
      <c r="B1204" s="18">
        <v>49.79</v>
      </c>
      <c r="C1204" s="16">
        <f t="shared" si="108"/>
        <v>1.1375177737152242E-2</v>
      </c>
      <c r="D1204" s="18">
        <v>108.05</v>
      </c>
      <c r="E1204" s="16">
        <f t="shared" si="109"/>
        <v>2.2813328284740697E-2</v>
      </c>
      <c r="F1204" s="18">
        <v>29.34</v>
      </c>
      <c r="G1204" s="16">
        <f t="shared" si="110"/>
        <v>1.6632016632016633E-2</v>
      </c>
      <c r="J1204" s="15">
        <f t="shared" si="111"/>
        <v>1.0820254735257256E-2</v>
      </c>
      <c r="K1204" s="15">
        <f t="shared" si="112"/>
        <v>2.2340691443194418E-2</v>
      </c>
      <c r="L1204" s="15">
        <f t="shared" si="113"/>
        <v>1.6161595821828835E-2</v>
      </c>
    </row>
    <row r="1205" spans="1:12" x14ac:dyDescent="0.3">
      <c r="A1205" s="3">
        <v>44153</v>
      </c>
      <c r="B1205" s="18">
        <v>49.98</v>
      </c>
      <c r="C1205" s="16">
        <f t="shared" si="108"/>
        <v>3.8160273147218593E-3</v>
      </c>
      <c r="D1205" s="18">
        <v>109.29</v>
      </c>
      <c r="E1205" s="16">
        <f t="shared" si="109"/>
        <v>1.1476168440536894E-2</v>
      </c>
      <c r="F1205" s="18">
        <v>29.53</v>
      </c>
      <c r="G1205" s="16">
        <f t="shared" si="110"/>
        <v>6.4758009543286477E-3</v>
      </c>
      <c r="J1205" s="15">
        <f t="shared" si="111"/>
        <v>3.2611043128268733E-3</v>
      </c>
      <c r="K1205" s="15">
        <f t="shared" si="112"/>
        <v>1.1003531598990613E-2</v>
      </c>
      <c r="L1205" s="15">
        <f t="shared" si="113"/>
        <v>6.0053801441408497E-3</v>
      </c>
    </row>
    <row r="1206" spans="1:12" x14ac:dyDescent="0.3">
      <c r="A1206" s="3">
        <v>44154</v>
      </c>
      <c r="B1206" s="18">
        <v>49.33</v>
      </c>
      <c r="C1206" s="16">
        <f t="shared" si="108"/>
        <v>-1.3005202080832334E-2</v>
      </c>
      <c r="D1206" s="18">
        <v>108.6</v>
      </c>
      <c r="E1206" s="16">
        <f t="shared" si="109"/>
        <v>-6.3134779028274357E-3</v>
      </c>
      <c r="F1206" s="18">
        <v>29.47</v>
      </c>
      <c r="G1206" s="16">
        <f t="shared" si="110"/>
        <v>-2.031832035218506E-3</v>
      </c>
      <c r="J1206" s="15">
        <f t="shared" si="111"/>
        <v>-1.3560125082727321E-2</v>
      </c>
      <c r="K1206" s="15">
        <f t="shared" si="112"/>
        <v>-6.7861147443737165E-3</v>
      </c>
      <c r="L1206" s="15">
        <f t="shared" si="113"/>
        <v>-2.5022528454063035E-3</v>
      </c>
    </row>
    <row r="1207" spans="1:12" x14ac:dyDescent="0.3">
      <c r="A1207" s="3">
        <v>44155</v>
      </c>
      <c r="B1207" s="18">
        <v>49.63</v>
      </c>
      <c r="C1207" s="16">
        <f t="shared" si="108"/>
        <v>6.0814919927023592E-3</v>
      </c>
      <c r="D1207" s="18">
        <v>109.62</v>
      </c>
      <c r="E1207" s="16">
        <f t="shared" si="109"/>
        <v>9.3922651933702195E-3</v>
      </c>
      <c r="F1207" s="18">
        <v>29.71</v>
      </c>
      <c r="G1207" s="16">
        <f t="shared" si="110"/>
        <v>8.1438751272480125E-3</v>
      </c>
      <c r="J1207" s="15">
        <f t="shared" si="111"/>
        <v>5.5265689908073727E-3</v>
      </c>
      <c r="K1207" s="15">
        <f t="shared" si="112"/>
        <v>8.9196283518239387E-3</v>
      </c>
      <c r="L1207" s="15">
        <f t="shared" si="113"/>
        <v>7.6734543170602146E-3</v>
      </c>
    </row>
    <row r="1208" spans="1:12" x14ac:dyDescent="0.3">
      <c r="A1208" s="3">
        <v>44158</v>
      </c>
      <c r="B1208" s="18">
        <v>49.79</v>
      </c>
      <c r="C1208" s="16">
        <f t="shared" si="108"/>
        <v>3.2238565383839735E-3</v>
      </c>
      <c r="D1208" s="18">
        <v>110.53</v>
      </c>
      <c r="E1208" s="16">
        <f t="shared" si="109"/>
        <v>8.3014048531289131E-3</v>
      </c>
      <c r="F1208" s="18">
        <v>30.17</v>
      </c>
      <c r="G1208" s="16">
        <f t="shared" si="110"/>
        <v>1.5483002356108999E-2</v>
      </c>
      <c r="J1208" s="15">
        <f t="shared" si="111"/>
        <v>2.6689335364889874E-3</v>
      </c>
      <c r="K1208" s="15">
        <f t="shared" si="112"/>
        <v>7.8287680115826323E-3</v>
      </c>
      <c r="L1208" s="15">
        <f t="shared" si="113"/>
        <v>1.5012581545921201E-2</v>
      </c>
    </row>
    <row r="1209" spans="1:12" x14ac:dyDescent="0.3">
      <c r="A1209" s="3">
        <v>44159</v>
      </c>
      <c r="B1209" s="18">
        <v>50.29</v>
      </c>
      <c r="C1209" s="16">
        <f t="shared" si="108"/>
        <v>1.0042177144004905E-2</v>
      </c>
      <c r="D1209" s="18">
        <v>111.61</v>
      </c>
      <c r="E1209" s="16">
        <f t="shared" si="109"/>
        <v>9.7711028679996481E-3</v>
      </c>
      <c r="F1209" s="18">
        <v>30.63</v>
      </c>
      <c r="G1209" s="16">
        <f t="shared" si="110"/>
        <v>1.5246934040437532E-2</v>
      </c>
      <c r="J1209" s="15">
        <f t="shared" si="111"/>
        <v>9.4872541421099181E-3</v>
      </c>
      <c r="K1209" s="15">
        <f t="shared" si="112"/>
        <v>9.2984660264533673E-3</v>
      </c>
      <c r="L1209" s="15">
        <f t="shared" si="113"/>
        <v>1.4776513230249734E-2</v>
      </c>
    </row>
    <row r="1210" spans="1:12" x14ac:dyDescent="0.3">
      <c r="A1210" s="3">
        <v>44160</v>
      </c>
      <c r="B1210" s="18">
        <v>49.57</v>
      </c>
      <c r="C1210" s="16">
        <f t="shared" si="108"/>
        <v>-1.4316961622588997E-2</v>
      </c>
      <c r="D1210" s="18">
        <v>110.33</v>
      </c>
      <c r="E1210" s="16">
        <f t="shared" si="109"/>
        <v>-1.1468506406235979E-2</v>
      </c>
      <c r="F1210" s="18">
        <v>30.43</v>
      </c>
      <c r="G1210" s="16">
        <f t="shared" si="110"/>
        <v>-6.5295461965393375E-3</v>
      </c>
      <c r="J1210" s="15">
        <f t="shared" si="111"/>
        <v>-1.4871884624483984E-2</v>
      </c>
      <c r="K1210" s="15">
        <f t="shared" si="112"/>
        <v>-1.194114324778226E-2</v>
      </c>
      <c r="L1210" s="15">
        <f t="shared" si="113"/>
        <v>-6.9999670067271355E-3</v>
      </c>
    </row>
    <row r="1211" spans="1:12" x14ac:dyDescent="0.3">
      <c r="A1211" s="3">
        <v>44161</v>
      </c>
      <c r="B1211" s="18">
        <v>49.95</v>
      </c>
      <c r="C1211" s="16">
        <f t="shared" si="108"/>
        <v>7.6659269719590029E-3</v>
      </c>
      <c r="D1211" s="18">
        <v>111.35</v>
      </c>
      <c r="E1211" s="16">
        <f t="shared" si="109"/>
        <v>9.244992295839749E-3</v>
      </c>
      <c r="F1211" s="18">
        <v>30.66</v>
      </c>
      <c r="G1211" s="16">
        <f t="shared" si="110"/>
        <v>7.5583305948077051E-3</v>
      </c>
      <c r="J1211" s="15">
        <f t="shared" si="111"/>
        <v>7.1110039700640164E-3</v>
      </c>
      <c r="K1211" s="15">
        <f t="shared" si="112"/>
        <v>8.7723554542934682E-3</v>
      </c>
      <c r="L1211" s="15">
        <f t="shared" si="113"/>
        <v>7.0879097846199071E-3</v>
      </c>
    </row>
    <row r="1212" spans="1:12" x14ac:dyDescent="0.3">
      <c r="A1212" s="3">
        <v>44162</v>
      </c>
      <c r="B1212" s="18">
        <v>49.84</v>
      </c>
      <c r="C1212" s="16">
        <f t="shared" si="108"/>
        <v>-2.2022022022022414E-3</v>
      </c>
      <c r="D1212" s="18">
        <v>114.06</v>
      </c>
      <c r="E1212" s="16">
        <f t="shared" si="109"/>
        <v>2.4337674000898035E-2</v>
      </c>
      <c r="F1212" s="18">
        <v>31.27</v>
      </c>
      <c r="G1212" s="16">
        <f t="shared" si="110"/>
        <v>1.9895629484670607E-2</v>
      </c>
      <c r="J1212" s="15">
        <f t="shared" si="111"/>
        <v>-2.7571252040972274E-3</v>
      </c>
      <c r="K1212" s="15">
        <f t="shared" si="112"/>
        <v>2.3865037159351756E-2</v>
      </c>
      <c r="L1212" s="15">
        <f t="shared" si="113"/>
        <v>1.9425208674482809E-2</v>
      </c>
    </row>
    <row r="1213" spans="1:12" x14ac:dyDescent="0.3">
      <c r="A1213" s="3">
        <v>44166</v>
      </c>
      <c r="B1213" s="18">
        <v>50.63</v>
      </c>
      <c r="C1213" s="16">
        <f t="shared" si="108"/>
        <v>1.5850722311396392E-2</v>
      </c>
      <c r="D1213" s="18">
        <v>115.02</v>
      </c>
      <c r="E1213" s="16">
        <f t="shared" si="109"/>
        <v>8.4166228300894819E-3</v>
      </c>
      <c r="F1213" s="18">
        <v>31.49</v>
      </c>
      <c r="G1213" s="16">
        <f t="shared" si="110"/>
        <v>7.0354972817396888E-3</v>
      </c>
      <c r="J1213" s="15">
        <f t="shared" si="111"/>
        <v>1.5295799309501406E-2</v>
      </c>
      <c r="K1213" s="15">
        <f t="shared" si="112"/>
        <v>7.9439859885432011E-3</v>
      </c>
      <c r="L1213" s="15">
        <f t="shared" si="113"/>
        <v>6.5650764715518908E-3</v>
      </c>
    </row>
    <row r="1214" spans="1:12" x14ac:dyDescent="0.3">
      <c r="A1214" s="3">
        <v>44167</v>
      </c>
      <c r="B1214" s="18">
        <v>50.72</v>
      </c>
      <c r="C1214" s="16">
        <f t="shared" si="108"/>
        <v>1.7776022121271939E-3</v>
      </c>
      <c r="D1214" s="18">
        <v>115.99</v>
      </c>
      <c r="E1214" s="16">
        <f t="shared" si="109"/>
        <v>8.4333159450529216E-3</v>
      </c>
      <c r="F1214" s="18">
        <v>31.53</v>
      </c>
      <c r="G1214" s="16">
        <f t="shared" si="110"/>
        <v>1.2702445220704739E-3</v>
      </c>
      <c r="J1214" s="15">
        <f t="shared" si="111"/>
        <v>1.2226792102322079E-3</v>
      </c>
      <c r="K1214" s="15">
        <f t="shared" si="112"/>
        <v>7.9606791035066408E-3</v>
      </c>
      <c r="L1214" s="15">
        <f t="shared" si="113"/>
        <v>7.9982371188267614E-4</v>
      </c>
    </row>
    <row r="1215" spans="1:12" x14ac:dyDescent="0.3">
      <c r="A1215" s="3">
        <v>44168</v>
      </c>
      <c r="B1215" s="18">
        <v>50.91</v>
      </c>
      <c r="C1215" s="16">
        <f t="shared" si="108"/>
        <v>3.7460567823344171E-3</v>
      </c>
      <c r="D1215" s="18">
        <v>116.44</v>
      </c>
      <c r="E1215" s="16">
        <f t="shared" si="109"/>
        <v>3.8796447969653425E-3</v>
      </c>
      <c r="F1215" s="18">
        <v>31.93</v>
      </c>
      <c r="G1215" s="16">
        <f t="shared" si="110"/>
        <v>1.268633047890888E-2</v>
      </c>
      <c r="J1215" s="15">
        <f t="shared" si="111"/>
        <v>3.191133780439431E-3</v>
      </c>
      <c r="K1215" s="15">
        <f t="shared" si="112"/>
        <v>3.4070079554190617E-3</v>
      </c>
      <c r="L1215" s="15">
        <f t="shared" si="113"/>
        <v>1.2215909668721082E-2</v>
      </c>
    </row>
    <row r="1216" spans="1:12" x14ac:dyDescent="0.3">
      <c r="A1216" s="3">
        <v>44169</v>
      </c>
      <c r="B1216" s="18">
        <v>51.52</v>
      </c>
      <c r="C1216" s="16">
        <f t="shared" si="108"/>
        <v>1.198192889412697E-2</v>
      </c>
      <c r="D1216" s="18">
        <v>117.23</v>
      </c>
      <c r="E1216" s="16">
        <f t="shared" si="109"/>
        <v>6.7846100996222791E-3</v>
      </c>
      <c r="F1216" s="18">
        <v>32.21</v>
      </c>
      <c r="G1216" s="16">
        <f t="shared" si="110"/>
        <v>8.7691825869089524E-3</v>
      </c>
      <c r="J1216" s="15">
        <f t="shared" si="111"/>
        <v>1.1427005892231983E-2</v>
      </c>
      <c r="K1216" s="15">
        <f t="shared" si="112"/>
        <v>6.3119732580759983E-3</v>
      </c>
      <c r="L1216" s="15">
        <f t="shared" si="113"/>
        <v>8.2987617767211544E-3</v>
      </c>
    </row>
    <row r="1217" spans="1:12" x14ac:dyDescent="0.3">
      <c r="A1217" s="3">
        <v>44172</v>
      </c>
      <c r="B1217" s="18">
        <v>51.96</v>
      </c>
      <c r="C1217" s="16">
        <f t="shared" si="108"/>
        <v>8.5403726708073169E-3</v>
      </c>
      <c r="D1217" s="18">
        <v>118.18</v>
      </c>
      <c r="E1217" s="16">
        <f t="shared" si="109"/>
        <v>8.1037277147488762E-3</v>
      </c>
      <c r="F1217" s="18">
        <v>32.56</v>
      </c>
      <c r="G1217" s="16">
        <f t="shared" si="110"/>
        <v>1.0866190624029937E-2</v>
      </c>
      <c r="J1217" s="15">
        <f t="shared" si="111"/>
        <v>7.9854496689123304E-3</v>
      </c>
      <c r="K1217" s="15">
        <f t="shared" si="112"/>
        <v>7.6310908732025954E-3</v>
      </c>
      <c r="L1217" s="15">
        <f t="shared" si="113"/>
        <v>1.0395769813842139E-2</v>
      </c>
    </row>
    <row r="1218" spans="1:12" x14ac:dyDescent="0.3">
      <c r="A1218" s="3">
        <v>44173</v>
      </c>
      <c r="B1218" s="18">
        <v>52.07</v>
      </c>
      <c r="C1218" s="16">
        <f t="shared" si="108"/>
        <v>2.1170130869900827E-3</v>
      </c>
      <c r="D1218" s="18">
        <v>117.85</v>
      </c>
      <c r="E1218" s="16">
        <f t="shared" si="109"/>
        <v>-2.7923506515485919E-3</v>
      </c>
      <c r="F1218" s="18">
        <v>32.369999999999997</v>
      </c>
      <c r="G1218" s="16">
        <f t="shared" si="110"/>
        <v>-5.8353808353809322E-3</v>
      </c>
      <c r="J1218" s="15">
        <f t="shared" si="111"/>
        <v>1.5620900850950967E-3</v>
      </c>
      <c r="K1218" s="15">
        <f t="shared" si="112"/>
        <v>-3.2649874930948727E-3</v>
      </c>
      <c r="L1218" s="15">
        <f t="shared" si="113"/>
        <v>-6.3058016455687302E-3</v>
      </c>
    </row>
    <row r="1219" spans="1:12" x14ac:dyDescent="0.3">
      <c r="A1219" s="3">
        <v>44174</v>
      </c>
      <c r="B1219" s="18">
        <v>52.48</v>
      </c>
      <c r="C1219" s="16">
        <f t="shared" si="108"/>
        <v>7.8740157480314821E-3</v>
      </c>
      <c r="D1219" s="18">
        <v>118.17</v>
      </c>
      <c r="E1219" s="16">
        <f t="shared" si="109"/>
        <v>2.7153160797623865E-3</v>
      </c>
      <c r="F1219" s="18">
        <v>32.380000000000003</v>
      </c>
      <c r="G1219" s="16">
        <f t="shared" si="110"/>
        <v>3.0892801977144835E-4</v>
      </c>
      <c r="J1219" s="15">
        <f t="shared" si="111"/>
        <v>7.3190927461364956E-3</v>
      </c>
      <c r="K1219" s="15">
        <f t="shared" si="112"/>
        <v>2.2426792382161057E-3</v>
      </c>
      <c r="L1219" s="15">
        <f t="shared" si="113"/>
        <v>-1.6149279041634935E-4</v>
      </c>
    </row>
    <row r="1220" spans="1:12" x14ac:dyDescent="0.3">
      <c r="A1220" s="3">
        <v>44175</v>
      </c>
      <c r="B1220" s="18">
        <v>52.26</v>
      </c>
      <c r="C1220" s="16">
        <f t="shared" si="108"/>
        <v>-4.1920731707316694E-3</v>
      </c>
      <c r="D1220" s="18">
        <v>117.22</v>
      </c>
      <c r="E1220" s="16">
        <f t="shared" si="109"/>
        <v>-8.0392654650081052E-3</v>
      </c>
      <c r="F1220" s="18">
        <v>32.22</v>
      </c>
      <c r="G1220" s="16">
        <f t="shared" si="110"/>
        <v>-4.9413218035825324E-3</v>
      </c>
      <c r="J1220" s="15">
        <f t="shared" si="111"/>
        <v>-4.7469961726266559E-3</v>
      </c>
      <c r="K1220" s="15">
        <f t="shared" si="112"/>
        <v>-8.5119023065543861E-3</v>
      </c>
      <c r="L1220" s="15">
        <f t="shared" si="113"/>
        <v>-5.4117426137703303E-3</v>
      </c>
    </row>
    <row r="1221" spans="1:12" x14ac:dyDescent="0.3">
      <c r="A1221" s="3">
        <v>44176</v>
      </c>
      <c r="B1221" s="18">
        <v>52.42</v>
      </c>
      <c r="C1221" s="16">
        <f t="shared" ref="C1221:C1234" si="114">B1221/B1220-1</f>
        <v>3.0616150019135979E-3</v>
      </c>
      <c r="D1221" s="18">
        <v>117.27</v>
      </c>
      <c r="E1221" s="16">
        <f t="shared" ref="E1221:E1234" si="115">D1221/D1220-1</f>
        <v>4.2654837058520023E-4</v>
      </c>
      <c r="F1221" s="18">
        <v>32.43</v>
      </c>
      <c r="G1221" s="16">
        <f t="shared" ref="G1221:G1234" si="116">F1221/F1220-1</f>
        <v>6.5176908752329066E-3</v>
      </c>
      <c r="J1221" s="15">
        <f t="shared" ref="J1221:J1234" si="117">C1221-$C$1235</f>
        <v>2.5066920000186119E-3</v>
      </c>
      <c r="K1221" s="15">
        <f t="shared" ref="K1221:K1234" si="118">E1221-$E$1235</f>
        <v>-4.6088470961080474E-5</v>
      </c>
      <c r="L1221" s="15">
        <f t="shared" ref="L1221:L1234" si="119">G1221-$G$1235</f>
        <v>6.0472700650451086E-3</v>
      </c>
    </row>
    <row r="1222" spans="1:12" x14ac:dyDescent="0.3">
      <c r="A1222" s="3">
        <v>44179</v>
      </c>
      <c r="B1222" s="18">
        <v>52.68</v>
      </c>
      <c r="C1222" s="16">
        <f t="shared" si="114"/>
        <v>4.9599389545973427E-3</v>
      </c>
      <c r="D1222" s="18">
        <v>119.26</v>
      </c>
      <c r="E1222" s="16">
        <f t="shared" si="115"/>
        <v>1.6969386884966298E-2</v>
      </c>
      <c r="F1222" s="18">
        <v>32.590000000000003</v>
      </c>
      <c r="G1222" s="16">
        <f t="shared" si="116"/>
        <v>4.9337033610854508E-3</v>
      </c>
      <c r="J1222" s="15">
        <f t="shared" si="117"/>
        <v>4.4050159527023562E-3</v>
      </c>
      <c r="K1222" s="15">
        <f t="shared" si="118"/>
        <v>1.6496750043420019E-2</v>
      </c>
      <c r="L1222" s="15">
        <f t="shared" si="119"/>
        <v>4.4632825508976529E-3</v>
      </c>
    </row>
    <row r="1223" spans="1:12" x14ac:dyDescent="0.3">
      <c r="A1223" s="3">
        <v>44180</v>
      </c>
      <c r="B1223" s="18">
        <v>52.63</v>
      </c>
      <c r="C1223" s="16">
        <f t="shared" si="114"/>
        <v>-9.4912680334091615E-4</v>
      </c>
      <c r="D1223" s="18">
        <v>120.12</v>
      </c>
      <c r="E1223" s="16">
        <f t="shared" si="115"/>
        <v>7.2111353345631901E-3</v>
      </c>
      <c r="F1223" s="18">
        <v>32.61</v>
      </c>
      <c r="G1223" s="16">
        <f t="shared" si="116"/>
        <v>6.1368517950288748E-4</v>
      </c>
      <c r="J1223" s="15">
        <f t="shared" si="117"/>
        <v>-1.5040498052359022E-3</v>
      </c>
      <c r="K1223" s="15">
        <f t="shared" si="118"/>
        <v>6.7384984930169093E-3</v>
      </c>
      <c r="L1223" s="15">
        <f t="shared" si="119"/>
        <v>1.4326436931508978E-4</v>
      </c>
    </row>
    <row r="1224" spans="1:12" x14ac:dyDescent="0.3">
      <c r="A1224" s="3">
        <v>44181</v>
      </c>
      <c r="B1224" s="18">
        <v>52.97</v>
      </c>
      <c r="C1224" s="16">
        <f t="shared" si="114"/>
        <v>6.4601938058141961E-3</v>
      </c>
      <c r="D1224" s="18">
        <v>121.43</v>
      </c>
      <c r="E1224" s="16">
        <f t="shared" si="115"/>
        <v>1.0905760905761008E-2</v>
      </c>
      <c r="F1224" s="18">
        <v>32.909999999999997</v>
      </c>
      <c r="G1224" s="16">
        <f t="shared" si="116"/>
        <v>9.1996320147194055E-3</v>
      </c>
      <c r="J1224" s="15">
        <f t="shared" si="117"/>
        <v>5.9052708039192096E-3</v>
      </c>
      <c r="K1224" s="15">
        <f t="shared" si="118"/>
        <v>1.0433124064214728E-2</v>
      </c>
      <c r="L1224" s="15">
        <f t="shared" si="119"/>
        <v>8.7292112045316075E-3</v>
      </c>
    </row>
    <row r="1225" spans="1:12" x14ac:dyDescent="0.3">
      <c r="A1225" s="3">
        <v>44182</v>
      </c>
      <c r="B1225" s="18">
        <v>52.97</v>
      </c>
      <c r="C1225" s="16">
        <f t="shared" si="114"/>
        <v>0</v>
      </c>
      <c r="D1225" s="18">
        <v>120.9</v>
      </c>
      <c r="E1225" s="16">
        <f t="shared" si="115"/>
        <v>-4.36465453347612E-3</v>
      </c>
      <c r="F1225" s="18">
        <v>33.06</v>
      </c>
      <c r="G1225" s="16">
        <f t="shared" si="116"/>
        <v>4.5578851412946264E-3</v>
      </c>
      <c r="J1225" s="15">
        <f t="shared" si="117"/>
        <v>-5.5492300189498604E-4</v>
      </c>
      <c r="K1225" s="15">
        <f t="shared" si="118"/>
        <v>-4.8372913750224008E-3</v>
      </c>
      <c r="L1225" s="15">
        <f t="shared" si="119"/>
        <v>4.0874643311068284E-3</v>
      </c>
    </row>
    <row r="1226" spans="1:12" x14ac:dyDescent="0.3">
      <c r="A1226" s="3">
        <v>44183</v>
      </c>
      <c r="B1226" s="18">
        <v>53.08</v>
      </c>
      <c r="C1226" s="16">
        <f t="shared" si="114"/>
        <v>2.076647158769207E-3</v>
      </c>
      <c r="D1226" s="18">
        <v>120.55</v>
      </c>
      <c r="E1226" s="16">
        <f t="shared" si="115"/>
        <v>-2.8949545078578165E-3</v>
      </c>
      <c r="F1226" s="18">
        <v>32.94</v>
      </c>
      <c r="G1226" s="16">
        <f t="shared" si="116"/>
        <v>-3.6297640653358831E-3</v>
      </c>
      <c r="J1226" s="15">
        <f t="shared" si="117"/>
        <v>1.521724156874221E-3</v>
      </c>
      <c r="K1226" s="15">
        <f t="shared" si="118"/>
        <v>-3.3675913494040973E-3</v>
      </c>
      <c r="L1226" s="15">
        <f t="shared" si="119"/>
        <v>-4.1001848755236811E-3</v>
      </c>
    </row>
    <row r="1227" spans="1:12" x14ac:dyDescent="0.3">
      <c r="A1227" s="3">
        <v>44186</v>
      </c>
      <c r="B1227" s="18">
        <v>51.25</v>
      </c>
      <c r="C1227" s="16">
        <f t="shared" si="114"/>
        <v>-3.4476262245666911E-2</v>
      </c>
      <c r="D1227" s="18">
        <v>115.72</v>
      </c>
      <c r="E1227" s="16">
        <f t="shared" si="115"/>
        <v>-4.0066362505184583E-2</v>
      </c>
      <c r="F1227" s="18">
        <v>31.87</v>
      </c>
      <c r="G1227" s="16">
        <f t="shared" si="116"/>
        <v>-3.2483302975106154E-2</v>
      </c>
      <c r="J1227" s="15">
        <f t="shared" si="117"/>
        <v>-3.5031185247561894E-2</v>
      </c>
      <c r="K1227" s="15">
        <f t="shared" si="118"/>
        <v>-4.0538999346730865E-2</v>
      </c>
      <c r="L1227" s="15">
        <f t="shared" si="119"/>
        <v>-3.2953723785293952E-2</v>
      </c>
    </row>
    <row r="1228" spans="1:12" x14ac:dyDescent="0.3">
      <c r="A1228" s="3">
        <v>44187</v>
      </c>
      <c r="B1228" s="18">
        <v>51.84</v>
      </c>
      <c r="C1228" s="16">
        <f t="shared" si="114"/>
        <v>1.151219512195123E-2</v>
      </c>
      <c r="D1228" s="18">
        <v>116.45</v>
      </c>
      <c r="E1228" s="16">
        <f t="shared" si="115"/>
        <v>6.3083304528170903E-3</v>
      </c>
      <c r="F1228" s="18">
        <v>32.200000000000003</v>
      </c>
      <c r="G1228" s="16">
        <f t="shared" si="116"/>
        <v>1.0354565422026951E-2</v>
      </c>
      <c r="J1228" s="15">
        <f t="shared" si="117"/>
        <v>1.0957272120056243E-2</v>
      </c>
      <c r="K1228" s="15">
        <f t="shared" si="118"/>
        <v>5.8356936112708094E-3</v>
      </c>
      <c r="L1228" s="15">
        <f t="shared" si="119"/>
        <v>9.8841446118391532E-3</v>
      </c>
    </row>
    <row r="1229" spans="1:12" x14ac:dyDescent="0.3">
      <c r="A1229" s="3">
        <v>44188</v>
      </c>
      <c r="B1229" s="18">
        <v>52.47</v>
      </c>
      <c r="C1229" s="16">
        <f t="shared" si="114"/>
        <v>1.2152777777777679E-2</v>
      </c>
      <c r="D1229" s="18">
        <v>119.8</v>
      </c>
      <c r="E1229" s="16">
        <f t="shared" si="115"/>
        <v>2.8767711464147583E-2</v>
      </c>
      <c r="F1229" s="18">
        <v>32.92</v>
      </c>
      <c r="G1229" s="16">
        <f t="shared" si="116"/>
        <v>2.2360248447204967E-2</v>
      </c>
      <c r="J1229" s="15">
        <f t="shared" si="117"/>
        <v>1.1597854775882693E-2</v>
      </c>
      <c r="K1229" s="15">
        <f t="shared" si="118"/>
        <v>2.8295074622601304E-2</v>
      </c>
      <c r="L1229" s="15">
        <f t="shared" si="119"/>
        <v>2.1889827637017169E-2</v>
      </c>
    </row>
    <row r="1230" spans="1:12" x14ac:dyDescent="0.3">
      <c r="A1230" s="3">
        <v>44189</v>
      </c>
      <c r="B1230" s="18">
        <v>53.02</v>
      </c>
      <c r="C1230" s="16">
        <f t="shared" si="114"/>
        <v>1.048218029350112E-2</v>
      </c>
      <c r="D1230" s="18">
        <v>119.91</v>
      </c>
      <c r="E1230" s="16">
        <f t="shared" si="115"/>
        <v>9.1819699499162688E-4</v>
      </c>
      <c r="F1230" s="18">
        <v>33.090000000000003</v>
      </c>
      <c r="G1230" s="16">
        <f t="shared" si="116"/>
        <v>5.1640340218712666E-3</v>
      </c>
      <c r="J1230" s="15">
        <f t="shared" si="117"/>
        <v>9.9272572916061334E-3</v>
      </c>
      <c r="K1230" s="15">
        <f t="shared" si="118"/>
        <v>4.4556015344534617E-4</v>
      </c>
      <c r="L1230" s="15">
        <f t="shared" si="119"/>
        <v>4.6936132116834686E-3</v>
      </c>
    </row>
    <row r="1231" spans="1:12" x14ac:dyDescent="0.3">
      <c r="A1231" s="3">
        <v>44193</v>
      </c>
      <c r="B1231" s="18">
        <v>53.51</v>
      </c>
      <c r="C1231" s="16">
        <f t="shared" si="114"/>
        <v>9.2417955488492964E-3</v>
      </c>
      <c r="D1231" s="18">
        <v>121.28</v>
      </c>
      <c r="E1231" s="16">
        <f t="shared" si="115"/>
        <v>1.1425235593361727E-2</v>
      </c>
      <c r="F1231" s="18">
        <v>33.42</v>
      </c>
      <c r="G1231" s="16">
        <f t="shared" si="116"/>
        <v>9.9728014505893192E-3</v>
      </c>
      <c r="J1231" s="15">
        <f t="shared" si="117"/>
        <v>8.68687254695431E-3</v>
      </c>
      <c r="K1231" s="15">
        <f t="shared" si="118"/>
        <v>1.0952598751815446E-2</v>
      </c>
      <c r="L1231" s="15">
        <f t="shared" si="119"/>
        <v>9.5023806404015213E-3</v>
      </c>
    </row>
    <row r="1232" spans="1:12" x14ac:dyDescent="0.3">
      <c r="A1232" s="3">
        <v>44194</v>
      </c>
      <c r="B1232" s="18">
        <v>53.69</v>
      </c>
      <c r="C1232" s="16">
        <f t="shared" si="114"/>
        <v>3.3638572229490737E-3</v>
      </c>
      <c r="D1232" s="18">
        <v>121.38</v>
      </c>
      <c r="E1232" s="16">
        <f t="shared" si="115"/>
        <v>8.2453825857520258E-4</v>
      </c>
      <c r="F1232" s="18">
        <v>33.630000000000003</v>
      </c>
      <c r="G1232" s="16">
        <f t="shared" si="116"/>
        <v>6.2836624775584049E-3</v>
      </c>
      <c r="J1232" s="15">
        <f t="shared" si="117"/>
        <v>2.8089342210540877E-3</v>
      </c>
      <c r="K1232" s="15">
        <f t="shared" si="118"/>
        <v>3.5190141702892187E-4</v>
      </c>
      <c r="L1232" s="15">
        <f t="shared" si="119"/>
        <v>5.8132416673706069E-3</v>
      </c>
    </row>
    <row r="1233" spans="1:12" x14ac:dyDescent="0.3">
      <c r="A1233" s="3">
        <v>44195</v>
      </c>
      <c r="B1233" s="18">
        <v>53.82</v>
      </c>
      <c r="C1233" s="16">
        <f t="shared" si="114"/>
        <v>2.421307506053294E-3</v>
      </c>
      <c r="D1233" s="18">
        <v>121.38</v>
      </c>
      <c r="E1233" s="16">
        <f t="shared" si="115"/>
        <v>0</v>
      </c>
      <c r="F1233" s="18">
        <v>33.78</v>
      </c>
      <c r="G1233" s="16">
        <f t="shared" si="116"/>
        <v>4.460303300624302E-3</v>
      </c>
      <c r="J1233" s="15">
        <f t="shared" si="117"/>
        <v>1.866384504158308E-3</v>
      </c>
      <c r="K1233" s="15">
        <f t="shared" si="118"/>
        <v>-4.7263684154628071E-4</v>
      </c>
      <c r="L1233" s="15">
        <f t="shared" si="119"/>
        <v>3.9898824904365041E-3</v>
      </c>
    </row>
    <row r="1234" spans="1:12" x14ac:dyDescent="0.3">
      <c r="A1234" s="3">
        <v>44196</v>
      </c>
      <c r="B1234" s="18">
        <v>53.97</v>
      </c>
      <c r="C1234" s="16">
        <f t="shared" si="114"/>
        <v>2.7870680044592699E-3</v>
      </c>
      <c r="D1234" s="18">
        <v>121.35</v>
      </c>
      <c r="E1234" s="16">
        <f t="shared" si="115"/>
        <v>-2.4715768660410475E-4</v>
      </c>
      <c r="F1234" s="18">
        <v>33.75</v>
      </c>
      <c r="G1234" s="16">
        <f t="shared" si="116"/>
        <v>-8.8809946714030197E-4</v>
      </c>
      <c r="J1234" s="15">
        <f t="shared" si="117"/>
        <v>2.2321450025642839E-3</v>
      </c>
      <c r="K1234" s="15">
        <f t="shared" si="118"/>
        <v>-7.1979452815038546E-4</v>
      </c>
      <c r="L1234" s="15">
        <f t="shared" si="119"/>
        <v>-1.3585202773280997E-3</v>
      </c>
    </row>
    <row r="1235" spans="1:12" x14ac:dyDescent="0.3">
      <c r="C1235" s="15">
        <f>AVERAGE(C4:C1234)</f>
        <v>5.5492300189498604E-4</v>
      </c>
      <c r="E1235" s="15">
        <f>AVERAGE(E4:E1234)</f>
        <v>4.7263684154628071E-4</v>
      </c>
      <c r="G1235" s="15">
        <f>AVERAGE(G4:G1234)</f>
        <v>4.704208101877977E-4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F0B15-7753-4BA2-9421-469CEC1A24B5}">
  <dimension ref="B1:I16"/>
  <sheetViews>
    <sheetView tabSelected="1" workbookViewId="0">
      <selection activeCell="E5" sqref="E5"/>
    </sheetView>
  </sheetViews>
  <sheetFormatPr defaultColWidth="9.1796875" defaultRowHeight="13" x14ac:dyDescent="0.3"/>
  <cols>
    <col min="1" max="2" width="9.1796875" style="8"/>
    <col min="3" max="3" width="11.7265625" style="8" bestFit="1" customWidth="1"/>
    <col min="4" max="8" width="9.1796875" style="8"/>
    <col min="9" max="9" width="11" style="8" bestFit="1" customWidth="1"/>
    <col min="10" max="16384" width="9.1796875" style="8"/>
  </cols>
  <sheetData>
    <row r="1" spans="2:9" x14ac:dyDescent="0.3">
      <c r="B1" s="8" t="s">
        <v>210</v>
      </c>
      <c r="D1" s="8" t="s">
        <v>211</v>
      </c>
      <c r="E1" s="8" t="s">
        <v>212</v>
      </c>
      <c r="F1" s="8" t="s">
        <v>2</v>
      </c>
      <c r="G1" s="8" t="s">
        <v>3</v>
      </c>
      <c r="H1" s="8" t="s">
        <v>4</v>
      </c>
      <c r="I1" s="8" t="s">
        <v>221</v>
      </c>
    </row>
    <row r="2" spans="2:9" x14ac:dyDescent="0.3">
      <c r="B2" s="8" t="s">
        <v>206</v>
      </c>
      <c r="C2" s="8" t="s">
        <v>207</v>
      </c>
      <c r="D2" s="15">
        <f>'Min Var Portfolio'!O69</f>
        <v>0.16184718595095574</v>
      </c>
      <c r="E2" s="15">
        <f>'Min Var Portfolio'!O68</f>
        <v>0.1261290339386982</v>
      </c>
      <c r="F2" s="27">
        <f>'Min Var Portfolio'!O63</f>
        <v>0.35609998561636341</v>
      </c>
      <c r="G2" s="27">
        <f>'Min Var Portfolio'!O64</f>
        <v>0</v>
      </c>
      <c r="H2" s="27">
        <f>'Min Var Portfolio'!O65</f>
        <v>0.64390001438363653</v>
      </c>
      <c r="I2" s="76">
        <f>(E2-6%)/D2</f>
        <v>0.40858933413113013</v>
      </c>
    </row>
    <row r="3" spans="2:9" x14ac:dyDescent="0.3">
      <c r="B3" s="8" t="s">
        <v>208</v>
      </c>
      <c r="C3" s="8" t="s">
        <v>217</v>
      </c>
      <c r="D3" s="15">
        <v>0.16500016999849818</v>
      </c>
      <c r="E3" s="15">
        <v>0.12972712686360183</v>
      </c>
      <c r="F3" s="27">
        <v>0.52021677781741094</v>
      </c>
      <c r="G3" s="27">
        <v>0.18497835576764007</v>
      </c>
      <c r="H3" s="27">
        <v>0.29480486652853194</v>
      </c>
      <c r="I3" s="76">
        <f t="shared" ref="I3:I10" si="0">(E3-6%)/D3</f>
        <v>0.4225882122681236</v>
      </c>
    </row>
    <row r="4" spans="2:9" x14ac:dyDescent="0.3">
      <c r="B4" s="8" t="s">
        <v>209</v>
      </c>
      <c r="C4" s="8" t="s">
        <v>216</v>
      </c>
      <c r="D4" s="15">
        <v>0.16500016652063773</v>
      </c>
      <c r="E4" s="15">
        <v>0.11880998058335211</v>
      </c>
      <c r="F4" s="27">
        <v>7.7618321838020827E-3</v>
      </c>
      <c r="G4" s="27">
        <v>0.17665584817922961</v>
      </c>
      <c r="H4" s="27">
        <v>0.81558231963664307</v>
      </c>
      <c r="I4" s="76">
        <f t="shared" si="0"/>
        <v>0.35642376503902701</v>
      </c>
    </row>
    <row r="5" spans="2:9" x14ac:dyDescent="0.3">
      <c r="B5" s="8" t="s">
        <v>213</v>
      </c>
      <c r="C5" s="8" t="s">
        <v>226</v>
      </c>
      <c r="D5" s="15">
        <v>0.16800007580967388</v>
      </c>
      <c r="E5" s="15">
        <v>0.13545530884534163</v>
      </c>
      <c r="F5" s="27">
        <v>0.79406528163729262</v>
      </c>
      <c r="G5" s="27">
        <v>0</v>
      </c>
      <c r="H5" s="27">
        <v>0.20593471836665914</v>
      </c>
      <c r="I5" s="76">
        <f t="shared" si="0"/>
        <v>0.44913854045413898</v>
      </c>
    </row>
    <row r="6" spans="2:9" x14ac:dyDescent="0.3">
      <c r="B6" s="8" t="s">
        <v>214</v>
      </c>
      <c r="C6" s="8" t="s">
        <v>227</v>
      </c>
      <c r="D6" s="15">
        <v>0.16799984114236405</v>
      </c>
      <c r="E6" s="15">
        <v>0.11885471667708175</v>
      </c>
      <c r="F6" s="27">
        <v>0</v>
      </c>
      <c r="G6" s="27">
        <v>0.55274078510865177</v>
      </c>
      <c r="H6" s="27">
        <v>0.44725921488883924</v>
      </c>
      <c r="I6" s="76">
        <f t="shared" si="0"/>
        <v>0.35032602576813104</v>
      </c>
    </row>
    <row r="7" spans="2:9" x14ac:dyDescent="0.3">
      <c r="B7" s="8" t="s">
        <v>215</v>
      </c>
      <c r="C7" s="8" t="s">
        <v>230</v>
      </c>
      <c r="D7" s="15">
        <f>'Max Ret Fixed Risk'!O69</f>
        <v>0.17000000131840465</v>
      </c>
      <c r="E7" s="15">
        <f>'Max Ret Fixed Risk'!O68</f>
        <v>0.13689703463156611</v>
      </c>
      <c r="F7" s="27">
        <f>'Max Ret Fixed Risk'!O63</f>
        <v>0.8617692542593145</v>
      </c>
      <c r="G7" s="27">
        <f>'Max Ret Fixed Risk'!O64</f>
        <v>0</v>
      </c>
      <c r="H7" s="27">
        <f>'Max Ret Fixed Risk'!O65</f>
        <v>0.13823074574139577</v>
      </c>
      <c r="I7" s="76">
        <f t="shared" si="0"/>
        <v>0.45233549432473463</v>
      </c>
    </row>
    <row r="8" spans="2:9" x14ac:dyDescent="0.3">
      <c r="B8" s="8" t="s">
        <v>218</v>
      </c>
      <c r="C8" s="8" t="s">
        <v>231</v>
      </c>
      <c r="D8" s="15">
        <f>'Min Ret Fixed Risk'!O69</f>
        <v>0.16999998704131861</v>
      </c>
      <c r="E8" s="15">
        <f>'Min Ret Fixed Risk'!O68</f>
        <v>0.13689702497152409</v>
      </c>
      <c r="F8" s="27">
        <f>'Min Ret Fixed Risk'!O63</f>
        <v>0.86176880062591599</v>
      </c>
      <c r="G8" s="27">
        <f>'Min Ret Fixed Risk'!O64</f>
        <v>0</v>
      </c>
      <c r="H8" s="27">
        <f>'Min Ret Fixed Risk'!O65</f>
        <v>0.13823119937376591</v>
      </c>
      <c r="I8" s="76">
        <f t="shared" si="0"/>
        <v>0.45233547548938474</v>
      </c>
    </row>
    <row r="9" spans="2:9" x14ac:dyDescent="0.3">
      <c r="B9" s="8" t="s">
        <v>224</v>
      </c>
      <c r="C9" s="8" t="s">
        <v>228</v>
      </c>
      <c r="D9" s="15">
        <v>0.1720000567326794</v>
      </c>
      <c r="E9" s="15">
        <v>0.13818162793054026</v>
      </c>
      <c r="F9" s="27">
        <v>0.92209422753712378</v>
      </c>
      <c r="G9" s="27">
        <v>0</v>
      </c>
      <c r="H9" s="27">
        <v>7.7905772462723677E-2</v>
      </c>
      <c r="I9" s="76">
        <f t="shared" si="0"/>
        <v>0.45454419850598821</v>
      </c>
    </row>
    <row r="10" spans="2:9" x14ac:dyDescent="0.3">
      <c r="B10" s="8" t="s">
        <v>225</v>
      </c>
      <c r="C10" s="8" t="s">
        <v>229</v>
      </c>
      <c r="D10" s="15">
        <v>0.17200016430026888</v>
      </c>
      <c r="E10" s="15">
        <v>0.11896684104181754</v>
      </c>
      <c r="F10" s="27">
        <v>0</v>
      </c>
      <c r="G10" s="27">
        <v>0.75352221937223418</v>
      </c>
      <c r="H10" s="27">
        <v>0.2464777806268969</v>
      </c>
      <c r="I10" s="76">
        <f t="shared" si="0"/>
        <v>0.34283014369030673</v>
      </c>
    </row>
    <row r="15" spans="2:9" x14ac:dyDescent="0.3">
      <c r="D15" s="15">
        <f>D3-D2</f>
        <v>3.1529840475424398E-3</v>
      </c>
    </row>
    <row r="16" spans="2:9" x14ac:dyDescent="0.3">
      <c r="D16" s="15">
        <f>D5-D4</f>
        <v>2.9999092890361512E-3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8D34D-CE00-428D-8D6A-1AE80C4BBE58}">
  <dimension ref="B1:T1233"/>
  <sheetViews>
    <sheetView workbookViewId="0">
      <selection activeCell="H15" sqref="H15"/>
    </sheetView>
  </sheetViews>
  <sheetFormatPr defaultColWidth="9.1796875" defaultRowHeight="13" x14ac:dyDescent="0.3"/>
  <cols>
    <col min="1" max="1" width="9.1796875" style="8"/>
    <col min="2" max="2" width="11.7265625" style="8" bestFit="1" customWidth="1"/>
    <col min="3" max="3" width="14" style="8" bestFit="1" customWidth="1"/>
    <col min="4" max="4" width="16.26953125" style="8" bestFit="1" customWidth="1"/>
    <col min="5" max="6" width="12" style="8" bestFit="1" customWidth="1"/>
    <col min="7" max="7" width="11.26953125" style="8" bestFit="1" customWidth="1"/>
    <col min="8" max="10" width="9.1796875" style="8"/>
    <col min="11" max="11" width="10.1796875" style="8" bestFit="1" customWidth="1"/>
    <col min="12" max="16384" width="9.1796875" style="8"/>
  </cols>
  <sheetData>
    <row r="1" spans="2:20" x14ac:dyDescent="0.3">
      <c r="K1" s="1" t="s">
        <v>22</v>
      </c>
      <c r="L1" s="2" t="s">
        <v>2</v>
      </c>
      <c r="M1" s="8" t="s">
        <v>5</v>
      </c>
      <c r="O1" s="2" t="s">
        <v>3</v>
      </c>
      <c r="P1" s="8" t="s">
        <v>5</v>
      </c>
      <c r="R1" s="2" t="s">
        <v>4</v>
      </c>
      <c r="S1" s="8" t="s">
        <v>5</v>
      </c>
    </row>
    <row r="2" spans="2:20" x14ac:dyDescent="0.3">
      <c r="B2" s="11" t="s">
        <v>219</v>
      </c>
      <c r="K2" s="3">
        <v>42370</v>
      </c>
      <c r="L2" s="18">
        <v>29.4</v>
      </c>
      <c r="O2" s="18">
        <v>73.430000000000007</v>
      </c>
      <c r="R2" s="24">
        <v>20.25</v>
      </c>
    </row>
    <row r="3" spans="2:20" x14ac:dyDescent="0.3">
      <c r="C3" s="8" t="s">
        <v>220</v>
      </c>
      <c r="D3" s="8" t="s">
        <v>41</v>
      </c>
      <c r="E3" s="8" t="s">
        <v>221</v>
      </c>
      <c r="F3" s="8" t="s">
        <v>223</v>
      </c>
      <c r="G3" s="8" t="s">
        <v>222</v>
      </c>
      <c r="K3" s="3">
        <v>42373</v>
      </c>
      <c r="L3" s="18">
        <v>28.81</v>
      </c>
      <c r="M3" s="16">
        <f>L3/L2-1</f>
        <v>-2.0068027210884298E-2</v>
      </c>
      <c r="N3" s="16">
        <f>IF(M3&gt;0,0,M3)</f>
        <v>-2.0068027210884298E-2</v>
      </c>
      <c r="O3" s="18">
        <v>71.989999999999995</v>
      </c>
      <c r="P3" s="16">
        <f>O3/O2-1</f>
        <v>-1.961051341413611E-2</v>
      </c>
      <c r="Q3" s="16">
        <f>IF(P3&gt;0,0,P3)</f>
        <v>-1.961051341413611E-2</v>
      </c>
      <c r="R3" s="18">
        <v>20.25</v>
      </c>
      <c r="S3" s="16">
        <f>R3/R2-1</f>
        <v>0</v>
      </c>
      <c r="T3" s="16">
        <f>IF(S3&gt;0,0,S3)</f>
        <v>0</v>
      </c>
    </row>
    <row r="4" spans="2:20" x14ac:dyDescent="0.3">
      <c r="B4" s="8" t="s">
        <v>2</v>
      </c>
      <c r="C4" s="50">
        <f>'Large vs Mid '!K10</f>
        <v>5.5492300189498604E-4</v>
      </c>
      <c r="D4" s="21">
        <f>STDEV(Matrix!C4:C1234)</f>
        <v>1.1020578019427782E-2</v>
      </c>
      <c r="E4" s="51">
        <f>(C4-0.02%)/D4</f>
        <v>3.2205479718877272E-2</v>
      </c>
      <c r="F4" s="8">
        <f>STDEV(N3:N1233)</f>
        <v>7.3529252864142046E-3</v>
      </c>
      <c r="G4" s="52">
        <f>(C4-0.02%)/F4</f>
        <v>4.8269632570695012E-2</v>
      </c>
      <c r="K4" s="3">
        <v>42374</v>
      </c>
      <c r="L4" s="18">
        <v>28.79</v>
      </c>
      <c r="M4" s="16">
        <f t="shared" ref="M4:M67" si="0">L4/L3-1</f>
        <v>-6.9420340159664917E-4</v>
      </c>
      <c r="N4" s="16">
        <f t="shared" ref="N4:N67" si="1">IF(M4&gt;0,0,M4)</f>
        <v>-6.9420340159664917E-4</v>
      </c>
      <c r="O4" s="18">
        <v>72.03</v>
      </c>
      <c r="P4" s="16">
        <f t="shared" ref="P4:P67" si="2">O4/O3-1</f>
        <v>5.5563272676772968E-4</v>
      </c>
      <c r="Q4" s="16">
        <f t="shared" ref="Q4:Q67" si="3">IF(P4&gt;0,0,P4)</f>
        <v>0</v>
      </c>
      <c r="R4" s="18">
        <v>20.190000000000001</v>
      </c>
      <c r="S4" s="16">
        <f t="shared" ref="S4:S67" si="4">R4/R3-1</f>
        <v>-2.962962962962945E-3</v>
      </c>
      <c r="T4" s="16">
        <f t="shared" ref="T4:T67" si="5">IF(S4&gt;0,0,S4)</f>
        <v>-2.962962962962945E-3</v>
      </c>
    </row>
    <row r="5" spans="2:20" x14ac:dyDescent="0.3">
      <c r="D5" s="21"/>
      <c r="E5" s="20"/>
      <c r="G5" s="16"/>
      <c r="K5" s="3">
        <v>42375</v>
      </c>
      <c r="L5" s="18">
        <v>28.62</v>
      </c>
      <c r="M5" s="16">
        <f t="shared" si="0"/>
        <v>-5.9048280653003493E-3</v>
      </c>
      <c r="N5" s="16">
        <f t="shared" si="1"/>
        <v>-5.9048280653003493E-3</v>
      </c>
      <c r="O5" s="18">
        <v>71.81</v>
      </c>
      <c r="P5" s="16">
        <f t="shared" si="2"/>
        <v>-3.0542829376648539E-3</v>
      </c>
      <c r="Q5" s="16">
        <f t="shared" si="3"/>
        <v>-3.0542829376648539E-3</v>
      </c>
      <c r="R5" s="18">
        <v>20.12</v>
      </c>
      <c r="S5" s="16">
        <f t="shared" si="4"/>
        <v>-3.4670629024269317E-3</v>
      </c>
      <c r="T5" s="16">
        <f t="shared" si="5"/>
        <v>-3.4670629024269317E-3</v>
      </c>
    </row>
    <row r="6" spans="2:20" x14ac:dyDescent="0.3">
      <c r="B6" s="8" t="s">
        <v>3</v>
      </c>
      <c r="C6" s="15">
        <f>'Large vs Mid '!K12</f>
        <v>4.7263684154628071E-4</v>
      </c>
      <c r="D6" s="21">
        <f>STDEV(Matrix!E4:E1234)</f>
        <v>1.1284347388182603E-2</v>
      </c>
      <c r="E6" s="20">
        <f>(C6-0.02%)/D6</f>
        <v>2.4160621094649778E-2</v>
      </c>
      <c r="F6" s="8">
        <f>STDEV(Q3:Q1233)</f>
        <v>7.7199376123851587E-3</v>
      </c>
      <c r="G6" s="19">
        <f>(C6-0.02%)/F6</f>
        <v>3.5315938448632955E-2</v>
      </c>
      <c r="K6" s="3">
        <v>42376</v>
      </c>
      <c r="L6" s="18">
        <v>28.01</v>
      </c>
      <c r="M6" s="16">
        <f t="shared" si="0"/>
        <v>-2.1313766596785411E-2</v>
      </c>
      <c r="N6" s="16">
        <f t="shared" si="1"/>
        <v>-2.1313766596785411E-2</v>
      </c>
      <c r="O6" s="18">
        <v>69.760000000000005</v>
      </c>
      <c r="P6" s="16">
        <f t="shared" si="2"/>
        <v>-2.854755605068926E-2</v>
      </c>
      <c r="Q6" s="16">
        <f t="shared" si="3"/>
        <v>-2.854755605068926E-2</v>
      </c>
      <c r="R6" s="18">
        <v>19.739999999999998</v>
      </c>
      <c r="S6" s="16">
        <f t="shared" si="4"/>
        <v>-1.8886679920477212E-2</v>
      </c>
      <c r="T6" s="16">
        <f t="shared" si="5"/>
        <v>-1.8886679920477212E-2</v>
      </c>
    </row>
    <row r="7" spans="2:20" x14ac:dyDescent="0.3">
      <c r="D7" s="21"/>
      <c r="E7" s="20"/>
      <c r="K7" s="3">
        <v>42377</v>
      </c>
      <c r="L7" s="18">
        <v>28.21</v>
      </c>
      <c r="M7" s="16">
        <f t="shared" si="0"/>
        <v>7.1403070332023422E-3</v>
      </c>
      <c r="N7" s="16">
        <f t="shared" si="1"/>
        <v>0</v>
      </c>
      <c r="O7" s="18">
        <v>70.540000000000006</v>
      </c>
      <c r="P7" s="16">
        <f t="shared" si="2"/>
        <v>1.118119266055051E-2</v>
      </c>
      <c r="Q7" s="16">
        <f t="shared" si="3"/>
        <v>0</v>
      </c>
      <c r="R7" s="18">
        <v>19.8</v>
      </c>
      <c r="S7" s="16">
        <f t="shared" si="4"/>
        <v>3.0395136778116338E-3</v>
      </c>
      <c r="T7" s="16">
        <f t="shared" si="5"/>
        <v>0</v>
      </c>
    </row>
    <row r="8" spans="2:20" x14ac:dyDescent="0.3">
      <c r="B8" s="8" t="s">
        <v>4</v>
      </c>
      <c r="C8" s="15">
        <f>Matrix!G1235</f>
        <v>4.704208101877977E-4</v>
      </c>
      <c r="D8" s="21">
        <f>STDEV(Matrix!G4:G1234)</f>
        <v>1.0457510824279625E-2</v>
      </c>
      <c r="E8" s="20">
        <f>(C8-0.02%)/D8</f>
        <v>2.5859003612977455E-2</v>
      </c>
      <c r="F8" s="8">
        <f>STDEV(T3:T1233)</f>
        <v>7.1395481797483741E-3</v>
      </c>
      <c r="G8" s="19">
        <f>(C8-0.02%)/F8</f>
        <v>3.7876459879472142E-2</v>
      </c>
      <c r="K8" s="3">
        <v>42380</v>
      </c>
      <c r="L8" s="18">
        <v>28.01</v>
      </c>
      <c r="M8" s="16">
        <f t="shared" si="0"/>
        <v>-7.0896845090393512E-3</v>
      </c>
      <c r="N8" s="16">
        <f t="shared" si="1"/>
        <v>-7.0896845090393512E-3</v>
      </c>
      <c r="O8" s="18">
        <v>69.95</v>
      </c>
      <c r="P8" s="16">
        <f t="shared" si="2"/>
        <v>-8.364048766657306E-3</v>
      </c>
      <c r="Q8" s="16">
        <f t="shared" si="3"/>
        <v>-8.364048766657306E-3</v>
      </c>
      <c r="R8" s="18">
        <v>19.64</v>
      </c>
      <c r="S8" s="16">
        <f t="shared" si="4"/>
        <v>-8.0808080808081328E-3</v>
      </c>
      <c r="T8" s="16">
        <f t="shared" si="5"/>
        <v>-8.0808080808081328E-3</v>
      </c>
    </row>
    <row r="9" spans="2:20" x14ac:dyDescent="0.3">
      <c r="K9" s="3">
        <v>42381</v>
      </c>
      <c r="L9" s="18">
        <v>27.82</v>
      </c>
      <c r="M9" s="16">
        <f t="shared" si="0"/>
        <v>-6.7832916815423472E-3</v>
      </c>
      <c r="N9" s="16">
        <f t="shared" si="1"/>
        <v>-6.7832916815423472E-3</v>
      </c>
      <c r="O9" s="18">
        <v>69.31</v>
      </c>
      <c r="P9" s="16">
        <f t="shared" si="2"/>
        <v>-9.1493924231593748E-3</v>
      </c>
      <c r="Q9" s="16">
        <f t="shared" si="3"/>
        <v>-9.1493924231593748E-3</v>
      </c>
      <c r="R9" s="18">
        <v>19.5</v>
      </c>
      <c r="S9" s="16">
        <f t="shared" si="4"/>
        <v>-7.1283095723014833E-3</v>
      </c>
      <c r="T9" s="16">
        <f t="shared" si="5"/>
        <v>-7.1283095723014833E-3</v>
      </c>
    </row>
    <row r="10" spans="2:20" x14ac:dyDescent="0.3">
      <c r="K10" s="3">
        <v>42382</v>
      </c>
      <c r="L10" s="18">
        <v>28</v>
      </c>
      <c r="M10" s="16">
        <f t="shared" si="0"/>
        <v>6.470165348670065E-3</v>
      </c>
      <c r="N10" s="16">
        <f t="shared" si="1"/>
        <v>0</v>
      </c>
      <c r="O10" s="18">
        <v>68.569999999999993</v>
      </c>
      <c r="P10" s="16">
        <f t="shared" si="2"/>
        <v>-1.0676670033184399E-2</v>
      </c>
      <c r="Q10" s="16">
        <f t="shared" si="3"/>
        <v>-1.0676670033184399E-2</v>
      </c>
      <c r="R10" s="18">
        <v>19.420000000000002</v>
      </c>
      <c r="S10" s="16">
        <f t="shared" si="4"/>
        <v>-4.1025641025640436E-3</v>
      </c>
      <c r="T10" s="16">
        <f t="shared" si="5"/>
        <v>-4.1025641025640436E-3</v>
      </c>
    </row>
    <row r="11" spans="2:20" x14ac:dyDescent="0.3">
      <c r="K11" s="3">
        <v>42383</v>
      </c>
      <c r="L11" s="18">
        <v>27.86</v>
      </c>
      <c r="M11" s="16">
        <f t="shared" si="0"/>
        <v>-5.0000000000000044E-3</v>
      </c>
      <c r="N11" s="16">
        <f t="shared" si="1"/>
        <v>-5.0000000000000044E-3</v>
      </c>
      <c r="O11" s="18">
        <v>67.88</v>
      </c>
      <c r="P11" s="16">
        <f t="shared" si="2"/>
        <v>-1.0062709639784173E-2</v>
      </c>
      <c r="Q11" s="16">
        <f t="shared" si="3"/>
        <v>-1.0062709639784173E-2</v>
      </c>
      <c r="R11" s="18">
        <v>19.29</v>
      </c>
      <c r="S11" s="16">
        <f t="shared" si="4"/>
        <v>-6.6941297631308849E-3</v>
      </c>
      <c r="T11" s="16">
        <f t="shared" si="5"/>
        <v>-6.6941297631308849E-3</v>
      </c>
    </row>
    <row r="12" spans="2:20" x14ac:dyDescent="0.3">
      <c r="K12" s="3">
        <v>42384</v>
      </c>
      <c r="L12" s="18">
        <v>27.47</v>
      </c>
      <c r="M12" s="16">
        <f t="shared" si="0"/>
        <v>-1.39985642498206E-2</v>
      </c>
      <c r="N12" s="16">
        <f t="shared" si="1"/>
        <v>-1.39985642498206E-2</v>
      </c>
      <c r="O12" s="18">
        <v>66.11</v>
      </c>
      <c r="P12" s="16">
        <f t="shared" si="2"/>
        <v>-2.6075427224513836E-2</v>
      </c>
      <c r="Q12" s="16">
        <f t="shared" si="3"/>
        <v>-2.6075427224513836E-2</v>
      </c>
      <c r="R12" s="18">
        <v>19</v>
      </c>
      <c r="S12" s="16">
        <f t="shared" si="4"/>
        <v>-1.5033696215655756E-2</v>
      </c>
      <c r="T12" s="16">
        <f t="shared" si="5"/>
        <v>-1.5033696215655756E-2</v>
      </c>
    </row>
    <row r="13" spans="2:20" x14ac:dyDescent="0.3">
      <c r="K13" s="3">
        <v>42387</v>
      </c>
      <c r="L13" s="18">
        <v>27.11</v>
      </c>
      <c r="M13" s="16">
        <f t="shared" si="0"/>
        <v>-1.3105205678922482E-2</v>
      </c>
      <c r="N13" s="16">
        <f t="shared" si="1"/>
        <v>-1.3105205678922482E-2</v>
      </c>
      <c r="O13" s="18">
        <v>64.23</v>
      </c>
      <c r="P13" s="16">
        <f t="shared" si="2"/>
        <v>-2.8437452730297963E-2</v>
      </c>
      <c r="Q13" s="16">
        <f t="shared" si="3"/>
        <v>-2.8437452730297963E-2</v>
      </c>
      <c r="R13" s="18">
        <v>18.64</v>
      </c>
      <c r="S13" s="16">
        <f t="shared" si="4"/>
        <v>-1.8947368421052602E-2</v>
      </c>
      <c r="T13" s="16">
        <f t="shared" si="5"/>
        <v>-1.8947368421052602E-2</v>
      </c>
    </row>
    <row r="14" spans="2:20" x14ac:dyDescent="0.3">
      <c r="K14" s="3">
        <v>42388</v>
      </c>
      <c r="L14" s="18">
        <v>27.41</v>
      </c>
      <c r="M14" s="16">
        <f t="shared" si="0"/>
        <v>1.1066027296200653E-2</v>
      </c>
      <c r="N14" s="16">
        <f t="shared" si="1"/>
        <v>0</v>
      </c>
      <c r="O14" s="18">
        <v>64.84</v>
      </c>
      <c r="P14" s="16">
        <f t="shared" si="2"/>
        <v>9.4971197259847706E-3</v>
      </c>
      <c r="Q14" s="16">
        <f t="shared" si="3"/>
        <v>0</v>
      </c>
      <c r="R14" s="18">
        <v>18.690000000000001</v>
      </c>
      <c r="S14" s="16">
        <f t="shared" si="4"/>
        <v>2.6824034334764768E-3</v>
      </c>
      <c r="T14" s="16">
        <f t="shared" si="5"/>
        <v>0</v>
      </c>
    </row>
    <row r="15" spans="2:20" x14ac:dyDescent="0.3">
      <c r="K15" s="3">
        <v>42389</v>
      </c>
      <c r="L15" s="18">
        <v>27.05</v>
      </c>
      <c r="M15" s="16">
        <f t="shared" si="0"/>
        <v>-1.3133892739875974E-2</v>
      </c>
      <c r="N15" s="16">
        <f t="shared" si="1"/>
        <v>-1.3133892739875974E-2</v>
      </c>
      <c r="O15" s="18">
        <v>63.72</v>
      </c>
      <c r="P15" s="16">
        <f t="shared" si="2"/>
        <v>-1.7273288093769379E-2</v>
      </c>
      <c r="Q15" s="16">
        <f t="shared" si="3"/>
        <v>-1.7273288093769379E-2</v>
      </c>
      <c r="R15" s="18">
        <v>18.46</v>
      </c>
      <c r="S15" s="16">
        <f t="shared" si="4"/>
        <v>-1.2306046013911165E-2</v>
      </c>
      <c r="T15" s="16">
        <f t="shared" si="5"/>
        <v>-1.2306046013911165E-2</v>
      </c>
    </row>
    <row r="16" spans="2:20" x14ac:dyDescent="0.3">
      <c r="K16" s="3">
        <v>42390</v>
      </c>
      <c r="L16" s="18">
        <v>27.01</v>
      </c>
      <c r="M16" s="16">
        <f t="shared" si="0"/>
        <v>-1.4787430683917968E-3</v>
      </c>
      <c r="N16" s="16">
        <f t="shared" si="1"/>
        <v>-1.4787430683917968E-3</v>
      </c>
      <c r="O16" s="18">
        <v>64.010000000000005</v>
      </c>
      <c r="P16" s="16">
        <f t="shared" si="2"/>
        <v>4.5511613308224508E-3</v>
      </c>
      <c r="Q16" s="16">
        <f t="shared" si="3"/>
        <v>0</v>
      </c>
      <c r="R16" s="18">
        <v>18.239999999999998</v>
      </c>
      <c r="S16" s="16">
        <f t="shared" si="4"/>
        <v>-1.1917659804983827E-2</v>
      </c>
      <c r="T16" s="16">
        <f t="shared" si="5"/>
        <v>-1.1917659804983827E-2</v>
      </c>
    </row>
    <row r="17" spans="11:20" x14ac:dyDescent="0.3">
      <c r="K17" s="3">
        <v>42391</v>
      </c>
      <c r="L17" s="18">
        <v>27.5</v>
      </c>
      <c r="M17" s="16">
        <f t="shared" si="0"/>
        <v>1.8141429100333228E-2</v>
      </c>
      <c r="N17" s="16">
        <f t="shared" si="1"/>
        <v>0</v>
      </c>
      <c r="O17" s="18">
        <v>65.540000000000006</v>
      </c>
      <c r="P17" s="16">
        <f t="shared" si="2"/>
        <v>2.3902515231994936E-2</v>
      </c>
      <c r="Q17" s="16">
        <f t="shared" si="3"/>
        <v>0</v>
      </c>
      <c r="R17" s="18">
        <v>18.510000000000002</v>
      </c>
      <c r="S17" s="16">
        <f t="shared" si="4"/>
        <v>1.4802631578947567E-2</v>
      </c>
      <c r="T17" s="16">
        <f t="shared" si="5"/>
        <v>0</v>
      </c>
    </row>
    <row r="18" spans="11:20" x14ac:dyDescent="0.3">
      <c r="K18" s="3">
        <v>42394</v>
      </c>
      <c r="L18" s="18">
        <v>27.55</v>
      </c>
      <c r="M18" s="16">
        <f t="shared" si="0"/>
        <v>1.8181818181819409E-3</v>
      </c>
      <c r="N18" s="16">
        <f t="shared" si="1"/>
        <v>0</v>
      </c>
      <c r="O18" s="18">
        <v>65.95</v>
      </c>
      <c r="P18" s="16">
        <f t="shared" si="2"/>
        <v>6.2557216966736551E-3</v>
      </c>
      <c r="Q18" s="16">
        <f t="shared" si="3"/>
        <v>0</v>
      </c>
      <c r="R18" s="18">
        <v>18.68</v>
      </c>
      <c r="S18" s="16">
        <f t="shared" si="4"/>
        <v>9.1842247433817636E-3</v>
      </c>
      <c r="T18" s="16">
        <f t="shared" si="5"/>
        <v>0</v>
      </c>
    </row>
    <row r="19" spans="11:20" x14ac:dyDescent="0.3">
      <c r="K19" s="3">
        <v>42396</v>
      </c>
      <c r="L19" s="18">
        <v>27.57</v>
      </c>
      <c r="M19" s="16">
        <f t="shared" si="0"/>
        <v>7.2595281306719883E-4</v>
      </c>
      <c r="N19" s="16">
        <f t="shared" si="1"/>
        <v>0</v>
      </c>
      <c r="O19" s="18">
        <v>65.87</v>
      </c>
      <c r="P19" s="16">
        <f t="shared" si="2"/>
        <v>-1.2130401819560044E-3</v>
      </c>
      <c r="Q19" s="16">
        <f t="shared" si="3"/>
        <v>-1.2130401819560044E-3</v>
      </c>
      <c r="R19" s="18">
        <v>18.68</v>
      </c>
      <c r="S19" s="16">
        <f t="shared" si="4"/>
        <v>0</v>
      </c>
      <c r="T19" s="16">
        <f t="shared" si="5"/>
        <v>0</v>
      </c>
    </row>
    <row r="20" spans="11:20" x14ac:dyDescent="0.3">
      <c r="K20" s="3">
        <v>42397</v>
      </c>
      <c r="L20" s="18">
        <v>27.47</v>
      </c>
      <c r="M20" s="16">
        <f t="shared" si="0"/>
        <v>-3.6271309394270146E-3</v>
      </c>
      <c r="N20" s="16">
        <f t="shared" si="1"/>
        <v>-3.6271309394270146E-3</v>
      </c>
      <c r="O20" s="18">
        <v>65.28</v>
      </c>
      <c r="P20" s="16">
        <f t="shared" si="2"/>
        <v>-8.9570365872172486E-3</v>
      </c>
      <c r="Q20" s="16">
        <f t="shared" si="3"/>
        <v>-8.9570365872172486E-3</v>
      </c>
      <c r="R20" s="18">
        <v>18.71</v>
      </c>
      <c r="S20" s="16">
        <f t="shared" si="4"/>
        <v>1.6059957173448769E-3</v>
      </c>
      <c r="T20" s="16">
        <f t="shared" si="5"/>
        <v>0</v>
      </c>
    </row>
    <row r="21" spans="11:20" x14ac:dyDescent="0.3">
      <c r="K21" s="3">
        <v>42398</v>
      </c>
      <c r="L21" s="18">
        <v>27.84</v>
      </c>
      <c r="M21" s="16">
        <f t="shared" si="0"/>
        <v>1.3469239170003755E-2</v>
      </c>
      <c r="N21" s="16">
        <f t="shared" si="1"/>
        <v>0</v>
      </c>
      <c r="O21" s="18">
        <v>65.849999999999994</v>
      </c>
      <c r="P21" s="16">
        <f t="shared" si="2"/>
        <v>8.7316176470586537E-3</v>
      </c>
      <c r="Q21" s="16">
        <f t="shared" si="3"/>
        <v>0</v>
      </c>
      <c r="R21" s="18">
        <v>18.98</v>
      </c>
      <c r="S21" s="16">
        <f t="shared" si="4"/>
        <v>1.4430785676109004E-2</v>
      </c>
      <c r="T21" s="16">
        <f t="shared" si="5"/>
        <v>0</v>
      </c>
    </row>
    <row r="22" spans="11:20" x14ac:dyDescent="0.3">
      <c r="K22" s="3">
        <v>42401</v>
      </c>
      <c r="L22" s="18">
        <v>27.82</v>
      </c>
      <c r="M22" s="16">
        <f t="shared" si="0"/>
        <v>-7.1839080459767946E-4</v>
      </c>
      <c r="N22" s="16">
        <f t="shared" si="1"/>
        <v>-7.1839080459767946E-4</v>
      </c>
      <c r="O22" s="18">
        <v>66.040000000000006</v>
      </c>
      <c r="P22" s="16">
        <f t="shared" si="2"/>
        <v>2.8853454821566871E-3</v>
      </c>
      <c r="Q22" s="16">
        <f t="shared" si="3"/>
        <v>0</v>
      </c>
      <c r="R22" s="18">
        <v>19.07</v>
      </c>
      <c r="S22" s="16">
        <f t="shared" si="4"/>
        <v>4.7418335089568497E-3</v>
      </c>
      <c r="T22" s="16">
        <f t="shared" si="5"/>
        <v>0</v>
      </c>
    </row>
    <row r="23" spans="11:20" x14ac:dyDescent="0.3">
      <c r="K23" s="3">
        <v>42402</v>
      </c>
      <c r="L23" s="18">
        <v>27.38</v>
      </c>
      <c r="M23" s="16">
        <f t="shared" si="0"/>
        <v>-1.5815959741193431E-2</v>
      </c>
      <c r="N23" s="16">
        <f t="shared" si="1"/>
        <v>-1.5815959741193431E-2</v>
      </c>
      <c r="O23" s="18">
        <v>65.39</v>
      </c>
      <c r="P23" s="16">
        <f t="shared" si="2"/>
        <v>-9.8425196850394636E-3</v>
      </c>
      <c r="Q23" s="16">
        <f t="shared" si="3"/>
        <v>-9.8425196850394636E-3</v>
      </c>
      <c r="R23" s="18">
        <v>18.760000000000002</v>
      </c>
      <c r="S23" s="16">
        <f t="shared" si="4"/>
        <v>-1.6255899318300959E-2</v>
      </c>
      <c r="T23" s="16">
        <f t="shared" si="5"/>
        <v>-1.6255899318300959E-2</v>
      </c>
    </row>
    <row r="24" spans="11:20" x14ac:dyDescent="0.3">
      <c r="K24" s="3">
        <v>42403</v>
      </c>
      <c r="L24" s="18">
        <v>27.02</v>
      </c>
      <c r="M24" s="16">
        <f t="shared" si="0"/>
        <v>-1.3148283418553675E-2</v>
      </c>
      <c r="N24" s="16">
        <f t="shared" si="1"/>
        <v>-1.3148283418553675E-2</v>
      </c>
      <c r="O24" s="18">
        <v>64.430000000000007</v>
      </c>
      <c r="P24" s="16">
        <f t="shared" si="2"/>
        <v>-1.468114390579589E-2</v>
      </c>
      <c r="Q24" s="16">
        <f t="shared" si="3"/>
        <v>-1.468114390579589E-2</v>
      </c>
      <c r="R24" s="18">
        <v>18.559999999999999</v>
      </c>
      <c r="S24" s="16">
        <f t="shared" si="4"/>
        <v>-1.0660980810234699E-2</v>
      </c>
      <c r="T24" s="16">
        <f t="shared" si="5"/>
        <v>-1.0660980810234699E-2</v>
      </c>
    </row>
    <row r="25" spans="11:20" x14ac:dyDescent="0.3">
      <c r="K25" s="3">
        <v>42404</v>
      </c>
      <c r="L25" s="18">
        <v>27.2</v>
      </c>
      <c r="M25" s="16">
        <f t="shared" si="0"/>
        <v>6.6617320503330468E-3</v>
      </c>
      <c r="N25" s="16">
        <f t="shared" si="1"/>
        <v>0</v>
      </c>
      <c r="O25" s="18">
        <v>64.75</v>
      </c>
      <c r="P25" s="16">
        <f t="shared" si="2"/>
        <v>4.9666304516529092E-3</v>
      </c>
      <c r="Q25" s="16">
        <f t="shared" si="3"/>
        <v>0</v>
      </c>
      <c r="R25" s="18">
        <v>18.7</v>
      </c>
      <c r="S25" s="16">
        <f t="shared" si="4"/>
        <v>7.5431034482758008E-3</v>
      </c>
      <c r="T25" s="16">
        <f t="shared" si="5"/>
        <v>0</v>
      </c>
    </row>
    <row r="26" spans="11:20" x14ac:dyDescent="0.3">
      <c r="K26" s="3">
        <v>42405</v>
      </c>
      <c r="L26" s="18">
        <v>27.58</v>
      </c>
      <c r="M26" s="16">
        <f t="shared" si="0"/>
        <v>1.3970588235294068E-2</v>
      </c>
      <c r="N26" s="16">
        <f t="shared" si="1"/>
        <v>0</v>
      </c>
      <c r="O26" s="18">
        <v>65.510000000000005</v>
      </c>
      <c r="P26" s="16">
        <f t="shared" si="2"/>
        <v>1.1737451737451776E-2</v>
      </c>
      <c r="Q26" s="16">
        <f t="shared" si="3"/>
        <v>0</v>
      </c>
      <c r="R26" s="18">
        <v>18.87</v>
      </c>
      <c r="S26" s="16">
        <f t="shared" si="4"/>
        <v>9.0909090909092605E-3</v>
      </c>
      <c r="T26" s="16">
        <f t="shared" si="5"/>
        <v>0</v>
      </c>
    </row>
    <row r="27" spans="11:20" x14ac:dyDescent="0.3">
      <c r="K27" s="3">
        <v>42408</v>
      </c>
      <c r="L27" s="18">
        <v>27.25</v>
      </c>
      <c r="M27" s="16">
        <f t="shared" si="0"/>
        <v>-1.196519216823777E-2</v>
      </c>
      <c r="N27" s="16">
        <f t="shared" si="1"/>
        <v>-1.196519216823777E-2</v>
      </c>
      <c r="O27" s="18">
        <v>65.23</v>
      </c>
      <c r="P27" s="16">
        <f t="shared" si="2"/>
        <v>-4.2741566173103429E-3</v>
      </c>
      <c r="Q27" s="16">
        <f t="shared" si="3"/>
        <v>-4.2741566173103429E-3</v>
      </c>
      <c r="R27" s="18">
        <v>18.7</v>
      </c>
      <c r="S27" s="16">
        <f t="shared" si="4"/>
        <v>-9.009009009009139E-3</v>
      </c>
      <c r="T27" s="16">
        <f t="shared" si="5"/>
        <v>-9.009009009009139E-3</v>
      </c>
    </row>
    <row r="28" spans="11:20" x14ac:dyDescent="0.3">
      <c r="K28" s="3">
        <v>42409</v>
      </c>
      <c r="L28" s="18">
        <v>26.79</v>
      </c>
      <c r="M28" s="16">
        <f t="shared" si="0"/>
        <v>-1.6880733944954152E-2</v>
      </c>
      <c r="N28" s="16">
        <f t="shared" si="1"/>
        <v>-1.6880733944954152E-2</v>
      </c>
      <c r="O28" s="18">
        <v>64.38</v>
      </c>
      <c r="P28" s="16">
        <f t="shared" si="2"/>
        <v>-1.3030814042618521E-2</v>
      </c>
      <c r="Q28" s="16">
        <f t="shared" si="3"/>
        <v>-1.3030814042618521E-2</v>
      </c>
      <c r="R28" s="18">
        <v>18.420000000000002</v>
      </c>
      <c r="S28" s="16">
        <f t="shared" si="4"/>
        <v>-1.4973262032085488E-2</v>
      </c>
      <c r="T28" s="16">
        <f t="shared" si="5"/>
        <v>-1.4973262032085488E-2</v>
      </c>
    </row>
    <row r="29" spans="11:20" x14ac:dyDescent="0.3">
      <c r="K29" s="3">
        <v>42410</v>
      </c>
      <c r="L29" s="18">
        <v>26.5</v>
      </c>
      <c r="M29" s="16">
        <f t="shared" si="0"/>
        <v>-1.0824934677118314E-2</v>
      </c>
      <c r="N29" s="16">
        <f t="shared" si="1"/>
        <v>-1.0824934677118314E-2</v>
      </c>
      <c r="O29" s="18">
        <v>63.64</v>
      </c>
      <c r="P29" s="16">
        <f t="shared" si="2"/>
        <v>-1.1494252873563093E-2</v>
      </c>
      <c r="Q29" s="16">
        <f t="shared" si="3"/>
        <v>-1.1494252873563093E-2</v>
      </c>
      <c r="R29" s="18">
        <v>18.260000000000002</v>
      </c>
      <c r="S29" s="16">
        <f t="shared" si="4"/>
        <v>-8.6862106406080386E-3</v>
      </c>
      <c r="T29" s="16">
        <f t="shared" si="5"/>
        <v>-8.6862106406080386E-3</v>
      </c>
    </row>
    <row r="30" spans="11:20" x14ac:dyDescent="0.3">
      <c r="K30" s="3">
        <v>42411</v>
      </c>
      <c r="L30" s="18">
        <v>25.69</v>
      </c>
      <c r="M30" s="16">
        <f t="shared" si="0"/>
        <v>-3.0566037735848983E-2</v>
      </c>
      <c r="N30" s="16">
        <f t="shared" si="1"/>
        <v>-3.0566037735848983E-2</v>
      </c>
      <c r="O30" s="18">
        <v>61.38</v>
      </c>
      <c r="P30" s="16">
        <f t="shared" si="2"/>
        <v>-3.551225644248901E-2</v>
      </c>
      <c r="Q30" s="16">
        <f t="shared" si="3"/>
        <v>-3.551225644248901E-2</v>
      </c>
      <c r="R30" s="18">
        <v>17.75</v>
      </c>
      <c r="S30" s="16">
        <f t="shared" si="4"/>
        <v>-2.7929901423877412E-2</v>
      </c>
      <c r="T30" s="16">
        <f t="shared" si="5"/>
        <v>-2.7929901423877412E-2</v>
      </c>
    </row>
    <row r="31" spans="11:20" x14ac:dyDescent="0.3">
      <c r="K31" s="3">
        <v>42412</v>
      </c>
      <c r="L31" s="18">
        <v>25.61</v>
      </c>
      <c r="M31" s="16">
        <f t="shared" si="0"/>
        <v>-3.1140521603737481E-3</v>
      </c>
      <c r="N31" s="16">
        <f t="shared" si="1"/>
        <v>-3.1140521603737481E-3</v>
      </c>
      <c r="O31" s="18">
        <v>60.79</v>
      </c>
      <c r="P31" s="16">
        <f t="shared" si="2"/>
        <v>-9.6122515477354842E-3</v>
      </c>
      <c r="Q31" s="16">
        <f t="shared" si="3"/>
        <v>-9.6122515477354842E-3</v>
      </c>
      <c r="R31" s="18">
        <v>17.559999999999999</v>
      </c>
      <c r="S31" s="16">
        <f t="shared" si="4"/>
        <v>-1.0704225352112795E-2</v>
      </c>
      <c r="T31" s="16">
        <f t="shared" si="5"/>
        <v>-1.0704225352112795E-2</v>
      </c>
    </row>
    <row r="32" spans="11:20" x14ac:dyDescent="0.3">
      <c r="K32" s="3">
        <v>42415</v>
      </c>
      <c r="L32" s="18">
        <v>26.35</v>
      </c>
      <c r="M32" s="16">
        <f t="shared" si="0"/>
        <v>2.8894962905115174E-2</v>
      </c>
      <c r="N32" s="16">
        <f t="shared" si="1"/>
        <v>0</v>
      </c>
      <c r="O32" s="18">
        <v>63.42</v>
      </c>
      <c r="P32" s="16">
        <f t="shared" si="2"/>
        <v>4.3263694686626053E-2</v>
      </c>
      <c r="Q32" s="16">
        <f t="shared" si="3"/>
        <v>0</v>
      </c>
      <c r="R32" s="18">
        <v>18.010000000000002</v>
      </c>
      <c r="S32" s="16">
        <f t="shared" si="4"/>
        <v>2.5626423690205069E-2</v>
      </c>
      <c r="T32" s="16">
        <f t="shared" si="5"/>
        <v>0</v>
      </c>
    </row>
    <row r="33" spans="11:20" x14ac:dyDescent="0.3">
      <c r="K33" s="3">
        <v>42416</v>
      </c>
      <c r="L33" s="18">
        <v>25.89</v>
      </c>
      <c r="M33" s="16">
        <f t="shared" si="0"/>
        <v>-1.7457305502846299E-2</v>
      </c>
      <c r="N33" s="16">
        <f t="shared" si="1"/>
        <v>-1.7457305502846299E-2</v>
      </c>
      <c r="O33" s="18">
        <v>62.07</v>
      </c>
      <c r="P33" s="16">
        <f t="shared" si="2"/>
        <v>-2.1286660359508103E-2</v>
      </c>
      <c r="Q33" s="16">
        <f t="shared" si="3"/>
        <v>-2.1286660359508103E-2</v>
      </c>
      <c r="R33" s="18">
        <v>17.850000000000001</v>
      </c>
      <c r="S33" s="16">
        <f t="shared" si="4"/>
        <v>-8.8839533592448561E-3</v>
      </c>
      <c r="T33" s="16">
        <f t="shared" si="5"/>
        <v>-8.8839533592448561E-3</v>
      </c>
    </row>
    <row r="34" spans="11:20" x14ac:dyDescent="0.3">
      <c r="K34" s="3">
        <v>42417</v>
      </c>
      <c r="L34" s="18">
        <v>26</v>
      </c>
      <c r="M34" s="16">
        <f t="shared" si="0"/>
        <v>4.2487446890691061E-3</v>
      </c>
      <c r="N34" s="16">
        <f t="shared" si="1"/>
        <v>0</v>
      </c>
      <c r="O34" s="18">
        <v>62.33</v>
      </c>
      <c r="P34" s="16">
        <f t="shared" si="2"/>
        <v>4.1888190752374932E-3</v>
      </c>
      <c r="Q34" s="16">
        <f t="shared" si="3"/>
        <v>0</v>
      </c>
      <c r="R34" s="18">
        <v>17.87</v>
      </c>
      <c r="S34" s="16">
        <f t="shared" si="4"/>
        <v>1.1204481792717047E-3</v>
      </c>
      <c r="T34" s="16">
        <f t="shared" si="5"/>
        <v>0</v>
      </c>
    </row>
    <row r="35" spans="11:20" x14ac:dyDescent="0.3">
      <c r="K35" s="3">
        <v>42418</v>
      </c>
      <c r="L35" s="18">
        <v>26.29</v>
      </c>
      <c r="M35" s="16">
        <f t="shared" si="0"/>
        <v>1.115384615384607E-2</v>
      </c>
      <c r="N35" s="16">
        <f t="shared" si="1"/>
        <v>0</v>
      </c>
      <c r="O35" s="18">
        <v>62.93</v>
      </c>
      <c r="P35" s="16">
        <f t="shared" si="2"/>
        <v>9.6261832183539564E-3</v>
      </c>
      <c r="Q35" s="16">
        <f t="shared" si="3"/>
        <v>0</v>
      </c>
      <c r="R35" s="18">
        <v>18.07</v>
      </c>
      <c r="S35" s="16">
        <f t="shared" si="4"/>
        <v>1.1191941801902638E-2</v>
      </c>
      <c r="T35" s="16">
        <f t="shared" si="5"/>
        <v>0</v>
      </c>
    </row>
    <row r="36" spans="11:20" x14ac:dyDescent="0.3">
      <c r="K36" s="3">
        <v>42419</v>
      </c>
      <c r="L36" s="18">
        <v>26.37</v>
      </c>
      <c r="M36" s="16">
        <f t="shared" si="0"/>
        <v>3.042982122479998E-3</v>
      </c>
      <c r="N36" s="16">
        <f t="shared" si="1"/>
        <v>0</v>
      </c>
      <c r="O36" s="18">
        <v>62.81</v>
      </c>
      <c r="P36" s="16">
        <f t="shared" si="2"/>
        <v>-1.9068806610519351E-3</v>
      </c>
      <c r="Q36" s="16">
        <f t="shared" si="3"/>
        <v>-1.9068806610519351E-3</v>
      </c>
      <c r="R36" s="18">
        <v>18.07</v>
      </c>
      <c r="S36" s="16">
        <f t="shared" si="4"/>
        <v>0</v>
      </c>
      <c r="T36" s="16">
        <f t="shared" si="5"/>
        <v>0</v>
      </c>
    </row>
    <row r="37" spans="11:20" x14ac:dyDescent="0.3">
      <c r="K37" s="3">
        <v>42422</v>
      </c>
      <c r="L37" s="18">
        <v>26.39</v>
      </c>
      <c r="M37" s="16">
        <f t="shared" si="0"/>
        <v>7.5843761850591385E-4</v>
      </c>
      <c r="N37" s="16">
        <f t="shared" si="1"/>
        <v>0</v>
      </c>
      <c r="O37" s="18">
        <v>63.17</v>
      </c>
      <c r="P37" s="16">
        <f t="shared" si="2"/>
        <v>5.7315714058270295E-3</v>
      </c>
      <c r="Q37" s="16">
        <f t="shared" si="3"/>
        <v>0</v>
      </c>
      <c r="R37" s="18">
        <v>18.07</v>
      </c>
      <c r="S37" s="16">
        <f t="shared" si="4"/>
        <v>0</v>
      </c>
      <c r="T37" s="16">
        <f t="shared" si="5"/>
        <v>0</v>
      </c>
    </row>
    <row r="38" spans="11:20" x14ac:dyDescent="0.3">
      <c r="K38" s="3">
        <v>42423</v>
      </c>
      <c r="L38" s="18">
        <v>25.92</v>
      </c>
      <c r="M38" s="16">
        <f t="shared" si="0"/>
        <v>-1.7809776430465996E-2</v>
      </c>
      <c r="N38" s="16">
        <f t="shared" si="1"/>
        <v>-1.7809776430465996E-2</v>
      </c>
      <c r="O38" s="18">
        <v>62.33</v>
      </c>
      <c r="P38" s="16">
        <f t="shared" si="2"/>
        <v>-1.3297451321830023E-2</v>
      </c>
      <c r="Q38" s="16">
        <f t="shared" si="3"/>
        <v>-1.3297451321830023E-2</v>
      </c>
      <c r="R38" s="18">
        <v>17.829999999999998</v>
      </c>
      <c r="S38" s="16">
        <f t="shared" si="4"/>
        <v>-1.3281682346430679E-2</v>
      </c>
      <c r="T38" s="16">
        <f t="shared" si="5"/>
        <v>-1.3281682346430679E-2</v>
      </c>
    </row>
    <row r="39" spans="11:20" x14ac:dyDescent="0.3">
      <c r="K39" s="3">
        <v>42424</v>
      </c>
      <c r="L39" s="18">
        <v>25.66</v>
      </c>
      <c r="M39" s="16">
        <f t="shared" si="0"/>
        <v>-1.0030864197530964E-2</v>
      </c>
      <c r="N39" s="16">
        <f t="shared" si="1"/>
        <v>-1.0030864197530964E-2</v>
      </c>
      <c r="O39" s="18">
        <v>61.78</v>
      </c>
      <c r="P39" s="16">
        <f t="shared" si="2"/>
        <v>-8.8240012834910342E-3</v>
      </c>
      <c r="Q39" s="16">
        <f t="shared" si="3"/>
        <v>-8.8240012834910342E-3</v>
      </c>
      <c r="R39" s="18">
        <v>17.68</v>
      </c>
      <c r="S39" s="16">
        <f t="shared" si="4"/>
        <v>-8.4127874369039901E-3</v>
      </c>
      <c r="T39" s="16">
        <f t="shared" si="5"/>
        <v>-8.4127874369039901E-3</v>
      </c>
    </row>
    <row r="40" spans="11:20" x14ac:dyDescent="0.3">
      <c r="K40" s="3">
        <v>42425</v>
      </c>
      <c r="L40" s="18">
        <v>25.42</v>
      </c>
      <c r="M40" s="16">
        <f t="shared" si="0"/>
        <v>-9.3530787217458444E-3</v>
      </c>
      <c r="N40" s="16">
        <f t="shared" si="1"/>
        <v>-9.3530787217458444E-3</v>
      </c>
      <c r="O40" s="18">
        <v>60.89</v>
      </c>
      <c r="P40" s="16">
        <f t="shared" si="2"/>
        <v>-1.4405956620265448E-2</v>
      </c>
      <c r="Q40" s="16">
        <f t="shared" si="3"/>
        <v>-1.4405956620265448E-2</v>
      </c>
      <c r="R40" s="18">
        <v>17.47</v>
      </c>
      <c r="S40" s="16">
        <f t="shared" si="4"/>
        <v>-1.1877828054298711E-2</v>
      </c>
      <c r="T40" s="16">
        <f t="shared" si="5"/>
        <v>-1.1877828054298711E-2</v>
      </c>
    </row>
    <row r="41" spans="11:20" x14ac:dyDescent="0.3">
      <c r="K41" s="3">
        <v>42426</v>
      </c>
      <c r="L41" s="18">
        <v>25.65</v>
      </c>
      <c r="M41" s="16">
        <f t="shared" si="0"/>
        <v>9.0479937057434956E-3</v>
      </c>
      <c r="N41" s="16">
        <f t="shared" si="1"/>
        <v>0</v>
      </c>
      <c r="O41" s="18">
        <v>60.96</v>
      </c>
      <c r="P41" s="16">
        <f t="shared" si="2"/>
        <v>1.1496140581377379E-3</v>
      </c>
      <c r="Q41" s="16">
        <f t="shared" si="3"/>
        <v>0</v>
      </c>
      <c r="R41" s="18">
        <v>17.57</v>
      </c>
      <c r="S41" s="16">
        <f t="shared" si="4"/>
        <v>5.7240984544935092E-3</v>
      </c>
      <c r="T41" s="16">
        <f t="shared" si="5"/>
        <v>0</v>
      </c>
    </row>
    <row r="42" spans="11:20" x14ac:dyDescent="0.3">
      <c r="K42" s="3">
        <v>42429</v>
      </c>
      <c r="L42" s="18">
        <v>25.55</v>
      </c>
      <c r="M42" s="16">
        <f t="shared" si="0"/>
        <v>-3.8986354775827348E-3</v>
      </c>
      <c r="N42" s="16">
        <f t="shared" si="1"/>
        <v>-3.8986354775827348E-3</v>
      </c>
      <c r="O42" s="18">
        <v>60.61</v>
      </c>
      <c r="P42" s="16">
        <f t="shared" si="2"/>
        <v>-5.7414698162729927E-3</v>
      </c>
      <c r="Q42" s="16">
        <f t="shared" si="3"/>
        <v>-5.7414698162729927E-3</v>
      </c>
      <c r="R42" s="18">
        <v>17.46</v>
      </c>
      <c r="S42" s="16">
        <f t="shared" si="4"/>
        <v>-6.2606715993169804E-3</v>
      </c>
      <c r="T42" s="16">
        <f t="shared" si="5"/>
        <v>-6.2606715993169804E-3</v>
      </c>
    </row>
    <row r="43" spans="11:20" x14ac:dyDescent="0.3">
      <c r="K43" s="3">
        <v>42430</v>
      </c>
      <c r="L43" s="18">
        <v>26.34</v>
      </c>
      <c r="M43" s="16">
        <f t="shared" si="0"/>
        <v>3.0919765166340429E-2</v>
      </c>
      <c r="N43" s="16">
        <f t="shared" si="1"/>
        <v>0</v>
      </c>
      <c r="O43" s="18">
        <v>62.39</v>
      </c>
      <c r="P43" s="16">
        <f t="shared" si="2"/>
        <v>2.9368091074080116E-2</v>
      </c>
      <c r="Q43" s="16">
        <f t="shared" si="3"/>
        <v>0</v>
      </c>
      <c r="R43" s="18">
        <v>17.75</v>
      </c>
      <c r="S43" s="16">
        <f t="shared" si="4"/>
        <v>1.6609392898052633E-2</v>
      </c>
      <c r="T43" s="16">
        <f t="shared" si="5"/>
        <v>0</v>
      </c>
    </row>
    <row r="44" spans="11:20" x14ac:dyDescent="0.3">
      <c r="K44" s="3">
        <v>42431</v>
      </c>
      <c r="L44" s="18">
        <v>26.89</v>
      </c>
      <c r="M44" s="16">
        <f t="shared" si="0"/>
        <v>2.0880789673500377E-2</v>
      </c>
      <c r="N44" s="16">
        <f t="shared" si="1"/>
        <v>0</v>
      </c>
      <c r="O44" s="18">
        <v>63.44</v>
      </c>
      <c r="P44" s="16">
        <f t="shared" si="2"/>
        <v>1.68296201314313E-2</v>
      </c>
      <c r="Q44" s="16">
        <f t="shared" si="3"/>
        <v>0</v>
      </c>
      <c r="R44" s="18">
        <v>18.02</v>
      </c>
      <c r="S44" s="16">
        <f t="shared" si="4"/>
        <v>1.5211267605633738E-2</v>
      </c>
      <c r="T44" s="16">
        <f t="shared" si="5"/>
        <v>0</v>
      </c>
    </row>
    <row r="45" spans="11:20" x14ac:dyDescent="0.3">
      <c r="K45" s="3">
        <v>42432</v>
      </c>
      <c r="L45" s="18">
        <v>27.17</v>
      </c>
      <c r="M45" s="16">
        <f t="shared" si="0"/>
        <v>1.0412792859799236E-2</v>
      </c>
      <c r="N45" s="16">
        <f t="shared" si="1"/>
        <v>0</v>
      </c>
      <c r="O45" s="18">
        <v>64.12</v>
      </c>
      <c r="P45" s="16">
        <f t="shared" si="2"/>
        <v>1.0718789407314189E-2</v>
      </c>
      <c r="Q45" s="16">
        <f t="shared" si="3"/>
        <v>0</v>
      </c>
      <c r="R45" s="18">
        <v>18.25</v>
      </c>
      <c r="S45" s="16">
        <f t="shared" si="4"/>
        <v>1.2763596004439437E-2</v>
      </c>
      <c r="T45" s="16">
        <f t="shared" si="5"/>
        <v>0</v>
      </c>
    </row>
    <row r="46" spans="11:20" x14ac:dyDescent="0.3">
      <c r="K46" s="3">
        <v>42433</v>
      </c>
      <c r="L46" s="18">
        <v>27.28</v>
      </c>
      <c r="M46" s="16">
        <f t="shared" si="0"/>
        <v>4.0485829959513442E-3</v>
      </c>
      <c r="N46" s="16">
        <f t="shared" si="1"/>
        <v>0</v>
      </c>
      <c r="O46" s="18">
        <v>64.39</v>
      </c>
      <c r="P46" s="16">
        <f t="shared" si="2"/>
        <v>4.2108546475358999E-3</v>
      </c>
      <c r="Q46" s="16">
        <f t="shared" si="3"/>
        <v>0</v>
      </c>
      <c r="R46" s="18">
        <v>18.420000000000002</v>
      </c>
      <c r="S46" s="16">
        <f t="shared" si="4"/>
        <v>9.3150684931506689E-3</v>
      </c>
      <c r="T46" s="16">
        <f t="shared" si="5"/>
        <v>0</v>
      </c>
    </row>
    <row r="47" spans="11:20" x14ac:dyDescent="0.3">
      <c r="K47" s="3">
        <v>42437</v>
      </c>
      <c r="L47" s="18">
        <v>27.22</v>
      </c>
      <c r="M47" s="16">
        <f t="shared" si="0"/>
        <v>-2.1994134897361795E-3</v>
      </c>
      <c r="N47" s="16">
        <f t="shared" si="1"/>
        <v>-2.1994134897361795E-3</v>
      </c>
      <c r="O47" s="18">
        <v>64.33</v>
      </c>
      <c r="P47" s="16">
        <f t="shared" si="2"/>
        <v>-9.3182171144590153E-4</v>
      </c>
      <c r="Q47" s="16">
        <f t="shared" si="3"/>
        <v>-9.3182171144590153E-4</v>
      </c>
      <c r="R47" s="18">
        <v>18.510000000000002</v>
      </c>
      <c r="S47" s="16">
        <f t="shared" si="4"/>
        <v>4.8859934853420217E-3</v>
      </c>
      <c r="T47" s="16">
        <f t="shared" si="5"/>
        <v>0</v>
      </c>
    </row>
    <row r="48" spans="11:20" x14ac:dyDescent="0.3">
      <c r="K48" s="3">
        <v>42438</v>
      </c>
      <c r="L48" s="18">
        <v>27.38</v>
      </c>
      <c r="M48" s="16">
        <f t="shared" si="0"/>
        <v>5.8780308596619868E-3</v>
      </c>
      <c r="N48" s="16">
        <f t="shared" si="1"/>
        <v>0</v>
      </c>
      <c r="O48" s="18">
        <v>64.75</v>
      </c>
      <c r="P48" s="16">
        <f t="shared" si="2"/>
        <v>6.5288356909685152E-3</v>
      </c>
      <c r="Q48" s="16">
        <f t="shared" si="3"/>
        <v>0</v>
      </c>
      <c r="R48" s="18">
        <v>18.55</v>
      </c>
      <c r="S48" s="16">
        <f t="shared" si="4"/>
        <v>2.160994057266219E-3</v>
      </c>
      <c r="T48" s="16">
        <f t="shared" si="5"/>
        <v>0</v>
      </c>
    </row>
    <row r="49" spans="11:20" x14ac:dyDescent="0.3">
      <c r="K49" s="3">
        <v>42439</v>
      </c>
      <c r="L49" s="18">
        <v>27.17</v>
      </c>
      <c r="M49" s="16">
        <f t="shared" si="0"/>
        <v>-7.6698319941562731E-3</v>
      </c>
      <c r="N49" s="16">
        <f t="shared" si="1"/>
        <v>-7.6698319941562731E-3</v>
      </c>
      <c r="O49" s="18">
        <v>64.59</v>
      </c>
      <c r="P49" s="16">
        <f t="shared" si="2"/>
        <v>-2.4710424710424617E-3</v>
      </c>
      <c r="Q49" s="16">
        <f t="shared" si="3"/>
        <v>-2.4710424710424617E-3</v>
      </c>
      <c r="R49" s="18">
        <v>18.55</v>
      </c>
      <c r="S49" s="16">
        <f t="shared" si="4"/>
        <v>0</v>
      </c>
      <c r="T49" s="16">
        <f t="shared" si="5"/>
        <v>0</v>
      </c>
    </row>
    <row r="50" spans="11:20" x14ac:dyDescent="0.3">
      <c r="K50" s="3">
        <v>42440</v>
      </c>
      <c r="L50" s="18">
        <v>27.18</v>
      </c>
      <c r="M50" s="16">
        <f t="shared" si="0"/>
        <v>3.6805299963194038E-4</v>
      </c>
      <c r="N50" s="16">
        <f t="shared" si="1"/>
        <v>0</v>
      </c>
      <c r="O50" s="18">
        <v>64.53</v>
      </c>
      <c r="P50" s="16">
        <f t="shared" si="2"/>
        <v>-9.2893636785884581E-4</v>
      </c>
      <c r="Q50" s="16">
        <f t="shared" si="3"/>
        <v>-9.2893636785884581E-4</v>
      </c>
      <c r="R50" s="18">
        <v>18.5</v>
      </c>
      <c r="S50" s="16">
        <f t="shared" si="4"/>
        <v>-2.6954177897574594E-3</v>
      </c>
      <c r="T50" s="16">
        <f t="shared" si="5"/>
        <v>-2.6954177897574594E-3</v>
      </c>
    </row>
    <row r="51" spans="11:20" x14ac:dyDescent="0.3">
      <c r="K51" s="3">
        <v>42443</v>
      </c>
      <c r="L51" s="18">
        <v>27.36</v>
      </c>
      <c r="M51" s="16">
        <f t="shared" si="0"/>
        <v>6.6225165562914245E-3</v>
      </c>
      <c r="N51" s="16">
        <f t="shared" si="1"/>
        <v>0</v>
      </c>
      <c r="O51" s="18">
        <v>64.77</v>
      </c>
      <c r="P51" s="16">
        <f t="shared" si="2"/>
        <v>3.7192003719199729E-3</v>
      </c>
      <c r="Q51" s="16">
        <f t="shared" si="3"/>
        <v>0</v>
      </c>
      <c r="R51" s="18">
        <v>18.59</v>
      </c>
      <c r="S51" s="16">
        <f t="shared" si="4"/>
        <v>4.8648648648648152E-3</v>
      </c>
      <c r="T51" s="16">
        <f t="shared" si="5"/>
        <v>0</v>
      </c>
    </row>
    <row r="52" spans="11:20" x14ac:dyDescent="0.3">
      <c r="K52" s="3">
        <v>42444</v>
      </c>
      <c r="L52" s="18">
        <v>27.21</v>
      </c>
      <c r="M52" s="16">
        <f t="shared" si="0"/>
        <v>-5.482456140350811E-3</v>
      </c>
      <c r="N52" s="16">
        <f t="shared" si="1"/>
        <v>-5.482456140350811E-3</v>
      </c>
      <c r="O52" s="18">
        <v>64.42</v>
      </c>
      <c r="P52" s="16">
        <f t="shared" si="2"/>
        <v>-5.4037362976685488E-3</v>
      </c>
      <c r="Q52" s="16">
        <f t="shared" si="3"/>
        <v>-5.4037362976685488E-3</v>
      </c>
      <c r="R52" s="18">
        <v>18.53</v>
      </c>
      <c r="S52" s="16">
        <f t="shared" si="4"/>
        <v>-3.2275416890801267E-3</v>
      </c>
      <c r="T52" s="16">
        <f t="shared" si="5"/>
        <v>-3.2275416890801267E-3</v>
      </c>
    </row>
    <row r="53" spans="11:20" x14ac:dyDescent="0.3">
      <c r="K53" s="3">
        <v>42445</v>
      </c>
      <c r="L53" s="18">
        <v>27.35</v>
      </c>
      <c r="M53" s="16">
        <f t="shared" si="0"/>
        <v>5.1451672179345653E-3</v>
      </c>
      <c r="N53" s="16">
        <f t="shared" si="1"/>
        <v>0</v>
      </c>
      <c r="O53" s="18">
        <v>64.58</v>
      </c>
      <c r="P53" s="16">
        <f t="shared" si="2"/>
        <v>2.4837007140638967E-3</v>
      </c>
      <c r="Q53" s="16">
        <f t="shared" si="3"/>
        <v>0</v>
      </c>
      <c r="R53" s="18">
        <v>18.559999999999999</v>
      </c>
      <c r="S53" s="16">
        <f t="shared" si="4"/>
        <v>1.6189962223420729E-3</v>
      </c>
      <c r="T53" s="16">
        <f t="shared" si="5"/>
        <v>0</v>
      </c>
    </row>
    <row r="54" spans="11:20" x14ac:dyDescent="0.3">
      <c r="K54" s="3">
        <v>42446</v>
      </c>
      <c r="L54" s="18">
        <v>27.47</v>
      </c>
      <c r="M54" s="16">
        <f t="shared" si="0"/>
        <v>4.3875685557586142E-3</v>
      </c>
      <c r="N54" s="16">
        <f t="shared" si="1"/>
        <v>0</v>
      </c>
      <c r="O54" s="18">
        <v>64.959999999999994</v>
      </c>
      <c r="P54" s="16">
        <f t="shared" si="2"/>
        <v>5.884174667079467E-3</v>
      </c>
      <c r="Q54" s="16">
        <f t="shared" si="3"/>
        <v>0</v>
      </c>
      <c r="R54" s="18">
        <v>18.64</v>
      </c>
      <c r="S54" s="16">
        <f t="shared" si="4"/>
        <v>4.3103448275862988E-3</v>
      </c>
      <c r="T54" s="16">
        <f t="shared" si="5"/>
        <v>0</v>
      </c>
    </row>
    <row r="55" spans="11:20" x14ac:dyDescent="0.3">
      <c r="K55" s="3">
        <v>42447</v>
      </c>
      <c r="L55" s="18">
        <v>27.74</v>
      </c>
      <c r="M55" s="16">
        <f t="shared" si="0"/>
        <v>9.8289042591919173E-3</v>
      </c>
      <c r="N55" s="16">
        <f t="shared" si="1"/>
        <v>0</v>
      </c>
      <c r="O55" s="18">
        <v>65.819999999999993</v>
      </c>
      <c r="P55" s="16">
        <f t="shared" si="2"/>
        <v>1.3238916256157696E-2</v>
      </c>
      <c r="Q55" s="16">
        <f t="shared" si="3"/>
        <v>0</v>
      </c>
      <c r="R55" s="18">
        <v>18.79</v>
      </c>
      <c r="S55" s="16">
        <f t="shared" si="4"/>
        <v>8.0472103004292084E-3</v>
      </c>
      <c r="T55" s="16">
        <f t="shared" si="5"/>
        <v>0</v>
      </c>
    </row>
    <row r="56" spans="11:20" x14ac:dyDescent="0.3">
      <c r="K56" s="3">
        <v>42450</v>
      </c>
      <c r="L56" s="18">
        <v>28.07</v>
      </c>
      <c r="M56" s="16">
        <f t="shared" si="0"/>
        <v>1.1896178803172397E-2</v>
      </c>
      <c r="N56" s="16">
        <f t="shared" si="1"/>
        <v>0</v>
      </c>
      <c r="O56" s="18">
        <v>66.77</v>
      </c>
      <c r="P56" s="16">
        <f t="shared" si="2"/>
        <v>1.4433302947432392E-2</v>
      </c>
      <c r="Q56" s="16">
        <f t="shared" si="3"/>
        <v>0</v>
      </c>
      <c r="R56" s="18">
        <v>18.96</v>
      </c>
      <c r="S56" s="16">
        <f t="shared" si="4"/>
        <v>9.0473656200107389E-3</v>
      </c>
      <c r="T56" s="16">
        <f t="shared" si="5"/>
        <v>0</v>
      </c>
    </row>
    <row r="57" spans="11:20" x14ac:dyDescent="0.3">
      <c r="K57" s="3">
        <v>42451</v>
      </c>
      <c r="L57" s="18">
        <v>28.07</v>
      </c>
      <c r="M57" s="16">
        <f t="shared" si="0"/>
        <v>0</v>
      </c>
      <c r="N57" s="16">
        <f t="shared" si="1"/>
        <v>0</v>
      </c>
      <c r="O57" s="18">
        <v>67.040000000000006</v>
      </c>
      <c r="P57" s="16">
        <f t="shared" si="2"/>
        <v>4.0437322150668198E-3</v>
      </c>
      <c r="Q57" s="16">
        <f t="shared" si="3"/>
        <v>0</v>
      </c>
      <c r="R57" s="18">
        <v>18.95</v>
      </c>
      <c r="S57" s="16">
        <f t="shared" si="4"/>
        <v>-5.2742616033762957E-4</v>
      </c>
      <c r="T57" s="16">
        <f t="shared" si="5"/>
        <v>-5.2742616033762957E-4</v>
      </c>
    </row>
    <row r="58" spans="11:20" x14ac:dyDescent="0.3">
      <c r="K58" s="3">
        <v>42452</v>
      </c>
      <c r="L58" s="18">
        <v>28.09</v>
      </c>
      <c r="M58" s="16">
        <f t="shared" si="0"/>
        <v>7.1250445315285127E-4</v>
      </c>
      <c r="N58" s="16">
        <f t="shared" si="1"/>
        <v>0</v>
      </c>
      <c r="O58" s="18">
        <v>67.459999999999994</v>
      </c>
      <c r="P58" s="16">
        <f t="shared" si="2"/>
        <v>6.2649164677801572E-3</v>
      </c>
      <c r="Q58" s="16">
        <f t="shared" si="3"/>
        <v>0</v>
      </c>
      <c r="R58" s="18">
        <v>19.04</v>
      </c>
      <c r="S58" s="16">
        <f t="shared" si="4"/>
        <v>4.749340369393229E-3</v>
      </c>
      <c r="T58" s="16">
        <f t="shared" si="5"/>
        <v>0</v>
      </c>
    </row>
    <row r="59" spans="11:20" x14ac:dyDescent="0.3">
      <c r="K59" s="3">
        <v>42457</v>
      </c>
      <c r="L59" s="18">
        <v>27.73</v>
      </c>
      <c r="M59" s="16">
        <f t="shared" si="0"/>
        <v>-1.2815948736205063E-2</v>
      </c>
      <c r="N59" s="16">
        <f t="shared" si="1"/>
        <v>-1.2815948736205063E-2</v>
      </c>
      <c r="O59" s="18">
        <v>66.2</v>
      </c>
      <c r="P59" s="16">
        <f t="shared" si="2"/>
        <v>-1.8677734954046676E-2</v>
      </c>
      <c r="Q59" s="16">
        <f t="shared" si="3"/>
        <v>-1.8677734954046676E-2</v>
      </c>
      <c r="R59" s="24">
        <v>18.71</v>
      </c>
      <c r="S59" s="16">
        <f t="shared" si="4"/>
        <v>-1.7331932773109182E-2</v>
      </c>
      <c r="T59" s="16">
        <f t="shared" si="5"/>
        <v>-1.7331932773109182E-2</v>
      </c>
    </row>
    <row r="60" spans="11:20" x14ac:dyDescent="0.3">
      <c r="K60" s="3">
        <v>42458</v>
      </c>
      <c r="L60" s="18">
        <v>27.66</v>
      </c>
      <c r="M60" s="16">
        <f t="shared" si="0"/>
        <v>-2.5243418680129803E-3</v>
      </c>
      <c r="N60" s="16">
        <f t="shared" si="1"/>
        <v>-2.5243418680129803E-3</v>
      </c>
      <c r="O60" s="18">
        <v>65.81</v>
      </c>
      <c r="P60" s="16">
        <f t="shared" si="2"/>
        <v>-5.8912386706948539E-3</v>
      </c>
      <c r="Q60" s="16">
        <f t="shared" si="3"/>
        <v>-5.8912386706948539E-3</v>
      </c>
      <c r="R60" s="18">
        <v>18.71</v>
      </c>
      <c r="S60" s="16">
        <f t="shared" si="4"/>
        <v>0</v>
      </c>
      <c r="T60" s="16">
        <f t="shared" si="5"/>
        <v>0</v>
      </c>
    </row>
    <row r="61" spans="11:20" x14ac:dyDescent="0.3">
      <c r="K61" s="3">
        <v>42459</v>
      </c>
      <c r="L61" s="18">
        <v>28.23</v>
      </c>
      <c r="M61" s="16">
        <f t="shared" si="0"/>
        <v>2.0607375271149753E-2</v>
      </c>
      <c r="N61" s="16">
        <f t="shared" si="1"/>
        <v>0</v>
      </c>
      <c r="O61" s="18">
        <v>66.739999999999995</v>
      </c>
      <c r="P61" s="16">
        <f t="shared" si="2"/>
        <v>1.4131590943625483E-2</v>
      </c>
      <c r="Q61" s="16">
        <f t="shared" si="3"/>
        <v>0</v>
      </c>
      <c r="R61" s="18">
        <v>18.989999999999998</v>
      </c>
      <c r="S61" s="16">
        <f t="shared" si="4"/>
        <v>1.4965259219668514E-2</v>
      </c>
      <c r="T61" s="16">
        <f t="shared" si="5"/>
        <v>0</v>
      </c>
    </row>
    <row r="62" spans="11:20" x14ac:dyDescent="0.3">
      <c r="K62" s="3">
        <v>42460</v>
      </c>
      <c r="L62" s="18">
        <v>28.28</v>
      </c>
      <c r="M62" s="16">
        <f t="shared" si="0"/>
        <v>1.7711654268508514E-3</v>
      </c>
      <c r="N62" s="16">
        <f t="shared" si="1"/>
        <v>0</v>
      </c>
      <c r="O62" s="18">
        <v>66.89</v>
      </c>
      <c r="P62" s="16">
        <f t="shared" si="2"/>
        <v>2.2475277195086463E-3</v>
      </c>
      <c r="Q62" s="16">
        <f t="shared" si="3"/>
        <v>0</v>
      </c>
      <c r="R62" s="18">
        <v>19.04</v>
      </c>
      <c r="S62" s="16">
        <f t="shared" si="4"/>
        <v>2.63296471827279E-3</v>
      </c>
      <c r="T62" s="16">
        <f t="shared" si="5"/>
        <v>0</v>
      </c>
    </row>
    <row r="63" spans="11:20" x14ac:dyDescent="0.3">
      <c r="K63" s="3">
        <v>42461</v>
      </c>
      <c r="L63" s="18">
        <v>28.26</v>
      </c>
      <c r="M63" s="16">
        <f t="shared" si="0"/>
        <v>-7.0721357850067612E-4</v>
      </c>
      <c r="N63" s="16">
        <f t="shared" si="1"/>
        <v>-7.0721357850067612E-4</v>
      </c>
      <c r="O63" s="18">
        <v>66.959999999999994</v>
      </c>
      <c r="P63" s="16">
        <f t="shared" si="2"/>
        <v>1.0464942442816039E-3</v>
      </c>
      <c r="Q63" s="16">
        <f t="shared" si="3"/>
        <v>0</v>
      </c>
      <c r="R63" s="18">
        <v>19.079999999999998</v>
      </c>
      <c r="S63" s="16">
        <f t="shared" si="4"/>
        <v>2.1008403361344463E-3</v>
      </c>
      <c r="T63" s="16">
        <f t="shared" si="5"/>
        <v>0</v>
      </c>
    </row>
    <row r="64" spans="11:20" x14ac:dyDescent="0.3">
      <c r="K64" s="3">
        <v>42464</v>
      </c>
      <c r="L64" s="18">
        <v>28.44</v>
      </c>
      <c r="M64" s="16">
        <f t="shared" si="0"/>
        <v>6.3694267515923553E-3</v>
      </c>
      <c r="N64" s="16">
        <f t="shared" si="1"/>
        <v>0</v>
      </c>
      <c r="O64" s="18">
        <v>67.010000000000005</v>
      </c>
      <c r="P64" s="16">
        <f t="shared" si="2"/>
        <v>7.4671445639196143E-4</v>
      </c>
      <c r="Q64" s="16">
        <f t="shared" si="3"/>
        <v>0</v>
      </c>
      <c r="R64" s="18">
        <v>19.09</v>
      </c>
      <c r="S64" s="16">
        <f t="shared" si="4"/>
        <v>5.2410901467503379E-4</v>
      </c>
      <c r="T64" s="16">
        <f t="shared" si="5"/>
        <v>0</v>
      </c>
    </row>
    <row r="65" spans="11:20" x14ac:dyDescent="0.3">
      <c r="K65" s="3">
        <v>42465</v>
      </c>
      <c r="L65" s="18">
        <v>27.87</v>
      </c>
      <c r="M65" s="16">
        <f t="shared" si="0"/>
        <v>-2.0042194092827037E-2</v>
      </c>
      <c r="N65" s="16">
        <f t="shared" si="1"/>
        <v>-2.0042194092827037E-2</v>
      </c>
      <c r="O65" s="18">
        <v>65.87</v>
      </c>
      <c r="P65" s="16">
        <f t="shared" si="2"/>
        <v>-1.7012386211013308E-2</v>
      </c>
      <c r="Q65" s="16">
        <f t="shared" si="3"/>
        <v>-1.7012386211013308E-2</v>
      </c>
      <c r="R65" s="18">
        <v>18.850000000000001</v>
      </c>
      <c r="S65" s="16">
        <f t="shared" si="4"/>
        <v>-1.2572027239392325E-2</v>
      </c>
      <c r="T65" s="16">
        <f t="shared" si="5"/>
        <v>-1.2572027239392325E-2</v>
      </c>
    </row>
    <row r="66" spans="11:20" x14ac:dyDescent="0.3">
      <c r="K66" s="3">
        <v>42466</v>
      </c>
      <c r="L66" s="18">
        <v>27.86</v>
      </c>
      <c r="M66" s="16">
        <f t="shared" si="0"/>
        <v>-3.5880875493365938E-4</v>
      </c>
      <c r="N66" s="16">
        <f t="shared" si="1"/>
        <v>-3.5880875493365938E-4</v>
      </c>
      <c r="O66" s="18">
        <v>65.319999999999993</v>
      </c>
      <c r="P66" s="16">
        <f t="shared" si="2"/>
        <v>-8.3497798694399661E-3</v>
      </c>
      <c r="Q66" s="16">
        <f t="shared" si="3"/>
        <v>-8.3497798694399661E-3</v>
      </c>
      <c r="R66" s="18">
        <v>18.89</v>
      </c>
      <c r="S66" s="16">
        <f t="shared" si="4"/>
        <v>2.1220159151194018E-3</v>
      </c>
      <c r="T66" s="16">
        <f t="shared" si="5"/>
        <v>0</v>
      </c>
    </row>
    <row r="67" spans="11:20" x14ac:dyDescent="0.3">
      <c r="K67" s="3">
        <v>42467</v>
      </c>
      <c r="L67" s="18">
        <v>27.72</v>
      </c>
      <c r="M67" s="16">
        <f t="shared" si="0"/>
        <v>-5.0251256281407253E-3</v>
      </c>
      <c r="N67" s="16">
        <f t="shared" si="1"/>
        <v>-5.0251256281407253E-3</v>
      </c>
      <c r="O67" s="18">
        <v>64.930000000000007</v>
      </c>
      <c r="P67" s="16">
        <f t="shared" si="2"/>
        <v>-5.9706062461725162E-3</v>
      </c>
      <c r="Q67" s="16">
        <f t="shared" si="3"/>
        <v>-5.9706062461725162E-3</v>
      </c>
      <c r="R67" s="18">
        <v>18.87</v>
      </c>
      <c r="S67" s="16">
        <f t="shared" si="4"/>
        <v>-1.0587612493382359E-3</v>
      </c>
      <c r="T67" s="16">
        <f t="shared" si="5"/>
        <v>-1.0587612493382359E-3</v>
      </c>
    </row>
    <row r="68" spans="11:20" x14ac:dyDescent="0.3">
      <c r="K68" s="3">
        <v>42468</v>
      </c>
      <c r="L68" s="18">
        <v>27.81</v>
      </c>
      <c r="M68" s="16">
        <f t="shared" ref="M68:M131" si="6">L68/L67-1</f>
        <v>3.2467532467532756E-3</v>
      </c>
      <c r="N68" s="16">
        <f t="shared" ref="N68:N131" si="7">IF(M68&gt;0,0,M68)</f>
        <v>0</v>
      </c>
      <c r="O68" s="18">
        <v>65.17</v>
      </c>
      <c r="P68" s="16">
        <f t="shared" ref="P68:P131" si="8">O68/O67-1</f>
        <v>3.6962883104880717E-3</v>
      </c>
      <c r="Q68" s="16">
        <f t="shared" ref="Q68:Q131" si="9">IF(P68&gt;0,0,P68)</f>
        <v>0</v>
      </c>
      <c r="R68" s="18">
        <v>18.97</v>
      </c>
      <c r="S68" s="16">
        <f t="shared" ref="S68:S131" si="10">R68/R67-1</f>
        <v>5.2994170641227356E-3</v>
      </c>
      <c r="T68" s="16">
        <f t="shared" ref="T68:T131" si="11">IF(S68&gt;0,0,S68)</f>
        <v>0</v>
      </c>
    </row>
    <row r="69" spans="11:20" x14ac:dyDescent="0.3">
      <c r="K69" s="3">
        <v>42471</v>
      </c>
      <c r="L69" s="18">
        <v>28.18</v>
      </c>
      <c r="M69" s="16">
        <f t="shared" si="6"/>
        <v>1.3304566702625031E-2</v>
      </c>
      <c r="N69" s="16">
        <f t="shared" si="7"/>
        <v>0</v>
      </c>
      <c r="O69" s="18">
        <v>65.77</v>
      </c>
      <c r="P69" s="16">
        <f t="shared" si="8"/>
        <v>9.2066901948748558E-3</v>
      </c>
      <c r="Q69" s="16">
        <f t="shared" si="9"/>
        <v>0</v>
      </c>
      <c r="R69" s="18">
        <v>19.059999999999999</v>
      </c>
      <c r="S69" s="16">
        <f t="shared" si="10"/>
        <v>4.7443331576173531E-3</v>
      </c>
      <c r="T69" s="16">
        <f t="shared" si="11"/>
        <v>0</v>
      </c>
    </row>
    <row r="70" spans="11:20" x14ac:dyDescent="0.3">
      <c r="K70" s="3">
        <v>42472</v>
      </c>
      <c r="L70" s="18">
        <v>28.3</v>
      </c>
      <c r="M70" s="16">
        <f t="shared" si="6"/>
        <v>4.2583392476933657E-3</v>
      </c>
      <c r="N70" s="16">
        <f t="shared" si="7"/>
        <v>0</v>
      </c>
      <c r="O70" s="18">
        <v>66.209999999999994</v>
      </c>
      <c r="P70" s="16">
        <f t="shared" si="8"/>
        <v>6.6899802341493508E-3</v>
      </c>
      <c r="Q70" s="16">
        <f t="shared" si="9"/>
        <v>0</v>
      </c>
      <c r="R70" s="18">
        <v>19.12</v>
      </c>
      <c r="S70" s="16">
        <f t="shared" si="10"/>
        <v>3.1479538300105414E-3</v>
      </c>
      <c r="T70" s="16">
        <f t="shared" si="11"/>
        <v>0</v>
      </c>
    </row>
    <row r="71" spans="11:20" x14ac:dyDescent="0.3">
      <c r="K71" s="3">
        <v>42473</v>
      </c>
      <c r="L71" s="18">
        <v>28.82</v>
      </c>
      <c r="M71" s="16">
        <f t="shared" si="6"/>
        <v>1.8374558303887012E-2</v>
      </c>
      <c r="N71" s="16">
        <f t="shared" si="7"/>
        <v>0</v>
      </c>
      <c r="O71" s="18">
        <v>67.069999999999993</v>
      </c>
      <c r="P71" s="16">
        <f t="shared" si="8"/>
        <v>1.2988974475154791E-2</v>
      </c>
      <c r="Q71" s="16">
        <f t="shared" si="9"/>
        <v>0</v>
      </c>
      <c r="R71" s="18">
        <v>19.440000000000001</v>
      </c>
      <c r="S71" s="16">
        <f t="shared" si="10"/>
        <v>1.6736401673640211E-2</v>
      </c>
      <c r="T71" s="16">
        <f t="shared" si="11"/>
        <v>0</v>
      </c>
    </row>
    <row r="72" spans="11:20" x14ac:dyDescent="0.3">
      <c r="K72" s="3">
        <v>42478</v>
      </c>
      <c r="L72" s="18">
        <v>29.09</v>
      </c>
      <c r="M72" s="16">
        <f t="shared" si="6"/>
        <v>9.3684941013185696E-3</v>
      </c>
      <c r="N72" s="16">
        <f t="shared" si="7"/>
        <v>0</v>
      </c>
      <c r="O72" s="18">
        <v>67.790000000000006</v>
      </c>
      <c r="P72" s="16">
        <f t="shared" si="8"/>
        <v>1.0735052929775168E-2</v>
      </c>
      <c r="Q72" s="16">
        <f t="shared" si="9"/>
        <v>0</v>
      </c>
      <c r="R72" s="18">
        <v>19.57</v>
      </c>
      <c r="S72" s="16">
        <f t="shared" si="10"/>
        <v>6.6872427983537541E-3</v>
      </c>
      <c r="T72" s="16">
        <f t="shared" si="11"/>
        <v>0</v>
      </c>
    </row>
    <row r="73" spans="11:20" x14ac:dyDescent="0.3">
      <c r="K73" s="3">
        <v>42480</v>
      </c>
      <c r="L73" s="18">
        <v>29.22</v>
      </c>
      <c r="M73" s="16">
        <f t="shared" si="6"/>
        <v>4.4688896528015665E-3</v>
      </c>
      <c r="N73" s="16">
        <f t="shared" si="7"/>
        <v>0</v>
      </c>
      <c r="O73" s="18">
        <v>68.209999999999994</v>
      </c>
      <c r="P73" s="16">
        <f t="shared" si="8"/>
        <v>6.1956040713968541E-3</v>
      </c>
      <c r="Q73" s="16">
        <f t="shared" si="9"/>
        <v>0</v>
      </c>
      <c r="R73" s="18">
        <v>19.72</v>
      </c>
      <c r="S73" s="16">
        <f t="shared" si="10"/>
        <v>7.6647930505875372E-3</v>
      </c>
      <c r="T73" s="16">
        <f t="shared" si="11"/>
        <v>0</v>
      </c>
    </row>
    <row r="74" spans="11:20" x14ac:dyDescent="0.3">
      <c r="K74" s="3">
        <v>42481</v>
      </c>
      <c r="L74" s="18">
        <v>29.24</v>
      </c>
      <c r="M74" s="16">
        <f t="shared" si="6"/>
        <v>6.8446269678301697E-4</v>
      </c>
      <c r="N74" s="16">
        <f t="shared" si="7"/>
        <v>0</v>
      </c>
      <c r="O74" s="18">
        <v>68.17</v>
      </c>
      <c r="P74" s="16">
        <f t="shared" si="8"/>
        <v>-5.8642427796495866E-4</v>
      </c>
      <c r="Q74" s="16">
        <f t="shared" si="9"/>
        <v>-5.8642427796495866E-4</v>
      </c>
      <c r="R74" s="18">
        <v>19.63</v>
      </c>
      <c r="S74" s="16">
        <f t="shared" si="10"/>
        <v>-4.563894523326617E-3</v>
      </c>
      <c r="T74" s="16">
        <f t="shared" si="11"/>
        <v>-4.563894523326617E-3</v>
      </c>
    </row>
    <row r="75" spans="11:20" x14ac:dyDescent="0.3">
      <c r="K75" s="3">
        <v>42482</v>
      </c>
      <c r="L75" s="18">
        <v>29.28</v>
      </c>
      <c r="M75" s="16">
        <f t="shared" si="6"/>
        <v>1.3679890560875929E-3</v>
      </c>
      <c r="N75" s="16">
        <f t="shared" si="7"/>
        <v>0</v>
      </c>
      <c r="O75" s="18">
        <v>68.709999999999994</v>
      </c>
      <c r="P75" s="16">
        <f t="shared" si="8"/>
        <v>7.921373037993229E-3</v>
      </c>
      <c r="Q75" s="16">
        <f t="shared" si="9"/>
        <v>0</v>
      </c>
      <c r="R75" s="18">
        <v>19.670000000000002</v>
      </c>
      <c r="S75" s="16">
        <f t="shared" si="10"/>
        <v>2.037697401936045E-3</v>
      </c>
      <c r="T75" s="16">
        <f t="shared" si="11"/>
        <v>0</v>
      </c>
    </row>
    <row r="76" spans="11:20" x14ac:dyDescent="0.3">
      <c r="K76" s="3">
        <v>42485</v>
      </c>
      <c r="L76" s="18">
        <v>29.17</v>
      </c>
      <c r="M76" s="16">
        <f t="shared" si="6"/>
        <v>-3.7568306010928865E-3</v>
      </c>
      <c r="N76" s="16">
        <f t="shared" si="7"/>
        <v>-3.7568306010928865E-3</v>
      </c>
      <c r="O76" s="18">
        <v>68.39</v>
      </c>
      <c r="P76" s="16">
        <f t="shared" si="8"/>
        <v>-4.6572551302574983E-3</v>
      </c>
      <c r="Q76" s="16">
        <f t="shared" si="9"/>
        <v>-4.6572551302574983E-3</v>
      </c>
      <c r="R76" s="18">
        <v>19.63</v>
      </c>
      <c r="S76" s="16">
        <f t="shared" si="10"/>
        <v>-2.0335536349772587E-3</v>
      </c>
      <c r="T76" s="16">
        <f t="shared" si="11"/>
        <v>-2.0335536349772587E-3</v>
      </c>
    </row>
    <row r="77" spans="11:20" x14ac:dyDescent="0.3">
      <c r="K77" s="3">
        <v>42486</v>
      </c>
      <c r="L77" s="18">
        <v>29.53</v>
      </c>
      <c r="M77" s="16">
        <f t="shared" si="6"/>
        <v>1.234144669180659E-2</v>
      </c>
      <c r="N77" s="16">
        <f t="shared" si="7"/>
        <v>0</v>
      </c>
      <c r="O77" s="18">
        <v>69</v>
      </c>
      <c r="P77" s="16">
        <f t="shared" si="8"/>
        <v>8.9194326655943623E-3</v>
      </c>
      <c r="Q77" s="16">
        <f t="shared" si="9"/>
        <v>0</v>
      </c>
      <c r="R77" s="18">
        <v>19.75</v>
      </c>
      <c r="S77" s="16">
        <f t="shared" si="10"/>
        <v>6.1130922058074688E-3</v>
      </c>
      <c r="T77" s="16">
        <f t="shared" si="11"/>
        <v>0</v>
      </c>
    </row>
    <row r="78" spans="11:20" x14ac:dyDescent="0.3">
      <c r="K78" s="3">
        <v>42487</v>
      </c>
      <c r="L78" s="18">
        <v>29.53</v>
      </c>
      <c r="M78" s="16">
        <f t="shared" si="6"/>
        <v>0</v>
      </c>
      <c r="N78" s="16">
        <f t="shared" si="7"/>
        <v>0</v>
      </c>
      <c r="O78" s="18">
        <v>69.31</v>
      </c>
      <c r="P78" s="16">
        <f t="shared" si="8"/>
        <v>4.4927536231884613E-3</v>
      </c>
      <c r="Q78" s="16">
        <f t="shared" si="9"/>
        <v>0</v>
      </c>
      <c r="R78" s="18">
        <v>19.84</v>
      </c>
      <c r="S78" s="16">
        <f t="shared" si="10"/>
        <v>4.5569620253165244E-3</v>
      </c>
      <c r="T78" s="16">
        <f t="shared" si="11"/>
        <v>0</v>
      </c>
    </row>
    <row r="79" spans="11:20" x14ac:dyDescent="0.3">
      <c r="K79" s="3">
        <v>42488</v>
      </c>
      <c r="L79" s="18">
        <v>29.14</v>
      </c>
      <c r="M79" s="16">
        <f t="shared" si="6"/>
        <v>-1.3206908228919789E-2</v>
      </c>
      <c r="N79" s="16">
        <f t="shared" si="7"/>
        <v>-1.3206908228919789E-2</v>
      </c>
      <c r="O79" s="18">
        <v>68.459999999999994</v>
      </c>
      <c r="P79" s="16">
        <f t="shared" si="8"/>
        <v>-1.2263742605684747E-2</v>
      </c>
      <c r="Q79" s="16">
        <f t="shared" si="9"/>
        <v>-1.2263742605684747E-2</v>
      </c>
      <c r="R79" s="18">
        <v>19.600000000000001</v>
      </c>
      <c r="S79" s="16">
        <f t="shared" si="10"/>
        <v>-1.2096774193548265E-2</v>
      </c>
      <c r="T79" s="16">
        <f t="shared" si="11"/>
        <v>-1.2096774193548265E-2</v>
      </c>
    </row>
    <row r="80" spans="11:20" x14ac:dyDescent="0.3">
      <c r="K80" s="3">
        <v>42489</v>
      </c>
      <c r="L80" s="18">
        <v>29.19</v>
      </c>
      <c r="M80" s="16">
        <f t="shared" si="6"/>
        <v>1.7158544955389043E-3</v>
      </c>
      <c r="N80" s="16">
        <f t="shared" si="7"/>
        <v>0</v>
      </c>
      <c r="O80" s="18">
        <v>68.59</v>
      </c>
      <c r="P80" s="16">
        <f t="shared" si="8"/>
        <v>1.8989190768332609E-3</v>
      </c>
      <c r="Q80" s="16">
        <f t="shared" si="9"/>
        <v>0</v>
      </c>
      <c r="R80" s="18">
        <v>19.68</v>
      </c>
      <c r="S80" s="16">
        <f t="shared" si="10"/>
        <v>4.0816326530610514E-3</v>
      </c>
      <c r="T80" s="16">
        <f t="shared" si="11"/>
        <v>0</v>
      </c>
    </row>
    <row r="81" spans="11:20" x14ac:dyDescent="0.3">
      <c r="K81" s="3">
        <v>42492</v>
      </c>
      <c r="L81" s="18">
        <v>29.1</v>
      </c>
      <c r="M81" s="16">
        <f t="shared" si="6"/>
        <v>-3.0832476875641834E-3</v>
      </c>
      <c r="N81" s="16">
        <f t="shared" si="7"/>
        <v>-3.0832476875641834E-3</v>
      </c>
      <c r="O81" s="18">
        <v>68.62</v>
      </c>
      <c r="P81" s="16">
        <f t="shared" si="8"/>
        <v>4.3738154249894912E-4</v>
      </c>
      <c r="Q81" s="16">
        <f t="shared" si="9"/>
        <v>0</v>
      </c>
      <c r="R81" s="18">
        <v>19.7</v>
      </c>
      <c r="S81" s="16">
        <f t="shared" si="10"/>
        <v>1.0162601626015899E-3</v>
      </c>
      <c r="T81" s="16">
        <f t="shared" si="11"/>
        <v>0</v>
      </c>
    </row>
    <row r="82" spans="11:20" x14ac:dyDescent="0.3">
      <c r="K82" s="3">
        <v>42493</v>
      </c>
      <c r="L82" s="18">
        <v>28.89</v>
      </c>
      <c r="M82" s="16">
        <f t="shared" si="6"/>
        <v>-7.2164948453607991E-3</v>
      </c>
      <c r="N82" s="16">
        <f t="shared" si="7"/>
        <v>-7.2164948453607991E-3</v>
      </c>
      <c r="O82" s="18">
        <v>68.38</v>
      </c>
      <c r="P82" s="16">
        <f t="shared" si="8"/>
        <v>-3.4975225881668237E-3</v>
      </c>
      <c r="Q82" s="16">
        <f t="shared" si="9"/>
        <v>-3.4975225881668237E-3</v>
      </c>
      <c r="R82" s="18">
        <v>19.649999999999999</v>
      </c>
      <c r="S82" s="16">
        <f t="shared" si="10"/>
        <v>-2.5380710659899108E-3</v>
      </c>
      <c r="T82" s="16">
        <f t="shared" si="11"/>
        <v>-2.5380710659899108E-3</v>
      </c>
    </row>
    <row r="83" spans="11:20" x14ac:dyDescent="0.3">
      <c r="K83" s="3">
        <v>42494</v>
      </c>
      <c r="L83" s="18">
        <v>28.65</v>
      </c>
      <c r="M83" s="16">
        <f t="shared" si="6"/>
        <v>-8.3073727933541397E-3</v>
      </c>
      <c r="N83" s="16">
        <f t="shared" si="7"/>
        <v>-8.3073727933541397E-3</v>
      </c>
      <c r="O83" s="18">
        <v>67.72</v>
      </c>
      <c r="P83" s="16">
        <f t="shared" si="8"/>
        <v>-9.6519450131616891E-3</v>
      </c>
      <c r="Q83" s="16">
        <f t="shared" si="9"/>
        <v>-9.6519450131616891E-3</v>
      </c>
      <c r="R83" s="18">
        <v>19.45</v>
      </c>
      <c r="S83" s="16">
        <f t="shared" si="10"/>
        <v>-1.0178117048346036E-2</v>
      </c>
      <c r="T83" s="16">
        <f t="shared" si="11"/>
        <v>-1.0178117048346036E-2</v>
      </c>
    </row>
    <row r="84" spans="11:20" x14ac:dyDescent="0.3">
      <c r="K84" s="3">
        <v>42495</v>
      </c>
      <c r="L84" s="18">
        <v>28.73</v>
      </c>
      <c r="M84" s="16">
        <f t="shared" si="6"/>
        <v>2.7923211169285089E-3</v>
      </c>
      <c r="N84" s="16">
        <f t="shared" si="7"/>
        <v>0</v>
      </c>
      <c r="O84" s="18">
        <v>67.83</v>
      </c>
      <c r="P84" s="16">
        <f t="shared" si="8"/>
        <v>1.6243354991138936E-3</v>
      </c>
      <c r="Q84" s="16">
        <f t="shared" si="9"/>
        <v>0</v>
      </c>
      <c r="R84" s="24">
        <v>19.3</v>
      </c>
      <c r="S84" s="16">
        <f t="shared" si="10"/>
        <v>-7.7120822622107621E-3</v>
      </c>
      <c r="T84" s="16">
        <f t="shared" si="11"/>
        <v>-7.7120822622107621E-3</v>
      </c>
    </row>
    <row r="85" spans="11:20" x14ac:dyDescent="0.3">
      <c r="K85" s="3">
        <v>42496</v>
      </c>
      <c r="L85" s="18">
        <v>28.7</v>
      </c>
      <c r="M85" s="16">
        <f t="shared" si="6"/>
        <v>-1.0442046641142566E-3</v>
      </c>
      <c r="N85" s="16">
        <f t="shared" si="7"/>
        <v>-1.0442046641142566E-3</v>
      </c>
      <c r="O85" s="18">
        <v>67.88</v>
      </c>
      <c r="P85" s="16">
        <f t="shared" si="8"/>
        <v>7.3713696004706897E-4</v>
      </c>
      <c r="Q85" s="16">
        <f t="shared" si="9"/>
        <v>0</v>
      </c>
      <c r="R85" s="18">
        <v>19.3</v>
      </c>
      <c r="S85" s="16">
        <f t="shared" si="10"/>
        <v>0</v>
      </c>
      <c r="T85" s="16">
        <f t="shared" si="11"/>
        <v>0</v>
      </c>
    </row>
    <row r="86" spans="11:20" x14ac:dyDescent="0.3">
      <c r="K86" s="3">
        <v>42499</v>
      </c>
      <c r="L86" s="18">
        <v>29.1</v>
      </c>
      <c r="M86" s="16">
        <f t="shared" si="6"/>
        <v>1.3937282229965264E-2</v>
      </c>
      <c r="N86" s="16">
        <f t="shared" si="7"/>
        <v>0</v>
      </c>
      <c r="O86" s="18">
        <v>68.56</v>
      </c>
      <c r="P86" s="16">
        <f t="shared" si="8"/>
        <v>1.001767825574551E-2</v>
      </c>
      <c r="Q86" s="16">
        <f t="shared" si="9"/>
        <v>0</v>
      </c>
      <c r="R86" s="18">
        <v>19.43</v>
      </c>
      <c r="S86" s="16">
        <f t="shared" si="10"/>
        <v>6.7357512953367671E-3</v>
      </c>
      <c r="T86" s="16">
        <f t="shared" si="11"/>
        <v>0</v>
      </c>
    </row>
    <row r="87" spans="11:20" x14ac:dyDescent="0.3">
      <c r="K87" s="3">
        <v>42500</v>
      </c>
      <c r="L87" s="18">
        <v>29.16</v>
      </c>
      <c r="M87" s="16">
        <f t="shared" si="6"/>
        <v>2.0618556701030855E-3</v>
      </c>
      <c r="N87" s="16">
        <f t="shared" si="7"/>
        <v>0</v>
      </c>
      <c r="O87" s="18">
        <v>68.44</v>
      </c>
      <c r="P87" s="16">
        <f t="shared" si="8"/>
        <v>-1.7502917152859565E-3</v>
      </c>
      <c r="Q87" s="16">
        <f t="shared" si="9"/>
        <v>-1.7502917152859565E-3</v>
      </c>
      <c r="R87" s="18">
        <v>19.39</v>
      </c>
      <c r="S87" s="16">
        <f t="shared" si="10"/>
        <v>-2.0586721564590515E-3</v>
      </c>
      <c r="T87" s="16">
        <f t="shared" si="11"/>
        <v>-2.0586721564590515E-3</v>
      </c>
    </row>
    <row r="88" spans="11:20" x14ac:dyDescent="0.3">
      <c r="K88" s="3">
        <v>42501</v>
      </c>
      <c r="L88" s="18">
        <v>29.07</v>
      </c>
      <c r="M88" s="16">
        <f t="shared" si="6"/>
        <v>-3.0864197530864335E-3</v>
      </c>
      <c r="N88" s="16">
        <f t="shared" si="7"/>
        <v>-3.0864197530864335E-3</v>
      </c>
      <c r="O88" s="18">
        <v>68.33</v>
      </c>
      <c r="P88" s="16">
        <f t="shared" si="8"/>
        <v>-1.6072472238456426E-3</v>
      </c>
      <c r="Q88" s="16">
        <f t="shared" si="9"/>
        <v>-1.6072472238456426E-3</v>
      </c>
      <c r="R88" s="18">
        <v>19.37</v>
      </c>
      <c r="S88" s="16">
        <f t="shared" si="10"/>
        <v>-1.0314595152139949E-3</v>
      </c>
      <c r="T88" s="16">
        <f t="shared" si="11"/>
        <v>-1.0314595152139949E-3</v>
      </c>
    </row>
    <row r="89" spans="11:20" x14ac:dyDescent="0.3">
      <c r="K89" s="3">
        <v>42502</v>
      </c>
      <c r="L89" s="18">
        <v>29.27</v>
      </c>
      <c r="M89" s="16">
        <f t="shared" si="6"/>
        <v>6.8799449604401985E-3</v>
      </c>
      <c r="N89" s="16">
        <f t="shared" si="7"/>
        <v>0</v>
      </c>
      <c r="O89" s="18">
        <v>68.760000000000005</v>
      </c>
      <c r="P89" s="16">
        <f t="shared" si="8"/>
        <v>6.2929899019465996E-3</v>
      </c>
      <c r="Q89" s="16">
        <f t="shared" si="9"/>
        <v>0</v>
      </c>
      <c r="R89" s="18">
        <v>19.45</v>
      </c>
      <c r="S89" s="16">
        <f t="shared" si="10"/>
        <v>4.1300980898295592E-3</v>
      </c>
      <c r="T89" s="16">
        <f t="shared" si="11"/>
        <v>0</v>
      </c>
    </row>
    <row r="90" spans="11:20" x14ac:dyDescent="0.3">
      <c r="K90" s="3">
        <v>42503</v>
      </c>
      <c r="L90" s="18">
        <v>29.06</v>
      </c>
      <c r="M90" s="16">
        <f t="shared" si="6"/>
        <v>-7.1745814827468557E-3</v>
      </c>
      <c r="N90" s="16">
        <f t="shared" si="7"/>
        <v>-7.1745814827468557E-3</v>
      </c>
      <c r="O90" s="18">
        <v>68.44</v>
      </c>
      <c r="P90" s="16">
        <f t="shared" si="8"/>
        <v>-4.6538685282141445E-3</v>
      </c>
      <c r="Q90" s="16">
        <f t="shared" si="9"/>
        <v>-4.6538685282141445E-3</v>
      </c>
      <c r="R90" s="18">
        <v>19.399999999999999</v>
      </c>
      <c r="S90" s="16">
        <f t="shared" si="10"/>
        <v>-2.5706940874036244E-3</v>
      </c>
      <c r="T90" s="16">
        <f t="shared" si="11"/>
        <v>-2.5706940874036244E-3</v>
      </c>
    </row>
    <row r="91" spans="11:20" x14ac:dyDescent="0.3">
      <c r="K91" s="3">
        <v>42506</v>
      </c>
      <c r="L91" s="18">
        <v>29.08</v>
      </c>
      <c r="M91" s="16">
        <f t="shared" si="6"/>
        <v>6.8823124569861172E-4</v>
      </c>
      <c r="N91" s="16">
        <f t="shared" si="7"/>
        <v>0</v>
      </c>
      <c r="O91" s="18">
        <v>68.010000000000005</v>
      </c>
      <c r="P91" s="16">
        <f t="shared" si="8"/>
        <v>-6.2828755113967238E-3</v>
      </c>
      <c r="Q91" s="16">
        <f t="shared" si="9"/>
        <v>-6.2828755113967238E-3</v>
      </c>
      <c r="R91" s="24">
        <v>19.440000000000001</v>
      </c>
      <c r="S91" s="16">
        <f t="shared" si="10"/>
        <v>2.0618556701033075E-3</v>
      </c>
      <c r="T91" s="16">
        <f t="shared" si="11"/>
        <v>0</v>
      </c>
    </row>
    <row r="92" spans="11:20" x14ac:dyDescent="0.3">
      <c r="K92" s="3">
        <v>42507</v>
      </c>
      <c r="L92" s="18">
        <v>29.2</v>
      </c>
      <c r="M92" s="16">
        <f t="shared" si="6"/>
        <v>4.126547455295837E-3</v>
      </c>
      <c r="N92" s="16">
        <f t="shared" si="7"/>
        <v>0</v>
      </c>
      <c r="O92" s="18">
        <v>68.040000000000006</v>
      </c>
      <c r="P92" s="16">
        <f t="shared" si="8"/>
        <v>4.4111160123505577E-4</v>
      </c>
      <c r="Q92" s="16">
        <f t="shared" si="9"/>
        <v>0</v>
      </c>
      <c r="R92" s="18">
        <v>19.440000000000001</v>
      </c>
      <c r="S92" s="16">
        <f t="shared" si="10"/>
        <v>0</v>
      </c>
      <c r="T92" s="16">
        <f t="shared" si="11"/>
        <v>0</v>
      </c>
    </row>
    <row r="93" spans="11:20" x14ac:dyDescent="0.3">
      <c r="K93" s="3">
        <v>42508</v>
      </c>
      <c r="L93" s="18">
        <v>29.13</v>
      </c>
      <c r="M93" s="16">
        <f t="shared" si="6"/>
        <v>-2.397260273972579E-3</v>
      </c>
      <c r="N93" s="16">
        <f t="shared" si="7"/>
        <v>-2.397260273972579E-3</v>
      </c>
      <c r="O93" s="18">
        <v>68.12</v>
      </c>
      <c r="P93" s="16">
        <f t="shared" si="8"/>
        <v>1.1757789535566943E-3</v>
      </c>
      <c r="Q93" s="16">
        <f t="shared" si="9"/>
        <v>0</v>
      </c>
      <c r="R93" s="18">
        <v>19.45</v>
      </c>
      <c r="S93" s="16">
        <f t="shared" si="10"/>
        <v>5.1440329218088721E-4</v>
      </c>
      <c r="T93" s="16">
        <f t="shared" si="11"/>
        <v>0</v>
      </c>
    </row>
    <row r="94" spans="11:20" x14ac:dyDescent="0.3">
      <c r="K94" s="3">
        <v>42509</v>
      </c>
      <c r="L94" s="18">
        <v>28.86</v>
      </c>
      <c r="M94" s="16">
        <f t="shared" si="6"/>
        <v>-9.2687950566425759E-3</v>
      </c>
      <c r="N94" s="16">
        <f t="shared" si="7"/>
        <v>-9.2687950566425759E-3</v>
      </c>
      <c r="O94" s="18">
        <v>67.41</v>
      </c>
      <c r="P94" s="16">
        <f t="shared" si="8"/>
        <v>-1.0422783323546847E-2</v>
      </c>
      <c r="Q94" s="16">
        <f t="shared" si="9"/>
        <v>-1.0422783323546847E-2</v>
      </c>
      <c r="R94" s="18">
        <v>19.32</v>
      </c>
      <c r="S94" s="16">
        <f t="shared" si="10"/>
        <v>-6.6838046272492679E-3</v>
      </c>
      <c r="T94" s="16">
        <f t="shared" si="11"/>
        <v>-6.6838046272492679E-3</v>
      </c>
    </row>
    <row r="95" spans="11:20" x14ac:dyDescent="0.3">
      <c r="K95" s="3">
        <v>42510</v>
      </c>
      <c r="L95" s="18">
        <v>28.67</v>
      </c>
      <c r="M95" s="16">
        <f t="shared" si="6"/>
        <v>-6.5835065835064821E-3</v>
      </c>
      <c r="N95" s="16">
        <f t="shared" si="7"/>
        <v>-6.5835065835064821E-3</v>
      </c>
      <c r="O95" s="18">
        <v>67.010000000000005</v>
      </c>
      <c r="P95" s="16">
        <f t="shared" si="8"/>
        <v>-5.9338377095384809E-3</v>
      </c>
      <c r="Q95" s="16">
        <f t="shared" si="9"/>
        <v>-5.9338377095384809E-3</v>
      </c>
      <c r="R95" s="18">
        <v>19.29</v>
      </c>
      <c r="S95" s="16">
        <f t="shared" si="10"/>
        <v>-1.5527950310559868E-3</v>
      </c>
      <c r="T95" s="16">
        <f t="shared" si="11"/>
        <v>-1.5527950310559868E-3</v>
      </c>
    </row>
    <row r="96" spans="11:20" x14ac:dyDescent="0.3">
      <c r="K96" s="3">
        <v>42513</v>
      </c>
      <c r="L96" s="18">
        <v>28.62</v>
      </c>
      <c r="M96" s="16">
        <f t="shared" si="6"/>
        <v>-1.7439832577607062E-3</v>
      </c>
      <c r="N96" s="16">
        <f t="shared" si="7"/>
        <v>-1.7439832577607062E-3</v>
      </c>
      <c r="O96" s="18">
        <v>66.84</v>
      </c>
      <c r="P96" s="16">
        <f t="shared" si="8"/>
        <v>-2.536934785852929E-3</v>
      </c>
      <c r="Q96" s="16">
        <f t="shared" si="9"/>
        <v>-2.536934785852929E-3</v>
      </c>
      <c r="R96" s="18">
        <v>19.27</v>
      </c>
      <c r="S96" s="16">
        <f t="shared" si="10"/>
        <v>-1.0368066355624928E-3</v>
      </c>
      <c r="T96" s="16">
        <f t="shared" si="11"/>
        <v>-1.0368066355624928E-3</v>
      </c>
    </row>
    <row r="97" spans="11:20" x14ac:dyDescent="0.3">
      <c r="K97" s="3">
        <v>42514</v>
      </c>
      <c r="L97" s="18">
        <v>28.63</v>
      </c>
      <c r="M97" s="16">
        <f t="shared" si="6"/>
        <v>3.4940600978328185E-4</v>
      </c>
      <c r="N97" s="16">
        <f t="shared" si="7"/>
        <v>0</v>
      </c>
      <c r="O97" s="18">
        <v>66.510000000000005</v>
      </c>
      <c r="P97" s="16">
        <f t="shared" si="8"/>
        <v>-4.9371633752244293E-3</v>
      </c>
      <c r="Q97" s="16">
        <f t="shared" si="9"/>
        <v>-4.9371633752244293E-3</v>
      </c>
      <c r="R97" s="18">
        <v>19.309999999999999</v>
      </c>
      <c r="S97" s="16">
        <f t="shared" si="10"/>
        <v>2.0757654385052948E-3</v>
      </c>
      <c r="T97" s="16">
        <f t="shared" si="11"/>
        <v>0</v>
      </c>
    </row>
    <row r="98" spans="11:20" x14ac:dyDescent="0.3">
      <c r="K98" s="3">
        <v>42515</v>
      </c>
      <c r="L98" s="18">
        <v>29.25</v>
      </c>
      <c r="M98" s="16">
        <f t="shared" si="6"/>
        <v>2.1655606007684236E-2</v>
      </c>
      <c r="N98" s="16">
        <f t="shared" si="7"/>
        <v>0</v>
      </c>
      <c r="O98" s="18">
        <v>67.349999999999994</v>
      </c>
      <c r="P98" s="16">
        <f t="shared" si="8"/>
        <v>1.2629679747406142E-2</v>
      </c>
      <c r="Q98" s="16">
        <f t="shared" si="9"/>
        <v>0</v>
      </c>
      <c r="R98" s="18">
        <v>19.47</v>
      </c>
      <c r="S98" s="16">
        <f t="shared" si="10"/>
        <v>8.2858622475401322E-3</v>
      </c>
      <c r="T98" s="16">
        <f t="shared" si="11"/>
        <v>0</v>
      </c>
    </row>
    <row r="99" spans="11:20" x14ac:dyDescent="0.3">
      <c r="K99" s="3">
        <v>42516</v>
      </c>
      <c r="L99" s="18">
        <v>29.68</v>
      </c>
      <c r="M99" s="16">
        <f t="shared" si="6"/>
        <v>1.4700854700854693E-2</v>
      </c>
      <c r="N99" s="16">
        <f t="shared" si="7"/>
        <v>0</v>
      </c>
      <c r="O99" s="18">
        <v>67.7</v>
      </c>
      <c r="P99" s="16">
        <f t="shared" si="8"/>
        <v>5.1967334818114885E-3</v>
      </c>
      <c r="Q99" s="16">
        <f t="shared" si="9"/>
        <v>0</v>
      </c>
      <c r="R99" s="18">
        <v>19.57</v>
      </c>
      <c r="S99" s="16">
        <f t="shared" si="10"/>
        <v>5.1361068310220581E-3</v>
      </c>
      <c r="T99" s="16">
        <f t="shared" si="11"/>
        <v>0</v>
      </c>
    </row>
    <row r="100" spans="11:20" x14ac:dyDescent="0.3">
      <c r="K100" s="3">
        <v>42517</v>
      </c>
      <c r="L100" s="18">
        <v>29.94</v>
      </c>
      <c r="M100" s="16">
        <f t="shared" si="6"/>
        <v>8.7601078167116597E-3</v>
      </c>
      <c r="N100" s="16">
        <f t="shared" si="7"/>
        <v>0</v>
      </c>
      <c r="O100" s="18">
        <v>68.209999999999994</v>
      </c>
      <c r="P100" s="16">
        <f t="shared" si="8"/>
        <v>7.5332348596748311E-3</v>
      </c>
      <c r="Q100" s="16">
        <f t="shared" si="9"/>
        <v>0</v>
      </c>
      <c r="R100" s="18">
        <v>19.649999999999999</v>
      </c>
      <c r="S100" s="16">
        <f t="shared" si="10"/>
        <v>4.0878896269800347E-3</v>
      </c>
      <c r="T100" s="16">
        <f t="shared" si="11"/>
        <v>0</v>
      </c>
    </row>
    <row r="101" spans="11:20" x14ac:dyDescent="0.3">
      <c r="K101" s="3">
        <v>42520</v>
      </c>
      <c r="L101" s="18">
        <v>30.09</v>
      </c>
      <c r="M101" s="16">
        <f t="shared" si="6"/>
        <v>5.0100200400802208E-3</v>
      </c>
      <c r="N101" s="16">
        <f t="shared" si="7"/>
        <v>0</v>
      </c>
      <c r="O101" s="18">
        <v>68.56</v>
      </c>
      <c r="P101" s="16">
        <f t="shared" si="8"/>
        <v>5.1312124321947206E-3</v>
      </c>
      <c r="Q101" s="16">
        <f t="shared" si="9"/>
        <v>0</v>
      </c>
      <c r="R101" s="18">
        <v>19.66</v>
      </c>
      <c r="S101" s="16">
        <f t="shared" si="10"/>
        <v>5.0890585241747388E-4</v>
      </c>
      <c r="T101" s="16">
        <f t="shared" si="11"/>
        <v>0</v>
      </c>
    </row>
    <row r="102" spans="11:20" x14ac:dyDescent="0.3">
      <c r="K102" s="3">
        <v>42521</v>
      </c>
      <c r="L102" s="18">
        <v>30.06</v>
      </c>
      <c r="M102" s="16">
        <f t="shared" si="6"/>
        <v>-9.9700897308074854E-4</v>
      </c>
      <c r="N102" s="16">
        <f t="shared" si="7"/>
        <v>-9.9700897308074854E-4</v>
      </c>
      <c r="O102" s="18">
        <v>68.599999999999994</v>
      </c>
      <c r="P102" s="16">
        <f t="shared" si="8"/>
        <v>5.8343057176180046E-4</v>
      </c>
      <c r="Q102" s="16">
        <f t="shared" si="9"/>
        <v>0</v>
      </c>
      <c r="R102" s="18">
        <v>19.59</v>
      </c>
      <c r="S102" s="16">
        <f t="shared" si="10"/>
        <v>-3.560528992878953E-3</v>
      </c>
      <c r="T102" s="16">
        <f t="shared" si="11"/>
        <v>-3.560528992878953E-3</v>
      </c>
    </row>
    <row r="103" spans="11:20" x14ac:dyDescent="0.3">
      <c r="K103" s="3">
        <v>42522</v>
      </c>
      <c r="L103" s="18">
        <v>30.01</v>
      </c>
      <c r="M103" s="16">
        <f t="shared" si="6"/>
        <v>-1.663339986693213E-3</v>
      </c>
      <c r="N103" s="16">
        <f t="shared" si="7"/>
        <v>-1.663339986693213E-3</v>
      </c>
      <c r="O103" s="18">
        <v>68.239999999999995</v>
      </c>
      <c r="P103" s="16">
        <f t="shared" si="8"/>
        <v>-5.2478134110787167E-3</v>
      </c>
      <c r="Q103" s="16">
        <f t="shared" si="9"/>
        <v>-5.2478134110787167E-3</v>
      </c>
      <c r="R103" s="18">
        <v>19.62</v>
      </c>
      <c r="S103" s="16">
        <f t="shared" si="10"/>
        <v>1.5313935681471325E-3</v>
      </c>
      <c r="T103" s="16">
        <f t="shared" si="11"/>
        <v>0</v>
      </c>
    </row>
    <row r="104" spans="11:20" x14ac:dyDescent="0.3">
      <c r="K104" s="3">
        <v>42523</v>
      </c>
      <c r="L104" s="18">
        <v>30.16</v>
      </c>
      <c r="M104" s="16">
        <f t="shared" si="6"/>
        <v>4.9983338887036322E-3</v>
      </c>
      <c r="N104" s="16">
        <f t="shared" si="7"/>
        <v>0</v>
      </c>
      <c r="O104" s="18">
        <v>68.67</v>
      </c>
      <c r="P104" s="16">
        <f t="shared" si="8"/>
        <v>6.3012895662368784E-3</v>
      </c>
      <c r="Q104" s="16">
        <f t="shared" si="9"/>
        <v>0</v>
      </c>
      <c r="R104" s="18">
        <v>19.649999999999999</v>
      </c>
      <c r="S104" s="16">
        <f t="shared" si="10"/>
        <v>1.5290519877675379E-3</v>
      </c>
      <c r="T104" s="16">
        <f t="shared" si="11"/>
        <v>0</v>
      </c>
    </row>
    <row r="105" spans="11:20" x14ac:dyDescent="0.3">
      <c r="K105" s="3">
        <v>42524</v>
      </c>
      <c r="L105" s="18">
        <v>30.23</v>
      </c>
      <c r="M105" s="16">
        <f t="shared" si="6"/>
        <v>2.3209549071618873E-3</v>
      </c>
      <c r="N105" s="16">
        <f t="shared" si="7"/>
        <v>0</v>
      </c>
      <c r="O105" s="18">
        <v>68.319999999999993</v>
      </c>
      <c r="P105" s="16">
        <f t="shared" si="8"/>
        <v>-5.0968399592253855E-3</v>
      </c>
      <c r="Q105" s="16">
        <f t="shared" si="9"/>
        <v>-5.0968399592253855E-3</v>
      </c>
      <c r="R105" s="18">
        <v>19.61</v>
      </c>
      <c r="S105" s="16">
        <f t="shared" si="10"/>
        <v>-2.0356234096691184E-3</v>
      </c>
      <c r="T105" s="16">
        <f t="shared" si="11"/>
        <v>-2.0356234096691184E-3</v>
      </c>
    </row>
    <row r="106" spans="11:20" x14ac:dyDescent="0.3">
      <c r="K106" s="3">
        <v>42527</v>
      </c>
      <c r="L106" s="18">
        <v>30.16</v>
      </c>
      <c r="M106" s="16">
        <f t="shared" si="6"/>
        <v>-2.3155805491233972E-3</v>
      </c>
      <c r="N106" s="16">
        <f t="shared" si="7"/>
        <v>-2.3155805491233972E-3</v>
      </c>
      <c r="O106" s="18">
        <v>68.569999999999993</v>
      </c>
      <c r="P106" s="16">
        <f t="shared" si="8"/>
        <v>3.6592505854800006E-3</v>
      </c>
      <c r="Q106" s="16">
        <f t="shared" si="9"/>
        <v>0</v>
      </c>
      <c r="R106" s="18">
        <v>19.559999999999999</v>
      </c>
      <c r="S106" s="16">
        <f t="shared" si="10"/>
        <v>-2.5497195308515908E-3</v>
      </c>
      <c r="T106" s="16">
        <f t="shared" si="11"/>
        <v>-2.5497195308515908E-3</v>
      </c>
    </row>
    <row r="107" spans="11:20" x14ac:dyDescent="0.3">
      <c r="K107" s="3">
        <v>42528</v>
      </c>
      <c r="L107" s="18">
        <v>30.36</v>
      </c>
      <c r="M107" s="16">
        <f t="shared" si="6"/>
        <v>6.6312997347479641E-3</v>
      </c>
      <c r="N107" s="16">
        <f t="shared" si="7"/>
        <v>0</v>
      </c>
      <c r="O107" s="18">
        <v>69.42</v>
      </c>
      <c r="P107" s="16">
        <f t="shared" si="8"/>
        <v>1.2396091585241464E-2</v>
      </c>
      <c r="Q107" s="16">
        <f t="shared" si="9"/>
        <v>0</v>
      </c>
      <c r="R107" s="18">
        <v>19.670000000000002</v>
      </c>
      <c r="S107" s="16">
        <f t="shared" si="10"/>
        <v>5.6237218813908196E-3</v>
      </c>
      <c r="T107" s="16">
        <f t="shared" si="11"/>
        <v>0</v>
      </c>
    </row>
    <row r="108" spans="11:20" x14ac:dyDescent="0.3">
      <c r="K108" s="3">
        <v>42529</v>
      </c>
      <c r="L108" s="18">
        <v>30.43</v>
      </c>
      <c r="M108" s="16">
        <f t="shared" si="6"/>
        <v>2.3056653491435597E-3</v>
      </c>
      <c r="N108" s="16">
        <f t="shared" si="7"/>
        <v>0</v>
      </c>
      <c r="O108" s="18">
        <v>69.72</v>
      </c>
      <c r="P108" s="16">
        <f t="shared" si="8"/>
        <v>4.321521175453702E-3</v>
      </c>
      <c r="Q108" s="16">
        <f t="shared" si="9"/>
        <v>0</v>
      </c>
      <c r="R108" s="18">
        <v>19.760000000000002</v>
      </c>
      <c r="S108" s="16">
        <f t="shared" si="10"/>
        <v>4.5754956786985268E-3</v>
      </c>
      <c r="T108" s="16">
        <f t="shared" si="11"/>
        <v>0</v>
      </c>
    </row>
    <row r="109" spans="11:20" x14ac:dyDescent="0.3">
      <c r="K109" s="3">
        <v>42530</v>
      </c>
      <c r="L109" s="18">
        <v>30.35</v>
      </c>
      <c r="M109" s="16">
        <f t="shared" si="6"/>
        <v>-2.6289845547157187E-3</v>
      </c>
      <c r="N109" s="16">
        <f t="shared" si="7"/>
        <v>-2.6289845547157187E-3</v>
      </c>
      <c r="O109" s="18">
        <v>69.790000000000006</v>
      </c>
      <c r="P109" s="16">
        <f t="shared" si="8"/>
        <v>1.0040160642570406E-3</v>
      </c>
      <c r="Q109" s="16">
        <f t="shared" si="9"/>
        <v>0</v>
      </c>
      <c r="R109" s="18">
        <v>19.899999999999999</v>
      </c>
      <c r="S109" s="16">
        <f t="shared" si="10"/>
        <v>7.0850202429149078E-3</v>
      </c>
      <c r="T109" s="16">
        <f t="shared" si="11"/>
        <v>0</v>
      </c>
    </row>
    <row r="110" spans="11:20" x14ac:dyDescent="0.3">
      <c r="K110" s="3">
        <v>42531</v>
      </c>
      <c r="L110" s="18">
        <v>30.26</v>
      </c>
      <c r="M110" s="16">
        <f t="shared" si="6"/>
        <v>-2.9654036243822457E-3</v>
      </c>
      <c r="N110" s="16">
        <f t="shared" si="7"/>
        <v>-2.9654036243822457E-3</v>
      </c>
      <c r="O110" s="18">
        <v>69.64</v>
      </c>
      <c r="P110" s="16">
        <f t="shared" si="8"/>
        <v>-2.1493050580313477E-3</v>
      </c>
      <c r="Q110" s="16">
        <f t="shared" si="9"/>
        <v>-2.1493050580313477E-3</v>
      </c>
      <c r="R110" s="18">
        <v>19.850000000000001</v>
      </c>
      <c r="S110" s="16">
        <f t="shared" si="10"/>
        <v>-2.5125628140701961E-3</v>
      </c>
      <c r="T110" s="16">
        <f t="shared" si="11"/>
        <v>-2.5125628140701961E-3</v>
      </c>
    </row>
    <row r="111" spans="11:20" x14ac:dyDescent="0.3">
      <c r="K111" s="3">
        <v>42534</v>
      </c>
      <c r="L111" s="18">
        <v>30.01</v>
      </c>
      <c r="M111" s="16">
        <f t="shared" si="6"/>
        <v>-8.2617316589557177E-3</v>
      </c>
      <c r="N111" s="16">
        <f t="shared" si="7"/>
        <v>-8.2617316589557177E-3</v>
      </c>
      <c r="O111" s="18">
        <v>69.260000000000005</v>
      </c>
      <c r="P111" s="16">
        <f t="shared" si="8"/>
        <v>-5.4566341183227562E-3</v>
      </c>
      <c r="Q111" s="16">
        <f t="shared" si="9"/>
        <v>-5.4566341183227562E-3</v>
      </c>
      <c r="R111" s="18">
        <v>19.73</v>
      </c>
      <c r="S111" s="16">
        <f t="shared" si="10"/>
        <v>-6.0453400503779342E-3</v>
      </c>
      <c r="T111" s="16">
        <f t="shared" si="11"/>
        <v>-6.0453400503779342E-3</v>
      </c>
    </row>
    <row r="112" spans="11:20" x14ac:dyDescent="0.3">
      <c r="K112" s="3">
        <v>42535</v>
      </c>
      <c r="L112" s="18">
        <v>30.11</v>
      </c>
      <c r="M112" s="16">
        <f t="shared" si="6"/>
        <v>3.3322225924690141E-3</v>
      </c>
      <c r="N112" s="16">
        <f t="shared" si="7"/>
        <v>0</v>
      </c>
      <c r="O112" s="18">
        <v>70.11</v>
      </c>
      <c r="P112" s="16">
        <f t="shared" si="8"/>
        <v>1.2272596015015846E-2</v>
      </c>
      <c r="Q112" s="16">
        <f t="shared" si="9"/>
        <v>0</v>
      </c>
      <c r="R112" s="18">
        <v>19.760000000000002</v>
      </c>
      <c r="S112" s="16">
        <f t="shared" si="10"/>
        <v>1.5205271160669831E-3</v>
      </c>
      <c r="T112" s="16">
        <f t="shared" si="11"/>
        <v>0</v>
      </c>
    </row>
    <row r="113" spans="11:20" x14ac:dyDescent="0.3">
      <c r="K113" s="3">
        <v>42536</v>
      </c>
      <c r="L113" s="18">
        <v>30.49</v>
      </c>
      <c r="M113" s="16">
        <f t="shared" si="6"/>
        <v>1.2620391896379868E-2</v>
      </c>
      <c r="N113" s="16">
        <f t="shared" si="7"/>
        <v>0</v>
      </c>
      <c r="O113" s="18">
        <v>70.72</v>
      </c>
      <c r="P113" s="16">
        <f t="shared" si="8"/>
        <v>8.7006133219227344E-3</v>
      </c>
      <c r="Q113" s="16">
        <f t="shared" si="9"/>
        <v>0</v>
      </c>
      <c r="R113" s="18">
        <v>19.98</v>
      </c>
      <c r="S113" s="16">
        <f t="shared" si="10"/>
        <v>1.1133603238866252E-2</v>
      </c>
      <c r="T113" s="16">
        <f t="shared" si="11"/>
        <v>0</v>
      </c>
    </row>
    <row r="114" spans="11:20" x14ac:dyDescent="0.3">
      <c r="K114" s="3">
        <v>42537</v>
      </c>
      <c r="L114" s="18">
        <v>30.32</v>
      </c>
      <c r="M114" s="16">
        <f t="shared" si="6"/>
        <v>-5.5755985569038158E-3</v>
      </c>
      <c r="N114" s="16">
        <f t="shared" si="7"/>
        <v>-5.5755985569038158E-3</v>
      </c>
      <c r="O114" s="18">
        <v>70.62</v>
      </c>
      <c r="P114" s="16">
        <f t="shared" si="8"/>
        <v>-1.4140271493211509E-3</v>
      </c>
      <c r="Q114" s="16">
        <f t="shared" si="9"/>
        <v>-1.4140271493211509E-3</v>
      </c>
      <c r="R114" s="18">
        <v>20.04</v>
      </c>
      <c r="S114" s="16">
        <f t="shared" si="10"/>
        <v>3.0030030030030463E-3</v>
      </c>
      <c r="T114" s="16">
        <f t="shared" si="11"/>
        <v>0</v>
      </c>
    </row>
    <row r="115" spans="11:20" x14ac:dyDescent="0.3">
      <c r="K115" s="3">
        <v>42538</v>
      </c>
      <c r="L115" s="18">
        <v>30.41</v>
      </c>
      <c r="M115" s="16">
        <f t="shared" si="6"/>
        <v>2.9683377308706849E-3</v>
      </c>
      <c r="N115" s="16">
        <f t="shared" si="7"/>
        <v>0</v>
      </c>
      <c r="O115" s="18">
        <v>70.849999999999994</v>
      </c>
      <c r="P115" s="16">
        <f t="shared" si="8"/>
        <v>3.2568677428488346E-3</v>
      </c>
      <c r="Q115" s="16">
        <f t="shared" si="9"/>
        <v>0</v>
      </c>
      <c r="R115" s="18">
        <v>20.14</v>
      </c>
      <c r="S115" s="16">
        <f t="shared" si="10"/>
        <v>4.9900199600798611E-3</v>
      </c>
      <c r="T115" s="16">
        <f t="shared" si="11"/>
        <v>0</v>
      </c>
    </row>
    <row r="116" spans="11:20" x14ac:dyDescent="0.3">
      <c r="K116" s="3">
        <v>42541</v>
      </c>
      <c r="L116" s="18">
        <v>30.59</v>
      </c>
      <c r="M116" s="16">
        <f t="shared" si="6"/>
        <v>5.9191055573823981E-3</v>
      </c>
      <c r="N116" s="16">
        <f t="shared" si="7"/>
        <v>0</v>
      </c>
      <c r="O116" s="18">
        <v>70.91</v>
      </c>
      <c r="P116" s="16">
        <f t="shared" si="8"/>
        <v>8.468595624560038E-4</v>
      </c>
      <c r="Q116" s="16">
        <f t="shared" si="9"/>
        <v>0</v>
      </c>
      <c r="R116" s="18">
        <v>20.14</v>
      </c>
      <c r="S116" s="16">
        <f t="shared" si="10"/>
        <v>0</v>
      </c>
      <c r="T116" s="16">
        <f t="shared" si="11"/>
        <v>0</v>
      </c>
    </row>
    <row r="117" spans="11:20" x14ac:dyDescent="0.3">
      <c r="K117" s="3">
        <v>42542</v>
      </c>
      <c r="L117" s="18">
        <v>30.51</v>
      </c>
      <c r="M117" s="16">
        <f t="shared" si="6"/>
        <v>-2.6152337365151768E-3</v>
      </c>
      <c r="N117" s="16">
        <f t="shared" si="7"/>
        <v>-2.6152337365151768E-3</v>
      </c>
      <c r="O117" s="18">
        <v>71.040000000000006</v>
      </c>
      <c r="P117" s="16">
        <f t="shared" si="8"/>
        <v>1.8333098293612515E-3</v>
      </c>
      <c r="Q117" s="16">
        <f t="shared" si="9"/>
        <v>0</v>
      </c>
      <c r="R117" s="18">
        <v>20.260000000000002</v>
      </c>
      <c r="S117" s="16">
        <f t="shared" si="10"/>
        <v>5.9582919563059278E-3</v>
      </c>
      <c r="T117" s="16">
        <f t="shared" si="11"/>
        <v>0</v>
      </c>
    </row>
    <row r="118" spans="11:20" x14ac:dyDescent="0.3">
      <c r="K118" s="3">
        <v>42543</v>
      </c>
      <c r="L118" s="18">
        <v>30.48</v>
      </c>
      <c r="M118" s="16">
        <f t="shared" si="6"/>
        <v>-9.8328416912496497E-4</v>
      </c>
      <c r="N118" s="16">
        <f t="shared" si="7"/>
        <v>-9.8328416912496497E-4</v>
      </c>
      <c r="O118" s="18">
        <v>70.989999999999995</v>
      </c>
      <c r="P118" s="16">
        <f t="shared" si="8"/>
        <v>-7.0382882882902287E-4</v>
      </c>
      <c r="Q118" s="16">
        <f t="shared" si="9"/>
        <v>-7.0382882882902287E-4</v>
      </c>
      <c r="R118" s="18">
        <v>20.34</v>
      </c>
      <c r="S118" s="16">
        <f t="shared" si="10"/>
        <v>3.9486673247777215E-3</v>
      </c>
      <c r="T118" s="16">
        <f t="shared" si="11"/>
        <v>0</v>
      </c>
    </row>
    <row r="119" spans="11:20" x14ac:dyDescent="0.3">
      <c r="K119" s="3">
        <v>42544</v>
      </c>
      <c r="L119" s="18">
        <v>30.7</v>
      </c>
      <c r="M119" s="16">
        <f t="shared" si="6"/>
        <v>7.2178477690287846E-3</v>
      </c>
      <c r="N119" s="16">
        <f t="shared" si="7"/>
        <v>0</v>
      </c>
      <c r="O119" s="18">
        <v>71.06</v>
      </c>
      <c r="P119" s="16">
        <f t="shared" si="8"/>
        <v>9.860543738555716E-4</v>
      </c>
      <c r="Q119" s="16">
        <f t="shared" si="9"/>
        <v>0</v>
      </c>
      <c r="R119" s="24">
        <v>20.149999999999999</v>
      </c>
      <c r="S119" s="16">
        <f t="shared" si="10"/>
        <v>-9.3411996066864456E-3</v>
      </c>
      <c r="T119" s="16">
        <f t="shared" si="11"/>
        <v>-9.3411996066864456E-3</v>
      </c>
    </row>
    <row r="120" spans="11:20" x14ac:dyDescent="0.3">
      <c r="K120" s="3">
        <v>42545</v>
      </c>
      <c r="L120" s="18">
        <v>30.12</v>
      </c>
      <c r="M120" s="16">
        <f t="shared" si="6"/>
        <v>-1.889250814332244E-2</v>
      </c>
      <c r="N120" s="16">
        <f t="shared" si="7"/>
        <v>-1.889250814332244E-2</v>
      </c>
      <c r="O120" s="18">
        <v>70.489999999999995</v>
      </c>
      <c r="P120" s="16">
        <f t="shared" si="8"/>
        <v>-8.0213903743316939E-3</v>
      </c>
      <c r="Q120" s="16">
        <f t="shared" si="9"/>
        <v>-8.0213903743316939E-3</v>
      </c>
      <c r="R120" s="18">
        <v>20.149999999999999</v>
      </c>
      <c r="S120" s="16">
        <f t="shared" si="10"/>
        <v>0</v>
      </c>
      <c r="T120" s="16">
        <f t="shared" si="11"/>
        <v>0</v>
      </c>
    </row>
    <row r="121" spans="11:20" x14ac:dyDescent="0.3">
      <c r="K121" s="3">
        <v>42548</v>
      </c>
      <c r="L121" s="18">
        <v>30.26</v>
      </c>
      <c r="M121" s="16">
        <f t="shared" si="6"/>
        <v>4.6480743691899029E-3</v>
      </c>
      <c r="N121" s="16">
        <f t="shared" si="7"/>
        <v>0</v>
      </c>
      <c r="O121" s="18">
        <v>71.489999999999995</v>
      </c>
      <c r="P121" s="16">
        <f t="shared" si="8"/>
        <v>1.4186409419775892E-2</v>
      </c>
      <c r="Q121" s="16">
        <f t="shared" si="9"/>
        <v>0</v>
      </c>
      <c r="R121" s="18">
        <v>20.2</v>
      </c>
      <c r="S121" s="16">
        <f t="shared" si="10"/>
        <v>2.4813895781639062E-3</v>
      </c>
      <c r="T121" s="16">
        <f t="shared" si="11"/>
        <v>0</v>
      </c>
    </row>
    <row r="122" spans="11:20" x14ac:dyDescent="0.3">
      <c r="K122" s="3">
        <v>42549</v>
      </c>
      <c r="L122" s="18">
        <v>30.37</v>
      </c>
      <c r="M122" s="16">
        <f t="shared" si="6"/>
        <v>3.6351619299404003E-3</v>
      </c>
      <c r="N122" s="16">
        <f t="shared" si="7"/>
        <v>0</v>
      </c>
      <c r="O122" s="18">
        <v>71.760000000000005</v>
      </c>
      <c r="P122" s="16">
        <f t="shared" si="8"/>
        <v>3.7767519932858651E-3</v>
      </c>
      <c r="Q122" s="16">
        <f t="shared" si="9"/>
        <v>0</v>
      </c>
      <c r="R122" s="18">
        <v>20.309999999999999</v>
      </c>
      <c r="S122" s="16">
        <f t="shared" si="10"/>
        <v>5.4455445544554504E-3</v>
      </c>
      <c r="T122" s="16">
        <f t="shared" si="11"/>
        <v>0</v>
      </c>
    </row>
    <row r="123" spans="11:20" x14ac:dyDescent="0.3">
      <c r="K123" s="3">
        <v>42550</v>
      </c>
      <c r="L123" s="18">
        <v>30.69</v>
      </c>
      <c r="M123" s="16">
        <f t="shared" si="6"/>
        <v>1.0536713862364211E-2</v>
      </c>
      <c r="N123" s="16">
        <f t="shared" si="7"/>
        <v>0</v>
      </c>
      <c r="O123" s="18">
        <v>72.72</v>
      </c>
      <c r="P123" s="16">
        <f t="shared" si="8"/>
        <v>1.3377926421404673E-2</v>
      </c>
      <c r="Q123" s="16">
        <f t="shared" si="9"/>
        <v>0</v>
      </c>
      <c r="R123" s="18">
        <v>20.51</v>
      </c>
      <c r="S123" s="16">
        <f t="shared" si="10"/>
        <v>9.8473658296407418E-3</v>
      </c>
      <c r="T123" s="16">
        <f t="shared" si="11"/>
        <v>0</v>
      </c>
    </row>
    <row r="124" spans="11:20" x14ac:dyDescent="0.3">
      <c r="K124" s="3">
        <v>42551</v>
      </c>
      <c r="L124" s="18">
        <v>31.07</v>
      </c>
      <c r="M124" s="16">
        <f t="shared" si="6"/>
        <v>1.23818833496252E-2</v>
      </c>
      <c r="N124" s="16">
        <f t="shared" si="7"/>
        <v>0</v>
      </c>
      <c r="O124" s="18">
        <v>73.33</v>
      </c>
      <c r="P124" s="16">
        <f t="shared" si="8"/>
        <v>8.3883388338834575E-3</v>
      </c>
      <c r="Q124" s="16">
        <f t="shared" si="9"/>
        <v>0</v>
      </c>
      <c r="R124" s="18">
        <v>20.74</v>
      </c>
      <c r="S124" s="16">
        <f t="shared" si="10"/>
        <v>1.1214041930765362E-2</v>
      </c>
      <c r="T124" s="16">
        <f t="shared" si="11"/>
        <v>0</v>
      </c>
    </row>
    <row r="125" spans="11:20" x14ac:dyDescent="0.3">
      <c r="K125" s="3">
        <v>42552</v>
      </c>
      <c r="L125" s="18">
        <v>31.3</v>
      </c>
      <c r="M125" s="16">
        <f t="shared" si="6"/>
        <v>7.4026392018022857E-3</v>
      </c>
      <c r="N125" s="16">
        <f t="shared" si="7"/>
        <v>0</v>
      </c>
      <c r="O125" s="18">
        <v>73.94</v>
      </c>
      <c r="P125" s="16">
        <f t="shared" si="8"/>
        <v>8.3185599345425576E-3</v>
      </c>
      <c r="Q125" s="16">
        <f t="shared" si="9"/>
        <v>0</v>
      </c>
      <c r="R125" s="18">
        <v>20.88</v>
      </c>
      <c r="S125" s="16">
        <f t="shared" si="10"/>
        <v>6.7502410800386325E-3</v>
      </c>
      <c r="T125" s="16">
        <f t="shared" si="11"/>
        <v>0</v>
      </c>
    </row>
    <row r="126" spans="11:20" x14ac:dyDescent="0.3">
      <c r="K126" s="3">
        <v>42555</v>
      </c>
      <c r="L126" s="18">
        <v>31.5</v>
      </c>
      <c r="M126" s="16">
        <f t="shared" si="6"/>
        <v>6.389776357827559E-3</v>
      </c>
      <c r="N126" s="16">
        <f t="shared" si="7"/>
        <v>0</v>
      </c>
      <c r="O126" s="18">
        <v>74.37</v>
      </c>
      <c r="P126" s="16">
        <f t="shared" si="8"/>
        <v>5.8155261022452276E-3</v>
      </c>
      <c r="Q126" s="16">
        <f t="shared" si="9"/>
        <v>0</v>
      </c>
      <c r="R126" s="18">
        <v>20.96</v>
      </c>
      <c r="S126" s="16">
        <f t="shared" si="10"/>
        <v>3.8314176245211051E-3</v>
      </c>
      <c r="T126" s="16">
        <f t="shared" si="11"/>
        <v>0</v>
      </c>
    </row>
    <row r="127" spans="11:20" x14ac:dyDescent="0.3">
      <c r="K127" s="3">
        <v>42556</v>
      </c>
      <c r="L127" s="18">
        <v>31.34</v>
      </c>
      <c r="M127" s="16">
        <f t="shared" si="6"/>
        <v>-5.0793650793651279E-3</v>
      </c>
      <c r="N127" s="16">
        <f t="shared" si="7"/>
        <v>-5.0793650793651279E-3</v>
      </c>
      <c r="O127" s="18">
        <v>74.349999999999994</v>
      </c>
      <c r="P127" s="16">
        <f t="shared" si="8"/>
        <v>-2.6892564206015823E-4</v>
      </c>
      <c r="Q127" s="16">
        <f t="shared" si="9"/>
        <v>-2.6892564206015823E-4</v>
      </c>
      <c r="R127" s="18">
        <v>20.97</v>
      </c>
      <c r="S127" s="16">
        <f t="shared" si="10"/>
        <v>4.7709923664118747E-4</v>
      </c>
      <c r="T127" s="16">
        <f t="shared" si="11"/>
        <v>0</v>
      </c>
    </row>
    <row r="128" spans="11:20" x14ac:dyDescent="0.3">
      <c r="K128" s="3">
        <v>42558</v>
      </c>
      <c r="L128" s="18">
        <v>31.36</v>
      </c>
      <c r="M128" s="16">
        <f t="shared" si="6"/>
        <v>6.3816209317169026E-4</v>
      </c>
      <c r="N128" s="16">
        <f t="shared" si="7"/>
        <v>0</v>
      </c>
      <c r="O128" s="18">
        <v>74.400000000000006</v>
      </c>
      <c r="P128" s="16">
        <f t="shared" si="8"/>
        <v>6.7249495628796119E-4</v>
      </c>
      <c r="Q128" s="16">
        <f t="shared" si="9"/>
        <v>0</v>
      </c>
      <c r="R128" s="18">
        <v>20.82</v>
      </c>
      <c r="S128" s="16">
        <f t="shared" si="10"/>
        <v>-7.1530758226036051E-3</v>
      </c>
      <c r="T128" s="16">
        <f t="shared" si="11"/>
        <v>-7.1530758226036051E-3</v>
      </c>
    </row>
    <row r="129" spans="11:20" x14ac:dyDescent="0.3">
      <c r="K129" s="3">
        <v>42559</v>
      </c>
      <c r="L129" s="18">
        <v>31.32</v>
      </c>
      <c r="M129" s="16">
        <f t="shared" si="6"/>
        <v>-1.2755102040815647E-3</v>
      </c>
      <c r="N129" s="16">
        <f t="shared" si="7"/>
        <v>-1.2755102040815647E-3</v>
      </c>
      <c r="O129" s="18">
        <v>74.040000000000006</v>
      </c>
      <c r="P129" s="16">
        <f t="shared" si="8"/>
        <v>-4.8387096774193949E-3</v>
      </c>
      <c r="Q129" s="16">
        <f t="shared" si="9"/>
        <v>-4.8387096774193949E-3</v>
      </c>
      <c r="R129" s="18">
        <v>20.75</v>
      </c>
      <c r="S129" s="16">
        <f t="shared" si="10"/>
        <v>-3.3621517771373899E-3</v>
      </c>
      <c r="T129" s="16">
        <f t="shared" si="11"/>
        <v>-3.3621517771373899E-3</v>
      </c>
    </row>
    <row r="130" spans="11:20" x14ac:dyDescent="0.3">
      <c r="K130" s="3">
        <v>42562</v>
      </c>
      <c r="L130" s="18">
        <v>31.82</v>
      </c>
      <c r="M130" s="16">
        <f t="shared" si="6"/>
        <v>1.5964240102171123E-2</v>
      </c>
      <c r="N130" s="16">
        <f t="shared" si="7"/>
        <v>0</v>
      </c>
      <c r="O130" s="18">
        <v>75.08</v>
      </c>
      <c r="P130" s="16">
        <f t="shared" si="8"/>
        <v>1.4046461372231089E-2</v>
      </c>
      <c r="Q130" s="16">
        <f t="shared" si="9"/>
        <v>0</v>
      </c>
      <c r="R130" s="18">
        <v>20.94</v>
      </c>
      <c r="S130" s="16">
        <f t="shared" si="10"/>
        <v>9.1566265060241125E-3</v>
      </c>
      <c r="T130" s="16">
        <f t="shared" si="11"/>
        <v>0</v>
      </c>
    </row>
    <row r="131" spans="11:20" x14ac:dyDescent="0.3">
      <c r="K131" s="3">
        <v>42563</v>
      </c>
      <c r="L131" s="18">
        <v>32.090000000000003</v>
      </c>
      <c r="M131" s="16">
        <f t="shared" si="6"/>
        <v>8.4852294154620367E-3</v>
      </c>
      <c r="N131" s="16">
        <f t="shared" si="7"/>
        <v>0</v>
      </c>
      <c r="O131" s="18">
        <v>75.91</v>
      </c>
      <c r="P131" s="16">
        <f t="shared" si="8"/>
        <v>1.1054874800213055E-2</v>
      </c>
      <c r="Q131" s="16">
        <f t="shared" si="9"/>
        <v>0</v>
      </c>
      <c r="R131" s="18">
        <v>20.99</v>
      </c>
      <c r="S131" s="16">
        <f t="shared" si="10"/>
        <v>2.3877745940781292E-3</v>
      </c>
      <c r="T131" s="16">
        <f t="shared" si="11"/>
        <v>0</v>
      </c>
    </row>
    <row r="132" spans="11:20" x14ac:dyDescent="0.3">
      <c r="K132" s="3">
        <v>42564</v>
      </c>
      <c r="L132" s="18">
        <v>31.97</v>
      </c>
      <c r="M132" s="16">
        <f t="shared" ref="M132:M195" si="12">L132/L131-1</f>
        <v>-3.7394827048926604E-3</v>
      </c>
      <c r="N132" s="16">
        <f t="shared" ref="N132:N195" si="13">IF(M132&gt;0,0,M132)</f>
        <v>-3.7394827048926604E-3</v>
      </c>
      <c r="O132" s="18">
        <v>75.06</v>
      </c>
      <c r="P132" s="16">
        <f t="shared" ref="P132:P195" si="14">O132/O131-1</f>
        <v>-1.1197470688973699E-2</v>
      </c>
      <c r="Q132" s="16">
        <f t="shared" ref="Q132:Q195" si="15">IF(P132&gt;0,0,P132)</f>
        <v>-1.1197470688973699E-2</v>
      </c>
      <c r="R132" s="18">
        <v>20.95</v>
      </c>
      <c r="S132" s="16">
        <f t="shared" ref="S132:S195" si="16">R132/R131-1</f>
        <v>-1.9056693663649371E-3</v>
      </c>
      <c r="T132" s="16">
        <f t="shared" ref="T132:T195" si="17">IF(S132&gt;0,0,S132)</f>
        <v>-1.9056693663649371E-3</v>
      </c>
    </row>
    <row r="133" spans="11:20" x14ac:dyDescent="0.3">
      <c r="K133" s="3">
        <v>42565</v>
      </c>
      <c r="L133" s="18">
        <v>32.21</v>
      </c>
      <c r="M133" s="16">
        <f t="shared" si="12"/>
        <v>7.5070378479824562E-3</v>
      </c>
      <c r="N133" s="16">
        <f t="shared" si="13"/>
        <v>0</v>
      </c>
      <c r="O133" s="18">
        <v>75.67</v>
      </c>
      <c r="P133" s="16">
        <f t="shared" si="14"/>
        <v>8.1268318678391349E-3</v>
      </c>
      <c r="Q133" s="16">
        <f t="shared" si="15"/>
        <v>0</v>
      </c>
      <c r="R133" s="18">
        <v>21.14</v>
      </c>
      <c r="S133" s="16">
        <f t="shared" si="16"/>
        <v>9.0692124105011818E-3</v>
      </c>
      <c r="T133" s="16">
        <f t="shared" si="17"/>
        <v>0</v>
      </c>
    </row>
    <row r="134" spans="11:20" x14ac:dyDescent="0.3">
      <c r="K134" s="3">
        <v>42566</v>
      </c>
      <c r="L134" s="18">
        <v>32.18</v>
      </c>
      <c r="M134" s="16">
        <f t="shared" si="12"/>
        <v>-9.3138776777401677E-4</v>
      </c>
      <c r="N134" s="16">
        <f t="shared" si="13"/>
        <v>-9.3138776777401677E-4</v>
      </c>
      <c r="O134" s="18">
        <v>75.47</v>
      </c>
      <c r="P134" s="16">
        <f t="shared" si="14"/>
        <v>-2.6430553720100392E-3</v>
      </c>
      <c r="Q134" s="16">
        <f t="shared" si="15"/>
        <v>-2.6430553720100392E-3</v>
      </c>
      <c r="R134" s="18">
        <v>21.13</v>
      </c>
      <c r="S134" s="16">
        <f t="shared" si="16"/>
        <v>-4.7303689687805406E-4</v>
      </c>
      <c r="T134" s="16">
        <f t="shared" si="17"/>
        <v>-4.7303689687805406E-4</v>
      </c>
    </row>
    <row r="135" spans="11:20" x14ac:dyDescent="0.3">
      <c r="K135" s="3">
        <v>42569</v>
      </c>
      <c r="L135" s="18">
        <v>32.11</v>
      </c>
      <c r="M135" s="16">
        <f t="shared" si="12"/>
        <v>-2.1752641392168703E-3</v>
      </c>
      <c r="N135" s="16">
        <f t="shared" si="13"/>
        <v>-2.1752641392168703E-3</v>
      </c>
      <c r="O135" s="18">
        <v>75.11</v>
      </c>
      <c r="P135" s="16">
        <f t="shared" si="14"/>
        <v>-4.7701073274148964E-3</v>
      </c>
      <c r="Q135" s="16">
        <f t="shared" si="15"/>
        <v>-4.7701073274148964E-3</v>
      </c>
      <c r="R135" s="18">
        <v>21.08</v>
      </c>
      <c r="S135" s="16">
        <f t="shared" si="16"/>
        <v>-2.3663038334122977E-3</v>
      </c>
      <c r="T135" s="16">
        <f t="shared" si="17"/>
        <v>-2.3663038334122977E-3</v>
      </c>
    </row>
    <row r="136" spans="11:20" x14ac:dyDescent="0.3">
      <c r="K136" s="3">
        <v>42570</v>
      </c>
      <c r="L136" s="18">
        <v>32.21</v>
      </c>
      <c r="M136" s="16">
        <f t="shared" si="12"/>
        <v>3.1142946122704185E-3</v>
      </c>
      <c r="N136" s="16">
        <f t="shared" si="13"/>
        <v>0</v>
      </c>
      <c r="O136" s="18">
        <v>75.180000000000007</v>
      </c>
      <c r="P136" s="16">
        <f t="shared" si="14"/>
        <v>9.3196644920801042E-4</v>
      </c>
      <c r="Q136" s="16">
        <f t="shared" si="15"/>
        <v>0</v>
      </c>
      <c r="R136" s="18">
        <v>21.12</v>
      </c>
      <c r="S136" s="16">
        <f t="shared" si="16"/>
        <v>1.8975332068311701E-3</v>
      </c>
      <c r="T136" s="16">
        <f t="shared" si="17"/>
        <v>0</v>
      </c>
    </row>
    <row r="137" spans="11:20" x14ac:dyDescent="0.3">
      <c r="K137" s="3">
        <v>42571</v>
      </c>
      <c r="L137" s="18">
        <v>32.36</v>
      </c>
      <c r="M137" s="16">
        <f t="shared" si="12"/>
        <v>4.6569388388699728E-3</v>
      </c>
      <c r="N137" s="16">
        <f t="shared" si="13"/>
        <v>0</v>
      </c>
      <c r="O137" s="18">
        <v>75.77</v>
      </c>
      <c r="P137" s="16">
        <f t="shared" si="14"/>
        <v>7.8478318701780125E-3</v>
      </c>
      <c r="Q137" s="16">
        <f t="shared" si="15"/>
        <v>0</v>
      </c>
      <c r="R137" s="18">
        <v>21.36</v>
      </c>
      <c r="S137" s="16">
        <f t="shared" si="16"/>
        <v>1.1363636363636243E-2</v>
      </c>
      <c r="T137" s="16">
        <f t="shared" si="17"/>
        <v>0</v>
      </c>
    </row>
    <row r="138" spans="11:20" x14ac:dyDescent="0.3">
      <c r="K138" s="3">
        <v>42572</v>
      </c>
      <c r="L138" s="18">
        <v>32.159999999999997</v>
      </c>
      <c r="M138" s="16">
        <f t="shared" si="12"/>
        <v>-6.1804697156985222E-3</v>
      </c>
      <c r="N138" s="16">
        <f t="shared" si="13"/>
        <v>-6.1804697156985222E-3</v>
      </c>
      <c r="O138" s="18">
        <v>75.66</v>
      </c>
      <c r="P138" s="16">
        <f t="shared" si="14"/>
        <v>-1.4517619110465674E-3</v>
      </c>
      <c r="Q138" s="16">
        <f t="shared" si="15"/>
        <v>-1.4517619110465674E-3</v>
      </c>
      <c r="R138" s="18">
        <v>21.32</v>
      </c>
      <c r="S138" s="16">
        <f t="shared" si="16"/>
        <v>-1.8726591760299671E-3</v>
      </c>
      <c r="T138" s="16">
        <f t="shared" si="17"/>
        <v>-1.8726591760299671E-3</v>
      </c>
    </row>
    <row r="139" spans="11:20" x14ac:dyDescent="0.3">
      <c r="K139" s="3">
        <v>42573</v>
      </c>
      <c r="L139" s="18">
        <v>32.229999999999997</v>
      </c>
      <c r="M139" s="16">
        <f t="shared" si="12"/>
        <v>2.1766169154229242E-3</v>
      </c>
      <c r="N139" s="16">
        <f t="shared" si="13"/>
        <v>0</v>
      </c>
      <c r="O139" s="18">
        <v>76.069999999999993</v>
      </c>
      <c r="P139" s="16">
        <f t="shared" si="14"/>
        <v>5.4189796457837502E-3</v>
      </c>
      <c r="Q139" s="16">
        <f t="shared" si="15"/>
        <v>0</v>
      </c>
      <c r="R139" s="18">
        <v>21.43</v>
      </c>
      <c r="S139" s="16">
        <f t="shared" si="16"/>
        <v>5.1594746716696616E-3</v>
      </c>
      <c r="T139" s="16">
        <f t="shared" si="17"/>
        <v>0</v>
      </c>
    </row>
    <row r="140" spans="11:20" x14ac:dyDescent="0.3">
      <c r="K140" s="3">
        <v>42576</v>
      </c>
      <c r="L140" s="18">
        <v>32.590000000000003</v>
      </c>
      <c r="M140" s="16">
        <f t="shared" si="12"/>
        <v>1.1169717654359479E-2</v>
      </c>
      <c r="N140" s="16">
        <f t="shared" si="13"/>
        <v>0</v>
      </c>
      <c r="O140" s="18">
        <v>76.709999999999994</v>
      </c>
      <c r="P140" s="16">
        <f t="shared" si="14"/>
        <v>8.4133035362166098E-3</v>
      </c>
      <c r="Q140" s="16">
        <f t="shared" si="15"/>
        <v>0</v>
      </c>
      <c r="R140" s="18">
        <v>21.54</v>
      </c>
      <c r="S140" s="16">
        <f t="shared" si="16"/>
        <v>5.1329911339244028E-3</v>
      </c>
      <c r="T140" s="16">
        <f t="shared" si="17"/>
        <v>0</v>
      </c>
    </row>
    <row r="141" spans="11:20" x14ac:dyDescent="0.3">
      <c r="K141" s="3">
        <v>42577</v>
      </c>
      <c r="L141" s="18">
        <v>32.520000000000003</v>
      </c>
      <c r="M141" s="16">
        <f t="shared" si="12"/>
        <v>-2.1478981282602172E-3</v>
      </c>
      <c r="N141" s="16">
        <f t="shared" si="13"/>
        <v>-2.1478981282602172E-3</v>
      </c>
      <c r="O141" s="18">
        <v>76.260000000000005</v>
      </c>
      <c r="P141" s="16">
        <f t="shared" si="14"/>
        <v>-5.8662495111456714E-3</v>
      </c>
      <c r="Q141" s="16">
        <f t="shared" si="15"/>
        <v>-5.8662495111456714E-3</v>
      </c>
      <c r="R141" s="18">
        <v>21.51</v>
      </c>
      <c r="S141" s="16">
        <f t="shared" si="16"/>
        <v>-1.3927576601669989E-3</v>
      </c>
      <c r="T141" s="16">
        <f t="shared" si="17"/>
        <v>-1.3927576601669989E-3</v>
      </c>
    </row>
    <row r="142" spans="11:20" x14ac:dyDescent="0.3">
      <c r="K142" s="3">
        <v>42578</v>
      </c>
      <c r="L142" s="18">
        <v>32.61</v>
      </c>
      <c r="M142" s="16">
        <f t="shared" si="12"/>
        <v>2.7675276752765487E-3</v>
      </c>
      <c r="N142" s="16">
        <f t="shared" si="13"/>
        <v>0</v>
      </c>
      <c r="O142" s="18">
        <v>76.61</v>
      </c>
      <c r="P142" s="16">
        <f t="shared" si="14"/>
        <v>4.5895620246523272E-3</v>
      </c>
      <c r="Q142" s="16">
        <f t="shared" si="15"/>
        <v>0</v>
      </c>
      <c r="R142" s="18">
        <v>21.54</v>
      </c>
      <c r="S142" s="16">
        <f t="shared" si="16"/>
        <v>1.3947001394698511E-3</v>
      </c>
      <c r="T142" s="16">
        <f t="shared" si="17"/>
        <v>0</v>
      </c>
    </row>
    <row r="143" spans="11:20" x14ac:dyDescent="0.3">
      <c r="K143" s="3">
        <v>42579</v>
      </c>
      <c r="L143" s="18">
        <v>32.75</v>
      </c>
      <c r="M143" s="16">
        <f t="shared" si="12"/>
        <v>4.2931616068691003E-3</v>
      </c>
      <c r="N143" s="16">
        <f t="shared" si="13"/>
        <v>0</v>
      </c>
      <c r="O143" s="18">
        <v>76.83</v>
      </c>
      <c r="P143" s="16">
        <f t="shared" si="14"/>
        <v>2.8716877692207543E-3</v>
      </c>
      <c r="Q143" s="16">
        <f t="shared" si="15"/>
        <v>0</v>
      </c>
      <c r="R143" s="18">
        <v>21.7</v>
      </c>
      <c r="S143" s="16">
        <f t="shared" si="16"/>
        <v>7.4280408542246601E-3</v>
      </c>
      <c r="T143" s="16">
        <f t="shared" si="17"/>
        <v>0</v>
      </c>
    </row>
    <row r="144" spans="11:20" x14ac:dyDescent="0.3">
      <c r="K144" s="3">
        <v>42580</v>
      </c>
      <c r="L144" s="18">
        <v>32.69</v>
      </c>
      <c r="M144" s="16">
        <f t="shared" si="12"/>
        <v>-1.8320610687023731E-3</v>
      </c>
      <c r="N144" s="16">
        <f t="shared" si="13"/>
        <v>-1.8320610687023731E-3</v>
      </c>
      <c r="O144" s="18">
        <v>77.03</v>
      </c>
      <c r="P144" s="16">
        <f t="shared" si="14"/>
        <v>2.6031498112717433E-3</v>
      </c>
      <c r="Q144" s="16">
        <f t="shared" si="15"/>
        <v>0</v>
      </c>
      <c r="R144" s="18">
        <v>21.77</v>
      </c>
      <c r="S144" s="16">
        <f t="shared" si="16"/>
        <v>3.225806451612856E-3</v>
      </c>
      <c r="T144" s="16">
        <f t="shared" si="17"/>
        <v>0</v>
      </c>
    </row>
    <row r="145" spans="11:20" x14ac:dyDescent="0.3">
      <c r="K145" s="3">
        <v>42583</v>
      </c>
      <c r="L145" s="18">
        <v>32.71</v>
      </c>
      <c r="M145" s="16">
        <f t="shared" si="12"/>
        <v>6.1180789232184729E-4</v>
      </c>
      <c r="N145" s="16">
        <f t="shared" si="13"/>
        <v>0</v>
      </c>
      <c r="O145" s="18">
        <v>77.33</v>
      </c>
      <c r="P145" s="16">
        <f t="shared" si="14"/>
        <v>3.8945865247306255E-3</v>
      </c>
      <c r="Q145" s="16">
        <f t="shared" si="15"/>
        <v>0</v>
      </c>
      <c r="R145" s="18">
        <v>21.91</v>
      </c>
      <c r="S145" s="16">
        <f t="shared" si="16"/>
        <v>6.4308681672025081E-3</v>
      </c>
      <c r="T145" s="16">
        <f t="shared" si="17"/>
        <v>0</v>
      </c>
    </row>
    <row r="146" spans="11:20" x14ac:dyDescent="0.3">
      <c r="K146" s="3">
        <v>42584</v>
      </c>
      <c r="L146" s="18">
        <v>32.630000000000003</v>
      </c>
      <c r="M146" s="16">
        <f t="shared" si="12"/>
        <v>-2.4457352491592532E-3</v>
      </c>
      <c r="N146" s="16">
        <f t="shared" si="13"/>
        <v>-2.4457352491592532E-3</v>
      </c>
      <c r="O146" s="18">
        <v>76.790000000000006</v>
      </c>
      <c r="P146" s="16">
        <f t="shared" si="14"/>
        <v>-6.9830596146384094E-3</v>
      </c>
      <c r="Q146" s="16">
        <f t="shared" si="15"/>
        <v>-6.9830596146384094E-3</v>
      </c>
      <c r="R146" s="18">
        <v>21.93</v>
      </c>
      <c r="S146" s="16">
        <f t="shared" si="16"/>
        <v>9.128251939753973E-4</v>
      </c>
      <c r="T146" s="16">
        <f t="shared" si="17"/>
        <v>0</v>
      </c>
    </row>
    <row r="147" spans="11:20" x14ac:dyDescent="0.3">
      <c r="K147" s="3">
        <v>42585</v>
      </c>
      <c r="L147" s="18">
        <v>32.340000000000003</v>
      </c>
      <c r="M147" s="16">
        <f t="shared" si="12"/>
        <v>-8.8875268158136178E-3</v>
      </c>
      <c r="N147" s="16">
        <f t="shared" si="13"/>
        <v>-8.8875268158136178E-3</v>
      </c>
      <c r="O147" s="18">
        <v>75.88</v>
      </c>
      <c r="P147" s="16">
        <f t="shared" si="14"/>
        <v>-1.1850501367365651E-2</v>
      </c>
      <c r="Q147" s="16">
        <f t="shared" si="15"/>
        <v>-1.1850501367365651E-2</v>
      </c>
      <c r="R147" s="18">
        <v>21.85</v>
      </c>
      <c r="S147" s="16">
        <f t="shared" si="16"/>
        <v>-3.6479708162333591E-3</v>
      </c>
      <c r="T147" s="16">
        <f t="shared" si="17"/>
        <v>-3.6479708162333591E-3</v>
      </c>
    </row>
    <row r="148" spans="11:20" x14ac:dyDescent="0.3">
      <c r="K148" s="3">
        <v>42586</v>
      </c>
      <c r="L148" s="18">
        <v>32.369999999999997</v>
      </c>
      <c r="M148" s="16">
        <f t="shared" si="12"/>
        <v>9.2764378478649157E-4</v>
      </c>
      <c r="N148" s="16">
        <f t="shared" si="13"/>
        <v>0</v>
      </c>
      <c r="O148" s="18">
        <v>76.27</v>
      </c>
      <c r="P148" s="16">
        <f t="shared" si="14"/>
        <v>5.1396942540853363E-3</v>
      </c>
      <c r="Q148" s="16">
        <f t="shared" si="15"/>
        <v>0</v>
      </c>
      <c r="R148" s="18">
        <v>21.93</v>
      </c>
      <c r="S148" s="16">
        <f t="shared" si="16"/>
        <v>3.6613272311212253E-3</v>
      </c>
      <c r="T148" s="16">
        <f t="shared" si="17"/>
        <v>0</v>
      </c>
    </row>
    <row r="149" spans="11:20" x14ac:dyDescent="0.3">
      <c r="K149" s="3">
        <v>42587</v>
      </c>
      <c r="L149" s="18">
        <v>32.82</v>
      </c>
      <c r="M149" s="16">
        <f t="shared" si="12"/>
        <v>1.3901760889712733E-2</v>
      </c>
      <c r="N149" s="16">
        <f t="shared" si="13"/>
        <v>0</v>
      </c>
      <c r="O149" s="18">
        <v>77.13</v>
      </c>
      <c r="P149" s="16">
        <f t="shared" si="14"/>
        <v>1.1275730955814911E-2</v>
      </c>
      <c r="Q149" s="16">
        <f t="shared" si="15"/>
        <v>0</v>
      </c>
      <c r="R149" s="18">
        <v>22.22</v>
      </c>
      <c r="S149" s="16">
        <f t="shared" si="16"/>
        <v>1.3223894208846287E-2</v>
      </c>
      <c r="T149" s="16">
        <f t="shared" si="17"/>
        <v>0</v>
      </c>
    </row>
    <row r="150" spans="11:20" x14ac:dyDescent="0.3">
      <c r="K150" s="3">
        <v>42590</v>
      </c>
      <c r="L150" s="18">
        <v>32.89</v>
      </c>
      <c r="M150" s="16">
        <f t="shared" si="12"/>
        <v>2.1328458257159344E-3</v>
      </c>
      <c r="N150" s="16">
        <f t="shared" si="13"/>
        <v>0</v>
      </c>
      <c r="O150" s="18">
        <v>77.59</v>
      </c>
      <c r="P150" s="16">
        <f t="shared" si="14"/>
        <v>5.963956955788996E-3</v>
      </c>
      <c r="Q150" s="16">
        <f t="shared" si="15"/>
        <v>0</v>
      </c>
      <c r="R150" s="18">
        <v>22.25</v>
      </c>
      <c r="S150" s="16">
        <f t="shared" si="16"/>
        <v>1.3501350135014523E-3</v>
      </c>
      <c r="T150" s="16">
        <f t="shared" si="17"/>
        <v>0</v>
      </c>
    </row>
    <row r="151" spans="11:20" x14ac:dyDescent="0.3">
      <c r="K151" s="3">
        <v>42591</v>
      </c>
      <c r="L151" s="18">
        <v>32.78</v>
      </c>
      <c r="M151" s="16">
        <f t="shared" si="12"/>
        <v>-3.3444816053511683E-3</v>
      </c>
      <c r="N151" s="16">
        <f t="shared" si="13"/>
        <v>-3.3444816053511683E-3</v>
      </c>
      <c r="O151" s="18">
        <v>77.53</v>
      </c>
      <c r="P151" s="16">
        <f t="shared" si="14"/>
        <v>-7.732955277742759E-4</v>
      </c>
      <c r="Q151" s="16">
        <f t="shared" si="15"/>
        <v>-7.732955277742759E-4</v>
      </c>
      <c r="R151" s="18">
        <v>22.13</v>
      </c>
      <c r="S151" s="16">
        <f t="shared" si="16"/>
        <v>-5.393258426966363E-3</v>
      </c>
      <c r="T151" s="16">
        <f t="shared" si="17"/>
        <v>-5.393258426966363E-3</v>
      </c>
    </row>
    <row r="152" spans="11:20" x14ac:dyDescent="0.3">
      <c r="K152" s="3">
        <v>42592</v>
      </c>
      <c r="L152" s="18">
        <v>32.33</v>
      </c>
      <c r="M152" s="16">
        <f t="shared" si="12"/>
        <v>-1.372788285539972E-2</v>
      </c>
      <c r="N152" s="16">
        <f t="shared" si="13"/>
        <v>-1.372788285539972E-2</v>
      </c>
      <c r="O152" s="18">
        <v>76.41</v>
      </c>
      <c r="P152" s="16">
        <f t="shared" si="14"/>
        <v>-1.4446020895137468E-2</v>
      </c>
      <c r="Q152" s="16">
        <f t="shared" si="15"/>
        <v>-1.4446020895137468E-2</v>
      </c>
      <c r="R152" s="18">
        <v>22.07</v>
      </c>
      <c r="S152" s="16">
        <f t="shared" si="16"/>
        <v>-2.7112516945322351E-3</v>
      </c>
      <c r="T152" s="16">
        <f t="shared" si="17"/>
        <v>-2.7112516945322351E-3</v>
      </c>
    </row>
    <row r="153" spans="11:20" x14ac:dyDescent="0.3">
      <c r="K153" s="3">
        <v>42593</v>
      </c>
      <c r="L153" s="18">
        <v>32.369999999999997</v>
      </c>
      <c r="M153" s="16">
        <f t="shared" si="12"/>
        <v>1.2372409526755224E-3</v>
      </c>
      <c r="N153" s="16">
        <f t="shared" si="13"/>
        <v>0</v>
      </c>
      <c r="O153" s="18">
        <v>76.069999999999993</v>
      </c>
      <c r="P153" s="16">
        <f t="shared" si="14"/>
        <v>-4.4496793613402197E-3</v>
      </c>
      <c r="Q153" s="16">
        <f t="shared" si="15"/>
        <v>-4.4496793613402197E-3</v>
      </c>
      <c r="R153" s="18">
        <v>21.97</v>
      </c>
      <c r="S153" s="16">
        <f t="shared" si="16"/>
        <v>-4.5310376076121983E-3</v>
      </c>
      <c r="T153" s="16">
        <f t="shared" si="17"/>
        <v>-4.5310376076121983E-3</v>
      </c>
    </row>
    <row r="154" spans="11:20" x14ac:dyDescent="0.3">
      <c r="K154" s="3">
        <v>42594</v>
      </c>
      <c r="L154" s="18">
        <v>32.619999999999997</v>
      </c>
      <c r="M154" s="16">
        <f t="shared" si="12"/>
        <v>7.7232004942848764E-3</v>
      </c>
      <c r="N154" s="16">
        <f t="shared" si="13"/>
        <v>0</v>
      </c>
      <c r="O154" s="18">
        <v>76.33</v>
      </c>
      <c r="P154" s="16">
        <f t="shared" si="14"/>
        <v>3.417904561588081E-3</v>
      </c>
      <c r="Q154" s="16">
        <f t="shared" si="15"/>
        <v>0</v>
      </c>
      <c r="R154" s="18">
        <v>22</v>
      </c>
      <c r="S154" s="16">
        <f t="shared" si="16"/>
        <v>1.365498406918686E-3</v>
      </c>
      <c r="T154" s="16">
        <f t="shared" si="17"/>
        <v>0</v>
      </c>
    </row>
    <row r="155" spans="11:20" x14ac:dyDescent="0.3">
      <c r="K155" s="3">
        <v>42598</v>
      </c>
      <c r="L155" s="18">
        <v>32.630000000000003</v>
      </c>
      <c r="M155" s="16">
        <f t="shared" si="12"/>
        <v>3.0656039239751465E-4</v>
      </c>
      <c r="N155" s="16">
        <f t="shared" si="13"/>
        <v>0</v>
      </c>
      <c r="O155" s="18">
        <v>76.67</v>
      </c>
      <c r="P155" s="16">
        <f t="shared" si="14"/>
        <v>4.4543429844099425E-3</v>
      </c>
      <c r="Q155" s="16">
        <f t="shared" si="15"/>
        <v>0</v>
      </c>
      <c r="R155" s="18">
        <v>22.07</v>
      </c>
      <c r="S155" s="16">
        <f t="shared" si="16"/>
        <v>3.1818181818181746E-3</v>
      </c>
      <c r="T155" s="16">
        <f t="shared" si="17"/>
        <v>0</v>
      </c>
    </row>
    <row r="156" spans="11:20" x14ac:dyDescent="0.3">
      <c r="K156" s="3">
        <v>42599</v>
      </c>
      <c r="L156" s="18">
        <v>32.64</v>
      </c>
      <c r="M156" s="16">
        <f t="shared" si="12"/>
        <v>3.0646644192455774E-4</v>
      </c>
      <c r="N156" s="16">
        <f t="shared" si="13"/>
        <v>0</v>
      </c>
      <c r="O156" s="18">
        <v>76.790000000000006</v>
      </c>
      <c r="P156" s="16">
        <f t="shared" si="14"/>
        <v>1.5651493413331163E-3</v>
      </c>
      <c r="Q156" s="16">
        <f t="shared" si="15"/>
        <v>0</v>
      </c>
      <c r="R156" s="18">
        <v>22.26</v>
      </c>
      <c r="S156" s="16">
        <f t="shared" si="16"/>
        <v>8.6089714544630436E-3</v>
      </c>
      <c r="T156" s="16">
        <f t="shared" si="17"/>
        <v>0</v>
      </c>
    </row>
    <row r="157" spans="11:20" x14ac:dyDescent="0.3">
      <c r="K157" s="3">
        <v>42600</v>
      </c>
      <c r="L157" s="18">
        <v>32.86</v>
      </c>
      <c r="M157" s="16">
        <f t="shared" si="12"/>
        <v>6.7401960784312376E-3</v>
      </c>
      <c r="N157" s="16">
        <f t="shared" si="13"/>
        <v>0</v>
      </c>
      <c r="O157" s="18">
        <v>77.41</v>
      </c>
      <c r="P157" s="16">
        <f t="shared" si="14"/>
        <v>8.0739679645784879E-3</v>
      </c>
      <c r="Q157" s="16">
        <f t="shared" si="15"/>
        <v>0</v>
      </c>
      <c r="R157" s="18">
        <v>22.46</v>
      </c>
      <c r="S157" s="16">
        <f t="shared" si="16"/>
        <v>8.9847259658579759E-3</v>
      </c>
      <c r="T157" s="16">
        <f t="shared" si="17"/>
        <v>0</v>
      </c>
    </row>
    <row r="158" spans="11:20" x14ac:dyDescent="0.3">
      <c r="K158" s="3">
        <v>42601</v>
      </c>
      <c r="L158" s="18">
        <v>32.869999999999997</v>
      </c>
      <c r="M158" s="16">
        <f t="shared" si="12"/>
        <v>3.0432136335956095E-4</v>
      </c>
      <c r="N158" s="16">
        <f t="shared" si="13"/>
        <v>0</v>
      </c>
      <c r="O158" s="18">
        <v>77.900000000000006</v>
      </c>
      <c r="P158" s="16">
        <f t="shared" si="14"/>
        <v>6.3299315333937844E-3</v>
      </c>
      <c r="Q158" s="16">
        <f t="shared" si="15"/>
        <v>0</v>
      </c>
      <c r="R158" s="18">
        <v>22.52</v>
      </c>
      <c r="S158" s="16">
        <f t="shared" si="16"/>
        <v>2.6714158504006491E-3</v>
      </c>
      <c r="T158" s="16">
        <f t="shared" si="17"/>
        <v>0</v>
      </c>
    </row>
    <row r="159" spans="11:20" x14ac:dyDescent="0.3">
      <c r="K159" s="3">
        <v>42604</v>
      </c>
      <c r="L159" s="18">
        <v>32.729999999999997</v>
      </c>
      <c r="M159" s="16">
        <f t="shared" si="12"/>
        <v>-4.2592029205963389E-3</v>
      </c>
      <c r="N159" s="16">
        <f t="shared" si="13"/>
        <v>-4.2592029205963389E-3</v>
      </c>
      <c r="O159" s="18">
        <v>77.33</v>
      </c>
      <c r="P159" s="16">
        <f t="shared" si="14"/>
        <v>-7.3170731707318248E-3</v>
      </c>
      <c r="Q159" s="16">
        <f t="shared" si="15"/>
        <v>-7.3170731707318248E-3</v>
      </c>
      <c r="R159" s="18">
        <v>22.45</v>
      </c>
      <c r="S159" s="16">
        <f t="shared" si="16"/>
        <v>-3.1083481349911679E-3</v>
      </c>
      <c r="T159" s="16">
        <f t="shared" si="17"/>
        <v>-3.1083481349911679E-3</v>
      </c>
    </row>
    <row r="160" spans="11:20" x14ac:dyDescent="0.3">
      <c r="K160" s="3">
        <v>42605</v>
      </c>
      <c r="L160" s="18">
        <v>32.68</v>
      </c>
      <c r="M160" s="16">
        <f t="shared" si="12"/>
        <v>-1.5276504735715069E-3</v>
      </c>
      <c r="N160" s="16">
        <f t="shared" si="13"/>
        <v>-1.5276504735715069E-3</v>
      </c>
      <c r="O160" s="18">
        <v>77.11</v>
      </c>
      <c r="P160" s="16">
        <f t="shared" si="14"/>
        <v>-2.8449502133712778E-3</v>
      </c>
      <c r="Q160" s="16">
        <f t="shared" si="15"/>
        <v>-2.8449502133712778E-3</v>
      </c>
      <c r="R160" s="18">
        <v>22.54</v>
      </c>
      <c r="S160" s="16">
        <f t="shared" si="16"/>
        <v>4.008908685968704E-3</v>
      </c>
      <c r="T160" s="16">
        <f t="shared" si="17"/>
        <v>0</v>
      </c>
    </row>
    <row r="161" spans="11:20" x14ac:dyDescent="0.3">
      <c r="K161" s="3">
        <v>42606</v>
      </c>
      <c r="L161" s="18">
        <v>32.799999999999997</v>
      </c>
      <c r="M161" s="16">
        <f t="shared" si="12"/>
        <v>3.6719706242349659E-3</v>
      </c>
      <c r="N161" s="16">
        <f t="shared" si="13"/>
        <v>0</v>
      </c>
      <c r="O161" s="18">
        <v>77.86</v>
      </c>
      <c r="P161" s="16">
        <f t="shared" si="14"/>
        <v>9.7263649332122171E-3</v>
      </c>
      <c r="Q161" s="16">
        <f t="shared" si="15"/>
        <v>0</v>
      </c>
      <c r="R161" s="18">
        <v>22.72</v>
      </c>
      <c r="S161" s="16">
        <f t="shared" si="16"/>
        <v>7.9858030168589167E-3</v>
      </c>
      <c r="T161" s="16">
        <f t="shared" si="17"/>
        <v>0</v>
      </c>
    </row>
    <row r="162" spans="11:20" x14ac:dyDescent="0.3">
      <c r="K162" s="3">
        <v>42607</v>
      </c>
      <c r="L162" s="18">
        <v>32.64</v>
      </c>
      <c r="M162" s="16">
        <f t="shared" si="12"/>
        <v>-4.8780487804876982E-3</v>
      </c>
      <c r="N162" s="16">
        <f t="shared" si="13"/>
        <v>-4.8780487804876982E-3</v>
      </c>
      <c r="O162" s="18">
        <v>77.52</v>
      </c>
      <c r="P162" s="16">
        <f t="shared" si="14"/>
        <v>-4.366812227074246E-3</v>
      </c>
      <c r="Q162" s="16">
        <f t="shared" si="15"/>
        <v>-4.366812227074246E-3</v>
      </c>
      <c r="R162" s="18">
        <v>22.74</v>
      </c>
      <c r="S162" s="16">
        <f t="shared" si="16"/>
        <v>8.8028169014076063E-4</v>
      </c>
      <c r="T162" s="16">
        <f t="shared" si="17"/>
        <v>0</v>
      </c>
    </row>
    <row r="163" spans="11:20" x14ac:dyDescent="0.3">
      <c r="K163" s="3">
        <v>42608</v>
      </c>
      <c r="L163" s="18">
        <v>32.590000000000003</v>
      </c>
      <c r="M163" s="16">
        <f t="shared" si="12"/>
        <v>-1.5318627450979783E-3</v>
      </c>
      <c r="N163" s="16">
        <f t="shared" si="13"/>
        <v>-1.5318627450979783E-3</v>
      </c>
      <c r="O163" s="18">
        <v>77.72</v>
      </c>
      <c r="P163" s="16">
        <f t="shared" si="14"/>
        <v>2.5799793601650745E-3</v>
      </c>
      <c r="Q163" s="16">
        <f t="shared" si="15"/>
        <v>0</v>
      </c>
      <c r="R163" s="18">
        <v>22.79</v>
      </c>
      <c r="S163" s="16">
        <f t="shared" si="16"/>
        <v>2.1987686895339476E-3</v>
      </c>
      <c r="T163" s="16">
        <f t="shared" si="17"/>
        <v>0</v>
      </c>
    </row>
    <row r="164" spans="11:20" x14ac:dyDescent="0.3">
      <c r="K164" s="3">
        <v>42611</v>
      </c>
      <c r="L164" s="18">
        <v>32.67</v>
      </c>
      <c r="M164" s="16">
        <f t="shared" si="12"/>
        <v>2.4547407180115499E-3</v>
      </c>
      <c r="N164" s="16">
        <f t="shared" si="13"/>
        <v>0</v>
      </c>
      <c r="O164" s="18">
        <v>77.489999999999995</v>
      </c>
      <c r="P164" s="16">
        <f t="shared" si="14"/>
        <v>-2.9593412249100393E-3</v>
      </c>
      <c r="Q164" s="16">
        <f t="shared" si="15"/>
        <v>-2.9593412249100393E-3</v>
      </c>
      <c r="R164" s="18">
        <v>22.71</v>
      </c>
      <c r="S164" s="16">
        <f t="shared" si="16"/>
        <v>-3.5103115401491358E-3</v>
      </c>
      <c r="T164" s="16">
        <f t="shared" si="17"/>
        <v>-3.5103115401491358E-3</v>
      </c>
    </row>
    <row r="165" spans="11:20" x14ac:dyDescent="0.3">
      <c r="K165" s="3">
        <v>42612</v>
      </c>
      <c r="L165" s="18">
        <v>33.119999999999997</v>
      </c>
      <c r="M165" s="16">
        <f t="shared" si="12"/>
        <v>1.3774104683195398E-2</v>
      </c>
      <c r="N165" s="16">
        <f t="shared" si="13"/>
        <v>0</v>
      </c>
      <c r="O165" s="18">
        <v>78.19</v>
      </c>
      <c r="P165" s="16">
        <f t="shared" si="14"/>
        <v>9.0334236675699842E-3</v>
      </c>
      <c r="Q165" s="16">
        <f t="shared" si="15"/>
        <v>0</v>
      </c>
      <c r="R165" s="18">
        <v>22.95</v>
      </c>
      <c r="S165" s="16">
        <f t="shared" si="16"/>
        <v>1.0568031704095038E-2</v>
      </c>
      <c r="T165" s="16">
        <f t="shared" si="17"/>
        <v>0</v>
      </c>
    </row>
    <row r="166" spans="11:20" x14ac:dyDescent="0.3">
      <c r="K166" s="3">
        <v>42613</v>
      </c>
      <c r="L166" s="18">
        <v>33.340000000000003</v>
      </c>
      <c r="M166" s="16">
        <f t="shared" si="12"/>
        <v>6.6425120772948265E-3</v>
      </c>
      <c r="N166" s="16">
        <f t="shared" si="13"/>
        <v>0</v>
      </c>
      <c r="O166" s="18">
        <v>78.739999999999995</v>
      </c>
      <c r="P166" s="16">
        <f t="shared" si="14"/>
        <v>7.0341475892057304E-3</v>
      </c>
      <c r="Q166" s="16">
        <f t="shared" si="15"/>
        <v>0</v>
      </c>
      <c r="R166" s="18">
        <v>23.1</v>
      </c>
      <c r="S166" s="16">
        <f t="shared" si="16"/>
        <v>6.5359477124184995E-3</v>
      </c>
      <c r="T166" s="16">
        <f t="shared" si="17"/>
        <v>0</v>
      </c>
    </row>
    <row r="167" spans="11:20" x14ac:dyDescent="0.3">
      <c r="K167" s="3">
        <v>42614</v>
      </c>
      <c r="L167" s="18">
        <v>33.32</v>
      </c>
      <c r="M167" s="16">
        <f t="shared" si="12"/>
        <v>-5.9988002399524731E-4</v>
      </c>
      <c r="N167" s="16">
        <f t="shared" si="13"/>
        <v>-5.9988002399524731E-4</v>
      </c>
      <c r="O167" s="18">
        <v>78.790000000000006</v>
      </c>
      <c r="P167" s="16">
        <f t="shared" si="14"/>
        <v>6.3500127000271078E-4</v>
      </c>
      <c r="Q167" s="16">
        <f t="shared" si="15"/>
        <v>0</v>
      </c>
      <c r="R167" s="18">
        <v>22.96</v>
      </c>
      <c r="S167" s="16">
        <f t="shared" si="16"/>
        <v>-6.0606060606060996E-3</v>
      </c>
      <c r="T167" s="16">
        <f t="shared" si="17"/>
        <v>-6.0606060606060996E-3</v>
      </c>
    </row>
    <row r="168" spans="11:20" x14ac:dyDescent="0.3">
      <c r="K168" s="3">
        <v>42615</v>
      </c>
      <c r="L168" s="18">
        <v>33.409999999999997</v>
      </c>
      <c r="M168" s="16">
        <f t="shared" si="12"/>
        <v>2.7010804321727644E-3</v>
      </c>
      <c r="N168" s="16">
        <f t="shared" si="13"/>
        <v>0</v>
      </c>
      <c r="O168" s="18">
        <v>79.239999999999995</v>
      </c>
      <c r="P168" s="16">
        <f t="shared" si="14"/>
        <v>5.7113846934888635E-3</v>
      </c>
      <c r="Q168" s="16">
        <f t="shared" si="15"/>
        <v>0</v>
      </c>
      <c r="R168" s="18">
        <v>23.11</v>
      </c>
      <c r="S168" s="16">
        <f t="shared" si="16"/>
        <v>6.5331010452960303E-3</v>
      </c>
      <c r="T168" s="16">
        <f t="shared" si="17"/>
        <v>0</v>
      </c>
    </row>
    <row r="169" spans="11:20" x14ac:dyDescent="0.3">
      <c r="K169" s="3">
        <v>42619</v>
      </c>
      <c r="L169" s="18">
        <v>33.97</v>
      </c>
      <c r="M169" s="16">
        <f t="shared" si="12"/>
        <v>1.6761448668063617E-2</v>
      </c>
      <c r="N169" s="16">
        <f t="shared" si="13"/>
        <v>0</v>
      </c>
      <c r="O169" s="18">
        <v>80.209999999999994</v>
      </c>
      <c r="P169" s="16">
        <f t="shared" si="14"/>
        <v>1.2241292276627957E-2</v>
      </c>
      <c r="Q169" s="16">
        <f t="shared" si="15"/>
        <v>0</v>
      </c>
      <c r="R169" s="18">
        <v>23.22</v>
      </c>
      <c r="S169" s="16">
        <f t="shared" si="16"/>
        <v>4.7598442232799076E-3</v>
      </c>
      <c r="T169" s="16">
        <f t="shared" si="17"/>
        <v>0</v>
      </c>
    </row>
    <row r="170" spans="11:20" x14ac:dyDescent="0.3">
      <c r="K170" s="3">
        <v>42620</v>
      </c>
      <c r="L170" s="18">
        <v>34.020000000000003</v>
      </c>
      <c r="M170" s="16">
        <f t="shared" si="12"/>
        <v>1.4718869590817363E-3</v>
      </c>
      <c r="N170" s="16">
        <f t="shared" si="13"/>
        <v>0</v>
      </c>
      <c r="O170" s="18">
        <v>80.3</v>
      </c>
      <c r="P170" s="16">
        <f t="shared" si="14"/>
        <v>1.1220546066574855E-3</v>
      </c>
      <c r="Q170" s="16">
        <f t="shared" si="15"/>
        <v>0</v>
      </c>
      <c r="R170" s="18">
        <v>23.19</v>
      </c>
      <c r="S170" s="16">
        <f t="shared" si="16"/>
        <v>-1.2919896640826156E-3</v>
      </c>
      <c r="T170" s="16">
        <f t="shared" si="17"/>
        <v>-1.2919896640826156E-3</v>
      </c>
    </row>
    <row r="171" spans="11:20" x14ac:dyDescent="0.3">
      <c r="K171" s="3">
        <v>42621</v>
      </c>
      <c r="L171" s="18">
        <v>34.19</v>
      </c>
      <c r="M171" s="16">
        <f t="shared" si="12"/>
        <v>4.9970605526159506E-3</v>
      </c>
      <c r="N171" s="16">
        <f t="shared" si="13"/>
        <v>0</v>
      </c>
      <c r="O171" s="18">
        <v>81.489999999999995</v>
      </c>
      <c r="P171" s="16">
        <f t="shared" si="14"/>
        <v>1.4819427148194286E-2</v>
      </c>
      <c r="Q171" s="16">
        <f t="shared" si="15"/>
        <v>0</v>
      </c>
      <c r="R171" s="18">
        <v>23.44</v>
      </c>
      <c r="S171" s="16">
        <f t="shared" si="16"/>
        <v>1.0780508840017244E-2</v>
      </c>
      <c r="T171" s="16">
        <f t="shared" si="17"/>
        <v>0</v>
      </c>
    </row>
    <row r="172" spans="11:20" x14ac:dyDescent="0.3">
      <c r="K172" s="3">
        <v>42622</v>
      </c>
      <c r="L172" s="18">
        <v>33.85</v>
      </c>
      <c r="M172" s="16">
        <f t="shared" si="12"/>
        <v>-9.9444281953786628E-3</v>
      </c>
      <c r="N172" s="16">
        <f t="shared" si="13"/>
        <v>-9.9444281953786628E-3</v>
      </c>
      <c r="O172" s="18">
        <v>80.81</v>
      </c>
      <c r="P172" s="16">
        <f t="shared" si="14"/>
        <v>-8.3445821573198131E-3</v>
      </c>
      <c r="Q172" s="16">
        <f t="shared" si="15"/>
        <v>-8.3445821573198131E-3</v>
      </c>
      <c r="R172" s="18">
        <v>23.3</v>
      </c>
      <c r="S172" s="16">
        <f t="shared" si="16"/>
        <v>-5.9726962457338217E-3</v>
      </c>
      <c r="T172" s="16">
        <f t="shared" si="17"/>
        <v>-5.9726962457338217E-3</v>
      </c>
    </row>
    <row r="173" spans="11:20" x14ac:dyDescent="0.3">
      <c r="K173" s="3">
        <v>42625</v>
      </c>
      <c r="L173" s="18">
        <v>33.24</v>
      </c>
      <c r="M173" s="16">
        <f t="shared" si="12"/>
        <v>-1.8020679468242262E-2</v>
      </c>
      <c r="N173" s="16">
        <f t="shared" si="13"/>
        <v>-1.8020679468242262E-2</v>
      </c>
      <c r="O173" s="18">
        <v>78.5</v>
      </c>
      <c r="P173" s="16">
        <f t="shared" si="14"/>
        <v>-2.8585571092686557E-2</v>
      </c>
      <c r="Q173" s="16">
        <f t="shared" si="15"/>
        <v>-2.8585571092686557E-2</v>
      </c>
      <c r="R173" s="18">
        <v>22.9</v>
      </c>
      <c r="S173" s="16">
        <f t="shared" si="16"/>
        <v>-1.7167381974249052E-2</v>
      </c>
      <c r="T173" s="16">
        <f t="shared" si="17"/>
        <v>-1.7167381974249052E-2</v>
      </c>
    </row>
    <row r="174" spans="11:20" x14ac:dyDescent="0.3">
      <c r="K174" s="3">
        <v>42627</v>
      </c>
      <c r="L174" s="18">
        <v>33.31</v>
      </c>
      <c r="M174" s="16">
        <f t="shared" si="12"/>
        <v>2.1058965102287441E-3</v>
      </c>
      <c r="N174" s="16">
        <f t="shared" si="13"/>
        <v>0</v>
      </c>
      <c r="O174" s="18">
        <v>79.41</v>
      </c>
      <c r="P174" s="16">
        <f t="shared" si="14"/>
        <v>1.1592356687898153E-2</v>
      </c>
      <c r="Q174" s="16">
        <f t="shared" si="15"/>
        <v>0</v>
      </c>
      <c r="R174" s="18">
        <v>23.05</v>
      </c>
      <c r="S174" s="16">
        <f t="shared" si="16"/>
        <v>6.5502183406114245E-3</v>
      </c>
      <c r="T174" s="16">
        <f t="shared" si="17"/>
        <v>0</v>
      </c>
    </row>
    <row r="175" spans="11:20" x14ac:dyDescent="0.3">
      <c r="K175" s="3">
        <v>42628</v>
      </c>
      <c r="L175" s="18">
        <v>33.340000000000003</v>
      </c>
      <c r="M175" s="16">
        <f t="shared" si="12"/>
        <v>9.0063044130905823E-4</v>
      </c>
      <c r="N175" s="16">
        <f t="shared" si="13"/>
        <v>0</v>
      </c>
      <c r="O175" s="18">
        <v>79.53</v>
      </c>
      <c r="P175" s="16">
        <f t="shared" si="14"/>
        <v>1.5111446921043381E-3</v>
      </c>
      <c r="Q175" s="16">
        <f t="shared" si="15"/>
        <v>0</v>
      </c>
      <c r="R175" s="18">
        <v>23.06</v>
      </c>
      <c r="S175" s="16">
        <f t="shared" si="16"/>
        <v>4.3383947939257261E-4</v>
      </c>
      <c r="T175" s="16">
        <f t="shared" si="17"/>
        <v>0</v>
      </c>
    </row>
    <row r="176" spans="11:20" x14ac:dyDescent="0.3">
      <c r="K176" s="3">
        <v>42629</v>
      </c>
      <c r="L176" s="18">
        <v>33.450000000000003</v>
      </c>
      <c r="M176" s="16">
        <f t="shared" si="12"/>
        <v>3.2993401319736382E-3</v>
      </c>
      <c r="N176" s="16">
        <f t="shared" si="13"/>
        <v>0</v>
      </c>
      <c r="O176" s="18">
        <v>79.739999999999995</v>
      </c>
      <c r="P176" s="16">
        <f t="shared" si="14"/>
        <v>2.6405130139568467E-3</v>
      </c>
      <c r="Q176" s="16">
        <f t="shared" si="15"/>
        <v>0</v>
      </c>
      <c r="R176" s="18">
        <v>23.14</v>
      </c>
      <c r="S176" s="16">
        <f t="shared" si="16"/>
        <v>3.4692107545533091E-3</v>
      </c>
      <c r="T176" s="16">
        <f t="shared" si="17"/>
        <v>0</v>
      </c>
    </row>
    <row r="177" spans="11:20" x14ac:dyDescent="0.3">
      <c r="K177" s="3">
        <v>42632</v>
      </c>
      <c r="L177" s="18">
        <v>33.56</v>
      </c>
      <c r="M177" s="16">
        <f t="shared" si="12"/>
        <v>3.2884902840060182E-3</v>
      </c>
      <c r="N177" s="16">
        <f t="shared" si="13"/>
        <v>0</v>
      </c>
      <c r="O177" s="18">
        <v>80.099999999999994</v>
      </c>
      <c r="P177" s="16">
        <f t="shared" si="14"/>
        <v>4.5146726862301811E-3</v>
      </c>
      <c r="Q177" s="16">
        <f t="shared" si="15"/>
        <v>0</v>
      </c>
      <c r="R177" s="18">
        <v>23.19</v>
      </c>
      <c r="S177" s="16">
        <f t="shared" si="16"/>
        <v>2.160760587726962E-3</v>
      </c>
      <c r="T177" s="16">
        <f t="shared" si="17"/>
        <v>0</v>
      </c>
    </row>
    <row r="178" spans="11:20" x14ac:dyDescent="0.3">
      <c r="K178" s="3">
        <v>42633</v>
      </c>
      <c r="L178" s="18">
        <v>33.6</v>
      </c>
      <c r="M178" s="16">
        <f t="shared" si="12"/>
        <v>1.1918951132299238E-3</v>
      </c>
      <c r="N178" s="16">
        <f t="shared" si="13"/>
        <v>0</v>
      </c>
      <c r="O178" s="18">
        <v>80.13</v>
      </c>
      <c r="P178" s="16">
        <f t="shared" si="14"/>
        <v>3.7453183520597122E-4</v>
      </c>
      <c r="Q178" s="16">
        <f t="shared" si="15"/>
        <v>0</v>
      </c>
      <c r="R178" s="18">
        <v>23.24</v>
      </c>
      <c r="S178" s="16">
        <f t="shared" si="16"/>
        <v>2.1561017680034045E-3</v>
      </c>
      <c r="T178" s="16">
        <f t="shared" si="17"/>
        <v>0</v>
      </c>
    </row>
    <row r="179" spans="11:20" x14ac:dyDescent="0.3">
      <c r="K179" s="3">
        <v>42634</v>
      </c>
      <c r="L179" s="18">
        <v>33.61</v>
      </c>
      <c r="M179" s="16">
        <f t="shared" si="12"/>
        <v>2.9761904761893554E-4</v>
      </c>
      <c r="N179" s="16">
        <f t="shared" si="13"/>
        <v>0</v>
      </c>
      <c r="O179" s="18">
        <v>80.05</v>
      </c>
      <c r="P179" s="16">
        <f t="shared" si="14"/>
        <v>-9.9837763634091914E-4</v>
      </c>
      <c r="Q179" s="16">
        <f t="shared" si="15"/>
        <v>-9.9837763634091914E-4</v>
      </c>
      <c r="R179" s="18">
        <v>23.23</v>
      </c>
      <c r="S179" s="16">
        <f t="shared" si="16"/>
        <v>-4.3029259896720795E-4</v>
      </c>
      <c r="T179" s="16">
        <f t="shared" si="17"/>
        <v>-4.3029259896720795E-4</v>
      </c>
    </row>
    <row r="180" spans="11:20" x14ac:dyDescent="0.3">
      <c r="K180" s="3">
        <v>42635</v>
      </c>
      <c r="L180" s="18">
        <v>33.99</v>
      </c>
      <c r="M180" s="16">
        <f t="shared" si="12"/>
        <v>1.13061588812855E-2</v>
      </c>
      <c r="N180" s="16">
        <f t="shared" si="13"/>
        <v>0</v>
      </c>
      <c r="O180" s="18">
        <v>81.08</v>
      </c>
      <c r="P180" s="16">
        <f t="shared" si="14"/>
        <v>1.2866958151155572E-2</v>
      </c>
      <c r="Q180" s="16">
        <f t="shared" si="15"/>
        <v>0</v>
      </c>
      <c r="R180" s="18">
        <v>23.49</v>
      </c>
      <c r="S180" s="16">
        <f t="shared" si="16"/>
        <v>1.1192423590185019E-2</v>
      </c>
      <c r="T180" s="16">
        <f t="shared" si="17"/>
        <v>0</v>
      </c>
    </row>
    <row r="181" spans="11:20" x14ac:dyDescent="0.3">
      <c r="K181" s="3">
        <v>42636</v>
      </c>
      <c r="L181" s="18">
        <v>33.85</v>
      </c>
      <c r="M181" s="16">
        <f t="shared" si="12"/>
        <v>-4.1188584877905887E-3</v>
      </c>
      <c r="N181" s="16">
        <f t="shared" si="13"/>
        <v>-4.1188584877905887E-3</v>
      </c>
      <c r="O181" s="18">
        <v>80.8</v>
      </c>
      <c r="P181" s="16">
        <f t="shared" si="14"/>
        <v>-3.453379378391741E-3</v>
      </c>
      <c r="Q181" s="16">
        <f t="shared" si="15"/>
        <v>-3.453379378391741E-3</v>
      </c>
      <c r="R181" s="18">
        <v>23.51</v>
      </c>
      <c r="S181" s="16">
        <f t="shared" si="16"/>
        <v>8.5142613878264051E-4</v>
      </c>
      <c r="T181" s="16">
        <f t="shared" si="17"/>
        <v>0</v>
      </c>
    </row>
    <row r="182" spans="11:20" x14ac:dyDescent="0.3">
      <c r="K182" s="3">
        <v>42639</v>
      </c>
      <c r="L182" s="18">
        <v>33.5</v>
      </c>
      <c r="M182" s="16">
        <f t="shared" si="12"/>
        <v>-1.0339734121122657E-2</v>
      </c>
      <c r="N182" s="16">
        <f t="shared" si="13"/>
        <v>-1.0339734121122657E-2</v>
      </c>
      <c r="O182" s="18">
        <v>80.459999999999994</v>
      </c>
      <c r="P182" s="16">
        <f t="shared" si="14"/>
        <v>-4.2079207920792117E-3</v>
      </c>
      <c r="Q182" s="16">
        <f t="shared" si="15"/>
        <v>-4.2079207920792117E-3</v>
      </c>
      <c r="R182" s="18">
        <v>23.42</v>
      </c>
      <c r="S182" s="16">
        <f t="shared" si="16"/>
        <v>-3.8281582305401685E-3</v>
      </c>
      <c r="T182" s="16">
        <f t="shared" si="17"/>
        <v>-3.8281582305401685E-3</v>
      </c>
    </row>
    <row r="183" spans="11:20" x14ac:dyDescent="0.3">
      <c r="K183" s="3">
        <v>42640</v>
      </c>
      <c r="L183" s="18">
        <v>33.43</v>
      </c>
      <c r="M183" s="16">
        <f t="shared" si="12"/>
        <v>-2.089552238806025E-3</v>
      </c>
      <c r="N183" s="16">
        <f t="shared" si="13"/>
        <v>-2.089552238806025E-3</v>
      </c>
      <c r="O183" s="18">
        <v>80.239999999999995</v>
      </c>
      <c r="P183" s="16">
        <f t="shared" si="14"/>
        <v>-2.7342779020631536E-3</v>
      </c>
      <c r="Q183" s="16">
        <f t="shared" si="15"/>
        <v>-2.7342779020631536E-3</v>
      </c>
      <c r="R183" s="18">
        <v>23.41</v>
      </c>
      <c r="S183" s="16">
        <f t="shared" si="16"/>
        <v>-4.2698548249364698E-4</v>
      </c>
      <c r="T183" s="16">
        <f t="shared" si="17"/>
        <v>-4.2698548249364698E-4</v>
      </c>
    </row>
    <row r="184" spans="11:20" x14ac:dyDescent="0.3">
      <c r="K184" s="3">
        <v>42641</v>
      </c>
      <c r="L184" s="18">
        <v>33.51</v>
      </c>
      <c r="M184" s="16">
        <f t="shared" si="12"/>
        <v>2.3930601256356709E-3</v>
      </c>
      <c r="N184" s="16">
        <f t="shared" si="13"/>
        <v>0</v>
      </c>
      <c r="O184" s="18">
        <v>81.05</v>
      </c>
      <c r="P184" s="16">
        <f t="shared" si="14"/>
        <v>1.0094715852442704E-2</v>
      </c>
      <c r="Q184" s="16">
        <f t="shared" si="15"/>
        <v>0</v>
      </c>
      <c r="R184" s="18">
        <v>23.54</v>
      </c>
      <c r="S184" s="16">
        <f t="shared" si="16"/>
        <v>5.5531824006833652E-3</v>
      </c>
      <c r="T184" s="16">
        <f t="shared" si="17"/>
        <v>0</v>
      </c>
    </row>
    <row r="185" spans="11:20" x14ac:dyDescent="0.3">
      <c r="K185" s="3">
        <v>42642</v>
      </c>
      <c r="L185" s="18">
        <v>32.799999999999997</v>
      </c>
      <c r="M185" s="16">
        <f t="shared" si="12"/>
        <v>-2.1187705162638015E-2</v>
      </c>
      <c r="N185" s="16">
        <f t="shared" si="13"/>
        <v>-2.1187705162638015E-2</v>
      </c>
      <c r="O185" s="18">
        <v>78.510000000000005</v>
      </c>
      <c r="P185" s="16">
        <f t="shared" si="14"/>
        <v>-3.1338679827267013E-2</v>
      </c>
      <c r="Q185" s="16">
        <f t="shared" si="15"/>
        <v>-3.1338679827267013E-2</v>
      </c>
      <c r="R185" s="18">
        <v>23.01</v>
      </c>
      <c r="S185" s="16">
        <f t="shared" si="16"/>
        <v>-2.2514868309260749E-2</v>
      </c>
      <c r="T185" s="16">
        <f t="shared" si="17"/>
        <v>-2.2514868309260749E-2</v>
      </c>
    </row>
    <row r="186" spans="11:20" x14ac:dyDescent="0.3">
      <c r="K186" s="3">
        <v>42643</v>
      </c>
      <c r="L186" s="18">
        <v>32.92</v>
      </c>
      <c r="M186" s="16">
        <f t="shared" si="12"/>
        <v>3.658536585366079E-3</v>
      </c>
      <c r="N186" s="16">
        <f t="shared" si="13"/>
        <v>0</v>
      </c>
      <c r="O186" s="18">
        <v>79.709999999999994</v>
      </c>
      <c r="P186" s="16">
        <f t="shared" si="14"/>
        <v>1.5284677111195855E-2</v>
      </c>
      <c r="Q186" s="16">
        <f t="shared" si="15"/>
        <v>0</v>
      </c>
      <c r="R186" s="18">
        <v>23.16</v>
      </c>
      <c r="S186" s="16">
        <f t="shared" si="16"/>
        <v>6.5189048239895353E-3</v>
      </c>
      <c r="T186" s="16">
        <f t="shared" si="17"/>
        <v>0</v>
      </c>
    </row>
    <row r="187" spans="11:20" x14ac:dyDescent="0.3">
      <c r="K187" s="3">
        <v>42646</v>
      </c>
      <c r="L187" s="18">
        <v>33.47</v>
      </c>
      <c r="M187" s="16">
        <f t="shared" si="12"/>
        <v>1.6707168894289026E-2</v>
      </c>
      <c r="N187" s="16">
        <f t="shared" si="13"/>
        <v>0</v>
      </c>
      <c r="O187" s="18">
        <v>82.03</v>
      </c>
      <c r="P187" s="16">
        <f t="shared" si="14"/>
        <v>2.9105507464559199E-2</v>
      </c>
      <c r="Q187" s="16">
        <f t="shared" si="15"/>
        <v>0</v>
      </c>
      <c r="R187" s="18">
        <v>23.5</v>
      </c>
      <c r="S187" s="16">
        <f t="shared" si="16"/>
        <v>1.4680483592400595E-2</v>
      </c>
      <c r="T187" s="16">
        <f t="shared" si="17"/>
        <v>0</v>
      </c>
    </row>
    <row r="188" spans="11:20" x14ac:dyDescent="0.3">
      <c r="K188" s="3">
        <v>42647</v>
      </c>
      <c r="L188" s="18">
        <v>33.590000000000003</v>
      </c>
      <c r="M188" s="16">
        <f t="shared" si="12"/>
        <v>3.5853002688976954E-3</v>
      </c>
      <c r="N188" s="16">
        <f t="shared" si="13"/>
        <v>0</v>
      </c>
      <c r="O188" s="18">
        <v>82.75</v>
      </c>
      <c r="P188" s="16">
        <f t="shared" si="14"/>
        <v>8.7772766061195995E-3</v>
      </c>
      <c r="Q188" s="16">
        <f t="shared" si="15"/>
        <v>0</v>
      </c>
      <c r="R188" s="18">
        <v>23.59</v>
      </c>
      <c r="S188" s="16">
        <f t="shared" si="16"/>
        <v>3.829787234042481E-3</v>
      </c>
      <c r="T188" s="16">
        <f t="shared" si="17"/>
        <v>0</v>
      </c>
    </row>
    <row r="189" spans="11:20" x14ac:dyDescent="0.3">
      <c r="K189" s="3">
        <v>42648</v>
      </c>
      <c r="L189" s="18">
        <v>33.51</v>
      </c>
      <c r="M189" s="16">
        <f t="shared" si="12"/>
        <v>-2.3816612086932087E-3</v>
      </c>
      <c r="N189" s="16">
        <f t="shared" si="13"/>
        <v>-2.3816612086932087E-3</v>
      </c>
      <c r="O189" s="18">
        <v>82.98</v>
      </c>
      <c r="P189" s="16">
        <f t="shared" si="14"/>
        <v>2.7794561933536244E-3</v>
      </c>
      <c r="Q189" s="16">
        <f t="shared" si="15"/>
        <v>0</v>
      </c>
      <c r="R189" s="18">
        <v>23.71</v>
      </c>
      <c r="S189" s="16">
        <f t="shared" si="16"/>
        <v>5.0869012293344174E-3</v>
      </c>
      <c r="T189" s="16">
        <f t="shared" si="17"/>
        <v>0</v>
      </c>
    </row>
    <row r="190" spans="11:20" x14ac:dyDescent="0.3">
      <c r="K190" s="3">
        <v>42649</v>
      </c>
      <c r="L190" s="18">
        <v>33.36</v>
      </c>
      <c r="M190" s="16">
        <f t="shared" si="12"/>
        <v>-4.4762757385854446E-3</v>
      </c>
      <c r="N190" s="16">
        <f t="shared" si="13"/>
        <v>-4.4762757385854446E-3</v>
      </c>
      <c r="O190" s="18">
        <v>82.86</v>
      </c>
      <c r="P190" s="16">
        <f t="shared" si="14"/>
        <v>-1.4461315979754641E-3</v>
      </c>
      <c r="Q190" s="16">
        <f t="shared" si="15"/>
        <v>-1.4461315979754641E-3</v>
      </c>
      <c r="R190" s="18">
        <v>23.6</v>
      </c>
      <c r="S190" s="16">
        <f t="shared" si="16"/>
        <v>-4.6393926613242931E-3</v>
      </c>
      <c r="T190" s="16">
        <f t="shared" si="17"/>
        <v>-4.6393926613242931E-3</v>
      </c>
    </row>
    <row r="191" spans="11:20" x14ac:dyDescent="0.3">
      <c r="K191" s="3">
        <v>42650</v>
      </c>
      <c r="L191" s="18">
        <v>33.340000000000003</v>
      </c>
      <c r="M191" s="16">
        <f t="shared" si="12"/>
        <v>-5.9952038369293081E-4</v>
      </c>
      <c r="N191" s="16">
        <f t="shared" si="13"/>
        <v>-5.9952038369293081E-4</v>
      </c>
      <c r="O191" s="18">
        <v>82.9</v>
      </c>
      <c r="P191" s="16">
        <f t="shared" si="14"/>
        <v>4.8274197441466882E-4</v>
      </c>
      <c r="Q191" s="16">
        <f t="shared" si="15"/>
        <v>0</v>
      </c>
      <c r="R191" s="18">
        <v>23.5</v>
      </c>
      <c r="S191" s="16">
        <f t="shared" si="16"/>
        <v>-4.2372881355933201E-3</v>
      </c>
      <c r="T191" s="16">
        <f t="shared" si="17"/>
        <v>-4.2372881355933201E-3</v>
      </c>
    </row>
    <row r="192" spans="11:20" x14ac:dyDescent="0.3">
      <c r="K192" s="3">
        <v>42653</v>
      </c>
      <c r="L192" s="18">
        <v>33.36</v>
      </c>
      <c r="M192" s="16">
        <f t="shared" si="12"/>
        <v>5.9988002399502527E-4</v>
      </c>
      <c r="N192" s="16">
        <f t="shared" si="13"/>
        <v>0</v>
      </c>
      <c r="O192" s="18">
        <v>82.88</v>
      </c>
      <c r="P192" s="16">
        <f t="shared" si="14"/>
        <v>-2.4125452352241616E-4</v>
      </c>
      <c r="Q192" s="16">
        <f t="shared" si="15"/>
        <v>-2.4125452352241616E-4</v>
      </c>
      <c r="R192" s="18">
        <v>23.58</v>
      </c>
      <c r="S192" s="16">
        <f t="shared" si="16"/>
        <v>3.4042553191488967E-3</v>
      </c>
      <c r="T192" s="16">
        <f t="shared" si="17"/>
        <v>0</v>
      </c>
    </row>
    <row r="193" spans="11:20" x14ac:dyDescent="0.3">
      <c r="K193" s="3">
        <v>42656</v>
      </c>
      <c r="L193" s="18">
        <v>32.89</v>
      </c>
      <c r="M193" s="16">
        <f t="shared" si="12"/>
        <v>-1.4088729016786483E-2</v>
      </c>
      <c r="N193" s="16">
        <f t="shared" si="13"/>
        <v>-1.4088729016786483E-2</v>
      </c>
      <c r="O193" s="18">
        <v>81.260000000000005</v>
      </c>
      <c r="P193" s="16">
        <f t="shared" si="14"/>
        <v>-1.9546332046331938E-2</v>
      </c>
      <c r="Q193" s="16">
        <f t="shared" si="15"/>
        <v>-1.9546332046331938E-2</v>
      </c>
      <c r="R193" s="18">
        <v>23.18</v>
      </c>
      <c r="S193" s="16">
        <f t="shared" si="16"/>
        <v>-1.6963528413910023E-2</v>
      </c>
      <c r="T193" s="16">
        <f t="shared" si="17"/>
        <v>-1.6963528413910023E-2</v>
      </c>
    </row>
    <row r="194" spans="11:20" x14ac:dyDescent="0.3">
      <c r="K194" s="3">
        <v>42657</v>
      </c>
      <c r="L194" s="18">
        <v>32.97</v>
      </c>
      <c r="M194" s="16">
        <f t="shared" si="12"/>
        <v>2.4323502584371326E-3</v>
      </c>
      <c r="N194" s="16">
        <f t="shared" si="13"/>
        <v>0</v>
      </c>
      <c r="O194" s="18">
        <v>81.61</v>
      </c>
      <c r="P194" s="16">
        <f t="shared" si="14"/>
        <v>4.3071621954220429E-3</v>
      </c>
      <c r="Q194" s="16">
        <f t="shared" si="15"/>
        <v>0</v>
      </c>
      <c r="R194" s="18">
        <v>23.24</v>
      </c>
      <c r="S194" s="16">
        <f t="shared" si="16"/>
        <v>2.5884383088869978E-3</v>
      </c>
      <c r="T194" s="16">
        <f t="shared" si="17"/>
        <v>0</v>
      </c>
    </row>
    <row r="195" spans="11:20" x14ac:dyDescent="0.3">
      <c r="K195" s="3">
        <v>42660</v>
      </c>
      <c r="L195" s="18">
        <v>32.840000000000003</v>
      </c>
      <c r="M195" s="16">
        <f t="shared" si="12"/>
        <v>-3.9429784652713629E-3</v>
      </c>
      <c r="N195" s="16">
        <f t="shared" si="13"/>
        <v>-3.9429784652713629E-3</v>
      </c>
      <c r="O195" s="18">
        <v>80.900000000000006</v>
      </c>
      <c r="P195" s="16">
        <f t="shared" si="14"/>
        <v>-8.699914226197647E-3</v>
      </c>
      <c r="Q195" s="16">
        <f t="shared" si="15"/>
        <v>-8.699914226197647E-3</v>
      </c>
      <c r="R195" s="18">
        <v>23.07</v>
      </c>
      <c r="S195" s="16">
        <f t="shared" si="16"/>
        <v>-7.3149741824439785E-3</v>
      </c>
      <c r="T195" s="16">
        <f t="shared" si="17"/>
        <v>-7.3149741824439785E-3</v>
      </c>
    </row>
    <row r="196" spans="11:20" x14ac:dyDescent="0.3">
      <c r="K196" s="3">
        <v>42661</v>
      </c>
      <c r="L196" s="18">
        <v>33.46</v>
      </c>
      <c r="M196" s="16">
        <f t="shared" ref="M196:M259" si="18">L196/L195-1</f>
        <v>1.8879415347137662E-2</v>
      </c>
      <c r="N196" s="16">
        <f t="shared" ref="N196:N259" si="19">IF(M196&gt;0,0,M196)</f>
        <v>0</v>
      </c>
      <c r="O196" s="18">
        <v>82.25</v>
      </c>
      <c r="P196" s="16">
        <f t="shared" ref="P196:P259" si="20">O196/O195-1</f>
        <v>1.6687268232385533E-2</v>
      </c>
      <c r="Q196" s="16">
        <f t="shared" ref="Q196:Q259" si="21">IF(P196&gt;0,0,P196)</f>
        <v>0</v>
      </c>
      <c r="R196" s="18">
        <v>23.27</v>
      </c>
      <c r="S196" s="16">
        <f t="shared" ref="S196:S259" si="22">R196/R195-1</f>
        <v>8.6692674469006636E-3</v>
      </c>
      <c r="T196" s="16">
        <f t="shared" ref="T196:T259" si="23">IF(S196&gt;0,0,S196)</f>
        <v>0</v>
      </c>
    </row>
    <row r="197" spans="11:20" x14ac:dyDescent="0.3">
      <c r="K197" s="3">
        <v>42662</v>
      </c>
      <c r="L197" s="18">
        <v>33.450000000000003</v>
      </c>
      <c r="M197" s="16">
        <f t="shared" si="18"/>
        <v>-2.9886431560066651E-4</v>
      </c>
      <c r="N197" s="16">
        <f t="shared" si="19"/>
        <v>-2.9886431560066651E-4</v>
      </c>
      <c r="O197" s="18">
        <v>82.61</v>
      </c>
      <c r="P197" s="16">
        <f t="shared" si="20"/>
        <v>4.3768996960487083E-3</v>
      </c>
      <c r="Q197" s="16">
        <f t="shared" si="21"/>
        <v>0</v>
      </c>
      <c r="R197" s="18">
        <v>23.49</v>
      </c>
      <c r="S197" s="16">
        <f t="shared" si="22"/>
        <v>9.4542329179199136E-3</v>
      </c>
      <c r="T197" s="16">
        <f t="shared" si="23"/>
        <v>0</v>
      </c>
    </row>
    <row r="198" spans="11:20" x14ac:dyDescent="0.3">
      <c r="K198" s="3">
        <v>42663</v>
      </c>
      <c r="L198" s="18">
        <v>33.57</v>
      </c>
      <c r="M198" s="16">
        <f t="shared" si="18"/>
        <v>3.5874439461882623E-3</v>
      </c>
      <c r="N198" s="16">
        <f t="shared" si="19"/>
        <v>0</v>
      </c>
      <c r="O198" s="18">
        <v>83.2</v>
      </c>
      <c r="P198" s="16">
        <f t="shared" si="20"/>
        <v>7.1419924948554758E-3</v>
      </c>
      <c r="Q198" s="16">
        <f t="shared" si="21"/>
        <v>0</v>
      </c>
      <c r="R198" s="18">
        <v>23.48</v>
      </c>
      <c r="S198" s="16">
        <f t="shared" si="22"/>
        <v>-4.2571306939109821E-4</v>
      </c>
      <c r="T198" s="16">
        <f t="shared" si="23"/>
        <v>-4.2571306939109821E-4</v>
      </c>
    </row>
    <row r="199" spans="11:20" x14ac:dyDescent="0.3">
      <c r="K199" s="3">
        <v>42664</v>
      </c>
      <c r="L199" s="18">
        <v>33.590000000000003</v>
      </c>
      <c r="M199" s="16">
        <f t="shared" si="18"/>
        <v>5.9577003276745089E-4</v>
      </c>
      <c r="N199" s="16">
        <f t="shared" si="19"/>
        <v>0</v>
      </c>
      <c r="O199" s="18">
        <v>83.51</v>
      </c>
      <c r="P199" s="16">
        <f t="shared" si="20"/>
        <v>3.7259615384614975E-3</v>
      </c>
      <c r="Q199" s="16">
        <f t="shared" si="21"/>
        <v>0</v>
      </c>
      <c r="R199" s="18">
        <v>23.55</v>
      </c>
      <c r="S199" s="16">
        <f t="shared" si="22"/>
        <v>2.9812606473593739E-3</v>
      </c>
      <c r="T199" s="16">
        <f t="shared" si="23"/>
        <v>0</v>
      </c>
    </row>
    <row r="200" spans="11:20" x14ac:dyDescent="0.3">
      <c r="K200" s="3">
        <v>42667</v>
      </c>
      <c r="L200" s="18">
        <v>33.61</v>
      </c>
      <c r="M200" s="16">
        <f t="shared" si="18"/>
        <v>5.9541530217321892E-4</v>
      </c>
      <c r="N200" s="16">
        <f t="shared" si="19"/>
        <v>0</v>
      </c>
      <c r="O200" s="18">
        <v>83.46</v>
      </c>
      <c r="P200" s="16">
        <f t="shared" si="20"/>
        <v>-5.9873069093530074E-4</v>
      </c>
      <c r="Q200" s="16">
        <f t="shared" si="21"/>
        <v>-5.9873069093530074E-4</v>
      </c>
      <c r="R200" s="18">
        <v>23.47</v>
      </c>
      <c r="S200" s="16">
        <f t="shared" si="22"/>
        <v>-3.3970276008493672E-3</v>
      </c>
      <c r="T200" s="16">
        <f t="shared" si="23"/>
        <v>-3.3970276008493672E-3</v>
      </c>
    </row>
    <row r="201" spans="11:20" x14ac:dyDescent="0.3">
      <c r="K201" s="3">
        <v>42668</v>
      </c>
      <c r="L201" s="18">
        <v>33.590000000000003</v>
      </c>
      <c r="M201" s="16">
        <f t="shared" si="18"/>
        <v>-5.9506099375172816E-4</v>
      </c>
      <c r="N201" s="16">
        <f t="shared" si="19"/>
        <v>-5.9506099375172816E-4</v>
      </c>
      <c r="O201" s="18">
        <v>83.45</v>
      </c>
      <c r="P201" s="16">
        <f t="shared" si="20"/>
        <v>-1.1981787682713296E-4</v>
      </c>
      <c r="Q201" s="16">
        <f t="shared" si="21"/>
        <v>-1.1981787682713296E-4</v>
      </c>
      <c r="R201" s="18">
        <v>23.4</v>
      </c>
      <c r="S201" s="16">
        <f t="shared" si="22"/>
        <v>-2.9825308904984915E-3</v>
      </c>
      <c r="T201" s="16">
        <f t="shared" si="23"/>
        <v>-2.9825308904984915E-3</v>
      </c>
    </row>
    <row r="202" spans="11:20" x14ac:dyDescent="0.3">
      <c r="K202" s="3">
        <v>42669</v>
      </c>
      <c r="L202" s="18">
        <v>33.32</v>
      </c>
      <c r="M202" s="16">
        <f t="shared" si="18"/>
        <v>-8.0381065793392326E-3</v>
      </c>
      <c r="N202" s="16">
        <f t="shared" si="19"/>
        <v>-8.0381065793392326E-3</v>
      </c>
      <c r="O202" s="18">
        <v>82.95</v>
      </c>
      <c r="P202" s="16">
        <f t="shared" si="20"/>
        <v>-5.9916117435589999E-3</v>
      </c>
      <c r="Q202" s="16">
        <f t="shared" si="21"/>
        <v>-5.9916117435589999E-3</v>
      </c>
      <c r="R202" s="18">
        <v>23.24</v>
      </c>
      <c r="S202" s="16">
        <f t="shared" si="22"/>
        <v>-6.8376068376068133E-3</v>
      </c>
      <c r="T202" s="16">
        <f t="shared" si="23"/>
        <v>-6.8376068376068133E-3</v>
      </c>
    </row>
    <row r="203" spans="11:20" x14ac:dyDescent="0.3">
      <c r="K203" s="3">
        <v>42670</v>
      </c>
      <c r="L203" s="18">
        <v>33.22</v>
      </c>
      <c r="M203" s="16">
        <f t="shared" si="18"/>
        <v>-3.0012004801921455E-3</v>
      </c>
      <c r="N203" s="16">
        <f t="shared" si="19"/>
        <v>-3.0012004801921455E-3</v>
      </c>
      <c r="O203" s="18">
        <v>82.16</v>
      </c>
      <c r="P203" s="16">
        <f t="shared" si="20"/>
        <v>-9.523809523809601E-3</v>
      </c>
      <c r="Q203" s="16">
        <f t="shared" si="21"/>
        <v>-9.523809523809601E-3</v>
      </c>
      <c r="R203" s="18">
        <v>23.11</v>
      </c>
      <c r="S203" s="16">
        <f t="shared" si="22"/>
        <v>-5.5938037865748136E-3</v>
      </c>
      <c r="T203" s="16">
        <f t="shared" si="23"/>
        <v>-5.5938037865748136E-3</v>
      </c>
    </row>
    <row r="204" spans="11:20" x14ac:dyDescent="0.3">
      <c r="K204" s="3">
        <v>42671</v>
      </c>
      <c r="L204" s="18">
        <v>33.36</v>
      </c>
      <c r="M204" s="16">
        <f t="shared" si="18"/>
        <v>4.2143287176399369E-3</v>
      </c>
      <c r="N204" s="16">
        <f t="shared" si="19"/>
        <v>0</v>
      </c>
      <c r="O204" s="18">
        <v>82.89</v>
      </c>
      <c r="P204" s="16">
        <f t="shared" si="20"/>
        <v>8.8851022395326495E-3</v>
      </c>
      <c r="Q204" s="16">
        <f t="shared" si="21"/>
        <v>0</v>
      </c>
      <c r="R204" s="18">
        <v>23.19</v>
      </c>
      <c r="S204" s="16">
        <f t="shared" si="22"/>
        <v>3.4617048896581348E-3</v>
      </c>
      <c r="T204" s="16">
        <f t="shared" si="23"/>
        <v>0</v>
      </c>
    </row>
    <row r="205" spans="11:20" x14ac:dyDescent="0.3">
      <c r="K205" s="3">
        <v>42675</v>
      </c>
      <c r="L205" s="18">
        <v>33.35</v>
      </c>
      <c r="M205" s="16">
        <f t="shared" si="18"/>
        <v>-2.997601918464099E-4</v>
      </c>
      <c r="N205" s="16">
        <f t="shared" si="19"/>
        <v>-2.997601918464099E-4</v>
      </c>
      <c r="O205" s="18">
        <v>83.33</v>
      </c>
      <c r="P205" s="16">
        <f t="shared" si="20"/>
        <v>5.3082398359272087E-3</v>
      </c>
      <c r="Q205" s="16">
        <f t="shared" si="21"/>
        <v>0</v>
      </c>
      <c r="R205" s="24">
        <v>22.84</v>
      </c>
      <c r="S205" s="16">
        <f t="shared" si="22"/>
        <v>-1.5092712376024164E-2</v>
      </c>
      <c r="T205" s="16">
        <f t="shared" si="23"/>
        <v>-1.5092712376024164E-2</v>
      </c>
    </row>
    <row r="206" spans="11:20" x14ac:dyDescent="0.3">
      <c r="K206" s="3">
        <v>42676</v>
      </c>
      <c r="L206" s="18">
        <v>32.92</v>
      </c>
      <c r="M206" s="16">
        <f t="shared" si="18"/>
        <v>-1.2893553223388254E-2</v>
      </c>
      <c r="N206" s="16">
        <f t="shared" si="19"/>
        <v>-1.2893553223388254E-2</v>
      </c>
      <c r="O206" s="18">
        <v>81.58</v>
      </c>
      <c r="P206" s="16">
        <f t="shared" si="20"/>
        <v>-2.1000840033601365E-2</v>
      </c>
      <c r="Q206" s="16">
        <f t="shared" si="21"/>
        <v>-2.1000840033601365E-2</v>
      </c>
      <c r="R206" s="18">
        <v>22.84</v>
      </c>
      <c r="S206" s="16">
        <f t="shared" si="22"/>
        <v>0</v>
      </c>
      <c r="T206" s="16">
        <f t="shared" si="23"/>
        <v>0</v>
      </c>
    </row>
    <row r="207" spans="11:20" x14ac:dyDescent="0.3">
      <c r="K207" s="3">
        <v>42677</v>
      </c>
      <c r="L207" s="18">
        <v>32.76</v>
      </c>
      <c r="M207" s="16">
        <f t="shared" si="18"/>
        <v>-4.86026731470246E-3</v>
      </c>
      <c r="N207" s="16">
        <f t="shared" si="19"/>
        <v>-4.86026731470246E-3</v>
      </c>
      <c r="O207" s="18">
        <v>80.41</v>
      </c>
      <c r="P207" s="16">
        <f t="shared" si="20"/>
        <v>-1.4341750429026745E-2</v>
      </c>
      <c r="Q207" s="16">
        <f t="shared" si="21"/>
        <v>-1.4341750429026745E-2</v>
      </c>
      <c r="R207" s="18">
        <v>22.65</v>
      </c>
      <c r="S207" s="16">
        <f t="shared" si="22"/>
        <v>-8.3187390542908135E-3</v>
      </c>
      <c r="T207" s="16">
        <f t="shared" si="23"/>
        <v>-8.3187390542908135E-3</v>
      </c>
    </row>
    <row r="208" spans="11:20" x14ac:dyDescent="0.3">
      <c r="K208" s="3">
        <v>42678</v>
      </c>
      <c r="L208" s="18">
        <v>32.49</v>
      </c>
      <c r="M208" s="16">
        <f t="shared" si="18"/>
        <v>-8.2417582417581015E-3</v>
      </c>
      <c r="N208" s="16">
        <f t="shared" si="19"/>
        <v>-8.2417582417581015E-3</v>
      </c>
      <c r="O208" s="18">
        <v>79.28</v>
      </c>
      <c r="P208" s="16">
        <f t="shared" si="20"/>
        <v>-1.405297848526299E-2</v>
      </c>
      <c r="Q208" s="16">
        <f t="shared" si="21"/>
        <v>-1.405297848526299E-2</v>
      </c>
      <c r="R208" s="18">
        <v>22.41</v>
      </c>
      <c r="S208" s="16">
        <f t="shared" si="22"/>
        <v>-1.059602649006619E-2</v>
      </c>
      <c r="T208" s="16">
        <f t="shared" si="23"/>
        <v>-1.059602649006619E-2</v>
      </c>
    </row>
    <row r="209" spans="11:20" x14ac:dyDescent="0.3">
      <c r="K209" s="3">
        <v>42681</v>
      </c>
      <c r="L209" s="18">
        <v>32.799999999999997</v>
      </c>
      <c r="M209" s="16">
        <f t="shared" si="18"/>
        <v>9.541397353031611E-3</v>
      </c>
      <c r="N209" s="16">
        <f t="shared" si="19"/>
        <v>0</v>
      </c>
      <c r="O209" s="18">
        <v>79.900000000000006</v>
      </c>
      <c r="P209" s="16">
        <f t="shared" si="20"/>
        <v>7.8203834510595094E-3</v>
      </c>
      <c r="Q209" s="16">
        <f t="shared" si="21"/>
        <v>0</v>
      </c>
      <c r="R209" s="18">
        <v>22.54</v>
      </c>
      <c r="S209" s="16">
        <f t="shared" si="22"/>
        <v>5.8009817045960865E-3</v>
      </c>
      <c r="T209" s="16">
        <f t="shared" si="23"/>
        <v>0</v>
      </c>
    </row>
    <row r="210" spans="11:20" x14ac:dyDescent="0.3">
      <c r="K210" s="3">
        <v>42682</v>
      </c>
      <c r="L210" s="18">
        <v>32.880000000000003</v>
      </c>
      <c r="M210" s="16">
        <f t="shared" si="18"/>
        <v>2.4390243902441266E-3</v>
      </c>
      <c r="N210" s="16">
        <f t="shared" si="19"/>
        <v>0</v>
      </c>
      <c r="O210" s="18">
        <v>80.27</v>
      </c>
      <c r="P210" s="16">
        <f t="shared" si="20"/>
        <v>4.6307884856069403E-3</v>
      </c>
      <c r="Q210" s="16">
        <f t="shared" si="21"/>
        <v>0</v>
      </c>
      <c r="R210" s="18">
        <v>22.45</v>
      </c>
      <c r="S210" s="16">
        <f t="shared" si="22"/>
        <v>-3.9929015084294583E-3</v>
      </c>
      <c r="T210" s="16">
        <f t="shared" si="23"/>
        <v>-3.9929015084294583E-3</v>
      </c>
    </row>
    <row r="211" spans="11:20" x14ac:dyDescent="0.3">
      <c r="K211" s="3">
        <v>42683</v>
      </c>
      <c r="L211" s="18">
        <v>32.57</v>
      </c>
      <c r="M211" s="16">
        <f t="shared" si="18"/>
        <v>-9.4282238442823241E-3</v>
      </c>
      <c r="N211" s="16">
        <f t="shared" si="19"/>
        <v>-9.4282238442823241E-3</v>
      </c>
      <c r="O211" s="18">
        <v>79.06</v>
      </c>
      <c r="P211" s="16">
        <f t="shared" si="20"/>
        <v>-1.5074124828703073E-2</v>
      </c>
      <c r="Q211" s="16">
        <f t="shared" si="21"/>
        <v>-1.5074124828703073E-2</v>
      </c>
      <c r="R211" s="18">
        <v>22.12</v>
      </c>
      <c r="S211" s="16">
        <f t="shared" si="22"/>
        <v>-1.4699331848552211E-2</v>
      </c>
      <c r="T211" s="16">
        <f t="shared" si="23"/>
        <v>-1.4699331848552211E-2</v>
      </c>
    </row>
    <row r="212" spans="11:20" x14ac:dyDescent="0.3">
      <c r="K212" s="3">
        <v>42684</v>
      </c>
      <c r="L212" s="18">
        <v>33.21</v>
      </c>
      <c r="M212" s="16">
        <f t="shared" si="18"/>
        <v>1.964998464844947E-2</v>
      </c>
      <c r="N212" s="16">
        <f t="shared" si="19"/>
        <v>0</v>
      </c>
      <c r="O212" s="18">
        <v>80.38</v>
      </c>
      <c r="P212" s="16">
        <f t="shared" si="20"/>
        <v>1.6696180116367199E-2</v>
      </c>
      <c r="Q212" s="16">
        <f t="shared" si="21"/>
        <v>0</v>
      </c>
      <c r="R212" s="18">
        <v>22.52</v>
      </c>
      <c r="S212" s="16">
        <f t="shared" si="22"/>
        <v>1.8083182640144635E-2</v>
      </c>
      <c r="T212" s="16">
        <f t="shared" si="23"/>
        <v>0</v>
      </c>
    </row>
    <row r="213" spans="11:20" x14ac:dyDescent="0.3">
      <c r="K213" s="3">
        <v>42685</v>
      </c>
      <c r="L213" s="18">
        <v>32.369999999999997</v>
      </c>
      <c r="M213" s="16">
        <f t="shared" si="18"/>
        <v>-2.5293586269196089E-2</v>
      </c>
      <c r="N213" s="16">
        <f t="shared" si="19"/>
        <v>-2.5293586269196089E-2</v>
      </c>
      <c r="O213" s="18">
        <v>78.2</v>
      </c>
      <c r="P213" s="16">
        <f t="shared" si="20"/>
        <v>-2.7121174421497751E-2</v>
      </c>
      <c r="Q213" s="16">
        <f t="shared" si="21"/>
        <v>-2.7121174421497751E-2</v>
      </c>
      <c r="R213" s="18">
        <v>22.05</v>
      </c>
      <c r="S213" s="16">
        <f t="shared" si="22"/>
        <v>-2.0870337477797429E-2</v>
      </c>
      <c r="T213" s="16">
        <f t="shared" si="23"/>
        <v>-2.0870337477797429E-2</v>
      </c>
    </row>
    <row r="214" spans="11:20" x14ac:dyDescent="0.3">
      <c r="K214" s="3">
        <v>42689</v>
      </c>
      <c r="L214" s="18">
        <v>31.67</v>
      </c>
      <c r="M214" s="16">
        <f t="shared" si="18"/>
        <v>-2.1624961383997388E-2</v>
      </c>
      <c r="N214" s="16">
        <f t="shared" si="19"/>
        <v>-2.1624961383997388E-2</v>
      </c>
      <c r="O214" s="18">
        <v>75.23</v>
      </c>
      <c r="P214" s="16">
        <f t="shared" si="20"/>
        <v>-3.7979539641943671E-2</v>
      </c>
      <c r="Q214" s="16">
        <f t="shared" si="21"/>
        <v>-3.7979539641943671E-2</v>
      </c>
      <c r="R214" s="18">
        <v>21.53</v>
      </c>
      <c r="S214" s="16">
        <f t="shared" si="22"/>
        <v>-2.3582766439909308E-2</v>
      </c>
      <c r="T214" s="16">
        <f t="shared" si="23"/>
        <v>-2.3582766439909308E-2</v>
      </c>
    </row>
    <row r="215" spans="11:20" x14ac:dyDescent="0.3">
      <c r="K215" s="3">
        <v>42690</v>
      </c>
      <c r="L215" s="18">
        <v>31.69</v>
      </c>
      <c r="M215" s="16">
        <f t="shared" si="18"/>
        <v>6.3151247237125396E-4</v>
      </c>
      <c r="N215" s="16">
        <f t="shared" si="19"/>
        <v>0</v>
      </c>
      <c r="O215" s="18">
        <v>75.27</v>
      </c>
      <c r="P215" s="16">
        <f t="shared" si="20"/>
        <v>5.3170277814684752E-4</v>
      </c>
      <c r="Q215" s="16">
        <f t="shared" si="21"/>
        <v>0</v>
      </c>
      <c r="R215" s="18">
        <v>21.56</v>
      </c>
      <c r="S215" s="16">
        <f t="shared" si="22"/>
        <v>1.3934045517880467E-3</v>
      </c>
      <c r="T215" s="16">
        <f t="shared" si="23"/>
        <v>0</v>
      </c>
    </row>
    <row r="216" spans="11:20" x14ac:dyDescent="0.3">
      <c r="K216" s="3">
        <v>42691</v>
      </c>
      <c r="L216" s="18">
        <v>31.63</v>
      </c>
      <c r="M216" s="16">
        <f t="shared" si="18"/>
        <v>-1.8933417481856729E-3</v>
      </c>
      <c r="N216" s="16">
        <f t="shared" si="19"/>
        <v>-1.8933417481856729E-3</v>
      </c>
      <c r="O216" s="18">
        <v>75.099999999999994</v>
      </c>
      <c r="P216" s="16">
        <f t="shared" si="20"/>
        <v>-2.2585359372924163E-3</v>
      </c>
      <c r="Q216" s="16">
        <f t="shared" si="21"/>
        <v>-2.2585359372924163E-3</v>
      </c>
      <c r="R216" s="18">
        <v>21.48</v>
      </c>
      <c r="S216" s="16">
        <f t="shared" si="22"/>
        <v>-3.7105751391465214E-3</v>
      </c>
      <c r="T216" s="16">
        <f t="shared" si="23"/>
        <v>-3.7105751391465214E-3</v>
      </c>
    </row>
    <row r="217" spans="11:20" x14ac:dyDescent="0.3">
      <c r="K217" s="3">
        <v>42692</v>
      </c>
      <c r="L217" s="18">
        <v>31.58</v>
      </c>
      <c r="M217" s="16">
        <f t="shared" si="18"/>
        <v>-1.5807777426494196E-3</v>
      </c>
      <c r="N217" s="16">
        <f t="shared" si="19"/>
        <v>-1.5807777426494196E-3</v>
      </c>
      <c r="O217" s="18">
        <v>76</v>
      </c>
      <c r="P217" s="16">
        <f t="shared" si="20"/>
        <v>1.1984021304926928E-2</v>
      </c>
      <c r="Q217" s="16">
        <f t="shared" si="21"/>
        <v>0</v>
      </c>
      <c r="R217" s="18">
        <v>21.48</v>
      </c>
      <c r="S217" s="16">
        <f t="shared" si="22"/>
        <v>0</v>
      </c>
      <c r="T217" s="16">
        <f t="shared" si="23"/>
        <v>0</v>
      </c>
    </row>
    <row r="218" spans="11:20" x14ac:dyDescent="0.3">
      <c r="K218" s="3">
        <v>42695</v>
      </c>
      <c r="L218" s="18">
        <v>30.99</v>
      </c>
      <c r="M218" s="16">
        <f t="shared" si="18"/>
        <v>-1.8682710576314099E-2</v>
      </c>
      <c r="N218" s="16">
        <f t="shared" si="19"/>
        <v>-1.8682710576314099E-2</v>
      </c>
      <c r="O218" s="18">
        <v>73.98</v>
      </c>
      <c r="P218" s="16">
        <f t="shared" si="20"/>
        <v>-2.6578947368421035E-2</v>
      </c>
      <c r="Q218" s="16">
        <f t="shared" si="21"/>
        <v>-2.6578947368421035E-2</v>
      </c>
      <c r="R218" s="18">
        <v>21.17</v>
      </c>
      <c r="S218" s="16">
        <f t="shared" si="22"/>
        <v>-1.443202979515823E-2</v>
      </c>
      <c r="T218" s="16">
        <f t="shared" si="23"/>
        <v>-1.443202979515823E-2</v>
      </c>
    </row>
    <row r="219" spans="11:20" x14ac:dyDescent="0.3">
      <c r="K219" s="3">
        <v>42696</v>
      </c>
      <c r="L219" s="18">
        <v>31.22</v>
      </c>
      <c r="M219" s="16">
        <f t="shared" si="18"/>
        <v>7.4217489512746759E-3</v>
      </c>
      <c r="N219" s="16">
        <f t="shared" si="19"/>
        <v>0</v>
      </c>
      <c r="O219" s="18">
        <v>74.84</v>
      </c>
      <c r="P219" s="16">
        <f t="shared" si="20"/>
        <v>1.1624763449580966E-2</v>
      </c>
      <c r="Q219" s="16">
        <f t="shared" si="21"/>
        <v>0</v>
      </c>
      <c r="R219" s="18">
        <v>21.32</v>
      </c>
      <c r="S219" s="16">
        <f t="shared" si="22"/>
        <v>7.0854983467170118E-3</v>
      </c>
      <c r="T219" s="16">
        <f t="shared" si="23"/>
        <v>0</v>
      </c>
    </row>
    <row r="220" spans="11:20" x14ac:dyDescent="0.3">
      <c r="K220" s="3">
        <v>42697</v>
      </c>
      <c r="L220" s="18">
        <v>31.4</v>
      </c>
      <c r="M220" s="16">
        <f t="shared" si="18"/>
        <v>5.7655349135170564E-3</v>
      </c>
      <c r="N220" s="16">
        <f t="shared" si="19"/>
        <v>0</v>
      </c>
      <c r="O220" s="18">
        <v>75.17</v>
      </c>
      <c r="P220" s="16">
        <f t="shared" si="20"/>
        <v>4.4094067343665166E-3</v>
      </c>
      <c r="Q220" s="16">
        <f t="shared" si="21"/>
        <v>0</v>
      </c>
      <c r="R220" s="18">
        <v>21.38</v>
      </c>
      <c r="S220" s="16">
        <f t="shared" si="22"/>
        <v>2.8142589118198558E-3</v>
      </c>
      <c r="T220" s="16">
        <f t="shared" si="23"/>
        <v>0</v>
      </c>
    </row>
    <row r="221" spans="11:20" x14ac:dyDescent="0.3">
      <c r="K221" s="3">
        <v>42698</v>
      </c>
      <c r="L221" s="18">
        <v>31.18</v>
      </c>
      <c r="M221" s="16">
        <f t="shared" si="18"/>
        <v>-7.0063694267515908E-3</v>
      </c>
      <c r="N221" s="16">
        <f t="shared" si="19"/>
        <v>-7.0063694267515908E-3</v>
      </c>
      <c r="O221" s="18">
        <v>74.959999999999994</v>
      </c>
      <c r="P221" s="16">
        <f t="shared" si="20"/>
        <v>-2.7936676865771837E-3</v>
      </c>
      <c r="Q221" s="16">
        <f t="shared" si="21"/>
        <v>-2.7936676865771837E-3</v>
      </c>
      <c r="R221" s="18">
        <v>21.39</v>
      </c>
      <c r="S221" s="16">
        <f t="shared" si="22"/>
        <v>4.6772684752105498E-4</v>
      </c>
      <c r="T221" s="16">
        <f t="shared" si="23"/>
        <v>0</v>
      </c>
    </row>
    <row r="222" spans="11:20" x14ac:dyDescent="0.3">
      <c r="K222" s="3">
        <v>42699</v>
      </c>
      <c r="L222" s="18">
        <v>31.74</v>
      </c>
      <c r="M222" s="16">
        <f t="shared" si="18"/>
        <v>1.7960230917254627E-2</v>
      </c>
      <c r="N222" s="16">
        <f t="shared" si="19"/>
        <v>0</v>
      </c>
      <c r="O222" s="18">
        <v>75.98</v>
      </c>
      <c r="P222" s="16">
        <f t="shared" si="20"/>
        <v>1.3607257203842149E-2</v>
      </c>
      <c r="Q222" s="16">
        <f t="shared" si="21"/>
        <v>0</v>
      </c>
      <c r="R222" s="18">
        <v>21.63</v>
      </c>
      <c r="S222" s="16">
        <f t="shared" si="22"/>
        <v>1.1220196353436185E-2</v>
      </c>
      <c r="T222" s="16">
        <f t="shared" si="23"/>
        <v>0</v>
      </c>
    </row>
    <row r="223" spans="11:20" x14ac:dyDescent="0.3">
      <c r="K223" s="3">
        <v>42702</v>
      </c>
      <c r="L223" s="18">
        <v>31.76</v>
      </c>
      <c r="M223" s="16">
        <f t="shared" si="18"/>
        <v>6.3011972274740202E-4</v>
      </c>
      <c r="N223" s="16">
        <f t="shared" si="19"/>
        <v>0</v>
      </c>
      <c r="O223" s="18">
        <v>76.510000000000005</v>
      </c>
      <c r="P223" s="16">
        <f t="shared" si="20"/>
        <v>6.9755198736509705E-3</v>
      </c>
      <c r="Q223" s="16">
        <f t="shared" si="21"/>
        <v>0</v>
      </c>
      <c r="R223" s="18">
        <v>21.75</v>
      </c>
      <c r="S223" s="16">
        <f t="shared" si="22"/>
        <v>5.5478502080443803E-3</v>
      </c>
      <c r="T223" s="16">
        <f t="shared" si="23"/>
        <v>0</v>
      </c>
    </row>
    <row r="224" spans="11:20" x14ac:dyDescent="0.3">
      <c r="K224" s="3">
        <v>42703</v>
      </c>
      <c r="L224" s="18">
        <v>31.81</v>
      </c>
      <c r="M224" s="16">
        <f t="shared" si="18"/>
        <v>1.5743073047858047E-3</v>
      </c>
      <c r="N224" s="16">
        <f t="shared" si="19"/>
        <v>0</v>
      </c>
      <c r="O224" s="18">
        <v>77.040000000000006</v>
      </c>
      <c r="P224" s="16">
        <f t="shared" si="20"/>
        <v>6.9271990589465648E-3</v>
      </c>
      <c r="Q224" s="16">
        <f t="shared" si="21"/>
        <v>0</v>
      </c>
      <c r="R224" s="18">
        <v>21.72</v>
      </c>
      <c r="S224" s="16">
        <f t="shared" si="22"/>
        <v>-1.3793103448276334E-3</v>
      </c>
      <c r="T224" s="16">
        <f t="shared" si="23"/>
        <v>-1.3793103448276334E-3</v>
      </c>
    </row>
    <row r="225" spans="11:20" x14ac:dyDescent="0.3">
      <c r="K225" s="3">
        <v>42704</v>
      </c>
      <c r="L225" s="18">
        <v>32.15</v>
      </c>
      <c r="M225" s="16">
        <f t="shared" si="18"/>
        <v>1.0688462747563632E-2</v>
      </c>
      <c r="N225" s="16">
        <f t="shared" si="19"/>
        <v>0</v>
      </c>
      <c r="O225" s="18">
        <v>77.97</v>
      </c>
      <c r="P225" s="16">
        <f t="shared" si="20"/>
        <v>1.2071651090342472E-2</v>
      </c>
      <c r="Q225" s="16">
        <f t="shared" si="21"/>
        <v>0</v>
      </c>
      <c r="R225" s="18">
        <v>22</v>
      </c>
      <c r="S225" s="16">
        <f t="shared" si="22"/>
        <v>1.2891344383057168E-2</v>
      </c>
      <c r="T225" s="16">
        <f t="shared" si="23"/>
        <v>0</v>
      </c>
    </row>
    <row r="226" spans="11:20" x14ac:dyDescent="0.3">
      <c r="K226" s="3">
        <v>42705</v>
      </c>
      <c r="L226" s="18">
        <v>31.97</v>
      </c>
      <c r="M226" s="16">
        <f t="shared" si="18"/>
        <v>-5.5987558320372832E-3</v>
      </c>
      <c r="N226" s="16">
        <f t="shared" si="19"/>
        <v>-5.5987558320372832E-3</v>
      </c>
      <c r="O226" s="18">
        <v>77.44</v>
      </c>
      <c r="P226" s="16">
        <f t="shared" si="20"/>
        <v>-6.7974862126458646E-3</v>
      </c>
      <c r="Q226" s="16">
        <f t="shared" si="21"/>
        <v>-6.7974862126458646E-3</v>
      </c>
      <c r="R226" s="18">
        <v>21.76</v>
      </c>
      <c r="S226" s="16">
        <f t="shared" si="22"/>
        <v>-1.0909090909090868E-2</v>
      </c>
      <c r="T226" s="16">
        <f t="shared" si="23"/>
        <v>-1.0909090909090868E-2</v>
      </c>
    </row>
    <row r="227" spans="11:20" x14ac:dyDescent="0.3">
      <c r="K227" s="3">
        <v>42706</v>
      </c>
      <c r="L227" s="18">
        <v>31.66</v>
      </c>
      <c r="M227" s="16">
        <f t="shared" si="18"/>
        <v>-9.6965905536440244E-3</v>
      </c>
      <c r="N227" s="16">
        <f t="shared" si="19"/>
        <v>-9.6965905536440244E-3</v>
      </c>
      <c r="O227" s="18">
        <v>76.67</v>
      </c>
      <c r="P227" s="16">
        <f t="shared" si="20"/>
        <v>-9.9431818181817677E-3</v>
      </c>
      <c r="Q227" s="16">
        <f t="shared" si="21"/>
        <v>-9.9431818181817677E-3</v>
      </c>
      <c r="R227" s="18">
        <v>21.73</v>
      </c>
      <c r="S227" s="16">
        <f t="shared" si="22"/>
        <v>-1.3786764705883137E-3</v>
      </c>
      <c r="T227" s="16">
        <f t="shared" si="23"/>
        <v>-1.3786764705883137E-3</v>
      </c>
    </row>
    <row r="228" spans="11:20" x14ac:dyDescent="0.3">
      <c r="K228" s="3">
        <v>42709</v>
      </c>
      <c r="L228" s="18">
        <v>31.88</v>
      </c>
      <c r="M228" s="16">
        <f t="shared" si="18"/>
        <v>6.948831332912242E-3</v>
      </c>
      <c r="N228" s="16">
        <f t="shared" si="19"/>
        <v>0</v>
      </c>
      <c r="O228" s="18">
        <v>76.92</v>
      </c>
      <c r="P228" s="16">
        <f t="shared" si="20"/>
        <v>3.2607277944436408E-3</v>
      </c>
      <c r="Q228" s="16">
        <f t="shared" si="21"/>
        <v>0</v>
      </c>
      <c r="R228" s="18">
        <v>21.82</v>
      </c>
      <c r="S228" s="16">
        <f t="shared" si="22"/>
        <v>4.1417395306029281E-3</v>
      </c>
      <c r="T228" s="16">
        <f t="shared" si="23"/>
        <v>0</v>
      </c>
    </row>
    <row r="229" spans="11:20" x14ac:dyDescent="0.3">
      <c r="K229" s="3">
        <v>42710</v>
      </c>
      <c r="L229" s="18">
        <v>31.85</v>
      </c>
      <c r="M229" s="16">
        <f t="shared" si="18"/>
        <v>-9.4102885821822913E-4</v>
      </c>
      <c r="N229" s="16">
        <f t="shared" si="19"/>
        <v>-9.4102885821822913E-4</v>
      </c>
      <c r="O229" s="18">
        <v>77.209999999999994</v>
      </c>
      <c r="P229" s="16">
        <f t="shared" si="20"/>
        <v>3.7701508060321576E-3</v>
      </c>
      <c r="Q229" s="16">
        <f t="shared" si="21"/>
        <v>0</v>
      </c>
      <c r="R229" s="18">
        <v>21.91</v>
      </c>
      <c r="S229" s="16">
        <f t="shared" si="22"/>
        <v>4.124656278643446E-3</v>
      </c>
      <c r="T229" s="16">
        <f t="shared" si="23"/>
        <v>0</v>
      </c>
    </row>
    <row r="230" spans="11:20" x14ac:dyDescent="0.3">
      <c r="K230" s="3">
        <v>42711</v>
      </c>
      <c r="L230" s="18">
        <v>31.66</v>
      </c>
      <c r="M230" s="16">
        <f t="shared" si="18"/>
        <v>-5.9654631083202458E-3</v>
      </c>
      <c r="N230" s="16">
        <f t="shared" si="19"/>
        <v>-5.9654631083202458E-3</v>
      </c>
      <c r="O230" s="18">
        <v>77.040000000000006</v>
      </c>
      <c r="P230" s="16">
        <f t="shared" si="20"/>
        <v>-2.2017873332468296E-3</v>
      </c>
      <c r="Q230" s="16">
        <f t="shared" si="21"/>
        <v>-2.2017873332468296E-3</v>
      </c>
      <c r="R230" s="18">
        <v>21.8</v>
      </c>
      <c r="S230" s="16">
        <f t="shared" si="22"/>
        <v>-5.0205385668644631E-3</v>
      </c>
      <c r="T230" s="16">
        <f t="shared" si="23"/>
        <v>-5.0205385668644631E-3</v>
      </c>
    </row>
    <row r="231" spans="11:20" x14ac:dyDescent="0.3">
      <c r="K231" s="3">
        <v>42712</v>
      </c>
      <c r="L231" s="18">
        <v>32.18</v>
      </c>
      <c r="M231" s="16">
        <f t="shared" si="18"/>
        <v>1.6424510423246996E-2</v>
      </c>
      <c r="N231" s="16">
        <f t="shared" si="19"/>
        <v>0</v>
      </c>
      <c r="O231" s="18">
        <v>77.790000000000006</v>
      </c>
      <c r="P231" s="16">
        <f t="shared" si="20"/>
        <v>9.7352024922119362E-3</v>
      </c>
      <c r="Q231" s="16">
        <f t="shared" si="21"/>
        <v>0</v>
      </c>
      <c r="R231" s="18">
        <v>22.04</v>
      </c>
      <c r="S231" s="16">
        <f t="shared" si="22"/>
        <v>1.1009174311926495E-2</v>
      </c>
      <c r="T231" s="16">
        <f t="shared" si="23"/>
        <v>0</v>
      </c>
    </row>
    <row r="232" spans="11:20" x14ac:dyDescent="0.3">
      <c r="K232" s="3">
        <v>42713</v>
      </c>
      <c r="L232" s="18">
        <v>32.26</v>
      </c>
      <c r="M232" s="16">
        <f t="shared" si="18"/>
        <v>2.4860161591049312E-3</v>
      </c>
      <c r="N232" s="16">
        <f t="shared" si="19"/>
        <v>0</v>
      </c>
      <c r="O232" s="18">
        <v>78.16</v>
      </c>
      <c r="P232" s="16">
        <f t="shared" si="20"/>
        <v>4.7563954235760875E-3</v>
      </c>
      <c r="Q232" s="16">
        <f t="shared" si="21"/>
        <v>0</v>
      </c>
      <c r="R232" s="18">
        <v>22.07</v>
      </c>
      <c r="S232" s="16">
        <f t="shared" si="22"/>
        <v>1.3611615245010533E-3</v>
      </c>
      <c r="T232" s="16">
        <f t="shared" si="23"/>
        <v>0</v>
      </c>
    </row>
    <row r="233" spans="11:20" x14ac:dyDescent="0.3">
      <c r="K233" s="3">
        <v>42716</v>
      </c>
      <c r="L233" s="18">
        <v>31.93</v>
      </c>
      <c r="M233" s="16">
        <f t="shared" si="18"/>
        <v>-1.0229386236825788E-2</v>
      </c>
      <c r="N233" s="16">
        <f t="shared" si="19"/>
        <v>-1.0229386236825788E-2</v>
      </c>
      <c r="O233" s="18">
        <v>77.47</v>
      </c>
      <c r="P233" s="16">
        <f t="shared" si="20"/>
        <v>-8.828045035823906E-3</v>
      </c>
      <c r="Q233" s="16">
        <f t="shared" si="21"/>
        <v>-8.828045035823906E-3</v>
      </c>
      <c r="R233" s="18">
        <v>21.94</v>
      </c>
      <c r="S233" s="16">
        <f t="shared" si="22"/>
        <v>-5.8903488898957024E-3</v>
      </c>
      <c r="T233" s="16">
        <f t="shared" si="23"/>
        <v>-5.8903488898957024E-3</v>
      </c>
    </row>
    <row r="234" spans="11:20" x14ac:dyDescent="0.3">
      <c r="K234" s="3">
        <v>42717</v>
      </c>
      <c r="L234" s="18">
        <v>32.08</v>
      </c>
      <c r="M234" s="16">
        <f t="shared" si="18"/>
        <v>4.6977763858440102E-3</v>
      </c>
      <c r="N234" s="16">
        <f t="shared" si="19"/>
        <v>0</v>
      </c>
      <c r="O234" s="18">
        <v>77.48</v>
      </c>
      <c r="P234" s="16">
        <f t="shared" si="20"/>
        <v>1.2908222537766356E-4</v>
      </c>
      <c r="Q234" s="16">
        <f t="shared" si="21"/>
        <v>0</v>
      </c>
      <c r="R234" s="18">
        <v>21.92</v>
      </c>
      <c r="S234" s="16">
        <f t="shared" si="22"/>
        <v>-9.1157702825883646E-4</v>
      </c>
      <c r="T234" s="16">
        <f t="shared" si="23"/>
        <v>-9.1157702825883646E-4</v>
      </c>
    </row>
    <row r="235" spans="11:20" x14ac:dyDescent="0.3">
      <c r="K235" s="3">
        <v>42718</v>
      </c>
      <c r="L235" s="18">
        <v>31.85</v>
      </c>
      <c r="M235" s="16">
        <f t="shared" si="18"/>
        <v>-7.1695760598502467E-3</v>
      </c>
      <c r="N235" s="16">
        <f t="shared" si="19"/>
        <v>-7.1695760598502467E-3</v>
      </c>
      <c r="O235" s="18">
        <v>77</v>
      </c>
      <c r="P235" s="16">
        <f t="shared" si="20"/>
        <v>-6.1951471347444498E-3</v>
      </c>
      <c r="Q235" s="16">
        <f t="shared" si="21"/>
        <v>-6.1951471347444498E-3</v>
      </c>
      <c r="R235" s="18">
        <v>21.68</v>
      </c>
      <c r="S235" s="16">
        <f t="shared" si="22"/>
        <v>-1.0948905109489093E-2</v>
      </c>
      <c r="T235" s="16">
        <f t="shared" si="23"/>
        <v>-1.0948905109489093E-2</v>
      </c>
    </row>
    <row r="236" spans="11:20" x14ac:dyDescent="0.3">
      <c r="K236" s="3">
        <v>42719</v>
      </c>
      <c r="L236" s="18">
        <v>31.72</v>
      </c>
      <c r="M236" s="16">
        <f t="shared" si="18"/>
        <v>-4.0816326530612734E-3</v>
      </c>
      <c r="N236" s="16">
        <f t="shared" si="19"/>
        <v>-4.0816326530612734E-3</v>
      </c>
      <c r="O236" s="18">
        <v>77.02</v>
      </c>
      <c r="P236" s="16">
        <f t="shared" si="20"/>
        <v>2.5974025974018211E-4</v>
      </c>
      <c r="Q236" s="16">
        <f t="shared" si="21"/>
        <v>0</v>
      </c>
      <c r="R236" s="18">
        <v>21.63</v>
      </c>
      <c r="S236" s="16">
        <f t="shared" si="22"/>
        <v>-2.3062730627306793E-3</v>
      </c>
      <c r="T236" s="16">
        <f t="shared" si="23"/>
        <v>-2.3062730627306793E-3</v>
      </c>
    </row>
    <row r="237" spans="11:20" x14ac:dyDescent="0.3">
      <c r="K237" s="3">
        <v>42720</v>
      </c>
      <c r="L237" s="18">
        <v>31.71</v>
      </c>
      <c r="M237" s="16">
        <f t="shared" si="18"/>
        <v>-3.1525851197977683E-4</v>
      </c>
      <c r="N237" s="16">
        <f t="shared" si="19"/>
        <v>-3.1525851197977683E-4</v>
      </c>
      <c r="O237" s="18">
        <v>77.430000000000007</v>
      </c>
      <c r="P237" s="16">
        <f t="shared" si="20"/>
        <v>5.3232926512596368E-3</v>
      </c>
      <c r="Q237" s="16">
        <f t="shared" si="21"/>
        <v>0</v>
      </c>
      <c r="R237" s="18">
        <v>21.6</v>
      </c>
      <c r="S237" s="16">
        <f t="shared" si="22"/>
        <v>-1.3869625520109841E-3</v>
      </c>
      <c r="T237" s="16">
        <f t="shared" si="23"/>
        <v>-1.3869625520109841E-3</v>
      </c>
    </row>
    <row r="238" spans="11:20" x14ac:dyDescent="0.3">
      <c r="K238" s="3">
        <v>42723</v>
      </c>
      <c r="L238" s="18">
        <v>31.59</v>
      </c>
      <c r="M238" s="16">
        <f t="shared" si="18"/>
        <v>-3.7842951750236553E-3</v>
      </c>
      <c r="N238" s="16">
        <f t="shared" si="19"/>
        <v>-3.7842951750236553E-3</v>
      </c>
      <c r="O238" s="18">
        <v>77.2</v>
      </c>
      <c r="P238" s="16">
        <f t="shared" si="20"/>
        <v>-2.9704248999096183E-3</v>
      </c>
      <c r="Q238" s="16">
        <f t="shared" si="21"/>
        <v>-2.9704248999096183E-3</v>
      </c>
      <c r="R238" s="18">
        <v>21.53</v>
      </c>
      <c r="S238" s="16">
        <f t="shared" si="22"/>
        <v>-3.2407407407407662E-3</v>
      </c>
      <c r="T238" s="16">
        <f t="shared" si="23"/>
        <v>-3.2407407407407662E-3</v>
      </c>
    </row>
    <row r="239" spans="11:20" x14ac:dyDescent="0.3">
      <c r="K239" s="3">
        <v>42724</v>
      </c>
      <c r="L239" s="18">
        <v>31.47</v>
      </c>
      <c r="M239" s="16">
        <f t="shared" si="18"/>
        <v>-3.7986704653372172E-3</v>
      </c>
      <c r="N239" s="16">
        <f t="shared" si="19"/>
        <v>-3.7986704653372172E-3</v>
      </c>
      <c r="O239" s="18">
        <v>76.540000000000006</v>
      </c>
      <c r="P239" s="16">
        <f t="shared" si="20"/>
        <v>-8.5492227979274693E-3</v>
      </c>
      <c r="Q239" s="16">
        <f t="shared" si="21"/>
        <v>-8.5492227979274693E-3</v>
      </c>
      <c r="R239" s="18">
        <v>21.43</v>
      </c>
      <c r="S239" s="16">
        <f t="shared" si="22"/>
        <v>-4.644681839294118E-3</v>
      </c>
      <c r="T239" s="16">
        <f t="shared" si="23"/>
        <v>-4.644681839294118E-3</v>
      </c>
    </row>
    <row r="240" spans="11:20" x14ac:dyDescent="0.3">
      <c r="K240" s="3">
        <v>42725</v>
      </c>
      <c r="L240" s="18">
        <v>31.43</v>
      </c>
      <c r="M240" s="16">
        <f t="shared" si="18"/>
        <v>-1.2710517953606892E-3</v>
      </c>
      <c r="N240" s="16">
        <f t="shared" si="19"/>
        <v>-1.2710517953606892E-3</v>
      </c>
      <c r="O240" s="18">
        <v>76.33</v>
      </c>
      <c r="P240" s="16">
        <f t="shared" si="20"/>
        <v>-2.7436634439509389E-3</v>
      </c>
      <c r="Q240" s="16">
        <f t="shared" si="21"/>
        <v>-2.7436634439509389E-3</v>
      </c>
      <c r="R240" s="18">
        <v>21.41</v>
      </c>
      <c r="S240" s="16">
        <f t="shared" si="22"/>
        <v>-9.3327111525898232E-4</v>
      </c>
      <c r="T240" s="16">
        <f t="shared" si="23"/>
        <v>-9.3327111525898232E-4</v>
      </c>
    </row>
    <row r="241" spans="11:20" x14ac:dyDescent="0.3">
      <c r="K241" s="3">
        <v>42726</v>
      </c>
      <c r="L241" s="18">
        <v>31.08</v>
      </c>
      <c r="M241" s="16">
        <f t="shared" si="18"/>
        <v>-1.1135857461024523E-2</v>
      </c>
      <c r="N241" s="16">
        <f t="shared" si="19"/>
        <v>-1.1135857461024523E-2</v>
      </c>
      <c r="O241" s="18">
        <v>75.58</v>
      </c>
      <c r="P241" s="16">
        <f t="shared" si="20"/>
        <v>-9.825756583256906E-3</v>
      </c>
      <c r="Q241" s="16">
        <f t="shared" si="21"/>
        <v>-9.825756583256906E-3</v>
      </c>
      <c r="R241" s="18">
        <v>21.13</v>
      </c>
      <c r="S241" s="16">
        <f t="shared" si="22"/>
        <v>-1.3078000934143019E-2</v>
      </c>
      <c r="T241" s="16">
        <f t="shared" si="23"/>
        <v>-1.3078000934143019E-2</v>
      </c>
    </row>
    <row r="242" spans="11:20" x14ac:dyDescent="0.3">
      <c r="K242" s="3">
        <v>42727</v>
      </c>
      <c r="L242" s="18">
        <v>31.12</v>
      </c>
      <c r="M242" s="16">
        <f t="shared" si="18"/>
        <v>1.2870012870014325E-3</v>
      </c>
      <c r="N242" s="16">
        <f t="shared" si="19"/>
        <v>0</v>
      </c>
      <c r="O242" s="18">
        <v>75.56</v>
      </c>
      <c r="P242" s="16">
        <f t="shared" si="20"/>
        <v>-2.6462026991258547E-4</v>
      </c>
      <c r="Q242" s="16">
        <f t="shared" si="21"/>
        <v>-2.6462026991258547E-4</v>
      </c>
      <c r="R242" s="18">
        <v>21.11</v>
      </c>
      <c r="S242" s="16">
        <f t="shared" si="22"/>
        <v>-9.4652153336483025E-4</v>
      </c>
      <c r="T242" s="16">
        <f t="shared" si="23"/>
        <v>-9.4652153336483025E-4</v>
      </c>
    </row>
    <row r="243" spans="11:20" x14ac:dyDescent="0.3">
      <c r="K243" s="3">
        <v>42730</v>
      </c>
      <c r="L243" s="18">
        <v>30.77</v>
      </c>
      <c r="M243" s="16">
        <f t="shared" si="18"/>
        <v>-1.1246786632390759E-2</v>
      </c>
      <c r="N243" s="16">
        <f t="shared" si="19"/>
        <v>-1.1246786632390759E-2</v>
      </c>
      <c r="O243" s="18">
        <v>74.03</v>
      </c>
      <c r="P243" s="16">
        <f t="shared" si="20"/>
        <v>-2.0248808893594483E-2</v>
      </c>
      <c r="Q243" s="16">
        <f t="shared" si="21"/>
        <v>-2.0248808893594483E-2</v>
      </c>
      <c r="R243" s="24">
        <v>21.16</v>
      </c>
      <c r="S243" s="16">
        <f t="shared" si="22"/>
        <v>2.368545712932324E-3</v>
      </c>
      <c r="T243" s="16">
        <f t="shared" si="23"/>
        <v>0</v>
      </c>
    </row>
    <row r="244" spans="11:20" x14ac:dyDescent="0.3">
      <c r="K244" s="3">
        <v>42731</v>
      </c>
      <c r="L244" s="18">
        <v>31.22</v>
      </c>
      <c r="M244" s="16">
        <f t="shared" si="18"/>
        <v>1.46246343841403E-2</v>
      </c>
      <c r="N244" s="16">
        <f t="shared" si="19"/>
        <v>0</v>
      </c>
      <c r="O244" s="18">
        <v>75.22</v>
      </c>
      <c r="P244" s="16">
        <f t="shared" si="20"/>
        <v>1.6074564365797572E-2</v>
      </c>
      <c r="Q244" s="16">
        <f t="shared" si="21"/>
        <v>0</v>
      </c>
      <c r="R244" s="18">
        <v>21.16</v>
      </c>
      <c r="S244" s="16">
        <f t="shared" si="22"/>
        <v>0</v>
      </c>
      <c r="T244" s="16">
        <f t="shared" si="23"/>
        <v>0</v>
      </c>
    </row>
    <row r="245" spans="11:20" x14ac:dyDescent="0.3">
      <c r="K245" s="3">
        <v>42732</v>
      </c>
      <c r="L245" s="18">
        <v>31.28</v>
      </c>
      <c r="M245" s="16">
        <f t="shared" si="18"/>
        <v>1.9218449711724261E-3</v>
      </c>
      <c r="N245" s="16">
        <f t="shared" si="19"/>
        <v>0</v>
      </c>
      <c r="O245" s="18">
        <v>76.17</v>
      </c>
      <c r="P245" s="16">
        <f t="shared" si="20"/>
        <v>1.2629619781972856E-2</v>
      </c>
      <c r="Q245" s="16">
        <f t="shared" si="21"/>
        <v>0</v>
      </c>
      <c r="R245" s="18">
        <v>21.38</v>
      </c>
      <c r="S245" s="16">
        <f t="shared" si="22"/>
        <v>1.0396975425330801E-2</v>
      </c>
      <c r="T245" s="16">
        <f t="shared" si="23"/>
        <v>0</v>
      </c>
    </row>
    <row r="246" spans="11:20" x14ac:dyDescent="0.3">
      <c r="K246" s="3">
        <v>42733</v>
      </c>
      <c r="L246" s="18">
        <v>31.6</v>
      </c>
      <c r="M246" s="16">
        <f t="shared" si="18"/>
        <v>1.0230179028132946E-2</v>
      </c>
      <c r="N246" s="16">
        <f t="shared" si="19"/>
        <v>0</v>
      </c>
      <c r="O246" s="18">
        <v>77.069999999999993</v>
      </c>
      <c r="P246" s="16">
        <f t="shared" si="20"/>
        <v>1.1815675462780506E-2</v>
      </c>
      <c r="Q246" s="16">
        <f t="shared" si="21"/>
        <v>0</v>
      </c>
      <c r="R246" s="18">
        <v>21.53</v>
      </c>
      <c r="S246" s="16">
        <f t="shared" si="22"/>
        <v>7.0159027128158247E-3</v>
      </c>
      <c r="T246" s="16">
        <f t="shared" si="23"/>
        <v>0</v>
      </c>
    </row>
    <row r="247" spans="11:20" x14ac:dyDescent="0.3">
      <c r="K247" s="3">
        <v>42734</v>
      </c>
      <c r="L247" s="18">
        <v>31.87</v>
      </c>
      <c r="M247" s="16">
        <f t="shared" si="18"/>
        <v>8.5443037974684E-3</v>
      </c>
      <c r="N247" s="16">
        <f t="shared" si="19"/>
        <v>0</v>
      </c>
      <c r="O247" s="18">
        <v>77.13</v>
      </c>
      <c r="P247" s="16">
        <f t="shared" si="20"/>
        <v>7.7851304009346478E-4</v>
      </c>
      <c r="Q247" s="16">
        <f t="shared" si="21"/>
        <v>0</v>
      </c>
      <c r="R247" s="18">
        <v>21.69</v>
      </c>
      <c r="S247" s="16">
        <f t="shared" si="22"/>
        <v>7.4314909428703224E-3</v>
      </c>
      <c r="T247" s="16">
        <f t="shared" si="23"/>
        <v>0</v>
      </c>
    </row>
    <row r="248" spans="11:20" x14ac:dyDescent="0.3">
      <c r="K248" s="3">
        <v>42737</v>
      </c>
      <c r="L248" s="18">
        <v>31.91</v>
      </c>
      <c r="M248" s="16">
        <f t="shared" si="18"/>
        <v>1.2550988390336304E-3</v>
      </c>
      <c r="N248" s="16">
        <f t="shared" si="19"/>
        <v>0</v>
      </c>
      <c r="O248" s="18">
        <v>77.489999999999995</v>
      </c>
      <c r="P248" s="16">
        <f t="shared" si="20"/>
        <v>4.667444574095736E-3</v>
      </c>
      <c r="Q248" s="16">
        <f t="shared" si="21"/>
        <v>0</v>
      </c>
      <c r="R248" s="18">
        <v>21.79</v>
      </c>
      <c r="S248" s="16">
        <f t="shared" si="22"/>
        <v>4.6104195481788679E-3</v>
      </c>
      <c r="T248" s="16">
        <f t="shared" si="23"/>
        <v>0</v>
      </c>
    </row>
    <row r="249" spans="11:20" x14ac:dyDescent="0.3">
      <c r="K249" s="3">
        <v>42738</v>
      </c>
      <c r="L249" s="18">
        <v>32.049999999999997</v>
      </c>
      <c r="M249" s="16">
        <f t="shared" si="18"/>
        <v>4.3873393920399462E-3</v>
      </c>
      <c r="N249" s="16">
        <f t="shared" si="19"/>
        <v>0</v>
      </c>
      <c r="O249" s="18">
        <v>78.03</v>
      </c>
      <c r="P249" s="16">
        <f t="shared" si="20"/>
        <v>6.9686411149827432E-3</v>
      </c>
      <c r="Q249" s="16">
        <f t="shared" si="21"/>
        <v>0</v>
      </c>
      <c r="R249" s="18">
        <v>21.89</v>
      </c>
      <c r="S249" s="16">
        <f t="shared" si="22"/>
        <v>4.5892611289584107E-3</v>
      </c>
      <c r="T249" s="16">
        <f t="shared" si="23"/>
        <v>0</v>
      </c>
    </row>
    <row r="250" spans="11:20" x14ac:dyDescent="0.3">
      <c r="K250" s="3">
        <v>42739</v>
      </c>
      <c r="L250" s="18">
        <v>31.99</v>
      </c>
      <c r="M250" s="16">
        <f t="shared" si="18"/>
        <v>-1.8720748829952338E-3</v>
      </c>
      <c r="N250" s="16">
        <f t="shared" si="19"/>
        <v>-1.8720748829952338E-3</v>
      </c>
      <c r="O250" s="18">
        <v>78.239999999999995</v>
      </c>
      <c r="P250" s="16">
        <f t="shared" si="20"/>
        <v>2.6912725874663757E-3</v>
      </c>
      <c r="Q250" s="16">
        <f t="shared" si="21"/>
        <v>0</v>
      </c>
      <c r="R250" s="18">
        <v>21.95</v>
      </c>
      <c r="S250" s="16">
        <f t="shared" si="22"/>
        <v>2.7409776153495269E-3</v>
      </c>
      <c r="T250" s="16">
        <f t="shared" si="23"/>
        <v>0</v>
      </c>
    </row>
    <row r="251" spans="11:20" x14ac:dyDescent="0.3">
      <c r="K251" s="3">
        <v>42740</v>
      </c>
      <c r="L251" s="18">
        <v>32.340000000000003</v>
      </c>
      <c r="M251" s="16">
        <f t="shared" si="18"/>
        <v>1.0940919037199182E-2</v>
      </c>
      <c r="N251" s="16">
        <f t="shared" si="19"/>
        <v>0</v>
      </c>
      <c r="O251" s="18">
        <v>78.59</v>
      </c>
      <c r="P251" s="16">
        <f t="shared" si="20"/>
        <v>4.4734151329244298E-3</v>
      </c>
      <c r="Q251" s="16">
        <f t="shared" si="21"/>
        <v>0</v>
      </c>
      <c r="R251" s="18">
        <v>22.09</v>
      </c>
      <c r="S251" s="16">
        <f t="shared" si="22"/>
        <v>6.3781321184510631E-3</v>
      </c>
      <c r="T251" s="16">
        <f t="shared" si="23"/>
        <v>0</v>
      </c>
    </row>
    <row r="252" spans="11:20" x14ac:dyDescent="0.3">
      <c r="K252" s="3">
        <v>42741</v>
      </c>
      <c r="L252" s="18">
        <v>32.21</v>
      </c>
      <c r="M252" s="16">
        <f t="shared" si="18"/>
        <v>-4.0197897340755739E-3</v>
      </c>
      <c r="N252" s="16">
        <f t="shared" si="19"/>
        <v>-4.0197897340755739E-3</v>
      </c>
      <c r="O252" s="18">
        <v>78.12</v>
      </c>
      <c r="P252" s="16">
        <f t="shared" si="20"/>
        <v>-5.9804046316325188E-3</v>
      </c>
      <c r="Q252" s="16">
        <f t="shared" si="21"/>
        <v>-5.9804046316325188E-3</v>
      </c>
      <c r="R252" s="18">
        <v>22.07</v>
      </c>
      <c r="S252" s="16">
        <f t="shared" si="22"/>
        <v>-9.0538705296516753E-4</v>
      </c>
      <c r="T252" s="16">
        <f t="shared" si="23"/>
        <v>-9.0538705296516753E-4</v>
      </c>
    </row>
    <row r="253" spans="11:20" x14ac:dyDescent="0.3">
      <c r="K253" s="3">
        <v>42744</v>
      </c>
      <c r="L253" s="18">
        <v>32.22</v>
      </c>
      <c r="M253" s="16">
        <f t="shared" si="18"/>
        <v>3.104625892580426E-4</v>
      </c>
      <c r="N253" s="16">
        <f t="shared" si="19"/>
        <v>0</v>
      </c>
      <c r="O253" s="18">
        <v>77.98</v>
      </c>
      <c r="P253" s="16">
        <f t="shared" si="20"/>
        <v>-1.7921146953404632E-3</v>
      </c>
      <c r="Q253" s="16">
        <f t="shared" si="21"/>
        <v>-1.7921146953404632E-3</v>
      </c>
      <c r="R253" s="18">
        <v>22.12</v>
      </c>
      <c r="S253" s="16">
        <f t="shared" si="22"/>
        <v>2.2655188038060992E-3</v>
      </c>
      <c r="T253" s="16">
        <f t="shared" si="23"/>
        <v>0</v>
      </c>
    </row>
    <row r="254" spans="11:20" x14ac:dyDescent="0.3">
      <c r="K254" s="3">
        <v>42745</v>
      </c>
      <c r="L254" s="18">
        <v>32.369999999999997</v>
      </c>
      <c r="M254" s="16">
        <f t="shared" si="18"/>
        <v>4.6554934823090921E-3</v>
      </c>
      <c r="N254" s="16">
        <f t="shared" si="19"/>
        <v>0</v>
      </c>
      <c r="O254" s="18">
        <v>78.13</v>
      </c>
      <c r="P254" s="16">
        <f t="shared" si="20"/>
        <v>1.9235701461912669E-3</v>
      </c>
      <c r="Q254" s="16">
        <f t="shared" si="21"/>
        <v>0</v>
      </c>
      <c r="R254" s="18">
        <v>22.12</v>
      </c>
      <c r="S254" s="16">
        <f t="shared" si="22"/>
        <v>0</v>
      </c>
      <c r="T254" s="16">
        <f t="shared" si="23"/>
        <v>0</v>
      </c>
    </row>
    <row r="255" spans="11:20" x14ac:dyDescent="0.3">
      <c r="K255" s="3">
        <v>42746</v>
      </c>
      <c r="L255" s="18">
        <v>32.76</v>
      </c>
      <c r="M255" s="16">
        <f t="shared" si="18"/>
        <v>1.2048192771084265E-2</v>
      </c>
      <c r="N255" s="16">
        <f t="shared" si="19"/>
        <v>0</v>
      </c>
      <c r="O255" s="18">
        <v>78.86</v>
      </c>
      <c r="P255" s="16">
        <f t="shared" si="20"/>
        <v>9.3434020222706859E-3</v>
      </c>
      <c r="Q255" s="16">
        <f t="shared" si="21"/>
        <v>0</v>
      </c>
      <c r="R255" s="18">
        <v>22.4</v>
      </c>
      <c r="S255" s="16">
        <f t="shared" si="22"/>
        <v>1.2658227848101111E-2</v>
      </c>
      <c r="T255" s="16">
        <f t="shared" si="23"/>
        <v>0</v>
      </c>
    </row>
    <row r="256" spans="11:20" x14ac:dyDescent="0.3">
      <c r="K256" s="3">
        <v>42747</v>
      </c>
      <c r="L256" s="18">
        <v>32.93</v>
      </c>
      <c r="M256" s="16">
        <f t="shared" si="18"/>
        <v>5.1892551892551708E-3</v>
      </c>
      <c r="N256" s="16">
        <f t="shared" si="19"/>
        <v>0</v>
      </c>
      <c r="O256" s="18">
        <v>79.12</v>
      </c>
      <c r="P256" s="16">
        <f t="shared" si="20"/>
        <v>3.2969819934061118E-3</v>
      </c>
      <c r="Q256" s="16">
        <f t="shared" si="21"/>
        <v>0</v>
      </c>
      <c r="R256" s="18">
        <v>22.47</v>
      </c>
      <c r="S256" s="16">
        <f t="shared" si="22"/>
        <v>3.1250000000000444E-3</v>
      </c>
      <c r="T256" s="16">
        <f t="shared" si="23"/>
        <v>0</v>
      </c>
    </row>
    <row r="257" spans="11:20" x14ac:dyDescent="0.3">
      <c r="K257" s="3">
        <v>42748</v>
      </c>
      <c r="L257" s="18">
        <v>32.89</v>
      </c>
      <c r="M257" s="16">
        <f t="shared" si="18"/>
        <v>-1.214697843911261E-3</v>
      </c>
      <c r="N257" s="16">
        <f t="shared" si="19"/>
        <v>-1.214697843911261E-3</v>
      </c>
      <c r="O257" s="18">
        <v>79.010000000000005</v>
      </c>
      <c r="P257" s="16">
        <f t="shared" si="20"/>
        <v>-1.3902932254802325E-3</v>
      </c>
      <c r="Q257" s="16">
        <f t="shared" si="21"/>
        <v>-1.3902932254802325E-3</v>
      </c>
      <c r="R257" s="18">
        <v>22.48</v>
      </c>
      <c r="S257" s="16">
        <f t="shared" si="22"/>
        <v>4.4503782821547766E-4</v>
      </c>
      <c r="T257" s="16">
        <f t="shared" si="23"/>
        <v>0</v>
      </c>
    </row>
    <row r="258" spans="11:20" x14ac:dyDescent="0.3">
      <c r="K258" s="3">
        <v>42751</v>
      </c>
      <c r="L258" s="18">
        <v>32.94</v>
      </c>
      <c r="M258" s="16">
        <f t="shared" si="18"/>
        <v>1.5202189115230968E-3</v>
      </c>
      <c r="N258" s="16">
        <f t="shared" si="19"/>
        <v>0</v>
      </c>
      <c r="O258" s="18">
        <v>79.05</v>
      </c>
      <c r="P258" s="16">
        <f t="shared" si="20"/>
        <v>5.0626502974293608E-4</v>
      </c>
      <c r="Q258" s="16">
        <f t="shared" si="21"/>
        <v>0</v>
      </c>
      <c r="R258" s="18">
        <v>22.45</v>
      </c>
      <c r="S258" s="16">
        <f t="shared" si="22"/>
        <v>-1.3345195729538295E-3</v>
      </c>
      <c r="T258" s="16">
        <f t="shared" si="23"/>
        <v>-1.3345195729538295E-3</v>
      </c>
    </row>
    <row r="259" spans="11:20" x14ac:dyDescent="0.3">
      <c r="K259" s="3">
        <v>42752</v>
      </c>
      <c r="L259" s="18">
        <v>32.9</v>
      </c>
      <c r="M259" s="16">
        <f t="shared" si="18"/>
        <v>-1.2143290831815312E-3</v>
      </c>
      <c r="N259" s="16">
        <f t="shared" si="19"/>
        <v>-1.2143290831815312E-3</v>
      </c>
      <c r="O259" s="18">
        <v>79.12</v>
      </c>
      <c r="P259" s="16">
        <f t="shared" si="20"/>
        <v>8.8551549652127193E-4</v>
      </c>
      <c r="Q259" s="16">
        <f t="shared" si="21"/>
        <v>0</v>
      </c>
      <c r="R259" s="18">
        <v>22.46</v>
      </c>
      <c r="S259" s="16">
        <f t="shared" si="22"/>
        <v>4.4543429844101645E-4</v>
      </c>
      <c r="T259" s="16">
        <f t="shared" si="23"/>
        <v>0</v>
      </c>
    </row>
    <row r="260" spans="11:20" x14ac:dyDescent="0.3">
      <c r="K260" s="3">
        <v>42753</v>
      </c>
      <c r="L260" s="18">
        <v>32.979999999999997</v>
      </c>
      <c r="M260" s="16">
        <f t="shared" ref="M260:M323" si="24">L260/L259-1</f>
        <v>2.431610942249085E-3</v>
      </c>
      <c r="N260" s="16">
        <f t="shared" ref="N260:N323" si="25">IF(M260&gt;0,0,M260)</f>
        <v>0</v>
      </c>
      <c r="O260" s="18">
        <v>79.739999999999995</v>
      </c>
      <c r="P260" s="16">
        <f t="shared" ref="P260:P323" si="26">O260/O259-1</f>
        <v>7.8361981799797142E-3</v>
      </c>
      <c r="Q260" s="16">
        <f t="shared" ref="Q260:Q323" si="27">IF(P260&gt;0,0,P260)</f>
        <v>0</v>
      </c>
      <c r="R260" s="18">
        <v>22.66</v>
      </c>
      <c r="S260" s="16">
        <f t="shared" ref="S260:S323" si="28">R260/R259-1</f>
        <v>8.904719501335645E-3</v>
      </c>
      <c r="T260" s="16">
        <f t="shared" ref="T260:T323" si="29">IF(S260&gt;0,0,S260)</f>
        <v>0</v>
      </c>
    </row>
    <row r="261" spans="11:20" x14ac:dyDescent="0.3">
      <c r="K261" s="3">
        <v>42754</v>
      </c>
      <c r="L261" s="18">
        <v>33.07</v>
      </c>
      <c r="M261" s="16">
        <f t="shared" si="24"/>
        <v>2.7289266221954822E-3</v>
      </c>
      <c r="N261" s="16">
        <f t="shared" si="25"/>
        <v>0</v>
      </c>
      <c r="O261" s="18">
        <v>80.040000000000006</v>
      </c>
      <c r="P261" s="16">
        <f t="shared" si="26"/>
        <v>3.762227238525373E-3</v>
      </c>
      <c r="Q261" s="16">
        <f t="shared" si="27"/>
        <v>0</v>
      </c>
      <c r="R261" s="18">
        <v>22.74</v>
      </c>
      <c r="S261" s="16">
        <f t="shared" si="28"/>
        <v>3.530450132391838E-3</v>
      </c>
      <c r="T261" s="16">
        <f t="shared" si="29"/>
        <v>0</v>
      </c>
    </row>
    <row r="262" spans="11:20" x14ac:dyDescent="0.3">
      <c r="K262" s="3">
        <v>42755</v>
      </c>
      <c r="L262" s="18">
        <v>32.700000000000003</v>
      </c>
      <c r="M262" s="16">
        <f t="shared" si="24"/>
        <v>-1.1188388267311722E-2</v>
      </c>
      <c r="N262" s="16">
        <f t="shared" si="25"/>
        <v>-1.1188388267311722E-2</v>
      </c>
      <c r="O262" s="18">
        <v>79.06</v>
      </c>
      <c r="P262" s="16">
        <f t="shared" si="26"/>
        <v>-1.2243878060969604E-2</v>
      </c>
      <c r="Q262" s="16">
        <f t="shared" si="27"/>
        <v>-1.2243878060969604E-2</v>
      </c>
      <c r="R262" s="18">
        <v>22.51</v>
      </c>
      <c r="S262" s="16">
        <f t="shared" si="28"/>
        <v>-1.0114335971855626E-2</v>
      </c>
      <c r="T262" s="16">
        <f t="shared" si="29"/>
        <v>-1.0114335971855626E-2</v>
      </c>
    </row>
    <row r="263" spans="11:20" x14ac:dyDescent="0.3">
      <c r="K263" s="3">
        <v>42758</v>
      </c>
      <c r="L263" s="18">
        <v>32.82</v>
      </c>
      <c r="M263" s="16">
        <f t="shared" si="24"/>
        <v>3.669724770642091E-3</v>
      </c>
      <c r="N263" s="16">
        <f t="shared" si="25"/>
        <v>0</v>
      </c>
      <c r="O263" s="18">
        <v>79.290000000000006</v>
      </c>
      <c r="P263" s="16">
        <f t="shared" si="26"/>
        <v>2.9091828990639446E-3</v>
      </c>
      <c r="Q263" s="16">
        <f t="shared" si="27"/>
        <v>0</v>
      </c>
      <c r="R263" s="18">
        <v>22.51</v>
      </c>
      <c r="S263" s="16">
        <f t="shared" si="28"/>
        <v>0</v>
      </c>
      <c r="T263" s="16">
        <f t="shared" si="29"/>
        <v>0</v>
      </c>
    </row>
    <row r="264" spans="11:20" x14ac:dyDescent="0.3">
      <c r="K264" s="3">
        <v>42759</v>
      </c>
      <c r="L264" s="18">
        <v>33.090000000000003</v>
      </c>
      <c r="M264" s="16">
        <f t="shared" si="24"/>
        <v>8.2266910420476513E-3</v>
      </c>
      <c r="N264" s="16">
        <f t="shared" si="25"/>
        <v>0</v>
      </c>
      <c r="O264" s="18">
        <v>80.14</v>
      </c>
      <c r="P264" s="16">
        <f t="shared" si="26"/>
        <v>1.0720141253625748E-2</v>
      </c>
      <c r="Q264" s="16">
        <f t="shared" si="27"/>
        <v>0</v>
      </c>
      <c r="R264" s="18">
        <v>22.65</v>
      </c>
      <c r="S264" s="16">
        <f t="shared" si="28"/>
        <v>6.2194580186583082E-3</v>
      </c>
      <c r="T264" s="16">
        <f t="shared" si="29"/>
        <v>0</v>
      </c>
    </row>
    <row r="265" spans="11:20" x14ac:dyDescent="0.3">
      <c r="K265" s="3">
        <v>42760</v>
      </c>
      <c r="L265" s="18">
        <v>33.36</v>
      </c>
      <c r="M265" s="16">
        <f t="shared" si="24"/>
        <v>8.1595648232093421E-3</v>
      </c>
      <c r="N265" s="16">
        <f t="shared" si="25"/>
        <v>0</v>
      </c>
      <c r="O265" s="18">
        <v>80.84</v>
      </c>
      <c r="P265" s="16">
        <f t="shared" si="26"/>
        <v>8.7347142500624475E-3</v>
      </c>
      <c r="Q265" s="16">
        <f t="shared" si="27"/>
        <v>0</v>
      </c>
      <c r="R265" s="18">
        <v>22.82</v>
      </c>
      <c r="S265" s="16">
        <f t="shared" si="28"/>
        <v>7.5055187637969034E-3</v>
      </c>
      <c r="T265" s="16">
        <f t="shared" si="29"/>
        <v>0</v>
      </c>
    </row>
    <row r="266" spans="11:20" x14ac:dyDescent="0.3">
      <c r="K266" s="3">
        <v>42762</v>
      </c>
      <c r="L266" s="18">
        <v>33.6</v>
      </c>
      <c r="M266" s="16">
        <f t="shared" si="24"/>
        <v>7.194244604316502E-3</v>
      </c>
      <c r="N266" s="16">
        <f t="shared" si="25"/>
        <v>0</v>
      </c>
      <c r="O266" s="18">
        <v>81.62</v>
      </c>
      <c r="P266" s="16">
        <f t="shared" si="26"/>
        <v>9.6486887679367861E-3</v>
      </c>
      <c r="Q266" s="16">
        <f t="shared" si="27"/>
        <v>0</v>
      </c>
      <c r="R266" s="18">
        <v>23</v>
      </c>
      <c r="S266" s="16">
        <f t="shared" si="28"/>
        <v>7.8878177037686736E-3</v>
      </c>
      <c r="T266" s="16">
        <f t="shared" si="29"/>
        <v>0</v>
      </c>
    </row>
    <row r="267" spans="11:20" x14ac:dyDescent="0.3">
      <c r="K267" s="3">
        <v>42765</v>
      </c>
      <c r="L267" s="18">
        <v>33.630000000000003</v>
      </c>
      <c r="M267" s="16">
        <f t="shared" si="24"/>
        <v>8.9285714285725071E-4</v>
      </c>
      <c r="N267" s="16">
        <f t="shared" si="25"/>
        <v>0</v>
      </c>
      <c r="O267" s="18">
        <v>81.67</v>
      </c>
      <c r="P267" s="16">
        <f t="shared" si="26"/>
        <v>6.1259495221754889E-4</v>
      </c>
      <c r="Q267" s="16">
        <f t="shared" si="27"/>
        <v>0</v>
      </c>
      <c r="R267" s="18">
        <v>23</v>
      </c>
      <c r="S267" s="16">
        <f t="shared" si="28"/>
        <v>0</v>
      </c>
      <c r="T267" s="16">
        <f t="shared" si="29"/>
        <v>0</v>
      </c>
    </row>
    <row r="268" spans="11:20" x14ac:dyDescent="0.3">
      <c r="K268" s="3">
        <v>42766</v>
      </c>
      <c r="L268" s="18">
        <v>33.299999999999997</v>
      </c>
      <c r="M268" s="16">
        <f t="shared" si="24"/>
        <v>-9.8126672613739752E-3</v>
      </c>
      <c r="N268" s="16">
        <f t="shared" si="25"/>
        <v>-9.8126672613739752E-3</v>
      </c>
      <c r="O268" s="18">
        <v>80.59</v>
      </c>
      <c r="P268" s="16">
        <f t="shared" si="26"/>
        <v>-1.322395004285537E-2</v>
      </c>
      <c r="Q268" s="16">
        <f t="shared" si="27"/>
        <v>-1.322395004285537E-2</v>
      </c>
      <c r="R268" s="18">
        <v>22.94</v>
      </c>
      <c r="S268" s="16">
        <f t="shared" si="28"/>
        <v>-2.6086956521738092E-3</v>
      </c>
      <c r="T268" s="16">
        <f t="shared" si="29"/>
        <v>-2.6086956521738092E-3</v>
      </c>
    </row>
    <row r="269" spans="11:20" x14ac:dyDescent="0.3">
      <c r="K269" s="3">
        <v>42767</v>
      </c>
      <c r="L269" s="18">
        <v>33.840000000000003</v>
      </c>
      <c r="M269" s="16">
        <f t="shared" si="24"/>
        <v>1.6216216216216495E-2</v>
      </c>
      <c r="N269" s="16">
        <f t="shared" si="25"/>
        <v>0</v>
      </c>
      <c r="O269" s="18">
        <v>82.1</v>
      </c>
      <c r="P269" s="16">
        <f t="shared" si="26"/>
        <v>1.8736815982131727E-2</v>
      </c>
      <c r="Q269" s="16">
        <f t="shared" si="27"/>
        <v>0</v>
      </c>
      <c r="R269" s="18">
        <v>23.1</v>
      </c>
      <c r="S269" s="16">
        <f t="shared" si="28"/>
        <v>6.9747166521361148E-3</v>
      </c>
      <c r="T269" s="16">
        <f t="shared" si="29"/>
        <v>0</v>
      </c>
    </row>
    <row r="270" spans="11:20" x14ac:dyDescent="0.3">
      <c r="K270" s="3">
        <v>42768</v>
      </c>
      <c r="L270" s="18">
        <v>34.07</v>
      </c>
      <c r="M270" s="16">
        <f t="shared" si="24"/>
        <v>6.7966903073284346E-3</v>
      </c>
      <c r="N270" s="16">
        <f t="shared" si="25"/>
        <v>0</v>
      </c>
      <c r="O270" s="18">
        <v>82.99</v>
      </c>
      <c r="P270" s="16">
        <f t="shared" si="26"/>
        <v>1.0840438489646775E-2</v>
      </c>
      <c r="Q270" s="16">
        <f t="shared" si="27"/>
        <v>0</v>
      </c>
      <c r="R270" s="18">
        <v>23.27</v>
      </c>
      <c r="S270" s="16">
        <f t="shared" si="28"/>
        <v>7.3593073593072322E-3</v>
      </c>
      <c r="T270" s="16">
        <f t="shared" si="29"/>
        <v>0</v>
      </c>
    </row>
    <row r="271" spans="11:20" x14ac:dyDescent="0.3">
      <c r="K271" s="3">
        <v>42769</v>
      </c>
      <c r="L271" s="18">
        <v>34.17</v>
      </c>
      <c r="M271" s="16">
        <f t="shared" si="24"/>
        <v>2.9351335485765517E-3</v>
      </c>
      <c r="N271" s="16">
        <f t="shared" si="25"/>
        <v>0</v>
      </c>
      <c r="O271" s="18">
        <v>83.62</v>
      </c>
      <c r="P271" s="16">
        <f t="shared" si="26"/>
        <v>7.5912760573564331E-3</v>
      </c>
      <c r="Q271" s="16">
        <f t="shared" si="27"/>
        <v>0</v>
      </c>
      <c r="R271" s="18">
        <v>23.37</v>
      </c>
      <c r="S271" s="16">
        <f t="shared" si="28"/>
        <v>4.2973785990545466E-3</v>
      </c>
      <c r="T271" s="16">
        <f t="shared" si="29"/>
        <v>0</v>
      </c>
    </row>
    <row r="272" spans="11:20" x14ac:dyDescent="0.3">
      <c r="K272" s="3">
        <v>42772</v>
      </c>
      <c r="L272" s="18">
        <v>34.520000000000003</v>
      </c>
      <c r="M272" s="16">
        <f t="shared" si="24"/>
        <v>1.0242903131401748E-2</v>
      </c>
      <c r="N272" s="16">
        <f t="shared" si="25"/>
        <v>0</v>
      </c>
      <c r="O272" s="18">
        <v>84.5</v>
      </c>
      <c r="P272" s="16">
        <f t="shared" si="26"/>
        <v>1.0523798134417506E-2</v>
      </c>
      <c r="Q272" s="16">
        <f t="shared" si="27"/>
        <v>0</v>
      </c>
      <c r="R272" s="18">
        <v>23.29</v>
      </c>
      <c r="S272" s="16">
        <f t="shared" si="28"/>
        <v>-3.4231921266582033E-3</v>
      </c>
      <c r="T272" s="16">
        <f t="shared" si="29"/>
        <v>-3.4231921266582033E-3</v>
      </c>
    </row>
    <row r="273" spans="11:20" x14ac:dyDescent="0.3">
      <c r="K273" s="3">
        <v>42773</v>
      </c>
      <c r="L273" s="18">
        <v>34.35</v>
      </c>
      <c r="M273" s="16">
        <f t="shared" si="24"/>
        <v>-4.9246813441483628E-3</v>
      </c>
      <c r="N273" s="16">
        <f t="shared" si="25"/>
        <v>-4.9246813441483628E-3</v>
      </c>
      <c r="O273" s="18">
        <v>84.31</v>
      </c>
      <c r="P273" s="16">
        <f t="shared" si="26"/>
        <v>-2.2485207100590987E-3</v>
      </c>
      <c r="Q273" s="16">
        <f t="shared" si="27"/>
        <v>-2.2485207100590987E-3</v>
      </c>
      <c r="R273" s="18">
        <v>23.15</v>
      </c>
      <c r="S273" s="16">
        <f t="shared" si="28"/>
        <v>-6.0111635895234716E-3</v>
      </c>
      <c r="T273" s="16">
        <f t="shared" si="29"/>
        <v>-6.0111635895234716E-3</v>
      </c>
    </row>
    <row r="274" spans="11:20" x14ac:dyDescent="0.3">
      <c r="K274" s="3">
        <v>42774</v>
      </c>
      <c r="L274" s="18">
        <v>34.380000000000003</v>
      </c>
      <c r="M274" s="16">
        <f t="shared" si="24"/>
        <v>8.7336244541491581E-4</v>
      </c>
      <c r="N274" s="16">
        <f t="shared" si="25"/>
        <v>0</v>
      </c>
      <c r="O274" s="18">
        <v>84.83</v>
      </c>
      <c r="P274" s="16">
        <f t="shared" si="26"/>
        <v>6.1677143873799523E-3</v>
      </c>
      <c r="Q274" s="16">
        <f t="shared" si="27"/>
        <v>0</v>
      </c>
      <c r="R274" s="18">
        <v>23.22</v>
      </c>
      <c r="S274" s="16">
        <f t="shared" si="28"/>
        <v>3.0237580993519586E-3</v>
      </c>
      <c r="T274" s="16">
        <f t="shared" si="29"/>
        <v>0</v>
      </c>
    </row>
    <row r="275" spans="11:20" x14ac:dyDescent="0.3">
      <c r="K275" s="3">
        <v>42775</v>
      </c>
      <c r="L275" s="18">
        <v>34.35</v>
      </c>
      <c r="M275" s="16">
        <f t="shared" si="24"/>
        <v>-8.7260034904013128E-4</v>
      </c>
      <c r="N275" s="16">
        <f t="shared" si="25"/>
        <v>-8.7260034904013128E-4</v>
      </c>
      <c r="O275" s="18">
        <v>84.91</v>
      </c>
      <c r="P275" s="16">
        <f t="shared" si="26"/>
        <v>9.4306259577980889E-4</v>
      </c>
      <c r="Q275" s="16">
        <f t="shared" si="27"/>
        <v>0</v>
      </c>
      <c r="R275" s="18">
        <v>23.19</v>
      </c>
      <c r="S275" s="16">
        <f t="shared" si="28"/>
        <v>-1.2919896640826156E-3</v>
      </c>
      <c r="T275" s="16">
        <f t="shared" si="29"/>
        <v>-1.2919896640826156E-3</v>
      </c>
    </row>
    <row r="276" spans="11:20" x14ac:dyDescent="0.3">
      <c r="K276" s="3">
        <v>42776</v>
      </c>
      <c r="L276" s="18">
        <v>34.43</v>
      </c>
      <c r="M276" s="16">
        <f t="shared" si="24"/>
        <v>2.3289665211061461E-3</v>
      </c>
      <c r="N276" s="16">
        <f t="shared" si="25"/>
        <v>0</v>
      </c>
      <c r="O276" s="18">
        <v>85.22</v>
      </c>
      <c r="P276" s="16">
        <f t="shared" si="26"/>
        <v>3.6509245083029551E-3</v>
      </c>
      <c r="Q276" s="16">
        <f t="shared" si="27"/>
        <v>0</v>
      </c>
      <c r="R276" s="18">
        <v>23.21</v>
      </c>
      <c r="S276" s="16">
        <f t="shared" si="28"/>
        <v>8.6244070720131738E-4</v>
      </c>
      <c r="T276" s="16">
        <f t="shared" si="29"/>
        <v>0</v>
      </c>
    </row>
    <row r="277" spans="11:20" x14ac:dyDescent="0.3">
      <c r="K277" s="3">
        <v>42779</v>
      </c>
      <c r="L277" s="18">
        <v>34.450000000000003</v>
      </c>
      <c r="M277" s="16">
        <f t="shared" si="24"/>
        <v>5.8088875980266685E-4</v>
      </c>
      <c r="N277" s="16">
        <f t="shared" si="25"/>
        <v>0</v>
      </c>
      <c r="O277" s="18">
        <v>84.94</v>
      </c>
      <c r="P277" s="16">
        <f t="shared" si="26"/>
        <v>-3.2856137057029056E-3</v>
      </c>
      <c r="Q277" s="16">
        <f t="shared" si="27"/>
        <v>-3.2856137057029056E-3</v>
      </c>
      <c r="R277" s="18">
        <v>23.17</v>
      </c>
      <c r="S277" s="16">
        <f t="shared" si="28"/>
        <v>-1.7233950883239757E-3</v>
      </c>
      <c r="T277" s="16">
        <f t="shared" si="29"/>
        <v>-1.7233950883239757E-3</v>
      </c>
    </row>
    <row r="278" spans="11:20" x14ac:dyDescent="0.3">
      <c r="K278" s="3">
        <v>42780</v>
      </c>
      <c r="L278" s="18">
        <v>34.369999999999997</v>
      </c>
      <c r="M278" s="16">
        <f t="shared" si="24"/>
        <v>-2.3222060957911461E-3</v>
      </c>
      <c r="N278" s="16">
        <f t="shared" si="25"/>
        <v>-2.3222060957911461E-3</v>
      </c>
      <c r="O278" s="18">
        <v>84.97</v>
      </c>
      <c r="P278" s="16">
        <f t="shared" si="26"/>
        <v>3.5319048740278802E-4</v>
      </c>
      <c r="Q278" s="16">
        <f t="shared" si="27"/>
        <v>0</v>
      </c>
      <c r="R278" s="18">
        <v>23.16</v>
      </c>
      <c r="S278" s="16">
        <f t="shared" si="28"/>
        <v>-4.315925766077422E-4</v>
      </c>
      <c r="T278" s="16">
        <f t="shared" si="29"/>
        <v>-4.315925766077422E-4</v>
      </c>
    </row>
    <row r="279" spans="11:20" x14ac:dyDescent="0.3">
      <c r="K279" s="3">
        <v>42781</v>
      </c>
      <c r="L279" s="18">
        <v>34.06</v>
      </c>
      <c r="M279" s="16">
        <f t="shared" si="24"/>
        <v>-9.0194937445444712E-3</v>
      </c>
      <c r="N279" s="16">
        <f t="shared" si="25"/>
        <v>-9.0194937445444712E-3</v>
      </c>
      <c r="O279" s="18">
        <v>84.23</v>
      </c>
      <c r="P279" s="16">
        <f t="shared" si="26"/>
        <v>-8.7089561021536088E-3</v>
      </c>
      <c r="Q279" s="16">
        <f t="shared" si="27"/>
        <v>-8.7089561021536088E-3</v>
      </c>
      <c r="R279" s="18">
        <v>23.07</v>
      </c>
      <c r="S279" s="16">
        <f t="shared" si="28"/>
        <v>-3.8860103626943143E-3</v>
      </c>
      <c r="T279" s="16">
        <f t="shared" si="29"/>
        <v>-3.8860103626943143E-3</v>
      </c>
    </row>
    <row r="280" spans="11:20" x14ac:dyDescent="0.3">
      <c r="K280" s="3">
        <v>42782</v>
      </c>
      <c r="L280" s="18">
        <v>34.369999999999997</v>
      </c>
      <c r="M280" s="16">
        <f t="shared" si="24"/>
        <v>9.1015854374631999E-3</v>
      </c>
      <c r="N280" s="16">
        <f t="shared" si="25"/>
        <v>0</v>
      </c>
      <c r="O280" s="18">
        <v>84.98</v>
      </c>
      <c r="P280" s="16">
        <f t="shared" si="26"/>
        <v>8.9041909058529267E-3</v>
      </c>
      <c r="Q280" s="16">
        <f t="shared" si="27"/>
        <v>0</v>
      </c>
      <c r="R280" s="18">
        <v>23.31</v>
      </c>
      <c r="S280" s="16">
        <f t="shared" si="28"/>
        <v>1.0403120936280708E-2</v>
      </c>
      <c r="T280" s="16">
        <f t="shared" si="29"/>
        <v>0</v>
      </c>
    </row>
    <row r="281" spans="11:20" x14ac:dyDescent="0.3">
      <c r="K281" s="3">
        <v>42783</v>
      </c>
      <c r="L281" s="18">
        <v>34.6</v>
      </c>
      <c r="M281" s="16">
        <f t="shared" si="24"/>
        <v>6.6918824556301271E-3</v>
      </c>
      <c r="N281" s="16">
        <f t="shared" si="25"/>
        <v>0</v>
      </c>
      <c r="O281" s="18">
        <v>85.81</v>
      </c>
      <c r="P281" s="16">
        <f t="shared" si="26"/>
        <v>9.7670040009414372E-3</v>
      </c>
      <c r="Q281" s="16">
        <f t="shared" si="27"/>
        <v>0</v>
      </c>
      <c r="R281" s="18">
        <v>23.39</v>
      </c>
      <c r="S281" s="16">
        <f t="shared" si="28"/>
        <v>3.4320034320034498E-3</v>
      </c>
      <c r="T281" s="16">
        <f t="shared" si="29"/>
        <v>0</v>
      </c>
    </row>
    <row r="282" spans="11:20" x14ac:dyDescent="0.3">
      <c r="K282" s="3">
        <v>42786</v>
      </c>
      <c r="L282" s="18">
        <v>34.79</v>
      </c>
      <c r="M282" s="16">
        <f t="shared" si="24"/>
        <v>5.491329479768714E-3</v>
      </c>
      <c r="N282" s="16">
        <f t="shared" si="25"/>
        <v>0</v>
      </c>
      <c r="O282" s="18">
        <v>86.24</v>
      </c>
      <c r="P282" s="16">
        <f t="shared" si="26"/>
        <v>5.0110709707491541E-3</v>
      </c>
      <c r="Q282" s="16">
        <f t="shared" si="27"/>
        <v>0</v>
      </c>
      <c r="R282" s="18">
        <v>23.66</v>
      </c>
      <c r="S282" s="16">
        <f t="shared" si="28"/>
        <v>1.1543394613082514E-2</v>
      </c>
      <c r="T282" s="16">
        <f t="shared" si="29"/>
        <v>0</v>
      </c>
    </row>
    <row r="283" spans="11:20" x14ac:dyDescent="0.3">
      <c r="K283" s="3">
        <v>42787</v>
      </c>
      <c r="L283" s="18">
        <v>34.909999999999997</v>
      </c>
      <c r="M283" s="16">
        <f t="shared" si="24"/>
        <v>3.449267030755987E-3</v>
      </c>
      <c r="N283" s="16">
        <f t="shared" si="25"/>
        <v>0</v>
      </c>
      <c r="O283" s="18">
        <v>86.54</v>
      </c>
      <c r="P283" s="16">
        <f t="shared" si="26"/>
        <v>3.478664192950065E-3</v>
      </c>
      <c r="Q283" s="16">
        <f t="shared" si="27"/>
        <v>0</v>
      </c>
      <c r="R283" s="18">
        <v>23.76</v>
      </c>
      <c r="S283" s="16">
        <f t="shared" si="28"/>
        <v>4.2265426880812029E-3</v>
      </c>
      <c r="T283" s="16">
        <f t="shared" si="29"/>
        <v>0</v>
      </c>
    </row>
    <row r="284" spans="11:20" x14ac:dyDescent="0.3">
      <c r="K284" s="3">
        <v>42788</v>
      </c>
      <c r="L284" s="18">
        <v>34.93</v>
      </c>
      <c r="M284" s="16">
        <f t="shared" si="24"/>
        <v>5.7290174735036281E-4</v>
      </c>
      <c r="N284" s="16">
        <f t="shared" si="25"/>
        <v>0</v>
      </c>
      <c r="O284" s="18">
        <v>86.25</v>
      </c>
      <c r="P284" s="16">
        <f t="shared" si="26"/>
        <v>-3.35105153686166E-3</v>
      </c>
      <c r="Q284" s="16">
        <f t="shared" si="27"/>
        <v>-3.35105153686166E-3</v>
      </c>
      <c r="R284" s="18">
        <v>23.69</v>
      </c>
      <c r="S284" s="16">
        <f t="shared" si="28"/>
        <v>-2.9461279461279188E-3</v>
      </c>
      <c r="T284" s="16">
        <f t="shared" si="29"/>
        <v>-2.9461279461279188E-3</v>
      </c>
    </row>
    <row r="285" spans="11:20" x14ac:dyDescent="0.3">
      <c r="K285" s="3">
        <v>42789</v>
      </c>
      <c r="L285" s="18">
        <v>34.96</v>
      </c>
      <c r="M285" s="16">
        <f t="shared" si="24"/>
        <v>8.5886057829953621E-4</v>
      </c>
      <c r="N285" s="16">
        <f t="shared" si="25"/>
        <v>0</v>
      </c>
      <c r="O285" s="18">
        <v>86.17</v>
      </c>
      <c r="P285" s="16">
        <f t="shared" si="26"/>
        <v>-9.2753623188401857E-4</v>
      </c>
      <c r="Q285" s="16">
        <f t="shared" si="27"/>
        <v>-9.2753623188401857E-4</v>
      </c>
      <c r="R285" s="18">
        <v>23.7</v>
      </c>
      <c r="S285" s="16">
        <f t="shared" si="28"/>
        <v>4.2211903756861346E-4</v>
      </c>
      <c r="T285" s="16">
        <f t="shared" si="29"/>
        <v>0</v>
      </c>
    </row>
    <row r="286" spans="11:20" x14ac:dyDescent="0.3">
      <c r="K286" s="3">
        <v>42793</v>
      </c>
      <c r="L286" s="18">
        <v>34.78</v>
      </c>
      <c r="M286" s="16">
        <f t="shared" si="24"/>
        <v>-5.1487414187643132E-3</v>
      </c>
      <c r="N286" s="16">
        <f t="shared" si="25"/>
        <v>-5.1487414187643132E-3</v>
      </c>
      <c r="O286" s="18">
        <v>85.96</v>
      </c>
      <c r="P286" s="16">
        <f t="shared" si="26"/>
        <v>-2.4370430544273791E-3</v>
      </c>
      <c r="Q286" s="16">
        <f t="shared" si="27"/>
        <v>-2.4370430544273791E-3</v>
      </c>
      <c r="R286" s="18">
        <v>23.73</v>
      </c>
      <c r="S286" s="16">
        <f t="shared" si="28"/>
        <v>1.2658227848101333E-3</v>
      </c>
      <c r="T286" s="16">
        <f t="shared" si="29"/>
        <v>0</v>
      </c>
    </row>
    <row r="287" spans="11:20" x14ac:dyDescent="0.3">
      <c r="K287" s="3">
        <v>42794</v>
      </c>
      <c r="L287" s="18">
        <v>34.76</v>
      </c>
      <c r="M287" s="16">
        <f t="shared" si="24"/>
        <v>-5.7504312823475345E-4</v>
      </c>
      <c r="N287" s="16">
        <f t="shared" si="25"/>
        <v>-5.7504312823475345E-4</v>
      </c>
      <c r="O287" s="18">
        <v>86.23</v>
      </c>
      <c r="P287" s="16">
        <f t="shared" si="26"/>
        <v>3.1409958120056647E-3</v>
      </c>
      <c r="Q287" s="16">
        <f t="shared" si="27"/>
        <v>0</v>
      </c>
      <c r="R287" s="18">
        <v>23.68</v>
      </c>
      <c r="S287" s="16">
        <f t="shared" si="28"/>
        <v>-2.1070375052676393E-3</v>
      </c>
      <c r="T287" s="16">
        <f t="shared" si="29"/>
        <v>-2.1070375052676393E-3</v>
      </c>
    </row>
    <row r="288" spans="11:20" x14ac:dyDescent="0.3">
      <c r="K288" s="3">
        <v>42795</v>
      </c>
      <c r="L288" s="18">
        <v>34.94</v>
      </c>
      <c r="M288" s="16">
        <f t="shared" si="24"/>
        <v>5.1783659378596969E-3</v>
      </c>
      <c r="N288" s="16">
        <f t="shared" si="25"/>
        <v>0</v>
      </c>
      <c r="O288" s="18">
        <v>86.46</v>
      </c>
      <c r="P288" s="16">
        <f t="shared" si="26"/>
        <v>2.6672851675748621E-3</v>
      </c>
      <c r="Q288" s="16">
        <f t="shared" si="27"/>
        <v>0</v>
      </c>
      <c r="R288" s="18">
        <v>23.78</v>
      </c>
      <c r="S288" s="16">
        <f t="shared" si="28"/>
        <v>4.222972972973027E-3</v>
      </c>
      <c r="T288" s="16">
        <f t="shared" si="29"/>
        <v>0</v>
      </c>
    </row>
    <row r="289" spans="11:20" x14ac:dyDescent="0.3">
      <c r="K289" s="3">
        <v>42796</v>
      </c>
      <c r="L289" s="18">
        <v>34.68</v>
      </c>
      <c r="M289" s="16">
        <f t="shared" si="24"/>
        <v>-7.4413279908414065E-3</v>
      </c>
      <c r="N289" s="16">
        <f t="shared" si="25"/>
        <v>-7.4413279908414065E-3</v>
      </c>
      <c r="O289" s="18">
        <v>85.52</v>
      </c>
      <c r="P289" s="16">
        <f t="shared" si="26"/>
        <v>-1.0872079574369642E-2</v>
      </c>
      <c r="Q289" s="16">
        <f t="shared" si="27"/>
        <v>-1.0872079574369642E-2</v>
      </c>
      <c r="R289" s="18">
        <v>23.69</v>
      </c>
      <c r="S289" s="16">
        <f t="shared" si="28"/>
        <v>-3.784693019344032E-3</v>
      </c>
      <c r="T289" s="16">
        <f t="shared" si="29"/>
        <v>-3.784693019344032E-3</v>
      </c>
    </row>
    <row r="290" spans="11:20" x14ac:dyDescent="0.3">
      <c r="K290" s="3">
        <v>42797</v>
      </c>
      <c r="L290" s="18">
        <v>34.68</v>
      </c>
      <c r="M290" s="16">
        <f t="shared" si="24"/>
        <v>0</v>
      </c>
      <c r="N290" s="16">
        <f t="shared" si="25"/>
        <v>0</v>
      </c>
      <c r="O290" s="18">
        <v>85.71</v>
      </c>
      <c r="P290" s="16">
        <f t="shared" si="26"/>
        <v>2.2217025257249556E-3</v>
      </c>
      <c r="Q290" s="16">
        <f t="shared" si="27"/>
        <v>0</v>
      </c>
      <c r="R290" s="18">
        <v>23.81</v>
      </c>
      <c r="S290" s="16">
        <f t="shared" si="28"/>
        <v>5.0654284508229175E-3</v>
      </c>
      <c r="T290" s="16">
        <f t="shared" si="29"/>
        <v>0</v>
      </c>
    </row>
    <row r="291" spans="11:20" x14ac:dyDescent="0.3">
      <c r="K291" s="3">
        <v>42800</v>
      </c>
      <c r="L291" s="18">
        <v>34.89</v>
      </c>
      <c r="M291" s="16">
        <f t="shared" si="24"/>
        <v>6.0553633217992342E-3</v>
      </c>
      <c r="N291" s="16">
        <f t="shared" si="25"/>
        <v>0</v>
      </c>
      <c r="O291" s="18">
        <v>85.86</v>
      </c>
      <c r="P291" s="16">
        <f t="shared" si="26"/>
        <v>1.7500875043752195E-3</v>
      </c>
      <c r="Q291" s="16">
        <f t="shared" si="27"/>
        <v>0</v>
      </c>
      <c r="R291" s="18">
        <v>23.85</v>
      </c>
      <c r="S291" s="16">
        <f t="shared" si="28"/>
        <v>1.6799664006721393E-3</v>
      </c>
      <c r="T291" s="16">
        <f t="shared" si="29"/>
        <v>0</v>
      </c>
    </row>
    <row r="292" spans="11:20" x14ac:dyDescent="0.3">
      <c r="K292" s="3">
        <v>42801</v>
      </c>
      <c r="L292" s="18">
        <v>34.78</v>
      </c>
      <c r="M292" s="16">
        <f t="shared" si="24"/>
        <v>-3.1527658354829624E-3</v>
      </c>
      <c r="N292" s="16">
        <f t="shared" si="25"/>
        <v>-3.1527658354829624E-3</v>
      </c>
      <c r="O292" s="18">
        <v>85.84</v>
      </c>
      <c r="P292" s="16">
        <f t="shared" si="26"/>
        <v>-2.3293733985552123E-4</v>
      </c>
      <c r="Q292" s="16">
        <f t="shared" si="27"/>
        <v>-2.3293733985552123E-4</v>
      </c>
      <c r="R292" s="18">
        <v>24</v>
      </c>
      <c r="S292" s="16">
        <f t="shared" si="28"/>
        <v>6.2893081761006275E-3</v>
      </c>
      <c r="T292" s="16">
        <f t="shared" si="29"/>
        <v>0</v>
      </c>
    </row>
    <row r="293" spans="11:20" x14ac:dyDescent="0.3">
      <c r="K293" s="3">
        <v>42802</v>
      </c>
      <c r="L293" s="18">
        <v>34.69</v>
      </c>
      <c r="M293" s="16">
        <f t="shared" si="24"/>
        <v>-2.5876940770558354E-3</v>
      </c>
      <c r="N293" s="16">
        <f t="shared" si="25"/>
        <v>-2.5876940770558354E-3</v>
      </c>
      <c r="O293" s="18">
        <v>85.47</v>
      </c>
      <c r="P293" s="16">
        <f t="shared" si="26"/>
        <v>-4.3103448275862988E-3</v>
      </c>
      <c r="Q293" s="16">
        <f t="shared" si="27"/>
        <v>-4.3103448275862988E-3</v>
      </c>
      <c r="R293" s="18">
        <v>23.84</v>
      </c>
      <c r="S293" s="16">
        <f t="shared" si="28"/>
        <v>-6.6666666666667096E-3</v>
      </c>
      <c r="T293" s="16">
        <f t="shared" si="29"/>
        <v>-6.6666666666667096E-3</v>
      </c>
    </row>
    <row r="294" spans="11:20" x14ac:dyDescent="0.3">
      <c r="K294" s="3">
        <v>42803</v>
      </c>
      <c r="L294" s="18">
        <v>34.69</v>
      </c>
      <c r="M294" s="16">
        <f t="shared" si="24"/>
        <v>0</v>
      </c>
      <c r="N294" s="16">
        <f t="shared" si="25"/>
        <v>0</v>
      </c>
      <c r="O294" s="18">
        <v>85.36</v>
      </c>
      <c r="P294" s="16">
        <f t="shared" si="26"/>
        <v>-1.2870012870013214E-3</v>
      </c>
      <c r="Q294" s="16">
        <f t="shared" si="27"/>
        <v>-1.2870012870013214E-3</v>
      </c>
      <c r="R294" s="18">
        <v>23.8</v>
      </c>
      <c r="S294" s="16">
        <f t="shared" si="28"/>
        <v>-1.6778523489932029E-3</v>
      </c>
      <c r="T294" s="16">
        <f t="shared" si="29"/>
        <v>-1.6778523489932029E-3</v>
      </c>
    </row>
    <row r="295" spans="11:20" x14ac:dyDescent="0.3">
      <c r="K295" s="3">
        <v>42804</v>
      </c>
      <c r="L295" s="18">
        <v>34.69</v>
      </c>
      <c r="M295" s="16">
        <f t="shared" si="24"/>
        <v>0</v>
      </c>
      <c r="N295" s="16">
        <f t="shared" si="25"/>
        <v>0</v>
      </c>
      <c r="O295" s="18">
        <v>84.96</v>
      </c>
      <c r="P295" s="16">
        <f t="shared" si="26"/>
        <v>-4.6860356138707093E-3</v>
      </c>
      <c r="Q295" s="16">
        <f t="shared" si="27"/>
        <v>-4.6860356138707093E-3</v>
      </c>
      <c r="R295" s="18">
        <v>23.83</v>
      </c>
      <c r="S295" s="16">
        <f t="shared" si="28"/>
        <v>1.2605042016806678E-3</v>
      </c>
      <c r="T295" s="16">
        <f t="shared" si="29"/>
        <v>0</v>
      </c>
    </row>
    <row r="296" spans="11:20" x14ac:dyDescent="0.3">
      <c r="K296" s="3">
        <v>42808</v>
      </c>
      <c r="L296" s="18">
        <v>35.28</v>
      </c>
      <c r="M296" s="16">
        <f t="shared" si="24"/>
        <v>1.7007783222830808E-2</v>
      </c>
      <c r="N296" s="16">
        <f t="shared" si="25"/>
        <v>0</v>
      </c>
      <c r="O296" s="18">
        <v>85.79</v>
      </c>
      <c r="P296" s="16">
        <f t="shared" si="26"/>
        <v>9.7693032015067072E-3</v>
      </c>
      <c r="Q296" s="16">
        <f t="shared" si="27"/>
        <v>0</v>
      </c>
      <c r="R296" s="18">
        <v>24.16</v>
      </c>
      <c r="S296" s="16">
        <f t="shared" si="28"/>
        <v>1.384809064204795E-2</v>
      </c>
      <c r="T296" s="16">
        <f t="shared" si="29"/>
        <v>0</v>
      </c>
    </row>
    <row r="297" spans="11:20" x14ac:dyDescent="0.3">
      <c r="K297" s="3">
        <v>42809</v>
      </c>
      <c r="L297" s="18">
        <v>35.26</v>
      </c>
      <c r="M297" s="16">
        <f t="shared" si="24"/>
        <v>-5.6689342403637433E-4</v>
      </c>
      <c r="N297" s="16">
        <f t="shared" si="25"/>
        <v>-5.6689342403637433E-4</v>
      </c>
      <c r="O297" s="18">
        <v>86.19</v>
      </c>
      <c r="P297" s="16">
        <f t="shared" si="26"/>
        <v>4.6625480825270849E-3</v>
      </c>
      <c r="Q297" s="16">
        <f t="shared" si="27"/>
        <v>0</v>
      </c>
      <c r="R297" s="18">
        <v>24.22</v>
      </c>
      <c r="S297" s="16">
        <f t="shared" si="28"/>
        <v>2.4834437086092009E-3</v>
      </c>
      <c r="T297" s="16">
        <f t="shared" si="29"/>
        <v>0</v>
      </c>
    </row>
    <row r="298" spans="11:20" x14ac:dyDescent="0.3">
      <c r="K298" s="3">
        <v>42810</v>
      </c>
      <c r="L298" s="18">
        <v>35.54</v>
      </c>
      <c r="M298" s="16">
        <f t="shared" si="24"/>
        <v>7.9410096426546506E-3</v>
      </c>
      <c r="N298" s="16">
        <f t="shared" si="25"/>
        <v>0</v>
      </c>
      <c r="O298" s="18">
        <v>87.2</v>
      </c>
      <c r="P298" s="16">
        <f t="shared" si="26"/>
        <v>1.1718296786170201E-2</v>
      </c>
      <c r="Q298" s="16">
        <f t="shared" si="27"/>
        <v>0</v>
      </c>
      <c r="R298" s="18">
        <v>24.65</v>
      </c>
      <c r="S298" s="16">
        <f t="shared" si="28"/>
        <v>1.7753922378199727E-2</v>
      </c>
      <c r="T298" s="16">
        <f t="shared" si="29"/>
        <v>0</v>
      </c>
    </row>
    <row r="299" spans="11:20" x14ac:dyDescent="0.3">
      <c r="K299" s="3">
        <v>42811</v>
      </c>
      <c r="L299" s="18">
        <v>35.49</v>
      </c>
      <c r="M299" s="16">
        <f t="shared" si="24"/>
        <v>-1.4068655036577615E-3</v>
      </c>
      <c r="N299" s="16">
        <f t="shared" si="25"/>
        <v>-1.4068655036577615E-3</v>
      </c>
      <c r="O299" s="18">
        <v>87.12</v>
      </c>
      <c r="P299" s="16">
        <f t="shared" si="26"/>
        <v>-9.1743119266052275E-4</v>
      </c>
      <c r="Q299" s="16">
        <f t="shared" si="27"/>
        <v>-9.1743119266052275E-4</v>
      </c>
      <c r="R299" s="18">
        <v>24.59</v>
      </c>
      <c r="S299" s="16">
        <f t="shared" si="28"/>
        <v>-2.4340770791074773E-3</v>
      </c>
      <c r="T299" s="16">
        <f t="shared" si="29"/>
        <v>-2.4340770791074773E-3</v>
      </c>
    </row>
    <row r="300" spans="11:20" x14ac:dyDescent="0.3">
      <c r="K300" s="3">
        <v>42814</v>
      </c>
      <c r="L300" s="18">
        <v>35.369999999999997</v>
      </c>
      <c r="M300" s="16">
        <f t="shared" si="24"/>
        <v>-3.3812341504650956E-3</v>
      </c>
      <c r="N300" s="16">
        <f t="shared" si="25"/>
        <v>-3.3812341504650956E-3</v>
      </c>
      <c r="O300" s="18">
        <v>87.3</v>
      </c>
      <c r="P300" s="16">
        <f t="shared" si="26"/>
        <v>2.0661157024792765E-3</v>
      </c>
      <c r="Q300" s="16">
        <f t="shared" si="27"/>
        <v>0</v>
      </c>
      <c r="R300" s="18">
        <v>24.54</v>
      </c>
      <c r="S300" s="16">
        <f t="shared" si="28"/>
        <v>-2.0333468889792705E-3</v>
      </c>
      <c r="T300" s="16">
        <f t="shared" si="29"/>
        <v>-2.0333468889792705E-3</v>
      </c>
    </row>
    <row r="301" spans="11:20" x14ac:dyDescent="0.3">
      <c r="K301" s="3">
        <v>42815</v>
      </c>
      <c r="L301" s="18">
        <v>35.35</v>
      </c>
      <c r="M301" s="16">
        <f t="shared" si="24"/>
        <v>-5.6545094713023047E-4</v>
      </c>
      <c r="N301" s="16">
        <f t="shared" si="25"/>
        <v>-5.6545094713023047E-4</v>
      </c>
      <c r="O301" s="18">
        <v>88.04</v>
      </c>
      <c r="P301" s="16">
        <f t="shared" si="26"/>
        <v>8.4765177548684623E-3</v>
      </c>
      <c r="Q301" s="16">
        <f t="shared" si="27"/>
        <v>0</v>
      </c>
      <c r="R301" s="18">
        <v>24.6</v>
      </c>
      <c r="S301" s="16">
        <f t="shared" si="28"/>
        <v>2.4449877750611915E-3</v>
      </c>
      <c r="T301" s="16">
        <f t="shared" si="29"/>
        <v>0</v>
      </c>
    </row>
    <row r="302" spans="11:20" x14ac:dyDescent="0.3">
      <c r="K302" s="3">
        <v>42816</v>
      </c>
      <c r="L302" s="18">
        <v>35.049999999999997</v>
      </c>
      <c r="M302" s="16">
        <f t="shared" si="24"/>
        <v>-8.4865629420085575E-3</v>
      </c>
      <c r="N302" s="16">
        <f t="shared" si="25"/>
        <v>-8.4865629420085575E-3</v>
      </c>
      <c r="O302" s="18">
        <v>87.34</v>
      </c>
      <c r="P302" s="16">
        <f t="shared" si="26"/>
        <v>-7.9509313948206151E-3</v>
      </c>
      <c r="Q302" s="16">
        <f t="shared" si="27"/>
        <v>-7.9509313948206151E-3</v>
      </c>
      <c r="R302" s="18">
        <v>24.32</v>
      </c>
      <c r="S302" s="16">
        <f t="shared" si="28"/>
        <v>-1.1382113821138296E-2</v>
      </c>
      <c r="T302" s="16">
        <f t="shared" si="29"/>
        <v>-1.1382113821138296E-2</v>
      </c>
    </row>
    <row r="303" spans="11:20" x14ac:dyDescent="0.3">
      <c r="K303" s="3">
        <v>42817</v>
      </c>
      <c r="L303" s="18">
        <v>35.270000000000003</v>
      </c>
      <c r="M303" s="16">
        <f t="shared" si="24"/>
        <v>6.2767475035665488E-3</v>
      </c>
      <c r="N303" s="16">
        <f t="shared" si="25"/>
        <v>0</v>
      </c>
      <c r="O303" s="18">
        <v>87.83</v>
      </c>
      <c r="P303" s="16">
        <f t="shared" si="26"/>
        <v>5.6102587588733321E-3</v>
      </c>
      <c r="Q303" s="16">
        <f t="shared" si="27"/>
        <v>0</v>
      </c>
      <c r="R303" s="18">
        <v>24.46</v>
      </c>
      <c r="S303" s="16">
        <f t="shared" si="28"/>
        <v>5.7565789473683626E-3</v>
      </c>
      <c r="T303" s="16">
        <f t="shared" si="29"/>
        <v>0</v>
      </c>
    </row>
    <row r="304" spans="11:20" x14ac:dyDescent="0.3">
      <c r="K304" s="3">
        <v>42818</v>
      </c>
      <c r="L304" s="18">
        <v>35.369999999999997</v>
      </c>
      <c r="M304" s="16">
        <f t="shared" si="24"/>
        <v>2.8352707683583223E-3</v>
      </c>
      <c r="N304" s="16">
        <f t="shared" si="25"/>
        <v>0</v>
      </c>
      <c r="O304" s="18">
        <v>88.08</v>
      </c>
      <c r="P304" s="16">
        <f t="shared" si="26"/>
        <v>2.8464078333143572E-3</v>
      </c>
      <c r="Q304" s="16">
        <f t="shared" si="27"/>
        <v>0</v>
      </c>
      <c r="R304" s="18">
        <v>24.62</v>
      </c>
      <c r="S304" s="16">
        <f t="shared" si="28"/>
        <v>6.5412919051512919E-3</v>
      </c>
      <c r="T304" s="16">
        <f t="shared" si="29"/>
        <v>0</v>
      </c>
    </row>
    <row r="305" spans="11:20" x14ac:dyDescent="0.3">
      <c r="K305" s="3">
        <v>42821</v>
      </c>
      <c r="L305" s="18">
        <v>35.119999999999997</v>
      </c>
      <c r="M305" s="16">
        <f t="shared" si="24"/>
        <v>-7.0681368391292132E-3</v>
      </c>
      <c r="N305" s="16">
        <f t="shared" si="25"/>
        <v>-7.0681368391292132E-3</v>
      </c>
      <c r="O305" s="18">
        <v>88.19</v>
      </c>
      <c r="P305" s="16">
        <f t="shared" si="26"/>
        <v>1.2488646684831739E-3</v>
      </c>
      <c r="Q305" s="16">
        <f t="shared" si="27"/>
        <v>0</v>
      </c>
      <c r="R305" s="18">
        <v>24.51</v>
      </c>
      <c r="S305" s="16">
        <f t="shared" si="28"/>
        <v>-4.467912266450047E-3</v>
      </c>
      <c r="T305" s="16">
        <f t="shared" si="29"/>
        <v>-4.467912266450047E-3</v>
      </c>
    </row>
    <row r="306" spans="11:20" x14ac:dyDescent="0.3">
      <c r="K306" s="3">
        <v>42822</v>
      </c>
      <c r="L306" s="18">
        <v>35.35</v>
      </c>
      <c r="M306" s="16">
        <f t="shared" si="24"/>
        <v>6.5489749430525102E-3</v>
      </c>
      <c r="N306" s="16">
        <f t="shared" si="25"/>
        <v>0</v>
      </c>
      <c r="O306" s="18">
        <v>88.58</v>
      </c>
      <c r="P306" s="16">
        <f t="shared" si="26"/>
        <v>4.4222700986507046E-3</v>
      </c>
      <c r="Q306" s="16">
        <f t="shared" si="27"/>
        <v>0</v>
      </c>
      <c r="R306" s="18">
        <v>24.66</v>
      </c>
      <c r="S306" s="16">
        <f t="shared" si="28"/>
        <v>6.1199510403915358E-3</v>
      </c>
      <c r="T306" s="16">
        <f t="shared" si="29"/>
        <v>0</v>
      </c>
    </row>
    <row r="307" spans="11:20" x14ac:dyDescent="0.3">
      <c r="K307" s="3">
        <v>42823</v>
      </c>
      <c r="L307" s="18">
        <v>35.54</v>
      </c>
      <c r="M307" s="16">
        <f t="shared" si="24"/>
        <v>5.3748231966053162E-3</v>
      </c>
      <c r="N307" s="16">
        <f t="shared" si="25"/>
        <v>0</v>
      </c>
      <c r="O307" s="18">
        <v>88.7</v>
      </c>
      <c r="P307" s="16">
        <f t="shared" si="26"/>
        <v>1.3547076089410748E-3</v>
      </c>
      <c r="Q307" s="16">
        <f t="shared" si="27"/>
        <v>0</v>
      </c>
      <c r="R307" s="18">
        <v>24.89</v>
      </c>
      <c r="S307" s="16">
        <f t="shared" si="28"/>
        <v>9.326845093268421E-3</v>
      </c>
      <c r="T307" s="16">
        <f t="shared" si="29"/>
        <v>0</v>
      </c>
    </row>
    <row r="308" spans="11:20" x14ac:dyDescent="0.3">
      <c r="K308" s="3">
        <v>42824</v>
      </c>
      <c r="L308" s="18">
        <v>35.64</v>
      </c>
      <c r="M308" s="16">
        <f t="shared" si="24"/>
        <v>2.8137310073157451E-3</v>
      </c>
      <c r="N308" s="16">
        <f t="shared" si="25"/>
        <v>0</v>
      </c>
      <c r="O308" s="18">
        <v>89.3</v>
      </c>
      <c r="P308" s="16">
        <f t="shared" si="26"/>
        <v>6.7643742953775732E-3</v>
      </c>
      <c r="Q308" s="16">
        <f t="shared" si="27"/>
        <v>0</v>
      </c>
      <c r="R308" s="18">
        <v>25.05</v>
      </c>
      <c r="S308" s="16">
        <f t="shared" si="28"/>
        <v>6.4282844515870519E-3</v>
      </c>
      <c r="T308" s="16">
        <f t="shared" si="29"/>
        <v>0</v>
      </c>
    </row>
    <row r="309" spans="11:20" x14ac:dyDescent="0.3">
      <c r="K309" s="3">
        <v>42825</v>
      </c>
      <c r="L309" s="18">
        <v>35.61</v>
      </c>
      <c r="M309" s="16">
        <f t="shared" si="24"/>
        <v>-8.4175084175086567E-4</v>
      </c>
      <c r="N309" s="16">
        <f t="shared" si="25"/>
        <v>-8.4175084175086567E-4</v>
      </c>
      <c r="O309" s="18">
        <v>89.86</v>
      </c>
      <c r="P309" s="16">
        <f t="shared" si="26"/>
        <v>6.2709966405374296E-3</v>
      </c>
      <c r="Q309" s="16">
        <f t="shared" si="27"/>
        <v>0</v>
      </c>
      <c r="R309" s="18">
        <v>25.18</v>
      </c>
      <c r="S309" s="16">
        <f t="shared" si="28"/>
        <v>5.189620758482949E-3</v>
      </c>
      <c r="T309" s="16">
        <f t="shared" si="29"/>
        <v>0</v>
      </c>
    </row>
    <row r="310" spans="11:20" x14ac:dyDescent="0.3">
      <c r="K310" s="3">
        <v>42828</v>
      </c>
      <c r="L310" s="18">
        <v>35.78</v>
      </c>
      <c r="M310" s="16">
        <f t="shared" si="24"/>
        <v>4.7739399045212405E-3</v>
      </c>
      <c r="N310" s="16">
        <f t="shared" si="25"/>
        <v>0</v>
      </c>
      <c r="O310" s="18">
        <v>90.07</v>
      </c>
      <c r="P310" s="16">
        <f t="shared" si="26"/>
        <v>2.3369686178498217E-3</v>
      </c>
      <c r="Q310" s="16">
        <f t="shared" si="27"/>
        <v>0</v>
      </c>
      <c r="R310" s="18">
        <v>25.55</v>
      </c>
      <c r="S310" s="16">
        <f t="shared" si="28"/>
        <v>1.4694201747418534E-2</v>
      </c>
      <c r="T310" s="16">
        <f t="shared" si="29"/>
        <v>0</v>
      </c>
    </row>
    <row r="311" spans="11:20" x14ac:dyDescent="0.3">
      <c r="K311" s="3">
        <v>42830</v>
      </c>
      <c r="L311" s="18">
        <v>35.979999999999997</v>
      </c>
      <c r="M311" s="16">
        <f t="shared" si="24"/>
        <v>5.5897149245387467E-3</v>
      </c>
      <c r="N311" s="16">
        <f t="shared" si="25"/>
        <v>0</v>
      </c>
      <c r="O311" s="18">
        <v>90.84</v>
      </c>
      <c r="P311" s="16">
        <f t="shared" si="26"/>
        <v>8.548906406128598E-3</v>
      </c>
      <c r="Q311" s="16">
        <f t="shared" si="27"/>
        <v>0</v>
      </c>
      <c r="R311" s="18">
        <v>25.88</v>
      </c>
      <c r="S311" s="16">
        <f t="shared" si="28"/>
        <v>1.2915851272015555E-2</v>
      </c>
      <c r="T311" s="16">
        <f t="shared" si="29"/>
        <v>0</v>
      </c>
    </row>
    <row r="312" spans="11:20" x14ac:dyDescent="0.3">
      <c r="K312" s="3">
        <v>42831</v>
      </c>
      <c r="L312" s="18">
        <v>35.979999999999997</v>
      </c>
      <c r="M312" s="16">
        <f t="shared" si="24"/>
        <v>0</v>
      </c>
      <c r="N312" s="16">
        <f t="shared" si="25"/>
        <v>0</v>
      </c>
      <c r="O312" s="18">
        <v>90.88</v>
      </c>
      <c r="P312" s="16">
        <f t="shared" si="26"/>
        <v>4.4033465433712671E-4</v>
      </c>
      <c r="Q312" s="16">
        <f t="shared" si="27"/>
        <v>0</v>
      </c>
      <c r="R312" s="18">
        <v>25.68</v>
      </c>
      <c r="S312" s="16">
        <f t="shared" si="28"/>
        <v>-7.7279752704790816E-3</v>
      </c>
      <c r="T312" s="16">
        <f t="shared" si="29"/>
        <v>-7.7279752704790816E-3</v>
      </c>
    </row>
    <row r="313" spans="11:20" x14ac:dyDescent="0.3">
      <c r="K313" s="3">
        <v>42832</v>
      </c>
      <c r="L313" s="18">
        <v>35.85</v>
      </c>
      <c r="M313" s="16">
        <f t="shared" si="24"/>
        <v>-3.6131183991104932E-3</v>
      </c>
      <c r="N313" s="16">
        <f t="shared" si="25"/>
        <v>-3.6131183991104932E-3</v>
      </c>
      <c r="O313" s="18">
        <v>90.98</v>
      </c>
      <c r="P313" s="16">
        <f t="shared" si="26"/>
        <v>1.1003521126762283E-3</v>
      </c>
      <c r="Q313" s="16">
        <f t="shared" si="27"/>
        <v>0</v>
      </c>
      <c r="R313" s="18">
        <v>25.51</v>
      </c>
      <c r="S313" s="16">
        <f t="shared" si="28"/>
        <v>-6.6199376947039257E-3</v>
      </c>
      <c r="T313" s="16">
        <f t="shared" si="29"/>
        <v>-6.6199376947039257E-3</v>
      </c>
    </row>
    <row r="314" spans="11:20" x14ac:dyDescent="0.3">
      <c r="K314" s="3">
        <v>42835</v>
      </c>
      <c r="L314" s="18">
        <v>36</v>
      </c>
      <c r="M314" s="16">
        <f t="shared" si="24"/>
        <v>4.1841004184099972E-3</v>
      </c>
      <c r="N314" s="16">
        <f t="shared" si="25"/>
        <v>0</v>
      </c>
      <c r="O314" s="18">
        <v>91.66</v>
      </c>
      <c r="P314" s="16">
        <f t="shared" si="26"/>
        <v>7.4741701472851307E-3</v>
      </c>
      <c r="Q314" s="16">
        <f t="shared" si="27"/>
        <v>0</v>
      </c>
      <c r="R314" s="18">
        <v>25.57</v>
      </c>
      <c r="S314" s="16">
        <f t="shared" si="28"/>
        <v>2.3520188161505473E-3</v>
      </c>
      <c r="T314" s="16">
        <f t="shared" si="29"/>
        <v>0</v>
      </c>
    </row>
    <row r="315" spans="11:20" x14ac:dyDescent="0.3">
      <c r="K315" s="3">
        <v>42836</v>
      </c>
      <c r="L315" s="18">
        <v>36.22</v>
      </c>
      <c r="M315" s="16">
        <f t="shared" si="24"/>
        <v>6.1111111111111782E-3</v>
      </c>
      <c r="N315" s="16">
        <f t="shared" si="25"/>
        <v>0</v>
      </c>
      <c r="O315" s="18">
        <v>92.39</v>
      </c>
      <c r="P315" s="16">
        <f t="shared" si="26"/>
        <v>7.9642155793149261E-3</v>
      </c>
      <c r="Q315" s="16">
        <f t="shared" si="27"/>
        <v>0</v>
      </c>
      <c r="R315" s="18">
        <v>25.73</v>
      </c>
      <c r="S315" s="16">
        <f t="shared" si="28"/>
        <v>6.2573328118888938E-3</v>
      </c>
      <c r="T315" s="16">
        <f t="shared" si="29"/>
        <v>0</v>
      </c>
    </row>
    <row r="316" spans="11:20" x14ac:dyDescent="0.3">
      <c r="K316" s="3">
        <v>42837</v>
      </c>
      <c r="L316" s="18">
        <v>36.08</v>
      </c>
      <c r="M316" s="16">
        <f t="shared" si="24"/>
        <v>-3.8652678078410219E-3</v>
      </c>
      <c r="N316" s="16">
        <f t="shared" si="25"/>
        <v>-3.8652678078410219E-3</v>
      </c>
      <c r="O316" s="18">
        <v>92.1</v>
      </c>
      <c r="P316" s="16">
        <f t="shared" si="26"/>
        <v>-3.1388678428402317E-3</v>
      </c>
      <c r="Q316" s="16">
        <f t="shared" si="27"/>
        <v>-3.1388678428402317E-3</v>
      </c>
      <c r="R316" s="18">
        <v>25.69</v>
      </c>
      <c r="S316" s="16">
        <f t="shared" si="28"/>
        <v>-1.5546055188495611E-3</v>
      </c>
      <c r="T316" s="16">
        <f t="shared" si="29"/>
        <v>-1.5546055188495611E-3</v>
      </c>
    </row>
    <row r="317" spans="11:20" x14ac:dyDescent="0.3">
      <c r="K317" s="3">
        <v>42838</v>
      </c>
      <c r="L317" s="18">
        <v>35.94</v>
      </c>
      <c r="M317" s="16">
        <f t="shared" si="24"/>
        <v>-3.8802660753880502E-3</v>
      </c>
      <c r="N317" s="16">
        <f t="shared" si="25"/>
        <v>-3.8802660753880502E-3</v>
      </c>
      <c r="O317" s="18">
        <v>92.31</v>
      </c>
      <c r="P317" s="16">
        <f t="shared" si="26"/>
        <v>2.2801302931596545E-3</v>
      </c>
      <c r="Q317" s="16">
        <f t="shared" si="27"/>
        <v>0</v>
      </c>
      <c r="R317" s="18">
        <v>25.6</v>
      </c>
      <c r="S317" s="16">
        <f t="shared" si="28"/>
        <v>-3.5033086804203695E-3</v>
      </c>
      <c r="T317" s="16">
        <f t="shared" si="29"/>
        <v>-3.5033086804203695E-3</v>
      </c>
    </row>
    <row r="318" spans="11:20" x14ac:dyDescent="0.3">
      <c r="K318" s="3">
        <v>42842</v>
      </c>
      <c r="L318" s="18">
        <v>35.79</v>
      </c>
      <c r="M318" s="16">
        <f t="shared" si="24"/>
        <v>-4.1736227045074958E-3</v>
      </c>
      <c r="N318" s="16">
        <f t="shared" si="25"/>
        <v>-4.1736227045074958E-3</v>
      </c>
      <c r="O318" s="18">
        <v>92.68</v>
      </c>
      <c r="P318" s="16">
        <f t="shared" si="26"/>
        <v>4.0082331275050898E-3</v>
      </c>
      <c r="Q318" s="16">
        <f t="shared" si="27"/>
        <v>0</v>
      </c>
      <c r="R318" s="24">
        <v>25.5</v>
      </c>
      <c r="S318" s="16">
        <f t="shared" si="28"/>
        <v>-3.90625E-3</v>
      </c>
      <c r="T318" s="16">
        <f t="shared" si="29"/>
        <v>-3.90625E-3</v>
      </c>
    </row>
    <row r="319" spans="11:20" x14ac:dyDescent="0.3">
      <c r="K319" s="3">
        <v>42843</v>
      </c>
      <c r="L319" s="18">
        <v>35.64</v>
      </c>
      <c r="M319" s="16">
        <f t="shared" si="24"/>
        <v>-4.191114836546439E-3</v>
      </c>
      <c r="N319" s="16">
        <f t="shared" si="25"/>
        <v>-4.191114836546439E-3</v>
      </c>
      <c r="O319" s="18">
        <v>91.93</v>
      </c>
      <c r="P319" s="16">
        <f t="shared" si="26"/>
        <v>-8.0923608113940837E-3</v>
      </c>
      <c r="Q319" s="16">
        <f t="shared" si="27"/>
        <v>-8.0923608113940837E-3</v>
      </c>
      <c r="R319" s="18">
        <v>25.5</v>
      </c>
      <c r="S319" s="16">
        <f t="shared" si="28"/>
        <v>0</v>
      </c>
      <c r="T319" s="16">
        <f t="shared" si="29"/>
        <v>0</v>
      </c>
    </row>
    <row r="320" spans="11:20" x14ac:dyDescent="0.3">
      <c r="K320" s="3">
        <v>42844</v>
      </c>
      <c r="L320" s="18">
        <v>35.68</v>
      </c>
      <c r="M320" s="16">
        <f t="shared" si="24"/>
        <v>1.1223344556676729E-3</v>
      </c>
      <c r="N320" s="16">
        <f t="shared" si="25"/>
        <v>0</v>
      </c>
      <c r="O320" s="18">
        <v>92.42</v>
      </c>
      <c r="P320" s="16">
        <f t="shared" si="26"/>
        <v>5.3301424997280744E-3</v>
      </c>
      <c r="Q320" s="16">
        <f t="shared" si="27"/>
        <v>0</v>
      </c>
      <c r="R320" s="18">
        <v>25.59</v>
      </c>
      <c r="S320" s="16">
        <f t="shared" si="28"/>
        <v>3.529411764705781E-3</v>
      </c>
      <c r="T320" s="16">
        <f t="shared" si="29"/>
        <v>0</v>
      </c>
    </row>
    <row r="321" spans="11:20" x14ac:dyDescent="0.3">
      <c r="K321" s="3">
        <v>42845</v>
      </c>
      <c r="L321" s="18">
        <v>35.74</v>
      </c>
      <c r="M321" s="16">
        <f t="shared" si="24"/>
        <v>1.6816143497757619E-3</v>
      </c>
      <c r="N321" s="16">
        <f t="shared" si="25"/>
        <v>0</v>
      </c>
      <c r="O321" s="18">
        <v>93.11</v>
      </c>
      <c r="P321" s="16">
        <f t="shared" si="26"/>
        <v>7.4659164682968626E-3</v>
      </c>
      <c r="Q321" s="16">
        <f t="shared" si="27"/>
        <v>0</v>
      </c>
      <c r="R321" s="18">
        <v>25.72</v>
      </c>
      <c r="S321" s="16">
        <f t="shared" si="28"/>
        <v>5.0801094177412853E-3</v>
      </c>
      <c r="T321" s="16">
        <f t="shared" si="29"/>
        <v>0</v>
      </c>
    </row>
    <row r="322" spans="11:20" x14ac:dyDescent="0.3">
      <c r="K322" s="3">
        <v>42846</v>
      </c>
      <c r="L322" s="18">
        <v>35.590000000000003</v>
      </c>
      <c r="M322" s="16">
        <f t="shared" si="24"/>
        <v>-4.1969781757134061E-3</v>
      </c>
      <c r="N322" s="16">
        <f t="shared" si="25"/>
        <v>-4.1969781757134061E-3</v>
      </c>
      <c r="O322" s="18">
        <v>93.02</v>
      </c>
      <c r="P322" s="16">
        <f t="shared" si="26"/>
        <v>-9.665986467619625E-4</v>
      </c>
      <c r="Q322" s="16">
        <f t="shared" si="27"/>
        <v>-9.665986467619625E-4</v>
      </c>
      <c r="R322" s="18">
        <v>25.63</v>
      </c>
      <c r="S322" s="16">
        <f t="shared" si="28"/>
        <v>-3.4992223950233159E-3</v>
      </c>
      <c r="T322" s="16">
        <f t="shared" si="29"/>
        <v>-3.4992223950233159E-3</v>
      </c>
    </row>
    <row r="323" spans="11:20" x14ac:dyDescent="0.3">
      <c r="K323" s="3">
        <v>42849</v>
      </c>
      <c r="L323" s="18">
        <v>35.880000000000003</v>
      </c>
      <c r="M323" s="16">
        <f t="shared" si="24"/>
        <v>8.1483562798538856E-3</v>
      </c>
      <c r="N323" s="16">
        <f t="shared" si="25"/>
        <v>0</v>
      </c>
      <c r="O323" s="18">
        <v>93.7</v>
      </c>
      <c r="P323" s="16">
        <f t="shared" si="26"/>
        <v>7.3102558589550615E-3</v>
      </c>
      <c r="Q323" s="16">
        <f t="shared" si="27"/>
        <v>0</v>
      </c>
      <c r="R323" s="18">
        <v>25.92</v>
      </c>
      <c r="S323" s="16">
        <f t="shared" si="28"/>
        <v>1.1314865392118678E-2</v>
      </c>
      <c r="T323" s="16">
        <f t="shared" si="29"/>
        <v>0</v>
      </c>
    </row>
    <row r="324" spans="11:20" x14ac:dyDescent="0.3">
      <c r="K324" s="3">
        <v>42850</v>
      </c>
      <c r="L324" s="18">
        <v>36.24</v>
      </c>
      <c r="M324" s="16">
        <f t="shared" ref="M324:M387" si="30">L324/L323-1</f>
        <v>1.0033444816053505E-2</v>
      </c>
      <c r="N324" s="16">
        <f t="shared" ref="N324:N387" si="31">IF(M324&gt;0,0,M324)</f>
        <v>0</v>
      </c>
      <c r="O324" s="18">
        <v>93.71</v>
      </c>
      <c r="P324" s="16">
        <f t="shared" ref="P324:P387" si="32">O324/O323-1</f>
        <v>1.0672358591246045E-4</v>
      </c>
      <c r="Q324" s="16">
        <f t="shared" ref="Q324:Q387" si="33">IF(P324&gt;0,0,P324)</f>
        <v>0</v>
      </c>
      <c r="R324" s="18">
        <v>26.12</v>
      </c>
      <c r="S324" s="16">
        <f t="shared" ref="S324:S387" si="34">R324/R323-1</f>
        <v>7.7160493827159726E-3</v>
      </c>
      <c r="T324" s="16">
        <f t="shared" ref="T324:T387" si="35">IF(S324&gt;0,0,S324)</f>
        <v>0</v>
      </c>
    </row>
    <row r="325" spans="11:20" x14ac:dyDescent="0.3">
      <c r="K325" s="3">
        <v>42851</v>
      </c>
      <c r="L325" s="18">
        <v>36.43</v>
      </c>
      <c r="M325" s="16">
        <f t="shared" si="30"/>
        <v>5.2428256070640167E-3</v>
      </c>
      <c r="N325" s="16">
        <f t="shared" si="31"/>
        <v>0</v>
      </c>
      <c r="O325" s="18">
        <v>93.36</v>
      </c>
      <c r="P325" s="16">
        <f t="shared" si="32"/>
        <v>-3.7349269021448306E-3</v>
      </c>
      <c r="Q325" s="16">
        <f t="shared" si="33"/>
        <v>-3.7349269021448306E-3</v>
      </c>
      <c r="R325" s="18">
        <v>26.02</v>
      </c>
      <c r="S325" s="16">
        <f t="shared" si="34"/>
        <v>-3.8284839203676091E-3</v>
      </c>
      <c r="T325" s="16">
        <f t="shared" si="35"/>
        <v>-3.8284839203676091E-3</v>
      </c>
    </row>
    <row r="326" spans="11:20" x14ac:dyDescent="0.3">
      <c r="K326" s="3">
        <v>42852</v>
      </c>
      <c r="L326" s="18">
        <v>36.39</v>
      </c>
      <c r="M326" s="16">
        <f t="shared" si="30"/>
        <v>-1.0979961570134478E-3</v>
      </c>
      <c r="N326" s="16">
        <f t="shared" si="31"/>
        <v>-1.0979961570134478E-3</v>
      </c>
      <c r="O326" s="18">
        <v>93.11</v>
      </c>
      <c r="P326" s="16">
        <f t="shared" si="32"/>
        <v>-2.6778063410454189E-3</v>
      </c>
      <c r="Q326" s="16">
        <f t="shared" si="33"/>
        <v>-2.6778063410454189E-3</v>
      </c>
      <c r="R326" s="18">
        <v>26</v>
      </c>
      <c r="S326" s="16">
        <f t="shared" si="34"/>
        <v>-7.6863950807071202E-4</v>
      </c>
      <c r="T326" s="16">
        <f t="shared" si="35"/>
        <v>-7.6863950807071202E-4</v>
      </c>
    </row>
    <row r="327" spans="11:20" x14ac:dyDescent="0.3">
      <c r="K327" s="3">
        <v>42853</v>
      </c>
      <c r="L327" s="18">
        <v>36.4</v>
      </c>
      <c r="M327" s="16">
        <f t="shared" si="30"/>
        <v>2.7480076944219611E-4</v>
      </c>
      <c r="N327" s="16">
        <f t="shared" si="31"/>
        <v>0</v>
      </c>
      <c r="O327" s="18">
        <v>93.47</v>
      </c>
      <c r="P327" s="16">
        <f t="shared" si="32"/>
        <v>3.866394587047628E-3</v>
      </c>
      <c r="Q327" s="16">
        <f t="shared" si="33"/>
        <v>0</v>
      </c>
      <c r="R327" s="18">
        <v>26.16</v>
      </c>
      <c r="S327" s="16">
        <f t="shared" si="34"/>
        <v>6.1538461538461764E-3</v>
      </c>
      <c r="T327" s="16">
        <f t="shared" si="35"/>
        <v>0</v>
      </c>
    </row>
    <row r="328" spans="11:20" x14ac:dyDescent="0.3">
      <c r="K328" s="3">
        <v>42857</v>
      </c>
      <c r="L328" s="18">
        <v>36.299999999999997</v>
      </c>
      <c r="M328" s="16">
        <f t="shared" si="30"/>
        <v>-2.7472527472527375E-3</v>
      </c>
      <c r="N328" s="16">
        <f t="shared" si="31"/>
        <v>-2.7472527472527375E-3</v>
      </c>
      <c r="O328" s="18">
        <v>93.64</v>
      </c>
      <c r="P328" s="16">
        <f t="shared" si="32"/>
        <v>1.818765379266063E-3</v>
      </c>
      <c r="Q328" s="16">
        <f t="shared" si="33"/>
        <v>0</v>
      </c>
      <c r="R328" s="18">
        <v>26.05</v>
      </c>
      <c r="S328" s="16">
        <f t="shared" si="34"/>
        <v>-4.2048929663608403E-3</v>
      </c>
      <c r="T328" s="16">
        <f t="shared" si="35"/>
        <v>-4.2048929663608403E-3</v>
      </c>
    </row>
    <row r="329" spans="11:20" x14ac:dyDescent="0.3">
      <c r="K329" s="3">
        <v>42858</v>
      </c>
      <c r="L329" s="18">
        <v>36.229999999999997</v>
      </c>
      <c r="M329" s="16">
        <f t="shared" si="30"/>
        <v>-1.9283746556474357E-3</v>
      </c>
      <c r="N329" s="16">
        <f t="shared" si="31"/>
        <v>-1.9283746556474357E-3</v>
      </c>
      <c r="O329" s="18">
        <v>93.65</v>
      </c>
      <c r="P329" s="16">
        <f t="shared" si="32"/>
        <v>1.0679196924390233E-4</v>
      </c>
      <c r="Q329" s="16">
        <f t="shared" si="33"/>
        <v>0</v>
      </c>
      <c r="R329" s="18">
        <v>26.03</v>
      </c>
      <c r="S329" s="16">
        <f t="shared" si="34"/>
        <v>-7.6775431861797472E-4</v>
      </c>
      <c r="T329" s="16">
        <f t="shared" si="35"/>
        <v>-7.6775431861797472E-4</v>
      </c>
    </row>
    <row r="330" spans="11:20" x14ac:dyDescent="0.3">
      <c r="K330" s="3">
        <v>42859</v>
      </c>
      <c r="L330" s="18">
        <v>36.54</v>
      </c>
      <c r="M330" s="16">
        <f t="shared" si="30"/>
        <v>8.5564449351367422E-3</v>
      </c>
      <c r="N330" s="16">
        <f t="shared" si="31"/>
        <v>0</v>
      </c>
      <c r="O330" s="18">
        <v>94.02</v>
      </c>
      <c r="P330" s="16">
        <f t="shared" si="32"/>
        <v>3.9508809396688882E-3</v>
      </c>
      <c r="Q330" s="16">
        <f t="shared" si="33"/>
        <v>0</v>
      </c>
      <c r="R330" s="18">
        <v>26.34</v>
      </c>
      <c r="S330" s="16">
        <f t="shared" si="34"/>
        <v>1.1909335382251252E-2</v>
      </c>
      <c r="T330" s="16">
        <f t="shared" si="35"/>
        <v>0</v>
      </c>
    </row>
    <row r="331" spans="11:20" x14ac:dyDescent="0.3">
      <c r="K331" s="3">
        <v>42860</v>
      </c>
      <c r="L331" s="18">
        <v>36.21</v>
      </c>
      <c r="M331" s="16">
        <f t="shared" si="30"/>
        <v>-9.0311986863710336E-3</v>
      </c>
      <c r="N331" s="16">
        <f t="shared" si="31"/>
        <v>-9.0311986863710336E-3</v>
      </c>
      <c r="O331" s="18">
        <v>93.13</v>
      </c>
      <c r="P331" s="16">
        <f t="shared" si="32"/>
        <v>-9.4660710487129984E-3</v>
      </c>
      <c r="Q331" s="16">
        <f t="shared" si="33"/>
        <v>-9.4660710487129984E-3</v>
      </c>
      <c r="R331" s="18">
        <v>26.13</v>
      </c>
      <c r="S331" s="16">
        <f t="shared" si="34"/>
        <v>-7.9726651480638289E-3</v>
      </c>
      <c r="T331" s="16">
        <f t="shared" si="35"/>
        <v>-7.9726651480638289E-3</v>
      </c>
    </row>
    <row r="332" spans="11:20" x14ac:dyDescent="0.3">
      <c r="K332" s="3">
        <v>42863</v>
      </c>
      <c r="L332" s="18">
        <v>36.4</v>
      </c>
      <c r="M332" s="16">
        <f t="shared" si="30"/>
        <v>5.2471692902511524E-3</v>
      </c>
      <c r="N332" s="16">
        <f t="shared" si="31"/>
        <v>0</v>
      </c>
      <c r="O332" s="18">
        <v>93.09</v>
      </c>
      <c r="P332" s="16">
        <f t="shared" si="32"/>
        <v>-4.2950714055611794E-4</v>
      </c>
      <c r="Q332" s="16">
        <f t="shared" si="33"/>
        <v>-4.2950714055611794E-4</v>
      </c>
      <c r="R332" s="18">
        <v>26.16</v>
      </c>
      <c r="S332" s="16">
        <f t="shared" si="34"/>
        <v>1.1481056257176547E-3</v>
      </c>
      <c r="T332" s="16">
        <f t="shared" si="35"/>
        <v>0</v>
      </c>
    </row>
    <row r="333" spans="11:20" x14ac:dyDescent="0.3">
      <c r="K333" s="3">
        <v>42864</v>
      </c>
      <c r="L333" s="18">
        <v>36.42</v>
      </c>
      <c r="M333" s="16">
        <f t="shared" si="30"/>
        <v>5.494505494505475E-4</v>
      </c>
      <c r="N333" s="16">
        <f t="shared" si="31"/>
        <v>0</v>
      </c>
      <c r="O333" s="18">
        <v>93.19</v>
      </c>
      <c r="P333" s="16">
        <f t="shared" si="32"/>
        <v>1.0742292405199194E-3</v>
      </c>
      <c r="Q333" s="16">
        <f t="shared" si="33"/>
        <v>0</v>
      </c>
      <c r="R333" s="18">
        <v>26.32</v>
      </c>
      <c r="S333" s="16">
        <f t="shared" si="34"/>
        <v>6.1162079510703737E-3</v>
      </c>
      <c r="T333" s="16">
        <f t="shared" si="35"/>
        <v>0</v>
      </c>
    </row>
    <row r="334" spans="11:20" x14ac:dyDescent="0.3">
      <c r="K334" s="3">
        <v>42865</v>
      </c>
      <c r="L334" s="18">
        <v>36.71</v>
      </c>
      <c r="M334" s="16">
        <f t="shared" si="30"/>
        <v>7.9626578802856063E-3</v>
      </c>
      <c r="N334" s="16">
        <f t="shared" si="31"/>
        <v>0</v>
      </c>
      <c r="O334" s="18">
        <v>93.75</v>
      </c>
      <c r="P334" s="16">
        <f t="shared" si="32"/>
        <v>6.0092284579891242E-3</v>
      </c>
      <c r="Q334" s="16">
        <f t="shared" si="33"/>
        <v>0</v>
      </c>
      <c r="R334" s="18">
        <v>26.54</v>
      </c>
      <c r="S334" s="16">
        <f t="shared" si="34"/>
        <v>8.358662613981771E-3</v>
      </c>
      <c r="T334" s="16">
        <f t="shared" si="35"/>
        <v>0</v>
      </c>
    </row>
    <row r="335" spans="11:20" x14ac:dyDescent="0.3">
      <c r="K335" s="3">
        <v>42866</v>
      </c>
      <c r="L335" s="18">
        <v>36.67</v>
      </c>
      <c r="M335" s="16">
        <f t="shared" si="30"/>
        <v>-1.0896213565785295E-3</v>
      </c>
      <c r="N335" s="16">
        <f t="shared" si="31"/>
        <v>-1.0896213565785295E-3</v>
      </c>
      <c r="O335" s="18">
        <v>93.98</v>
      </c>
      <c r="P335" s="16">
        <f t="shared" si="32"/>
        <v>2.4533333333334184E-3</v>
      </c>
      <c r="Q335" s="16">
        <f t="shared" si="33"/>
        <v>0</v>
      </c>
      <c r="R335" s="18">
        <v>26.47</v>
      </c>
      <c r="S335" s="16">
        <f t="shared" si="34"/>
        <v>-2.6375282592313587E-3</v>
      </c>
      <c r="T335" s="16">
        <f t="shared" si="35"/>
        <v>-2.6375282592313587E-3</v>
      </c>
    </row>
    <row r="336" spans="11:20" x14ac:dyDescent="0.3">
      <c r="K336" s="3">
        <v>42867</v>
      </c>
      <c r="L336" s="18">
        <v>36.61</v>
      </c>
      <c r="M336" s="16">
        <f t="shared" si="30"/>
        <v>-1.636214889555565E-3</v>
      </c>
      <c r="N336" s="16">
        <f t="shared" si="31"/>
        <v>-1.636214889555565E-3</v>
      </c>
      <c r="O336" s="18">
        <v>93.58</v>
      </c>
      <c r="P336" s="16">
        <f t="shared" si="32"/>
        <v>-4.256224728665714E-3</v>
      </c>
      <c r="Q336" s="16">
        <f t="shared" si="33"/>
        <v>-4.256224728665714E-3</v>
      </c>
      <c r="R336" s="18">
        <v>26.37</v>
      </c>
      <c r="S336" s="16">
        <f t="shared" si="34"/>
        <v>-3.7778617302606232E-3</v>
      </c>
      <c r="T336" s="16">
        <f t="shared" si="35"/>
        <v>-3.7778617302606232E-3</v>
      </c>
    </row>
    <row r="337" spans="11:20" x14ac:dyDescent="0.3">
      <c r="K337" s="3">
        <v>42870</v>
      </c>
      <c r="L337" s="18">
        <v>36.869999999999997</v>
      </c>
      <c r="M337" s="16">
        <f t="shared" si="30"/>
        <v>7.1018847309478605E-3</v>
      </c>
      <c r="N337" s="16">
        <f t="shared" si="31"/>
        <v>0</v>
      </c>
      <c r="O337" s="18">
        <v>94.57</v>
      </c>
      <c r="P337" s="16">
        <f t="shared" si="32"/>
        <v>1.0579183586236329E-2</v>
      </c>
      <c r="Q337" s="16">
        <f t="shared" si="33"/>
        <v>0</v>
      </c>
      <c r="R337" s="18">
        <v>26.64</v>
      </c>
      <c r="S337" s="16">
        <f t="shared" si="34"/>
        <v>1.0238907849829282E-2</v>
      </c>
      <c r="T337" s="16">
        <f t="shared" si="35"/>
        <v>0</v>
      </c>
    </row>
    <row r="338" spans="11:20" x14ac:dyDescent="0.3">
      <c r="K338" s="3">
        <v>42871</v>
      </c>
      <c r="L338" s="18">
        <v>37.1</v>
      </c>
      <c r="M338" s="16">
        <f t="shared" si="30"/>
        <v>6.2381339842692007E-3</v>
      </c>
      <c r="N338" s="16">
        <f t="shared" si="31"/>
        <v>0</v>
      </c>
      <c r="O338" s="18">
        <v>95.06</v>
      </c>
      <c r="P338" s="16">
        <f t="shared" si="32"/>
        <v>5.1813471502590858E-3</v>
      </c>
      <c r="Q338" s="16">
        <f t="shared" si="33"/>
        <v>0</v>
      </c>
      <c r="R338" s="18">
        <v>26.83</v>
      </c>
      <c r="S338" s="16">
        <f t="shared" si="34"/>
        <v>7.1321321321320408E-3</v>
      </c>
      <c r="T338" s="16">
        <f t="shared" si="35"/>
        <v>0</v>
      </c>
    </row>
    <row r="339" spans="11:20" x14ac:dyDescent="0.3">
      <c r="K339" s="3">
        <v>42872</v>
      </c>
      <c r="L339" s="18">
        <v>37.130000000000003</v>
      </c>
      <c r="M339" s="16">
        <f t="shared" si="30"/>
        <v>8.0862533692727112E-4</v>
      </c>
      <c r="N339" s="16">
        <f t="shared" si="31"/>
        <v>0</v>
      </c>
      <c r="O339" s="18">
        <v>94.71</v>
      </c>
      <c r="P339" s="16">
        <f t="shared" si="32"/>
        <v>-3.6818851251841922E-3</v>
      </c>
      <c r="Q339" s="16">
        <f t="shared" si="33"/>
        <v>-3.6818851251841922E-3</v>
      </c>
      <c r="R339" s="18">
        <v>26.83</v>
      </c>
      <c r="S339" s="16">
        <f t="shared" si="34"/>
        <v>0</v>
      </c>
      <c r="T339" s="16">
        <f t="shared" si="35"/>
        <v>0</v>
      </c>
    </row>
    <row r="340" spans="11:20" x14ac:dyDescent="0.3">
      <c r="K340" s="3">
        <v>42873</v>
      </c>
      <c r="L340" s="18">
        <v>36.71</v>
      </c>
      <c r="M340" s="16">
        <f t="shared" si="30"/>
        <v>-1.1311607864260775E-2</v>
      </c>
      <c r="N340" s="16">
        <f t="shared" si="31"/>
        <v>-1.1311607864260775E-2</v>
      </c>
      <c r="O340" s="18">
        <v>92.84</v>
      </c>
      <c r="P340" s="16">
        <f t="shared" si="32"/>
        <v>-1.9744483159117254E-2</v>
      </c>
      <c r="Q340" s="16">
        <f t="shared" si="33"/>
        <v>-1.9744483159117254E-2</v>
      </c>
      <c r="R340" s="18">
        <v>26.37</v>
      </c>
      <c r="S340" s="16">
        <f t="shared" si="34"/>
        <v>-1.7144986954901076E-2</v>
      </c>
      <c r="T340" s="16">
        <f t="shared" si="35"/>
        <v>-1.7144986954901076E-2</v>
      </c>
    </row>
    <row r="341" spans="11:20" x14ac:dyDescent="0.3">
      <c r="K341" s="3">
        <v>42874</v>
      </c>
      <c r="L341" s="18">
        <v>36.72</v>
      </c>
      <c r="M341" s="16">
        <f t="shared" si="30"/>
        <v>2.7240533914452136E-4</v>
      </c>
      <c r="N341" s="16">
        <f t="shared" si="31"/>
        <v>0</v>
      </c>
      <c r="O341" s="18">
        <v>92.05</v>
      </c>
      <c r="P341" s="16">
        <f t="shared" si="32"/>
        <v>-8.5092632485997965E-3</v>
      </c>
      <c r="Q341" s="16">
        <f t="shared" si="33"/>
        <v>-8.5092632485997965E-3</v>
      </c>
      <c r="R341" s="18">
        <v>26.25</v>
      </c>
      <c r="S341" s="16">
        <f t="shared" si="34"/>
        <v>-4.550625711035261E-3</v>
      </c>
      <c r="T341" s="16">
        <f t="shared" si="35"/>
        <v>-4.550625711035261E-3</v>
      </c>
    </row>
    <row r="342" spans="11:20" x14ac:dyDescent="0.3">
      <c r="K342" s="3">
        <v>42877</v>
      </c>
      <c r="L342" s="18">
        <v>36.6</v>
      </c>
      <c r="M342" s="16">
        <f t="shared" si="30"/>
        <v>-3.2679738562090277E-3</v>
      </c>
      <c r="N342" s="16">
        <f t="shared" si="31"/>
        <v>-3.2679738562090277E-3</v>
      </c>
      <c r="O342" s="18">
        <v>91.22</v>
      </c>
      <c r="P342" s="16">
        <f t="shared" si="32"/>
        <v>-9.0168386746333207E-3</v>
      </c>
      <c r="Q342" s="16">
        <f t="shared" si="33"/>
        <v>-9.0168386746333207E-3</v>
      </c>
      <c r="R342" s="18">
        <v>25.9</v>
      </c>
      <c r="S342" s="16">
        <f t="shared" si="34"/>
        <v>-1.3333333333333419E-2</v>
      </c>
      <c r="T342" s="16">
        <f t="shared" si="35"/>
        <v>-1.3333333333333419E-2</v>
      </c>
    </row>
    <row r="343" spans="11:20" x14ac:dyDescent="0.3">
      <c r="K343" s="3">
        <v>42878</v>
      </c>
      <c r="L343" s="18">
        <v>36.42</v>
      </c>
      <c r="M343" s="16">
        <f t="shared" si="30"/>
        <v>-4.9180327868851847E-3</v>
      </c>
      <c r="N343" s="16">
        <f t="shared" si="31"/>
        <v>-4.9180327868851847E-3</v>
      </c>
      <c r="O343" s="18">
        <v>89.87</v>
      </c>
      <c r="P343" s="16">
        <f t="shared" si="32"/>
        <v>-1.4799386099539458E-2</v>
      </c>
      <c r="Q343" s="16">
        <f t="shared" si="33"/>
        <v>-1.4799386099539458E-2</v>
      </c>
      <c r="R343" s="18">
        <v>25.87</v>
      </c>
      <c r="S343" s="16">
        <f t="shared" si="34"/>
        <v>-1.1583011583010672E-3</v>
      </c>
      <c r="T343" s="16">
        <f t="shared" si="35"/>
        <v>-1.1583011583010672E-3</v>
      </c>
    </row>
    <row r="344" spans="11:20" x14ac:dyDescent="0.3">
      <c r="K344" s="3">
        <v>42879</v>
      </c>
      <c r="L344" s="18">
        <v>36.26</v>
      </c>
      <c r="M344" s="16">
        <f t="shared" si="30"/>
        <v>-4.3931905546403804E-3</v>
      </c>
      <c r="N344" s="16">
        <f t="shared" si="31"/>
        <v>-4.3931905546403804E-3</v>
      </c>
      <c r="O344" s="18">
        <v>88.69</v>
      </c>
      <c r="P344" s="16">
        <f t="shared" si="32"/>
        <v>-1.3130076777567723E-2</v>
      </c>
      <c r="Q344" s="16">
        <f t="shared" si="33"/>
        <v>-1.3130076777567723E-2</v>
      </c>
      <c r="R344" s="18">
        <v>25.64</v>
      </c>
      <c r="S344" s="16">
        <f t="shared" si="34"/>
        <v>-8.8906068805566507E-3</v>
      </c>
      <c r="T344" s="16">
        <f t="shared" si="35"/>
        <v>-8.8906068805566507E-3</v>
      </c>
    </row>
    <row r="345" spans="11:20" x14ac:dyDescent="0.3">
      <c r="K345" s="3">
        <v>42880</v>
      </c>
      <c r="L345" s="18">
        <v>36.81</v>
      </c>
      <c r="M345" s="16">
        <f t="shared" si="30"/>
        <v>1.5168229453943916E-2</v>
      </c>
      <c r="N345" s="16">
        <f t="shared" si="31"/>
        <v>0</v>
      </c>
      <c r="O345" s="18">
        <v>89.82</v>
      </c>
      <c r="P345" s="16">
        <f t="shared" si="32"/>
        <v>1.2741008005412002E-2</v>
      </c>
      <c r="Q345" s="16">
        <f t="shared" si="33"/>
        <v>0</v>
      </c>
      <c r="R345" s="18">
        <v>25.82</v>
      </c>
      <c r="S345" s="16">
        <f t="shared" si="34"/>
        <v>7.0202808112325155E-3</v>
      </c>
      <c r="T345" s="16">
        <f t="shared" si="35"/>
        <v>0</v>
      </c>
    </row>
    <row r="346" spans="11:20" x14ac:dyDescent="0.3">
      <c r="K346" s="3">
        <v>42881</v>
      </c>
      <c r="L346" s="18">
        <v>37.14</v>
      </c>
      <c r="M346" s="16">
        <f t="shared" si="30"/>
        <v>8.9649551752239987E-3</v>
      </c>
      <c r="N346" s="16">
        <f t="shared" si="31"/>
        <v>0</v>
      </c>
      <c r="O346" s="18">
        <v>91.03</v>
      </c>
      <c r="P346" s="16">
        <f t="shared" si="32"/>
        <v>1.3471387218882303E-2</v>
      </c>
      <c r="Q346" s="16">
        <f t="shared" si="33"/>
        <v>0</v>
      </c>
      <c r="R346" s="18">
        <v>26.07</v>
      </c>
      <c r="S346" s="16">
        <f t="shared" si="34"/>
        <v>9.6824167312161702E-3</v>
      </c>
      <c r="T346" s="16">
        <f t="shared" si="35"/>
        <v>0</v>
      </c>
    </row>
    <row r="347" spans="11:20" x14ac:dyDescent="0.3">
      <c r="K347" s="3">
        <v>42884</v>
      </c>
      <c r="L347" s="18">
        <v>36.97</v>
      </c>
      <c r="M347" s="16">
        <f t="shared" si="30"/>
        <v>-4.5772751750134955E-3</v>
      </c>
      <c r="N347" s="16">
        <f t="shared" si="31"/>
        <v>-4.5772751750134955E-3</v>
      </c>
      <c r="O347" s="18">
        <v>90.34</v>
      </c>
      <c r="P347" s="16">
        <f t="shared" si="32"/>
        <v>-7.5799187081181385E-3</v>
      </c>
      <c r="Q347" s="16">
        <f t="shared" si="33"/>
        <v>-7.5799187081181385E-3</v>
      </c>
      <c r="R347" s="18">
        <v>26</v>
      </c>
      <c r="S347" s="16">
        <f t="shared" si="34"/>
        <v>-2.6850786344457811E-3</v>
      </c>
      <c r="T347" s="16">
        <f t="shared" si="35"/>
        <v>-2.6850786344457811E-3</v>
      </c>
    </row>
    <row r="348" spans="11:20" x14ac:dyDescent="0.3">
      <c r="K348" s="3">
        <v>42885</v>
      </c>
      <c r="L348" s="18">
        <v>37.14</v>
      </c>
      <c r="M348" s="16">
        <f t="shared" si="30"/>
        <v>4.5983229645658596E-3</v>
      </c>
      <c r="N348" s="16">
        <f t="shared" si="31"/>
        <v>0</v>
      </c>
      <c r="O348" s="18">
        <v>90.93</v>
      </c>
      <c r="P348" s="16">
        <f t="shared" si="32"/>
        <v>6.5308833296435775E-3</v>
      </c>
      <c r="Q348" s="16">
        <f t="shared" si="33"/>
        <v>0</v>
      </c>
      <c r="R348" s="18">
        <v>26.18</v>
      </c>
      <c r="S348" s="16">
        <f t="shared" si="34"/>
        <v>6.9230769230768097E-3</v>
      </c>
      <c r="T348" s="16">
        <f t="shared" si="35"/>
        <v>0</v>
      </c>
    </row>
    <row r="349" spans="11:20" x14ac:dyDescent="0.3">
      <c r="K349" s="3">
        <v>42886</v>
      </c>
      <c r="L349" s="18">
        <v>37.270000000000003</v>
      </c>
      <c r="M349" s="16">
        <f t="shared" si="30"/>
        <v>3.5002692514809475E-3</v>
      </c>
      <c r="N349" s="16">
        <f t="shared" si="31"/>
        <v>0</v>
      </c>
      <c r="O349" s="18">
        <v>91.54</v>
      </c>
      <c r="P349" s="16">
        <f t="shared" si="32"/>
        <v>6.7084570548774369E-3</v>
      </c>
      <c r="Q349" s="16">
        <f t="shared" si="33"/>
        <v>0</v>
      </c>
      <c r="R349" s="18">
        <v>26.23</v>
      </c>
      <c r="S349" s="16">
        <f t="shared" si="34"/>
        <v>1.9098548510314561E-3</v>
      </c>
      <c r="T349" s="16">
        <f t="shared" si="35"/>
        <v>0</v>
      </c>
    </row>
    <row r="350" spans="11:20" x14ac:dyDescent="0.3">
      <c r="K350" s="3">
        <v>42887</v>
      </c>
      <c r="L350" s="18">
        <v>37.24</v>
      </c>
      <c r="M350" s="16">
        <f t="shared" si="30"/>
        <v>-8.0493694660588311E-4</v>
      </c>
      <c r="N350" s="16">
        <f t="shared" si="31"/>
        <v>-8.0493694660588311E-4</v>
      </c>
      <c r="O350" s="18">
        <v>92</v>
      </c>
      <c r="P350" s="16">
        <f t="shared" si="32"/>
        <v>5.0251256281406143E-3</v>
      </c>
      <c r="Q350" s="16">
        <f t="shared" si="33"/>
        <v>0</v>
      </c>
      <c r="R350" s="18">
        <v>26.28</v>
      </c>
      <c r="S350" s="16">
        <f t="shared" si="34"/>
        <v>1.9062142584826969E-3</v>
      </c>
      <c r="T350" s="16">
        <f t="shared" si="35"/>
        <v>0</v>
      </c>
    </row>
    <row r="351" spans="11:20" x14ac:dyDescent="0.3">
      <c r="K351" s="3">
        <v>42888</v>
      </c>
      <c r="L351" s="18">
        <v>37.4</v>
      </c>
      <c r="M351" s="16">
        <f t="shared" si="30"/>
        <v>4.2964554242748143E-3</v>
      </c>
      <c r="N351" s="16">
        <f t="shared" si="31"/>
        <v>0</v>
      </c>
      <c r="O351" s="18">
        <v>92.48</v>
      </c>
      <c r="P351" s="16">
        <f t="shared" si="32"/>
        <v>5.2173913043478404E-3</v>
      </c>
      <c r="Q351" s="16">
        <f t="shared" si="33"/>
        <v>0</v>
      </c>
      <c r="R351" s="18">
        <v>26.31</v>
      </c>
      <c r="S351" s="16">
        <f t="shared" si="34"/>
        <v>1.1415525114153446E-3</v>
      </c>
      <c r="T351" s="16">
        <f t="shared" si="35"/>
        <v>0</v>
      </c>
    </row>
    <row r="352" spans="11:20" x14ac:dyDescent="0.3">
      <c r="K352" s="3">
        <v>42891</v>
      </c>
      <c r="L352" s="18">
        <v>37.51</v>
      </c>
      <c r="M352" s="16">
        <f t="shared" si="30"/>
        <v>2.9411764705882248E-3</v>
      </c>
      <c r="N352" s="16">
        <f t="shared" si="31"/>
        <v>0</v>
      </c>
      <c r="O352" s="18">
        <v>92.72</v>
      </c>
      <c r="P352" s="16">
        <f t="shared" si="32"/>
        <v>2.5951557093424338E-3</v>
      </c>
      <c r="Q352" s="16">
        <f t="shared" si="33"/>
        <v>0</v>
      </c>
      <c r="R352" s="18">
        <v>26.52</v>
      </c>
      <c r="S352" s="16">
        <f t="shared" si="34"/>
        <v>7.9817559863171184E-3</v>
      </c>
      <c r="T352" s="16">
        <f t="shared" si="35"/>
        <v>0</v>
      </c>
    </row>
    <row r="353" spans="11:20" x14ac:dyDescent="0.3">
      <c r="K353" s="3">
        <v>42892</v>
      </c>
      <c r="L353" s="18">
        <v>37.31</v>
      </c>
      <c r="M353" s="16">
        <f t="shared" si="30"/>
        <v>-5.3319114902691256E-3</v>
      </c>
      <c r="N353" s="16">
        <f t="shared" si="31"/>
        <v>-5.3319114902691256E-3</v>
      </c>
      <c r="O353" s="18">
        <v>92.09</v>
      </c>
      <c r="P353" s="16">
        <f t="shared" si="32"/>
        <v>-6.7946505608282859E-3</v>
      </c>
      <c r="Q353" s="16">
        <f t="shared" si="33"/>
        <v>-6.7946505608282859E-3</v>
      </c>
      <c r="R353" s="18">
        <v>26.43</v>
      </c>
      <c r="S353" s="16">
        <f t="shared" si="34"/>
        <v>-3.3936651583710287E-3</v>
      </c>
      <c r="T353" s="16">
        <f t="shared" si="35"/>
        <v>-3.3936651583710287E-3</v>
      </c>
    </row>
    <row r="354" spans="11:20" x14ac:dyDescent="0.3">
      <c r="K354" s="3">
        <v>42893</v>
      </c>
      <c r="L354" s="18">
        <v>37.479999999999997</v>
      </c>
      <c r="M354" s="16">
        <f t="shared" si="30"/>
        <v>4.556419190565375E-3</v>
      </c>
      <c r="N354" s="16">
        <f t="shared" si="31"/>
        <v>0</v>
      </c>
      <c r="O354" s="18">
        <v>92.15</v>
      </c>
      <c r="P354" s="16">
        <f t="shared" si="32"/>
        <v>6.5153654034100228E-4</v>
      </c>
      <c r="Q354" s="16">
        <f t="shared" si="33"/>
        <v>0</v>
      </c>
      <c r="R354" s="18">
        <v>26.52</v>
      </c>
      <c r="S354" s="16">
        <f t="shared" si="34"/>
        <v>3.4052213393871433E-3</v>
      </c>
      <c r="T354" s="16">
        <f t="shared" si="35"/>
        <v>0</v>
      </c>
    </row>
    <row r="355" spans="11:20" x14ac:dyDescent="0.3">
      <c r="K355" s="3">
        <v>42894</v>
      </c>
      <c r="L355" s="18">
        <v>37.520000000000003</v>
      </c>
      <c r="M355" s="16">
        <f t="shared" si="30"/>
        <v>1.0672358591250486E-3</v>
      </c>
      <c r="N355" s="16">
        <f t="shared" si="31"/>
        <v>0</v>
      </c>
      <c r="O355" s="18">
        <v>92.1</v>
      </c>
      <c r="P355" s="16">
        <f t="shared" si="32"/>
        <v>-5.425935973957241E-4</v>
      </c>
      <c r="Q355" s="16">
        <f t="shared" si="33"/>
        <v>-5.425935973957241E-4</v>
      </c>
      <c r="R355" s="18">
        <v>26.48</v>
      </c>
      <c r="S355" s="16">
        <f t="shared" si="34"/>
        <v>-1.5082956259426794E-3</v>
      </c>
      <c r="T355" s="16">
        <f t="shared" si="35"/>
        <v>-1.5082956259426794E-3</v>
      </c>
    </row>
    <row r="356" spans="11:20" x14ac:dyDescent="0.3">
      <c r="K356" s="3">
        <v>42895</v>
      </c>
      <c r="L356" s="18">
        <v>37.6</v>
      </c>
      <c r="M356" s="16">
        <f t="shared" si="30"/>
        <v>2.132196162046851E-3</v>
      </c>
      <c r="N356" s="16">
        <f t="shared" si="31"/>
        <v>0</v>
      </c>
      <c r="O356" s="18">
        <v>92.33</v>
      </c>
      <c r="P356" s="16">
        <f t="shared" si="32"/>
        <v>2.4972855591749443E-3</v>
      </c>
      <c r="Q356" s="16">
        <f t="shared" si="33"/>
        <v>0</v>
      </c>
      <c r="R356" s="18">
        <v>26.63</v>
      </c>
      <c r="S356" s="16">
        <f t="shared" si="34"/>
        <v>5.6646525679757698E-3</v>
      </c>
      <c r="T356" s="16">
        <f t="shared" si="35"/>
        <v>0</v>
      </c>
    </row>
    <row r="357" spans="11:20" x14ac:dyDescent="0.3">
      <c r="K357" s="3">
        <v>42898</v>
      </c>
      <c r="L357" s="18">
        <v>37.43</v>
      </c>
      <c r="M357" s="16">
        <f t="shared" si="30"/>
        <v>-4.5212765957447498E-3</v>
      </c>
      <c r="N357" s="16">
        <f t="shared" si="31"/>
        <v>-4.5212765957447498E-3</v>
      </c>
      <c r="O357" s="18">
        <v>92.25</v>
      </c>
      <c r="P357" s="16">
        <f t="shared" si="32"/>
        <v>-8.6645727282574914E-4</v>
      </c>
      <c r="Q357" s="16">
        <f t="shared" si="33"/>
        <v>-8.6645727282574914E-4</v>
      </c>
      <c r="R357" s="18">
        <v>26.37</v>
      </c>
      <c r="S357" s="16">
        <f t="shared" si="34"/>
        <v>-9.7634247089747328E-3</v>
      </c>
      <c r="T357" s="16">
        <f t="shared" si="35"/>
        <v>-9.7634247089747328E-3</v>
      </c>
    </row>
    <row r="358" spans="11:20" x14ac:dyDescent="0.3">
      <c r="K358" s="3">
        <v>42899</v>
      </c>
      <c r="L358" s="18">
        <v>37.409999999999997</v>
      </c>
      <c r="M358" s="16">
        <f t="shared" si="30"/>
        <v>-5.3433075073483494E-4</v>
      </c>
      <c r="N358" s="16">
        <f t="shared" si="31"/>
        <v>-5.3433075073483494E-4</v>
      </c>
      <c r="O358" s="18">
        <v>92.44</v>
      </c>
      <c r="P358" s="16">
        <f t="shared" si="32"/>
        <v>2.0596205962060132E-3</v>
      </c>
      <c r="Q358" s="16">
        <f t="shared" si="33"/>
        <v>0</v>
      </c>
      <c r="R358" s="18">
        <v>26.29</v>
      </c>
      <c r="S358" s="16">
        <f t="shared" si="34"/>
        <v>-3.0337504740235444E-3</v>
      </c>
      <c r="T358" s="16">
        <f t="shared" si="35"/>
        <v>-3.0337504740235444E-3</v>
      </c>
    </row>
    <row r="359" spans="11:20" x14ac:dyDescent="0.3">
      <c r="K359" s="3">
        <v>42900</v>
      </c>
      <c r="L359" s="18">
        <v>37.4</v>
      </c>
      <c r="M359" s="16">
        <f t="shared" si="30"/>
        <v>-2.6730820636189367E-4</v>
      </c>
      <c r="N359" s="16">
        <f t="shared" si="31"/>
        <v>-2.6730820636189367E-4</v>
      </c>
      <c r="O359" s="18">
        <v>92.88</v>
      </c>
      <c r="P359" s="16">
        <f t="shared" si="32"/>
        <v>4.7598442232799076E-3</v>
      </c>
      <c r="Q359" s="16">
        <f t="shared" si="33"/>
        <v>0</v>
      </c>
      <c r="R359" s="18">
        <v>26.33</v>
      </c>
      <c r="S359" s="16">
        <f t="shared" si="34"/>
        <v>1.521491061239999E-3</v>
      </c>
      <c r="T359" s="16">
        <f t="shared" si="35"/>
        <v>0</v>
      </c>
    </row>
    <row r="360" spans="11:20" x14ac:dyDescent="0.3">
      <c r="K360" s="3">
        <v>42901</v>
      </c>
      <c r="L360" s="18">
        <v>37.28</v>
      </c>
      <c r="M360" s="16">
        <f t="shared" si="30"/>
        <v>-3.2085561497325887E-3</v>
      </c>
      <c r="N360" s="16">
        <f t="shared" si="31"/>
        <v>-3.2085561497325887E-3</v>
      </c>
      <c r="O360" s="18">
        <v>93.11</v>
      </c>
      <c r="P360" s="16">
        <f t="shared" si="32"/>
        <v>2.4763135228251798E-3</v>
      </c>
      <c r="Q360" s="16">
        <f t="shared" si="33"/>
        <v>0</v>
      </c>
      <c r="R360" s="18">
        <v>26.39</v>
      </c>
      <c r="S360" s="16">
        <f t="shared" si="34"/>
        <v>2.2787694644892387E-3</v>
      </c>
      <c r="T360" s="16">
        <f t="shared" si="35"/>
        <v>0</v>
      </c>
    </row>
    <row r="361" spans="11:20" x14ac:dyDescent="0.3">
      <c r="K361" s="3">
        <v>42902</v>
      </c>
      <c r="L361" s="18">
        <v>37.32</v>
      </c>
      <c r="M361" s="16">
        <f t="shared" si="30"/>
        <v>1.0729613733906351E-3</v>
      </c>
      <c r="N361" s="16">
        <f t="shared" si="31"/>
        <v>0</v>
      </c>
      <c r="O361" s="18">
        <v>93.51</v>
      </c>
      <c r="P361" s="16">
        <f t="shared" si="32"/>
        <v>4.2959939856084262E-3</v>
      </c>
      <c r="Q361" s="16">
        <f t="shared" si="33"/>
        <v>0</v>
      </c>
      <c r="R361" s="18">
        <v>26.32</v>
      </c>
      <c r="S361" s="16">
        <f t="shared" si="34"/>
        <v>-2.6525198938992522E-3</v>
      </c>
      <c r="T361" s="16">
        <f t="shared" si="35"/>
        <v>-2.6525198938992522E-3</v>
      </c>
    </row>
    <row r="362" spans="11:20" x14ac:dyDescent="0.3">
      <c r="K362" s="3">
        <v>42905</v>
      </c>
      <c r="L362" s="18">
        <v>37.6</v>
      </c>
      <c r="M362" s="16">
        <f t="shared" si="30"/>
        <v>7.5026795284030001E-3</v>
      </c>
      <c r="N362" s="16">
        <f t="shared" si="31"/>
        <v>0</v>
      </c>
      <c r="O362" s="18">
        <v>94.35</v>
      </c>
      <c r="P362" s="16">
        <f t="shared" si="32"/>
        <v>8.9829964709655652E-3</v>
      </c>
      <c r="Q362" s="16">
        <f t="shared" si="33"/>
        <v>0</v>
      </c>
      <c r="R362" s="18">
        <v>26.44</v>
      </c>
      <c r="S362" s="16">
        <f t="shared" si="34"/>
        <v>4.5592705167174508E-3</v>
      </c>
      <c r="T362" s="16">
        <f t="shared" si="35"/>
        <v>0</v>
      </c>
    </row>
    <row r="363" spans="11:20" x14ac:dyDescent="0.3">
      <c r="K363" s="3">
        <v>42906</v>
      </c>
      <c r="L363" s="18">
        <v>37.659999999999997</v>
      </c>
      <c r="M363" s="16">
        <f t="shared" si="30"/>
        <v>1.5957446808509967E-3</v>
      </c>
      <c r="N363" s="16">
        <f t="shared" si="31"/>
        <v>0</v>
      </c>
      <c r="O363" s="18">
        <v>94.75</v>
      </c>
      <c r="P363" s="16">
        <f t="shared" si="32"/>
        <v>4.2395336512983661E-3</v>
      </c>
      <c r="Q363" s="16">
        <f t="shared" si="33"/>
        <v>0</v>
      </c>
      <c r="R363" s="18">
        <v>26.46</v>
      </c>
      <c r="S363" s="16">
        <f t="shared" si="34"/>
        <v>7.5642965204236745E-4</v>
      </c>
      <c r="T363" s="16">
        <f t="shared" si="35"/>
        <v>0</v>
      </c>
    </row>
    <row r="364" spans="11:20" x14ac:dyDescent="0.3">
      <c r="K364" s="3">
        <v>42907</v>
      </c>
      <c r="L364" s="18">
        <v>37.58</v>
      </c>
      <c r="M364" s="16">
        <f t="shared" si="30"/>
        <v>-2.1242697822623224E-3</v>
      </c>
      <c r="N364" s="16">
        <f t="shared" si="31"/>
        <v>-2.1242697822623224E-3</v>
      </c>
      <c r="O364" s="18">
        <v>94.44</v>
      </c>
      <c r="P364" s="16">
        <f t="shared" si="32"/>
        <v>-3.2717678100263603E-3</v>
      </c>
      <c r="Q364" s="16">
        <f t="shared" si="33"/>
        <v>-3.2717678100263603E-3</v>
      </c>
      <c r="R364" s="18">
        <v>26.5</v>
      </c>
      <c r="S364" s="16">
        <f t="shared" si="34"/>
        <v>1.5117157974300355E-3</v>
      </c>
      <c r="T364" s="16">
        <f t="shared" si="35"/>
        <v>0</v>
      </c>
    </row>
    <row r="365" spans="11:20" x14ac:dyDescent="0.3">
      <c r="K365" s="3">
        <v>42908</v>
      </c>
      <c r="L365" s="18">
        <v>37.479999999999997</v>
      </c>
      <c r="M365" s="16">
        <f t="shared" si="30"/>
        <v>-2.6609898882384853E-3</v>
      </c>
      <c r="N365" s="16">
        <f t="shared" si="31"/>
        <v>-2.6609898882384853E-3</v>
      </c>
      <c r="O365" s="18">
        <v>93.58</v>
      </c>
      <c r="P365" s="16">
        <f t="shared" si="32"/>
        <v>-9.1063108852180719E-3</v>
      </c>
      <c r="Q365" s="16">
        <f t="shared" si="33"/>
        <v>-9.1063108852180719E-3</v>
      </c>
      <c r="R365" s="18">
        <v>26.4</v>
      </c>
      <c r="S365" s="16">
        <f t="shared" si="34"/>
        <v>-3.7735849056603765E-3</v>
      </c>
      <c r="T365" s="16">
        <f t="shared" si="35"/>
        <v>-3.7735849056603765E-3</v>
      </c>
    </row>
    <row r="366" spans="11:20" x14ac:dyDescent="0.3">
      <c r="K366" s="3">
        <v>42909</v>
      </c>
      <c r="L366" s="18">
        <v>37.22</v>
      </c>
      <c r="M366" s="16">
        <f t="shared" si="30"/>
        <v>-6.9370330843115946E-3</v>
      </c>
      <c r="N366" s="16">
        <f t="shared" si="31"/>
        <v>-6.9370330843115946E-3</v>
      </c>
      <c r="O366" s="18">
        <v>92.5</v>
      </c>
      <c r="P366" s="16">
        <f t="shared" si="32"/>
        <v>-1.154092754862146E-2</v>
      </c>
      <c r="Q366" s="16">
        <f t="shared" si="33"/>
        <v>-1.154092754862146E-2</v>
      </c>
      <c r="R366" s="24">
        <v>26.15</v>
      </c>
      <c r="S366" s="16">
        <f t="shared" si="34"/>
        <v>-9.4696969696970168E-3</v>
      </c>
      <c r="T366" s="16">
        <f t="shared" si="35"/>
        <v>-9.4696969696970168E-3</v>
      </c>
    </row>
    <row r="367" spans="11:20" x14ac:dyDescent="0.3">
      <c r="K367" s="3">
        <v>42913</v>
      </c>
      <c r="L367" s="18">
        <v>36.950000000000003</v>
      </c>
      <c r="M367" s="16">
        <f t="shared" si="30"/>
        <v>-7.2541644277269723E-3</v>
      </c>
      <c r="N367" s="16">
        <f t="shared" si="31"/>
        <v>-7.2541644277269723E-3</v>
      </c>
      <c r="O367" s="18">
        <v>91.57</v>
      </c>
      <c r="P367" s="16">
        <f t="shared" si="32"/>
        <v>-1.0054054054054129E-2</v>
      </c>
      <c r="Q367" s="16">
        <f t="shared" si="33"/>
        <v>-1.0054054054054129E-2</v>
      </c>
      <c r="R367" s="18">
        <v>26.15</v>
      </c>
      <c r="S367" s="16">
        <f t="shared" si="34"/>
        <v>0</v>
      </c>
      <c r="T367" s="16">
        <f t="shared" si="35"/>
        <v>0</v>
      </c>
    </row>
    <row r="368" spans="11:20" x14ac:dyDescent="0.3">
      <c r="K368" s="3">
        <v>42914</v>
      </c>
      <c r="L368" s="18">
        <v>37.03</v>
      </c>
      <c r="M368" s="16">
        <f t="shared" si="30"/>
        <v>2.1650879566981196E-3</v>
      </c>
      <c r="N368" s="16">
        <f t="shared" si="31"/>
        <v>0</v>
      </c>
      <c r="O368" s="18">
        <v>91.8</v>
      </c>
      <c r="P368" s="16">
        <f t="shared" si="32"/>
        <v>2.511739652724776E-3</v>
      </c>
      <c r="Q368" s="16">
        <f t="shared" si="33"/>
        <v>0</v>
      </c>
      <c r="R368" s="18">
        <v>26.11</v>
      </c>
      <c r="S368" s="16">
        <f t="shared" si="34"/>
        <v>-1.529636711281035E-3</v>
      </c>
      <c r="T368" s="16">
        <f t="shared" si="35"/>
        <v>-1.529636711281035E-3</v>
      </c>
    </row>
    <row r="369" spans="11:20" x14ac:dyDescent="0.3">
      <c r="K369" s="3">
        <v>42915</v>
      </c>
      <c r="L369" s="18">
        <v>37.08</v>
      </c>
      <c r="M369" s="16">
        <f t="shared" si="30"/>
        <v>1.3502565487442109E-3</v>
      </c>
      <c r="N369" s="16">
        <f t="shared" si="31"/>
        <v>0</v>
      </c>
      <c r="O369" s="18">
        <v>92.07</v>
      </c>
      <c r="P369" s="16">
        <f t="shared" si="32"/>
        <v>2.9411764705882248E-3</v>
      </c>
      <c r="Q369" s="16">
        <f t="shared" si="33"/>
        <v>0</v>
      </c>
      <c r="R369" s="18">
        <v>26.16</v>
      </c>
      <c r="S369" s="16">
        <f t="shared" si="34"/>
        <v>1.9149751053235686E-3</v>
      </c>
      <c r="T369" s="16">
        <f t="shared" si="35"/>
        <v>0</v>
      </c>
    </row>
    <row r="370" spans="11:20" x14ac:dyDescent="0.3">
      <c r="K370" s="3">
        <v>42916</v>
      </c>
      <c r="L370" s="18">
        <v>37.14</v>
      </c>
      <c r="M370" s="16">
        <f t="shared" si="30"/>
        <v>1.6181229773464256E-3</v>
      </c>
      <c r="N370" s="16">
        <f t="shared" si="31"/>
        <v>0</v>
      </c>
      <c r="O370" s="18">
        <v>92.57</v>
      </c>
      <c r="P370" s="16">
        <f t="shared" si="32"/>
        <v>5.430650591940811E-3</v>
      </c>
      <c r="Q370" s="16">
        <f t="shared" si="33"/>
        <v>0</v>
      </c>
      <c r="R370" s="18">
        <v>26.28</v>
      </c>
      <c r="S370" s="16">
        <f t="shared" si="34"/>
        <v>4.5871559633028358E-3</v>
      </c>
      <c r="T370" s="16">
        <f t="shared" si="35"/>
        <v>0</v>
      </c>
    </row>
    <row r="371" spans="11:20" x14ac:dyDescent="0.3">
      <c r="K371" s="3">
        <v>42919</v>
      </c>
      <c r="L371" s="18">
        <v>37.4</v>
      </c>
      <c r="M371" s="16">
        <f t="shared" si="30"/>
        <v>7.0005385029616729E-3</v>
      </c>
      <c r="N371" s="16">
        <f t="shared" si="31"/>
        <v>0</v>
      </c>
      <c r="O371" s="18">
        <v>93.3</v>
      </c>
      <c r="P371" s="16">
        <f t="shared" si="32"/>
        <v>7.885924165496494E-3</v>
      </c>
      <c r="Q371" s="16">
        <f t="shared" si="33"/>
        <v>0</v>
      </c>
      <c r="R371" s="18">
        <v>26.4</v>
      </c>
      <c r="S371" s="16">
        <f t="shared" si="34"/>
        <v>4.5662100456620447E-3</v>
      </c>
      <c r="T371" s="16">
        <f t="shared" si="35"/>
        <v>0</v>
      </c>
    </row>
    <row r="372" spans="11:20" x14ac:dyDescent="0.3">
      <c r="K372" s="3">
        <v>42920</v>
      </c>
      <c r="L372" s="18">
        <v>37.340000000000003</v>
      </c>
      <c r="M372" s="16">
        <f t="shared" si="30"/>
        <v>-1.6042780748661833E-3</v>
      </c>
      <c r="N372" s="16">
        <f t="shared" si="31"/>
        <v>-1.6042780748661833E-3</v>
      </c>
      <c r="O372" s="18">
        <v>93.35</v>
      </c>
      <c r="P372" s="16">
        <f t="shared" si="32"/>
        <v>5.3590568060024601E-4</v>
      </c>
      <c r="Q372" s="16">
        <f t="shared" si="33"/>
        <v>0</v>
      </c>
      <c r="R372" s="18">
        <v>26.33</v>
      </c>
      <c r="S372" s="16">
        <f t="shared" si="34"/>
        <v>-2.6515151515151825E-3</v>
      </c>
      <c r="T372" s="16">
        <f t="shared" si="35"/>
        <v>-2.6515151515151825E-3</v>
      </c>
    </row>
    <row r="373" spans="11:20" x14ac:dyDescent="0.3">
      <c r="K373" s="3">
        <v>42921</v>
      </c>
      <c r="L373" s="18">
        <v>37.450000000000003</v>
      </c>
      <c r="M373" s="16">
        <f t="shared" si="30"/>
        <v>2.9459025174076725E-3</v>
      </c>
      <c r="N373" s="16">
        <f t="shared" si="31"/>
        <v>0</v>
      </c>
      <c r="O373" s="18">
        <v>94.06</v>
      </c>
      <c r="P373" s="16">
        <f t="shared" si="32"/>
        <v>7.6057846813069041E-3</v>
      </c>
      <c r="Q373" s="16">
        <f t="shared" si="33"/>
        <v>0</v>
      </c>
      <c r="R373" s="18">
        <v>26.41</v>
      </c>
      <c r="S373" s="16">
        <f t="shared" si="34"/>
        <v>3.0383592859857256E-3</v>
      </c>
      <c r="T373" s="16">
        <f t="shared" si="35"/>
        <v>0</v>
      </c>
    </row>
    <row r="374" spans="11:20" x14ac:dyDescent="0.3">
      <c r="K374" s="3">
        <v>42922</v>
      </c>
      <c r="L374" s="18">
        <v>37.64</v>
      </c>
      <c r="M374" s="16">
        <f t="shared" si="30"/>
        <v>5.0734312416553795E-3</v>
      </c>
      <c r="N374" s="16">
        <f t="shared" si="31"/>
        <v>0</v>
      </c>
      <c r="O374" s="18">
        <v>94.19</v>
      </c>
      <c r="P374" s="16">
        <f t="shared" si="32"/>
        <v>1.3820965341271307E-3</v>
      </c>
      <c r="Q374" s="16">
        <f t="shared" si="33"/>
        <v>0</v>
      </c>
      <c r="R374" s="18">
        <v>26.53</v>
      </c>
      <c r="S374" s="16">
        <f t="shared" si="34"/>
        <v>4.5437334343052527E-3</v>
      </c>
      <c r="T374" s="16">
        <f t="shared" si="35"/>
        <v>0</v>
      </c>
    </row>
    <row r="375" spans="11:20" x14ac:dyDescent="0.3">
      <c r="K375" s="3">
        <v>42923</v>
      </c>
      <c r="L375" s="18">
        <v>37.64</v>
      </c>
      <c r="M375" s="16">
        <f t="shared" si="30"/>
        <v>0</v>
      </c>
      <c r="N375" s="16">
        <f t="shared" si="31"/>
        <v>0</v>
      </c>
      <c r="O375" s="18">
        <v>94.27</v>
      </c>
      <c r="P375" s="16">
        <f t="shared" si="32"/>
        <v>8.4934706444417252E-4</v>
      </c>
      <c r="Q375" s="16">
        <f t="shared" si="33"/>
        <v>0</v>
      </c>
      <c r="R375" s="18">
        <v>26.56</v>
      </c>
      <c r="S375" s="16">
        <f t="shared" si="34"/>
        <v>1.1307953260459858E-3</v>
      </c>
      <c r="T375" s="16">
        <f t="shared" si="35"/>
        <v>0</v>
      </c>
    </row>
    <row r="376" spans="11:20" x14ac:dyDescent="0.3">
      <c r="K376" s="3">
        <v>42926</v>
      </c>
      <c r="L376" s="18">
        <v>38.01</v>
      </c>
      <c r="M376" s="16">
        <f t="shared" si="30"/>
        <v>9.8299681190221477E-3</v>
      </c>
      <c r="N376" s="16">
        <f t="shared" si="31"/>
        <v>0</v>
      </c>
      <c r="O376" s="18">
        <v>94.9</v>
      </c>
      <c r="P376" s="16">
        <f t="shared" si="32"/>
        <v>6.6829320038188644E-3</v>
      </c>
      <c r="Q376" s="16">
        <f t="shared" si="33"/>
        <v>0</v>
      </c>
      <c r="R376" s="18">
        <v>26.76</v>
      </c>
      <c r="S376" s="16">
        <f t="shared" si="34"/>
        <v>7.5301204819278045E-3</v>
      </c>
      <c r="T376" s="16">
        <f t="shared" si="35"/>
        <v>0</v>
      </c>
    </row>
    <row r="377" spans="11:20" x14ac:dyDescent="0.3">
      <c r="K377" s="3">
        <v>42927</v>
      </c>
      <c r="L377" s="18">
        <v>37.950000000000003</v>
      </c>
      <c r="M377" s="16">
        <f t="shared" si="30"/>
        <v>-1.5785319652721341E-3</v>
      </c>
      <c r="N377" s="16">
        <f t="shared" si="31"/>
        <v>-1.5785319652721341E-3</v>
      </c>
      <c r="O377" s="18">
        <v>94.23</v>
      </c>
      <c r="P377" s="16">
        <f t="shared" si="32"/>
        <v>-7.0600632244468553E-3</v>
      </c>
      <c r="Q377" s="16">
        <f t="shared" si="33"/>
        <v>-7.0600632244468553E-3</v>
      </c>
      <c r="R377" s="18">
        <v>26.57</v>
      </c>
      <c r="S377" s="16">
        <f t="shared" si="34"/>
        <v>-7.1001494768311302E-3</v>
      </c>
      <c r="T377" s="16">
        <f t="shared" si="35"/>
        <v>-7.1001494768311302E-3</v>
      </c>
    </row>
    <row r="378" spans="11:20" x14ac:dyDescent="0.3">
      <c r="K378" s="3">
        <v>42928</v>
      </c>
      <c r="L378" s="18">
        <v>38.19</v>
      </c>
      <c r="M378" s="16">
        <f t="shared" si="30"/>
        <v>6.3241106719367224E-3</v>
      </c>
      <c r="N378" s="16">
        <f t="shared" si="31"/>
        <v>0</v>
      </c>
      <c r="O378" s="18">
        <v>94.88</v>
      </c>
      <c r="P378" s="16">
        <f t="shared" si="32"/>
        <v>6.8980154940039284E-3</v>
      </c>
      <c r="Q378" s="16">
        <f t="shared" si="33"/>
        <v>0</v>
      </c>
      <c r="R378" s="18">
        <v>26.88</v>
      </c>
      <c r="S378" s="16">
        <f t="shared" si="34"/>
        <v>1.1667293940534451E-2</v>
      </c>
      <c r="T378" s="16">
        <f t="shared" si="35"/>
        <v>0</v>
      </c>
    </row>
    <row r="379" spans="11:20" x14ac:dyDescent="0.3">
      <c r="K379" s="3">
        <v>42929</v>
      </c>
      <c r="L379" s="18">
        <v>38.56</v>
      </c>
      <c r="M379" s="16">
        <f t="shared" si="30"/>
        <v>9.6884001047394808E-3</v>
      </c>
      <c r="N379" s="16">
        <f t="shared" si="31"/>
        <v>0</v>
      </c>
      <c r="O379" s="18">
        <v>95.25</v>
      </c>
      <c r="P379" s="16">
        <f t="shared" si="32"/>
        <v>3.8996627318719224E-3</v>
      </c>
      <c r="Q379" s="16">
        <f t="shared" si="33"/>
        <v>0</v>
      </c>
      <c r="R379" s="18">
        <v>27.03</v>
      </c>
      <c r="S379" s="16">
        <f t="shared" si="34"/>
        <v>5.5803571428572063E-3</v>
      </c>
      <c r="T379" s="16">
        <f t="shared" si="35"/>
        <v>0</v>
      </c>
    </row>
    <row r="380" spans="11:20" x14ac:dyDescent="0.3">
      <c r="K380" s="3">
        <v>42930</v>
      </c>
      <c r="L380" s="18">
        <v>38.61</v>
      </c>
      <c r="M380" s="16">
        <f t="shared" si="30"/>
        <v>1.2966804979253066E-3</v>
      </c>
      <c r="N380" s="16">
        <f t="shared" si="31"/>
        <v>0</v>
      </c>
      <c r="O380" s="18">
        <v>94.66</v>
      </c>
      <c r="P380" s="16">
        <f t="shared" si="32"/>
        <v>-6.1942257217848518E-3</v>
      </c>
      <c r="Q380" s="16">
        <f t="shared" si="33"/>
        <v>-6.1942257217848518E-3</v>
      </c>
      <c r="R380" s="18">
        <v>26.97</v>
      </c>
      <c r="S380" s="16">
        <f t="shared" si="34"/>
        <v>-2.2197558268591822E-3</v>
      </c>
      <c r="T380" s="16">
        <f t="shared" si="35"/>
        <v>-2.2197558268591822E-3</v>
      </c>
    </row>
    <row r="381" spans="11:20" x14ac:dyDescent="0.3">
      <c r="K381" s="3">
        <v>42933</v>
      </c>
      <c r="L381" s="18">
        <v>38.72</v>
      </c>
      <c r="M381" s="16">
        <f t="shared" si="30"/>
        <v>2.8490028490029129E-3</v>
      </c>
      <c r="N381" s="16">
        <f t="shared" si="31"/>
        <v>0</v>
      </c>
      <c r="O381" s="18">
        <v>94.79</v>
      </c>
      <c r="P381" s="16">
        <f t="shared" si="32"/>
        <v>1.3733361504333352E-3</v>
      </c>
      <c r="Q381" s="16">
        <f t="shared" si="33"/>
        <v>0</v>
      </c>
      <c r="R381" s="18">
        <v>27.04</v>
      </c>
      <c r="S381" s="16">
        <f t="shared" si="34"/>
        <v>2.5954764553206555E-3</v>
      </c>
      <c r="T381" s="16">
        <f t="shared" si="35"/>
        <v>0</v>
      </c>
    </row>
    <row r="382" spans="11:20" x14ac:dyDescent="0.3">
      <c r="K382" s="3">
        <v>42934</v>
      </c>
      <c r="L382" s="18">
        <v>38.479999999999997</v>
      </c>
      <c r="M382" s="16">
        <f t="shared" si="30"/>
        <v>-6.1983471074380514E-3</v>
      </c>
      <c r="N382" s="16">
        <f t="shared" si="31"/>
        <v>-6.1983471074380514E-3</v>
      </c>
      <c r="O382" s="18">
        <v>94.23</v>
      </c>
      <c r="P382" s="16">
        <f t="shared" si="32"/>
        <v>-5.9077961810317658E-3</v>
      </c>
      <c r="Q382" s="16">
        <f t="shared" si="33"/>
        <v>-5.9077961810317658E-3</v>
      </c>
      <c r="R382" s="18">
        <v>27.11</v>
      </c>
      <c r="S382" s="16">
        <f t="shared" si="34"/>
        <v>2.5887573964498145E-3</v>
      </c>
      <c r="T382" s="16">
        <f t="shared" si="35"/>
        <v>0</v>
      </c>
    </row>
    <row r="383" spans="11:20" x14ac:dyDescent="0.3">
      <c r="K383" s="3">
        <v>42935</v>
      </c>
      <c r="L383" s="18">
        <v>38.85</v>
      </c>
      <c r="M383" s="16">
        <f t="shared" si="30"/>
        <v>9.6153846153848033E-3</v>
      </c>
      <c r="N383" s="16">
        <f t="shared" si="31"/>
        <v>0</v>
      </c>
      <c r="O383" s="18">
        <v>94.94</v>
      </c>
      <c r="P383" s="16">
        <f t="shared" si="32"/>
        <v>7.5347553857580962E-3</v>
      </c>
      <c r="Q383" s="16">
        <f t="shared" si="33"/>
        <v>0</v>
      </c>
      <c r="R383" s="18">
        <v>27.14</v>
      </c>
      <c r="S383" s="16">
        <f t="shared" si="34"/>
        <v>1.1066027296200431E-3</v>
      </c>
      <c r="T383" s="16">
        <f t="shared" si="35"/>
        <v>0</v>
      </c>
    </row>
    <row r="384" spans="11:20" x14ac:dyDescent="0.3">
      <c r="K384" s="3">
        <v>42936</v>
      </c>
      <c r="L384" s="18">
        <v>38.78</v>
      </c>
      <c r="M384" s="16">
        <f t="shared" si="30"/>
        <v>-1.8018018018017834E-3</v>
      </c>
      <c r="N384" s="16">
        <f t="shared" si="31"/>
        <v>-1.8018018018017834E-3</v>
      </c>
      <c r="O384" s="18">
        <v>95.1</v>
      </c>
      <c r="P384" s="16">
        <f t="shared" si="32"/>
        <v>1.6852749104696585E-3</v>
      </c>
      <c r="Q384" s="16">
        <f t="shared" si="33"/>
        <v>0</v>
      </c>
      <c r="R384" s="18">
        <v>27.07</v>
      </c>
      <c r="S384" s="16">
        <f t="shared" si="34"/>
        <v>-2.5792188651436732E-3</v>
      </c>
      <c r="T384" s="16">
        <f t="shared" si="35"/>
        <v>-2.5792188651436732E-3</v>
      </c>
    </row>
    <row r="385" spans="11:20" x14ac:dyDescent="0.3">
      <c r="K385" s="3">
        <v>42937</v>
      </c>
      <c r="L385" s="18">
        <v>38.93</v>
      </c>
      <c r="M385" s="16">
        <f t="shared" si="30"/>
        <v>3.8679731820525642E-3</v>
      </c>
      <c r="N385" s="16">
        <f t="shared" si="31"/>
        <v>0</v>
      </c>
      <c r="O385" s="18">
        <v>95.57</v>
      </c>
      <c r="P385" s="16">
        <f t="shared" si="32"/>
        <v>4.9421661409043693E-3</v>
      </c>
      <c r="Q385" s="16">
        <f t="shared" si="33"/>
        <v>0</v>
      </c>
      <c r="R385" s="18">
        <v>27.05</v>
      </c>
      <c r="S385" s="16">
        <f t="shared" si="34"/>
        <v>-7.3882526782409474E-4</v>
      </c>
      <c r="T385" s="16">
        <f t="shared" si="35"/>
        <v>-7.3882526782409474E-4</v>
      </c>
    </row>
    <row r="386" spans="11:20" x14ac:dyDescent="0.3">
      <c r="K386" s="3">
        <v>42940</v>
      </c>
      <c r="L386" s="18">
        <v>39.08</v>
      </c>
      <c r="M386" s="16">
        <f t="shared" si="30"/>
        <v>3.8530696121243935E-3</v>
      </c>
      <c r="N386" s="16">
        <f t="shared" si="31"/>
        <v>0</v>
      </c>
      <c r="O386" s="18">
        <v>95.91</v>
      </c>
      <c r="P386" s="16">
        <f t="shared" si="32"/>
        <v>3.5576017578737851E-3</v>
      </c>
      <c r="Q386" s="16">
        <f t="shared" si="33"/>
        <v>0</v>
      </c>
      <c r="R386" s="18">
        <v>27.15</v>
      </c>
      <c r="S386" s="16">
        <f t="shared" si="34"/>
        <v>3.696857670979492E-3</v>
      </c>
      <c r="T386" s="16">
        <f t="shared" si="35"/>
        <v>0</v>
      </c>
    </row>
    <row r="387" spans="11:20" x14ac:dyDescent="0.3">
      <c r="K387" s="3">
        <v>42941</v>
      </c>
      <c r="L387" s="18">
        <v>39.06</v>
      </c>
      <c r="M387" s="16">
        <f t="shared" si="30"/>
        <v>-5.1177072671437784E-4</v>
      </c>
      <c r="N387" s="16">
        <f t="shared" si="31"/>
        <v>-5.1177072671437784E-4</v>
      </c>
      <c r="O387" s="18">
        <v>96.04</v>
      </c>
      <c r="P387" s="16">
        <f t="shared" si="32"/>
        <v>1.3554373892190608E-3</v>
      </c>
      <c r="Q387" s="16">
        <f t="shared" si="33"/>
        <v>0</v>
      </c>
      <c r="R387" s="18">
        <v>27.22</v>
      </c>
      <c r="S387" s="16">
        <f t="shared" si="34"/>
        <v>2.5782688766113893E-3</v>
      </c>
      <c r="T387" s="16">
        <f t="shared" si="35"/>
        <v>0</v>
      </c>
    </row>
    <row r="388" spans="11:20" x14ac:dyDescent="0.3">
      <c r="K388" s="3">
        <v>42942</v>
      </c>
      <c r="L388" s="18">
        <v>39.22</v>
      </c>
      <c r="M388" s="16">
        <f t="shared" ref="M388:M451" si="36">L388/L387-1</f>
        <v>4.0962621607782967E-3</v>
      </c>
      <c r="N388" s="16">
        <f t="shared" ref="N388:N451" si="37">IF(M388&gt;0,0,M388)</f>
        <v>0</v>
      </c>
      <c r="O388" s="18">
        <v>96.14</v>
      </c>
      <c r="P388" s="16">
        <f t="shared" ref="P388:P451" si="38">O388/O387-1</f>
        <v>1.0412328196585108E-3</v>
      </c>
      <c r="Q388" s="16">
        <f t="shared" ref="Q388:Q451" si="39">IF(P388&gt;0,0,P388)</f>
        <v>0</v>
      </c>
      <c r="R388" s="18">
        <v>27.35</v>
      </c>
      <c r="S388" s="16">
        <f t="shared" ref="S388:S451" si="40">R388/R387-1</f>
        <v>4.775900073475503E-3</v>
      </c>
      <c r="T388" s="16">
        <f t="shared" ref="T388:T451" si="41">IF(S388&gt;0,0,S388)</f>
        <v>0</v>
      </c>
    </row>
    <row r="389" spans="11:20" x14ac:dyDescent="0.3">
      <c r="K389" s="3">
        <v>42943</v>
      </c>
      <c r="L389" s="18">
        <v>39.159999999999997</v>
      </c>
      <c r="M389" s="16">
        <f t="shared" si="36"/>
        <v>-1.5298317185110655E-3</v>
      </c>
      <c r="N389" s="16">
        <f t="shared" si="37"/>
        <v>-1.5298317185110655E-3</v>
      </c>
      <c r="O389" s="18">
        <v>95.65</v>
      </c>
      <c r="P389" s="16">
        <f t="shared" si="38"/>
        <v>-5.0967339296857928E-3</v>
      </c>
      <c r="Q389" s="16">
        <f t="shared" si="39"/>
        <v>-5.0967339296857928E-3</v>
      </c>
      <c r="R389" s="18">
        <v>27.08</v>
      </c>
      <c r="S389" s="16">
        <f t="shared" si="40"/>
        <v>-9.8720292504571594E-3</v>
      </c>
      <c r="T389" s="16">
        <f t="shared" si="41"/>
        <v>-9.8720292504571594E-3</v>
      </c>
    </row>
    <row r="390" spans="11:20" x14ac:dyDescent="0.3">
      <c r="K390" s="3">
        <v>42944</v>
      </c>
      <c r="L390" s="18">
        <v>39.08</v>
      </c>
      <c r="M390" s="16">
        <f t="shared" si="36"/>
        <v>-2.0429009193053682E-3</v>
      </c>
      <c r="N390" s="16">
        <f t="shared" si="37"/>
        <v>-2.0429009193053682E-3</v>
      </c>
      <c r="O390" s="18">
        <v>95.87</v>
      </c>
      <c r="P390" s="16">
        <f t="shared" si="38"/>
        <v>2.3000522739153872E-3</v>
      </c>
      <c r="Q390" s="16">
        <f t="shared" si="39"/>
        <v>0</v>
      </c>
      <c r="R390" s="18">
        <v>27.03</v>
      </c>
      <c r="S390" s="16">
        <f t="shared" si="40"/>
        <v>-1.8463810930574587E-3</v>
      </c>
      <c r="T390" s="16">
        <f t="shared" si="41"/>
        <v>-1.8463810930574587E-3</v>
      </c>
    </row>
    <row r="391" spans="11:20" x14ac:dyDescent="0.3">
      <c r="K391" s="3">
        <v>42947</v>
      </c>
      <c r="L391" s="18">
        <v>39.380000000000003</v>
      </c>
      <c r="M391" s="16">
        <f t="shared" si="36"/>
        <v>7.6765609007165558E-3</v>
      </c>
      <c r="N391" s="16">
        <f t="shared" si="37"/>
        <v>0</v>
      </c>
      <c r="O391" s="18">
        <v>95.91</v>
      </c>
      <c r="P391" s="16">
        <f t="shared" si="38"/>
        <v>4.1723166788343313E-4</v>
      </c>
      <c r="Q391" s="16">
        <f t="shared" si="39"/>
        <v>0</v>
      </c>
      <c r="R391" s="18">
        <v>27.38</v>
      </c>
      <c r="S391" s="16">
        <f t="shared" si="40"/>
        <v>1.2948575656677619E-2</v>
      </c>
      <c r="T391" s="16">
        <f t="shared" si="41"/>
        <v>0</v>
      </c>
    </row>
    <row r="392" spans="11:20" x14ac:dyDescent="0.3">
      <c r="K392" s="3">
        <v>42948</v>
      </c>
      <c r="L392" s="18">
        <v>39.549999999999997</v>
      </c>
      <c r="M392" s="16">
        <f t="shared" si="36"/>
        <v>4.3169121381410047E-3</v>
      </c>
      <c r="N392" s="16">
        <f t="shared" si="37"/>
        <v>0</v>
      </c>
      <c r="O392" s="18">
        <v>96.31</v>
      </c>
      <c r="P392" s="16">
        <f t="shared" si="38"/>
        <v>4.1705765822126484E-3</v>
      </c>
      <c r="Q392" s="16">
        <f t="shared" si="39"/>
        <v>0</v>
      </c>
      <c r="R392" s="18">
        <v>27.29</v>
      </c>
      <c r="S392" s="16">
        <f t="shared" si="40"/>
        <v>-3.2870708546384186E-3</v>
      </c>
      <c r="T392" s="16">
        <f t="shared" si="41"/>
        <v>-3.2870708546384186E-3</v>
      </c>
    </row>
    <row r="393" spans="11:20" x14ac:dyDescent="0.3">
      <c r="K393" s="3">
        <v>42949</v>
      </c>
      <c r="L393" s="18">
        <v>39.44</v>
      </c>
      <c r="M393" s="16">
        <f t="shared" si="36"/>
        <v>-2.7812895069532217E-3</v>
      </c>
      <c r="N393" s="16">
        <f t="shared" si="37"/>
        <v>-2.7812895069532217E-3</v>
      </c>
      <c r="O393" s="18">
        <v>96.11</v>
      </c>
      <c r="P393" s="16">
        <f t="shared" si="38"/>
        <v>-2.0766275568476766E-3</v>
      </c>
      <c r="Q393" s="16">
        <f t="shared" si="39"/>
        <v>-2.0766275568476766E-3</v>
      </c>
      <c r="R393" s="18">
        <v>27.23</v>
      </c>
      <c r="S393" s="16">
        <f t="shared" si="40"/>
        <v>-2.1986075485525003E-3</v>
      </c>
      <c r="T393" s="16">
        <f t="shared" si="41"/>
        <v>-2.1986075485525003E-3</v>
      </c>
    </row>
    <row r="394" spans="11:20" x14ac:dyDescent="0.3">
      <c r="K394" s="3">
        <v>42950</v>
      </c>
      <c r="L394" s="18">
        <v>39.14</v>
      </c>
      <c r="M394" s="16">
        <f t="shared" si="36"/>
        <v>-7.6064908722108804E-3</v>
      </c>
      <c r="N394" s="16">
        <f t="shared" si="37"/>
        <v>-7.6064908722108804E-3</v>
      </c>
      <c r="O394" s="18">
        <v>95.27</v>
      </c>
      <c r="P394" s="16">
        <f t="shared" si="38"/>
        <v>-8.7399854333576332E-3</v>
      </c>
      <c r="Q394" s="16">
        <f t="shared" si="39"/>
        <v>-8.7399854333576332E-3</v>
      </c>
      <c r="R394" s="18">
        <v>26.87</v>
      </c>
      <c r="S394" s="16">
        <f t="shared" si="40"/>
        <v>-1.3220712449504179E-2</v>
      </c>
      <c r="T394" s="16">
        <f t="shared" si="41"/>
        <v>-1.3220712449504179E-2</v>
      </c>
    </row>
    <row r="395" spans="11:20" x14ac:dyDescent="0.3">
      <c r="K395" s="3">
        <v>42951</v>
      </c>
      <c r="L395" s="18">
        <v>39.47</v>
      </c>
      <c r="M395" s="16">
        <f t="shared" si="36"/>
        <v>8.4312723556463354E-3</v>
      </c>
      <c r="N395" s="16">
        <f t="shared" si="37"/>
        <v>0</v>
      </c>
      <c r="O395" s="18">
        <v>95.56</v>
      </c>
      <c r="P395" s="16">
        <f t="shared" si="38"/>
        <v>3.0439802666106797E-3</v>
      </c>
      <c r="Q395" s="16">
        <f t="shared" si="39"/>
        <v>0</v>
      </c>
      <c r="R395" s="18">
        <v>26.95</v>
      </c>
      <c r="S395" s="16">
        <f t="shared" si="40"/>
        <v>2.9772981019724476E-3</v>
      </c>
      <c r="T395" s="16">
        <f t="shared" si="41"/>
        <v>0</v>
      </c>
    </row>
    <row r="396" spans="11:20" x14ac:dyDescent="0.3">
      <c r="K396" s="3">
        <v>42954</v>
      </c>
      <c r="L396" s="18">
        <v>39.65</v>
      </c>
      <c r="M396" s="16">
        <f t="shared" si="36"/>
        <v>4.5604256397264731E-3</v>
      </c>
      <c r="N396" s="16">
        <f t="shared" si="37"/>
        <v>0</v>
      </c>
      <c r="O396" s="18">
        <v>96.16</v>
      </c>
      <c r="P396" s="16">
        <f t="shared" si="38"/>
        <v>6.2787777312682813E-3</v>
      </c>
      <c r="Q396" s="16">
        <f t="shared" si="39"/>
        <v>0</v>
      </c>
      <c r="R396" s="18">
        <v>27.15</v>
      </c>
      <c r="S396" s="16">
        <f t="shared" si="40"/>
        <v>7.4211502782930427E-3</v>
      </c>
      <c r="T396" s="16">
        <f t="shared" si="41"/>
        <v>0</v>
      </c>
    </row>
    <row r="397" spans="11:20" x14ac:dyDescent="0.3">
      <c r="K397" s="3">
        <v>42955</v>
      </c>
      <c r="L397" s="18">
        <v>39.32</v>
      </c>
      <c r="M397" s="16">
        <f t="shared" si="36"/>
        <v>-8.3228247162673297E-3</v>
      </c>
      <c r="N397" s="16">
        <f t="shared" si="37"/>
        <v>-8.3228247162673297E-3</v>
      </c>
      <c r="O397" s="18">
        <v>95.44</v>
      </c>
      <c r="P397" s="16">
        <f t="shared" si="38"/>
        <v>-7.4875207986688785E-3</v>
      </c>
      <c r="Q397" s="16">
        <f t="shared" si="39"/>
        <v>-7.4875207986688785E-3</v>
      </c>
      <c r="R397" s="18">
        <v>27.02</v>
      </c>
      <c r="S397" s="16">
        <f t="shared" si="40"/>
        <v>-4.7882136279926435E-3</v>
      </c>
      <c r="T397" s="16">
        <f t="shared" si="41"/>
        <v>-4.7882136279926435E-3</v>
      </c>
    </row>
    <row r="398" spans="11:20" x14ac:dyDescent="0.3">
      <c r="K398" s="3">
        <v>42956</v>
      </c>
      <c r="L398" s="18">
        <v>38.909999999999997</v>
      </c>
      <c r="M398" s="16">
        <f t="shared" si="36"/>
        <v>-1.0427263479145576E-2</v>
      </c>
      <c r="N398" s="16">
        <f t="shared" si="37"/>
        <v>-1.0427263479145576E-2</v>
      </c>
      <c r="O398" s="18">
        <v>94.14</v>
      </c>
      <c r="P398" s="16">
        <f t="shared" si="38"/>
        <v>-1.3621123218776177E-2</v>
      </c>
      <c r="Q398" s="16">
        <f t="shared" si="39"/>
        <v>-1.3621123218776177E-2</v>
      </c>
      <c r="R398" s="18">
        <v>26.59</v>
      </c>
      <c r="S398" s="16">
        <f t="shared" si="40"/>
        <v>-1.5914137675795748E-2</v>
      </c>
      <c r="T398" s="16">
        <f t="shared" si="41"/>
        <v>-1.5914137675795748E-2</v>
      </c>
    </row>
    <row r="399" spans="11:20" x14ac:dyDescent="0.3">
      <c r="K399" s="3">
        <v>42957</v>
      </c>
      <c r="L399" s="18">
        <v>38.47</v>
      </c>
      <c r="M399" s="16">
        <f t="shared" si="36"/>
        <v>-1.1308147005910985E-2</v>
      </c>
      <c r="N399" s="16">
        <f t="shared" si="37"/>
        <v>-1.1308147005910985E-2</v>
      </c>
      <c r="O399" s="18">
        <v>91.91</v>
      </c>
      <c r="P399" s="16">
        <f t="shared" si="38"/>
        <v>-2.3688124070533334E-2</v>
      </c>
      <c r="Q399" s="16">
        <f t="shared" si="39"/>
        <v>-2.3688124070533334E-2</v>
      </c>
      <c r="R399" s="18">
        <v>26.25</v>
      </c>
      <c r="S399" s="16">
        <f t="shared" si="40"/>
        <v>-1.278676194057915E-2</v>
      </c>
      <c r="T399" s="16">
        <f t="shared" si="41"/>
        <v>-1.278676194057915E-2</v>
      </c>
    </row>
    <row r="400" spans="11:20" x14ac:dyDescent="0.3">
      <c r="K400" s="3">
        <v>42958</v>
      </c>
      <c r="L400" s="18">
        <v>38.11</v>
      </c>
      <c r="M400" s="16">
        <f t="shared" si="36"/>
        <v>-9.3579412529243289E-3</v>
      </c>
      <c r="N400" s="16">
        <f t="shared" si="37"/>
        <v>-9.3579412529243289E-3</v>
      </c>
      <c r="O400" s="18">
        <v>91.51</v>
      </c>
      <c r="P400" s="16">
        <f t="shared" si="38"/>
        <v>-4.3520835600042718E-3</v>
      </c>
      <c r="Q400" s="16">
        <f t="shared" si="39"/>
        <v>-4.3520835600042718E-3</v>
      </c>
      <c r="R400" s="18">
        <v>26.09</v>
      </c>
      <c r="S400" s="16">
        <f t="shared" si="40"/>
        <v>-6.0952380952381535E-3</v>
      </c>
      <c r="T400" s="16">
        <f t="shared" si="41"/>
        <v>-6.0952380952381535E-3</v>
      </c>
    </row>
    <row r="401" spans="11:20" x14ac:dyDescent="0.3">
      <c r="K401" s="3">
        <v>42961</v>
      </c>
      <c r="L401" s="18">
        <v>38.64</v>
      </c>
      <c r="M401" s="16">
        <f t="shared" si="36"/>
        <v>1.3907110994489713E-2</v>
      </c>
      <c r="N401" s="16">
        <f t="shared" si="37"/>
        <v>0</v>
      </c>
      <c r="O401" s="18">
        <v>93.72</v>
      </c>
      <c r="P401" s="16">
        <f t="shared" si="38"/>
        <v>2.4150366080209817E-2</v>
      </c>
      <c r="Q401" s="16">
        <f t="shared" si="39"/>
        <v>0</v>
      </c>
      <c r="R401" s="18">
        <v>26.54</v>
      </c>
      <c r="S401" s="16">
        <f t="shared" si="40"/>
        <v>1.7247987734764214E-2</v>
      </c>
      <c r="T401" s="16">
        <f t="shared" si="41"/>
        <v>0</v>
      </c>
    </row>
    <row r="402" spans="11:20" x14ac:dyDescent="0.3">
      <c r="K402" s="3">
        <v>42963</v>
      </c>
      <c r="L402" s="18">
        <v>39.18</v>
      </c>
      <c r="M402" s="16">
        <f t="shared" si="36"/>
        <v>1.3975155279503104E-2</v>
      </c>
      <c r="N402" s="16">
        <f t="shared" si="37"/>
        <v>0</v>
      </c>
      <c r="O402" s="18">
        <v>95.25</v>
      </c>
      <c r="P402" s="16">
        <f t="shared" si="38"/>
        <v>1.6325224071702893E-2</v>
      </c>
      <c r="Q402" s="16">
        <f t="shared" si="39"/>
        <v>0</v>
      </c>
      <c r="R402" s="18">
        <v>26.82</v>
      </c>
      <c r="S402" s="16">
        <f t="shared" si="40"/>
        <v>1.0550113036925435E-2</v>
      </c>
      <c r="T402" s="16">
        <f t="shared" si="41"/>
        <v>0</v>
      </c>
    </row>
    <row r="403" spans="11:20" x14ac:dyDescent="0.3">
      <c r="K403" s="3">
        <v>42964</v>
      </c>
      <c r="L403" s="18">
        <v>39.11</v>
      </c>
      <c r="M403" s="16">
        <f t="shared" si="36"/>
        <v>-1.7866258295048398E-3</v>
      </c>
      <c r="N403" s="16">
        <f t="shared" si="37"/>
        <v>-1.7866258295048398E-3</v>
      </c>
      <c r="O403" s="18">
        <v>95.38</v>
      </c>
      <c r="P403" s="16">
        <f t="shared" si="38"/>
        <v>1.3648293963253177E-3</v>
      </c>
      <c r="Q403" s="16">
        <f t="shared" si="39"/>
        <v>0</v>
      </c>
      <c r="R403" s="18">
        <v>26.68</v>
      </c>
      <c r="S403" s="16">
        <f t="shared" si="40"/>
        <v>-5.2199850857569396E-3</v>
      </c>
      <c r="T403" s="16">
        <f t="shared" si="41"/>
        <v>-5.2199850857569396E-3</v>
      </c>
    </row>
    <row r="404" spans="11:20" x14ac:dyDescent="0.3">
      <c r="K404" s="3">
        <v>42965</v>
      </c>
      <c r="L404" s="18">
        <v>38.880000000000003</v>
      </c>
      <c r="M404" s="16">
        <f t="shared" si="36"/>
        <v>-5.8808488877524212E-3</v>
      </c>
      <c r="N404" s="16">
        <f t="shared" si="37"/>
        <v>-5.8808488877524212E-3</v>
      </c>
      <c r="O404" s="18">
        <v>95.18</v>
      </c>
      <c r="P404" s="16">
        <f t="shared" si="38"/>
        <v>-2.0968756552735002E-3</v>
      </c>
      <c r="Q404" s="16">
        <f t="shared" si="39"/>
        <v>-2.0968756552735002E-3</v>
      </c>
      <c r="R404" s="18">
        <v>26.7</v>
      </c>
      <c r="S404" s="16">
        <f t="shared" si="40"/>
        <v>7.4962518740617767E-4</v>
      </c>
      <c r="T404" s="16">
        <f t="shared" si="41"/>
        <v>0</v>
      </c>
    </row>
    <row r="405" spans="11:20" x14ac:dyDescent="0.3">
      <c r="K405" s="3">
        <v>42968</v>
      </c>
      <c r="L405" s="18">
        <v>38.5</v>
      </c>
      <c r="M405" s="16">
        <f t="shared" si="36"/>
        <v>-9.7736625514404096E-3</v>
      </c>
      <c r="N405" s="16">
        <f t="shared" si="37"/>
        <v>-9.7736625514404096E-3</v>
      </c>
      <c r="O405" s="18">
        <v>93.98</v>
      </c>
      <c r="P405" s="16">
        <f t="shared" si="38"/>
        <v>-1.2607690691321727E-2</v>
      </c>
      <c r="Q405" s="16">
        <f t="shared" si="39"/>
        <v>-1.2607690691321727E-2</v>
      </c>
      <c r="R405" s="18">
        <v>26.59</v>
      </c>
      <c r="S405" s="16">
        <f t="shared" si="40"/>
        <v>-4.1198501872659055E-3</v>
      </c>
      <c r="T405" s="16">
        <f t="shared" si="41"/>
        <v>-4.1198501872659055E-3</v>
      </c>
    </row>
    <row r="406" spans="11:20" x14ac:dyDescent="0.3">
      <c r="K406" s="3">
        <v>42969</v>
      </c>
      <c r="L406" s="18">
        <v>38.56</v>
      </c>
      <c r="M406" s="16">
        <f t="shared" si="36"/>
        <v>1.5584415584415368E-3</v>
      </c>
      <c r="N406" s="16">
        <f t="shared" si="37"/>
        <v>0</v>
      </c>
      <c r="O406" s="18">
        <v>93.77</v>
      </c>
      <c r="P406" s="16">
        <f t="shared" si="38"/>
        <v>-2.2345179825495887E-3</v>
      </c>
      <c r="Q406" s="16">
        <f t="shared" si="39"/>
        <v>-2.2345179825495887E-3</v>
      </c>
      <c r="R406" s="18">
        <v>26.46</v>
      </c>
      <c r="S406" s="16">
        <f t="shared" si="40"/>
        <v>-4.8890560361037894E-3</v>
      </c>
      <c r="T406" s="16">
        <f t="shared" si="41"/>
        <v>-4.8890560361037894E-3</v>
      </c>
    </row>
    <row r="407" spans="11:20" x14ac:dyDescent="0.3">
      <c r="K407" s="3">
        <v>42970</v>
      </c>
      <c r="L407" s="18">
        <v>38.93</v>
      </c>
      <c r="M407" s="16">
        <f t="shared" si="36"/>
        <v>9.5954356846472688E-3</v>
      </c>
      <c r="N407" s="16">
        <f t="shared" si="37"/>
        <v>0</v>
      </c>
      <c r="O407" s="18">
        <v>94.55</v>
      </c>
      <c r="P407" s="16">
        <f t="shared" si="38"/>
        <v>8.3182254452383031E-3</v>
      </c>
      <c r="Q407" s="16">
        <f t="shared" si="39"/>
        <v>0</v>
      </c>
      <c r="R407" s="18">
        <v>26.66</v>
      </c>
      <c r="S407" s="16">
        <f t="shared" si="40"/>
        <v>7.5585789871503994E-3</v>
      </c>
      <c r="T407" s="16">
        <f t="shared" si="41"/>
        <v>0</v>
      </c>
    </row>
    <row r="408" spans="11:20" x14ac:dyDescent="0.3">
      <c r="K408" s="3">
        <v>42971</v>
      </c>
      <c r="L408" s="18">
        <v>39.07</v>
      </c>
      <c r="M408" s="16">
        <f t="shared" si="36"/>
        <v>3.5961983046493007E-3</v>
      </c>
      <c r="N408" s="16">
        <f t="shared" si="37"/>
        <v>0</v>
      </c>
      <c r="O408" s="18">
        <v>94.82</v>
      </c>
      <c r="P408" s="16">
        <f t="shared" si="38"/>
        <v>2.8556319407719855E-3</v>
      </c>
      <c r="Q408" s="16">
        <f t="shared" si="39"/>
        <v>0</v>
      </c>
      <c r="R408" s="18">
        <v>26.72</v>
      </c>
      <c r="S408" s="16">
        <f t="shared" si="40"/>
        <v>2.2505626406601476E-3</v>
      </c>
      <c r="T408" s="16">
        <f t="shared" si="41"/>
        <v>0</v>
      </c>
    </row>
    <row r="409" spans="11:20" x14ac:dyDescent="0.3">
      <c r="K409" s="3">
        <v>42975</v>
      </c>
      <c r="L409" s="18">
        <v>39.299999999999997</v>
      </c>
      <c r="M409" s="16">
        <f t="shared" si="36"/>
        <v>5.8868697210134879E-3</v>
      </c>
      <c r="N409" s="16">
        <f t="shared" si="37"/>
        <v>0</v>
      </c>
      <c r="O409" s="18">
        <v>95.48</v>
      </c>
      <c r="P409" s="16">
        <f t="shared" si="38"/>
        <v>6.9605568445476607E-3</v>
      </c>
      <c r="Q409" s="16">
        <f t="shared" si="39"/>
        <v>0</v>
      </c>
      <c r="R409" s="18">
        <v>26.78</v>
      </c>
      <c r="S409" s="16">
        <f t="shared" si="40"/>
        <v>2.2455089820359042E-3</v>
      </c>
      <c r="T409" s="16">
        <f t="shared" si="41"/>
        <v>0</v>
      </c>
    </row>
    <row r="410" spans="11:20" x14ac:dyDescent="0.3">
      <c r="K410" s="3">
        <v>42976</v>
      </c>
      <c r="L410" s="18">
        <v>38.82</v>
      </c>
      <c r="M410" s="16">
        <f t="shared" si="36"/>
        <v>-1.2213740458015154E-2</v>
      </c>
      <c r="N410" s="16">
        <f t="shared" si="37"/>
        <v>-1.2213740458015154E-2</v>
      </c>
      <c r="O410" s="18">
        <v>94.35</v>
      </c>
      <c r="P410" s="16">
        <f t="shared" si="38"/>
        <v>-1.1834939254294241E-2</v>
      </c>
      <c r="Q410" s="16">
        <f t="shared" si="39"/>
        <v>-1.1834939254294241E-2</v>
      </c>
      <c r="R410" s="18">
        <v>26.56</v>
      </c>
      <c r="S410" s="16">
        <f t="shared" si="40"/>
        <v>-8.2150858849888708E-3</v>
      </c>
      <c r="T410" s="16">
        <f t="shared" si="41"/>
        <v>-8.2150858849888708E-3</v>
      </c>
    </row>
    <row r="411" spans="11:20" x14ac:dyDescent="0.3">
      <c r="K411" s="3">
        <v>42977</v>
      </c>
      <c r="L411" s="18">
        <v>39.19</v>
      </c>
      <c r="M411" s="16">
        <f t="shared" si="36"/>
        <v>9.5311695002575636E-3</v>
      </c>
      <c r="N411" s="16">
        <f t="shared" si="37"/>
        <v>0</v>
      </c>
      <c r="O411" s="18">
        <v>95.66</v>
      </c>
      <c r="P411" s="16">
        <f t="shared" si="38"/>
        <v>1.3884472708002082E-2</v>
      </c>
      <c r="Q411" s="16">
        <f t="shared" si="39"/>
        <v>0</v>
      </c>
      <c r="R411" s="18">
        <v>26.66</v>
      </c>
      <c r="S411" s="16">
        <f t="shared" si="40"/>
        <v>3.7650602409640133E-3</v>
      </c>
      <c r="T411" s="16">
        <f t="shared" si="41"/>
        <v>0</v>
      </c>
    </row>
    <row r="412" spans="11:20" x14ac:dyDescent="0.3">
      <c r="K412" s="3">
        <v>42978</v>
      </c>
      <c r="L412" s="18">
        <v>39.270000000000003</v>
      </c>
      <c r="M412" s="16">
        <f t="shared" si="36"/>
        <v>2.0413370757847993E-3</v>
      </c>
      <c r="N412" s="16">
        <f t="shared" si="37"/>
        <v>0</v>
      </c>
      <c r="O412" s="18">
        <v>96.09</v>
      </c>
      <c r="P412" s="16">
        <f t="shared" si="38"/>
        <v>4.4950867656283755E-3</v>
      </c>
      <c r="Q412" s="16">
        <f t="shared" si="39"/>
        <v>0</v>
      </c>
      <c r="R412" s="18">
        <v>26.72</v>
      </c>
      <c r="S412" s="16">
        <f t="shared" si="40"/>
        <v>2.2505626406601476E-3</v>
      </c>
      <c r="T412" s="16">
        <f t="shared" si="41"/>
        <v>0</v>
      </c>
    </row>
    <row r="413" spans="11:20" x14ac:dyDescent="0.3">
      <c r="K413" s="3">
        <v>42979</v>
      </c>
      <c r="L413" s="18">
        <v>39.5</v>
      </c>
      <c r="M413" s="16">
        <f t="shared" si="36"/>
        <v>5.8568882098293251E-3</v>
      </c>
      <c r="N413" s="16">
        <f t="shared" si="37"/>
        <v>0</v>
      </c>
      <c r="O413" s="18">
        <v>96.95</v>
      </c>
      <c r="P413" s="16">
        <f t="shared" si="38"/>
        <v>8.9499427619939009E-3</v>
      </c>
      <c r="Q413" s="16">
        <f t="shared" si="39"/>
        <v>0</v>
      </c>
      <c r="R413" s="18">
        <v>27</v>
      </c>
      <c r="S413" s="16">
        <f t="shared" si="40"/>
        <v>1.0479041916167775E-2</v>
      </c>
      <c r="T413" s="16">
        <f t="shared" si="41"/>
        <v>0</v>
      </c>
    </row>
    <row r="414" spans="11:20" x14ac:dyDescent="0.3">
      <c r="K414" s="3">
        <v>42982</v>
      </c>
      <c r="L414" s="18">
        <v>39.22</v>
      </c>
      <c r="M414" s="16">
        <f t="shared" si="36"/>
        <v>-7.088607594936791E-3</v>
      </c>
      <c r="N414" s="16">
        <f t="shared" si="37"/>
        <v>-7.088607594936791E-3</v>
      </c>
      <c r="O414" s="18">
        <v>96.09</v>
      </c>
      <c r="P414" s="16">
        <f t="shared" si="38"/>
        <v>-8.8705518308406228E-3</v>
      </c>
      <c r="Q414" s="16">
        <f t="shared" si="39"/>
        <v>-8.8705518308406228E-3</v>
      </c>
      <c r="R414" s="18">
        <v>26.76</v>
      </c>
      <c r="S414" s="16">
        <f t="shared" si="40"/>
        <v>-8.8888888888888351E-3</v>
      </c>
      <c r="T414" s="16">
        <f t="shared" si="41"/>
        <v>-8.8888888888888351E-3</v>
      </c>
    </row>
    <row r="415" spans="11:20" x14ac:dyDescent="0.3">
      <c r="K415" s="3">
        <v>42983</v>
      </c>
      <c r="L415" s="18">
        <v>39.33</v>
      </c>
      <c r="M415" s="16">
        <f t="shared" si="36"/>
        <v>2.8046914839368053E-3</v>
      </c>
      <c r="N415" s="16">
        <f t="shared" si="37"/>
        <v>0</v>
      </c>
      <c r="O415" s="18">
        <v>96.96</v>
      </c>
      <c r="P415" s="16">
        <f t="shared" si="38"/>
        <v>9.0540118638775535E-3</v>
      </c>
      <c r="Q415" s="16">
        <f t="shared" si="39"/>
        <v>0</v>
      </c>
      <c r="R415" s="18">
        <v>26.77</v>
      </c>
      <c r="S415" s="16">
        <f t="shared" si="40"/>
        <v>3.7369207772797175E-4</v>
      </c>
      <c r="T415" s="16">
        <f t="shared" si="41"/>
        <v>0</v>
      </c>
    </row>
    <row r="416" spans="11:20" x14ac:dyDescent="0.3">
      <c r="K416" s="3">
        <v>42984</v>
      </c>
      <c r="L416" s="18">
        <v>39.25</v>
      </c>
      <c r="M416" s="16">
        <f t="shared" si="36"/>
        <v>-2.0340706839562239E-3</v>
      </c>
      <c r="N416" s="16">
        <f t="shared" si="37"/>
        <v>-2.0340706839562239E-3</v>
      </c>
      <c r="O416" s="18">
        <v>97.33</v>
      </c>
      <c r="P416" s="16">
        <f t="shared" si="38"/>
        <v>3.8160066006600601E-3</v>
      </c>
      <c r="Q416" s="16">
        <f t="shared" si="39"/>
        <v>0</v>
      </c>
      <c r="R416" s="18">
        <v>26.77</v>
      </c>
      <c r="S416" s="16">
        <f t="shared" si="40"/>
        <v>0</v>
      </c>
      <c r="T416" s="16">
        <f t="shared" si="41"/>
        <v>0</v>
      </c>
    </row>
    <row r="417" spans="11:20" x14ac:dyDescent="0.3">
      <c r="K417" s="3">
        <v>42985</v>
      </c>
      <c r="L417" s="18">
        <v>39.380000000000003</v>
      </c>
      <c r="M417" s="16">
        <f t="shared" si="36"/>
        <v>3.3121019108279803E-3</v>
      </c>
      <c r="N417" s="16">
        <f t="shared" si="37"/>
        <v>0</v>
      </c>
      <c r="O417" s="18">
        <v>97.78</v>
      </c>
      <c r="P417" s="16">
        <f t="shared" si="38"/>
        <v>4.6234460084249029E-3</v>
      </c>
      <c r="Q417" s="16">
        <f t="shared" si="39"/>
        <v>0</v>
      </c>
      <c r="R417" s="18">
        <v>26.85</v>
      </c>
      <c r="S417" s="16">
        <f t="shared" si="40"/>
        <v>2.988419872992143E-3</v>
      </c>
      <c r="T417" s="16">
        <f t="shared" si="41"/>
        <v>0</v>
      </c>
    </row>
    <row r="418" spans="11:20" x14ac:dyDescent="0.3">
      <c r="K418" s="3">
        <v>42986</v>
      </c>
      <c r="L418" s="18">
        <v>39.380000000000003</v>
      </c>
      <c r="M418" s="16">
        <f t="shared" si="36"/>
        <v>0</v>
      </c>
      <c r="N418" s="16">
        <f t="shared" si="37"/>
        <v>0</v>
      </c>
      <c r="O418" s="18">
        <v>98</v>
      </c>
      <c r="P418" s="16">
        <f t="shared" si="38"/>
        <v>2.2499488647984567E-3</v>
      </c>
      <c r="Q418" s="16">
        <f t="shared" si="39"/>
        <v>0</v>
      </c>
      <c r="R418" s="18">
        <v>26.86</v>
      </c>
      <c r="S418" s="16">
        <f t="shared" si="40"/>
        <v>3.7243947858467408E-4</v>
      </c>
      <c r="T418" s="16">
        <f t="shared" si="41"/>
        <v>0</v>
      </c>
    </row>
    <row r="419" spans="11:20" x14ac:dyDescent="0.3">
      <c r="K419" s="3">
        <v>42989</v>
      </c>
      <c r="L419" s="18">
        <v>39.78</v>
      </c>
      <c r="M419" s="16">
        <f t="shared" si="36"/>
        <v>1.0157440325037959E-2</v>
      </c>
      <c r="N419" s="16">
        <f t="shared" si="37"/>
        <v>0</v>
      </c>
      <c r="O419" s="18">
        <v>99.15</v>
      </c>
      <c r="P419" s="16">
        <f t="shared" si="38"/>
        <v>1.1734693877551106E-2</v>
      </c>
      <c r="Q419" s="16">
        <f t="shared" si="39"/>
        <v>0</v>
      </c>
      <c r="R419" s="18">
        <v>26.92</v>
      </c>
      <c r="S419" s="16">
        <f t="shared" si="40"/>
        <v>2.2338049143708627E-3</v>
      </c>
      <c r="T419" s="16">
        <f t="shared" si="41"/>
        <v>0</v>
      </c>
    </row>
    <row r="420" spans="11:20" x14ac:dyDescent="0.3">
      <c r="K420" s="3">
        <v>42990</v>
      </c>
      <c r="L420" s="18">
        <v>40.03</v>
      </c>
      <c r="M420" s="16">
        <f t="shared" si="36"/>
        <v>6.2845651080944975E-3</v>
      </c>
      <c r="N420" s="16">
        <f t="shared" si="37"/>
        <v>0</v>
      </c>
      <c r="O420" s="18">
        <v>100.26</v>
      </c>
      <c r="P420" s="16">
        <f t="shared" si="38"/>
        <v>1.1195158850226816E-2</v>
      </c>
      <c r="Q420" s="16">
        <f t="shared" si="39"/>
        <v>0</v>
      </c>
      <c r="R420" s="18">
        <v>27.2</v>
      </c>
      <c r="S420" s="16">
        <f t="shared" si="40"/>
        <v>1.0401188707280795E-2</v>
      </c>
      <c r="T420" s="16">
        <f t="shared" si="41"/>
        <v>0</v>
      </c>
    </row>
    <row r="421" spans="11:20" x14ac:dyDescent="0.3">
      <c r="K421" s="3">
        <v>42991</v>
      </c>
      <c r="L421" s="18">
        <v>39.93</v>
      </c>
      <c r="M421" s="16">
        <f t="shared" si="36"/>
        <v>-2.4981264051960883E-3</v>
      </c>
      <c r="N421" s="16">
        <f t="shared" si="37"/>
        <v>-2.4981264051960883E-3</v>
      </c>
      <c r="O421" s="18">
        <v>99.51</v>
      </c>
      <c r="P421" s="16">
        <f t="shared" si="38"/>
        <v>-7.4805505685218154E-3</v>
      </c>
      <c r="Q421" s="16">
        <f t="shared" si="39"/>
        <v>-7.4805505685218154E-3</v>
      </c>
      <c r="R421" s="18">
        <v>27.12</v>
      </c>
      <c r="S421" s="16">
        <f t="shared" si="40"/>
        <v>-2.9411764705882248E-3</v>
      </c>
      <c r="T421" s="16">
        <f t="shared" si="41"/>
        <v>-2.9411764705882248E-3</v>
      </c>
    </row>
    <row r="422" spans="11:20" x14ac:dyDescent="0.3">
      <c r="K422" s="3">
        <v>42992</v>
      </c>
      <c r="L422" s="18">
        <v>40</v>
      </c>
      <c r="M422" s="16">
        <f t="shared" si="36"/>
        <v>1.753067868770275E-3</v>
      </c>
      <c r="N422" s="16">
        <f t="shared" si="37"/>
        <v>0</v>
      </c>
      <c r="O422" s="18">
        <v>99.7</v>
      </c>
      <c r="P422" s="16">
        <f t="shared" si="38"/>
        <v>1.9093558436338309E-3</v>
      </c>
      <c r="Q422" s="16">
        <f t="shared" si="39"/>
        <v>0</v>
      </c>
      <c r="R422" s="18">
        <v>27.26</v>
      </c>
      <c r="S422" s="16">
        <f t="shared" si="40"/>
        <v>5.1622418879055942E-3</v>
      </c>
      <c r="T422" s="16">
        <f t="shared" si="41"/>
        <v>0</v>
      </c>
    </row>
    <row r="423" spans="11:20" x14ac:dyDescent="0.3">
      <c r="K423" s="3">
        <v>42993</v>
      </c>
      <c r="L423" s="18">
        <v>39.979999999999997</v>
      </c>
      <c r="M423" s="16">
        <f t="shared" si="36"/>
        <v>-5.0000000000005596E-4</v>
      </c>
      <c r="N423" s="16">
        <f t="shared" si="37"/>
        <v>-5.0000000000005596E-4</v>
      </c>
      <c r="O423" s="18">
        <v>99.6</v>
      </c>
      <c r="P423" s="16">
        <f t="shared" si="38"/>
        <v>-1.0030090270812808E-3</v>
      </c>
      <c r="Q423" s="16">
        <f t="shared" si="39"/>
        <v>-1.0030090270812808E-3</v>
      </c>
      <c r="R423" s="18">
        <v>27.32</v>
      </c>
      <c r="S423" s="16">
        <f t="shared" si="40"/>
        <v>2.2010271460013442E-3</v>
      </c>
      <c r="T423" s="16">
        <f t="shared" si="41"/>
        <v>0</v>
      </c>
    </row>
    <row r="424" spans="11:20" x14ac:dyDescent="0.3">
      <c r="K424" s="3">
        <v>42996</v>
      </c>
      <c r="L424" s="18">
        <v>40.17</v>
      </c>
      <c r="M424" s="16">
        <f t="shared" si="36"/>
        <v>4.7523761880940985E-3</v>
      </c>
      <c r="N424" s="16">
        <f t="shared" si="37"/>
        <v>0</v>
      </c>
      <c r="O424" s="18">
        <v>100.08</v>
      </c>
      <c r="P424" s="16">
        <f t="shared" si="38"/>
        <v>4.8192771084338837E-3</v>
      </c>
      <c r="Q424" s="16">
        <f t="shared" si="39"/>
        <v>0</v>
      </c>
      <c r="R424" s="18">
        <v>27.37</v>
      </c>
      <c r="S424" s="16">
        <f t="shared" si="40"/>
        <v>1.8301610541728852E-3</v>
      </c>
      <c r="T424" s="16">
        <f t="shared" si="41"/>
        <v>0</v>
      </c>
    </row>
    <row r="425" spans="11:20" x14ac:dyDescent="0.3">
      <c r="K425" s="3">
        <v>42997</v>
      </c>
      <c r="L425" s="18">
        <v>40.21</v>
      </c>
      <c r="M425" s="16">
        <f t="shared" si="36"/>
        <v>9.9576798605927053E-4</v>
      </c>
      <c r="N425" s="16">
        <f t="shared" si="37"/>
        <v>0</v>
      </c>
      <c r="O425" s="18">
        <v>100.58</v>
      </c>
      <c r="P425" s="16">
        <f t="shared" si="38"/>
        <v>4.9960031974420893E-3</v>
      </c>
      <c r="Q425" s="16">
        <f t="shared" si="39"/>
        <v>0</v>
      </c>
      <c r="R425" s="18">
        <v>27.45</v>
      </c>
      <c r="S425" s="16">
        <f t="shared" si="40"/>
        <v>2.9229082937523021E-3</v>
      </c>
      <c r="T425" s="16">
        <f t="shared" si="41"/>
        <v>0</v>
      </c>
    </row>
    <row r="426" spans="11:20" x14ac:dyDescent="0.3">
      <c r="K426" s="3">
        <v>42998</v>
      </c>
      <c r="L426" s="18">
        <v>40.15</v>
      </c>
      <c r="M426" s="16">
        <f t="shared" si="36"/>
        <v>-1.4921661278289866E-3</v>
      </c>
      <c r="N426" s="16">
        <f t="shared" si="37"/>
        <v>-1.4921661278289866E-3</v>
      </c>
      <c r="O426" s="18">
        <v>100.44</v>
      </c>
      <c r="P426" s="16">
        <f t="shared" si="38"/>
        <v>-1.3919268244183547E-3</v>
      </c>
      <c r="Q426" s="16">
        <f t="shared" si="39"/>
        <v>-1.3919268244183547E-3</v>
      </c>
      <c r="R426" s="18">
        <v>27.42</v>
      </c>
      <c r="S426" s="16">
        <f t="shared" si="40"/>
        <v>-1.0928961748633004E-3</v>
      </c>
      <c r="T426" s="16">
        <f t="shared" si="41"/>
        <v>-1.0928961748633004E-3</v>
      </c>
    </row>
    <row r="427" spans="11:20" x14ac:dyDescent="0.3">
      <c r="K427" s="3">
        <v>42999</v>
      </c>
      <c r="L427" s="18">
        <v>40.01</v>
      </c>
      <c r="M427" s="16">
        <f t="shared" si="36"/>
        <v>-3.4869240348692765E-3</v>
      </c>
      <c r="N427" s="16">
        <f t="shared" si="37"/>
        <v>-3.4869240348692765E-3</v>
      </c>
      <c r="O427" s="18">
        <v>100.24</v>
      </c>
      <c r="P427" s="16">
        <f t="shared" si="38"/>
        <v>-1.9912385503784158E-3</v>
      </c>
      <c r="Q427" s="16">
        <f t="shared" si="39"/>
        <v>-1.9912385503784158E-3</v>
      </c>
      <c r="R427" s="18">
        <v>27.5</v>
      </c>
      <c r="S427" s="16">
        <f t="shared" si="40"/>
        <v>2.9175784099197966E-3</v>
      </c>
      <c r="T427" s="16">
        <f t="shared" si="41"/>
        <v>0</v>
      </c>
    </row>
    <row r="428" spans="11:20" x14ac:dyDescent="0.3">
      <c r="K428" s="3">
        <v>43000</v>
      </c>
      <c r="L428" s="18">
        <v>39.340000000000003</v>
      </c>
      <c r="M428" s="16">
        <f t="shared" si="36"/>
        <v>-1.6745813546613197E-2</v>
      </c>
      <c r="N428" s="16">
        <f t="shared" si="37"/>
        <v>-1.6745813546613197E-2</v>
      </c>
      <c r="O428" s="18">
        <v>97.72</v>
      </c>
      <c r="P428" s="16">
        <f t="shared" si="38"/>
        <v>-2.5139664804469275E-2</v>
      </c>
      <c r="Q428" s="16">
        <f t="shared" si="39"/>
        <v>-2.5139664804469275E-2</v>
      </c>
      <c r="R428" s="18">
        <v>26.91</v>
      </c>
      <c r="S428" s="16">
        <f t="shared" si="40"/>
        <v>-2.1454545454545504E-2</v>
      </c>
      <c r="T428" s="16">
        <f t="shared" si="41"/>
        <v>-2.1454545454545504E-2</v>
      </c>
    </row>
    <row r="429" spans="11:20" x14ac:dyDescent="0.3">
      <c r="K429" s="3">
        <v>43003</v>
      </c>
      <c r="L429" s="18">
        <v>38.950000000000003</v>
      </c>
      <c r="M429" s="16">
        <f t="shared" si="36"/>
        <v>-9.9135739705135117E-3</v>
      </c>
      <c r="N429" s="16">
        <f t="shared" si="37"/>
        <v>-9.9135739705135117E-3</v>
      </c>
      <c r="O429" s="18">
        <v>96.63</v>
      </c>
      <c r="P429" s="16">
        <f t="shared" si="38"/>
        <v>-1.1154318460908752E-2</v>
      </c>
      <c r="Q429" s="16">
        <f t="shared" si="39"/>
        <v>-1.1154318460908752E-2</v>
      </c>
      <c r="R429" s="18">
        <v>26.57</v>
      </c>
      <c r="S429" s="16">
        <f t="shared" si="40"/>
        <v>-1.2634708286882179E-2</v>
      </c>
      <c r="T429" s="16">
        <f t="shared" si="41"/>
        <v>-1.2634708286882179E-2</v>
      </c>
    </row>
    <row r="430" spans="11:20" x14ac:dyDescent="0.3">
      <c r="K430" s="3">
        <v>43004</v>
      </c>
      <c r="L430" s="18">
        <v>39.11</v>
      </c>
      <c r="M430" s="16">
        <f t="shared" si="36"/>
        <v>4.1078305519897107E-3</v>
      </c>
      <c r="N430" s="16">
        <f t="shared" si="37"/>
        <v>0</v>
      </c>
      <c r="O430" s="18">
        <v>97.33</v>
      </c>
      <c r="P430" s="16">
        <f t="shared" si="38"/>
        <v>7.2441270826866244E-3</v>
      </c>
      <c r="Q430" s="16">
        <f t="shared" si="39"/>
        <v>0</v>
      </c>
      <c r="R430" s="18">
        <v>26.75</v>
      </c>
      <c r="S430" s="16">
        <f t="shared" si="40"/>
        <v>6.7745577719231509E-3</v>
      </c>
      <c r="T430" s="16">
        <f t="shared" si="41"/>
        <v>0</v>
      </c>
    </row>
    <row r="431" spans="11:20" x14ac:dyDescent="0.3">
      <c r="K431" s="3">
        <v>43005</v>
      </c>
      <c r="L431" s="18">
        <v>38.58</v>
      </c>
      <c r="M431" s="16">
        <f t="shared" si="36"/>
        <v>-1.3551521350038342E-2</v>
      </c>
      <c r="N431" s="16">
        <f t="shared" si="37"/>
        <v>-1.3551521350038342E-2</v>
      </c>
      <c r="O431" s="18">
        <v>95.86</v>
      </c>
      <c r="P431" s="16">
        <f t="shared" si="38"/>
        <v>-1.5103256960854794E-2</v>
      </c>
      <c r="Q431" s="16">
        <f t="shared" si="39"/>
        <v>-1.5103256960854794E-2</v>
      </c>
      <c r="R431" s="18">
        <v>26.48</v>
      </c>
      <c r="S431" s="16">
        <f t="shared" si="40"/>
        <v>-1.0093457943925244E-2</v>
      </c>
      <c r="T431" s="16">
        <f t="shared" si="41"/>
        <v>-1.0093457943925244E-2</v>
      </c>
    </row>
    <row r="432" spans="11:20" x14ac:dyDescent="0.3">
      <c r="K432" s="3">
        <v>43006</v>
      </c>
      <c r="L432" s="18">
        <v>38.83</v>
      </c>
      <c r="M432" s="16">
        <f t="shared" si="36"/>
        <v>6.4800414722654409E-3</v>
      </c>
      <c r="N432" s="16">
        <f t="shared" si="37"/>
        <v>0</v>
      </c>
      <c r="O432" s="18">
        <v>96.14</v>
      </c>
      <c r="P432" s="16">
        <f t="shared" si="38"/>
        <v>2.9209263509284433E-3</v>
      </c>
      <c r="Q432" s="16">
        <f t="shared" si="39"/>
        <v>0</v>
      </c>
      <c r="R432" s="18">
        <v>26.57</v>
      </c>
      <c r="S432" s="16">
        <f t="shared" si="40"/>
        <v>3.3987915407855951E-3</v>
      </c>
      <c r="T432" s="16">
        <f t="shared" si="41"/>
        <v>0</v>
      </c>
    </row>
    <row r="433" spans="11:20" x14ac:dyDescent="0.3">
      <c r="K433" s="3">
        <v>43007</v>
      </c>
      <c r="L433" s="18">
        <v>39.06</v>
      </c>
      <c r="M433" s="16">
        <f t="shared" si="36"/>
        <v>5.923255215040113E-3</v>
      </c>
      <c r="N433" s="16">
        <f t="shared" si="37"/>
        <v>0</v>
      </c>
      <c r="O433" s="18">
        <v>96.93</v>
      </c>
      <c r="P433" s="16">
        <f t="shared" si="38"/>
        <v>8.2171832743915818E-3</v>
      </c>
      <c r="Q433" s="16">
        <f t="shared" si="39"/>
        <v>0</v>
      </c>
      <c r="R433" s="18">
        <v>26.65</v>
      </c>
      <c r="S433" s="16">
        <f t="shared" si="40"/>
        <v>3.0109145652992275E-3</v>
      </c>
      <c r="T433" s="16">
        <f t="shared" si="41"/>
        <v>0</v>
      </c>
    </row>
    <row r="434" spans="11:20" x14ac:dyDescent="0.3">
      <c r="K434" s="3">
        <v>43011</v>
      </c>
      <c r="L434" s="18">
        <v>39.229999999999997</v>
      </c>
      <c r="M434" s="16">
        <f t="shared" si="36"/>
        <v>4.3522785458267599E-3</v>
      </c>
      <c r="N434" s="16">
        <f t="shared" si="37"/>
        <v>0</v>
      </c>
      <c r="O434" s="18">
        <v>97.42</v>
      </c>
      <c r="P434" s="16">
        <f t="shared" si="38"/>
        <v>5.0551944702361684E-3</v>
      </c>
      <c r="Q434" s="16">
        <f t="shared" si="39"/>
        <v>0</v>
      </c>
      <c r="R434" s="18">
        <v>26.79</v>
      </c>
      <c r="S434" s="16">
        <f t="shared" si="40"/>
        <v>5.2532833020637604E-3</v>
      </c>
      <c r="T434" s="16">
        <f t="shared" si="41"/>
        <v>0</v>
      </c>
    </row>
    <row r="435" spans="11:20" x14ac:dyDescent="0.3">
      <c r="K435" s="3">
        <v>43012</v>
      </c>
      <c r="L435" s="18">
        <v>39.31</v>
      </c>
      <c r="M435" s="16">
        <f t="shared" si="36"/>
        <v>2.0392556716799515E-3</v>
      </c>
      <c r="N435" s="16">
        <f t="shared" si="37"/>
        <v>0</v>
      </c>
      <c r="O435" s="18">
        <v>98.05</v>
      </c>
      <c r="P435" s="16">
        <f t="shared" si="38"/>
        <v>6.4668445904332295E-3</v>
      </c>
      <c r="Q435" s="16">
        <f t="shared" si="39"/>
        <v>0</v>
      </c>
      <c r="R435" s="18">
        <v>26.96</v>
      </c>
      <c r="S435" s="16">
        <f t="shared" si="40"/>
        <v>6.3456513624486899E-3</v>
      </c>
      <c r="T435" s="16">
        <f t="shared" si="41"/>
        <v>0</v>
      </c>
    </row>
    <row r="436" spans="11:20" x14ac:dyDescent="0.3">
      <c r="K436" s="3">
        <v>43013</v>
      </c>
      <c r="L436" s="18">
        <v>39.21</v>
      </c>
      <c r="M436" s="16">
        <f t="shared" si="36"/>
        <v>-2.5438819638768928E-3</v>
      </c>
      <c r="N436" s="16">
        <f t="shared" si="37"/>
        <v>-2.5438819638768928E-3</v>
      </c>
      <c r="O436" s="18">
        <v>98.81</v>
      </c>
      <c r="P436" s="16">
        <f t="shared" si="38"/>
        <v>7.7511473737890135E-3</v>
      </c>
      <c r="Q436" s="16">
        <f t="shared" si="39"/>
        <v>0</v>
      </c>
      <c r="R436" s="18">
        <v>27.04</v>
      </c>
      <c r="S436" s="16">
        <f t="shared" si="40"/>
        <v>2.9673590504450953E-3</v>
      </c>
      <c r="T436" s="16">
        <f t="shared" si="41"/>
        <v>0</v>
      </c>
    </row>
    <row r="437" spans="11:20" x14ac:dyDescent="0.3">
      <c r="K437" s="3">
        <v>43014</v>
      </c>
      <c r="L437" s="18">
        <v>39.630000000000003</v>
      </c>
      <c r="M437" s="16">
        <f t="shared" si="36"/>
        <v>1.0711553175210442E-2</v>
      </c>
      <c r="N437" s="16">
        <f t="shared" si="37"/>
        <v>0</v>
      </c>
      <c r="O437" s="18">
        <v>100.08</v>
      </c>
      <c r="P437" s="16">
        <f t="shared" si="38"/>
        <v>1.2852950106264416E-2</v>
      </c>
      <c r="Q437" s="16">
        <f t="shared" si="39"/>
        <v>0</v>
      </c>
      <c r="R437" s="18">
        <v>27.24</v>
      </c>
      <c r="S437" s="16">
        <f t="shared" si="40"/>
        <v>7.3964497041418831E-3</v>
      </c>
      <c r="T437" s="16">
        <f t="shared" si="41"/>
        <v>0</v>
      </c>
    </row>
    <row r="438" spans="11:20" x14ac:dyDescent="0.3">
      <c r="K438" s="3">
        <v>43017</v>
      </c>
      <c r="L438" s="18">
        <v>39.630000000000003</v>
      </c>
      <c r="M438" s="16">
        <f t="shared" si="36"/>
        <v>0</v>
      </c>
      <c r="N438" s="16">
        <f t="shared" si="37"/>
        <v>0</v>
      </c>
      <c r="O438" s="18">
        <v>100.04</v>
      </c>
      <c r="P438" s="16">
        <f t="shared" si="38"/>
        <v>-3.9968025579528721E-4</v>
      </c>
      <c r="Q438" s="16">
        <f t="shared" si="39"/>
        <v>-3.9968025579528721E-4</v>
      </c>
      <c r="R438" s="18">
        <v>27.36</v>
      </c>
      <c r="S438" s="16">
        <f t="shared" si="40"/>
        <v>4.405286343612369E-3</v>
      </c>
      <c r="T438" s="16">
        <f t="shared" si="41"/>
        <v>0</v>
      </c>
    </row>
    <row r="439" spans="11:20" x14ac:dyDescent="0.3">
      <c r="K439" s="3">
        <v>43018</v>
      </c>
      <c r="L439" s="18">
        <v>39.83</v>
      </c>
      <c r="M439" s="16">
        <f t="shared" si="36"/>
        <v>5.0466818067120833E-3</v>
      </c>
      <c r="N439" s="16">
        <f t="shared" si="37"/>
        <v>0</v>
      </c>
      <c r="O439" s="18">
        <v>100.74</v>
      </c>
      <c r="P439" s="16">
        <f t="shared" si="38"/>
        <v>6.9972011195520434E-3</v>
      </c>
      <c r="Q439" s="16">
        <f t="shared" si="39"/>
        <v>0</v>
      </c>
      <c r="R439" s="18">
        <v>27.22</v>
      </c>
      <c r="S439" s="16">
        <f t="shared" si="40"/>
        <v>-5.1169590643275198E-3</v>
      </c>
      <c r="T439" s="16">
        <f t="shared" si="41"/>
        <v>-5.1169590643275198E-3</v>
      </c>
    </row>
    <row r="440" spans="11:20" x14ac:dyDescent="0.3">
      <c r="K440" s="3">
        <v>43019</v>
      </c>
      <c r="L440" s="18">
        <v>39.72</v>
      </c>
      <c r="M440" s="16">
        <f t="shared" si="36"/>
        <v>-2.761737383881524E-3</v>
      </c>
      <c r="N440" s="16">
        <f t="shared" si="37"/>
        <v>-2.761737383881524E-3</v>
      </c>
      <c r="O440" s="18">
        <v>100.34</v>
      </c>
      <c r="P440" s="16">
        <f t="shared" si="38"/>
        <v>-3.9706174310104592E-3</v>
      </c>
      <c r="Q440" s="16">
        <f t="shared" si="39"/>
        <v>-3.9706174310104592E-3</v>
      </c>
      <c r="R440" s="18">
        <v>27.03</v>
      </c>
      <c r="S440" s="16">
        <f t="shared" si="40"/>
        <v>-6.9801616458485816E-3</v>
      </c>
      <c r="T440" s="16">
        <f t="shared" si="41"/>
        <v>-6.9801616458485816E-3</v>
      </c>
    </row>
    <row r="441" spans="11:20" x14ac:dyDescent="0.3">
      <c r="K441" s="3">
        <v>43020</v>
      </c>
      <c r="L441" s="18">
        <v>40.159999999999997</v>
      </c>
      <c r="M441" s="16">
        <f t="shared" si="36"/>
        <v>1.1077542799597051E-2</v>
      </c>
      <c r="N441" s="16">
        <f t="shared" si="37"/>
        <v>0</v>
      </c>
      <c r="O441" s="18">
        <v>101.18</v>
      </c>
      <c r="P441" s="16">
        <f t="shared" si="38"/>
        <v>8.3715367749650493E-3</v>
      </c>
      <c r="Q441" s="16">
        <f t="shared" si="39"/>
        <v>0</v>
      </c>
      <c r="R441" s="18">
        <v>27.15</v>
      </c>
      <c r="S441" s="16">
        <f t="shared" si="40"/>
        <v>4.4395116537179202E-3</v>
      </c>
      <c r="T441" s="16">
        <f t="shared" si="41"/>
        <v>0</v>
      </c>
    </row>
    <row r="442" spans="11:20" x14ac:dyDescent="0.3">
      <c r="K442" s="3">
        <v>43021</v>
      </c>
      <c r="L442" s="18">
        <v>40.36</v>
      </c>
      <c r="M442" s="16">
        <f t="shared" si="36"/>
        <v>4.980079681274896E-3</v>
      </c>
      <c r="N442" s="16">
        <f t="shared" si="37"/>
        <v>0</v>
      </c>
      <c r="O442" s="18">
        <v>101.17</v>
      </c>
      <c r="P442" s="16">
        <f t="shared" si="38"/>
        <v>-9.883376161301527E-5</v>
      </c>
      <c r="Q442" s="16">
        <f t="shared" si="39"/>
        <v>-9.883376161301527E-5</v>
      </c>
      <c r="R442" s="18">
        <v>27.26</v>
      </c>
      <c r="S442" s="16">
        <f t="shared" si="40"/>
        <v>4.0515653775323734E-3</v>
      </c>
      <c r="T442" s="16">
        <f t="shared" si="41"/>
        <v>0</v>
      </c>
    </row>
    <row r="443" spans="11:20" x14ac:dyDescent="0.3">
      <c r="K443" s="3">
        <v>43024</v>
      </c>
      <c r="L443" s="18">
        <v>40.51</v>
      </c>
      <c r="M443" s="16">
        <f t="shared" si="36"/>
        <v>3.7165510406342861E-3</v>
      </c>
      <c r="N443" s="16">
        <f t="shared" si="37"/>
        <v>0</v>
      </c>
      <c r="O443" s="18">
        <v>101.23</v>
      </c>
      <c r="P443" s="16">
        <f t="shared" si="38"/>
        <v>5.930611841455935E-4</v>
      </c>
      <c r="Q443" s="16">
        <f t="shared" si="39"/>
        <v>0</v>
      </c>
      <c r="R443" s="18">
        <v>27.5</v>
      </c>
      <c r="S443" s="16">
        <f t="shared" si="40"/>
        <v>8.8041085840058209E-3</v>
      </c>
      <c r="T443" s="16">
        <f t="shared" si="41"/>
        <v>0</v>
      </c>
    </row>
    <row r="444" spans="11:20" x14ac:dyDescent="0.3">
      <c r="K444" s="3">
        <v>43025</v>
      </c>
      <c r="L444" s="18">
        <v>40.520000000000003</v>
      </c>
      <c r="M444" s="16">
        <f t="shared" si="36"/>
        <v>2.4685262898072047E-4</v>
      </c>
      <c r="N444" s="16">
        <f t="shared" si="37"/>
        <v>0</v>
      </c>
      <c r="O444" s="18">
        <v>101.51</v>
      </c>
      <c r="P444" s="16">
        <f t="shared" si="38"/>
        <v>2.765978464881913E-3</v>
      </c>
      <c r="Q444" s="16">
        <f t="shared" si="39"/>
        <v>0</v>
      </c>
      <c r="R444" s="18">
        <v>27.82</v>
      </c>
      <c r="S444" s="16">
        <f t="shared" si="40"/>
        <v>1.1636363636363667E-2</v>
      </c>
      <c r="T444" s="16">
        <f t="shared" si="41"/>
        <v>0</v>
      </c>
    </row>
    <row r="445" spans="11:20" x14ac:dyDescent="0.3">
      <c r="K445" s="3">
        <v>43026</v>
      </c>
      <c r="L445" s="18">
        <v>40.270000000000003</v>
      </c>
      <c r="M445" s="16">
        <f t="shared" si="36"/>
        <v>-6.1697926949654258E-3</v>
      </c>
      <c r="N445" s="16">
        <f t="shared" si="37"/>
        <v>-6.1697926949654258E-3</v>
      </c>
      <c r="O445" s="18">
        <v>101.12</v>
      </c>
      <c r="P445" s="16">
        <f t="shared" si="38"/>
        <v>-3.8419860112304249E-3</v>
      </c>
      <c r="Q445" s="16">
        <f t="shared" si="39"/>
        <v>-3.8419860112304249E-3</v>
      </c>
      <c r="R445" s="18">
        <v>27.59</v>
      </c>
      <c r="S445" s="16">
        <f t="shared" si="40"/>
        <v>-8.2674335010783917E-3</v>
      </c>
      <c r="T445" s="16">
        <f t="shared" si="41"/>
        <v>-8.2674335010783917E-3</v>
      </c>
    </row>
    <row r="446" spans="11:20" x14ac:dyDescent="0.3">
      <c r="K446" s="3">
        <v>43031</v>
      </c>
      <c r="L446" s="18">
        <v>40.15</v>
      </c>
      <c r="M446" s="16">
        <f t="shared" si="36"/>
        <v>-2.9798857710455762E-3</v>
      </c>
      <c r="N446" s="16">
        <f t="shared" si="37"/>
        <v>-2.9798857710455762E-3</v>
      </c>
      <c r="O446" s="18">
        <v>101.27</v>
      </c>
      <c r="P446" s="16">
        <f t="shared" si="38"/>
        <v>1.4833860759493334E-3</v>
      </c>
      <c r="Q446" s="16">
        <f t="shared" si="39"/>
        <v>0</v>
      </c>
      <c r="R446" s="18">
        <v>27.67</v>
      </c>
      <c r="S446" s="16">
        <f t="shared" si="40"/>
        <v>2.8996013048205871E-3</v>
      </c>
      <c r="T446" s="16">
        <f t="shared" si="41"/>
        <v>0</v>
      </c>
    </row>
    <row r="447" spans="11:20" x14ac:dyDescent="0.3">
      <c r="K447" s="3">
        <v>43032</v>
      </c>
      <c r="L447" s="18">
        <v>40.26</v>
      </c>
      <c r="M447" s="16">
        <f t="shared" si="36"/>
        <v>2.739726027397138E-3</v>
      </c>
      <c r="N447" s="16">
        <f t="shared" si="37"/>
        <v>0</v>
      </c>
      <c r="O447" s="18">
        <v>101.62</v>
      </c>
      <c r="P447" s="16">
        <f t="shared" si="38"/>
        <v>3.4561074355683452E-3</v>
      </c>
      <c r="Q447" s="16">
        <f t="shared" si="39"/>
        <v>0</v>
      </c>
      <c r="R447" s="18">
        <v>28.16</v>
      </c>
      <c r="S447" s="16">
        <f t="shared" si="40"/>
        <v>1.7708709794000743E-2</v>
      </c>
      <c r="T447" s="16">
        <f t="shared" si="41"/>
        <v>0</v>
      </c>
    </row>
    <row r="448" spans="11:20" x14ac:dyDescent="0.3">
      <c r="K448" s="3">
        <v>43033</v>
      </c>
      <c r="L448" s="18">
        <v>41.04</v>
      </c>
      <c r="M448" s="16">
        <f t="shared" si="36"/>
        <v>1.9374068554396384E-2</v>
      </c>
      <c r="N448" s="16">
        <f t="shared" si="37"/>
        <v>0</v>
      </c>
      <c r="O448" s="18">
        <v>102.45</v>
      </c>
      <c r="P448" s="16">
        <f t="shared" si="38"/>
        <v>8.1676835268646997E-3</v>
      </c>
      <c r="Q448" s="16">
        <f t="shared" si="39"/>
        <v>0</v>
      </c>
      <c r="R448" s="18">
        <v>29.31</v>
      </c>
      <c r="S448" s="16">
        <f t="shared" si="40"/>
        <v>4.0838068181818121E-2</v>
      </c>
      <c r="T448" s="16">
        <f t="shared" si="41"/>
        <v>0</v>
      </c>
    </row>
    <row r="449" spans="11:20" x14ac:dyDescent="0.3">
      <c r="K449" s="3">
        <v>43034</v>
      </c>
      <c r="L449" s="18">
        <v>41.21</v>
      </c>
      <c r="M449" s="16">
        <f t="shared" si="36"/>
        <v>4.1423001949318916E-3</v>
      </c>
      <c r="N449" s="16">
        <f t="shared" si="37"/>
        <v>0</v>
      </c>
      <c r="O449" s="18">
        <v>103.36</v>
      </c>
      <c r="P449" s="16">
        <f t="shared" si="38"/>
        <v>8.8823816495851027E-3</v>
      </c>
      <c r="Q449" s="16">
        <f t="shared" si="39"/>
        <v>0</v>
      </c>
      <c r="R449" s="18">
        <v>29.57</v>
      </c>
      <c r="S449" s="16">
        <f t="shared" si="40"/>
        <v>8.8706925963835115E-3</v>
      </c>
      <c r="T449" s="16">
        <f t="shared" si="41"/>
        <v>0</v>
      </c>
    </row>
    <row r="450" spans="11:20" x14ac:dyDescent="0.3">
      <c r="K450" s="3">
        <v>43035</v>
      </c>
      <c r="L450" s="18">
        <v>41.18</v>
      </c>
      <c r="M450" s="16">
        <f t="shared" si="36"/>
        <v>-7.2797864595974815E-4</v>
      </c>
      <c r="N450" s="16">
        <f t="shared" si="37"/>
        <v>-7.2797864595974815E-4</v>
      </c>
      <c r="O450" s="18">
        <v>103.67</v>
      </c>
      <c r="P450" s="16">
        <f t="shared" si="38"/>
        <v>2.9992260061919573E-3</v>
      </c>
      <c r="Q450" s="16">
        <f t="shared" si="39"/>
        <v>0</v>
      </c>
      <c r="R450" s="18">
        <v>29.68</v>
      </c>
      <c r="S450" s="16">
        <f t="shared" si="40"/>
        <v>3.7199864727763821E-3</v>
      </c>
      <c r="T450" s="16">
        <f t="shared" si="41"/>
        <v>0</v>
      </c>
    </row>
    <row r="451" spans="11:20" x14ac:dyDescent="0.3">
      <c r="K451" s="3">
        <v>43038</v>
      </c>
      <c r="L451" s="18">
        <v>41.4</v>
      </c>
      <c r="M451" s="16">
        <f t="shared" si="36"/>
        <v>5.3423992229237882E-3</v>
      </c>
      <c r="N451" s="16">
        <f t="shared" si="37"/>
        <v>0</v>
      </c>
      <c r="O451" s="18">
        <v>104.59</v>
      </c>
      <c r="P451" s="16">
        <f t="shared" si="38"/>
        <v>8.8743127230634933E-3</v>
      </c>
      <c r="Q451" s="16">
        <f t="shared" si="39"/>
        <v>0</v>
      </c>
      <c r="R451" s="18">
        <v>29.58</v>
      </c>
      <c r="S451" s="16">
        <f t="shared" si="40"/>
        <v>-3.369272237196852E-3</v>
      </c>
      <c r="T451" s="16">
        <f t="shared" si="41"/>
        <v>-3.369272237196852E-3</v>
      </c>
    </row>
    <row r="452" spans="11:20" x14ac:dyDescent="0.3">
      <c r="K452" s="3">
        <v>43039</v>
      </c>
      <c r="L452" s="18">
        <v>41.4</v>
      </c>
      <c r="M452" s="16">
        <f t="shared" ref="M452:M515" si="42">L452/L451-1</f>
        <v>0</v>
      </c>
      <c r="N452" s="16">
        <f t="shared" ref="N452:N515" si="43">IF(M452&gt;0,0,M452)</f>
        <v>0</v>
      </c>
      <c r="O452" s="18">
        <v>104.94</v>
      </c>
      <c r="P452" s="16">
        <f t="shared" ref="P452:P515" si="44">O452/O451-1</f>
        <v>3.3464002294674167E-3</v>
      </c>
      <c r="Q452" s="16">
        <f t="shared" ref="Q452:Q515" si="45">IF(P452&gt;0,0,P452)</f>
        <v>0</v>
      </c>
      <c r="R452" s="18">
        <v>29.72</v>
      </c>
      <c r="S452" s="16">
        <f t="shared" ref="S452:S515" si="46">R452/R451-1</f>
        <v>4.7329276538201626E-3</v>
      </c>
      <c r="T452" s="16">
        <f t="shared" ref="T452:T515" si="47">IF(S452&gt;0,0,S452)</f>
        <v>0</v>
      </c>
    </row>
    <row r="453" spans="11:20" x14ac:dyDescent="0.3">
      <c r="K453" s="3">
        <v>43040</v>
      </c>
      <c r="L453" s="18">
        <v>41.9</v>
      </c>
      <c r="M453" s="16">
        <f t="shared" si="42"/>
        <v>1.2077294685990392E-2</v>
      </c>
      <c r="N453" s="16">
        <f t="shared" si="43"/>
        <v>0</v>
      </c>
      <c r="O453" s="18">
        <v>105.56</v>
      </c>
      <c r="P453" s="16">
        <f t="shared" si="44"/>
        <v>5.9081379836096737E-3</v>
      </c>
      <c r="Q453" s="16">
        <f t="shared" si="45"/>
        <v>0</v>
      </c>
      <c r="R453" s="18">
        <v>29.93</v>
      </c>
      <c r="S453" s="16">
        <f t="shared" si="46"/>
        <v>7.0659488559892125E-3</v>
      </c>
      <c r="T453" s="16">
        <f t="shared" si="47"/>
        <v>0</v>
      </c>
    </row>
    <row r="454" spans="11:20" x14ac:dyDescent="0.3">
      <c r="K454" s="3">
        <v>43041</v>
      </c>
      <c r="L454" s="18">
        <v>41.8</v>
      </c>
      <c r="M454" s="16">
        <f t="shared" si="42"/>
        <v>-2.3866348448687846E-3</v>
      </c>
      <c r="N454" s="16">
        <f t="shared" si="43"/>
        <v>-2.3866348448687846E-3</v>
      </c>
      <c r="O454" s="18">
        <v>105.54</v>
      </c>
      <c r="P454" s="16">
        <f t="shared" si="44"/>
        <v>-1.8946570670708152E-4</v>
      </c>
      <c r="Q454" s="16">
        <f t="shared" si="45"/>
        <v>-1.8946570670708152E-4</v>
      </c>
      <c r="R454" s="18">
        <v>30.25</v>
      </c>
      <c r="S454" s="16">
        <f t="shared" si="46"/>
        <v>1.069161376545269E-2</v>
      </c>
      <c r="T454" s="16">
        <f t="shared" si="47"/>
        <v>0</v>
      </c>
    </row>
    <row r="455" spans="11:20" x14ac:dyDescent="0.3">
      <c r="K455" s="3">
        <v>43042</v>
      </c>
      <c r="L455" s="18">
        <v>41.95</v>
      </c>
      <c r="M455" s="16">
        <f t="shared" si="42"/>
        <v>3.5885167464115852E-3</v>
      </c>
      <c r="N455" s="16">
        <f t="shared" si="43"/>
        <v>0</v>
      </c>
      <c r="O455" s="18">
        <v>105.8</v>
      </c>
      <c r="P455" s="16">
        <f t="shared" si="44"/>
        <v>2.4635209399279656E-3</v>
      </c>
      <c r="Q455" s="16">
        <f t="shared" si="45"/>
        <v>0</v>
      </c>
      <c r="R455" s="18">
        <v>30.34</v>
      </c>
      <c r="S455" s="16">
        <f t="shared" si="46"/>
        <v>2.9752066115702469E-3</v>
      </c>
      <c r="T455" s="16">
        <f t="shared" si="47"/>
        <v>0</v>
      </c>
    </row>
    <row r="456" spans="11:20" x14ac:dyDescent="0.3">
      <c r="K456" s="3">
        <v>43045</v>
      </c>
      <c r="L456" s="18">
        <v>42.01</v>
      </c>
      <c r="M456" s="16">
        <f t="shared" si="42"/>
        <v>1.4302741358758198E-3</v>
      </c>
      <c r="N456" s="16">
        <f t="shared" si="43"/>
        <v>0</v>
      </c>
      <c r="O456" s="18">
        <v>106</v>
      </c>
      <c r="P456" s="16">
        <f t="shared" si="44"/>
        <v>1.890359168241984E-3</v>
      </c>
      <c r="Q456" s="16">
        <f t="shared" si="45"/>
        <v>0</v>
      </c>
      <c r="R456" s="18">
        <v>30.41</v>
      </c>
      <c r="S456" s="16">
        <f t="shared" si="46"/>
        <v>2.3071852340144083E-3</v>
      </c>
      <c r="T456" s="16">
        <f t="shared" si="47"/>
        <v>0</v>
      </c>
    </row>
    <row r="457" spans="11:20" x14ac:dyDescent="0.3">
      <c r="K457" s="3">
        <v>43046</v>
      </c>
      <c r="L457" s="18">
        <v>41.49</v>
      </c>
      <c r="M457" s="16">
        <f t="shared" si="42"/>
        <v>-1.2378005236848288E-2</v>
      </c>
      <c r="N457" s="16">
        <f t="shared" si="43"/>
        <v>-1.2378005236848288E-2</v>
      </c>
      <c r="O457" s="18">
        <v>104.92</v>
      </c>
      <c r="P457" s="16">
        <f t="shared" si="44"/>
        <v>-1.0188679245282994E-2</v>
      </c>
      <c r="Q457" s="16">
        <f t="shared" si="45"/>
        <v>-1.0188679245282994E-2</v>
      </c>
      <c r="R457" s="18">
        <v>29.94</v>
      </c>
      <c r="S457" s="16">
        <f t="shared" si="46"/>
        <v>-1.5455442288720755E-2</v>
      </c>
      <c r="T457" s="16">
        <f t="shared" si="47"/>
        <v>-1.5455442288720755E-2</v>
      </c>
    </row>
    <row r="458" spans="11:20" x14ac:dyDescent="0.3">
      <c r="K458" s="3">
        <v>43047</v>
      </c>
      <c r="L458" s="18">
        <v>41.33</v>
      </c>
      <c r="M458" s="16">
        <f t="shared" si="42"/>
        <v>-3.8563509279345709E-3</v>
      </c>
      <c r="N458" s="16">
        <f t="shared" si="43"/>
        <v>-3.8563509279345709E-3</v>
      </c>
      <c r="O458" s="18">
        <v>103.96</v>
      </c>
      <c r="P458" s="16">
        <f t="shared" si="44"/>
        <v>-9.1498284407167674E-3</v>
      </c>
      <c r="Q458" s="16">
        <f t="shared" si="45"/>
        <v>-9.1498284407167674E-3</v>
      </c>
      <c r="R458" s="18">
        <v>29.81</v>
      </c>
      <c r="S458" s="16">
        <f t="shared" si="46"/>
        <v>-4.3420173680696061E-3</v>
      </c>
      <c r="T458" s="16">
        <f t="shared" si="47"/>
        <v>-4.3420173680696061E-3</v>
      </c>
    </row>
    <row r="459" spans="11:20" x14ac:dyDescent="0.3">
      <c r="K459" s="3">
        <v>43048</v>
      </c>
      <c r="L459" s="18">
        <v>41.39</v>
      </c>
      <c r="M459" s="16">
        <f t="shared" si="42"/>
        <v>1.451729978224181E-3</v>
      </c>
      <c r="N459" s="16">
        <f t="shared" si="43"/>
        <v>0</v>
      </c>
      <c r="O459" s="18">
        <v>104.81</v>
      </c>
      <c r="P459" s="16">
        <f t="shared" si="44"/>
        <v>8.1762216237015739E-3</v>
      </c>
      <c r="Q459" s="16">
        <f t="shared" si="45"/>
        <v>0</v>
      </c>
      <c r="R459" s="18">
        <v>29.93</v>
      </c>
      <c r="S459" s="16">
        <f t="shared" si="46"/>
        <v>4.0254948004025959E-3</v>
      </c>
      <c r="T459" s="16">
        <f t="shared" si="47"/>
        <v>0</v>
      </c>
    </row>
    <row r="460" spans="11:20" x14ac:dyDescent="0.3">
      <c r="K460" s="3">
        <v>43049</v>
      </c>
      <c r="L460" s="18">
        <v>41.56</v>
      </c>
      <c r="M460" s="16">
        <f t="shared" si="42"/>
        <v>4.1072722879922363E-3</v>
      </c>
      <c r="N460" s="16">
        <f t="shared" si="43"/>
        <v>0</v>
      </c>
      <c r="O460" s="18">
        <v>104.55</v>
      </c>
      <c r="P460" s="16">
        <f t="shared" si="44"/>
        <v>-2.48067932449203E-3</v>
      </c>
      <c r="Q460" s="16">
        <f t="shared" si="45"/>
        <v>-2.48067932449203E-3</v>
      </c>
      <c r="R460" s="18">
        <v>30.03</v>
      </c>
      <c r="S460" s="16">
        <f t="shared" si="46"/>
        <v>3.3411293017040489E-3</v>
      </c>
      <c r="T460" s="16">
        <f t="shared" si="47"/>
        <v>0</v>
      </c>
    </row>
    <row r="461" spans="11:20" x14ac:dyDescent="0.3">
      <c r="K461" s="3">
        <v>43052</v>
      </c>
      <c r="L461" s="18">
        <v>41.22</v>
      </c>
      <c r="M461" s="16">
        <f t="shared" si="42"/>
        <v>-8.180943214629588E-3</v>
      </c>
      <c r="N461" s="16">
        <f t="shared" si="43"/>
        <v>-8.180943214629588E-3</v>
      </c>
      <c r="O461" s="18">
        <v>103.99</v>
      </c>
      <c r="P461" s="16">
        <f t="shared" si="44"/>
        <v>-5.3562888570062306E-3</v>
      </c>
      <c r="Q461" s="16">
        <f t="shared" si="45"/>
        <v>-5.3562888570062306E-3</v>
      </c>
      <c r="R461" s="18">
        <v>29.74</v>
      </c>
      <c r="S461" s="16">
        <f t="shared" si="46"/>
        <v>-9.6570096570097741E-3</v>
      </c>
      <c r="T461" s="16">
        <f t="shared" si="47"/>
        <v>-9.6570096570097741E-3</v>
      </c>
    </row>
    <row r="462" spans="11:20" x14ac:dyDescent="0.3">
      <c r="K462" s="3">
        <v>43053</v>
      </c>
      <c r="L462" s="18">
        <v>41.04</v>
      </c>
      <c r="M462" s="16">
        <f t="shared" si="42"/>
        <v>-4.366812227074246E-3</v>
      </c>
      <c r="N462" s="16">
        <f t="shared" si="43"/>
        <v>-4.366812227074246E-3</v>
      </c>
      <c r="O462" s="18">
        <v>103.55</v>
      </c>
      <c r="P462" s="16">
        <f t="shared" si="44"/>
        <v>-4.2311760746225335E-3</v>
      </c>
      <c r="Q462" s="16">
        <f t="shared" si="45"/>
        <v>-4.2311760746225335E-3</v>
      </c>
      <c r="R462" s="18">
        <v>29.53</v>
      </c>
      <c r="S462" s="16">
        <f t="shared" si="46"/>
        <v>-7.0611970410221492E-3</v>
      </c>
      <c r="T462" s="16">
        <f t="shared" si="47"/>
        <v>-7.0611970410221492E-3</v>
      </c>
    </row>
    <row r="463" spans="11:20" x14ac:dyDescent="0.3">
      <c r="K463" s="3">
        <v>43054</v>
      </c>
      <c r="L463" s="18">
        <v>40.72</v>
      </c>
      <c r="M463" s="16">
        <f t="shared" si="42"/>
        <v>-7.7972709551656916E-3</v>
      </c>
      <c r="N463" s="16">
        <f t="shared" si="43"/>
        <v>-7.7972709551656916E-3</v>
      </c>
      <c r="O463" s="18">
        <v>102.53</v>
      </c>
      <c r="P463" s="16">
        <f t="shared" si="44"/>
        <v>-9.8503138580395833E-3</v>
      </c>
      <c r="Q463" s="16">
        <f t="shared" si="45"/>
        <v>-9.8503138580395833E-3</v>
      </c>
      <c r="R463" s="18">
        <v>29.15</v>
      </c>
      <c r="S463" s="16">
        <f t="shared" si="46"/>
        <v>-1.2868269556383427E-2</v>
      </c>
      <c r="T463" s="16">
        <f t="shared" si="47"/>
        <v>-1.2868269556383427E-2</v>
      </c>
    </row>
    <row r="464" spans="11:20" x14ac:dyDescent="0.3">
      <c r="K464" s="3">
        <v>43055</v>
      </c>
      <c r="L464" s="18">
        <v>41.13</v>
      </c>
      <c r="M464" s="16">
        <f t="shared" si="42"/>
        <v>1.0068762278978571E-2</v>
      </c>
      <c r="N464" s="16">
        <f t="shared" si="43"/>
        <v>0</v>
      </c>
      <c r="O464" s="18">
        <v>102.83</v>
      </c>
      <c r="P464" s="16">
        <f t="shared" si="44"/>
        <v>2.9259728859845069E-3</v>
      </c>
      <c r="Q464" s="16">
        <f t="shared" si="45"/>
        <v>0</v>
      </c>
      <c r="R464" s="18">
        <v>29.49</v>
      </c>
      <c r="S464" s="16">
        <f t="shared" si="46"/>
        <v>1.1663807890222921E-2</v>
      </c>
      <c r="T464" s="16">
        <f t="shared" si="47"/>
        <v>0</v>
      </c>
    </row>
    <row r="465" spans="11:20" x14ac:dyDescent="0.3">
      <c r="K465" s="3">
        <v>43056</v>
      </c>
      <c r="L465" s="18">
        <v>41.46</v>
      </c>
      <c r="M465" s="16">
        <f t="shared" si="42"/>
        <v>8.023340627279385E-3</v>
      </c>
      <c r="N465" s="16">
        <f t="shared" si="43"/>
        <v>0</v>
      </c>
      <c r="O465" s="18">
        <v>103.62</v>
      </c>
      <c r="P465" s="16">
        <f t="shared" si="44"/>
        <v>7.6825829038218441E-3</v>
      </c>
      <c r="Q465" s="16">
        <f t="shared" si="45"/>
        <v>0</v>
      </c>
      <c r="R465" s="18">
        <v>29.8</v>
      </c>
      <c r="S465" s="16">
        <f t="shared" si="46"/>
        <v>1.0512037978976041E-2</v>
      </c>
      <c r="T465" s="16">
        <f t="shared" si="47"/>
        <v>0</v>
      </c>
    </row>
    <row r="466" spans="11:20" x14ac:dyDescent="0.3">
      <c r="K466" s="3">
        <v>43059</v>
      </c>
      <c r="L466" s="18">
        <v>41.5</v>
      </c>
      <c r="M466" s="16">
        <f t="shared" si="42"/>
        <v>9.6478533526278554E-4</v>
      </c>
      <c r="N466" s="16">
        <f t="shared" si="43"/>
        <v>0</v>
      </c>
      <c r="O466" s="18">
        <v>104.15</v>
      </c>
      <c r="P466" s="16">
        <f t="shared" si="44"/>
        <v>5.1148426944604974E-3</v>
      </c>
      <c r="Q466" s="16">
        <f t="shared" si="45"/>
        <v>0</v>
      </c>
      <c r="R466" s="18">
        <v>29.82</v>
      </c>
      <c r="S466" s="16">
        <f t="shared" si="46"/>
        <v>6.7114093959719234E-4</v>
      </c>
      <c r="T466" s="16">
        <f t="shared" si="47"/>
        <v>0</v>
      </c>
    </row>
    <row r="467" spans="11:20" x14ac:dyDescent="0.3">
      <c r="K467" s="3">
        <v>43060</v>
      </c>
      <c r="L467" s="18">
        <v>41.65</v>
      </c>
      <c r="M467" s="16">
        <f t="shared" si="42"/>
        <v>3.6144578313253017E-3</v>
      </c>
      <c r="N467" s="16">
        <f t="shared" si="43"/>
        <v>0</v>
      </c>
      <c r="O467" s="18">
        <v>104.47</v>
      </c>
      <c r="P467" s="16">
        <f t="shared" si="44"/>
        <v>3.0724915986557466E-3</v>
      </c>
      <c r="Q467" s="16">
        <f t="shared" si="45"/>
        <v>0</v>
      </c>
      <c r="R467" s="18">
        <v>29.88</v>
      </c>
      <c r="S467" s="16">
        <f t="shared" si="46"/>
        <v>2.012072434607548E-3</v>
      </c>
      <c r="T467" s="16">
        <f t="shared" si="47"/>
        <v>0</v>
      </c>
    </row>
    <row r="468" spans="11:20" x14ac:dyDescent="0.3">
      <c r="K468" s="3">
        <v>43061</v>
      </c>
      <c r="L468" s="18">
        <v>41.64</v>
      </c>
      <c r="M468" s="16">
        <f t="shared" si="42"/>
        <v>-2.4009603841534943E-4</v>
      </c>
      <c r="N468" s="16">
        <f t="shared" si="43"/>
        <v>-2.4009603841534943E-4</v>
      </c>
      <c r="O468" s="18">
        <v>104.67</v>
      </c>
      <c r="P468" s="16">
        <f t="shared" si="44"/>
        <v>1.9144251938356671E-3</v>
      </c>
      <c r="Q468" s="16">
        <f t="shared" si="45"/>
        <v>0</v>
      </c>
      <c r="R468" s="18">
        <v>29.98</v>
      </c>
      <c r="S468" s="16">
        <f t="shared" si="46"/>
        <v>3.3467202141901353E-3</v>
      </c>
      <c r="T468" s="16">
        <f t="shared" si="47"/>
        <v>0</v>
      </c>
    </row>
    <row r="469" spans="11:20" x14ac:dyDescent="0.3">
      <c r="K469" s="3">
        <v>43062</v>
      </c>
      <c r="L469" s="18">
        <v>41.67</v>
      </c>
      <c r="M469" s="16">
        <f t="shared" si="42"/>
        <v>7.2046109510082168E-4</v>
      </c>
      <c r="N469" s="16">
        <f t="shared" si="43"/>
        <v>0</v>
      </c>
      <c r="O469" s="18">
        <v>105.47</v>
      </c>
      <c r="P469" s="16">
        <f t="shared" si="44"/>
        <v>7.6430686920798685E-3</v>
      </c>
      <c r="Q469" s="16">
        <f t="shared" si="45"/>
        <v>0</v>
      </c>
      <c r="R469" s="18">
        <v>30</v>
      </c>
      <c r="S469" s="16">
        <f t="shared" si="46"/>
        <v>6.6711140760511434E-4</v>
      </c>
      <c r="T469" s="16">
        <f t="shared" si="47"/>
        <v>0</v>
      </c>
    </row>
    <row r="470" spans="11:20" x14ac:dyDescent="0.3">
      <c r="K470" s="3">
        <v>43063</v>
      </c>
      <c r="L470" s="18">
        <v>41.81</v>
      </c>
      <c r="M470" s="16">
        <f t="shared" si="42"/>
        <v>3.3597312215023489E-3</v>
      </c>
      <c r="N470" s="16">
        <f t="shared" si="43"/>
        <v>0</v>
      </c>
      <c r="O470" s="18">
        <v>106.41</v>
      </c>
      <c r="P470" s="16">
        <f t="shared" si="44"/>
        <v>8.9124869631174164E-3</v>
      </c>
      <c r="Q470" s="16">
        <f t="shared" si="45"/>
        <v>0</v>
      </c>
      <c r="R470" s="18">
        <v>30.15</v>
      </c>
      <c r="S470" s="16">
        <f t="shared" si="46"/>
        <v>4.9999999999998934E-3</v>
      </c>
      <c r="T470" s="16">
        <f t="shared" si="47"/>
        <v>0</v>
      </c>
    </row>
    <row r="471" spans="11:20" x14ac:dyDescent="0.3">
      <c r="K471" s="3">
        <v>43066</v>
      </c>
      <c r="L471" s="18">
        <v>41.97</v>
      </c>
      <c r="M471" s="16">
        <f t="shared" si="42"/>
        <v>3.8268356852426688E-3</v>
      </c>
      <c r="N471" s="16">
        <f t="shared" si="43"/>
        <v>0</v>
      </c>
      <c r="O471" s="18">
        <v>106.71</v>
      </c>
      <c r="P471" s="16">
        <f t="shared" si="44"/>
        <v>2.8192839018887916E-3</v>
      </c>
      <c r="Q471" s="16">
        <f t="shared" si="45"/>
        <v>0</v>
      </c>
      <c r="R471" s="18">
        <v>30.26</v>
      </c>
      <c r="S471" s="16">
        <f t="shared" si="46"/>
        <v>3.648424543946982E-3</v>
      </c>
      <c r="T471" s="16">
        <f t="shared" si="47"/>
        <v>0</v>
      </c>
    </row>
    <row r="472" spans="11:20" x14ac:dyDescent="0.3">
      <c r="K472" s="3">
        <v>43067</v>
      </c>
      <c r="L472" s="18">
        <v>41.84</v>
      </c>
      <c r="M472" s="16">
        <f t="shared" si="42"/>
        <v>-3.0974505599236091E-3</v>
      </c>
      <c r="N472" s="16">
        <f t="shared" si="43"/>
        <v>-3.0974505599236091E-3</v>
      </c>
      <c r="O472" s="18">
        <v>106.93</v>
      </c>
      <c r="P472" s="16">
        <f t="shared" si="44"/>
        <v>2.0616624496299085E-3</v>
      </c>
      <c r="Q472" s="16">
        <f t="shared" si="45"/>
        <v>0</v>
      </c>
      <c r="R472" s="18">
        <v>30.18</v>
      </c>
      <c r="S472" s="16">
        <f t="shared" si="46"/>
        <v>-2.6437541308659274E-3</v>
      </c>
      <c r="T472" s="16">
        <f t="shared" si="47"/>
        <v>-2.6437541308659274E-3</v>
      </c>
    </row>
    <row r="473" spans="11:20" x14ac:dyDescent="0.3">
      <c r="K473" s="3">
        <v>43068</v>
      </c>
      <c r="L473" s="18">
        <v>41.82</v>
      </c>
      <c r="M473" s="16">
        <f t="shared" si="42"/>
        <v>-4.7801147227544138E-4</v>
      </c>
      <c r="N473" s="16">
        <f t="shared" si="43"/>
        <v>-4.7801147227544138E-4</v>
      </c>
      <c r="O473" s="18">
        <v>107.24</v>
      </c>
      <c r="P473" s="16">
        <f t="shared" si="44"/>
        <v>2.8990928644907488E-3</v>
      </c>
      <c r="Q473" s="16">
        <f t="shared" si="45"/>
        <v>0</v>
      </c>
      <c r="R473" s="18">
        <v>30.18</v>
      </c>
      <c r="S473" s="16">
        <f t="shared" si="46"/>
        <v>0</v>
      </c>
      <c r="T473" s="16">
        <f t="shared" si="47"/>
        <v>0</v>
      </c>
    </row>
    <row r="474" spans="11:20" x14ac:dyDescent="0.3">
      <c r="K474" s="3">
        <v>43069</v>
      </c>
      <c r="L474" s="18">
        <v>41.32</v>
      </c>
      <c r="M474" s="16">
        <f t="shared" si="42"/>
        <v>-1.1956001912960312E-2</v>
      </c>
      <c r="N474" s="16">
        <f t="shared" si="43"/>
        <v>-1.1956001912960312E-2</v>
      </c>
      <c r="O474" s="18">
        <v>106.82</v>
      </c>
      <c r="P474" s="16">
        <f t="shared" si="44"/>
        <v>-3.916449086161844E-3</v>
      </c>
      <c r="Q474" s="16">
        <f t="shared" si="45"/>
        <v>-3.916449086161844E-3</v>
      </c>
      <c r="R474" s="18">
        <v>29.99</v>
      </c>
      <c r="S474" s="16">
        <f t="shared" si="46"/>
        <v>-6.2955599734924039E-3</v>
      </c>
      <c r="T474" s="16">
        <f t="shared" si="47"/>
        <v>-6.2955599734924039E-3</v>
      </c>
    </row>
    <row r="475" spans="11:20" x14ac:dyDescent="0.3">
      <c r="K475" s="3">
        <v>43070</v>
      </c>
      <c r="L475" s="18">
        <v>40.9</v>
      </c>
      <c r="M475" s="16">
        <f t="shared" si="42"/>
        <v>-1.0164569215876162E-2</v>
      </c>
      <c r="N475" s="16">
        <f t="shared" si="43"/>
        <v>-1.0164569215876162E-2</v>
      </c>
      <c r="O475" s="18">
        <v>105.28</v>
      </c>
      <c r="P475" s="16">
        <f t="shared" si="44"/>
        <v>-1.4416775884665722E-2</v>
      </c>
      <c r="Q475" s="16">
        <f t="shared" si="45"/>
        <v>-1.4416775884665722E-2</v>
      </c>
      <c r="R475" s="18">
        <v>29.6</v>
      </c>
      <c r="S475" s="16">
        <f t="shared" si="46"/>
        <v>-1.3004334778259352E-2</v>
      </c>
      <c r="T475" s="16">
        <f t="shared" si="47"/>
        <v>-1.3004334778259352E-2</v>
      </c>
    </row>
    <row r="476" spans="11:20" x14ac:dyDescent="0.3">
      <c r="K476" s="3">
        <v>43073</v>
      </c>
      <c r="L476" s="18">
        <v>41.01</v>
      </c>
      <c r="M476" s="16">
        <f t="shared" si="42"/>
        <v>2.6894865525672884E-3</v>
      </c>
      <c r="N476" s="16">
        <f t="shared" si="43"/>
        <v>0</v>
      </c>
      <c r="O476" s="18">
        <v>105.26</v>
      </c>
      <c r="P476" s="16">
        <f t="shared" si="44"/>
        <v>-1.899696048631716E-4</v>
      </c>
      <c r="Q476" s="16">
        <f t="shared" si="45"/>
        <v>-1.899696048631716E-4</v>
      </c>
      <c r="R476" s="18">
        <v>29.56</v>
      </c>
      <c r="S476" s="16">
        <f t="shared" si="46"/>
        <v>-1.3513513513514486E-3</v>
      </c>
      <c r="T476" s="16">
        <f t="shared" si="47"/>
        <v>-1.3513513513514486E-3</v>
      </c>
    </row>
    <row r="477" spans="11:20" x14ac:dyDescent="0.3">
      <c r="K477" s="3">
        <v>43074</v>
      </c>
      <c r="L477" s="18">
        <v>40.94</v>
      </c>
      <c r="M477" s="16">
        <f t="shared" si="42"/>
        <v>-1.7069007559131766E-3</v>
      </c>
      <c r="N477" s="16">
        <f t="shared" si="43"/>
        <v>-1.7069007559131766E-3</v>
      </c>
      <c r="O477" s="18">
        <v>105.71</v>
      </c>
      <c r="P477" s="16">
        <f t="shared" si="44"/>
        <v>4.275128253847571E-3</v>
      </c>
      <c r="Q477" s="16">
        <f t="shared" si="45"/>
        <v>0</v>
      </c>
      <c r="R477" s="18">
        <v>29.72</v>
      </c>
      <c r="S477" s="16">
        <f t="shared" si="46"/>
        <v>5.412719891745521E-3</v>
      </c>
      <c r="T477" s="16">
        <f t="shared" si="47"/>
        <v>0</v>
      </c>
    </row>
    <row r="478" spans="11:20" x14ac:dyDescent="0.3">
      <c r="K478" s="3">
        <v>43075</v>
      </c>
      <c r="L478" s="18">
        <v>40.619999999999997</v>
      </c>
      <c r="M478" s="16">
        <f t="shared" si="42"/>
        <v>-7.816316560820713E-3</v>
      </c>
      <c r="N478" s="16">
        <f t="shared" si="43"/>
        <v>-7.816316560820713E-3</v>
      </c>
      <c r="O478" s="18">
        <v>104.74</v>
      </c>
      <c r="P478" s="16">
        <f t="shared" si="44"/>
        <v>-9.1760476776084898E-3</v>
      </c>
      <c r="Q478" s="16">
        <f t="shared" si="45"/>
        <v>-9.1760476776084898E-3</v>
      </c>
      <c r="R478" s="18">
        <v>29.53</v>
      </c>
      <c r="S478" s="16">
        <f t="shared" si="46"/>
        <v>-6.3930013458949331E-3</v>
      </c>
      <c r="T478" s="16">
        <f t="shared" si="47"/>
        <v>-6.3930013458949331E-3</v>
      </c>
    </row>
    <row r="479" spans="11:20" x14ac:dyDescent="0.3">
      <c r="K479" s="3">
        <v>43076</v>
      </c>
      <c r="L479" s="18">
        <v>41.32</v>
      </c>
      <c r="M479" s="16">
        <f t="shared" si="42"/>
        <v>1.7232890201871021E-2</v>
      </c>
      <c r="N479" s="16">
        <f t="shared" si="43"/>
        <v>0</v>
      </c>
      <c r="O479" s="18">
        <v>106</v>
      </c>
      <c r="P479" s="16">
        <f t="shared" si="44"/>
        <v>1.2029788046591605E-2</v>
      </c>
      <c r="Q479" s="16">
        <f t="shared" si="45"/>
        <v>0</v>
      </c>
      <c r="R479" s="18">
        <v>29.71</v>
      </c>
      <c r="S479" s="16">
        <f t="shared" si="46"/>
        <v>6.0954961056551848E-3</v>
      </c>
      <c r="T479" s="16">
        <f t="shared" si="47"/>
        <v>0</v>
      </c>
    </row>
    <row r="480" spans="11:20" x14ac:dyDescent="0.3">
      <c r="K480" s="3">
        <v>43077</v>
      </c>
      <c r="L480" s="18">
        <v>41.74</v>
      </c>
      <c r="M480" s="16">
        <f t="shared" si="42"/>
        <v>1.0164569215876051E-2</v>
      </c>
      <c r="N480" s="16">
        <f t="shared" si="43"/>
        <v>0</v>
      </c>
      <c r="O480" s="18">
        <v>106.62</v>
      </c>
      <c r="P480" s="16">
        <f t="shared" si="44"/>
        <v>5.8490566037736613E-3</v>
      </c>
      <c r="Q480" s="16">
        <f t="shared" si="45"/>
        <v>0</v>
      </c>
      <c r="R480" s="18">
        <v>29.85</v>
      </c>
      <c r="S480" s="16">
        <f t="shared" si="46"/>
        <v>4.7122181083809611E-3</v>
      </c>
      <c r="T480" s="16">
        <f t="shared" si="47"/>
        <v>0</v>
      </c>
    </row>
    <row r="481" spans="11:20" x14ac:dyDescent="0.3">
      <c r="K481" s="3">
        <v>43080</v>
      </c>
      <c r="L481" s="18">
        <v>41.94</v>
      </c>
      <c r="M481" s="16">
        <f t="shared" si="42"/>
        <v>4.7915668423572644E-3</v>
      </c>
      <c r="N481" s="16">
        <f t="shared" si="43"/>
        <v>0</v>
      </c>
      <c r="O481" s="18">
        <v>106.92</v>
      </c>
      <c r="P481" s="16">
        <f t="shared" si="44"/>
        <v>2.8137310073157451E-3</v>
      </c>
      <c r="Q481" s="16">
        <f t="shared" si="45"/>
        <v>0</v>
      </c>
      <c r="R481" s="18">
        <v>30.09</v>
      </c>
      <c r="S481" s="16">
        <f t="shared" si="46"/>
        <v>8.040201005025116E-3</v>
      </c>
      <c r="T481" s="16">
        <f t="shared" si="47"/>
        <v>0</v>
      </c>
    </row>
    <row r="482" spans="11:20" x14ac:dyDescent="0.3">
      <c r="K482" s="3">
        <v>43081</v>
      </c>
      <c r="L482" s="18">
        <v>41.64</v>
      </c>
      <c r="M482" s="16">
        <f t="shared" si="42"/>
        <v>-7.1530758226036051E-3</v>
      </c>
      <c r="N482" s="16">
        <f t="shared" si="43"/>
        <v>-7.1530758226036051E-3</v>
      </c>
      <c r="O482" s="18">
        <v>106.09</v>
      </c>
      <c r="P482" s="16">
        <f t="shared" si="44"/>
        <v>-7.7628133183688108E-3</v>
      </c>
      <c r="Q482" s="16">
        <f t="shared" si="45"/>
        <v>-7.7628133183688108E-3</v>
      </c>
      <c r="R482" s="18">
        <v>29.9</v>
      </c>
      <c r="S482" s="16">
        <f t="shared" si="46"/>
        <v>-6.3143901628448518E-3</v>
      </c>
      <c r="T482" s="16">
        <f t="shared" si="47"/>
        <v>-6.3143901628448518E-3</v>
      </c>
    </row>
    <row r="483" spans="11:20" x14ac:dyDescent="0.3">
      <c r="K483" s="3">
        <v>43082</v>
      </c>
      <c r="L483" s="18">
        <v>41.33</v>
      </c>
      <c r="M483" s="16">
        <f t="shared" si="42"/>
        <v>-7.4447646493756015E-3</v>
      </c>
      <c r="N483" s="16">
        <f t="shared" si="43"/>
        <v>-7.4447646493756015E-3</v>
      </c>
      <c r="O483" s="18">
        <v>105.34</v>
      </c>
      <c r="P483" s="16">
        <f t="shared" si="44"/>
        <v>-7.0694693185031632E-3</v>
      </c>
      <c r="Q483" s="16">
        <f t="shared" si="45"/>
        <v>-7.0694693185031632E-3</v>
      </c>
      <c r="R483" s="18">
        <v>29.67</v>
      </c>
      <c r="S483" s="16">
        <f t="shared" si="46"/>
        <v>-7.692307692307554E-3</v>
      </c>
      <c r="T483" s="16">
        <f t="shared" si="47"/>
        <v>-7.692307692307554E-3</v>
      </c>
    </row>
    <row r="484" spans="11:20" x14ac:dyDescent="0.3">
      <c r="K484" s="3">
        <v>43083</v>
      </c>
      <c r="L484" s="18">
        <v>41.55</v>
      </c>
      <c r="M484" s="16">
        <f t="shared" si="42"/>
        <v>5.3230099201548864E-3</v>
      </c>
      <c r="N484" s="16">
        <f t="shared" si="43"/>
        <v>0</v>
      </c>
      <c r="O484" s="18">
        <v>105.38</v>
      </c>
      <c r="P484" s="16">
        <f t="shared" si="44"/>
        <v>3.7972280235409883E-4</v>
      </c>
      <c r="Q484" s="16">
        <f t="shared" si="45"/>
        <v>0</v>
      </c>
      <c r="R484" s="18">
        <v>29.92</v>
      </c>
      <c r="S484" s="16">
        <f t="shared" si="46"/>
        <v>8.4260195483654154E-3</v>
      </c>
      <c r="T484" s="16">
        <f t="shared" si="47"/>
        <v>0</v>
      </c>
    </row>
    <row r="485" spans="11:20" x14ac:dyDescent="0.3">
      <c r="K485" s="3">
        <v>43084</v>
      </c>
      <c r="L485" s="18">
        <v>41.77</v>
      </c>
      <c r="M485" s="16">
        <f t="shared" si="42"/>
        <v>5.2948255114322329E-3</v>
      </c>
      <c r="N485" s="16">
        <f t="shared" si="43"/>
        <v>0</v>
      </c>
      <c r="O485" s="18">
        <v>106.38</v>
      </c>
      <c r="P485" s="16">
        <f t="shared" si="44"/>
        <v>9.4894666919718151E-3</v>
      </c>
      <c r="Q485" s="16">
        <f t="shared" si="45"/>
        <v>0</v>
      </c>
      <c r="R485" s="18">
        <v>29.88</v>
      </c>
      <c r="S485" s="16">
        <f t="shared" si="46"/>
        <v>-1.3368983957220415E-3</v>
      </c>
      <c r="T485" s="16">
        <f t="shared" si="47"/>
        <v>-1.3368983957220415E-3</v>
      </c>
    </row>
    <row r="486" spans="11:20" x14ac:dyDescent="0.3">
      <c r="K486" s="3">
        <v>43087</v>
      </c>
      <c r="L486" s="18">
        <v>42.06</v>
      </c>
      <c r="M486" s="16">
        <f t="shared" si="42"/>
        <v>6.9427819008858194E-3</v>
      </c>
      <c r="N486" s="16">
        <f t="shared" si="43"/>
        <v>0</v>
      </c>
      <c r="O486" s="18">
        <v>107.28</v>
      </c>
      <c r="P486" s="16">
        <f t="shared" si="44"/>
        <v>8.4602368866328881E-3</v>
      </c>
      <c r="Q486" s="16">
        <f t="shared" si="45"/>
        <v>0</v>
      </c>
      <c r="R486" s="18">
        <v>30</v>
      </c>
      <c r="S486" s="16">
        <f t="shared" si="46"/>
        <v>4.0160642570281624E-3</v>
      </c>
      <c r="T486" s="16">
        <f t="shared" si="47"/>
        <v>0</v>
      </c>
    </row>
    <row r="487" spans="11:20" x14ac:dyDescent="0.3">
      <c r="K487" s="3">
        <v>43088</v>
      </c>
      <c r="L487" s="18">
        <v>42.48</v>
      </c>
      <c r="M487" s="16">
        <f t="shared" si="42"/>
        <v>9.9857346647644896E-3</v>
      </c>
      <c r="N487" s="16">
        <f t="shared" si="43"/>
        <v>0</v>
      </c>
      <c r="O487" s="18">
        <v>108.61</v>
      </c>
      <c r="P487" s="16">
        <f t="shared" si="44"/>
        <v>1.2397464578672635E-2</v>
      </c>
      <c r="Q487" s="16">
        <f t="shared" si="45"/>
        <v>0</v>
      </c>
      <c r="R487" s="18">
        <v>30.39</v>
      </c>
      <c r="S487" s="16">
        <f t="shared" si="46"/>
        <v>1.3000000000000123E-2</v>
      </c>
      <c r="T487" s="16">
        <f t="shared" si="47"/>
        <v>0</v>
      </c>
    </row>
    <row r="488" spans="11:20" x14ac:dyDescent="0.3">
      <c r="K488" s="3">
        <v>43089</v>
      </c>
      <c r="L488" s="18">
        <v>42.4</v>
      </c>
      <c r="M488" s="16">
        <f t="shared" si="42"/>
        <v>-1.8832391713746732E-3</v>
      </c>
      <c r="N488" s="16">
        <f t="shared" si="43"/>
        <v>-1.8832391713746732E-3</v>
      </c>
      <c r="O488" s="18">
        <v>109.14</v>
      </c>
      <c r="P488" s="16">
        <f t="shared" si="44"/>
        <v>4.8798453181106982E-3</v>
      </c>
      <c r="Q488" s="16">
        <f t="shared" si="45"/>
        <v>0</v>
      </c>
      <c r="R488" s="18">
        <v>30.68</v>
      </c>
      <c r="S488" s="16">
        <f t="shared" si="46"/>
        <v>9.5426127015465489E-3</v>
      </c>
      <c r="T488" s="16">
        <f t="shared" si="47"/>
        <v>0</v>
      </c>
    </row>
    <row r="489" spans="11:20" x14ac:dyDescent="0.3">
      <c r="K489" s="3">
        <v>43090</v>
      </c>
      <c r="L489" s="18">
        <v>42.44</v>
      </c>
      <c r="M489" s="16">
        <f t="shared" si="42"/>
        <v>9.4339622641514964E-4</v>
      </c>
      <c r="N489" s="16">
        <f t="shared" si="43"/>
        <v>0</v>
      </c>
      <c r="O489" s="18">
        <v>110.11</v>
      </c>
      <c r="P489" s="16">
        <f t="shared" si="44"/>
        <v>8.8876672164193149E-3</v>
      </c>
      <c r="Q489" s="16">
        <f t="shared" si="45"/>
        <v>0</v>
      </c>
      <c r="R489" s="18">
        <v>31.04</v>
      </c>
      <c r="S489" s="16">
        <f t="shared" si="46"/>
        <v>1.1734028683181297E-2</v>
      </c>
      <c r="T489" s="16">
        <f t="shared" si="47"/>
        <v>0</v>
      </c>
    </row>
    <row r="490" spans="11:20" x14ac:dyDescent="0.3">
      <c r="K490" s="3">
        <v>43091</v>
      </c>
      <c r="L490" s="18">
        <v>42.66</v>
      </c>
      <c r="M490" s="16">
        <f t="shared" si="42"/>
        <v>5.1837888784165287E-3</v>
      </c>
      <c r="N490" s="16">
        <f t="shared" si="43"/>
        <v>0</v>
      </c>
      <c r="O490" s="18">
        <v>110.68</v>
      </c>
      <c r="P490" s="16">
        <f t="shared" si="44"/>
        <v>5.1766415402780819E-3</v>
      </c>
      <c r="Q490" s="16">
        <f t="shared" si="45"/>
        <v>0</v>
      </c>
      <c r="R490" s="18">
        <v>31.17</v>
      </c>
      <c r="S490" s="16">
        <f t="shared" si="46"/>
        <v>4.1881443298970034E-3</v>
      </c>
      <c r="T490" s="16">
        <f t="shared" si="47"/>
        <v>0</v>
      </c>
    </row>
    <row r="491" spans="11:20" x14ac:dyDescent="0.3">
      <c r="K491" s="3">
        <v>43095</v>
      </c>
      <c r="L491" s="18">
        <v>42.79</v>
      </c>
      <c r="M491" s="16">
        <f t="shared" si="42"/>
        <v>3.0473511486170946E-3</v>
      </c>
      <c r="N491" s="16">
        <f t="shared" si="43"/>
        <v>0</v>
      </c>
      <c r="O491" s="18">
        <v>110.92</v>
      </c>
      <c r="P491" s="16">
        <f t="shared" si="44"/>
        <v>2.1684134441632974E-3</v>
      </c>
      <c r="Q491" s="16">
        <f t="shared" si="45"/>
        <v>0</v>
      </c>
      <c r="R491" s="24">
        <v>31.21</v>
      </c>
      <c r="S491" s="16">
        <f t="shared" si="46"/>
        <v>1.2832852101378744E-3</v>
      </c>
      <c r="T491" s="16">
        <f t="shared" si="47"/>
        <v>0</v>
      </c>
    </row>
    <row r="492" spans="11:20" x14ac:dyDescent="0.3">
      <c r="K492" s="3">
        <v>43096</v>
      </c>
      <c r="L492" s="18">
        <v>42.59</v>
      </c>
      <c r="M492" s="16">
        <f t="shared" si="42"/>
        <v>-4.6739892498246505E-3</v>
      </c>
      <c r="N492" s="16">
        <f t="shared" si="43"/>
        <v>-4.6739892498246505E-3</v>
      </c>
      <c r="O492" s="18">
        <v>110.94</v>
      </c>
      <c r="P492" s="16">
        <f t="shared" si="44"/>
        <v>1.8031013342945101E-4</v>
      </c>
      <c r="Q492" s="16">
        <f t="shared" si="45"/>
        <v>0</v>
      </c>
      <c r="R492" s="18">
        <v>31.21</v>
      </c>
      <c r="S492" s="16">
        <f t="shared" si="46"/>
        <v>0</v>
      </c>
      <c r="T492" s="16">
        <f t="shared" si="47"/>
        <v>0</v>
      </c>
    </row>
    <row r="493" spans="11:20" x14ac:dyDescent="0.3">
      <c r="K493" s="3">
        <v>43097</v>
      </c>
      <c r="L493" s="18">
        <v>42.5</v>
      </c>
      <c r="M493" s="16">
        <f t="shared" si="42"/>
        <v>-2.1131721061282693E-3</v>
      </c>
      <c r="N493" s="16">
        <f t="shared" si="43"/>
        <v>-2.1131721061282693E-3</v>
      </c>
      <c r="O493" s="18">
        <v>111</v>
      </c>
      <c r="P493" s="16">
        <f t="shared" si="44"/>
        <v>5.4083288263928608E-4</v>
      </c>
      <c r="Q493" s="16">
        <f t="shared" si="45"/>
        <v>0</v>
      </c>
      <c r="R493" s="18">
        <v>31.09</v>
      </c>
      <c r="S493" s="16">
        <f t="shared" si="46"/>
        <v>-3.844921499519427E-3</v>
      </c>
      <c r="T493" s="16">
        <f t="shared" si="47"/>
        <v>-3.844921499519427E-3</v>
      </c>
    </row>
    <row r="494" spans="11:20" x14ac:dyDescent="0.3">
      <c r="K494" s="3">
        <v>43098</v>
      </c>
      <c r="L494" s="18">
        <v>42.68</v>
      </c>
      <c r="M494" s="16">
        <f t="shared" si="42"/>
        <v>4.2352941176471148E-3</v>
      </c>
      <c r="N494" s="16">
        <f t="shared" si="43"/>
        <v>0</v>
      </c>
      <c r="O494" s="18">
        <v>111.44</v>
      </c>
      <c r="P494" s="16">
        <f t="shared" si="44"/>
        <v>3.9639639639639235E-3</v>
      </c>
      <c r="Q494" s="16">
        <f t="shared" si="45"/>
        <v>0</v>
      </c>
      <c r="R494" s="18">
        <v>31.09</v>
      </c>
      <c r="S494" s="16">
        <f t="shared" si="46"/>
        <v>0</v>
      </c>
      <c r="T494" s="16">
        <f t="shared" si="47"/>
        <v>0</v>
      </c>
    </row>
    <row r="495" spans="11:20" x14ac:dyDescent="0.3">
      <c r="K495" s="3">
        <v>43101</v>
      </c>
      <c r="L495" s="18">
        <v>42.44</v>
      </c>
      <c r="M495" s="16">
        <f t="shared" si="42"/>
        <v>-5.623242736644829E-3</v>
      </c>
      <c r="N495" s="16">
        <f t="shared" si="43"/>
        <v>-5.623242736644829E-3</v>
      </c>
      <c r="O495" s="18">
        <v>111.45</v>
      </c>
      <c r="P495" s="16">
        <f t="shared" si="44"/>
        <v>8.9734386216733242E-5</v>
      </c>
      <c r="Q495" s="16">
        <f t="shared" si="45"/>
        <v>0</v>
      </c>
      <c r="R495" s="24">
        <v>30.9</v>
      </c>
      <c r="S495" s="16">
        <f t="shared" si="46"/>
        <v>-6.1112898037954944E-3</v>
      </c>
      <c r="T495" s="16">
        <f t="shared" si="47"/>
        <v>-6.1112898037954944E-3</v>
      </c>
    </row>
    <row r="496" spans="11:20" x14ac:dyDescent="0.3">
      <c r="K496" s="3">
        <v>43102</v>
      </c>
      <c r="L496" s="18">
        <v>42.4</v>
      </c>
      <c r="M496" s="16">
        <f t="shared" si="42"/>
        <v>-9.4250706880294466E-4</v>
      </c>
      <c r="N496" s="16">
        <f t="shared" si="43"/>
        <v>-9.4250706880294466E-4</v>
      </c>
      <c r="O496" s="18">
        <v>110.97</v>
      </c>
      <c r="P496" s="16">
        <f t="shared" si="44"/>
        <v>-4.306864064603011E-3</v>
      </c>
      <c r="Q496" s="16">
        <f t="shared" si="45"/>
        <v>-4.306864064603011E-3</v>
      </c>
      <c r="R496" s="18">
        <v>30.9</v>
      </c>
      <c r="S496" s="16">
        <f t="shared" si="46"/>
        <v>0</v>
      </c>
      <c r="T496" s="16">
        <f t="shared" si="47"/>
        <v>0</v>
      </c>
    </row>
    <row r="497" spans="11:20" x14ac:dyDescent="0.3">
      <c r="K497" s="3">
        <v>43103</v>
      </c>
      <c r="L497" s="18">
        <v>42.4</v>
      </c>
      <c r="M497" s="16">
        <f t="shared" si="42"/>
        <v>0</v>
      </c>
      <c r="N497" s="16">
        <f t="shared" si="43"/>
        <v>0</v>
      </c>
      <c r="O497" s="18">
        <v>112.01</v>
      </c>
      <c r="P497" s="16">
        <f t="shared" si="44"/>
        <v>9.3719023159413162E-3</v>
      </c>
      <c r="Q497" s="16">
        <f t="shared" si="45"/>
        <v>0</v>
      </c>
      <c r="R497" s="18">
        <v>31.05</v>
      </c>
      <c r="S497" s="16">
        <f t="shared" si="46"/>
        <v>4.8543689320388328E-3</v>
      </c>
      <c r="T497" s="16">
        <f t="shared" si="47"/>
        <v>0</v>
      </c>
    </row>
    <row r="498" spans="11:20" x14ac:dyDescent="0.3">
      <c r="K498" s="3">
        <v>43104</v>
      </c>
      <c r="L498" s="18">
        <v>42.63</v>
      </c>
      <c r="M498" s="16">
        <f t="shared" si="42"/>
        <v>5.4245283018867774E-3</v>
      </c>
      <c r="N498" s="16">
        <f t="shared" si="43"/>
        <v>0</v>
      </c>
      <c r="O498" s="18">
        <v>112.91</v>
      </c>
      <c r="P498" s="16">
        <f t="shared" si="44"/>
        <v>8.0349968752788659E-3</v>
      </c>
      <c r="Q498" s="16">
        <f t="shared" si="45"/>
        <v>0</v>
      </c>
      <c r="R498" s="18">
        <v>31.41</v>
      </c>
      <c r="S498" s="16">
        <f t="shared" si="46"/>
        <v>1.1594202898550732E-2</v>
      </c>
      <c r="T498" s="16">
        <f t="shared" si="47"/>
        <v>0</v>
      </c>
    </row>
    <row r="499" spans="11:20" x14ac:dyDescent="0.3">
      <c r="K499" s="3">
        <v>43105</v>
      </c>
      <c r="L499" s="18">
        <v>42.85</v>
      </c>
      <c r="M499" s="16">
        <f t="shared" si="42"/>
        <v>5.1606849636405272E-3</v>
      </c>
      <c r="N499" s="16">
        <f t="shared" si="43"/>
        <v>0</v>
      </c>
      <c r="O499" s="18">
        <v>114.14</v>
      </c>
      <c r="P499" s="16">
        <f t="shared" si="44"/>
        <v>1.0893632096359962E-2</v>
      </c>
      <c r="Q499" s="16">
        <f t="shared" si="45"/>
        <v>0</v>
      </c>
      <c r="R499" s="18">
        <v>31.45</v>
      </c>
      <c r="S499" s="16">
        <f t="shared" si="46"/>
        <v>1.2734797835083356E-3</v>
      </c>
      <c r="T499" s="16">
        <f t="shared" si="47"/>
        <v>0</v>
      </c>
    </row>
    <row r="500" spans="11:20" x14ac:dyDescent="0.3">
      <c r="K500" s="3">
        <v>43108</v>
      </c>
      <c r="L500" s="18">
        <v>43.02</v>
      </c>
      <c r="M500" s="16">
        <f t="shared" si="42"/>
        <v>3.9673278879812646E-3</v>
      </c>
      <c r="N500" s="16">
        <f t="shared" si="43"/>
        <v>0</v>
      </c>
      <c r="O500" s="18">
        <v>115.08</v>
      </c>
      <c r="P500" s="16">
        <f t="shared" si="44"/>
        <v>8.2355002628351492E-3</v>
      </c>
      <c r="Q500" s="16">
        <f t="shared" si="45"/>
        <v>0</v>
      </c>
      <c r="R500" s="18">
        <v>31.46</v>
      </c>
      <c r="S500" s="16">
        <f t="shared" si="46"/>
        <v>3.1796502384739966E-4</v>
      </c>
      <c r="T500" s="16">
        <f t="shared" si="47"/>
        <v>0</v>
      </c>
    </row>
    <row r="501" spans="11:20" x14ac:dyDescent="0.3">
      <c r="K501" s="3">
        <v>43109</v>
      </c>
      <c r="L501" s="18">
        <v>42.97</v>
      </c>
      <c r="M501" s="16">
        <f t="shared" si="42"/>
        <v>-1.1622501162250609E-3</v>
      </c>
      <c r="N501" s="16">
        <f t="shared" si="43"/>
        <v>-1.1622501162250609E-3</v>
      </c>
      <c r="O501" s="18">
        <v>114.61</v>
      </c>
      <c r="P501" s="16">
        <f t="shared" si="44"/>
        <v>-4.0841153979840339E-3</v>
      </c>
      <c r="Q501" s="16">
        <f t="shared" si="45"/>
        <v>-4.0841153979840339E-3</v>
      </c>
      <c r="R501" s="18">
        <v>31.34</v>
      </c>
      <c r="S501" s="16">
        <f t="shared" si="46"/>
        <v>-3.8143674507311598E-3</v>
      </c>
      <c r="T501" s="16">
        <f t="shared" si="47"/>
        <v>-3.8143674507311598E-3</v>
      </c>
    </row>
    <row r="502" spans="11:20" x14ac:dyDescent="0.3">
      <c r="K502" s="3">
        <v>43110</v>
      </c>
      <c r="L502" s="18">
        <v>42.91</v>
      </c>
      <c r="M502" s="16">
        <f t="shared" si="42"/>
        <v>-1.3963230160577433E-3</v>
      </c>
      <c r="N502" s="16">
        <f t="shared" si="43"/>
        <v>-1.3963230160577433E-3</v>
      </c>
      <c r="O502" s="18">
        <v>114.39</v>
      </c>
      <c r="P502" s="16">
        <f t="shared" si="44"/>
        <v>-1.9195532676031801E-3</v>
      </c>
      <c r="Q502" s="16">
        <f t="shared" si="45"/>
        <v>-1.9195532676031801E-3</v>
      </c>
      <c r="R502" s="18">
        <v>31.29</v>
      </c>
      <c r="S502" s="16">
        <f t="shared" si="46"/>
        <v>-1.5954052329292256E-3</v>
      </c>
      <c r="T502" s="16">
        <f t="shared" si="47"/>
        <v>-1.5954052329292256E-3</v>
      </c>
    </row>
    <row r="503" spans="11:20" x14ac:dyDescent="0.3">
      <c r="K503" s="3">
        <v>43111</v>
      </c>
      <c r="L503" s="18">
        <v>42.96</v>
      </c>
      <c r="M503" s="16">
        <f t="shared" si="42"/>
        <v>1.1652295502215804E-3</v>
      </c>
      <c r="N503" s="16">
        <f t="shared" si="43"/>
        <v>0</v>
      </c>
      <c r="O503" s="18">
        <v>114.18</v>
      </c>
      <c r="P503" s="16">
        <f t="shared" si="44"/>
        <v>-1.8358248098609975E-3</v>
      </c>
      <c r="Q503" s="16">
        <f t="shared" si="45"/>
        <v>-1.8358248098609975E-3</v>
      </c>
      <c r="R503" s="18">
        <v>31.3</v>
      </c>
      <c r="S503" s="16">
        <f t="shared" si="46"/>
        <v>3.1959092361777408E-4</v>
      </c>
      <c r="T503" s="16">
        <f t="shared" si="47"/>
        <v>0</v>
      </c>
    </row>
    <row r="504" spans="11:20" x14ac:dyDescent="0.3">
      <c r="K504" s="3">
        <v>43112</v>
      </c>
      <c r="L504" s="18">
        <v>43.05</v>
      </c>
      <c r="M504" s="16">
        <f t="shared" si="42"/>
        <v>2.0949720670391248E-3</v>
      </c>
      <c r="N504" s="16">
        <f t="shared" si="43"/>
        <v>0</v>
      </c>
      <c r="O504" s="18">
        <v>114.32</v>
      </c>
      <c r="P504" s="16">
        <f t="shared" si="44"/>
        <v>1.2261341741108822E-3</v>
      </c>
      <c r="Q504" s="16">
        <f t="shared" si="45"/>
        <v>0</v>
      </c>
      <c r="R504" s="18">
        <v>31.37</v>
      </c>
      <c r="S504" s="16">
        <f t="shared" si="46"/>
        <v>2.2364217252395235E-3</v>
      </c>
      <c r="T504" s="16">
        <f t="shared" si="47"/>
        <v>0</v>
      </c>
    </row>
    <row r="505" spans="11:20" x14ac:dyDescent="0.3">
      <c r="K505" s="3">
        <v>43115</v>
      </c>
      <c r="L505" s="18">
        <v>43.13</v>
      </c>
      <c r="M505" s="16">
        <f t="shared" si="42"/>
        <v>1.8583042973288055E-3</v>
      </c>
      <c r="N505" s="16">
        <f t="shared" si="43"/>
        <v>0</v>
      </c>
      <c r="O505" s="18">
        <v>114.37</v>
      </c>
      <c r="P505" s="16">
        <f t="shared" si="44"/>
        <v>4.3736878936329049E-4</v>
      </c>
      <c r="Q505" s="16">
        <f t="shared" si="45"/>
        <v>0</v>
      </c>
      <c r="R505" s="18">
        <v>31.55</v>
      </c>
      <c r="S505" s="16">
        <f t="shared" si="46"/>
        <v>5.7379662097545303E-3</v>
      </c>
      <c r="T505" s="16">
        <f t="shared" si="47"/>
        <v>0</v>
      </c>
    </row>
    <row r="506" spans="11:20" x14ac:dyDescent="0.3">
      <c r="K506" s="3">
        <v>43116</v>
      </c>
      <c r="L506" s="18">
        <v>42.92</v>
      </c>
      <c r="M506" s="16">
        <f t="shared" si="42"/>
        <v>-4.8690006955715015E-3</v>
      </c>
      <c r="N506" s="16">
        <f t="shared" si="43"/>
        <v>-4.8690006955715015E-3</v>
      </c>
      <c r="O506" s="18">
        <v>112.31</v>
      </c>
      <c r="P506" s="16">
        <f t="shared" si="44"/>
        <v>-1.8011716359185082E-2</v>
      </c>
      <c r="Q506" s="16">
        <f t="shared" si="45"/>
        <v>-1.8011716359185082E-2</v>
      </c>
      <c r="R506" s="18">
        <v>31.26</v>
      </c>
      <c r="S506" s="16">
        <f t="shared" si="46"/>
        <v>-9.1917591125197928E-3</v>
      </c>
      <c r="T506" s="16">
        <f t="shared" si="47"/>
        <v>-9.1917591125197928E-3</v>
      </c>
    </row>
    <row r="507" spans="11:20" x14ac:dyDescent="0.3">
      <c r="K507" s="3">
        <v>43117</v>
      </c>
      <c r="L507" s="18">
        <v>43.33</v>
      </c>
      <c r="M507" s="16">
        <f t="shared" si="42"/>
        <v>9.5526561043801639E-3</v>
      </c>
      <c r="N507" s="16">
        <f t="shared" si="43"/>
        <v>0</v>
      </c>
      <c r="O507" s="18">
        <v>112.71</v>
      </c>
      <c r="P507" s="16">
        <f t="shared" si="44"/>
        <v>3.5615706526577195E-3</v>
      </c>
      <c r="Q507" s="16">
        <f t="shared" si="45"/>
        <v>0</v>
      </c>
      <c r="R507" s="18">
        <v>31.58</v>
      </c>
      <c r="S507" s="16">
        <f t="shared" si="46"/>
        <v>1.0236724248240403E-2</v>
      </c>
      <c r="T507" s="16">
        <f t="shared" si="47"/>
        <v>0</v>
      </c>
    </row>
    <row r="508" spans="11:20" x14ac:dyDescent="0.3">
      <c r="K508" s="3">
        <v>43118</v>
      </c>
      <c r="L508" s="18">
        <v>43.27</v>
      </c>
      <c r="M508" s="16">
        <f t="shared" si="42"/>
        <v>-1.3847219016845935E-3</v>
      </c>
      <c r="N508" s="16">
        <f t="shared" si="43"/>
        <v>-1.3847219016845935E-3</v>
      </c>
      <c r="O508" s="18">
        <v>110.71</v>
      </c>
      <c r="P508" s="16">
        <f t="shared" si="44"/>
        <v>-1.7744654422855111E-2</v>
      </c>
      <c r="Q508" s="16">
        <f t="shared" si="45"/>
        <v>-1.7744654422855111E-2</v>
      </c>
      <c r="R508" s="18">
        <v>31.32</v>
      </c>
      <c r="S508" s="16">
        <f t="shared" si="46"/>
        <v>-8.2330588980367159E-3</v>
      </c>
      <c r="T508" s="16">
        <f t="shared" si="47"/>
        <v>-8.2330588980367159E-3</v>
      </c>
    </row>
    <row r="509" spans="11:20" x14ac:dyDescent="0.3">
      <c r="K509" s="3">
        <v>43119</v>
      </c>
      <c r="L509" s="18">
        <v>43.55</v>
      </c>
      <c r="M509" s="16">
        <f t="shared" si="42"/>
        <v>6.4709960711808456E-3</v>
      </c>
      <c r="N509" s="16">
        <f t="shared" si="43"/>
        <v>0</v>
      </c>
      <c r="O509" s="18">
        <v>111.18</v>
      </c>
      <c r="P509" s="16">
        <f t="shared" si="44"/>
        <v>4.2453256255081673E-3</v>
      </c>
      <c r="Q509" s="16">
        <f t="shared" si="45"/>
        <v>0</v>
      </c>
      <c r="R509" s="18">
        <v>31.46</v>
      </c>
      <c r="S509" s="16">
        <f t="shared" si="46"/>
        <v>4.46998722860803E-3</v>
      </c>
      <c r="T509" s="16">
        <f t="shared" si="47"/>
        <v>0</v>
      </c>
    </row>
    <row r="510" spans="11:20" x14ac:dyDescent="0.3">
      <c r="K510" s="3">
        <v>43122</v>
      </c>
      <c r="L510" s="18">
        <v>43.67</v>
      </c>
      <c r="M510" s="16">
        <f t="shared" si="42"/>
        <v>2.7554535017222381E-3</v>
      </c>
      <c r="N510" s="16">
        <f t="shared" si="43"/>
        <v>0</v>
      </c>
      <c r="O510" s="18">
        <v>111.95</v>
      </c>
      <c r="P510" s="16">
        <f t="shared" si="44"/>
        <v>6.9257060622414102E-3</v>
      </c>
      <c r="Q510" s="16">
        <f t="shared" si="45"/>
        <v>0</v>
      </c>
      <c r="R510" s="18">
        <v>31.54</v>
      </c>
      <c r="S510" s="16">
        <f t="shared" si="46"/>
        <v>2.5429116338206992E-3</v>
      </c>
      <c r="T510" s="16">
        <f t="shared" si="47"/>
        <v>0</v>
      </c>
    </row>
    <row r="511" spans="11:20" x14ac:dyDescent="0.3">
      <c r="K511" s="3">
        <v>43123</v>
      </c>
      <c r="L511" s="18">
        <v>44.22</v>
      </c>
      <c r="M511" s="16">
        <f t="shared" si="42"/>
        <v>1.2594458438287104E-2</v>
      </c>
      <c r="N511" s="16">
        <f t="shared" si="43"/>
        <v>0</v>
      </c>
      <c r="O511" s="18">
        <v>112.39</v>
      </c>
      <c r="P511" s="16">
        <f t="shared" si="44"/>
        <v>3.9303260384100369E-3</v>
      </c>
      <c r="Q511" s="16">
        <f t="shared" si="45"/>
        <v>0</v>
      </c>
      <c r="R511" s="18">
        <v>31.84</v>
      </c>
      <c r="S511" s="16">
        <f t="shared" si="46"/>
        <v>9.5117311350665368E-3</v>
      </c>
      <c r="T511" s="16">
        <f t="shared" si="47"/>
        <v>0</v>
      </c>
    </row>
    <row r="512" spans="11:20" x14ac:dyDescent="0.3">
      <c r="K512" s="3">
        <v>43124</v>
      </c>
      <c r="L512" s="18">
        <v>44.14</v>
      </c>
      <c r="M512" s="16">
        <f t="shared" si="42"/>
        <v>-1.8091361374943382E-3</v>
      </c>
      <c r="N512" s="16">
        <f t="shared" si="43"/>
        <v>-1.8091361374943382E-3</v>
      </c>
      <c r="O512" s="18">
        <v>111.63</v>
      </c>
      <c r="P512" s="16">
        <f t="shared" si="44"/>
        <v>-6.7621674526203712E-3</v>
      </c>
      <c r="Q512" s="16">
        <f t="shared" si="45"/>
        <v>-6.7621674526203712E-3</v>
      </c>
      <c r="R512" s="18">
        <v>31.85</v>
      </c>
      <c r="S512" s="16">
        <f t="shared" si="46"/>
        <v>3.1407035175878839E-4</v>
      </c>
      <c r="T512" s="16">
        <f t="shared" si="47"/>
        <v>0</v>
      </c>
    </row>
    <row r="513" spans="11:20" x14ac:dyDescent="0.3">
      <c r="K513" s="3">
        <v>43125</v>
      </c>
      <c r="L513" s="18">
        <v>43.97</v>
      </c>
      <c r="M513" s="16">
        <f t="shared" si="42"/>
        <v>-3.8513819664703908E-3</v>
      </c>
      <c r="N513" s="16">
        <f t="shared" si="43"/>
        <v>-3.8513819664703908E-3</v>
      </c>
      <c r="O513" s="18">
        <v>110.9</v>
      </c>
      <c r="P513" s="16">
        <f t="shared" si="44"/>
        <v>-6.5394607184448006E-3</v>
      </c>
      <c r="Q513" s="16">
        <f t="shared" si="45"/>
        <v>-6.5394607184448006E-3</v>
      </c>
      <c r="R513" s="18">
        <v>31.64</v>
      </c>
      <c r="S513" s="16">
        <f t="shared" si="46"/>
        <v>-6.59340659340657E-3</v>
      </c>
      <c r="T513" s="16">
        <f t="shared" si="47"/>
        <v>-6.59340659340657E-3</v>
      </c>
    </row>
    <row r="514" spans="11:20" x14ac:dyDescent="0.3">
      <c r="K514" s="3">
        <v>43129</v>
      </c>
      <c r="L514" s="18">
        <v>44.04</v>
      </c>
      <c r="M514" s="16">
        <f t="shared" si="42"/>
        <v>1.5919945417330883E-3</v>
      </c>
      <c r="N514" s="16">
        <f t="shared" si="43"/>
        <v>0</v>
      </c>
      <c r="O514" s="18">
        <v>110.07</v>
      </c>
      <c r="P514" s="16">
        <f t="shared" si="44"/>
        <v>-7.4842200180343932E-3</v>
      </c>
      <c r="Q514" s="16">
        <f t="shared" si="45"/>
        <v>-7.4842200180343932E-3</v>
      </c>
      <c r="R514" s="18">
        <v>31.47</v>
      </c>
      <c r="S514" s="16">
        <f t="shared" si="46"/>
        <v>-5.3729456384323804E-3</v>
      </c>
      <c r="T514" s="16">
        <f t="shared" si="47"/>
        <v>-5.3729456384323804E-3</v>
      </c>
    </row>
    <row r="515" spans="11:20" x14ac:dyDescent="0.3">
      <c r="K515" s="3">
        <v>43130</v>
      </c>
      <c r="L515" s="18">
        <v>43.8</v>
      </c>
      <c r="M515" s="16">
        <f t="shared" si="42"/>
        <v>-5.4495912806540314E-3</v>
      </c>
      <c r="N515" s="16">
        <f t="shared" si="43"/>
        <v>-5.4495912806540314E-3</v>
      </c>
      <c r="O515" s="18">
        <v>109.67</v>
      </c>
      <c r="P515" s="16">
        <f t="shared" si="44"/>
        <v>-3.634051058417298E-3</v>
      </c>
      <c r="Q515" s="16">
        <f t="shared" si="45"/>
        <v>-3.634051058417298E-3</v>
      </c>
      <c r="R515" s="18">
        <v>31.38</v>
      </c>
      <c r="S515" s="16">
        <f t="shared" si="46"/>
        <v>-2.8598665395614953E-3</v>
      </c>
      <c r="T515" s="16">
        <f t="shared" si="47"/>
        <v>-2.8598665395614953E-3</v>
      </c>
    </row>
    <row r="516" spans="11:20" x14ac:dyDescent="0.3">
      <c r="K516" s="3">
        <v>43131</v>
      </c>
      <c r="L516" s="18">
        <v>43.68</v>
      </c>
      <c r="M516" s="16">
        <f t="shared" ref="M516:M579" si="48">L516/L515-1</f>
        <v>-2.739726027397249E-3</v>
      </c>
      <c r="N516" s="16">
        <f t="shared" ref="N516:N579" si="49">IF(M516&gt;0,0,M516)</f>
        <v>-2.739726027397249E-3</v>
      </c>
      <c r="O516" s="18">
        <v>108.87</v>
      </c>
      <c r="P516" s="16">
        <f t="shared" ref="P516:P579" si="50">O516/O515-1</f>
        <v>-7.2946111060453456E-3</v>
      </c>
      <c r="Q516" s="16">
        <f t="shared" ref="Q516:Q579" si="51">IF(P516&gt;0,0,P516)</f>
        <v>-7.2946111060453456E-3</v>
      </c>
      <c r="R516" s="18">
        <v>31.18</v>
      </c>
      <c r="S516" s="16">
        <f t="shared" ref="S516:S579" si="52">R516/R515-1</f>
        <v>-6.3734862970044048E-3</v>
      </c>
      <c r="T516" s="16">
        <f t="shared" ref="T516:T579" si="53">IF(S516&gt;0,0,S516)</f>
        <v>-6.3734862970044048E-3</v>
      </c>
    </row>
    <row r="517" spans="11:20" x14ac:dyDescent="0.3">
      <c r="K517" s="3">
        <v>43132</v>
      </c>
      <c r="L517" s="18">
        <v>43.58</v>
      </c>
      <c r="M517" s="16">
        <f t="shared" si="48"/>
        <v>-2.2893772893772812E-3</v>
      </c>
      <c r="N517" s="16">
        <f t="shared" si="49"/>
        <v>-2.2893772893772812E-3</v>
      </c>
      <c r="O517" s="18">
        <v>108.88</v>
      </c>
      <c r="P517" s="16">
        <f t="shared" si="50"/>
        <v>9.1852668320013819E-5</v>
      </c>
      <c r="Q517" s="16">
        <f t="shared" si="51"/>
        <v>0</v>
      </c>
      <c r="R517" s="18">
        <v>31.14</v>
      </c>
      <c r="S517" s="16">
        <f t="shared" si="52"/>
        <v>-1.2828736369466798E-3</v>
      </c>
      <c r="T517" s="16">
        <f t="shared" si="53"/>
        <v>-1.2828736369466798E-3</v>
      </c>
    </row>
    <row r="518" spans="11:20" x14ac:dyDescent="0.3">
      <c r="K518" s="3">
        <v>43133</v>
      </c>
      <c r="L518" s="18">
        <v>42.56</v>
      </c>
      <c r="M518" s="16">
        <f t="shared" si="48"/>
        <v>-2.340523175768694E-2</v>
      </c>
      <c r="N518" s="16">
        <f t="shared" si="49"/>
        <v>-2.340523175768694E-2</v>
      </c>
      <c r="O518" s="18">
        <v>105.29</v>
      </c>
      <c r="P518" s="16">
        <f t="shared" si="50"/>
        <v>-3.2972079353416506E-2</v>
      </c>
      <c r="Q518" s="16">
        <f t="shared" si="51"/>
        <v>-3.2972079353416506E-2</v>
      </c>
      <c r="R518" s="18">
        <v>30.34</v>
      </c>
      <c r="S518" s="16">
        <f t="shared" si="52"/>
        <v>-2.5690430314707746E-2</v>
      </c>
      <c r="T518" s="16">
        <f t="shared" si="53"/>
        <v>-2.5690430314707746E-2</v>
      </c>
    </row>
    <row r="519" spans="11:20" x14ac:dyDescent="0.3">
      <c r="K519" s="3">
        <v>43136</v>
      </c>
      <c r="L519" s="18">
        <v>42.4</v>
      </c>
      <c r="M519" s="16">
        <f t="shared" si="48"/>
        <v>-3.7593984962407401E-3</v>
      </c>
      <c r="N519" s="16">
        <f t="shared" si="49"/>
        <v>-3.7593984962407401E-3</v>
      </c>
      <c r="O519" s="18">
        <v>105</v>
      </c>
      <c r="P519" s="16">
        <f t="shared" si="50"/>
        <v>-2.7542976540982922E-3</v>
      </c>
      <c r="Q519" s="16">
        <f t="shared" si="51"/>
        <v>-2.7542976540982922E-3</v>
      </c>
      <c r="R519" s="18">
        <v>30.03</v>
      </c>
      <c r="S519" s="16">
        <f t="shared" si="52"/>
        <v>-1.0217534607778522E-2</v>
      </c>
      <c r="T519" s="16">
        <f t="shared" si="53"/>
        <v>-1.0217534607778522E-2</v>
      </c>
    </row>
    <row r="520" spans="11:20" x14ac:dyDescent="0.3">
      <c r="K520" s="3">
        <v>43137</v>
      </c>
      <c r="L520" s="18">
        <v>41.84</v>
      </c>
      <c r="M520" s="16">
        <f t="shared" si="48"/>
        <v>-1.3207547169811207E-2</v>
      </c>
      <c r="N520" s="16">
        <f t="shared" si="49"/>
        <v>-1.3207547169811207E-2</v>
      </c>
      <c r="O520" s="18">
        <v>103.7</v>
      </c>
      <c r="P520" s="16">
        <f t="shared" si="50"/>
        <v>-1.2380952380952381E-2</v>
      </c>
      <c r="Q520" s="16">
        <f t="shared" si="51"/>
        <v>-1.2380952380952381E-2</v>
      </c>
      <c r="R520" s="18">
        <v>29.78</v>
      </c>
      <c r="S520" s="16">
        <f t="shared" si="52"/>
        <v>-8.3250083250083762E-3</v>
      </c>
      <c r="T520" s="16">
        <f t="shared" si="53"/>
        <v>-8.3250083250083762E-3</v>
      </c>
    </row>
    <row r="521" spans="11:20" x14ac:dyDescent="0.3">
      <c r="K521" s="3">
        <v>43138</v>
      </c>
      <c r="L521" s="18">
        <v>41.91</v>
      </c>
      <c r="M521" s="16">
        <f t="shared" si="48"/>
        <v>1.6730401529634342E-3</v>
      </c>
      <c r="N521" s="16">
        <f t="shared" si="49"/>
        <v>0</v>
      </c>
      <c r="O521" s="18">
        <v>105.41</v>
      </c>
      <c r="P521" s="16">
        <f t="shared" si="50"/>
        <v>1.648987463837992E-2</v>
      </c>
      <c r="Q521" s="16">
        <f t="shared" si="51"/>
        <v>0</v>
      </c>
      <c r="R521" s="18">
        <v>29.94</v>
      </c>
      <c r="S521" s="16">
        <f t="shared" si="52"/>
        <v>5.3727333781061759E-3</v>
      </c>
      <c r="T521" s="16">
        <f t="shared" si="53"/>
        <v>0</v>
      </c>
    </row>
    <row r="522" spans="11:20" x14ac:dyDescent="0.3">
      <c r="K522" s="3">
        <v>43139</v>
      </c>
      <c r="L522" s="18">
        <v>42.41</v>
      </c>
      <c r="M522" s="16">
        <f t="shared" si="48"/>
        <v>1.1930326890956744E-2</v>
      </c>
      <c r="N522" s="16">
        <f t="shared" si="49"/>
        <v>0</v>
      </c>
      <c r="O522" s="18">
        <v>107.79</v>
      </c>
      <c r="P522" s="16">
        <f t="shared" si="50"/>
        <v>2.2578502988331417E-2</v>
      </c>
      <c r="Q522" s="16">
        <f t="shared" si="51"/>
        <v>0</v>
      </c>
      <c r="R522" s="18">
        <v>30.52</v>
      </c>
      <c r="S522" s="16">
        <f t="shared" si="52"/>
        <v>1.9372077488309936E-2</v>
      </c>
      <c r="T522" s="16">
        <f t="shared" si="53"/>
        <v>0</v>
      </c>
    </row>
    <row r="523" spans="11:20" x14ac:dyDescent="0.3">
      <c r="K523" s="3">
        <v>43140</v>
      </c>
      <c r="L523" s="18">
        <v>42</v>
      </c>
      <c r="M523" s="16">
        <f t="shared" si="48"/>
        <v>-9.6675312426314219E-3</v>
      </c>
      <c r="N523" s="16">
        <f t="shared" si="49"/>
        <v>-9.6675312426314219E-3</v>
      </c>
      <c r="O523" s="18">
        <v>108.25</v>
      </c>
      <c r="P523" s="16">
        <f t="shared" si="50"/>
        <v>4.2675572873178691E-3</v>
      </c>
      <c r="Q523" s="16">
        <f t="shared" si="51"/>
        <v>0</v>
      </c>
      <c r="R523" s="18">
        <v>30.42</v>
      </c>
      <c r="S523" s="16">
        <f t="shared" si="52"/>
        <v>-3.2765399737876288E-3</v>
      </c>
      <c r="T523" s="16">
        <f t="shared" si="53"/>
        <v>-3.2765399737876288E-3</v>
      </c>
    </row>
    <row r="524" spans="11:20" x14ac:dyDescent="0.3">
      <c r="K524" s="3">
        <v>43143</v>
      </c>
      <c r="L524" s="18">
        <v>42.33</v>
      </c>
      <c r="M524" s="16">
        <f t="shared" si="48"/>
        <v>7.8571428571427848E-3</v>
      </c>
      <c r="N524" s="16">
        <f t="shared" si="49"/>
        <v>0</v>
      </c>
      <c r="O524" s="18">
        <v>109.09</v>
      </c>
      <c r="P524" s="16">
        <f t="shared" si="50"/>
        <v>7.7598152424942501E-3</v>
      </c>
      <c r="Q524" s="16">
        <f t="shared" si="51"/>
        <v>0</v>
      </c>
      <c r="R524" s="18">
        <v>30.59</v>
      </c>
      <c r="S524" s="16">
        <f t="shared" si="52"/>
        <v>5.5884286653515858E-3</v>
      </c>
      <c r="T524" s="16">
        <f t="shared" si="53"/>
        <v>0</v>
      </c>
    </row>
    <row r="525" spans="11:20" x14ac:dyDescent="0.3">
      <c r="K525" s="3">
        <v>43145</v>
      </c>
      <c r="L525" s="18">
        <v>42.09</v>
      </c>
      <c r="M525" s="16">
        <f t="shared" si="48"/>
        <v>-5.6697377746277589E-3</v>
      </c>
      <c r="N525" s="16">
        <f t="shared" si="49"/>
        <v>-5.6697377746277589E-3</v>
      </c>
      <c r="O525" s="18">
        <v>109.04</v>
      </c>
      <c r="P525" s="16">
        <f t="shared" si="50"/>
        <v>-4.5833715280962917E-4</v>
      </c>
      <c r="Q525" s="16">
        <f t="shared" si="51"/>
        <v>-4.5833715280962917E-4</v>
      </c>
      <c r="R525" s="18">
        <v>30.43</v>
      </c>
      <c r="S525" s="16">
        <f t="shared" si="52"/>
        <v>-5.2304674730303535E-3</v>
      </c>
      <c r="T525" s="16">
        <f t="shared" si="53"/>
        <v>-5.2304674730303535E-3</v>
      </c>
    </row>
    <row r="526" spans="11:20" x14ac:dyDescent="0.3">
      <c r="K526" s="3">
        <v>43146</v>
      </c>
      <c r="L526" s="18">
        <v>42.15</v>
      </c>
      <c r="M526" s="16">
        <f t="shared" si="48"/>
        <v>1.4255167498216093E-3</v>
      </c>
      <c r="N526" s="16">
        <f t="shared" si="49"/>
        <v>0</v>
      </c>
      <c r="O526" s="18">
        <v>107.66</v>
      </c>
      <c r="P526" s="16">
        <f t="shared" si="50"/>
        <v>-1.2655906089508506E-2</v>
      </c>
      <c r="Q526" s="16">
        <f t="shared" si="51"/>
        <v>-1.2655906089508506E-2</v>
      </c>
      <c r="R526" s="18">
        <v>30.23</v>
      </c>
      <c r="S526" s="16">
        <f t="shared" si="52"/>
        <v>-6.5724613867893522E-3</v>
      </c>
      <c r="T526" s="16">
        <f t="shared" si="53"/>
        <v>-6.5724613867893522E-3</v>
      </c>
    </row>
    <row r="527" spans="11:20" x14ac:dyDescent="0.3">
      <c r="K527" s="3">
        <v>43147</v>
      </c>
      <c r="L527" s="18">
        <v>41.7</v>
      </c>
      <c r="M527" s="16">
        <f t="shared" si="48"/>
        <v>-1.0676156583629748E-2</v>
      </c>
      <c r="N527" s="16">
        <f t="shared" si="49"/>
        <v>-1.0676156583629748E-2</v>
      </c>
      <c r="O527" s="18">
        <v>106.49</v>
      </c>
      <c r="P527" s="16">
        <f t="shared" si="50"/>
        <v>-1.0867545978079152E-2</v>
      </c>
      <c r="Q527" s="16">
        <f t="shared" si="51"/>
        <v>-1.0867545978079152E-2</v>
      </c>
      <c r="R527" s="18">
        <v>30.06</v>
      </c>
      <c r="S527" s="16">
        <f t="shared" si="52"/>
        <v>-5.6235527621568693E-3</v>
      </c>
      <c r="T527" s="16">
        <f t="shared" si="53"/>
        <v>-5.6235527621568693E-3</v>
      </c>
    </row>
    <row r="528" spans="11:20" x14ac:dyDescent="0.3">
      <c r="K528" s="3">
        <v>43150</v>
      </c>
      <c r="L528" s="18">
        <v>41.34</v>
      </c>
      <c r="M528" s="16">
        <f t="shared" si="48"/>
        <v>-8.6330935251798246E-3</v>
      </c>
      <c r="N528" s="16">
        <f t="shared" si="49"/>
        <v>-8.6330935251798246E-3</v>
      </c>
      <c r="O528" s="18">
        <v>105.79</v>
      </c>
      <c r="P528" s="16">
        <f t="shared" si="50"/>
        <v>-6.5733871725043302E-3</v>
      </c>
      <c r="Q528" s="16">
        <f t="shared" si="51"/>
        <v>-6.5733871725043302E-3</v>
      </c>
      <c r="R528" s="18">
        <v>29.8</v>
      </c>
      <c r="S528" s="16">
        <f t="shared" si="52"/>
        <v>-8.649367930804952E-3</v>
      </c>
      <c r="T528" s="16">
        <f t="shared" si="53"/>
        <v>-8.649367930804952E-3</v>
      </c>
    </row>
    <row r="529" spans="11:20" x14ac:dyDescent="0.3">
      <c r="K529" s="3">
        <v>43151</v>
      </c>
      <c r="L529" s="18">
        <v>41.26</v>
      </c>
      <c r="M529" s="16">
        <f t="shared" si="48"/>
        <v>-1.9351717464926033E-3</v>
      </c>
      <c r="N529" s="16">
        <f t="shared" si="49"/>
        <v>-1.9351717464926033E-3</v>
      </c>
      <c r="O529" s="18">
        <v>105.93</v>
      </c>
      <c r="P529" s="16">
        <f t="shared" si="50"/>
        <v>1.323376500614426E-3</v>
      </c>
      <c r="Q529" s="16">
        <f t="shared" si="51"/>
        <v>0</v>
      </c>
      <c r="R529" s="18">
        <v>29.8</v>
      </c>
      <c r="S529" s="16">
        <f t="shared" si="52"/>
        <v>0</v>
      </c>
      <c r="T529" s="16">
        <f t="shared" si="53"/>
        <v>0</v>
      </c>
    </row>
    <row r="530" spans="11:20" x14ac:dyDescent="0.3">
      <c r="K530" s="3">
        <v>43152</v>
      </c>
      <c r="L530" s="18">
        <v>41.31</v>
      </c>
      <c r="M530" s="16">
        <f t="shared" si="48"/>
        <v>1.211827435773305E-3</v>
      </c>
      <c r="N530" s="16">
        <f t="shared" si="49"/>
        <v>0</v>
      </c>
      <c r="O530" s="18">
        <v>105.74</v>
      </c>
      <c r="P530" s="16">
        <f t="shared" si="50"/>
        <v>-1.7936373076561374E-3</v>
      </c>
      <c r="Q530" s="16">
        <f t="shared" si="51"/>
        <v>-1.7936373076561374E-3</v>
      </c>
      <c r="R530" s="18">
        <v>29.76</v>
      </c>
      <c r="S530" s="16">
        <f t="shared" si="52"/>
        <v>-1.3422818791946067E-3</v>
      </c>
      <c r="T530" s="16">
        <f t="shared" si="53"/>
        <v>-1.3422818791946067E-3</v>
      </c>
    </row>
    <row r="531" spans="11:20" x14ac:dyDescent="0.3">
      <c r="K531" s="3">
        <v>43153</v>
      </c>
      <c r="L531" s="18">
        <v>41.19</v>
      </c>
      <c r="M531" s="16">
        <f t="shared" si="48"/>
        <v>-2.9048656499638392E-3</v>
      </c>
      <c r="N531" s="16">
        <f t="shared" si="49"/>
        <v>-2.9048656499638392E-3</v>
      </c>
      <c r="O531" s="18">
        <v>104.85</v>
      </c>
      <c r="P531" s="16">
        <f t="shared" si="50"/>
        <v>-8.4168715717798381E-3</v>
      </c>
      <c r="Q531" s="16">
        <f t="shared" si="51"/>
        <v>-8.4168715717798381E-3</v>
      </c>
      <c r="R531" s="18">
        <v>29.66</v>
      </c>
      <c r="S531" s="16">
        <f t="shared" si="52"/>
        <v>-3.3602150537634934E-3</v>
      </c>
      <c r="T531" s="16">
        <f t="shared" si="53"/>
        <v>-3.3602150537634934E-3</v>
      </c>
    </row>
    <row r="532" spans="11:20" x14ac:dyDescent="0.3">
      <c r="K532" s="3">
        <v>43154</v>
      </c>
      <c r="L532" s="18">
        <v>41.77</v>
      </c>
      <c r="M532" s="16">
        <f t="shared" si="48"/>
        <v>1.4081087642631829E-2</v>
      </c>
      <c r="N532" s="16">
        <f t="shared" si="49"/>
        <v>0</v>
      </c>
      <c r="O532" s="18">
        <v>106.63</v>
      </c>
      <c r="P532" s="16">
        <f t="shared" si="50"/>
        <v>1.6976633285646248E-2</v>
      </c>
      <c r="Q532" s="16">
        <f t="shared" si="51"/>
        <v>0</v>
      </c>
      <c r="R532" s="18">
        <v>29.93</v>
      </c>
      <c r="S532" s="16">
        <f t="shared" si="52"/>
        <v>9.103169251517107E-3</v>
      </c>
      <c r="T532" s="16">
        <f t="shared" si="53"/>
        <v>0</v>
      </c>
    </row>
    <row r="533" spans="11:20" x14ac:dyDescent="0.3">
      <c r="K533" s="3">
        <v>43157</v>
      </c>
      <c r="L533" s="18">
        <v>42.15</v>
      </c>
      <c r="M533" s="16">
        <f t="shared" si="48"/>
        <v>9.0974383528847902E-3</v>
      </c>
      <c r="N533" s="16">
        <f t="shared" si="49"/>
        <v>0</v>
      </c>
      <c r="O533" s="18">
        <v>107.5</v>
      </c>
      <c r="P533" s="16">
        <f t="shared" si="50"/>
        <v>8.1590546750445192E-3</v>
      </c>
      <c r="Q533" s="16">
        <f t="shared" si="51"/>
        <v>0</v>
      </c>
      <c r="R533" s="18">
        <v>30.26</v>
      </c>
      <c r="S533" s="16">
        <f t="shared" si="52"/>
        <v>1.1025726695623073E-2</v>
      </c>
      <c r="T533" s="16">
        <f t="shared" si="53"/>
        <v>0</v>
      </c>
    </row>
    <row r="534" spans="11:20" x14ac:dyDescent="0.3">
      <c r="K534" s="3">
        <v>43158</v>
      </c>
      <c r="L534" s="18">
        <v>42</v>
      </c>
      <c r="M534" s="16">
        <f t="shared" si="48"/>
        <v>-3.558718861209953E-3</v>
      </c>
      <c r="N534" s="16">
        <f t="shared" si="49"/>
        <v>-3.558718861209953E-3</v>
      </c>
      <c r="O534" s="18">
        <v>107.32</v>
      </c>
      <c r="P534" s="16">
        <f t="shared" si="50"/>
        <v>-1.6744186046512288E-3</v>
      </c>
      <c r="Q534" s="16">
        <f t="shared" si="51"/>
        <v>-1.6744186046512288E-3</v>
      </c>
      <c r="R534" s="18">
        <v>30.16</v>
      </c>
      <c r="S534" s="16">
        <f t="shared" si="52"/>
        <v>-3.3046926635823537E-3</v>
      </c>
      <c r="T534" s="16">
        <f t="shared" si="53"/>
        <v>-3.3046926635823537E-3</v>
      </c>
    </row>
    <row r="535" spans="11:20" x14ac:dyDescent="0.3">
      <c r="K535" s="3">
        <v>43159</v>
      </c>
      <c r="L535" s="18">
        <v>41.82</v>
      </c>
      <c r="M535" s="16">
        <f t="shared" si="48"/>
        <v>-4.2857142857142261E-3</v>
      </c>
      <c r="N535" s="16">
        <f t="shared" si="49"/>
        <v>-4.2857142857142261E-3</v>
      </c>
      <c r="O535" s="18">
        <v>107.43</v>
      </c>
      <c r="P535" s="16">
        <f t="shared" si="50"/>
        <v>1.0249720462169876E-3</v>
      </c>
      <c r="Q535" s="16">
        <f t="shared" si="51"/>
        <v>0</v>
      </c>
      <c r="R535" s="18">
        <v>30.01</v>
      </c>
      <c r="S535" s="16">
        <f t="shared" si="52"/>
        <v>-4.9734748010609175E-3</v>
      </c>
      <c r="T535" s="16">
        <f t="shared" si="53"/>
        <v>-4.9734748010609175E-3</v>
      </c>
    </row>
    <row r="536" spans="11:20" x14ac:dyDescent="0.3">
      <c r="K536" s="3">
        <v>43160</v>
      </c>
      <c r="L536" s="18">
        <v>41.55</v>
      </c>
      <c r="M536" s="16">
        <f t="shared" si="48"/>
        <v>-6.4562410329986886E-3</v>
      </c>
      <c r="N536" s="16">
        <f t="shared" si="49"/>
        <v>-6.4562410329986886E-3</v>
      </c>
      <c r="O536" s="18">
        <v>106.96</v>
      </c>
      <c r="P536" s="16">
        <f t="shared" si="50"/>
        <v>-4.3749418225822456E-3</v>
      </c>
      <c r="Q536" s="16">
        <f t="shared" si="51"/>
        <v>-4.3749418225822456E-3</v>
      </c>
      <c r="R536" s="18">
        <v>29.85</v>
      </c>
      <c r="S536" s="16">
        <f t="shared" si="52"/>
        <v>-5.3315561479506668E-3</v>
      </c>
      <c r="T536" s="16">
        <f t="shared" si="53"/>
        <v>-5.3315561479506668E-3</v>
      </c>
    </row>
    <row r="537" spans="11:20" x14ac:dyDescent="0.3">
      <c r="K537" s="3">
        <v>43164</v>
      </c>
      <c r="L537" s="18">
        <v>41.2</v>
      </c>
      <c r="M537" s="16">
        <f t="shared" si="48"/>
        <v>-8.4235860409144214E-3</v>
      </c>
      <c r="N537" s="16">
        <f t="shared" si="49"/>
        <v>-8.4235860409144214E-3</v>
      </c>
      <c r="O537" s="18">
        <v>105.88</v>
      </c>
      <c r="P537" s="16">
        <f t="shared" si="50"/>
        <v>-1.0097232610321583E-2</v>
      </c>
      <c r="Q537" s="16">
        <f t="shared" si="51"/>
        <v>-1.0097232610321583E-2</v>
      </c>
      <c r="R537" s="18">
        <v>29.53</v>
      </c>
      <c r="S537" s="16">
        <f t="shared" si="52"/>
        <v>-1.0720268006700229E-2</v>
      </c>
      <c r="T537" s="16">
        <f t="shared" si="53"/>
        <v>-1.0720268006700229E-2</v>
      </c>
    </row>
    <row r="538" spans="11:20" x14ac:dyDescent="0.3">
      <c r="K538" s="3">
        <v>43165</v>
      </c>
      <c r="L538" s="18">
        <v>40.75</v>
      </c>
      <c r="M538" s="16">
        <f t="shared" si="48"/>
        <v>-1.0922330097087429E-2</v>
      </c>
      <c r="N538" s="16">
        <f t="shared" si="49"/>
        <v>-1.0922330097087429E-2</v>
      </c>
      <c r="O538" s="18">
        <v>105.05</v>
      </c>
      <c r="P538" s="16">
        <f t="shared" si="50"/>
        <v>-7.8390630902909209E-3</v>
      </c>
      <c r="Q538" s="16">
        <f t="shared" si="51"/>
        <v>-7.8390630902909209E-3</v>
      </c>
      <c r="R538" s="18">
        <v>29.22</v>
      </c>
      <c r="S538" s="16">
        <f t="shared" si="52"/>
        <v>-1.0497798848628559E-2</v>
      </c>
      <c r="T538" s="16">
        <f t="shared" si="53"/>
        <v>-1.0497798848628559E-2</v>
      </c>
    </row>
    <row r="539" spans="11:20" x14ac:dyDescent="0.3">
      <c r="K539" s="3">
        <v>43166</v>
      </c>
      <c r="L539" s="18">
        <v>40.380000000000003</v>
      </c>
      <c r="M539" s="16">
        <f t="shared" si="48"/>
        <v>-9.079754601226897E-3</v>
      </c>
      <c r="N539" s="16">
        <f t="shared" si="49"/>
        <v>-9.079754601226897E-3</v>
      </c>
      <c r="O539" s="18">
        <v>103.51</v>
      </c>
      <c r="P539" s="16">
        <f t="shared" si="50"/>
        <v>-1.4659685863874228E-2</v>
      </c>
      <c r="Q539" s="16">
        <f t="shared" si="51"/>
        <v>-1.4659685863874228E-2</v>
      </c>
      <c r="R539" s="18">
        <v>28.89</v>
      </c>
      <c r="S539" s="16">
        <f t="shared" si="52"/>
        <v>-1.1293634496919891E-2</v>
      </c>
      <c r="T539" s="16">
        <f t="shared" si="53"/>
        <v>-1.1293634496919891E-2</v>
      </c>
    </row>
    <row r="540" spans="11:20" x14ac:dyDescent="0.3">
      <c r="K540" s="3">
        <v>43167</v>
      </c>
      <c r="L540" s="18">
        <v>40.74</v>
      </c>
      <c r="M540" s="16">
        <f t="shared" si="48"/>
        <v>8.9153046062406816E-3</v>
      </c>
      <c r="N540" s="16">
        <f t="shared" si="49"/>
        <v>0</v>
      </c>
      <c r="O540" s="18">
        <v>103.8</v>
      </c>
      <c r="P540" s="16">
        <f t="shared" si="50"/>
        <v>2.8016616752004619E-3</v>
      </c>
      <c r="Q540" s="16">
        <f t="shared" si="51"/>
        <v>0</v>
      </c>
      <c r="R540" s="18">
        <v>29.05</v>
      </c>
      <c r="S540" s="16">
        <f t="shared" si="52"/>
        <v>5.5382485289028338E-3</v>
      </c>
      <c r="T540" s="16">
        <f t="shared" si="53"/>
        <v>0</v>
      </c>
    </row>
    <row r="541" spans="11:20" x14ac:dyDescent="0.3">
      <c r="K541" s="3">
        <v>43168</v>
      </c>
      <c r="L541" s="18">
        <v>40.630000000000003</v>
      </c>
      <c r="M541" s="16">
        <f t="shared" si="48"/>
        <v>-2.7000490918016595E-3</v>
      </c>
      <c r="N541" s="16">
        <f t="shared" si="49"/>
        <v>-2.7000490918016595E-3</v>
      </c>
      <c r="O541" s="18">
        <v>103.68</v>
      </c>
      <c r="P541" s="16">
        <f t="shared" si="50"/>
        <v>-1.1560693641617936E-3</v>
      </c>
      <c r="Q541" s="16">
        <f t="shared" si="51"/>
        <v>-1.1560693641617936E-3</v>
      </c>
      <c r="R541" s="18">
        <v>28.98</v>
      </c>
      <c r="S541" s="16">
        <f t="shared" si="52"/>
        <v>-2.4096385542168308E-3</v>
      </c>
      <c r="T541" s="16">
        <f t="shared" si="53"/>
        <v>-2.4096385542168308E-3</v>
      </c>
    </row>
    <row r="542" spans="11:20" x14ac:dyDescent="0.3">
      <c r="K542" s="3">
        <v>43171</v>
      </c>
      <c r="L542" s="18">
        <v>41.34</v>
      </c>
      <c r="M542" s="16">
        <f t="shared" si="48"/>
        <v>1.7474772335712485E-2</v>
      </c>
      <c r="N542" s="16">
        <f t="shared" si="49"/>
        <v>0</v>
      </c>
      <c r="O542" s="18">
        <v>104.08</v>
      </c>
      <c r="P542" s="16">
        <f t="shared" si="50"/>
        <v>3.8580246913579863E-3</v>
      </c>
      <c r="Q542" s="16">
        <f t="shared" si="51"/>
        <v>0</v>
      </c>
      <c r="R542" s="18">
        <v>29.29</v>
      </c>
      <c r="S542" s="16">
        <f t="shared" si="52"/>
        <v>1.0697032436162823E-2</v>
      </c>
      <c r="T542" s="16">
        <f t="shared" si="53"/>
        <v>0</v>
      </c>
    </row>
    <row r="543" spans="11:20" x14ac:dyDescent="0.3">
      <c r="K543" s="3">
        <v>43172</v>
      </c>
      <c r="L543" s="18">
        <v>41.53</v>
      </c>
      <c r="M543" s="16">
        <f t="shared" si="48"/>
        <v>4.5960328979195442E-3</v>
      </c>
      <c r="N543" s="16">
        <f t="shared" si="49"/>
        <v>0</v>
      </c>
      <c r="O543" s="18">
        <v>105.11</v>
      </c>
      <c r="P543" s="16">
        <f t="shared" si="50"/>
        <v>9.8962336664105699E-3</v>
      </c>
      <c r="Q543" s="16">
        <f t="shared" si="51"/>
        <v>0</v>
      </c>
      <c r="R543" s="18">
        <v>29.48</v>
      </c>
      <c r="S543" s="16">
        <f t="shared" si="52"/>
        <v>6.4868555821100404E-3</v>
      </c>
      <c r="T543" s="16">
        <f t="shared" si="53"/>
        <v>0</v>
      </c>
    </row>
    <row r="544" spans="11:20" x14ac:dyDescent="0.3">
      <c r="K544" s="3">
        <v>43173</v>
      </c>
      <c r="L544" s="18">
        <v>41.53</v>
      </c>
      <c r="M544" s="16">
        <f t="shared" si="48"/>
        <v>0</v>
      </c>
      <c r="N544" s="16">
        <f t="shared" si="49"/>
        <v>0</v>
      </c>
      <c r="O544" s="18">
        <v>105.03</v>
      </c>
      <c r="P544" s="16">
        <f t="shared" si="50"/>
        <v>-7.6110741128343484E-4</v>
      </c>
      <c r="Q544" s="16">
        <f t="shared" si="51"/>
        <v>-7.6110741128343484E-4</v>
      </c>
      <c r="R544" s="18">
        <v>29.4</v>
      </c>
      <c r="S544" s="16">
        <f t="shared" si="52"/>
        <v>-2.7137042062416183E-3</v>
      </c>
      <c r="T544" s="16">
        <f t="shared" si="53"/>
        <v>-2.7137042062416183E-3</v>
      </c>
    </row>
    <row r="545" spans="11:20" x14ac:dyDescent="0.3">
      <c r="K545" s="3">
        <v>43174</v>
      </c>
      <c r="L545" s="18">
        <v>41.29</v>
      </c>
      <c r="M545" s="16">
        <f t="shared" si="48"/>
        <v>-5.7789549723091804E-3</v>
      </c>
      <c r="N545" s="16">
        <f t="shared" si="49"/>
        <v>-5.7789549723091804E-3</v>
      </c>
      <c r="O545" s="18">
        <v>105.09</v>
      </c>
      <c r="P545" s="16">
        <f t="shared" si="50"/>
        <v>5.7126535275631163E-4</v>
      </c>
      <c r="Q545" s="16">
        <f t="shared" si="51"/>
        <v>0</v>
      </c>
      <c r="R545" s="18">
        <v>29.27</v>
      </c>
      <c r="S545" s="16">
        <f t="shared" si="52"/>
        <v>-4.4217687074830092E-3</v>
      </c>
      <c r="T545" s="16">
        <f t="shared" si="53"/>
        <v>-4.4217687074830092E-3</v>
      </c>
    </row>
    <row r="546" spans="11:20" x14ac:dyDescent="0.3">
      <c r="K546" s="3">
        <v>43175</v>
      </c>
      <c r="L546" s="18">
        <v>40.72</v>
      </c>
      <c r="M546" s="16">
        <f t="shared" si="48"/>
        <v>-1.3804795349963705E-2</v>
      </c>
      <c r="N546" s="16">
        <f t="shared" si="49"/>
        <v>-1.3804795349963705E-2</v>
      </c>
      <c r="O546" s="18">
        <v>103.88</v>
      </c>
      <c r="P546" s="16">
        <f t="shared" si="50"/>
        <v>-1.1513940432010705E-2</v>
      </c>
      <c r="Q546" s="16">
        <f t="shared" si="51"/>
        <v>-1.1513940432010705E-2</v>
      </c>
      <c r="R546" s="18">
        <v>28.95</v>
      </c>
      <c r="S546" s="16">
        <f t="shared" si="52"/>
        <v>-1.0932695592757113E-2</v>
      </c>
      <c r="T546" s="16">
        <f t="shared" si="53"/>
        <v>-1.0932695592757113E-2</v>
      </c>
    </row>
    <row r="547" spans="11:20" x14ac:dyDescent="0.3">
      <c r="K547" s="3">
        <v>43178</v>
      </c>
      <c r="L547" s="18">
        <v>40.28</v>
      </c>
      <c r="M547" s="16">
        <f t="shared" si="48"/>
        <v>-1.080550098231825E-2</v>
      </c>
      <c r="N547" s="16">
        <f t="shared" si="49"/>
        <v>-1.080550098231825E-2</v>
      </c>
      <c r="O547" s="18">
        <v>102.56</v>
      </c>
      <c r="P547" s="16">
        <f t="shared" si="50"/>
        <v>-1.2706969580284833E-2</v>
      </c>
      <c r="Q547" s="16">
        <f t="shared" si="51"/>
        <v>-1.2706969580284833E-2</v>
      </c>
      <c r="R547" s="18">
        <v>28.64</v>
      </c>
      <c r="S547" s="16">
        <f t="shared" si="52"/>
        <v>-1.0708117443868681E-2</v>
      </c>
      <c r="T547" s="16">
        <f t="shared" si="53"/>
        <v>-1.0708117443868681E-2</v>
      </c>
    </row>
    <row r="548" spans="11:20" x14ac:dyDescent="0.3">
      <c r="K548" s="3">
        <v>43179</v>
      </c>
      <c r="L548" s="18">
        <v>40.43</v>
      </c>
      <c r="M548" s="16">
        <f t="shared" si="48"/>
        <v>3.7239324726912049E-3</v>
      </c>
      <c r="N548" s="16">
        <f t="shared" si="49"/>
        <v>0</v>
      </c>
      <c r="O548" s="18">
        <v>102.43</v>
      </c>
      <c r="P548" s="16">
        <f t="shared" si="50"/>
        <v>-1.2675507020279975E-3</v>
      </c>
      <c r="Q548" s="16">
        <f t="shared" si="51"/>
        <v>-1.2675507020279975E-3</v>
      </c>
      <c r="R548" s="18">
        <v>28.53</v>
      </c>
      <c r="S548" s="16">
        <f t="shared" si="52"/>
        <v>-3.840782122905062E-3</v>
      </c>
      <c r="T548" s="16">
        <f t="shared" si="53"/>
        <v>-3.840782122905062E-3</v>
      </c>
    </row>
    <row r="549" spans="11:20" x14ac:dyDescent="0.3">
      <c r="K549" s="3">
        <v>43180</v>
      </c>
      <c r="L549" s="18">
        <v>40.56</v>
      </c>
      <c r="M549" s="16">
        <f t="shared" si="48"/>
        <v>3.215434083601254E-3</v>
      </c>
      <c r="N549" s="16">
        <f t="shared" si="49"/>
        <v>0</v>
      </c>
      <c r="O549" s="18">
        <v>102.64</v>
      </c>
      <c r="P549" s="16">
        <f t="shared" si="50"/>
        <v>2.0501806111490328E-3</v>
      </c>
      <c r="Q549" s="16">
        <f t="shared" si="51"/>
        <v>0</v>
      </c>
      <c r="R549" s="18">
        <v>28.59</v>
      </c>
      <c r="S549" s="16">
        <f t="shared" si="52"/>
        <v>2.103049421661396E-3</v>
      </c>
      <c r="T549" s="16">
        <f t="shared" si="53"/>
        <v>0</v>
      </c>
    </row>
    <row r="550" spans="11:20" x14ac:dyDescent="0.3">
      <c r="K550" s="3">
        <v>43181</v>
      </c>
      <c r="L550" s="18">
        <v>40.35</v>
      </c>
      <c r="M550" s="16">
        <f t="shared" si="48"/>
        <v>-5.177514792899407E-3</v>
      </c>
      <c r="N550" s="16">
        <f t="shared" si="49"/>
        <v>-5.177514792899407E-3</v>
      </c>
      <c r="O550" s="18">
        <v>102.29</v>
      </c>
      <c r="P550" s="16">
        <f t="shared" si="50"/>
        <v>-3.4099766173031343E-3</v>
      </c>
      <c r="Q550" s="16">
        <f t="shared" si="51"/>
        <v>-3.4099766173031343E-3</v>
      </c>
      <c r="R550" s="18">
        <v>28.38</v>
      </c>
      <c r="S550" s="16">
        <f t="shared" si="52"/>
        <v>-7.3452256033578189E-3</v>
      </c>
      <c r="T550" s="16">
        <f t="shared" si="53"/>
        <v>-7.3452256033578189E-3</v>
      </c>
    </row>
    <row r="551" spans="11:20" x14ac:dyDescent="0.3">
      <c r="K551" s="3">
        <v>43182</v>
      </c>
      <c r="L551" s="18">
        <v>39.950000000000003</v>
      </c>
      <c r="M551" s="16">
        <f t="shared" si="48"/>
        <v>-9.9132589838909491E-3</v>
      </c>
      <c r="N551" s="16">
        <f t="shared" si="49"/>
        <v>-9.9132589838909491E-3</v>
      </c>
      <c r="O551" s="18">
        <v>101.22</v>
      </c>
      <c r="P551" s="16">
        <f t="shared" si="50"/>
        <v>-1.046045556750419E-2</v>
      </c>
      <c r="Q551" s="16">
        <f t="shared" si="51"/>
        <v>-1.046045556750419E-2</v>
      </c>
      <c r="R551" s="18">
        <v>28.21</v>
      </c>
      <c r="S551" s="16">
        <f t="shared" si="52"/>
        <v>-5.9901338971105611E-3</v>
      </c>
      <c r="T551" s="16">
        <f t="shared" si="53"/>
        <v>-5.9901338971105611E-3</v>
      </c>
    </row>
    <row r="552" spans="11:20" x14ac:dyDescent="0.3">
      <c r="K552" s="3">
        <v>43185</v>
      </c>
      <c r="L552" s="18">
        <v>40.43</v>
      </c>
      <c r="M552" s="16">
        <f t="shared" si="48"/>
        <v>1.2015018773466668E-2</v>
      </c>
      <c r="N552" s="16">
        <f t="shared" si="49"/>
        <v>0</v>
      </c>
      <c r="O552" s="18">
        <v>102.45</v>
      </c>
      <c r="P552" s="16">
        <f t="shared" si="50"/>
        <v>1.2151748666271445E-2</v>
      </c>
      <c r="Q552" s="16">
        <f t="shared" si="51"/>
        <v>0</v>
      </c>
      <c r="R552" s="18">
        <v>28.39</v>
      </c>
      <c r="S552" s="16">
        <f t="shared" si="52"/>
        <v>6.3807160581355049E-3</v>
      </c>
      <c r="T552" s="16">
        <f t="shared" si="53"/>
        <v>0</v>
      </c>
    </row>
    <row r="553" spans="11:20" x14ac:dyDescent="0.3">
      <c r="K553" s="3">
        <v>43186</v>
      </c>
      <c r="L553" s="18">
        <v>40.770000000000003</v>
      </c>
      <c r="M553" s="16">
        <f t="shared" si="48"/>
        <v>8.4095968340343052E-3</v>
      </c>
      <c r="N553" s="16">
        <f t="shared" si="49"/>
        <v>0</v>
      </c>
      <c r="O553" s="18">
        <v>103.79</v>
      </c>
      <c r="P553" s="16">
        <f t="shared" si="50"/>
        <v>1.3079551000487966E-2</v>
      </c>
      <c r="Q553" s="16">
        <f t="shared" si="51"/>
        <v>0</v>
      </c>
      <c r="R553" s="18">
        <v>28.64</v>
      </c>
      <c r="S553" s="16">
        <f t="shared" si="52"/>
        <v>8.8059175766115327E-3</v>
      </c>
      <c r="T553" s="16">
        <f t="shared" si="53"/>
        <v>0</v>
      </c>
    </row>
    <row r="554" spans="11:20" x14ac:dyDescent="0.3">
      <c r="K554" s="3">
        <v>43187</v>
      </c>
      <c r="L554" s="18">
        <v>40.479999999999997</v>
      </c>
      <c r="M554" s="16">
        <f t="shared" si="48"/>
        <v>-7.1130733382390732E-3</v>
      </c>
      <c r="N554" s="16">
        <f t="shared" si="49"/>
        <v>-7.1130733382390732E-3</v>
      </c>
      <c r="O554" s="18">
        <v>103.12</v>
      </c>
      <c r="P554" s="16">
        <f t="shared" si="50"/>
        <v>-6.4553425185470692E-3</v>
      </c>
      <c r="Q554" s="16">
        <f t="shared" si="51"/>
        <v>-6.4553425185470692E-3</v>
      </c>
      <c r="R554" s="18">
        <v>28.6</v>
      </c>
      <c r="S554" s="16">
        <f t="shared" si="52"/>
        <v>-1.3966480446927498E-3</v>
      </c>
      <c r="T554" s="16">
        <f t="shared" si="53"/>
        <v>-1.3966480446927498E-3</v>
      </c>
    </row>
    <row r="555" spans="11:20" x14ac:dyDescent="0.3">
      <c r="K555" s="3">
        <v>43192</v>
      </c>
      <c r="L555" s="18">
        <v>40.74</v>
      </c>
      <c r="M555" s="16">
        <f t="shared" si="48"/>
        <v>6.4229249011857892E-3</v>
      </c>
      <c r="N555" s="16">
        <f t="shared" si="49"/>
        <v>0</v>
      </c>
      <c r="O555" s="18">
        <v>105.1</v>
      </c>
      <c r="P555" s="16">
        <f t="shared" si="50"/>
        <v>1.9200930954228035E-2</v>
      </c>
      <c r="Q555" s="16">
        <f t="shared" si="51"/>
        <v>0</v>
      </c>
      <c r="R555" s="24">
        <v>28.82</v>
      </c>
      <c r="S555" s="16">
        <f t="shared" si="52"/>
        <v>7.692307692307665E-3</v>
      </c>
      <c r="T555" s="16">
        <f t="shared" si="53"/>
        <v>0</v>
      </c>
    </row>
    <row r="556" spans="11:20" x14ac:dyDescent="0.3">
      <c r="K556" s="3">
        <v>43193</v>
      </c>
      <c r="L556" s="18">
        <v>40.94</v>
      </c>
      <c r="M556" s="16">
        <f t="shared" si="48"/>
        <v>4.9091801669121082E-3</v>
      </c>
      <c r="N556" s="16">
        <f t="shared" si="49"/>
        <v>0</v>
      </c>
      <c r="O556" s="18">
        <v>105.96</v>
      </c>
      <c r="P556" s="16">
        <f t="shared" si="50"/>
        <v>8.1826831588962534E-3</v>
      </c>
      <c r="Q556" s="16">
        <f t="shared" si="51"/>
        <v>0</v>
      </c>
      <c r="R556" s="18">
        <v>28.82</v>
      </c>
      <c r="S556" s="16">
        <f t="shared" si="52"/>
        <v>0</v>
      </c>
      <c r="T556" s="16">
        <f t="shared" si="53"/>
        <v>0</v>
      </c>
    </row>
    <row r="557" spans="11:20" x14ac:dyDescent="0.3">
      <c r="K557" s="3">
        <v>43194</v>
      </c>
      <c r="L557" s="18">
        <v>40.47</v>
      </c>
      <c r="M557" s="16">
        <f t="shared" si="48"/>
        <v>-1.1480214948705436E-2</v>
      </c>
      <c r="N557" s="16">
        <f t="shared" si="49"/>
        <v>-1.1480214948705436E-2</v>
      </c>
      <c r="O557" s="18">
        <v>104.93</v>
      </c>
      <c r="P557" s="16">
        <f t="shared" si="50"/>
        <v>-9.7206493016230855E-3</v>
      </c>
      <c r="Q557" s="16">
        <f t="shared" si="51"/>
        <v>-9.7206493016230855E-3</v>
      </c>
      <c r="R557" s="18">
        <v>28.67</v>
      </c>
      <c r="S557" s="16">
        <f t="shared" si="52"/>
        <v>-5.2047189451769338E-3</v>
      </c>
      <c r="T557" s="16">
        <f t="shared" si="53"/>
        <v>-5.2047189451769338E-3</v>
      </c>
    </row>
    <row r="558" spans="11:20" x14ac:dyDescent="0.3">
      <c r="K558" s="3">
        <v>43195</v>
      </c>
      <c r="L558" s="18">
        <v>41.25</v>
      </c>
      <c r="M558" s="16">
        <f t="shared" si="48"/>
        <v>1.9273535952557541E-2</v>
      </c>
      <c r="N558" s="16">
        <f t="shared" si="49"/>
        <v>0</v>
      </c>
      <c r="O558" s="18">
        <v>106.6</v>
      </c>
      <c r="P558" s="16">
        <f t="shared" si="50"/>
        <v>1.591537215286376E-2</v>
      </c>
      <c r="Q558" s="16">
        <f t="shared" si="51"/>
        <v>0</v>
      </c>
      <c r="R558" s="18">
        <v>29.02</v>
      </c>
      <c r="S558" s="16">
        <f t="shared" si="52"/>
        <v>1.2207882804325054E-2</v>
      </c>
      <c r="T558" s="16">
        <f t="shared" si="53"/>
        <v>0</v>
      </c>
    </row>
    <row r="559" spans="11:20" x14ac:dyDescent="0.3">
      <c r="K559" s="3">
        <v>43196</v>
      </c>
      <c r="L559" s="18">
        <v>41.33</v>
      </c>
      <c r="M559" s="16">
        <f t="shared" si="48"/>
        <v>1.9393939393939075E-3</v>
      </c>
      <c r="N559" s="16">
        <f t="shared" si="49"/>
        <v>0</v>
      </c>
      <c r="O559" s="18">
        <v>107.16</v>
      </c>
      <c r="P559" s="16">
        <f t="shared" si="50"/>
        <v>5.2532833020637604E-3</v>
      </c>
      <c r="Q559" s="16">
        <f t="shared" si="51"/>
        <v>0</v>
      </c>
      <c r="R559" s="18">
        <v>29.22</v>
      </c>
      <c r="S559" s="16">
        <f t="shared" si="52"/>
        <v>6.8917987594760977E-3</v>
      </c>
      <c r="T559" s="16">
        <f t="shared" si="53"/>
        <v>0</v>
      </c>
    </row>
    <row r="560" spans="11:20" x14ac:dyDescent="0.3">
      <c r="K560" s="3">
        <v>43199</v>
      </c>
      <c r="L560" s="18">
        <v>41.54</v>
      </c>
      <c r="M560" s="16">
        <f t="shared" si="48"/>
        <v>5.0810549237843006E-3</v>
      </c>
      <c r="N560" s="16">
        <f t="shared" si="49"/>
        <v>0</v>
      </c>
      <c r="O560" s="18">
        <v>107.43</v>
      </c>
      <c r="P560" s="16">
        <f t="shared" si="50"/>
        <v>2.5195968645017608E-3</v>
      </c>
      <c r="Q560" s="16">
        <f t="shared" si="51"/>
        <v>0</v>
      </c>
      <c r="R560" s="18">
        <v>29.27</v>
      </c>
      <c r="S560" s="16">
        <f t="shared" si="52"/>
        <v>1.7111567419576534E-3</v>
      </c>
      <c r="T560" s="16">
        <f t="shared" si="53"/>
        <v>0</v>
      </c>
    </row>
    <row r="561" spans="11:20" x14ac:dyDescent="0.3">
      <c r="K561" s="3">
        <v>43200</v>
      </c>
      <c r="L561" s="18">
        <v>41.73</v>
      </c>
      <c r="M561" s="16">
        <f t="shared" si="48"/>
        <v>4.5739046701973596E-3</v>
      </c>
      <c r="N561" s="16">
        <f t="shared" si="49"/>
        <v>0</v>
      </c>
      <c r="O561" s="18">
        <v>107.45</v>
      </c>
      <c r="P561" s="16">
        <f t="shared" si="50"/>
        <v>1.8616773713109325E-4</v>
      </c>
      <c r="Q561" s="16">
        <f t="shared" si="51"/>
        <v>0</v>
      </c>
      <c r="R561" s="18">
        <v>29.43</v>
      </c>
      <c r="S561" s="16">
        <f t="shared" si="52"/>
        <v>5.4663477963785567E-3</v>
      </c>
      <c r="T561" s="16">
        <f t="shared" si="53"/>
        <v>0</v>
      </c>
    </row>
    <row r="562" spans="11:20" x14ac:dyDescent="0.3">
      <c r="K562" s="3">
        <v>43201</v>
      </c>
      <c r="L562" s="18">
        <v>41.7</v>
      </c>
      <c r="M562" s="16">
        <f t="shared" si="48"/>
        <v>-7.1890726096324187E-4</v>
      </c>
      <c r="N562" s="16">
        <f t="shared" si="49"/>
        <v>-7.1890726096324187E-4</v>
      </c>
      <c r="O562" s="18">
        <v>107.48</v>
      </c>
      <c r="P562" s="16">
        <f t="shared" si="50"/>
        <v>2.7919962773381712E-4</v>
      </c>
      <c r="Q562" s="16">
        <f t="shared" si="51"/>
        <v>0</v>
      </c>
      <c r="R562" s="18">
        <v>29.35</v>
      </c>
      <c r="S562" s="16">
        <f t="shared" si="52"/>
        <v>-2.7183146449201168E-3</v>
      </c>
      <c r="T562" s="16">
        <f t="shared" si="53"/>
        <v>-2.7183146449201168E-3</v>
      </c>
    </row>
    <row r="563" spans="11:20" x14ac:dyDescent="0.3">
      <c r="K563" s="3">
        <v>43202</v>
      </c>
      <c r="L563" s="18">
        <v>41.82</v>
      </c>
      <c r="M563" s="16">
        <f t="shared" si="48"/>
        <v>2.8776978417266452E-3</v>
      </c>
      <c r="N563" s="16">
        <f t="shared" si="49"/>
        <v>0</v>
      </c>
      <c r="O563" s="18">
        <v>107.71</v>
      </c>
      <c r="P563" s="16">
        <f t="shared" si="50"/>
        <v>2.1399330107925163E-3</v>
      </c>
      <c r="Q563" s="16">
        <f t="shared" si="51"/>
        <v>0</v>
      </c>
      <c r="R563" s="18">
        <v>29.29</v>
      </c>
      <c r="S563" s="16">
        <f t="shared" si="52"/>
        <v>-2.0442930153322658E-3</v>
      </c>
      <c r="T563" s="16">
        <f t="shared" si="53"/>
        <v>-2.0442930153322658E-3</v>
      </c>
    </row>
    <row r="564" spans="11:20" x14ac:dyDescent="0.3">
      <c r="K564" s="3">
        <v>43203</v>
      </c>
      <c r="L564" s="18">
        <v>41.87</v>
      </c>
      <c r="M564" s="16">
        <f t="shared" si="48"/>
        <v>1.1956001912960534E-3</v>
      </c>
      <c r="N564" s="16">
        <f t="shared" si="49"/>
        <v>0</v>
      </c>
      <c r="O564" s="18">
        <v>107.59</v>
      </c>
      <c r="P564" s="16">
        <f t="shared" si="50"/>
        <v>-1.1141026831305023E-3</v>
      </c>
      <c r="Q564" s="16">
        <f t="shared" si="51"/>
        <v>-1.1141026831305023E-3</v>
      </c>
      <c r="R564" s="18">
        <v>29.19</v>
      </c>
      <c r="S564" s="16">
        <f t="shared" si="52"/>
        <v>-3.4141345168998694E-3</v>
      </c>
      <c r="T564" s="16">
        <f t="shared" si="53"/>
        <v>-3.4141345168998694E-3</v>
      </c>
    </row>
    <row r="565" spans="11:20" x14ac:dyDescent="0.3">
      <c r="K565" s="3">
        <v>43206</v>
      </c>
      <c r="L565" s="18">
        <v>42.07</v>
      </c>
      <c r="M565" s="16">
        <f t="shared" si="48"/>
        <v>4.7766897540004738E-3</v>
      </c>
      <c r="N565" s="16">
        <f t="shared" si="49"/>
        <v>0</v>
      </c>
      <c r="O565" s="18">
        <v>107.74</v>
      </c>
      <c r="P565" s="16">
        <f t="shared" si="50"/>
        <v>1.3941816153917319E-3</v>
      </c>
      <c r="Q565" s="16">
        <f t="shared" si="51"/>
        <v>0</v>
      </c>
      <c r="R565" s="18">
        <v>29.38</v>
      </c>
      <c r="S565" s="16">
        <f t="shared" si="52"/>
        <v>6.5090784515244859E-3</v>
      </c>
      <c r="T565" s="16">
        <f t="shared" si="53"/>
        <v>0</v>
      </c>
    </row>
    <row r="566" spans="11:20" x14ac:dyDescent="0.3">
      <c r="K566" s="3">
        <v>43207</v>
      </c>
      <c r="L566" s="18">
        <v>42.2</v>
      </c>
      <c r="M566" s="16">
        <f t="shared" si="48"/>
        <v>3.0900879486570609E-3</v>
      </c>
      <c r="N566" s="16">
        <f t="shared" si="49"/>
        <v>0</v>
      </c>
      <c r="O566" s="18">
        <v>108.05</v>
      </c>
      <c r="P566" s="16">
        <f t="shared" si="50"/>
        <v>2.8772971969557304E-3</v>
      </c>
      <c r="Q566" s="16">
        <f t="shared" si="51"/>
        <v>0</v>
      </c>
      <c r="R566" s="18">
        <v>29.43</v>
      </c>
      <c r="S566" s="16">
        <f t="shared" si="52"/>
        <v>1.7018379850237686E-3</v>
      </c>
      <c r="T566" s="16">
        <f t="shared" si="53"/>
        <v>0</v>
      </c>
    </row>
    <row r="567" spans="11:20" x14ac:dyDescent="0.3">
      <c r="K567" s="3">
        <v>43208</v>
      </c>
      <c r="L567" s="18">
        <v>42.13</v>
      </c>
      <c r="M567" s="16">
        <f t="shared" si="48"/>
        <v>-1.6587677725118377E-3</v>
      </c>
      <c r="N567" s="16">
        <f t="shared" si="49"/>
        <v>-1.6587677725118377E-3</v>
      </c>
      <c r="O567" s="18">
        <v>107.83</v>
      </c>
      <c r="P567" s="16">
        <f t="shared" si="50"/>
        <v>-2.0360944007403736E-3</v>
      </c>
      <c r="Q567" s="16">
        <f t="shared" si="51"/>
        <v>-2.0360944007403736E-3</v>
      </c>
      <c r="R567" s="18">
        <v>29.49</v>
      </c>
      <c r="S567" s="16">
        <f t="shared" si="52"/>
        <v>2.0387359836899765E-3</v>
      </c>
      <c r="T567" s="16">
        <f t="shared" si="53"/>
        <v>0</v>
      </c>
    </row>
    <row r="568" spans="11:20" x14ac:dyDescent="0.3">
      <c r="K568" s="3">
        <v>43209</v>
      </c>
      <c r="L568" s="18">
        <v>42.38</v>
      </c>
      <c r="M568" s="16">
        <f t="shared" si="48"/>
        <v>5.9340137669119386E-3</v>
      </c>
      <c r="N568" s="16">
        <f t="shared" si="49"/>
        <v>0</v>
      </c>
      <c r="O568" s="18">
        <v>108.3</v>
      </c>
      <c r="P568" s="16">
        <f t="shared" si="50"/>
        <v>4.3587127886488553E-3</v>
      </c>
      <c r="Q568" s="16">
        <f t="shared" si="51"/>
        <v>0</v>
      </c>
      <c r="R568" s="18">
        <v>29.6</v>
      </c>
      <c r="S568" s="16">
        <f t="shared" si="52"/>
        <v>3.7300779925399929E-3</v>
      </c>
      <c r="T568" s="16">
        <f t="shared" si="53"/>
        <v>0</v>
      </c>
    </row>
    <row r="569" spans="11:20" x14ac:dyDescent="0.3">
      <c r="K569" s="3">
        <v>43210</v>
      </c>
      <c r="L569" s="18">
        <v>42.3</v>
      </c>
      <c r="M569" s="16">
        <f t="shared" si="48"/>
        <v>-1.8876828692780956E-3</v>
      </c>
      <c r="N569" s="16">
        <f t="shared" si="49"/>
        <v>-1.8876828692780956E-3</v>
      </c>
      <c r="O569" s="18">
        <v>107.69</v>
      </c>
      <c r="P569" s="16">
        <f t="shared" si="50"/>
        <v>-5.6325023084026205E-3</v>
      </c>
      <c r="Q569" s="16">
        <f t="shared" si="51"/>
        <v>-5.6325023084026205E-3</v>
      </c>
      <c r="R569" s="18">
        <v>29.46</v>
      </c>
      <c r="S569" s="16">
        <f t="shared" si="52"/>
        <v>-4.7297297297297369E-3</v>
      </c>
      <c r="T569" s="16">
        <f t="shared" si="53"/>
        <v>-4.7297297297297369E-3</v>
      </c>
    </row>
    <row r="570" spans="11:20" x14ac:dyDescent="0.3">
      <c r="K570" s="3">
        <v>43213</v>
      </c>
      <c r="L570" s="18">
        <v>42.31</v>
      </c>
      <c r="M570" s="16">
        <f t="shared" si="48"/>
        <v>2.3640661938539864E-4</v>
      </c>
      <c r="N570" s="16">
        <f t="shared" si="49"/>
        <v>0</v>
      </c>
      <c r="O570" s="18">
        <v>108.65</v>
      </c>
      <c r="P570" s="16">
        <f t="shared" si="50"/>
        <v>8.9144767387874246E-3</v>
      </c>
      <c r="Q570" s="16">
        <f t="shared" si="51"/>
        <v>0</v>
      </c>
      <c r="R570" s="18">
        <v>29.43</v>
      </c>
      <c r="S570" s="16">
        <f t="shared" si="52"/>
        <v>-1.0183299389002753E-3</v>
      </c>
      <c r="T570" s="16">
        <f t="shared" si="53"/>
        <v>-1.0183299389002753E-3</v>
      </c>
    </row>
    <row r="571" spans="11:20" x14ac:dyDescent="0.3">
      <c r="K571" s="3">
        <v>43214</v>
      </c>
      <c r="L571" s="18">
        <v>42.3</v>
      </c>
      <c r="M571" s="16">
        <f t="shared" si="48"/>
        <v>-2.3635074450500948E-4</v>
      </c>
      <c r="N571" s="16">
        <f t="shared" si="49"/>
        <v>-2.3635074450500948E-4</v>
      </c>
      <c r="O571" s="18">
        <v>108.71</v>
      </c>
      <c r="P571" s="16">
        <f t="shared" si="50"/>
        <v>5.5223193741360532E-4</v>
      </c>
      <c r="Q571" s="16">
        <f t="shared" si="51"/>
        <v>0</v>
      </c>
      <c r="R571" s="18">
        <v>29.64</v>
      </c>
      <c r="S571" s="16">
        <f t="shared" si="52"/>
        <v>7.135575942915473E-3</v>
      </c>
      <c r="T571" s="16">
        <f t="shared" si="53"/>
        <v>0</v>
      </c>
    </row>
    <row r="572" spans="11:20" x14ac:dyDescent="0.3">
      <c r="K572" s="3">
        <v>43215</v>
      </c>
      <c r="L572" s="18">
        <v>42.06</v>
      </c>
      <c r="M572" s="16">
        <f t="shared" si="48"/>
        <v>-5.6737588652481241E-3</v>
      </c>
      <c r="N572" s="16">
        <f t="shared" si="49"/>
        <v>-5.6737588652481241E-3</v>
      </c>
      <c r="O572" s="18">
        <v>108.03</v>
      </c>
      <c r="P572" s="16">
        <f t="shared" si="50"/>
        <v>-6.2551743169900753E-3</v>
      </c>
      <c r="Q572" s="16">
        <f t="shared" si="51"/>
        <v>-6.2551743169900753E-3</v>
      </c>
      <c r="R572" s="18">
        <v>29.46</v>
      </c>
      <c r="S572" s="16">
        <f t="shared" si="52"/>
        <v>-6.0728744939271273E-3</v>
      </c>
      <c r="T572" s="16">
        <f t="shared" si="53"/>
        <v>-6.0728744939271273E-3</v>
      </c>
    </row>
    <row r="573" spans="11:20" x14ac:dyDescent="0.3">
      <c r="K573" s="3">
        <v>43216</v>
      </c>
      <c r="L573" s="18">
        <v>42.06</v>
      </c>
      <c r="M573" s="16">
        <f t="shared" si="48"/>
        <v>0</v>
      </c>
      <c r="N573" s="16">
        <f t="shared" si="49"/>
        <v>0</v>
      </c>
      <c r="O573" s="18">
        <v>108.16</v>
      </c>
      <c r="P573" s="16">
        <f t="shared" si="50"/>
        <v>1.2033694344162349E-3</v>
      </c>
      <c r="Q573" s="16">
        <f t="shared" si="51"/>
        <v>0</v>
      </c>
      <c r="R573" s="18">
        <v>29.43</v>
      </c>
      <c r="S573" s="16">
        <f t="shared" si="52"/>
        <v>-1.0183299389002753E-3</v>
      </c>
      <c r="T573" s="16">
        <f t="shared" si="53"/>
        <v>-1.0183299389002753E-3</v>
      </c>
    </row>
    <row r="574" spans="11:20" x14ac:dyDescent="0.3">
      <c r="K574" s="3">
        <v>43217</v>
      </c>
      <c r="L574" s="18">
        <v>42.42</v>
      </c>
      <c r="M574" s="16">
        <f t="shared" si="48"/>
        <v>8.5592011412267688E-3</v>
      </c>
      <c r="N574" s="16">
        <f t="shared" si="49"/>
        <v>0</v>
      </c>
      <c r="O574" s="18">
        <v>108.7</v>
      </c>
      <c r="P574" s="16">
        <f t="shared" si="50"/>
        <v>4.9926035502958488E-3</v>
      </c>
      <c r="Q574" s="16">
        <f t="shared" si="51"/>
        <v>0</v>
      </c>
      <c r="R574" s="18">
        <v>29.85</v>
      </c>
      <c r="S574" s="16">
        <f t="shared" si="52"/>
        <v>1.4271151885830946E-2</v>
      </c>
      <c r="T574" s="16">
        <f t="shared" si="53"/>
        <v>0</v>
      </c>
    </row>
    <row r="575" spans="11:20" x14ac:dyDescent="0.3">
      <c r="K575" s="3">
        <v>43220</v>
      </c>
      <c r="L575" s="18">
        <v>42.53</v>
      </c>
      <c r="M575" s="16">
        <f t="shared" si="48"/>
        <v>2.5931164545025531E-3</v>
      </c>
      <c r="N575" s="16">
        <f t="shared" si="49"/>
        <v>0</v>
      </c>
      <c r="O575" s="18">
        <v>109.28</v>
      </c>
      <c r="P575" s="16">
        <f t="shared" si="50"/>
        <v>5.3357865685372818E-3</v>
      </c>
      <c r="Q575" s="16">
        <f t="shared" si="51"/>
        <v>0</v>
      </c>
      <c r="R575" s="18">
        <v>29.92</v>
      </c>
      <c r="S575" s="16">
        <f t="shared" si="52"/>
        <v>2.3450586264657236E-3</v>
      </c>
      <c r="T575" s="16">
        <f t="shared" si="53"/>
        <v>0</v>
      </c>
    </row>
    <row r="576" spans="11:20" x14ac:dyDescent="0.3">
      <c r="K576" s="3">
        <v>43222</v>
      </c>
      <c r="L576" s="18">
        <v>42.24</v>
      </c>
      <c r="M576" s="16">
        <f t="shared" si="48"/>
        <v>-6.8187162003291446E-3</v>
      </c>
      <c r="N576" s="16">
        <f t="shared" si="49"/>
        <v>-6.8187162003291446E-3</v>
      </c>
      <c r="O576" s="18">
        <v>108.63</v>
      </c>
      <c r="P576" s="16">
        <f t="shared" si="50"/>
        <v>-5.9480234260615994E-3</v>
      </c>
      <c r="Q576" s="16">
        <f t="shared" si="51"/>
        <v>-5.9480234260615994E-3</v>
      </c>
      <c r="R576" s="18">
        <v>29.64</v>
      </c>
      <c r="S576" s="16">
        <f t="shared" si="52"/>
        <v>-9.3582887700535133E-3</v>
      </c>
      <c r="T576" s="16">
        <f t="shared" si="53"/>
        <v>-9.3582887700535133E-3</v>
      </c>
    </row>
    <row r="577" spans="11:20" x14ac:dyDescent="0.3">
      <c r="K577" s="3">
        <v>43223</v>
      </c>
      <c r="L577" s="18">
        <v>42.06</v>
      </c>
      <c r="M577" s="16">
        <f t="shared" si="48"/>
        <v>-4.2613636363636465E-3</v>
      </c>
      <c r="N577" s="16">
        <f t="shared" si="49"/>
        <v>-4.2613636363636465E-3</v>
      </c>
      <c r="O577" s="18">
        <v>107.71</v>
      </c>
      <c r="P577" s="16">
        <f t="shared" si="50"/>
        <v>-8.4691153456688539E-3</v>
      </c>
      <c r="Q577" s="16">
        <f t="shared" si="51"/>
        <v>-8.4691153456688539E-3</v>
      </c>
      <c r="R577" s="18">
        <v>29.55</v>
      </c>
      <c r="S577" s="16">
        <f t="shared" si="52"/>
        <v>-3.0364372469635637E-3</v>
      </c>
      <c r="T577" s="16">
        <f t="shared" si="53"/>
        <v>-3.0364372469635637E-3</v>
      </c>
    </row>
    <row r="578" spans="11:20" x14ac:dyDescent="0.3">
      <c r="K578" s="3">
        <v>43224</v>
      </c>
      <c r="L578" s="18">
        <v>41.78</v>
      </c>
      <c r="M578" s="16">
        <f t="shared" si="48"/>
        <v>-6.6571564431764374E-3</v>
      </c>
      <c r="N578" s="16">
        <f t="shared" si="49"/>
        <v>-6.6571564431764374E-3</v>
      </c>
      <c r="O578" s="18">
        <v>107.38</v>
      </c>
      <c r="P578" s="16">
        <f t="shared" si="50"/>
        <v>-3.0637823786091589E-3</v>
      </c>
      <c r="Q578" s="16">
        <f t="shared" si="51"/>
        <v>-3.0637823786091589E-3</v>
      </c>
      <c r="R578" s="18">
        <v>29.42</v>
      </c>
      <c r="S578" s="16">
        <f t="shared" si="52"/>
        <v>-4.3993231810490752E-3</v>
      </c>
      <c r="T578" s="16">
        <f t="shared" si="53"/>
        <v>-4.3993231810490752E-3</v>
      </c>
    </row>
    <row r="579" spans="11:20" x14ac:dyDescent="0.3">
      <c r="K579" s="3">
        <v>43227</v>
      </c>
      <c r="L579" s="18">
        <v>42.21</v>
      </c>
      <c r="M579" s="16">
        <f t="shared" si="48"/>
        <v>1.0292005744375388E-2</v>
      </c>
      <c r="N579" s="16">
        <f t="shared" si="49"/>
        <v>0</v>
      </c>
      <c r="O579" s="18">
        <v>108.36</v>
      </c>
      <c r="P579" s="16">
        <f t="shared" si="50"/>
        <v>9.1264667535855271E-3</v>
      </c>
      <c r="Q579" s="16">
        <f t="shared" si="51"/>
        <v>0</v>
      </c>
      <c r="R579" s="18">
        <v>29.63</v>
      </c>
      <c r="S579" s="16">
        <f t="shared" si="52"/>
        <v>7.1380013596191727E-3</v>
      </c>
      <c r="T579" s="16">
        <f t="shared" si="53"/>
        <v>0</v>
      </c>
    </row>
    <row r="580" spans="11:20" x14ac:dyDescent="0.3">
      <c r="K580" s="3">
        <v>43228</v>
      </c>
      <c r="L580" s="18">
        <v>42.39</v>
      </c>
      <c r="M580" s="16">
        <f t="shared" ref="M580:M643" si="54">L580/L579-1</f>
        <v>4.2643923240937021E-3</v>
      </c>
      <c r="N580" s="16">
        <f t="shared" ref="N580:N643" si="55">IF(M580&gt;0,0,M580)</f>
        <v>0</v>
      </c>
      <c r="O580" s="18">
        <v>108.32</v>
      </c>
      <c r="P580" s="16">
        <f t="shared" ref="P580:P643" si="56">O580/O579-1</f>
        <v>-3.6913990402365204E-4</v>
      </c>
      <c r="Q580" s="16">
        <f t="shared" ref="Q580:Q643" si="57">IF(P580&gt;0,0,P580)</f>
        <v>-3.6913990402365204E-4</v>
      </c>
      <c r="R580" s="18">
        <v>29.73</v>
      </c>
      <c r="S580" s="16">
        <f t="shared" ref="S580:S643" si="58">R580/R579-1</f>
        <v>3.3749578130273239E-3</v>
      </c>
      <c r="T580" s="16">
        <f t="shared" ref="T580:T643" si="59">IF(S580&gt;0,0,S580)</f>
        <v>0</v>
      </c>
    </row>
    <row r="581" spans="11:20" x14ac:dyDescent="0.3">
      <c r="K581" s="3">
        <v>43229</v>
      </c>
      <c r="L581" s="18">
        <v>42.34</v>
      </c>
      <c r="M581" s="16">
        <f t="shared" si="54"/>
        <v>-1.1795234725170411E-3</v>
      </c>
      <c r="N581" s="16">
        <f t="shared" si="55"/>
        <v>-1.1795234725170411E-3</v>
      </c>
      <c r="O581" s="18">
        <v>107.76</v>
      </c>
      <c r="P581" s="16">
        <f t="shared" si="56"/>
        <v>-5.1698670605612174E-3</v>
      </c>
      <c r="Q581" s="16">
        <f t="shared" si="57"/>
        <v>-5.1698670605612174E-3</v>
      </c>
      <c r="R581" s="18">
        <v>29.66</v>
      </c>
      <c r="S581" s="16">
        <f t="shared" si="58"/>
        <v>-2.3545240497814257E-3</v>
      </c>
      <c r="T581" s="16">
        <f t="shared" si="59"/>
        <v>-2.3545240497814257E-3</v>
      </c>
    </row>
    <row r="582" spans="11:20" x14ac:dyDescent="0.3">
      <c r="K582" s="3">
        <v>43230</v>
      </c>
      <c r="L582" s="18">
        <v>42.24</v>
      </c>
      <c r="M582" s="16">
        <f t="shared" si="54"/>
        <v>-2.3618327822390039E-3</v>
      </c>
      <c r="N582" s="16">
        <f t="shared" si="55"/>
        <v>-2.3618327822390039E-3</v>
      </c>
      <c r="O582" s="18">
        <v>107.02</v>
      </c>
      <c r="P582" s="16">
        <f t="shared" si="56"/>
        <v>-6.8671121009652447E-3</v>
      </c>
      <c r="Q582" s="16">
        <f t="shared" si="57"/>
        <v>-6.8671121009652447E-3</v>
      </c>
      <c r="R582" s="18">
        <v>29.44</v>
      </c>
      <c r="S582" s="16">
        <f t="shared" si="58"/>
        <v>-7.417397167902906E-3</v>
      </c>
      <c r="T582" s="16">
        <f t="shared" si="59"/>
        <v>-7.417397167902906E-3</v>
      </c>
    </row>
    <row r="583" spans="11:20" x14ac:dyDescent="0.3">
      <c r="K583" s="3">
        <v>43231</v>
      </c>
      <c r="L583" s="18">
        <v>42.46</v>
      </c>
      <c r="M583" s="16">
        <f t="shared" si="54"/>
        <v>5.2083333333332593E-3</v>
      </c>
      <c r="N583" s="16">
        <f t="shared" si="55"/>
        <v>0</v>
      </c>
      <c r="O583" s="18">
        <v>107.53</v>
      </c>
      <c r="P583" s="16">
        <f t="shared" si="56"/>
        <v>4.7654643991776879E-3</v>
      </c>
      <c r="Q583" s="16">
        <f t="shared" si="57"/>
        <v>0</v>
      </c>
      <c r="R583" s="18">
        <v>29.47</v>
      </c>
      <c r="S583" s="16">
        <f t="shared" si="58"/>
        <v>1.0190217391303769E-3</v>
      </c>
      <c r="T583" s="16">
        <f t="shared" si="59"/>
        <v>0</v>
      </c>
    </row>
    <row r="584" spans="11:20" x14ac:dyDescent="0.3">
      <c r="K584" s="3">
        <v>43234</v>
      </c>
      <c r="L584" s="18">
        <v>42.51</v>
      </c>
      <c r="M584" s="16">
        <f t="shared" si="54"/>
        <v>1.1775788977861357E-3</v>
      </c>
      <c r="N584" s="16">
        <f t="shared" si="55"/>
        <v>0</v>
      </c>
      <c r="O584" s="18">
        <v>107.02</v>
      </c>
      <c r="P584" s="16">
        <f t="shared" si="56"/>
        <v>-4.74286245698885E-3</v>
      </c>
      <c r="Q584" s="16">
        <f t="shared" si="57"/>
        <v>-4.74286245698885E-3</v>
      </c>
      <c r="R584" s="18">
        <v>29.31</v>
      </c>
      <c r="S584" s="16">
        <f t="shared" si="58"/>
        <v>-5.4292500848320824E-3</v>
      </c>
      <c r="T584" s="16">
        <f t="shared" si="59"/>
        <v>-5.4292500848320824E-3</v>
      </c>
    </row>
    <row r="585" spans="11:20" x14ac:dyDescent="0.3">
      <c r="K585" s="3">
        <v>43235</v>
      </c>
      <c r="L585" s="18">
        <v>42.46</v>
      </c>
      <c r="M585" s="16">
        <f t="shared" si="54"/>
        <v>-1.176193836744277E-3</v>
      </c>
      <c r="N585" s="16">
        <f t="shared" si="55"/>
        <v>-1.176193836744277E-3</v>
      </c>
      <c r="O585" s="18">
        <v>106.25</v>
      </c>
      <c r="P585" s="16">
        <f t="shared" si="56"/>
        <v>-7.1949168379741302E-3</v>
      </c>
      <c r="Q585" s="16">
        <f t="shared" si="57"/>
        <v>-7.1949168379741302E-3</v>
      </c>
      <c r="R585" s="18">
        <v>29.13</v>
      </c>
      <c r="S585" s="16">
        <f t="shared" si="58"/>
        <v>-6.1412487205732003E-3</v>
      </c>
      <c r="T585" s="16">
        <f t="shared" si="59"/>
        <v>-6.1412487205732003E-3</v>
      </c>
    </row>
    <row r="586" spans="11:20" x14ac:dyDescent="0.3">
      <c r="K586" s="3">
        <v>43236</v>
      </c>
      <c r="L586" s="18">
        <v>42.14</v>
      </c>
      <c r="M586" s="16">
        <f t="shared" si="54"/>
        <v>-7.5365049458313571E-3</v>
      </c>
      <c r="N586" s="16">
        <f t="shared" si="55"/>
        <v>-7.5365049458313571E-3</v>
      </c>
      <c r="O586" s="18">
        <v>105.5</v>
      </c>
      <c r="P586" s="16">
        <f t="shared" si="56"/>
        <v>-7.058823529411784E-3</v>
      </c>
      <c r="Q586" s="16">
        <f t="shared" si="57"/>
        <v>-7.058823529411784E-3</v>
      </c>
      <c r="R586" s="18">
        <v>28.92</v>
      </c>
      <c r="S586" s="16">
        <f t="shared" si="58"/>
        <v>-7.2090628218330899E-3</v>
      </c>
      <c r="T586" s="16">
        <f t="shared" si="59"/>
        <v>-7.2090628218330899E-3</v>
      </c>
    </row>
    <row r="587" spans="11:20" x14ac:dyDescent="0.3">
      <c r="K587" s="3">
        <v>43237</v>
      </c>
      <c r="L587" s="18">
        <v>41.93</v>
      </c>
      <c r="M587" s="16">
        <f t="shared" si="54"/>
        <v>-4.983388704318914E-3</v>
      </c>
      <c r="N587" s="16">
        <f t="shared" si="55"/>
        <v>-4.983388704318914E-3</v>
      </c>
      <c r="O587" s="18">
        <v>106.09</v>
      </c>
      <c r="P587" s="16">
        <f t="shared" si="56"/>
        <v>5.5924170616115099E-3</v>
      </c>
      <c r="Q587" s="16">
        <f t="shared" si="57"/>
        <v>0</v>
      </c>
      <c r="R587" s="18">
        <v>28.84</v>
      </c>
      <c r="S587" s="16">
        <f t="shared" si="58"/>
        <v>-2.7662517289074318E-3</v>
      </c>
      <c r="T587" s="16">
        <f t="shared" si="59"/>
        <v>-2.7662517289074318E-3</v>
      </c>
    </row>
    <row r="588" spans="11:20" x14ac:dyDescent="0.3">
      <c r="K588" s="3">
        <v>43238</v>
      </c>
      <c r="L588" s="18">
        <v>41.5</v>
      </c>
      <c r="M588" s="16">
        <f t="shared" si="54"/>
        <v>-1.0255187216789863E-2</v>
      </c>
      <c r="N588" s="16">
        <f t="shared" si="55"/>
        <v>-1.0255187216789863E-2</v>
      </c>
      <c r="O588" s="18">
        <v>105.07</v>
      </c>
      <c r="P588" s="16">
        <f t="shared" si="56"/>
        <v>-9.6144782731644174E-3</v>
      </c>
      <c r="Q588" s="16">
        <f t="shared" si="57"/>
        <v>-9.6144782731644174E-3</v>
      </c>
      <c r="R588" s="18">
        <v>28.5</v>
      </c>
      <c r="S588" s="16">
        <f t="shared" si="58"/>
        <v>-1.1789181692094308E-2</v>
      </c>
      <c r="T588" s="16">
        <f t="shared" si="59"/>
        <v>-1.1789181692094308E-2</v>
      </c>
    </row>
    <row r="589" spans="11:20" x14ac:dyDescent="0.3">
      <c r="K589" s="3">
        <v>43241</v>
      </c>
      <c r="L589" s="18">
        <v>41.28</v>
      </c>
      <c r="M589" s="16">
        <f t="shared" si="54"/>
        <v>-5.3012048192770944E-3</v>
      </c>
      <c r="N589" s="16">
        <f t="shared" si="55"/>
        <v>-5.3012048192770944E-3</v>
      </c>
      <c r="O589" s="18">
        <v>103.87</v>
      </c>
      <c r="P589" s="16">
        <f t="shared" si="56"/>
        <v>-1.1420957456933389E-2</v>
      </c>
      <c r="Q589" s="16">
        <f t="shared" si="57"/>
        <v>-1.1420957456933389E-2</v>
      </c>
      <c r="R589" s="24">
        <v>28.27</v>
      </c>
      <c r="S589" s="16">
        <f t="shared" si="58"/>
        <v>-8.0701754385965607E-3</v>
      </c>
      <c r="T589" s="16">
        <f t="shared" si="59"/>
        <v>-8.0701754385965607E-3</v>
      </c>
    </row>
    <row r="590" spans="11:20" x14ac:dyDescent="0.3">
      <c r="K590" s="3">
        <v>43242</v>
      </c>
      <c r="L590" s="18">
        <v>41.55</v>
      </c>
      <c r="M590" s="16">
        <f t="shared" si="54"/>
        <v>6.5406976744184497E-3</v>
      </c>
      <c r="N590" s="16">
        <f t="shared" si="55"/>
        <v>0</v>
      </c>
      <c r="O590" s="18">
        <v>104.1</v>
      </c>
      <c r="P590" s="16">
        <f t="shared" si="56"/>
        <v>2.2143063444688416E-3</v>
      </c>
      <c r="Q590" s="16">
        <f t="shared" si="57"/>
        <v>0</v>
      </c>
      <c r="R590" s="18">
        <v>28.27</v>
      </c>
      <c r="S590" s="16">
        <f t="shared" si="58"/>
        <v>0</v>
      </c>
      <c r="T590" s="16">
        <f t="shared" si="59"/>
        <v>0</v>
      </c>
    </row>
    <row r="591" spans="11:20" x14ac:dyDescent="0.3">
      <c r="K591" s="3">
        <v>43243</v>
      </c>
      <c r="L591" s="18">
        <v>41.22</v>
      </c>
      <c r="M591" s="16">
        <f t="shared" si="54"/>
        <v>-7.9422382671480163E-3</v>
      </c>
      <c r="N591" s="16">
        <f t="shared" si="55"/>
        <v>-7.9422382671480163E-3</v>
      </c>
      <c r="O591" s="18">
        <v>103.77</v>
      </c>
      <c r="P591" s="16">
        <f t="shared" si="56"/>
        <v>-3.1700288184437486E-3</v>
      </c>
      <c r="Q591" s="16">
        <f t="shared" si="57"/>
        <v>-3.1700288184437486E-3</v>
      </c>
      <c r="R591" s="18">
        <v>28.23</v>
      </c>
      <c r="S591" s="16">
        <f t="shared" si="58"/>
        <v>-1.4149274849664106E-3</v>
      </c>
      <c r="T591" s="16">
        <f t="shared" si="59"/>
        <v>-1.4149274849664106E-3</v>
      </c>
    </row>
    <row r="592" spans="11:20" x14ac:dyDescent="0.3">
      <c r="K592" s="3">
        <v>43244</v>
      </c>
      <c r="L592" s="18">
        <v>41.43</v>
      </c>
      <c r="M592" s="16">
        <f t="shared" si="54"/>
        <v>5.0946142649199722E-3</v>
      </c>
      <c r="N592" s="16">
        <f t="shared" si="55"/>
        <v>0</v>
      </c>
      <c r="O592" s="18">
        <v>103.61</v>
      </c>
      <c r="P592" s="16">
        <f t="shared" si="56"/>
        <v>-1.5418714464681127E-3</v>
      </c>
      <c r="Q592" s="16">
        <f t="shared" si="57"/>
        <v>-1.5418714464681127E-3</v>
      </c>
      <c r="R592" s="18">
        <v>28.25</v>
      </c>
      <c r="S592" s="16">
        <f t="shared" si="58"/>
        <v>7.0846617074038498E-4</v>
      </c>
      <c r="T592" s="16">
        <f t="shared" si="59"/>
        <v>0</v>
      </c>
    </row>
    <row r="593" spans="11:20" x14ac:dyDescent="0.3">
      <c r="K593" s="3">
        <v>43245</v>
      </c>
      <c r="L593" s="18">
        <v>42</v>
      </c>
      <c r="M593" s="16">
        <f t="shared" si="54"/>
        <v>1.3758146270818283E-2</v>
      </c>
      <c r="N593" s="16">
        <f t="shared" si="55"/>
        <v>0</v>
      </c>
      <c r="O593" s="18">
        <v>104.8</v>
      </c>
      <c r="P593" s="16">
        <f t="shared" si="56"/>
        <v>1.1485377859280055E-2</v>
      </c>
      <c r="Q593" s="16">
        <f t="shared" si="57"/>
        <v>0</v>
      </c>
      <c r="R593" s="18">
        <v>28.23</v>
      </c>
      <c r="S593" s="16">
        <f t="shared" si="58"/>
        <v>-7.0796460176991705E-4</v>
      </c>
      <c r="T593" s="16">
        <f t="shared" si="59"/>
        <v>-7.0796460176991705E-4</v>
      </c>
    </row>
    <row r="594" spans="11:20" x14ac:dyDescent="0.3">
      <c r="K594" s="3">
        <v>43248</v>
      </c>
      <c r="L594" s="18">
        <v>42.36</v>
      </c>
      <c r="M594" s="16">
        <f t="shared" si="54"/>
        <v>8.5714285714284522E-3</v>
      </c>
      <c r="N594" s="16">
        <f t="shared" si="55"/>
        <v>0</v>
      </c>
      <c r="O594" s="18">
        <v>105.91</v>
      </c>
      <c r="P594" s="16">
        <f t="shared" si="56"/>
        <v>1.0591603053435206E-2</v>
      </c>
      <c r="Q594" s="16">
        <f t="shared" si="57"/>
        <v>0</v>
      </c>
      <c r="R594" s="18">
        <v>28.37</v>
      </c>
      <c r="S594" s="16">
        <f t="shared" si="58"/>
        <v>4.9592631951824728E-3</v>
      </c>
      <c r="T594" s="16">
        <f t="shared" si="59"/>
        <v>0</v>
      </c>
    </row>
    <row r="595" spans="11:20" x14ac:dyDescent="0.3">
      <c r="K595" s="3">
        <v>43249</v>
      </c>
      <c r="L595" s="18">
        <v>42.17</v>
      </c>
      <c r="M595" s="16">
        <f t="shared" si="54"/>
        <v>-4.4853635505193168E-3</v>
      </c>
      <c r="N595" s="16">
        <f t="shared" si="55"/>
        <v>-4.4853635505193168E-3</v>
      </c>
      <c r="O595" s="18">
        <v>105.12</v>
      </c>
      <c r="P595" s="16">
        <f t="shared" si="56"/>
        <v>-7.4591634406571128E-3</v>
      </c>
      <c r="Q595" s="16">
        <f t="shared" si="57"/>
        <v>-7.4591634406571128E-3</v>
      </c>
      <c r="R595" s="18">
        <v>28.23</v>
      </c>
      <c r="S595" s="16">
        <f t="shared" si="58"/>
        <v>-4.934790271413525E-3</v>
      </c>
      <c r="T595" s="16">
        <f t="shared" si="59"/>
        <v>-4.934790271413525E-3</v>
      </c>
    </row>
    <row r="596" spans="11:20" x14ac:dyDescent="0.3">
      <c r="K596" s="3">
        <v>43250</v>
      </c>
      <c r="L596" s="18">
        <v>42.02</v>
      </c>
      <c r="M596" s="16">
        <f t="shared" si="54"/>
        <v>-3.5570310647379255E-3</v>
      </c>
      <c r="N596" s="16">
        <f t="shared" si="55"/>
        <v>-3.5570310647379255E-3</v>
      </c>
      <c r="O596" s="18">
        <v>104.91</v>
      </c>
      <c r="P596" s="16">
        <f t="shared" si="56"/>
        <v>-1.9977168949772972E-3</v>
      </c>
      <c r="Q596" s="16">
        <f t="shared" si="57"/>
        <v>-1.9977168949772972E-3</v>
      </c>
      <c r="R596" s="18">
        <v>28.15</v>
      </c>
      <c r="S596" s="16">
        <f t="shared" si="58"/>
        <v>-2.8338646829614289E-3</v>
      </c>
      <c r="T596" s="16">
        <f t="shared" si="59"/>
        <v>-2.8338646829614289E-3</v>
      </c>
    </row>
    <row r="597" spans="11:20" x14ac:dyDescent="0.3">
      <c r="K597" s="3">
        <v>43251</v>
      </c>
      <c r="L597" s="18">
        <v>42.35</v>
      </c>
      <c r="M597" s="16">
        <f t="shared" si="54"/>
        <v>7.8534031413612926E-3</v>
      </c>
      <c r="N597" s="16">
        <f t="shared" si="55"/>
        <v>0</v>
      </c>
      <c r="O597" s="18">
        <v>104.79</v>
      </c>
      <c r="P597" s="16">
        <f t="shared" si="56"/>
        <v>-1.1438375750641994E-3</v>
      </c>
      <c r="Q597" s="16">
        <f t="shared" si="57"/>
        <v>-1.1438375750641994E-3</v>
      </c>
      <c r="R597" s="18">
        <v>28.1</v>
      </c>
      <c r="S597" s="16">
        <f t="shared" si="58"/>
        <v>-1.7761989342804929E-3</v>
      </c>
      <c r="T597" s="16">
        <f t="shared" si="59"/>
        <v>-1.7761989342804929E-3</v>
      </c>
    </row>
    <row r="598" spans="11:20" x14ac:dyDescent="0.3">
      <c r="K598" s="3">
        <v>43252</v>
      </c>
      <c r="L598" s="18">
        <v>42.1</v>
      </c>
      <c r="M598" s="16">
        <f t="shared" si="54"/>
        <v>-5.9031877213695516E-3</v>
      </c>
      <c r="N598" s="16">
        <f t="shared" si="55"/>
        <v>-5.9031877213695516E-3</v>
      </c>
      <c r="O598" s="18">
        <v>103.45</v>
      </c>
      <c r="P598" s="16">
        <f t="shared" si="56"/>
        <v>-1.2787479721347528E-2</v>
      </c>
      <c r="Q598" s="16">
        <f t="shared" si="57"/>
        <v>-1.2787479721347528E-2</v>
      </c>
      <c r="R598" s="18">
        <v>27.64</v>
      </c>
      <c r="S598" s="16">
        <f t="shared" si="58"/>
        <v>-1.6370106761565917E-2</v>
      </c>
      <c r="T598" s="16">
        <f t="shared" si="59"/>
        <v>-1.6370106761565917E-2</v>
      </c>
    </row>
    <row r="599" spans="11:20" x14ac:dyDescent="0.3">
      <c r="K599" s="3">
        <v>43255</v>
      </c>
      <c r="L599" s="18">
        <v>41.75</v>
      </c>
      <c r="M599" s="16">
        <f t="shared" si="54"/>
        <v>-8.3135391923990776E-3</v>
      </c>
      <c r="N599" s="16">
        <f t="shared" si="55"/>
        <v>-8.3135391923990776E-3</v>
      </c>
      <c r="O599" s="18">
        <v>102.32</v>
      </c>
      <c r="P599" s="16">
        <f t="shared" si="56"/>
        <v>-1.0923151280812116E-2</v>
      </c>
      <c r="Q599" s="16">
        <f t="shared" si="57"/>
        <v>-1.0923151280812116E-2</v>
      </c>
      <c r="R599" s="18">
        <v>27.02</v>
      </c>
      <c r="S599" s="16">
        <f t="shared" si="58"/>
        <v>-2.2431259044862539E-2</v>
      </c>
      <c r="T599" s="16">
        <f t="shared" si="59"/>
        <v>-2.2431259044862539E-2</v>
      </c>
    </row>
    <row r="600" spans="11:20" x14ac:dyDescent="0.3">
      <c r="K600" s="3">
        <v>43256</v>
      </c>
      <c r="L600" s="18">
        <v>41.63</v>
      </c>
      <c r="M600" s="16">
        <f t="shared" si="54"/>
        <v>-2.8742514970059307E-3</v>
      </c>
      <c r="N600" s="16">
        <f t="shared" si="55"/>
        <v>-2.8742514970059307E-3</v>
      </c>
      <c r="O600" s="18">
        <v>101.11</v>
      </c>
      <c r="P600" s="16">
        <f t="shared" si="56"/>
        <v>-1.1825645035183685E-2</v>
      </c>
      <c r="Q600" s="16">
        <f t="shared" si="57"/>
        <v>-1.1825645035183685E-2</v>
      </c>
      <c r="R600" s="18">
        <v>26.51</v>
      </c>
      <c r="S600" s="16">
        <f t="shared" si="58"/>
        <v>-1.887490747594367E-2</v>
      </c>
      <c r="T600" s="16">
        <f t="shared" si="59"/>
        <v>-1.887490747594367E-2</v>
      </c>
    </row>
    <row r="601" spans="11:20" x14ac:dyDescent="0.3">
      <c r="K601" s="3">
        <v>43257</v>
      </c>
      <c r="L601" s="18">
        <v>42</v>
      </c>
      <c r="M601" s="16">
        <f t="shared" si="54"/>
        <v>8.8878212827288028E-3</v>
      </c>
      <c r="N601" s="16">
        <f t="shared" si="55"/>
        <v>0</v>
      </c>
      <c r="O601" s="18">
        <v>101.98</v>
      </c>
      <c r="P601" s="16">
        <f t="shared" si="56"/>
        <v>8.6044901592325918E-3</v>
      </c>
      <c r="Q601" s="16">
        <f t="shared" si="57"/>
        <v>0</v>
      </c>
      <c r="R601" s="18">
        <v>26.68</v>
      </c>
      <c r="S601" s="16">
        <f t="shared" si="58"/>
        <v>6.4126744624668497E-3</v>
      </c>
      <c r="T601" s="16">
        <f t="shared" si="59"/>
        <v>0</v>
      </c>
    </row>
    <row r="602" spans="11:20" x14ac:dyDescent="0.3">
      <c r="K602" s="3">
        <v>43258</v>
      </c>
      <c r="L602" s="18">
        <v>42.35</v>
      </c>
      <c r="M602" s="16">
        <f t="shared" si="54"/>
        <v>8.3333333333333037E-3</v>
      </c>
      <c r="N602" s="16">
        <f t="shared" si="55"/>
        <v>0</v>
      </c>
      <c r="O602" s="18">
        <v>103.49</v>
      </c>
      <c r="P602" s="16">
        <f t="shared" si="56"/>
        <v>1.4806824867620971E-2</v>
      </c>
      <c r="Q602" s="16">
        <f t="shared" si="57"/>
        <v>0</v>
      </c>
      <c r="R602" s="18">
        <v>27.21</v>
      </c>
      <c r="S602" s="16">
        <f t="shared" si="58"/>
        <v>1.9865067466266817E-2</v>
      </c>
      <c r="T602" s="16">
        <f t="shared" si="59"/>
        <v>0</v>
      </c>
    </row>
    <row r="603" spans="11:20" x14ac:dyDescent="0.3">
      <c r="K603" s="3">
        <v>43259</v>
      </c>
      <c r="L603" s="18">
        <v>42.38</v>
      </c>
      <c r="M603" s="16">
        <f t="shared" si="54"/>
        <v>7.0838252656435508E-4</v>
      </c>
      <c r="N603" s="16">
        <f t="shared" si="55"/>
        <v>0</v>
      </c>
      <c r="O603" s="18">
        <v>103.92</v>
      </c>
      <c r="P603" s="16">
        <f t="shared" si="56"/>
        <v>4.1549908203690755E-3</v>
      </c>
      <c r="Q603" s="16">
        <f t="shared" si="57"/>
        <v>0</v>
      </c>
      <c r="R603" s="18">
        <v>27.37</v>
      </c>
      <c r="S603" s="16">
        <f t="shared" si="58"/>
        <v>5.8801911062109635E-3</v>
      </c>
      <c r="T603" s="16">
        <f t="shared" si="59"/>
        <v>0</v>
      </c>
    </row>
    <row r="604" spans="11:20" x14ac:dyDescent="0.3">
      <c r="K604" s="3">
        <v>43262</v>
      </c>
      <c r="L604" s="18">
        <v>42.45</v>
      </c>
      <c r="M604" s="16">
        <f t="shared" si="54"/>
        <v>1.651722510618292E-3</v>
      </c>
      <c r="N604" s="16">
        <f t="shared" si="55"/>
        <v>0</v>
      </c>
      <c r="O604" s="18">
        <v>103.56</v>
      </c>
      <c r="P604" s="16">
        <f t="shared" si="56"/>
        <v>-3.4642032332563577E-3</v>
      </c>
      <c r="Q604" s="16">
        <f t="shared" si="57"/>
        <v>-3.4642032332563577E-3</v>
      </c>
      <c r="R604" s="18">
        <v>27.51</v>
      </c>
      <c r="S604" s="16">
        <f t="shared" si="58"/>
        <v>5.1150895140665842E-3</v>
      </c>
      <c r="T604" s="16">
        <f t="shared" si="59"/>
        <v>0</v>
      </c>
    </row>
    <row r="605" spans="11:20" x14ac:dyDescent="0.3">
      <c r="K605" s="3">
        <v>43263</v>
      </c>
      <c r="L605" s="18">
        <v>42.56</v>
      </c>
      <c r="M605" s="16">
        <f t="shared" si="54"/>
        <v>2.5912838633685986E-3</v>
      </c>
      <c r="N605" s="16">
        <f t="shared" si="55"/>
        <v>0</v>
      </c>
      <c r="O605" s="18">
        <v>103.91</v>
      </c>
      <c r="P605" s="16">
        <f t="shared" si="56"/>
        <v>3.3796832753958395E-3</v>
      </c>
      <c r="Q605" s="16">
        <f t="shared" si="57"/>
        <v>0</v>
      </c>
      <c r="R605" s="18">
        <v>27.72</v>
      </c>
      <c r="S605" s="16">
        <f t="shared" si="58"/>
        <v>7.6335877862594437E-3</v>
      </c>
      <c r="T605" s="16">
        <f t="shared" si="59"/>
        <v>0</v>
      </c>
    </row>
    <row r="606" spans="11:20" x14ac:dyDescent="0.3">
      <c r="K606" s="3">
        <v>43264</v>
      </c>
      <c r="L606" s="18">
        <v>42.61</v>
      </c>
      <c r="M606" s="16">
        <f t="shared" si="54"/>
        <v>1.1748120300751896E-3</v>
      </c>
      <c r="N606" s="16">
        <f t="shared" si="55"/>
        <v>0</v>
      </c>
      <c r="O606" s="18">
        <v>103.65</v>
      </c>
      <c r="P606" s="16">
        <f t="shared" si="56"/>
        <v>-2.5021653353862749E-3</v>
      </c>
      <c r="Q606" s="16">
        <f t="shared" si="57"/>
        <v>-2.5021653353862749E-3</v>
      </c>
      <c r="R606" s="18">
        <v>27.72</v>
      </c>
      <c r="S606" s="16">
        <f t="shared" si="58"/>
        <v>0</v>
      </c>
      <c r="T606" s="16">
        <f t="shared" si="59"/>
        <v>0</v>
      </c>
    </row>
    <row r="607" spans="11:20" x14ac:dyDescent="0.3">
      <c r="K607" s="3">
        <v>43265</v>
      </c>
      <c r="L607" s="18">
        <v>42.44</v>
      </c>
      <c r="M607" s="16">
        <f t="shared" si="54"/>
        <v>-3.989673785496417E-3</v>
      </c>
      <c r="N607" s="16">
        <f t="shared" si="55"/>
        <v>-3.989673785496417E-3</v>
      </c>
      <c r="O607" s="18">
        <v>103.36</v>
      </c>
      <c r="P607" s="16">
        <f t="shared" si="56"/>
        <v>-2.7978774722624555E-3</v>
      </c>
      <c r="Q607" s="16">
        <f t="shared" si="57"/>
        <v>-2.7978774722624555E-3</v>
      </c>
      <c r="R607" s="18">
        <v>27.6</v>
      </c>
      <c r="S607" s="16">
        <f t="shared" si="58"/>
        <v>-4.3290043290041824E-3</v>
      </c>
      <c r="T607" s="16">
        <f t="shared" si="59"/>
        <v>-4.3290043290041824E-3</v>
      </c>
    </row>
    <row r="608" spans="11:20" x14ac:dyDescent="0.3">
      <c r="K608" s="3">
        <v>43266</v>
      </c>
      <c r="L608" s="18">
        <v>42.31</v>
      </c>
      <c r="M608" s="16">
        <f t="shared" si="54"/>
        <v>-3.0631479736097367E-3</v>
      </c>
      <c r="N608" s="16">
        <f t="shared" si="55"/>
        <v>-3.0631479736097367E-3</v>
      </c>
      <c r="O608" s="18">
        <v>102.75</v>
      </c>
      <c r="P608" s="16">
        <f t="shared" si="56"/>
        <v>-5.9017027863776939E-3</v>
      </c>
      <c r="Q608" s="16">
        <f t="shared" si="57"/>
        <v>-5.9017027863776939E-3</v>
      </c>
      <c r="R608" s="18">
        <v>27.42</v>
      </c>
      <c r="S608" s="16">
        <f t="shared" si="58"/>
        <v>-6.521739130434745E-3</v>
      </c>
      <c r="T608" s="16">
        <f t="shared" si="59"/>
        <v>-6.521739130434745E-3</v>
      </c>
    </row>
    <row r="609" spans="11:20" x14ac:dyDescent="0.3">
      <c r="K609" s="3">
        <v>43269</v>
      </c>
      <c r="L609" s="18">
        <v>42.26</v>
      </c>
      <c r="M609" s="16">
        <f t="shared" si="54"/>
        <v>-1.1817537225243813E-3</v>
      </c>
      <c r="N609" s="16">
        <f t="shared" si="55"/>
        <v>-1.1817537225243813E-3</v>
      </c>
      <c r="O609" s="18">
        <v>102.31</v>
      </c>
      <c r="P609" s="16">
        <f t="shared" si="56"/>
        <v>-4.2822384428223836E-3</v>
      </c>
      <c r="Q609" s="16">
        <f t="shared" si="57"/>
        <v>-4.2822384428223836E-3</v>
      </c>
      <c r="R609" s="18">
        <v>27.14</v>
      </c>
      <c r="S609" s="16">
        <f t="shared" si="58"/>
        <v>-1.0211524434719177E-2</v>
      </c>
      <c r="T609" s="16">
        <f t="shared" si="59"/>
        <v>-1.0211524434719177E-2</v>
      </c>
    </row>
    <row r="610" spans="11:20" x14ac:dyDescent="0.3">
      <c r="K610" s="3">
        <v>43270</v>
      </c>
      <c r="L610" s="18">
        <v>41.97</v>
      </c>
      <c r="M610" s="16">
        <f t="shared" si="54"/>
        <v>-6.8622811168953524E-3</v>
      </c>
      <c r="N610" s="16">
        <f t="shared" si="55"/>
        <v>-6.8622811168953524E-3</v>
      </c>
      <c r="O610" s="18">
        <v>101.48</v>
      </c>
      <c r="P610" s="16">
        <f t="shared" si="56"/>
        <v>-8.1125989639331264E-3</v>
      </c>
      <c r="Q610" s="16">
        <f t="shared" si="57"/>
        <v>-8.1125989639331264E-3</v>
      </c>
      <c r="R610" s="18">
        <v>26.82</v>
      </c>
      <c r="S610" s="16">
        <f t="shared" si="58"/>
        <v>-1.179071481208549E-2</v>
      </c>
      <c r="T610" s="16">
        <f t="shared" si="59"/>
        <v>-1.179071481208549E-2</v>
      </c>
    </row>
    <row r="611" spans="11:20" x14ac:dyDescent="0.3">
      <c r="K611" s="3">
        <v>43271</v>
      </c>
      <c r="L611" s="18">
        <v>42.04</v>
      </c>
      <c r="M611" s="16">
        <f t="shared" si="54"/>
        <v>1.6678579938051996E-3</v>
      </c>
      <c r="N611" s="16">
        <f t="shared" si="55"/>
        <v>0</v>
      </c>
      <c r="O611" s="18">
        <v>101.54</v>
      </c>
      <c r="P611" s="16">
        <f t="shared" si="56"/>
        <v>5.9124950729216863E-4</v>
      </c>
      <c r="Q611" s="16">
        <f t="shared" si="57"/>
        <v>0</v>
      </c>
      <c r="R611" s="18">
        <v>26.57</v>
      </c>
      <c r="S611" s="16">
        <f t="shared" si="58"/>
        <v>-9.321401938851559E-3</v>
      </c>
      <c r="T611" s="16">
        <f t="shared" si="59"/>
        <v>-9.321401938851559E-3</v>
      </c>
    </row>
    <row r="612" spans="11:20" x14ac:dyDescent="0.3">
      <c r="K612" s="3">
        <v>43272</v>
      </c>
      <c r="L612" s="18">
        <v>41.88</v>
      </c>
      <c r="M612" s="16">
        <f t="shared" si="54"/>
        <v>-3.8058991436725753E-3</v>
      </c>
      <c r="N612" s="16">
        <f t="shared" si="55"/>
        <v>-3.8058991436725753E-3</v>
      </c>
      <c r="O612" s="18">
        <v>101.12</v>
      </c>
      <c r="P612" s="16">
        <f t="shared" si="56"/>
        <v>-4.136300965136952E-3</v>
      </c>
      <c r="Q612" s="16">
        <f t="shared" si="57"/>
        <v>-4.136300965136952E-3</v>
      </c>
      <c r="R612" s="18">
        <v>26.42</v>
      </c>
      <c r="S612" s="16">
        <f t="shared" si="58"/>
        <v>-5.6454648099359961E-3</v>
      </c>
      <c r="T612" s="16">
        <f t="shared" si="59"/>
        <v>-5.6454648099359961E-3</v>
      </c>
    </row>
    <row r="613" spans="11:20" x14ac:dyDescent="0.3">
      <c r="K613" s="3">
        <v>43273</v>
      </c>
      <c r="L613" s="18">
        <v>42.18</v>
      </c>
      <c r="M613" s="16">
        <f t="shared" si="54"/>
        <v>7.1633237822348317E-3</v>
      </c>
      <c r="N613" s="16">
        <f t="shared" si="55"/>
        <v>0</v>
      </c>
      <c r="O613" s="18">
        <v>101.11</v>
      </c>
      <c r="P613" s="16">
        <f t="shared" si="56"/>
        <v>-9.88924050633333E-5</v>
      </c>
      <c r="Q613" s="16">
        <f t="shared" si="57"/>
        <v>-9.88924050633333E-5</v>
      </c>
      <c r="R613" s="18">
        <v>26.43</v>
      </c>
      <c r="S613" s="16">
        <f t="shared" si="58"/>
        <v>3.7850113550330633E-4</v>
      </c>
      <c r="T613" s="16">
        <f t="shared" si="59"/>
        <v>0</v>
      </c>
    </row>
    <row r="614" spans="11:20" x14ac:dyDescent="0.3">
      <c r="K614" s="3">
        <v>43276</v>
      </c>
      <c r="L614" s="18">
        <v>41.83</v>
      </c>
      <c r="M614" s="16">
        <f t="shared" si="54"/>
        <v>-8.2977714556662363E-3</v>
      </c>
      <c r="N614" s="16">
        <f t="shared" si="55"/>
        <v>-8.2977714556662363E-3</v>
      </c>
      <c r="O614" s="18">
        <v>100.37</v>
      </c>
      <c r="P614" s="16">
        <f t="shared" si="56"/>
        <v>-7.3187617446345277E-3</v>
      </c>
      <c r="Q614" s="16">
        <f t="shared" si="57"/>
        <v>-7.3187617446345277E-3</v>
      </c>
      <c r="R614" s="18">
        <v>26.2</v>
      </c>
      <c r="S614" s="16">
        <f t="shared" si="58"/>
        <v>-8.702232311766922E-3</v>
      </c>
      <c r="T614" s="16">
        <f t="shared" si="59"/>
        <v>-8.702232311766922E-3</v>
      </c>
    </row>
    <row r="615" spans="11:20" x14ac:dyDescent="0.3">
      <c r="K615" s="3">
        <v>43277</v>
      </c>
      <c r="L615" s="18">
        <v>41.84</v>
      </c>
      <c r="M615" s="16">
        <f t="shared" si="54"/>
        <v>2.3906287353581135E-4</v>
      </c>
      <c r="N615" s="16">
        <f t="shared" si="55"/>
        <v>0</v>
      </c>
      <c r="O615" s="18">
        <v>100</v>
      </c>
      <c r="P615" s="16">
        <f t="shared" si="56"/>
        <v>-3.6863604662747962E-3</v>
      </c>
      <c r="Q615" s="16">
        <f t="shared" si="57"/>
        <v>-3.6863604662747962E-3</v>
      </c>
      <c r="R615" s="18">
        <v>26.04</v>
      </c>
      <c r="S615" s="16">
        <f t="shared" si="58"/>
        <v>-6.1068702290076882E-3</v>
      </c>
      <c r="T615" s="16">
        <f t="shared" si="59"/>
        <v>-6.1068702290076882E-3</v>
      </c>
    </row>
    <row r="616" spans="11:20" x14ac:dyDescent="0.3">
      <c r="K616" s="3">
        <v>43278</v>
      </c>
      <c r="L616" s="18">
        <v>41.36</v>
      </c>
      <c r="M616" s="16">
        <f t="shared" si="54"/>
        <v>-1.1472275334608151E-2</v>
      </c>
      <c r="N616" s="16">
        <f t="shared" si="55"/>
        <v>-1.1472275334608151E-2</v>
      </c>
      <c r="O616" s="18">
        <v>98.74</v>
      </c>
      <c r="P616" s="16">
        <f t="shared" si="56"/>
        <v>-1.2600000000000056E-2</v>
      </c>
      <c r="Q616" s="16">
        <f t="shared" si="57"/>
        <v>-1.2600000000000056E-2</v>
      </c>
      <c r="R616" s="18">
        <v>25.64</v>
      </c>
      <c r="S616" s="16">
        <f t="shared" si="58"/>
        <v>-1.5360983102918557E-2</v>
      </c>
      <c r="T616" s="16">
        <f t="shared" si="59"/>
        <v>-1.5360983102918557E-2</v>
      </c>
    </row>
    <row r="617" spans="11:20" x14ac:dyDescent="0.3">
      <c r="K617" s="3">
        <v>43279</v>
      </c>
      <c r="L617" s="18">
        <v>41.06</v>
      </c>
      <c r="M617" s="16">
        <f t="shared" si="54"/>
        <v>-7.2533849129593486E-3</v>
      </c>
      <c r="N617" s="16">
        <f t="shared" si="55"/>
        <v>-7.2533849129593486E-3</v>
      </c>
      <c r="O617" s="18">
        <v>97.76</v>
      </c>
      <c r="P617" s="16">
        <f t="shared" si="56"/>
        <v>-9.9250557018430996E-3</v>
      </c>
      <c r="Q617" s="16">
        <f t="shared" si="57"/>
        <v>-9.9250557018430996E-3</v>
      </c>
      <c r="R617" s="18">
        <v>25.42</v>
      </c>
      <c r="S617" s="16">
        <f t="shared" si="58"/>
        <v>-8.5803432137284696E-3</v>
      </c>
      <c r="T617" s="16">
        <f t="shared" si="59"/>
        <v>-8.5803432137284696E-3</v>
      </c>
    </row>
    <row r="618" spans="11:20" x14ac:dyDescent="0.3">
      <c r="K618" s="3">
        <v>43280</v>
      </c>
      <c r="L618" s="18">
        <v>41.61</v>
      </c>
      <c r="M618" s="16">
        <f t="shared" si="54"/>
        <v>1.339503166098388E-2</v>
      </c>
      <c r="N618" s="16">
        <f t="shared" si="55"/>
        <v>0</v>
      </c>
      <c r="O618" s="18">
        <v>99.27</v>
      </c>
      <c r="P618" s="16">
        <f t="shared" si="56"/>
        <v>1.5445990180032565E-2</v>
      </c>
      <c r="Q618" s="16">
        <f t="shared" si="57"/>
        <v>0</v>
      </c>
      <c r="R618" s="18">
        <v>25.72</v>
      </c>
      <c r="S618" s="16">
        <f t="shared" si="58"/>
        <v>1.1801730920534936E-2</v>
      </c>
      <c r="T618" s="16">
        <f t="shared" si="59"/>
        <v>0</v>
      </c>
    </row>
    <row r="619" spans="11:20" x14ac:dyDescent="0.3">
      <c r="K619" s="3">
        <v>43283</v>
      </c>
      <c r="L619" s="18">
        <v>41.4</v>
      </c>
      <c r="M619" s="16">
        <f t="shared" si="54"/>
        <v>-5.0468637346792189E-3</v>
      </c>
      <c r="N619" s="16">
        <f t="shared" si="55"/>
        <v>-5.0468637346792189E-3</v>
      </c>
      <c r="O619" s="18">
        <v>98.83</v>
      </c>
      <c r="P619" s="16">
        <f t="shared" si="56"/>
        <v>-4.4323562002619443E-3</v>
      </c>
      <c r="Q619" s="16">
        <f t="shared" si="57"/>
        <v>-4.4323562002619443E-3</v>
      </c>
      <c r="R619" s="18">
        <v>25.76</v>
      </c>
      <c r="S619" s="16">
        <f t="shared" si="58"/>
        <v>1.5552099533437946E-3</v>
      </c>
      <c r="T619" s="16">
        <f t="shared" si="59"/>
        <v>0</v>
      </c>
    </row>
    <row r="620" spans="11:20" x14ac:dyDescent="0.3">
      <c r="K620" s="3">
        <v>43284</v>
      </c>
      <c r="L620" s="18">
        <v>41.6</v>
      </c>
      <c r="M620" s="16">
        <f t="shared" si="54"/>
        <v>4.8309178743961567E-3</v>
      </c>
      <c r="N620" s="16">
        <f t="shared" si="55"/>
        <v>0</v>
      </c>
      <c r="O620" s="18">
        <v>99.6</v>
      </c>
      <c r="P620" s="16">
        <f t="shared" si="56"/>
        <v>7.7911565314174869E-3</v>
      </c>
      <c r="Q620" s="16">
        <f t="shared" si="57"/>
        <v>0</v>
      </c>
      <c r="R620" s="18">
        <v>25.78</v>
      </c>
      <c r="S620" s="16">
        <f t="shared" si="58"/>
        <v>7.763975155279379E-4</v>
      </c>
      <c r="T620" s="16">
        <f t="shared" si="59"/>
        <v>0</v>
      </c>
    </row>
    <row r="621" spans="11:20" x14ac:dyDescent="0.3">
      <c r="K621" s="3">
        <v>43285</v>
      </c>
      <c r="L621" s="18">
        <v>41.74</v>
      </c>
      <c r="M621" s="16">
        <f t="shared" si="54"/>
        <v>3.3653846153847145E-3</v>
      </c>
      <c r="N621" s="16">
        <f t="shared" si="55"/>
        <v>0</v>
      </c>
      <c r="O621" s="18">
        <v>99.8</v>
      </c>
      <c r="P621" s="16">
        <f t="shared" si="56"/>
        <v>2.0080321285140812E-3</v>
      </c>
      <c r="Q621" s="16">
        <f t="shared" si="57"/>
        <v>0</v>
      </c>
      <c r="R621" s="18">
        <v>25.81</v>
      </c>
      <c r="S621" s="16">
        <f t="shared" si="58"/>
        <v>1.1636927851046419E-3</v>
      </c>
      <c r="T621" s="16">
        <f t="shared" si="59"/>
        <v>0</v>
      </c>
    </row>
    <row r="622" spans="11:20" x14ac:dyDescent="0.3">
      <c r="K622" s="3">
        <v>43286</v>
      </c>
      <c r="L622" s="18">
        <v>41.54</v>
      </c>
      <c r="M622" s="16">
        <f t="shared" si="54"/>
        <v>-4.7915668423574864E-3</v>
      </c>
      <c r="N622" s="16">
        <f t="shared" si="55"/>
        <v>-4.7915668423574864E-3</v>
      </c>
      <c r="O622" s="18">
        <v>99.26</v>
      </c>
      <c r="P622" s="16">
        <f t="shared" si="56"/>
        <v>-5.4108216432865452E-3</v>
      </c>
      <c r="Q622" s="16">
        <f t="shared" si="57"/>
        <v>-5.4108216432865452E-3</v>
      </c>
      <c r="R622" s="18">
        <v>25.74</v>
      </c>
      <c r="S622" s="16">
        <f t="shared" si="58"/>
        <v>-2.7121270825262167E-3</v>
      </c>
      <c r="T622" s="16">
        <f t="shared" si="59"/>
        <v>-2.7121270825262167E-3</v>
      </c>
    </row>
    <row r="623" spans="11:20" x14ac:dyDescent="0.3">
      <c r="K623" s="3">
        <v>43287</v>
      </c>
      <c r="L623" s="18">
        <v>41.54</v>
      </c>
      <c r="M623" s="16">
        <f t="shared" si="54"/>
        <v>0</v>
      </c>
      <c r="N623" s="16">
        <f t="shared" si="55"/>
        <v>0</v>
      </c>
      <c r="O623" s="18">
        <v>99.58</v>
      </c>
      <c r="P623" s="16">
        <f t="shared" si="56"/>
        <v>3.2238565383839735E-3</v>
      </c>
      <c r="Q623" s="16">
        <f t="shared" si="57"/>
        <v>0</v>
      </c>
      <c r="R623" s="18">
        <v>25.79</v>
      </c>
      <c r="S623" s="16">
        <f t="shared" si="58"/>
        <v>1.9425019425018952E-3</v>
      </c>
      <c r="T623" s="16">
        <f t="shared" si="59"/>
        <v>0</v>
      </c>
    </row>
    <row r="624" spans="11:20" x14ac:dyDescent="0.3">
      <c r="K624" s="3">
        <v>43290</v>
      </c>
      <c r="L624" s="18">
        <v>41.95</v>
      </c>
      <c r="M624" s="16">
        <f t="shared" si="54"/>
        <v>9.8700048146365127E-3</v>
      </c>
      <c r="N624" s="16">
        <f t="shared" si="55"/>
        <v>0</v>
      </c>
      <c r="O624" s="18">
        <v>100.7</v>
      </c>
      <c r="P624" s="16">
        <f t="shared" si="56"/>
        <v>1.1247238401285387E-2</v>
      </c>
      <c r="Q624" s="16">
        <f t="shared" si="57"/>
        <v>0</v>
      </c>
      <c r="R624" s="18">
        <v>26.25</v>
      </c>
      <c r="S624" s="16">
        <f t="shared" si="58"/>
        <v>1.7836370686312497E-2</v>
      </c>
      <c r="T624" s="16">
        <f t="shared" si="59"/>
        <v>0</v>
      </c>
    </row>
    <row r="625" spans="11:20" x14ac:dyDescent="0.3">
      <c r="K625" s="3">
        <v>43291</v>
      </c>
      <c r="L625" s="18">
        <v>42.33</v>
      </c>
      <c r="M625" s="16">
        <f t="shared" si="54"/>
        <v>9.0584028605482647E-3</v>
      </c>
      <c r="N625" s="16">
        <f t="shared" si="55"/>
        <v>0</v>
      </c>
      <c r="O625" s="18">
        <v>101.49</v>
      </c>
      <c r="P625" s="16">
        <f t="shared" si="56"/>
        <v>7.845084409136005E-3</v>
      </c>
      <c r="Q625" s="16">
        <f t="shared" si="57"/>
        <v>0</v>
      </c>
      <c r="R625" s="18">
        <v>26.41</v>
      </c>
      <c r="S625" s="16">
        <f t="shared" si="58"/>
        <v>6.0952380952381535E-3</v>
      </c>
      <c r="T625" s="16">
        <f t="shared" si="59"/>
        <v>0</v>
      </c>
    </row>
    <row r="626" spans="11:20" x14ac:dyDescent="0.3">
      <c r="K626" s="3">
        <v>43292</v>
      </c>
      <c r="L626" s="18">
        <v>42</v>
      </c>
      <c r="M626" s="16">
        <f t="shared" si="54"/>
        <v>-7.795889440113335E-3</v>
      </c>
      <c r="N626" s="16">
        <f t="shared" si="55"/>
        <v>-7.795889440113335E-3</v>
      </c>
      <c r="O626" s="18">
        <v>100.97</v>
      </c>
      <c r="P626" s="16">
        <f t="shared" si="56"/>
        <v>-5.1236575032022058E-3</v>
      </c>
      <c r="Q626" s="16">
        <f t="shared" si="57"/>
        <v>-5.1236575032022058E-3</v>
      </c>
      <c r="R626" s="18">
        <v>26.34</v>
      </c>
      <c r="S626" s="16">
        <f t="shared" si="58"/>
        <v>-2.6505111700113604E-3</v>
      </c>
      <c r="T626" s="16">
        <f t="shared" si="59"/>
        <v>-2.6505111700113604E-3</v>
      </c>
    </row>
    <row r="627" spans="11:20" x14ac:dyDescent="0.3">
      <c r="K627" s="3">
        <v>43293</v>
      </c>
      <c r="L627" s="18">
        <v>42.14</v>
      </c>
      <c r="M627" s="16">
        <f t="shared" si="54"/>
        <v>3.3333333333334103E-3</v>
      </c>
      <c r="N627" s="16">
        <f t="shared" si="55"/>
        <v>0</v>
      </c>
      <c r="O627" s="18">
        <v>101.05</v>
      </c>
      <c r="P627" s="16">
        <f t="shared" si="56"/>
        <v>7.9231454887596087E-4</v>
      </c>
      <c r="Q627" s="16">
        <f t="shared" si="57"/>
        <v>0</v>
      </c>
      <c r="R627" s="18">
        <v>26.28</v>
      </c>
      <c r="S627" s="16">
        <f t="shared" si="58"/>
        <v>-2.277904328018221E-3</v>
      </c>
      <c r="T627" s="16">
        <f t="shared" si="59"/>
        <v>-2.277904328018221E-3</v>
      </c>
    </row>
    <row r="628" spans="11:20" x14ac:dyDescent="0.3">
      <c r="K628" s="3">
        <v>43294</v>
      </c>
      <c r="L628" s="18">
        <v>41.91</v>
      </c>
      <c r="M628" s="16">
        <f t="shared" si="54"/>
        <v>-5.4579971523494031E-3</v>
      </c>
      <c r="N628" s="16">
        <f t="shared" si="55"/>
        <v>-5.4579971523494031E-3</v>
      </c>
      <c r="O628" s="18">
        <v>100.18</v>
      </c>
      <c r="P628" s="16">
        <f t="shared" si="56"/>
        <v>-8.6095992083126127E-3</v>
      </c>
      <c r="Q628" s="16">
        <f t="shared" si="57"/>
        <v>-8.6095992083126127E-3</v>
      </c>
      <c r="R628" s="18">
        <v>25.92</v>
      </c>
      <c r="S628" s="16">
        <f t="shared" si="58"/>
        <v>-1.3698630136986245E-2</v>
      </c>
      <c r="T628" s="16">
        <f t="shared" si="59"/>
        <v>-1.3698630136986245E-2</v>
      </c>
    </row>
    <row r="629" spans="11:20" x14ac:dyDescent="0.3">
      <c r="K629" s="3">
        <v>43297</v>
      </c>
      <c r="L629" s="18">
        <v>41.51</v>
      </c>
      <c r="M629" s="16">
        <f t="shared" si="54"/>
        <v>-9.5442615127654395E-3</v>
      </c>
      <c r="N629" s="16">
        <f t="shared" si="55"/>
        <v>-9.5442615127654395E-3</v>
      </c>
      <c r="O629" s="18">
        <v>98.46</v>
      </c>
      <c r="P629" s="16">
        <f t="shared" si="56"/>
        <v>-1.7169095627869946E-2</v>
      </c>
      <c r="Q629" s="16">
        <f t="shared" si="57"/>
        <v>-1.7169095627869946E-2</v>
      </c>
      <c r="R629" s="18">
        <v>25.38</v>
      </c>
      <c r="S629" s="16">
        <f t="shared" si="58"/>
        <v>-2.0833333333333481E-2</v>
      </c>
      <c r="T629" s="16">
        <f t="shared" si="59"/>
        <v>-2.0833333333333481E-2</v>
      </c>
    </row>
    <row r="630" spans="11:20" x14ac:dyDescent="0.3">
      <c r="K630" s="3">
        <v>43298</v>
      </c>
      <c r="L630" s="18">
        <v>41.95</v>
      </c>
      <c r="M630" s="16">
        <f t="shared" si="54"/>
        <v>1.0599855456516538E-2</v>
      </c>
      <c r="N630" s="16">
        <f t="shared" si="55"/>
        <v>0</v>
      </c>
      <c r="O630" s="18">
        <v>99.89</v>
      </c>
      <c r="P630" s="16">
        <f t="shared" si="56"/>
        <v>1.4523664432256833E-2</v>
      </c>
      <c r="Q630" s="16">
        <f t="shared" si="57"/>
        <v>0</v>
      </c>
      <c r="R630" s="18">
        <v>25.51</v>
      </c>
      <c r="S630" s="16">
        <f t="shared" si="58"/>
        <v>5.1221434200159344E-3</v>
      </c>
      <c r="T630" s="16">
        <f t="shared" si="59"/>
        <v>0</v>
      </c>
    </row>
    <row r="631" spans="11:20" x14ac:dyDescent="0.3">
      <c r="K631" s="3">
        <v>43299</v>
      </c>
      <c r="L631" s="18">
        <v>41.74</v>
      </c>
      <c r="M631" s="16">
        <f t="shared" si="54"/>
        <v>-5.0059594755661463E-3</v>
      </c>
      <c r="N631" s="16">
        <f t="shared" si="55"/>
        <v>-5.0059594755661463E-3</v>
      </c>
      <c r="O631" s="18">
        <v>99.02</v>
      </c>
      <c r="P631" s="16">
        <f t="shared" si="56"/>
        <v>-8.7095805385924985E-3</v>
      </c>
      <c r="Q631" s="16">
        <f t="shared" si="57"/>
        <v>-8.7095805385924985E-3</v>
      </c>
      <c r="R631" s="18">
        <v>25.28</v>
      </c>
      <c r="S631" s="16">
        <f t="shared" si="58"/>
        <v>-9.016072128577024E-3</v>
      </c>
      <c r="T631" s="16">
        <f t="shared" si="59"/>
        <v>-9.016072128577024E-3</v>
      </c>
    </row>
    <row r="632" spans="11:20" x14ac:dyDescent="0.3">
      <c r="K632" s="3">
        <v>43300</v>
      </c>
      <c r="L632" s="18">
        <v>41.61</v>
      </c>
      <c r="M632" s="16">
        <f t="shared" si="54"/>
        <v>-3.1145184475324106E-3</v>
      </c>
      <c r="N632" s="16">
        <f t="shared" si="55"/>
        <v>-3.1145184475324106E-3</v>
      </c>
      <c r="O632" s="18">
        <v>98.53</v>
      </c>
      <c r="P632" s="16">
        <f t="shared" si="56"/>
        <v>-4.9484952534840643E-3</v>
      </c>
      <c r="Q632" s="16">
        <f t="shared" si="57"/>
        <v>-4.9484952534840643E-3</v>
      </c>
      <c r="R632" s="18">
        <v>25.13</v>
      </c>
      <c r="S632" s="16">
        <f t="shared" si="58"/>
        <v>-5.9335443037975555E-3</v>
      </c>
      <c r="T632" s="16">
        <f t="shared" si="59"/>
        <v>-5.9335443037975555E-3</v>
      </c>
    </row>
    <row r="633" spans="11:20" x14ac:dyDescent="0.3">
      <c r="K633" s="3">
        <v>43301</v>
      </c>
      <c r="L633" s="18">
        <v>41.9</v>
      </c>
      <c r="M633" s="16">
        <f t="shared" si="54"/>
        <v>6.9694784907474716E-3</v>
      </c>
      <c r="N633" s="16">
        <f t="shared" si="55"/>
        <v>0</v>
      </c>
      <c r="O633" s="18">
        <v>98.7</v>
      </c>
      <c r="P633" s="16">
        <f t="shared" si="56"/>
        <v>1.7253628336546534E-3</v>
      </c>
      <c r="Q633" s="16">
        <f t="shared" si="57"/>
        <v>0</v>
      </c>
      <c r="R633" s="18">
        <v>25.02</v>
      </c>
      <c r="S633" s="16">
        <f t="shared" si="58"/>
        <v>-4.3772383605252818E-3</v>
      </c>
      <c r="T633" s="16">
        <f t="shared" si="59"/>
        <v>-4.3772383605252818E-3</v>
      </c>
    </row>
    <row r="634" spans="11:20" x14ac:dyDescent="0.3">
      <c r="K634" s="3">
        <v>43304</v>
      </c>
      <c r="L634" s="18">
        <v>42.35</v>
      </c>
      <c r="M634" s="16">
        <f t="shared" si="54"/>
        <v>1.0739856801909475E-2</v>
      </c>
      <c r="N634" s="16">
        <f t="shared" si="55"/>
        <v>0</v>
      </c>
      <c r="O634" s="18">
        <v>99.09</v>
      </c>
      <c r="P634" s="16">
        <f t="shared" si="56"/>
        <v>3.951367781155124E-3</v>
      </c>
      <c r="Q634" s="16">
        <f t="shared" si="57"/>
        <v>0</v>
      </c>
      <c r="R634" s="18">
        <v>25.19</v>
      </c>
      <c r="S634" s="16">
        <f t="shared" si="58"/>
        <v>6.7945643485212148E-3</v>
      </c>
      <c r="T634" s="16">
        <f t="shared" si="59"/>
        <v>0</v>
      </c>
    </row>
    <row r="635" spans="11:20" x14ac:dyDescent="0.3">
      <c r="K635" s="3">
        <v>43305</v>
      </c>
      <c r="L635" s="18">
        <v>42.68</v>
      </c>
      <c r="M635" s="16">
        <f t="shared" si="54"/>
        <v>7.7922077922076838E-3</v>
      </c>
      <c r="N635" s="16">
        <f t="shared" si="55"/>
        <v>0</v>
      </c>
      <c r="O635" s="18">
        <v>100.31</v>
      </c>
      <c r="P635" s="16">
        <f t="shared" si="56"/>
        <v>1.2312039559996046E-2</v>
      </c>
      <c r="Q635" s="16">
        <f t="shared" si="57"/>
        <v>0</v>
      </c>
      <c r="R635" s="18">
        <v>25.72</v>
      </c>
      <c r="S635" s="16">
        <f t="shared" si="58"/>
        <v>2.1040095275903115E-2</v>
      </c>
      <c r="T635" s="16">
        <f t="shared" si="59"/>
        <v>0</v>
      </c>
    </row>
    <row r="636" spans="11:20" x14ac:dyDescent="0.3">
      <c r="K636" s="3">
        <v>43306</v>
      </c>
      <c r="L636" s="18">
        <v>42.52</v>
      </c>
      <c r="M636" s="16">
        <f t="shared" si="54"/>
        <v>-3.7488284910964786E-3</v>
      </c>
      <c r="N636" s="16">
        <f t="shared" si="55"/>
        <v>-3.7488284910964786E-3</v>
      </c>
      <c r="O636" s="18">
        <v>100.6</v>
      </c>
      <c r="P636" s="16">
        <f t="shared" si="56"/>
        <v>2.8910377828730294E-3</v>
      </c>
      <c r="Q636" s="16">
        <f t="shared" si="57"/>
        <v>0</v>
      </c>
      <c r="R636" s="18">
        <v>25.73</v>
      </c>
      <c r="S636" s="16">
        <f t="shared" si="58"/>
        <v>3.8880248833605968E-4</v>
      </c>
      <c r="T636" s="16">
        <f t="shared" si="59"/>
        <v>0</v>
      </c>
    </row>
    <row r="637" spans="11:20" x14ac:dyDescent="0.3">
      <c r="K637" s="3">
        <v>43307</v>
      </c>
      <c r="L637" s="18">
        <v>42.93</v>
      </c>
      <c r="M637" s="16">
        <f t="shared" si="54"/>
        <v>9.6425211665098765E-3</v>
      </c>
      <c r="N637" s="16">
        <f t="shared" si="55"/>
        <v>0</v>
      </c>
      <c r="O637" s="18">
        <v>101.06</v>
      </c>
      <c r="P637" s="16">
        <f t="shared" si="56"/>
        <v>4.5725646123260244E-3</v>
      </c>
      <c r="Q637" s="16">
        <f t="shared" si="57"/>
        <v>0</v>
      </c>
      <c r="R637" s="18">
        <v>26.09</v>
      </c>
      <c r="S637" s="16">
        <f t="shared" si="58"/>
        <v>1.3991449669646272E-2</v>
      </c>
      <c r="T637" s="16">
        <f t="shared" si="59"/>
        <v>0</v>
      </c>
    </row>
    <row r="638" spans="11:20" x14ac:dyDescent="0.3">
      <c r="K638" s="3">
        <v>43308</v>
      </c>
      <c r="L638" s="18">
        <v>43.41</v>
      </c>
      <c r="M638" s="16">
        <f t="shared" si="54"/>
        <v>1.1180992313067684E-2</v>
      </c>
      <c r="N638" s="16">
        <f t="shared" si="55"/>
        <v>0</v>
      </c>
      <c r="O638" s="18">
        <v>102.02</v>
      </c>
      <c r="P638" s="16">
        <f t="shared" si="56"/>
        <v>9.499307342172969E-3</v>
      </c>
      <c r="Q638" s="16">
        <f t="shared" si="57"/>
        <v>0</v>
      </c>
      <c r="R638" s="18">
        <v>26.24</v>
      </c>
      <c r="S638" s="16">
        <f t="shared" si="58"/>
        <v>5.7493292449213307E-3</v>
      </c>
      <c r="T638" s="16">
        <f t="shared" si="59"/>
        <v>0</v>
      </c>
    </row>
    <row r="639" spans="11:20" x14ac:dyDescent="0.3">
      <c r="K639" s="3">
        <v>43311</v>
      </c>
      <c r="L639" s="18">
        <v>43.81</v>
      </c>
      <c r="M639" s="16">
        <f t="shared" si="54"/>
        <v>9.2144667127391777E-3</v>
      </c>
      <c r="N639" s="16">
        <f t="shared" si="55"/>
        <v>0</v>
      </c>
      <c r="O639" s="18">
        <v>102.52</v>
      </c>
      <c r="P639" s="16">
        <f t="shared" si="56"/>
        <v>4.9009998039599711E-3</v>
      </c>
      <c r="Q639" s="16">
        <f t="shared" si="57"/>
        <v>0</v>
      </c>
      <c r="R639" s="18">
        <v>26.58</v>
      </c>
      <c r="S639" s="16">
        <f t="shared" si="58"/>
        <v>1.2957317073170715E-2</v>
      </c>
      <c r="T639" s="16">
        <f t="shared" si="59"/>
        <v>0</v>
      </c>
    </row>
    <row r="640" spans="11:20" x14ac:dyDescent="0.3">
      <c r="K640" s="3">
        <v>43312</v>
      </c>
      <c r="L640" s="18">
        <v>43.82</v>
      </c>
      <c r="M640" s="16">
        <f t="shared" si="54"/>
        <v>2.282583884958278E-4</v>
      </c>
      <c r="N640" s="16">
        <f t="shared" si="55"/>
        <v>0</v>
      </c>
      <c r="O640" s="18">
        <v>103.07</v>
      </c>
      <c r="P640" s="16">
        <f t="shared" si="56"/>
        <v>5.3648068669527316E-3</v>
      </c>
      <c r="Q640" s="16">
        <f t="shared" si="57"/>
        <v>0</v>
      </c>
      <c r="R640" s="18">
        <v>26.56</v>
      </c>
      <c r="S640" s="16">
        <f t="shared" si="58"/>
        <v>-7.5244544770503019E-4</v>
      </c>
      <c r="T640" s="16">
        <f t="shared" si="59"/>
        <v>-7.5244544770503019E-4</v>
      </c>
    </row>
    <row r="641" spans="11:20" x14ac:dyDescent="0.3">
      <c r="K641" s="3">
        <v>43313</v>
      </c>
      <c r="L641" s="18">
        <v>43.64</v>
      </c>
      <c r="M641" s="16">
        <f t="shared" si="54"/>
        <v>-4.1077133728890658E-3</v>
      </c>
      <c r="N641" s="16">
        <f t="shared" si="55"/>
        <v>-4.1077133728890658E-3</v>
      </c>
      <c r="O641" s="18">
        <v>102.74</v>
      </c>
      <c r="P641" s="16">
        <f t="shared" si="56"/>
        <v>-3.2017075773745907E-3</v>
      </c>
      <c r="Q641" s="16">
        <f t="shared" si="57"/>
        <v>-3.2017075773745907E-3</v>
      </c>
      <c r="R641" s="18">
        <v>26.47</v>
      </c>
      <c r="S641" s="16">
        <f t="shared" si="58"/>
        <v>-3.3885542168674565E-3</v>
      </c>
      <c r="T641" s="16">
        <f t="shared" si="59"/>
        <v>-3.3885542168674565E-3</v>
      </c>
    </row>
    <row r="642" spans="11:20" x14ac:dyDescent="0.3">
      <c r="K642" s="3">
        <v>43314</v>
      </c>
      <c r="L642" s="18">
        <v>43.35</v>
      </c>
      <c r="M642" s="16">
        <f t="shared" si="54"/>
        <v>-6.6452795600366876E-3</v>
      </c>
      <c r="N642" s="16">
        <f t="shared" si="55"/>
        <v>-6.6452795600366876E-3</v>
      </c>
      <c r="O642" s="18">
        <v>102.89</v>
      </c>
      <c r="P642" s="16">
        <f t="shared" si="56"/>
        <v>1.4599961066770195E-3</v>
      </c>
      <c r="Q642" s="16">
        <f t="shared" si="57"/>
        <v>0</v>
      </c>
      <c r="R642" s="18">
        <v>26.39</v>
      </c>
      <c r="S642" s="16">
        <f t="shared" si="58"/>
        <v>-3.0222893842084542E-3</v>
      </c>
      <c r="T642" s="16">
        <f t="shared" si="59"/>
        <v>-3.0222893842084542E-3</v>
      </c>
    </row>
    <row r="643" spans="11:20" x14ac:dyDescent="0.3">
      <c r="K643" s="3">
        <v>43315</v>
      </c>
      <c r="L643" s="18">
        <v>43.8</v>
      </c>
      <c r="M643" s="16">
        <f t="shared" si="54"/>
        <v>1.0380622837370179E-2</v>
      </c>
      <c r="N643" s="16">
        <f t="shared" si="55"/>
        <v>0</v>
      </c>
      <c r="O643" s="18">
        <v>103.62</v>
      </c>
      <c r="P643" s="16">
        <f t="shared" si="56"/>
        <v>7.0949557780153327E-3</v>
      </c>
      <c r="Q643" s="16">
        <f t="shared" si="57"/>
        <v>0</v>
      </c>
      <c r="R643" s="18">
        <v>26.65</v>
      </c>
      <c r="S643" s="16">
        <f t="shared" si="58"/>
        <v>9.8522167487684609E-3</v>
      </c>
      <c r="T643" s="16">
        <f t="shared" si="59"/>
        <v>0</v>
      </c>
    </row>
    <row r="644" spans="11:20" x14ac:dyDescent="0.3">
      <c r="K644" s="3">
        <v>43318</v>
      </c>
      <c r="L644" s="18">
        <v>44.16</v>
      </c>
      <c r="M644" s="16">
        <f t="shared" ref="M644:M707" si="60">L644/L643-1</f>
        <v>8.2191780821918581E-3</v>
      </c>
      <c r="N644" s="16">
        <f t="shared" ref="N644:N707" si="61">IF(M644&gt;0,0,M644)</f>
        <v>0</v>
      </c>
      <c r="O644" s="18">
        <v>103.74</v>
      </c>
      <c r="P644" s="16">
        <f t="shared" ref="P644:P707" si="62">O644/O643-1</f>
        <v>1.1580775911985697E-3</v>
      </c>
      <c r="Q644" s="16">
        <f t="shared" ref="Q644:Q707" si="63">IF(P644&gt;0,0,P644)</f>
        <v>0</v>
      </c>
      <c r="R644" s="18">
        <v>26.79</v>
      </c>
      <c r="S644" s="16">
        <f t="shared" ref="S644:S707" si="64">R644/R643-1</f>
        <v>5.2532833020637604E-3</v>
      </c>
      <c r="T644" s="16">
        <f t="shared" ref="T644:T707" si="65">IF(S644&gt;0,0,S644)</f>
        <v>0</v>
      </c>
    </row>
    <row r="645" spans="11:20" x14ac:dyDescent="0.3">
      <c r="K645" s="3">
        <v>43319</v>
      </c>
      <c r="L645" s="18">
        <v>44.12</v>
      </c>
      <c r="M645" s="16">
        <f t="shared" si="60"/>
        <v>-9.0579710144922387E-4</v>
      </c>
      <c r="N645" s="16">
        <f t="shared" si="61"/>
        <v>-9.0579710144922387E-4</v>
      </c>
      <c r="O645" s="18">
        <v>103.14</v>
      </c>
      <c r="P645" s="16">
        <f t="shared" si="62"/>
        <v>-5.7836899942163011E-3</v>
      </c>
      <c r="Q645" s="16">
        <f t="shared" si="63"/>
        <v>-5.7836899942163011E-3</v>
      </c>
      <c r="R645" s="18">
        <v>26.78</v>
      </c>
      <c r="S645" s="16">
        <f t="shared" si="64"/>
        <v>-3.7327360955574651E-4</v>
      </c>
      <c r="T645" s="16">
        <f t="shared" si="65"/>
        <v>-3.7327360955574651E-4</v>
      </c>
    </row>
    <row r="646" spans="11:20" x14ac:dyDescent="0.3">
      <c r="K646" s="3">
        <v>43320</v>
      </c>
      <c r="L646" s="18">
        <v>44.27</v>
      </c>
      <c r="M646" s="16">
        <f t="shared" si="60"/>
        <v>3.3998186763373184E-3</v>
      </c>
      <c r="N646" s="16">
        <f t="shared" si="61"/>
        <v>0</v>
      </c>
      <c r="O646" s="18">
        <v>103.31</v>
      </c>
      <c r="P646" s="16">
        <f t="shared" si="62"/>
        <v>1.6482451037425072E-3</v>
      </c>
      <c r="Q646" s="16">
        <f t="shared" si="63"/>
        <v>0</v>
      </c>
      <c r="R646" s="18">
        <v>26.83</v>
      </c>
      <c r="S646" s="16">
        <f t="shared" si="64"/>
        <v>1.8670649738610212E-3</v>
      </c>
      <c r="T646" s="16">
        <f t="shared" si="65"/>
        <v>0</v>
      </c>
    </row>
    <row r="647" spans="11:20" x14ac:dyDescent="0.3">
      <c r="K647" s="3">
        <v>43321</v>
      </c>
      <c r="L647" s="18">
        <v>44.52</v>
      </c>
      <c r="M647" s="16">
        <f t="shared" si="60"/>
        <v>5.6471651231082554E-3</v>
      </c>
      <c r="N647" s="16">
        <f t="shared" si="61"/>
        <v>0</v>
      </c>
      <c r="O647" s="18">
        <v>103.69</v>
      </c>
      <c r="P647" s="16">
        <f t="shared" si="62"/>
        <v>3.6782499274028435E-3</v>
      </c>
      <c r="Q647" s="16">
        <f t="shared" si="63"/>
        <v>0</v>
      </c>
      <c r="R647" s="18">
        <v>26.9</v>
      </c>
      <c r="S647" s="16">
        <f t="shared" si="64"/>
        <v>2.6090197540067361E-3</v>
      </c>
      <c r="T647" s="16">
        <f t="shared" si="65"/>
        <v>0</v>
      </c>
    </row>
    <row r="648" spans="11:20" x14ac:dyDescent="0.3">
      <c r="K648" s="3">
        <v>43322</v>
      </c>
      <c r="L648" s="18">
        <v>44.23</v>
      </c>
      <c r="M648" s="16">
        <f t="shared" si="60"/>
        <v>-6.5139263252471657E-3</v>
      </c>
      <c r="N648" s="16">
        <f t="shared" si="61"/>
        <v>-6.5139263252471657E-3</v>
      </c>
      <c r="O648" s="18">
        <v>103.05</v>
      </c>
      <c r="P648" s="16">
        <f t="shared" si="62"/>
        <v>-6.1722441894107583E-3</v>
      </c>
      <c r="Q648" s="16">
        <f t="shared" si="63"/>
        <v>-6.1722441894107583E-3</v>
      </c>
      <c r="R648" s="18">
        <v>26.64</v>
      </c>
      <c r="S648" s="16">
        <f t="shared" si="64"/>
        <v>-9.665427509293556E-3</v>
      </c>
      <c r="T648" s="16">
        <f t="shared" si="65"/>
        <v>-9.665427509293556E-3</v>
      </c>
    </row>
    <row r="649" spans="11:20" x14ac:dyDescent="0.3">
      <c r="K649" s="3">
        <v>43325</v>
      </c>
      <c r="L649" s="18">
        <v>43.83</v>
      </c>
      <c r="M649" s="16">
        <f t="shared" si="60"/>
        <v>-9.0436355414876823E-3</v>
      </c>
      <c r="N649" s="16">
        <f t="shared" si="61"/>
        <v>-9.0436355414876823E-3</v>
      </c>
      <c r="O649" s="18">
        <v>102.72</v>
      </c>
      <c r="P649" s="16">
        <f t="shared" si="62"/>
        <v>-3.2023289665210619E-3</v>
      </c>
      <c r="Q649" s="16">
        <f t="shared" si="63"/>
        <v>-3.2023289665210619E-3</v>
      </c>
      <c r="R649" s="18">
        <v>26.47</v>
      </c>
      <c r="S649" s="16">
        <f t="shared" si="64"/>
        <v>-6.3813813813814457E-3</v>
      </c>
      <c r="T649" s="16">
        <f t="shared" si="65"/>
        <v>-6.3813813813814457E-3</v>
      </c>
    </row>
    <row r="650" spans="11:20" x14ac:dyDescent="0.3">
      <c r="K650" s="3">
        <v>43326</v>
      </c>
      <c r="L650" s="18">
        <v>44.14</v>
      </c>
      <c r="M650" s="16">
        <f t="shared" si="60"/>
        <v>7.0727812000912493E-3</v>
      </c>
      <c r="N650" s="16">
        <f t="shared" si="61"/>
        <v>0</v>
      </c>
      <c r="O650" s="18">
        <v>103.16</v>
      </c>
      <c r="P650" s="16">
        <f t="shared" si="62"/>
        <v>4.2834890965732786E-3</v>
      </c>
      <c r="Q650" s="16">
        <f t="shared" si="63"/>
        <v>0</v>
      </c>
      <c r="R650" s="18">
        <v>26.56</v>
      </c>
      <c r="S650" s="16">
        <f t="shared" si="64"/>
        <v>3.4000755572345387E-3</v>
      </c>
      <c r="T650" s="16">
        <f t="shared" si="65"/>
        <v>0</v>
      </c>
    </row>
    <row r="651" spans="11:20" x14ac:dyDescent="0.3">
      <c r="K651" s="3">
        <v>43328</v>
      </c>
      <c r="L651" s="18">
        <v>44.06</v>
      </c>
      <c r="M651" s="16">
        <f t="shared" si="60"/>
        <v>-1.8124150430448571E-3</v>
      </c>
      <c r="N651" s="16">
        <f t="shared" si="61"/>
        <v>-1.8124150430448571E-3</v>
      </c>
      <c r="O651" s="18">
        <v>102.64</v>
      </c>
      <c r="P651" s="16">
        <f t="shared" si="62"/>
        <v>-5.0407134548273724E-3</v>
      </c>
      <c r="Q651" s="16">
        <f t="shared" si="63"/>
        <v>-5.0407134548273724E-3</v>
      </c>
      <c r="R651" s="18">
        <v>26.43</v>
      </c>
      <c r="S651" s="16">
        <f t="shared" si="64"/>
        <v>-4.8945783132530174E-3</v>
      </c>
      <c r="T651" s="16">
        <f t="shared" si="65"/>
        <v>-4.8945783132530174E-3</v>
      </c>
    </row>
    <row r="652" spans="11:20" x14ac:dyDescent="0.3">
      <c r="K652" s="3">
        <v>43329</v>
      </c>
      <c r="L652" s="18">
        <v>44.4</v>
      </c>
      <c r="M652" s="16">
        <f t="shared" si="60"/>
        <v>7.7167498865182704E-3</v>
      </c>
      <c r="N652" s="16">
        <f t="shared" si="61"/>
        <v>0</v>
      </c>
      <c r="O652" s="18">
        <v>103.33</v>
      </c>
      <c r="P652" s="16">
        <f t="shared" si="62"/>
        <v>6.7225253312548361E-3</v>
      </c>
      <c r="Q652" s="16">
        <f t="shared" si="63"/>
        <v>0</v>
      </c>
      <c r="R652" s="18">
        <v>26.7</v>
      </c>
      <c r="S652" s="16">
        <f t="shared" si="64"/>
        <v>1.0215664018161208E-2</v>
      </c>
      <c r="T652" s="16">
        <f t="shared" si="65"/>
        <v>0</v>
      </c>
    </row>
    <row r="653" spans="11:20" x14ac:dyDescent="0.3">
      <c r="K653" s="3">
        <v>43332</v>
      </c>
      <c r="L653" s="18">
        <v>44.71</v>
      </c>
      <c r="M653" s="16">
        <f t="shared" si="60"/>
        <v>6.9819819819820772E-3</v>
      </c>
      <c r="N653" s="16">
        <f t="shared" si="61"/>
        <v>0</v>
      </c>
      <c r="O653" s="18">
        <v>103.6</v>
      </c>
      <c r="P653" s="16">
        <f t="shared" si="62"/>
        <v>2.6129875157263616E-3</v>
      </c>
      <c r="Q653" s="16">
        <f t="shared" si="63"/>
        <v>0</v>
      </c>
      <c r="R653" s="18">
        <v>26.82</v>
      </c>
      <c r="S653" s="16">
        <f t="shared" si="64"/>
        <v>4.4943820224718767E-3</v>
      </c>
      <c r="T653" s="16">
        <f t="shared" si="65"/>
        <v>0</v>
      </c>
    </row>
    <row r="654" spans="11:20" x14ac:dyDescent="0.3">
      <c r="K654" s="3">
        <v>43333</v>
      </c>
      <c r="L654" s="18">
        <v>44.86</v>
      </c>
      <c r="M654" s="16">
        <f t="shared" si="60"/>
        <v>3.3549541489599211E-3</v>
      </c>
      <c r="N654" s="16">
        <f t="shared" si="61"/>
        <v>0</v>
      </c>
      <c r="O654" s="18">
        <v>104.21</v>
      </c>
      <c r="P654" s="16">
        <f t="shared" si="62"/>
        <v>5.8880308880309151E-3</v>
      </c>
      <c r="Q654" s="16">
        <f t="shared" si="63"/>
        <v>0</v>
      </c>
      <c r="R654" s="18">
        <v>26.86</v>
      </c>
      <c r="S654" s="16">
        <f t="shared" si="64"/>
        <v>1.491424310216205E-3</v>
      </c>
      <c r="T654" s="16">
        <f t="shared" si="65"/>
        <v>0</v>
      </c>
    </row>
    <row r="655" spans="11:20" x14ac:dyDescent="0.3">
      <c r="K655" s="3">
        <v>43335</v>
      </c>
      <c r="L655" s="18">
        <v>44.84</v>
      </c>
      <c r="M655" s="16">
        <f t="shared" si="60"/>
        <v>-4.4583147570209647E-4</v>
      </c>
      <c r="N655" s="16">
        <f t="shared" si="61"/>
        <v>-4.4583147570209647E-4</v>
      </c>
      <c r="O655" s="18">
        <v>104.19</v>
      </c>
      <c r="P655" s="16">
        <f t="shared" si="62"/>
        <v>-1.9192016121294397E-4</v>
      </c>
      <c r="Q655" s="16">
        <f t="shared" si="63"/>
        <v>-1.9192016121294397E-4</v>
      </c>
      <c r="R655" s="18">
        <v>26.87</v>
      </c>
      <c r="S655" s="16">
        <f t="shared" si="64"/>
        <v>3.7230081906192147E-4</v>
      </c>
      <c r="T655" s="16">
        <f t="shared" si="65"/>
        <v>0</v>
      </c>
    </row>
    <row r="656" spans="11:20" x14ac:dyDescent="0.3">
      <c r="K656" s="3">
        <v>43336</v>
      </c>
      <c r="L656" s="18">
        <v>44.76</v>
      </c>
      <c r="M656" s="16">
        <f t="shared" si="60"/>
        <v>-1.784121320249854E-3</v>
      </c>
      <c r="N656" s="16">
        <f t="shared" si="61"/>
        <v>-1.784121320249854E-3</v>
      </c>
      <c r="O656" s="18">
        <v>103.8</v>
      </c>
      <c r="P656" s="16">
        <f t="shared" si="62"/>
        <v>-3.7431615318168632E-3</v>
      </c>
      <c r="Q656" s="16">
        <f t="shared" si="63"/>
        <v>-3.7431615318168632E-3</v>
      </c>
      <c r="R656" s="18">
        <v>26.92</v>
      </c>
      <c r="S656" s="16">
        <f t="shared" si="64"/>
        <v>1.8608113137328353E-3</v>
      </c>
      <c r="T656" s="16">
        <f t="shared" si="65"/>
        <v>0</v>
      </c>
    </row>
    <row r="657" spans="11:20" x14ac:dyDescent="0.3">
      <c r="K657" s="3">
        <v>43339</v>
      </c>
      <c r="L657" s="18">
        <v>45.36</v>
      </c>
      <c r="M657" s="16">
        <f t="shared" si="60"/>
        <v>1.3404825737265424E-2</v>
      </c>
      <c r="N657" s="16">
        <f t="shared" si="61"/>
        <v>0</v>
      </c>
      <c r="O657" s="18">
        <v>104.19</v>
      </c>
      <c r="P657" s="16">
        <f t="shared" si="62"/>
        <v>3.7572254335260791E-3</v>
      </c>
      <c r="Q657" s="16">
        <f t="shared" si="63"/>
        <v>0</v>
      </c>
      <c r="R657" s="18">
        <v>26.87</v>
      </c>
      <c r="S657" s="16">
        <f t="shared" si="64"/>
        <v>-1.857355126300142E-3</v>
      </c>
      <c r="T657" s="16">
        <f t="shared" si="65"/>
        <v>-1.857355126300142E-3</v>
      </c>
    </row>
    <row r="658" spans="11:20" x14ac:dyDescent="0.3">
      <c r="K658" s="3">
        <v>43340</v>
      </c>
      <c r="L658" s="18">
        <v>45.45</v>
      </c>
      <c r="M658" s="16">
        <f t="shared" si="60"/>
        <v>1.9841269841269771E-3</v>
      </c>
      <c r="N658" s="16">
        <f t="shared" si="61"/>
        <v>0</v>
      </c>
      <c r="O658" s="18">
        <v>103.87</v>
      </c>
      <c r="P658" s="16">
        <f t="shared" si="62"/>
        <v>-3.07131202610611E-3</v>
      </c>
      <c r="Q658" s="16">
        <f t="shared" si="63"/>
        <v>-3.07131202610611E-3</v>
      </c>
      <c r="R658" s="18">
        <v>26.82</v>
      </c>
      <c r="S658" s="16">
        <f t="shared" si="64"/>
        <v>-1.8608113137328353E-3</v>
      </c>
      <c r="T658" s="16">
        <f t="shared" si="65"/>
        <v>-1.8608113137328353E-3</v>
      </c>
    </row>
    <row r="659" spans="11:20" x14ac:dyDescent="0.3">
      <c r="K659" s="3">
        <v>43341</v>
      </c>
      <c r="L659" s="18">
        <v>45.35</v>
      </c>
      <c r="M659" s="16">
        <f t="shared" si="60"/>
        <v>-2.2002200220022639E-3</v>
      </c>
      <c r="N659" s="16">
        <f t="shared" si="61"/>
        <v>-2.2002200220022639E-3</v>
      </c>
      <c r="O659" s="18">
        <v>103.75</v>
      </c>
      <c r="P659" s="16">
        <f t="shared" si="62"/>
        <v>-1.1552902666795983E-3</v>
      </c>
      <c r="Q659" s="16">
        <f t="shared" si="63"/>
        <v>-1.1552902666795983E-3</v>
      </c>
      <c r="R659" s="18">
        <v>26.86</v>
      </c>
      <c r="S659" s="16">
        <f t="shared" si="64"/>
        <v>1.491424310216205E-3</v>
      </c>
      <c r="T659" s="16">
        <f t="shared" si="65"/>
        <v>0</v>
      </c>
    </row>
    <row r="660" spans="11:20" x14ac:dyDescent="0.3">
      <c r="K660" s="3">
        <v>43342</v>
      </c>
      <c r="L660" s="18">
        <v>45.47</v>
      </c>
      <c r="M660" s="16">
        <f t="shared" si="60"/>
        <v>2.6460859977948115E-3</v>
      </c>
      <c r="N660" s="16">
        <f t="shared" si="61"/>
        <v>0</v>
      </c>
      <c r="O660" s="18">
        <v>104.53</v>
      </c>
      <c r="P660" s="16">
        <f t="shared" si="62"/>
        <v>7.5180722891565743E-3</v>
      </c>
      <c r="Q660" s="16">
        <f t="shared" si="63"/>
        <v>0</v>
      </c>
      <c r="R660" s="18">
        <v>27.02</v>
      </c>
      <c r="S660" s="16">
        <f t="shared" si="64"/>
        <v>5.9568131049887452E-3</v>
      </c>
      <c r="T660" s="16">
        <f t="shared" si="65"/>
        <v>0</v>
      </c>
    </row>
    <row r="661" spans="11:20" x14ac:dyDescent="0.3">
      <c r="K661" s="3">
        <v>43343</v>
      </c>
      <c r="L661" s="18">
        <v>45.63</v>
      </c>
      <c r="M661" s="16">
        <f t="shared" si="60"/>
        <v>3.5188036067737016E-3</v>
      </c>
      <c r="N661" s="16">
        <f t="shared" si="61"/>
        <v>0</v>
      </c>
      <c r="O661" s="18">
        <v>104.66</v>
      </c>
      <c r="P661" s="16">
        <f t="shared" si="62"/>
        <v>1.2436621065723408E-3</v>
      </c>
      <c r="Q661" s="16">
        <f t="shared" si="63"/>
        <v>0</v>
      </c>
      <c r="R661" s="18">
        <v>27.18</v>
      </c>
      <c r="S661" s="16">
        <f t="shared" si="64"/>
        <v>5.9215396002960663E-3</v>
      </c>
      <c r="T661" s="16">
        <f t="shared" si="65"/>
        <v>0</v>
      </c>
    </row>
    <row r="662" spans="11:20" x14ac:dyDescent="0.3">
      <c r="K662" s="3">
        <v>43346</v>
      </c>
      <c r="L662" s="18">
        <v>45.29</v>
      </c>
      <c r="M662" s="16">
        <f t="shared" si="60"/>
        <v>-7.4512382204691141E-3</v>
      </c>
      <c r="N662" s="16">
        <f t="shared" si="61"/>
        <v>-7.4512382204691141E-3</v>
      </c>
      <c r="O662" s="18">
        <v>104.65</v>
      </c>
      <c r="P662" s="16">
        <f t="shared" si="62"/>
        <v>-9.5547487101055317E-5</v>
      </c>
      <c r="Q662" s="16">
        <f t="shared" si="63"/>
        <v>-9.5547487101055317E-5</v>
      </c>
      <c r="R662" s="18">
        <v>27.11</v>
      </c>
      <c r="S662" s="16">
        <f t="shared" si="64"/>
        <v>-2.5754231052244059E-3</v>
      </c>
      <c r="T662" s="16">
        <f t="shared" si="65"/>
        <v>-2.5754231052244059E-3</v>
      </c>
    </row>
    <row r="663" spans="11:20" x14ac:dyDescent="0.3">
      <c r="K663" s="3">
        <v>43347</v>
      </c>
      <c r="L663" s="18">
        <v>44.8</v>
      </c>
      <c r="M663" s="16">
        <f t="shared" si="60"/>
        <v>-1.0819165378670781E-2</v>
      </c>
      <c r="N663" s="16">
        <f t="shared" si="61"/>
        <v>-1.0819165378670781E-2</v>
      </c>
      <c r="O663" s="18">
        <v>102.7</v>
      </c>
      <c r="P663" s="16">
        <f t="shared" si="62"/>
        <v>-1.8633540372670843E-2</v>
      </c>
      <c r="Q663" s="16">
        <f t="shared" si="63"/>
        <v>-1.8633540372670843E-2</v>
      </c>
      <c r="R663" s="18">
        <v>26.67</v>
      </c>
      <c r="S663" s="16">
        <f t="shared" si="64"/>
        <v>-1.6230173367760892E-2</v>
      </c>
      <c r="T663" s="16">
        <f t="shared" si="65"/>
        <v>-1.6230173367760892E-2</v>
      </c>
    </row>
    <row r="664" spans="11:20" x14ac:dyDescent="0.3">
      <c r="K664" s="3">
        <v>43348</v>
      </c>
      <c r="L664" s="18">
        <v>44.8</v>
      </c>
      <c r="M664" s="16">
        <f t="shared" si="60"/>
        <v>0</v>
      </c>
      <c r="N664" s="16">
        <f t="shared" si="61"/>
        <v>0</v>
      </c>
      <c r="O664" s="18">
        <v>102.49</v>
      </c>
      <c r="P664" s="16">
        <f t="shared" si="62"/>
        <v>-2.0447906523857196E-3</v>
      </c>
      <c r="Q664" s="16">
        <f t="shared" si="63"/>
        <v>-2.0447906523857196E-3</v>
      </c>
      <c r="R664" s="18">
        <v>26.62</v>
      </c>
      <c r="S664" s="16">
        <f t="shared" si="64"/>
        <v>-1.8747656542932312E-3</v>
      </c>
      <c r="T664" s="16">
        <f t="shared" si="65"/>
        <v>-1.8747656542932312E-3</v>
      </c>
    </row>
    <row r="665" spans="11:20" x14ac:dyDescent="0.3">
      <c r="K665" s="3">
        <v>43349</v>
      </c>
      <c r="L665" s="18">
        <v>44.92</v>
      </c>
      <c r="M665" s="16">
        <f t="shared" si="60"/>
        <v>2.6785714285715301E-3</v>
      </c>
      <c r="N665" s="16">
        <f t="shared" si="61"/>
        <v>0</v>
      </c>
      <c r="O665" s="18">
        <v>102.78</v>
      </c>
      <c r="P665" s="16">
        <f t="shared" si="62"/>
        <v>2.8295443457899694E-3</v>
      </c>
      <c r="Q665" s="16">
        <f t="shared" si="63"/>
        <v>0</v>
      </c>
      <c r="R665" s="18">
        <v>26.66</v>
      </c>
      <c r="S665" s="16">
        <f t="shared" si="64"/>
        <v>1.5026296018030294E-3</v>
      </c>
      <c r="T665" s="16">
        <f t="shared" si="65"/>
        <v>0</v>
      </c>
    </row>
    <row r="666" spans="11:20" x14ac:dyDescent="0.3">
      <c r="K666" s="3">
        <v>43350</v>
      </c>
      <c r="L666" s="18">
        <v>45.22</v>
      </c>
      <c r="M666" s="16">
        <f t="shared" si="60"/>
        <v>6.6785396260016228E-3</v>
      </c>
      <c r="N666" s="16">
        <f t="shared" si="61"/>
        <v>0</v>
      </c>
      <c r="O666" s="18">
        <v>103.61</v>
      </c>
      <c r="P666" s="16">
        <f t="shared" si="62"/>
        <v>8.0755010702471264E-3</v>
      </c>
      <c r="Q666" s="16">
        <f t="shared" si="63"/>
        <v>0</v>
      </c>
      <c r="R666" s="18">
        <v>26.68</v>
      </c>
      <c r="S666" s="16">
        <f t="shared" si="64"/>
        <v>7.5018754688671585E-4</v>
      </c>
      <c r="T666" s="16">
        <f t="shared" si="65"/>
        <v>0</v>
      </c>
    </row>
    <row r="667" spans="11:20" x14ac:dyDescent="0.3">
      <c r="K667" s="3">
        <v>43353</v>
      </c>
      <c r="L667" s="18">
        <v>44.75</v>
      </c>
      <c r="M667" s="16">
        <f t="shared" si="60"/>
        <v>-1.0393631136665138E-2</v>
      </c>
      <c r="N667" s="16">
        <f t="shared" si="61"/>
        <v>-1.0393631136665138E-2</v>
      </c>
      <c r="O667" s="18">
        <v>102.54</v>
      </c>
      <c r="P667" s="16">
        <f t="shared" si="62"/>
        <v>-1.0327188495318884E-2</v>
      </c>
      <c r="Q667" s="16">
        <f t="shared" si="63"/>
        <v>-1.0327188495318884E-2</v>
      </c>
      <c r="R667" s="18">
        <v>26.32</v>
      </c>
      <c r="S667" s="16">
        <f t="shared" si="64"/>
        <v>-1.3493253373313308E-2</v>
      </c>
      <c r="T667" s="16">
        <f t="shared" si="65"/>
        <v>-1.3493253373313308E-2</v>
      </c>
    </row>
    <row r="668" spans="11:20" x14ac:dyDescent="0.3">
      <c r="K668" s="3">
        <v>43354</v>
      </c>
      <c r="L668" s="18">
        <v>44.21</v>
      </c>
      <c r="M668" s="16">
        <f t="shared" si="60"/>
        <v>-1.2067039106145261E-2</v>
      </c>
      <c r="N668" s="16">
        <f t="shared" si="61"/>
        <v>-1.2067039106145261E-2</v>
      </c>
      <c r="O668" s="18">
        <v>101.4</v>
      </c>
      <c r="P668" s="16">
        <f t="shared" si="62"/>
        <v>-1.1117612638970154E-2</v>
      </c>
      <c r="Q668" s="16">
        <f t="shared" si="63"/>
        <v>-1.1117612638970154E-2</v>
      </c>
      <c r="R668" s="18">
        <v>25.95</v>
      </c>
      <c r="S668" s="16">
        <f t="shared" si="64"/>
        <v>-1.4057750759878473E-2</v>
      </c>
      <c r="T668" s="16">
        <f t="shared" si="65"/>
        <v>-1.4057750759878473E-2</v>
      </c>
    </row>
    <row r="669" spans="11:20" x14ac:dyDescent="0.3">
      <c r="K669" s="3">
        <v>43355</v>
      </c>
      <c r="L669" s="18">
        <v>44.43</v>
      </c>
      <c r="M669" s="16">
        <f t="shared" si="60"/>
        <v>4.9762497172585185E-3</v>
      </c>
      <c r="N669" s="16">
        <f t="shared" si="61"/>
        <v>0</v>
      </c>
      <c r="O669" s="18">
        <v>101.55</v>
      </c>
      <c r="P669" s="16">
        <f t="shared" si="62"/>
        <v>1.4792899408282434E-3</v>
      </c>
      <c r="Q669" s="16">
        <f t="shared" si="63"/>
        <v>0</v>
      </c>
      <c r="R669" s="18">
        <v>25.84</v>
      </c>
      <c r="S669" s="16">
        <f t="shared" si="64"/>
        <v>-4.2389210019267987E-3</v>
      </c>
      <c r="T669" s="16">
        <f t="shared" si="65"/>
        <v>-4.2389210019267987E-3</v>
      </c>
    </row>
    <row r="670" spans="11:20" x14ac:dyDescent="0.3">
      <c r="K670" s="3">
        <v>43357</v>
      </c>
      <c r="L670" s="18">
        <v>45.07</v>
      </c>
      <c r="M670" s="16">
        <f t="shared" si="60"/>
        <v>1.4404681521494433E-2</v>
      </c>
      <c r="N670" s="16">
        <f t="shared" si="61"/>
        <v>0</v>
      </c>
      <c r="O670" s="18">
        <v>102.81</v>
      </c>
      <c r="P670" s="16">
        <f t="shared" si="62"/>
        <v>1.2407680945347277E-2</v>
      </c>
      <c r="Q670" s="16">
        <f t="shared" si="63"/>
        <v>0</v>
      </c>
      <c r="R670" s="18">
        <v>26.19</v>
      </c>
      <c r="S670" s="16">
        <f t="shared" si="64"/>
        <v>1.3544891640866918E-2</v>
      </c>
      <c r="T670" s="16">
        <f t="shared" si="65"/>
        <v>0</v>
      </c>
    </row>
    <row r="671" spans="11:20" x14ac:dyDescent="0.3">
      <c r="K671" s="3">
        <v>43360</v>
      </c>
      <c r="L671" s="18">
        <v>44.69</v>
      </c>
      <c r="M671" s="16">
        <f t="shared" si="60"/>
        <v>-8.431329043709801E-3</v>
      </c>
      <c r="N671" s="16">
        <f t="shared" si="61"/>
        <v>-8.431329043709801E-3</v>
      </c>
      <c r="O671" s="18">
        <v>102.41</v>
      </c>
      <c r="P671" s="16">
        <f t="shared" si="62"/>
        <v>-3.8906721136077183E-3</v>
      </c>
      <c r="Q671" s="16">
        <f t="shared" si="63"/>
        <v>-3.8906721136077183E-3</v>
      </c>
      <c r="R671" s="18">
        <v>26.08</v>
      </c>
      <c r="S671" s="16">
        <f t="shared" si="64"/>
        <v>-4.2000763650249517E-3</v>
      </c>
      <c r="T671" s="16">
        <f t="shared" si="65"/>
        <v>-4.2000763650249517E-3</v>
      </c>
    </row>
    <row r="672" spans="11:20" x14ac:dyDescent="0.3">
      <c r="K672" s="3">
        <v>43361</v>
      </c>
      <c r="L672" s="18">
        <v>44.13</v>
      </c>
      <c r="M672" s="16">
        <f t="shared" si="60"/>
        <v>-1.2530767509509877E-2</v>
      </c>
      <c r="N672" s="16">
        <f t="shared" si="61"/>
        <v>-1.2530767509509877E-2</v>
      </c>
      <c r="O672" s="18">
        <v>101.13</v>
      </c>
      <c r="P672" s="16">
        <f t="shared" si="62"/>
        <v>-1.2498779416072692E-2</v>
      </c>
      <c r="Q672" s="16">
        <f t="shared" si="63"/>
        <v>-1.2498779416072692E-2</v>
      </c>
      <c r="R672" s="18">
        <v>25.68</v>
      </c>
      <c r="S672" s="16">
        <f t="shared" si="64"/>
        <v>-1.5337423312883347E-2</v>
      </c>
      <c r="T672" s="16">
        <f t="shared" si="65"/>
        <v>-1.5337423312883347E-2</v>
      </c>
    </row>
    <row r="673" spans="11:20" x14ac:dyDescent="0.3">
      <c r="K673" s="3">
        <v>43362</v>
      </c>
      <c r="L673" s="18">
        <v>44.08</v>
      </c>
      <c r="M673" s="16">
        <f t="shared" si="60"/>
        <v>-1.1330160888285423E-3</v>
      </c>
      <c r="N673" s="16">
        <f t="shared" si="61"/>
        <v>-1.1330160888285423E-3</v>
      </c>
      <c r="O673" s="18">
        <v>100.93</v>
      </c>
      <c r="P673" s="16">
        <f t="shared" si="62"/>
        <v>-1.9776525264509903E-3</v>
      </c>
      <c r="Q673" s="16">
        <f t="shared" si="63"/>
        <v>-1.9776525264509903E-3</v>
      </c>
      <c r="R673" s="18">
        <v>25.47</v>
      </c>
      <c r="S673" s="16">
        <f t="shared" si="64"/>
        <v>-8.1775700934579865E-3</v>
      </c>
      <c r="T673" s="16">
        <f t="shared" si="65"/>
        <v>-8.1775700934579865E-3</v>
      </c>
    </row>
    <row r="674" spans="11:20" x14ac:dyDescent="0.3">
      <c r="K674" s="3">
        <v>43364</v>
      </c>
      <c r="L674" s="18">
        <v>43.87</v>
      </c>
      <c r="M674" s="16">
        <f t="shared" si="60"/>
        <v>-4.7640653357532425E-3</v>
      </c>
      <c r="N674" s="16">
        <f t="shared" si="61"/>
        <v>-4.7640653357532425E-3</v>
      </c>
      <c r="O674" s="18">
        <v>99.58</v>
      </c>
      <c r="P674" s="16">
        <f t="shared" si="62"/>
        <v>-1.3375606856237066E-2</v>
      </c>
      <c r="Q674" s="16">
        <f t="shared" si="63"/>
        <v>-1.3375606856237066E-2</v>
      </c>
      <c r="R674" s="18">
        <v>24.97</v>
      </c>
      <c r="S674" s="16">
        <f t="shared" si="64"/>
        <v>-1.9630938358853545E-2</v>
      </c>
      <c r="T674" s="16">
        <f t="shared" si="65"/>
        <v>-1.9630938358853545E-2</v>
      </c>
    </row>
    <row r="675" spans="11:20" x14ac:dyDescent="0.3">
      <c r="K675" s="3">
        <v>43367</v>
      </c>
      <c r="L675" s="18">
        <v>43.02</v>
      </c>
      <c r="M675" s="16">
        <f t="shared" si="60"/>
        <v>-1.9375427399133671E-2</v>
      </c>
      <c r="N675" s="16">
        <f t="shared" si="61"/>
        <v>-1.9375427399133671E-2</v>
      </c>
      <c r="O675" s="18">
        <v>98.1</v>
      </c>
      <c r="P675" s="16">
        <f t="shared" si="62"/>
        <v>-1.4862422173127166E-2</v>
      </c>
      <c r="Q675" s="16">
        <f t="shared" si="63"/>
        <v>-1.4862422173127166E-2</v>
      </c>
      <c r="R675" s="18">
        <v>24.45</v>
      </c>
      <c r="S675" s="16">
        <f t="shared" si="64"/>
        <v>-2.0824989987985543E-2</v>
      </c>
      <c r="T675" s="16">
        <f t="shared" si="65"/>
        <v>-2.0824989987985543E-2</v>
      </c>
    </row>
    <row r="676" spans="11:20" x14ac:dyDescent="0.3">
      <c r="K676" s="3">
        <v>43368</v>
      </c>
      <c r="L676" s="18">
        <v>43.51</v>
      </c>
      <c r="M676" s="16">
        <f t="shared" si="60"/>
        <v>1.1390051139005042E-2</v>
      </c>
      <c r="N676" s="16">
        <f t="shared" si="61"/>
        <v>0</v>
      </c>
      <c r="O676" s="18">
        <v>98.08</v>
      </c>
      <c r="P676" s="16">
        <f t="shared" si="62"/>
        <v>-2.0387359836893104E-4</v>
      </c>
      <c r="Q676" s="16">
        <f t="shared" si="63"/>
        <v>-2.0387359836893104E-4</v>
      </c>
      <c r="R676" s="18">
        <v>24.4</v>
      </c>
      <c r="S676" s="16">
        <f t="shared" si="64"/>
        <v>-2.044989775051187E-3</v>
      </c>
      <c r="T676" s="16">
        <f t="shared" si="65"/>
        <v>-2.044989775051187E-3</v>
      </c>
    </row>
    <row r="677" spans="11:20" x14ac:dyDescent="0.3">
      <c r="K677" s="3">
        <v>43369</v>
      </c>
      <c r="L677" s="18">
        <v>43.37</v>
      </c>
      <c r="M677" s="16">
        <f t="shared" si="60"/>
        <v>-3.217651114686304E-3</v>
      </c>
      <c r="N677" s="16">
        <f t="shared" si="61"/>
        <v>-3.217651114686304E-3</v>
      </c>
      <c r="O677" s="18">
        <v>98.55</v>
      </c>
      <c r="P677" s="16">
        <f t="shared" si="62"/>
        <v>4.7920065252855526E-3</v>
      </c>
      <c r="Q677" s="16">
        <f t="shared" si="63"/>
        <v>0</v>
      </c>
      <c r="R677" s="18">
        <v>24.28</v>
      </c>
      <c r="S677" s="16">
        <f t="shared" si="64"/>
        <v>-4.9180327868851847E-3</v>
      </c>
      <c r="T677" s="16">
        <f t="shared" si="65"/>
        <v>-4.9180327868851847E-3</v>
      </c>
    </row>
    <row r="678" spans="11:20" x14ac:dyDescent="0.3">
      <c r="K678" s="3">
        <v>43370</v>
      </c>
      <c r="L678" s="18">
        <v>43.03</v>
      </c>
      <c r="M678" s="16">
        <f t="shared" si="60"/>
        <v>-7.839520405810374E-3</v>
      </c>
      <c r="N678" s="16">
        <f t="shared" si="61"/>
        <v>-7.839520405810374E-3</v>
      </c>
      <c r="O678" s="18">
        <v>97.08</v>
      </c>
      <c r="P678" s="16">
        <f t="shared" si="62"/>
        <v>-1.491628614916285E-2</v>
      </c>
      <c r="Q678" s="16">
        <f t="shared" si="63"/>
        <v>-1.491628614916285E-2</v>
      </c>
      <c r="R678" s="18">
        <v>24.01</v>
      </c>
      <c r="S678" s="16">
        <f t="shared" si="64"/>
        <v>-1.1120263591433255E-2</v>
      </c>
      <c r="T678" s="16">
        <f t="shared" si="65"/>
        <v>-1.1120263591433255E-2</v>
      </c>
    </row>
    <row r="679" spans="11:20" x14ac:dyDescent="0.3">
      <c r="K679" s="3">
        <v>43371</v>
      </c>
      <c r="L679" s="18">
        <v>42.65</v>
      </c>
      <c r="M679" s="16">
        <f t="shared" si="60"/>
        <v>-8.8310481059726831E-3</v>
      </c>
      <c r="N679" s="16">
        <f t="shared" si="61"/>
        <v>-8.8310481059726831E-3</v>
      </c>
      <c r="O679" s="18">
        <v>96</v>
      </c>
      <c r="P679" s="16">
        <f t="shared" si="62"/>
        <v>-1.1124845488257096E-2</v>
      </c>
      <c r="Q679" s="16">
        <f t="shared" si="63"/>
        <v>-1.1124845488257096E-2</v>
      </c>
      <c r="R679" s="18">
        <v>23.45</v>
      </c>
      <c r="S679" s="16">
        <f t="shared" si="64"/>
        <v>-2.3323615160349975E-2</v>
      </c>
      <c r="T679" s="16">
        <f t="shared" si="65"/>
        <v>-2.3323615160349975E-2</v>
      </c>
    </row>
    <row r="680" spans="11:20" x14ac:dyDescent="0.3">
      <c r="K680" s="3">
        <v>43374</v>
      </c>
      <c r="L680" s="18">
        <v>42.95</v>
      </c>
      <c r="M680" s="16">
        <f t="shared" si="60"/>
        <v>7.0339976553341899E-3</v>
      </c>
      <c r="N680" s="16">
        <f t="shared" si="61"/>
        <v>0</v>
      </c>
      <c r="O680" s="18">
        <v>95.8</v>
      </c>
      <c r="P680" s="16">
        <f t="shared" si="62"/>
        <v>-2.0833333333333259E-3</v>
      </c>
      <c r="Q680" s="16">
        <f t="shared" si="63"/>
        <v>-2.0833333333333259E-3</v>
      </c>
      <c r="R680" s="18">
        <v>23.41</v>
      </c>
      <c r="S680" s="16">
        <f t="shared" si="64"/>
        <v>-1.7057569296374808E-3</v>
      </c>
      <c r="T680" s="16">
        <f t="shared" si="65"/>
        <v>-1.7057569296374808E-3</v>
      </c>
    </row>
    <row r="681" spans="11:20" x14ac:dyDescent="0.3">
      <c r="K681" s="3">
        <v>43376</v>
      </c>
      <c r="L681" s="18">
        <v>42.44</v>
      </c>
      <c r="M681" s="16">
        <f t="shared" si="60"/>
        <v>-1.1874272409778897E-2</v>
      </c>
      <c r="N681" s="16">
        <f t="shared" si="61"/>
        <v>-1.1874272409778897E-2</v>
      </c>
      <c r="O681" s="18">
        <v>95.22</v>
      </c>
      <c r="P681" s="16">
        <f t="shared" si="62"/>
        <v>-6.0542797494780309E-3</v>
      </c>
      <c r="Q681" s="16">
        <f t="shared" si="63"/>
        <v>-6.0542797494780309E-3</v>
      </c>
      <c r="R681" s="18">
        <v>23.56</v>
      </c>
      <c r="S681" s="16">
        <f t="shared" si="64"/>
        <v>6.4075181546348059E-3</v>
      </c>
      <c r="T681" s="16">
        <f t="shared" si="65"/>
        <v>0</v>
      </c>
    </row>
    <row r="682" spans="11:20" x14ac:dyDescent="0.3">
      <c r="K682" s="3">
        <v>43377</v>
      </c>
      <c r="L682" s="18">
        <v>41.87</v>
      </c>
      <c r="M682" s="16">
        <f t="shared" si="60"/>
        <v>-1.3430725730443016E-2</v>
      </c>
      <c r="N682" s="16">
        <f t="shared" si="61"/>
        <v>-1.3430725730443016E-2</v>
      </c>
      <c r="O682" s="18">
        <v>93.75</v>
      </c>
      <c r="P682" s="16">
        <f t="shared" si="62"/>
        <v>-1.5437933207309351E-2</v>
      </c>
      <c r="Q682" s="16">
        <f t="shared" si="63"/>
        <v>-1.5437933207309351E-2</v>
      </c>
      <c r="R682" s="18">
        <v>23.23</v>
      </c>
      <c r="S682" s="16">
        <f t="shared" si="64"/>
        <v>-1.4006791171476962E-2</v>
      </c>
      <c r="T682" s="16">
        <f t="shared" si="65"/>
        <v>-1.4006791171476962E-2</v>
      </c>
    </row>
    <row r="683" spans="11:20" x14ac:dyDescent="0.3">
      <c r="K683" s="3">
        <v>43378</v>
      </c>
      <c r="L683" s="18">
        <v>40.65</v>
      </c>
      <c r="M683" s="16">
        <f t="shared" si="60"/>
        <v>-2.9137807499402868E-2</v>
      </c>
      <c r="N683" s="16">
        <f t="shared" si="61"/>
        <v>-2.9137807499402868E-2</v>
      </c>
      <c r="O683" s="18">
        <v>91.86</v>
      </c>
      <c r="P683" s="16">
        <f t="shared" si="62"/>
        <v>-2.0159999999999956E-2</v>
      </c>
      <c r="Q683" s="16">
        <f t="shared" si="63"/>
        <v>-2.0159999999999956E-2</v>
      </c>
      <c r="R683" s="18">
        <v>22.89</v>
      </c>
      <c r="S683" s="16">
        <f t="shared" si="64"/>
        <v>-1.4636246233318939E-2</v>
      </c>
      <c r="T683" s="16">
        <f t="shared" si="65"/>
        <v>-1.4636246233318939E-2</v>
      </c>
    </row>
    <row r="684" spans="11:20" x14ac:dyDescent="0.3">
      <c r="K684" s="3">
        <v>43381</v>
      </c>
      <c r="L684" s="18">
        <v>40.409999999999997</v>
      </c>
      <c r="M684" s="16">
        <f t="shared" si="60"/>
        <v>-5.904059040590437E-3</v>
      </c>
      <c r="N684" s="16">
        <f t="shared" si="61"/>
        <v>-5.904059040590437E-3</v>
      </c>
      <c r="O684" s="18">
        <v>90.58</v>
      </c>
      <c r="P684" s="16">
        <f t="shared" si="62"/>
        <v>-1.3934247768343178E-2</v>
      </c>
      <c r="Q684" s="16">
        <f t="shared" si="63"/>
        <v>-1.3934247768343178E-2</v>
      </c>
      <c r="R684" s="18">
        <v>22.45</v>
      </c>
      <c r="S684" s="16">
        <f t="shared" si="64"/>
        <v>-1.9222367846221111E-2</v>
      </c>
      <c r="T684" s="16">
        <f t="shared" si="65"/>
        <v>-1.9222367846221111E-2</v>
      </c>
    </row>
    <row r="685" spans="11:20" x14ac:dyDescent="0.3">
      <c r="K685" s="3">
        <v>43382</v>
      </c>
      <c r="L685" s="18">
        <v>40.15</v>
      </c>
      <c r="M685" s="16">
        <f t="shared" si="60"/>
        <v>-6.434050977480732E-3</v>
      </c>
      <c r="N685" s="16">
        <f t="shared" si="61"/>
        <v>-6.434050977480732E-3</v>
      </c>
      <c r="O685" s="18">
        <v>89.92</v>
      </c>
      <c r="P685" s="16">
        <f t="shared" si="62"/>
        <v>-7.2863766835945531E-3</v>
      </c>
      <c r="Q685" s="16">
        <f t="shared" si="63"/>
        <v>-7.2863766835945531E-3</v>
      </c>
      <c r="R685" s="18">
        <v>22.26</v>
      </c>
      <c r="S685" s="16">
        <f t="shared" si="64"/>
        <v>-8.4632516703785354E-3</v>
      </c>
      <c r="T685" s="16">
        <f t="shared" si="65"/>
        <v>-8.4632516703785354E-3</v>
      </c>
    </row>
    <row r="686" spans="11:20" x14ac:dyDescent="0.3">
      <c r="K686" s="3">
        <v>43383</v>
      </c>
      <c r="L686" s="18">
        <v>40.96</v>
      </c>
      <c r="M686" s="16">
        <f t="shared" si="60"/>
        <v>2.0174346201743409E-2</v>
      </c>
      <c r="N686" s="16">
        <f t="shared" si="61"/>
        <v>0</v>
      </c>
      <c r="O686" s="18">
        <v>92.66</v>
      </c>
      <c r="P686" s="16">
        <f t="shared" si="62"/>
        <v>3.0471530249110312E-2</v>
      </c>
      <c r="Q686" s="16">
        <f t="shared" si="63"/>
        <v>0</v>
      </c>
      <c r="R686" s="18">
        <v>22.88</v>
      </c>
      <c r="S686" s="16">
        <f t="shared" si="64"/>
        <v>2.7852650494159858E-2</v>
      </c>
      <c r="T686" s="16">
        <f t="shared" si="65"/>
        <v>0</v>
      </c>
    </row>
    <row r="687" spans="11:20" x14ac:dyDescent="0.3">
      <c r="K687" s="3">
        <v>43384</v>
      </c>
      <c r="L687" s="18">
        <v>40.159999999999997</v>
      </c>
      <c r="M687" s="16">
        <f t="shared" si="60"/>
        <v>-1.9531250000000111E-2</v>
      </c>
      <c r="N687" s="16">
        <f t="shared" si="61"/>
        <v>-1.9531250000000111E-2</v>
      </c>
      <c r="O687" s="18">
        <v>91.58</v>
      </c>
      <c r="P687" s="16">
        <f t="shared" si="62"/>
        <v>-1.1655514785236298E-2</v>
      </c>
      <c r="Q687" s="16">
        <f t="shared" si="63"/>
        <v>-1.1655514785236298E-2</v>
      </c>
      <c r="R687" s="18">
        <v>22.63</v>
      </c>
      <c r="S687" s="16">
        <f t="shared" si="64"/>
        <v>-1.0926573426573438E-2</v>
      </c>
      <c r="T687" s="16">
        <f t="shared" si="65"/>
        <v>-1.0926573426573438E-2</v>
      </c>
    </row>
    <row r="688" spans="11:20" x14ac:dyDescent="0.3">
      <c r="K688" s="3">
        <v>43385</v>
      </c>
      <c r="L688" s="18">
        <v>41</v>
      </c>
      <c r="M688" s="16">
        <f t="shared" si="60"/>
        <v>2.0916334661354563E-2</v>
      </c>
      <c r="N688" s="16">
        <f t="shared" si="61"/>
        <v>0</v>
      </c>
      <c r="O688" s="18">
        <v>93.79</v>
      </c>
      <c r="P688" s="16">
        <f t="shared" si="62"/>
        <v>2.413190652981001E-2</v>
      </c>
      <c r="Q688" s="16">
        <f t="shared" si="63"/>
        <v>0</v>
      </c>
      <c r="R688" s="18">
        <v>23.06</v>
      </c>
      <c r="S688" s="16">
        <f t="shared" si="64"/>
        <v>1.9001325673884129E-2</v>
      </c>
      <c r="T688" s="16">
        <f t="shared" si="65"/>
        <v>0</v>
      </c>
    </row>
    <row r="689" spans="11:20" x14ac:dyDescent="0.3">
      <c r="K689" s="3">
        <v>43388</v>
      </c>
      <c r="L689" s="18">
        <v>41.17</v>
      </c>
      <c r="M689" s="16">
        <f t="shared" si="60"/>
        <v>4.1463414634146378E-3</v>
      </c>
      <c r="N689" s="16">
        <f t="shared" si="61"/>
        <v>0</v>
      </c>
      <c r="O689" s="18">
        <v>94.96</v>
      </c>
      <c r="P689" s="16">
        <f t="shared" si="62"/>
        <v>1.2474677470945661E-2</v>
      </c>
      <c r="Q689" s="16">
        <f t="shared" si="63"/>
        <v>0</v>
      </c>
      <c r="R689" s="18">
        <v>23.36</v>
      </c>
      <c r="S689" s="16">
        <f t="shared" si="64"/>
        <v>1.3009540329575131E-2</v>
      </c>
      <c r="T689" s="16">
        <f t="shared" si="65"/>
        <v>0</v>
      </c>
    </row>
    <row r="690" spans="11:20" x14ac:dyDescent="0.3">
      <c r="K690" s="3">
        <v>43389</v>
      </c>
      <c r="L690" s="18">
        <v>41.49</v>
      </c>
      <c r="M690" s="16">
        <f t="shared" si="60"/>
        <v>7.7726499878552069E-3</v>
      </c>
      <c r="N690" s="16">
        <f t="shared" si="61"/>
        <v>0</v>
      </c>
      <c r="O690" s="18">
        <v>95.68</v>
      </c>
      <c r="P690" s="16">
        <f t="shared" si="62"/>
        <v>7.5821398483573166E-3</v>
      </c>
      <c r="Q690" s="16">
        <f t="shared" si="63"/>
        <v>0</v>
      </c>
      <c r="R690" s="18">
        <v>23.63</v>
      </c>
      <c r="S690" s="16">
        <f t="shared" si="64"/>
        <v>1.1558219178082085E-2</v>
      </c>
      <c r="T690" s="16">
        <f t="shared" si="65"/>
        <v>0</v>
      </c>
    </row>
    <row r="691" spans="11:20" x14ac:dyDescent="0.3">
      <c r="K691" s="3">
        <v>43390</v>
      </c>
      <c r="L691" s="18">
        <v>41.05</v>
      </c>
      <c r="M691" s="16">
        <f t="shared" si="60"/>
        <v>-1.0604965051819848E-2</v>
      </c>
      <c r="N691" s="16">
        <f t="shared" si="61"/>
        <v>-1.0604965051819848E-2</v>
      </c>
      <c r="O691" s="18">
        <v>94.52</v>
      </c>
      <c r="P691" s="16">
        <f t="shared" si="62"/>
        <v>-1.2123745819398124E-2</v>
      </c>
      <c r="Q691" s="16">
        <f t="shared" si="63"/>
        <v>-1.2123745819398124E-2</v>
      </c>
      <c r="R691" s="18">
        <v>23.32</v>
      </c>
      <c r="S691" s="16">
        <f t="shared" si="64"/>
        <v>-1.3118916631400745E-2</v>
      </c>
      <c r="T691" s="16">
        <f t="shared" si="65"/>
        <v>-1.3118916631400745E-2</v>
      </c>
    </row>
    <row r="692" spans="11:20" x14ac:dyDescent="0.3">
      <c r="K692" s="3">
        <v>43392</v>
      </c>
      <c r="L692" s="18">
        <v>40.71</v>
      </c>
      <c r="M692" s="16">
        <f t="shared" si="60"/>
        <v>-8.2825822168086649E-3</v>
      </c>
      <c r="N692" s="16">
        <f t="shared" si="61"/>
        <v>-8.2825822168086649E-3</v>
      </c>
      <c r="O692" s="18">
        <v>93.31</v>
      </c>
      <c r="P692" s="16">
        <f t="shared" si="62"/>
        <v>-1.2801523487092625E-2</v>
      </c>
      <c r="Q692" s="16">
        <f t="shared" si="63"/>
        <v>-1.2801523487092625E-2</v>
      </c>
      <c r="R692" s="18">
        <v>23.16</v>
      </c>
      <c r="S692" s="16">
        <f t="shared" si="64"/>
        <v>-6.8610634648370583E-3</v>
      </c>
      <c r="T692" s="16">
        <f t="shared" si="65"/>
        <v>-6.8610634648370583E-3</v>
      </c>
    </row>
    <row r="693" spans="11:20" x14ac:dyDescent="0.3">
      <c r="K693" s="3">
        <v>43395</v>
      </c>
      <c r="L693" s="18">
        <v>40.69</v>
      </c>
      <c r="M693" s="16">
        <f t="shared" si="60"/>
        <v>-4.9127978383700643E-4</v>
      </c>
      <c r="N693" s="16">
        <f t="shared" si="61"/>
        <v>-4.9127978383700643E-4</v>
      </c>
      <c r="O693" s="18">
        <v>92.73</v>
      </c>
      <c r="P693" s="16">
        <f t="shared" si="62"/>
        <v>-6.2158396742042488E-3</v>
      </c>
      <c r="Q693" s="16">
        <f t="shared" si="63"/>
        <v>-6.2158396742042488E-3</v>
      </c>
      <c r="R693" s="18">
        <v>22.85</v>
      </c>
      <c r="S693" s="16">
        <f t="shared" si="64"/>
        <v>-1.3385146804835824E-2</v>
      </c>
      <c r="T693" s="16">
        <f t="shared" si="65"/>
        <v>-1.3385146804835824E-2</v>
      </c>
    </row>
    <row r="694" spans="11:20" x14ac:dyDescent="0.3">
      <c r="K694" s="3">
        <v>43396</v>
      </c>
      <c r="L694" s="18">
        <v>40.35</v>
      </c>
      <c r="M694" s="16">
        <f t="shared" si="60"/>
        <v>-8.3558613910050816E-3</v>
      </c>
      <c r="N694" s="16">
        <f t="shared" si="61"/>
        <v>-8.3558613910050816E-3</v>
      </c>
      <c r="O694" s="18">
        <v>91.77</v>
      </c>
      <c r="P694" s="16">
        <f t="shared" si="62"/>
        <v>-1.0352636687156358E-2</v>
      </c>
      <c r="Q694" s="16">
        <f t="shared" si="63"/>
        <v>-1.0352636687156358E-2</v>
      </c>
      <c r="R694" s="18">
        <v>22.6</v>
      </c>
      <c r="S694" s="16">
        <f t="shared" si="64"/>
        <v>-1.0940919037199071E-2</v>
      </c>
      <c r="T694" s="16">
        <f t="shared" si="65"/>
        <v>-1.0940919037199071E-2</v>
      </c>
    </row>
    <row r="695" spans="11:20" x14ac:dyDescent="0.3">
      <c r="K695" s="3">
        <v>43397</v>
      </c>
      <c r="L695" s="18">
        <v>40.700000000000003</v>
      </c>
      <c r="M695" s="16">
        <f t="shared" si="60"/>
        <v>8.6741016109046498E-3</v>
      </c>
      <c r="N695" s="16">
        <f t="shared" si="61"/>
        <v>0</v>
      </c>
      <c r="O695" s="18">
        <v>92.27</v>
      </c>
      <c r="P695" s="16">
        <f t="shared" si="62"/>
        <v>5.4484036177400164E-3</v>
      </c>
      <c r="Q695" s="16">
        <f t="shared" si="63"/>
        <v>0</v>
      </c>
      <c r="R695" s="18">
        <v>22.66</v>
      </c>
      <c r="S695" s="16">
        <f t="shared" si="64"/>
        <v>2.6548672566371057E-3</v>
      </c>
      <c r="T695" s="16">
        <f t="shared" si="65"/>
        <v>0</v>
      </c>
    </row>
    <row r="696" spans="11:20" x14ac:dyDescent="0.3">
      <c r="K696" s="3">
        <v>43398</v>
      </c>
      <c r="L696" s="18">
        <v>40.22</v>
      </c>
      <c r="M696" s="16">
        <f t="shared" si="60"/>
        <v>-1.1793611793611936E-2</v>
      </c>
      <c r="N696" s="16">
        <f t="shared" si="61"/>
        <v>-1.1793611793611936E-2</v>
      </c>
      <c r="O696" s="18">
        <v>91.77</v>
      </c>
      <c r="P696" s="16">
        <f t="shared" si="62"/>
        <v>-5.4188793757451448E-3</v>
      </c>
      <c r="Q696" s="16">
        <f t="shared" si="63"/>
        <v>-5.4188793757451448E-3</v>
      </c>
      <c r="R696" s="18">
        <v>22.44</v>
      </c>
      <c r="S696" s="16">
        <f t="shared" si="64"/>
        <v>-9.7087378640776656E-3</v>
      </c>
      <c r="T696" s="16">
        <f t="shared" si="65"/>
        <v>-9.7087378640776656E-3</v>
      </c>
    </row>
    <row r="697" spans="11:20" x14ac:dyDescent="0.3">
      <c r="K697" s="3">
        <v>43399</v>
      </c>
      <c r="L697" s="18">
        <v>39.89</v>
      </c>
      <c r="M697" s="16">
        <f t="shared" si="60"/>
        <v>-8.204873197414142E-3</v>
      </c>
      <c r="N697" s="16">
        <f t="shared" si="61"/>
        <v>-8.204873197414142E-3</v>
      </c>
      <c r="O697" s="18">
        <v>91.76</v>
      </c>
      <c r="P697" s="16">
        <f t="shared" si="62"/>
        <v>-1.0896807235472039E-4</v>
      </c>
      <c r="Q697" s="16">
        <f t="shared" si="63"/>
        <v>-1.0896807235472039E-4</v>
      </c>
      <c r="R697" s="18">
        <v>22.43</v>
      </c>
      <c r="S697" s="16">
        <f t="shared" si="64"/>
        <v>-4.4563279857401383E-4</v>
      </c>
      <c r="T697" s="16">
        <f t="shared" si="65"/>
        <v>-4.4563279857401383E-4</v>
      </c>
    </row>
    <row r="698" spans="11:20" x14ac:dyDescent="0.3">
      <c r="K698" s="3">
        <v>43402</v>
      </c>
      <c r="L698" s="18">
        <v>40.83</v>
      </c>
      <c r="M698" s="16">
        <f t="shared" si="60"/>
        <v>2.3564803208824259E-2</v>
      </c>
      <c r="N698" s="16">
        <f t="shared" si="61"/>
        <v>0</v>
      </c>
      <c r="O698" s="18">
        <v>93.29</v>
      </c>
      <c r="P698" s="16">
        <f t="shared" si="62"/>
        <v>1.667393199651257E-2</v>
      </c>
      <c r="Q698" s="16">
        <f t="shared" si="63"/>
        <v>0</v>
      </c>
      <c r="R698" s="18">
        <v>22.81</v>
      </c>
      <c r="S698" s="16">
        <f t="shared" si="64"/>
        <v>1.6941596076682996E-2</v>
      </c>
      <c r="T698" s="16">
        <f t="shared" si="65"/>
        <v>0</v>
      </c>
    </row>
    <row r="699" spans="11:20" x14ac:dyDescent="0.3">
      <c r="K699" s="3">
        <v>43403</v>
      </c>
      <c r="L699" s="18">
        <v>40.76</v>
      </c>
      <c r="M699" s="16">
        <f t="shared" si="60"/>
        <v>-1.7144256674014313E-3</v>
      </c>
      <c r="N699" s="16">
        <f t="shared" si="61"/>
        <v>-1.7144256674014313E-3</v>
      </c>
      <c r="O699" s="18">
        <v>93.94</v>
      </c>
      <c r="P699" s="16">
        <f t="shared" si="62"/>
        <v>6.967520634580282E-3</v>
      </c>
      <c r="Q699" s="16">
        <f t="shared" si="63"/>
        <v>0</v>
      </c>
      <c r="R699" s="18">
        <v>22.92</v>
      </c>
      <c r="S699" s="16">
        <f t="shared" si="64"/>
        <v>4.8224462954846725E-3</v>
      </c>
      <c r="T699" s="16">
        <f t="shared" si="65"/>
        <v>0</v>
      </c>
    </row>
    <row r="700" spans="11:20" x14ac:dyDescent="0.3">
      <c r="K700" s="3">
        <v>43404</v>
      </c>
      <c r="L700" s="18">
        <v>41.39</v>
      </c>
      <c r="M700" s="16">
        <f t="shared" si="60"/>
        <v>1.5456329735034302E-2</v>
      </c>
      <c r="N700" s="16">
        <f t="shared" si="61"/>
        <v>0</v>
      </c>
      <c r="O700" s="18">
        <v>95.33</v>
      </c>
      <c r="P700" s="16">
        <f t="shared" si="62"/>
        <v>1.4796678731104906E-2</v>
      </c>
      <c r="Q700" s="16">
        <f t="shared" si="63"/>
        <v>0</v>
      </c>
      <c r="R700" s="18">
        <v>23.18</v>
      </c>
      <c r="S700" s="16">
        <f t="shared" si="64"/>
        <v>1.1343804537521818E-2</v>
      </c>
      <c r="T700" s="16">
        <f t="shared" si="65"/>
        <v>0</v>
      </c>
    </row>
    <row r="701" spans="11:20" x14ac:dyDescent="0.3">
      <c r="K701" s="3">
        <v>43405</v>
      </c>
      <c r="L701" s="18">
        <v>41.39</v>
      </c>
      <c r="M701" s="16">
        <f t="shared" si="60"/>
        <v>0</v>
      </c>
      <c r="N701" s="16">
        <f t="shared" si="61"/>
        <v>0</v>
      </c>
      <c r="O701" s="18">
        <v>95.82</v>
      </c>
      <c r="P701" s="16">
        <f t="shared" si="62"/>
        <v>5.1400398615335519E-3</v>
      </c>
      <c r="Q701" s="16">
        <f t="shared" si="63"/>
        <v>0</v>
      </c>
      <c r="R701" s="18">
        <v>23.45</v>
      </c>
      <c r="S701" s="16">
        <f t="shared" si="64"/>
        <v>1.1647972389991379E-2</v>
      </c>
      <c r="T701" s="16">
        <f t="shared" si="65"/>
        <v>0</v>
      </c>
    </row>
    <row r="702" spans="11:20" x14ac:dyDescent="0.3">
      <c r="K702" s="3">
        <v>43406</v>
      </c>
      <c r="L702" s="18">
        <v>42.08</v>
      </c>
      <c r="M702" s="16">
        <f t="shared" si="60"/>
        <v>1.6670693404203796E-2</v>
      </c>
      <c r="N702" s="16">
        <f t="shared" si="61"/>
        <v>0</v>
      </c>
      <c r="O702" s="18">
        <v>96.64</v>
      </c>
      <c r="P702" s="16">
        <f t="shared" si="62"/>
        <v>8.5577123773743491E-3</v>
      </c>
      <c r="Q702" s="16">
        <f t="shared" si="63"/>
        <v>0</v>
      </c>
      <c r="R702" s="18">
        <v>23.59</v>
      </c>
      <c r="S702" s="16">
        <f t="shared" si="64"/>
        <v>5.9701492537314049E-3</v>
      </c>
      <c r="T702" s="16">
        <f t="shared" si="65"/>
        <v>0</v>
      </c>
    </row>
    <row r="703" spans="11:20" x14ac:dyDescent="0.3">
      <c r="K703" s="3">
        <v>43409</v>
      </c>
      <c r="L703" s="18">
        <v>41.97</v>
      </c>
      <c r="M703" s="16">
        <f t="shared" si="60"/>
        <v>-2.6140684410645987E-3</v>
      </c>
      <c r="N703" s="16">
        <f t="shared" si="61"/>
        <v>-2.6140684410645987E-3</v>
      </c>
      <c r="O703" s="18">
        <v>96.32</v>
      </c>
      <c r="P703" s="16">
        <f t="shared" si="62"/>
        <v>-3.3112582781458233E-3</v>
      </c>
      <c r="Q703" s="16">
        <f t="shared" si="63"/>
        <v>-3.3112582781458233E-3</v>
      </c>
      <c r="R703" s="18">
        <v>23.62</v>
      </c>
      <c r="S703" s="16">
        <f t="shared" si="64"/>
        <v>1.2717253073337709E-3</v>
      </c>
      <c r="T703" s="16">
        <f t="shared" si="65"/>
        <v>0</v>
      </c>
    </row>
    <row r="704" spans="11:20" x14ac:dyDescent="0.3">
      <c r="K704" s="3">
        <v>43410</v>
      </c>
      <c r="L704" s="18">
        <v>41.86</v>
      </c>
      <c r="M704" s="16">
        <f t="shared" si="60"/>
        <v>-2.6209197045508059E-3</v>
      </c>
      <c r="N704" s="16">
        <f t="shared" si="61"/>
        <v>-2.6209197045508059E-3</v>
      </c>
      <c r="O704" s="18">
        <v>96.35</v>
      </c>
      <c r="P704" s="16">
        <f t="shared" si="62"/>
        <v>3.1146179401986274E-4</v>
      </c>
      <c r="Q704" s="16">
        <f t="shared" si="63"/>
        <v>0</v>
      </c>
      <c r="R704" s="18">
        <v>23.57</v>
      </c>
      <c r="S704" s="16">
        <f t="shared" si="64"/>
        <v>-2.1168501270110163E-3</v>
      </c>
      <c r="T704" s="16">
        <f t="shared" si="65"/>
        <v>-2.1168501270110163E-3</v>
      </c>
    </row>
    <row r="705" spans="11:20" x14ac:dyDescent="0.3">
      <c r="K705" s="3">
        <v>43413</v>
      </c>
      <c r="L705" s="18">
        <v>42.01</v>
      </c>
      <c r="M705" s="16">
        <f t="shared" si="60"/>
        <v>3.5833731485905851E-3</v>
      </c>
      <c r="N705" s="16">
        <f t="shared" si="61"/>
        <v>0</v>
      </c>
      <c r="O705" s="18">
        <v>98.05</v>
      </c>
      <c r="P705" s="16">
        <f t="shared" si="62"/>
        <v>1.7644006227296449E-2</v>
      </c>
      <c r="Q705" s="16">
        <f t="shared" si="63"/>
        <v>0</v>
      </c>
      <c r="R705" s="18">
        <v>23.93</v>
      </c>
      <c r="S705" s="16">
        <f t="shared" si="64"/>
        <v>1.5273652948663452E-2</v>
      </c>
      <c r="T705" s="16">
        <f t="shared" si="65"/>
        <v>0</v>
      </c>
    </row>
    <row r="706" spans="11:20" x14ac:dyDescent="0.3">
      <c r="K706" s="3">
        <v>43416</v>
      </c>
      <c r="L706" s="18">
        <v>41.52</v>
      </c>
      <c r="M706" s="16">
        <f t="shared" si="60"/>
        <v>-1.1663889550106998E-2</v>
      </c>
      <c r="N706" s="16">
        <f t="shared" si="61"/>
        <v>-1.1663889550106998E-2</v>
      </c>
      <c r="O706" s="18">
        <v>97.02</v>
      </c>
      <c r="P706" s="16">
        <f t="shared" si="62"/>
        <v>-1.0504844467108643E-2</v>
      </c>
      <c r="Q706" s="16">
        <f t="shared" si="63"/>
        <v>-1.0504844467108643E-2</v>
      </c>
      <c r="R706" s="18">
        <v>23.73</v>
      </c>
      <c r="S706" s="16">
        <f t="shared" si="64"/>
        <v>-8.3577099874634353E-3</v>
      </c>
      <c r="T706" s="16">
        <f t="shared" si="65"/>
        <v>-8.3577099874634353E-3</v>
      </c>
    </row>
    <row r="707" spans="11:20" x14ac:dyDescent="0.3">
      <c r="K707" s="3">
        <v>43417</v>
      </c>
      <c r="L707" s="18">
        <v>41.92</v>
      </c>
      <c r="M707" s="16">
        <f t="shared" si="60"/>
        <v>9.6339113680152799E-3</v>
      </c>
      <c r="N707" s="16">
        <f t="shared" si="61"/>
        <v>0</v>
      </c>
      <c r="O707" s="18">
        <v>97.08</v>
      </c>
      <c r="P707" s="16">
        <f t="shared" si="62"/>
        <v>6.1842918985788309E-4</v>
      </c>
      <c r="Q707" s="16">
        <f t="shared" si="63"/>
        <v>0</v>
      </c>
      <c r="R707" s="18">
        <v>23.82</v>
      </c>
      <c r="S707" s="16">
        <f t="shared" si="64"/>
        <v>3.7926675094817064E-3</v>
      </c>
      <c r="T707" s="16">
        <f t="shared" si="65"/>
        <v>0</v>
      </c>
    </row>
    <row r="708" spans="11:20" x14ac:dyDescent="0.3">
      <c r="K708" s="3">
        <v>43418</v>
      </c>
      <c r="L708" s="18">
        <v>41.94</v>
      </c>
      <c r="M708" s="16">
        <f t="shared" ref="M708:M771" si="66">L708/L707-1</f>
        <v>4.7709923664118747E-4</v>
      </c>
      <c r="N708" s="16">
        <f t="shared" ref="N708:N771" si="67">IF(M708&gt;0,0,M708)</f>
        <v>0</v>
      </c>
      <c r="O708" s="18">
        <v>96.97</v>
      </c>
      <c r="P708" s="16">
        <f t="shared" ref="P708:P771" si="68">O708/O707-1</f>
        <v>-1.1330861145446569E-3</v>
      </c>
      <c r="Q708" s="16">
        <f t="shared" ref="Q708:Q771" si="69">IF(P708&gt;0,0,P708)</f>
        <v>-1.1330861145446569E-3</v>
      </c>
      <c r="R708" s="18">
        <v>23.8</v>
      </c>
      <c r="S708" s="16">
        <f t="shared" ref="S708:S771" si="70">R708/R707-1</f>
        <v>-8.3963056255242918E-4</v>
      </c>
      <c r="T708" s="16">
        <f t="shared" ref="T708:T771" si="71">IF(S708&gt;0,0,S708)</f>
        <v>-8.3963056255242918E-4</v>
      </c>
    </row>
    <row r="709" spans="11:20" x14ac:dyDescent="0.3">
      <c r="K709" s="3">
        <v>43419</v>
      </c>
      <c r="L709" s="18">
        <v>42.02</v>
      </c>
      <c r="M709" s="16">
        <f t="shared" si="66"/>
        <v>1.9074868860278205E-3</v>
      </c>
      <c r="N709" s="16">
        <f t="shared" si="67"/>
        <v>0</v>
      </c>
      <c r="O709" s="18">
        <v>97.28</v>
      </c>
      <c r="P709" s="16">
        <f t="shared" si="68"/>
        <v>3.1968650097968787E-3</v>
      </c>
      <c r="Q709" s="16">
        <f t="shared" si="69"/>
        <v>0</v>
      </c>
      <c r="R709" s="18">
        <v>23.8</v>
      </c>
      <c r="S709" s="16">
        <f t="shared" si="70"/>
        <v>0</v>
      </c>
      <c r="T709" s="16">
        <f t="shared" si="71"/>
        <v>0</v>
      </c>
    </row>
    <row r="710" spans="11:20" x14ac:dyDescent="0.3">
      <c r="K710" s="3">
        <v>43420</v>
      </c>
      <c r="L710" s="18">
        <v>42.35</v>
      </c>
      <c r="M710" s="16">
        <f t="shared" si="66"/>
        <v>7.8534031413612926E-3</v>
      </c>
      <c r="N710" s="16">
        <f t="shared" si="67"/>
        <v>0</v>
      </c>
      <c r="O710" s="18">
        <v>97.22</v>
      </c>
      <c r="P710" s="16">
        <f t="shared" si="68"/>
        <v>-6.1677631578949121E-4</v>
      </c>
      <c r="Q710" s="16">
        <f t="shared" si="69"/>
        <v>-6.1677631578949121E-4</v>
      </c>
      <c r="R710" s="18">
        <v>23.82</v>
      </c>
      <c r="S710" s="16">
        <f t="shared" si="70"/>
        <v>8.4033613445377853E-4</v>
      </c>
      <c r="T710" s="16">
        <f t="shared" si="71"/>
        <v>0</v>
      </c>
    </row>
    <row r="711" spans="11:20" x14ac:dyDescent="0.3">
      <c r="K711" s="3">
        <v>43423</v>
      </c>
      <c r="L711" s="18">
        <v>42.54</v>
      </c>
      <c r="M711" s="16">
        <f t="shared" si="66"/>
        <v>4.4864226682408415E-3</v>
      </c>
      <c r="N711" s="16">
        <f t="shared" si="67"/>
        <v>0</v>
      </c>
      <c r="O711" s="18">
        <v>97.61</v>
      </c>
      <c r="P711" s="16">
        <f t="shared" si="68"/>
        <v>4.0115202633204117E-3</v>
      </c>
      <c r="Q711" s="16">
        <f t="shared" si="69"/>
        <v>0</v>
      </c>
      <c r="R711" s="18">
        <v>24.09</v>
      </c>
      <c r="S711" s="16">
        <f t="shared" si="70"/>
        <v>1.133501259445846E-2</v>
      </c>
      <c r="T711" s="16">
        <f t="shared" si="71"/>
        <v>0</v>
      </c>
    </row>
    <row r="712" spans="11:20" x14ac:dyDescent="0.3">
      <c r="K712" s="3">
        <v>43424</v>
      </c>
      <c r="L712" s="18">
        <v>42.01</v>
      </c>
      <c r="M712" s="16">
        <f t="shared" si="66"/>
        <v>-1.2458862247296643E-2</v>
      </c>
      <c r="N712" s="16">
        <f t="shared" si="67"/>
        <v>-1.2458862247296643E-2</v>
      </c>
      <c r="O712" s="18">
        <v>96.59</v>
      </c>
      <c r="P712" s="16">
        <f t="shared" si="68"/>
        <v>-1.044974900112694E-2</v>
      </c>
      <c r="Q712" s="16">
        <f t="shared" si="69"/>
        <v>-1.044974900112694E-2</v>
      </c>
      <c r="R712" s="18">
        <v>23.82</v>
      </c>
      <c r="S712" s="16">
        <f t="shared" si="70"/>
        <v>-1.1207970112079635E-2</v>
      </c>
      <c r="T712" s="16">
        <f t="shared" si="71"/>
        <v>-1.1207970112079635E-2</v>
      </c>
    </row>
    <row r="713" spans="11:20" x14ac:dyDescent="0.3">
      <c r="K713" s="3">
        <v>43425</v>
      </c>
      <c r="L713" s="18">
        <v>41.95</v>
      </c>
      <c r="M713" s="16">
        <f t="shared" si="66"/>
        <v>-1.4282313734823582E-3</v>
      </c>
      <c r="N713" s="16">
        <f t="shared" si="67"/>
        <v>-1.4282313734823582E-3</v>
      </c>
      <c r="O713" s="18">
        <v>96.85</v>
      </c>
      <c r="P713" s="16">
        <f t="shared" si="68"/>
        <v>2.6917900403766737E-3</v>
      </c>
      <c r="Q713" s="16">
        <f t="shared" si="69"/>
        <v>0</v>
      </c>
      <c r="R713" s="18">
        <v>23.83</v>
      </c>
      <c r="S713" s="16">
        <f t="shared" si="70"/>
        <v>4.1981528127621459E-4</v>
      </c>
      <c r="T713" s="16">
        <f t="shared" si="71"/>
        <v>0</v>
      </c>
    </row>
    <row r="714" spans="11:20" x14ac:dyDescent="0.3">
      <c r="K714" s="3">
        <v>43426</v>
      </c>
      <c r="L714" s="18">
        <v>41.67</v>
      </c>
      <c r="M714" s="16">
        <f t="shared" si="66"/>
        <v>-6.6746126340881951E-3</v>
      </c>
      <c r="N714" s="16">
        <f t="shared" si="67"/>
        <v>-6.6746126340881951E-3</v>
      </c>
      <c r="O714" s="18">
        <v>96.59</v>
      </c>
      <c r="P714" s="16">
        <f t="shared" si="68"/>
        <v>-2.6845637583892135E-3</v>
      </c>
      <c r="Q714" s="16">
        <f t="shared" si="69"/>
        <v>-2.6845637583892135E-3</v>
      </c>
      <c r="R714" s="18">
        <v>23.83</v>
      </c>
      <c r="S714" s="16">
        <f t="shared" si="70"/>
        <v>0</v>
      </c>
      <c r="T714" s="16">
        <f t="shared" si="71"/>
        <v>0</v>
      </c>
    </row>
    <row r="715" spans="11:20" x14ac:dyDescent="0.3">
      <c r="K715" s="3">
        <v>43430</v>
      </c>
      <c r="L715" s="18">
        <v>41.88</v>
      </c>
      <c r="M715" s="16">
        <f t="shared" si="66"/>
        <v>5.0395968322534124E-3</v>
      </c>
      <c r="N715" s="16">
        <f t="shared" si="67"/>
        <v>0</v>
      </c>
      <c r="O715" s="18">
        <v>96.9</v>
      </c>
      <c r="P715" s="16">
        <f t="shared" si="68"/>
        <v>3.2094419712185296E-3</v>
      </c>
      <c r="Q715" s="16">
        <f t="shared" si="69"/>
        <v>0</v>
      </c>
      <c r="R715" s="18">
        <v>23.71</v>
      </c>
      <c r="S715" s="16">
        <f t="shared" si="70"/>
        <v>-5.0356693243809314E-3</v>
      </c>
      <c r="T715" s="16">
        <f t="shared" si="71"/>
        <v>-5.0356693243809314E-3</v>
      </c>
    </row>
    <row r="716" spans="11:20" x14ac:dyDescent="0.3">
      <c r="K716" s="3">
        <v>43431</v>
      </c>
      <c r="L716" s="18">
        <v>42.03</v>
      </c>
      <c r="M716" s="16">
        <f t="shared" si="66"/>
        <v>3.5816618911175269E-3</v>
      </c>
      <c r="N716" s="16">
        <f t="shared" si="67"/>
        <v>0</v>
      </c>
      <c r="O716" s="18">
        <v>97.3</v>
      </c>
      <c r="P716" s="16">
        <f t="shared" si="68"/>
        <v>4.1279669762641635E-3</v>
      </c>
      <c r="Q716" s="16">
        <f t="shared" si="69"/>
        <v>0</v>
      </c>
      <c r="R716" s="18">
        <v>23.74</v>
      </c>
      <c r="S716" s="16">
        <f t="shared" si="70"/>
        <v>1.265288907633888E-3</v>
      </c>
      <c r="T716" s="16">
        <f t="shared" si="71"/>
        <v>0</v>
      </c>
    </row>
    <row r="717" spans="11:20" x14ac:dyDescent="0.3">
      <c r="K717" s="3">
        <v>43432</v>
      </c>
      <c r="L717" s="18">
        <v>41.85</v>
      </c>
      <c r="M717" s="16">
        <f t="shared" si="66"/>
        <v>-4.282655246252709E-3</v>
      </c>
      <c r="N717" s="16">
        <f t="shared" si="67"/>
        <v>-4.282655246252709E-3</v>
      </c>
      <c r="O717" s="18">
        <v>97.13</v>
      </c>
      <c r="P717" s="16">
        <f t="shared" si="68"/>
        <v>-1.747173689619741E-3</v>
      </c>
      <c r="Q717" s="16">
        <f t="shared" si="69"/>
        <v>-1.747173689619741E-3</v>
      </c>
      <c r="R717" s="18">
        <v>23.69</v>
      </c>
      <c r="S717" s="16">
        <f t="shared" si="70"/>
        <v>-2.106149957876835E-3</v>
      </c>
      <c r="T717" s="16">
        <f t="shared" si="71"/>
        <v>-2.106149957876835E-3</v>
      </c>
    </row>
    <row r="718" spans="11:20" x14ac:dyDescent="0.3">
      <c r="K718" s="3">
        <v>43433</v>
      </c>
      <c r="L718" s="18">
        <v>42.16</v>
      </c>
      <c r="M718" s="16">
        <f t="shared" si="66"/>
        <v>7.4074074074073071E-3</v>
      </c>
      <c r="N718" s="16">
        <f t="shared" si="67"/>
        <v>0</v>
      </c>
      <c r="O718" s="18">
        <v>97.78</v>
      </c>
      <c r="P718" s="16">
        <f t="shared" si="68"/>
        <v>6.6920621847008643E-3</v>
      </c>
      <c r="Q718" s="16">
        <f t="shared" si="69"/>
        <v>0</v>
      </c>
      <c r="R718" s="18">
        <v>23.67</v>
      </c>
      <c r="S718" s="16">
        <f t="shared" si="70"/>
        <v>-8.4423807513711591E-4</v>
      </c>
      <c r="T718" s="16">
        <f t="shared" si="71"/>
        <v>-8.4423807513711591E-4</v>
      </c>
    </row>
    <row r="719" spans="11:20" x14ac:dyDescent="0.3">
      <c r="K719" s="3">
        <v>43434</v>
      </c>
      <c r="L719" s="18">
        <v>42.2</v>
      </c>
      <c r="M719" s="16">
        <f t="shared" si="66"/>
        <v>9.487666034158071E-4</v>
      </c>
      <c r="N719" s="16">
        <f t="shared" si="67"/>
        <v>0</v>
      </c>
      <c r="O719" s="18">
        <v>98.44</v>
      </c>
      <c r="P719" s="16">
        <f t="shared" si="68"/>
        <v>6.7498465943955921E-3</v>
      </c>
      <c r="Q719" s="16">
        <f t="shared" si="69"/>
        <v>0</v>
      </c>
      <c r="R719" s="18">
        <v>23.77</v>
      </c>
      <c r="S719" s="16">
        <f t="shared" si="70"/>
        <v>4.2247570764679665E-3</v>
      </c>
      <c r="T719" s="16">
        <f t="shared" si="71"/>
        <v>0</v>
      </c>
    </row>
    <row r="720" spans="11:20" x14ac:dyDescent="0.3">
      <c r="K720" s="3">
        <v>43437</v>
      </c>
      <c r="L720" s="18">
        <v>42.43</v>
      </c>
      <c r="M720" s="16">
        <f t="shared" si="66"/>
        <v>5.450236966824562E-3</v>
      </c>
      <c r="N720" s="16">
        <f t="shared" si="67"/>
        <v>0</v>
      </c>
      <c r="O720" s="18">
        <v>98.46</v>
      </c>
      <c r="P720" s="16">
        <f t="shared" si="68"/>
        <v>2.0316944331577602E-4</v>
      </c>
      <c r="Q720" s="16">
        <f t="shared" si="69"/>
        <v>0</v>
      </c>
      <c r="R720" s="18">
        <v>23.78</v>
      </c>
      <c r="S720" s="16">
        <f t="shared" si="70"/>
        <v>4.2069835927649457E-4</v>
      </c>
      <c r="T720" s="16">
        <f t="shared" si="71"/>
        <v>0</v>
      </c>
    </row>
    <row r="721" spans="11:20" x14ac:dyDescent="0.3">
      <c r="K721" s="3">
        <v>43438</v>
      </c>
      <c r="L721" s="18">
        <v>42.5</v>
      </c>
      <c r="M721" s="16">
        <f t="shared" si="66"/>
        <v>1.649776101814826E-3</v>
      </c>
      <c r="N721" s="16">
        <f t="shared" si="67"/>
        <v>0</v>
      </c>
      <c r="O721" s="18">
        <v>98.49</v>
      </c>
      <c r="P721" s="16">
        <f t="shared" si="68"/>
        <v>3.0469226081653034E-4</v>
      </c>
      <c r="Q721" s="16">
        <f t="shared" si="69"/>
        <v>0</v>
      </c>
      <c r="R721" s="18">
        <v>23.77</v>
      </c>
      <c r="S721" s="16">
        <f t="shared" si="70"/>
        <v>-4.2052144659388002E-4</v>
      </c>
      <c r="T721" s="16">
        <f t="shared" si="71"/>
        <v>-4.2052144659388002E-4</v>
      </c>
    </row>
    <row r="722" spans="11:20" x14ac:dyDescent="0.3">
      <c r="K722" s="3">
        <v>43439</v>
      </c>
      <c r="L722" s="18">
        <v>41.96</v>
      </c>
      <c r="M722" s="16">
        <f t="shared" si="66"/>
        <v>-1.2705882352941122E-2</v>
      </c>
      <c r="N722" s="16">
        <f t="shared" si="67"/>
        <v>-1.2705882352941122E-2</v>
      </c>
      <c r="O722" s="18">
        <v>96.96</v>
      </c>
      <c r="P722" s="16">
        <f t="shared" si="68"/>
        <v>-1.5534572037770311E-2</v>
      </c>
      <c r="Q722" s="16">
        <f t="shared" si="69"/>
        <v>-1.5534572037770311E-2</v>
      </c>
      <c r="R722" s="18">
        <v>23.49</v>
      </c>
      <c r="S722" s="16">
        <f t="shared" si="70"/>
        <v>-1.1779554059739183E-2</v>
      </c>
      <c r="T722" s="16">
        <f t="shared" si="71"/>
        <v>-1.1779554059739183E-2</v>
      </c>
    </row>
    <row r="723" spans="11:20" x14ac:dyDescent="0.3">
      <c r="K723" s="3">
        <v>43440</v>
      </c>
      <c r="L723" s="18">
        <v>41.25</v>
      </c>
      <c r="M723" s="16">
        <f t="shared" si="66"/>
        <v>-1.6920877025738856E-2</v>
      </c>
      <c r="N723" s="16">
        <f t="shared" si="67"/>
        <v>-1.6920877025738856E-2</v>
      </c>
      <c r="O723" s="18">
        <v>95.98</v>
      </c>
      <c r="P723" s="16">
        <f t="shared" si="68"/>
        <v>-1.0107260726072487E-2</v>
      </c>
      <c r="Q723" s="16">
        <f t="shared" si="69"/>
        <v>-1.0107260726072487E-2</v>
      </c>
      <c r="R723" s="18">
        <v>23.23</v>
      </c>
      <c r="S723" s="16">
        <f t="shared" si="70"/>
        <v>-1.1068539804171884E-2</v>
      </c>
      <c r="T723" s="16">
        <f t="shared" si="71"/>
        <v>-1.1068539804171884E-2</v>
      </c>
    </row>
    <row r="724" spans="11:20" x14ac:dyDescent="0.3">
      <c r="K724" s="3">
        <v>43441</v>
      </c>
      <c r="L724" s="18">
        <v>41.43</v>
      </c>
      <c r="M724" s="16">
        <f t="shared" si="66"/>
        <v>4.3636363636363473E-3</v>
      </c>
      <c r="N724" s="16">
        <f t="shared" si="67"/>
        <v>0</v>
      </c>
      <c r="O724" s="18">
        <v>96.09</v>
      </c>
      <c r="P724" s="16">
        <f t="shared" si="68"/>
        <v>1.1460720983538231E-3</v>
      </c>
      <c r="Q724" s="16">
        <f t="shared" si="69"/>
        <v>0</v>
      </c>
      <c r="R724" s="18">
        <v>23.24</v>
      </c>
      <c r="S724" s="16">
        <f t="shared" si="70"/>
        <v>4.3047783039162901E-4</v>
      </c>
      <c r="T724" s="16">
        <f t="shared" si="71"/>
        <v>0</v>
      </c>
    </row>
    <row r="725" spans="11:20" x14ac:dyDescent="0.3">
      <c r="K725" s="3">
        <v>43444</v>
      </c>
      <c r="L725" s="18">
        <v>40.9</v>
      </c>
      <c r="M725" s="16">
        <f t="shared" si="66"/>
        <v>-1.2792662321988946E-2</v>
      </c>
      <c r="N725" s="16">
        <f t="shared" si="67"/>
        <v>-1.2792662321988946E-2</v>
      </c>
      <c r="O725" s="18">
        <v>94.72</v>
      </c>
      <c r="P725" s="16">
        <f t="shared" si="68"/>
        <v>-1.4257466958060183E-2</v>
      </c>
      <c r="Q725" s="16">
        <f t="shared" si="69"/>
        <v>-1.4257466958060183E-2</v>
      </c>
      <c r="R725" s="18">
        <v>22.94</v>
      </c>
      <c r="S725" s="16">
        <f t="shared" si="70"/>
        <v>-1.2908777969018792E-2</v>
      </c>
      <c r="T725" s="16">
        <f t="shared" si="71"/>
        <v>-1.2908777969018792E-2</v>
      </c>
    </row>
    <row r="726" spans="11:20" x14ac:dyDescent="0.3">
      <c r="K726" s="3">
        <v>43445</v>
      </c>
      <c r="L726" s="18">
        <v>41.09</v>
      </c>
      <c r="M726" s="16">
        <f t="shared" si="66"/>
        <v>4.645476772616286E-3</v>
      </c>
      <c r="N726" s="16">
        <f t="shared" si="67"/>
        <v>0</v>
      </c>
      <c r="O726" s="18">
        <v>96.49</v>
      </c>
      <c r="P726" s="16">
        <f t="shared" si="68"/>
        <v>1.8686655405405261E-2</v>
      </c>
      <c r="Q726" s="16">
        <f t="shared" si="69"/>
        <v>0</v>
      </c>
      <c r="R726" s="18">
        <v>23.07</v>
      </c>
      <c r="S726" s="16">
        <f t="shared" si="70"/>
        <v>5.6669572798604406E-3</v>
      </c>
      <c r="T726" s="16">
        <f t="shared" si="71"/>
        <v>0</v>
      </c>
    </row>
    <row r="727" spans="11:20" x14ac:dyDescent="0.3">
      <c r="K727" s="3">
        <v>43446</v>
      </c>
      <c r="L727" s="18">
        <v>41.93</v>
      </c>
      <c r="M727" s="16">
        <f t="shared" si="66"/>
        <v>2.0442930153321992E-2</v>
      </c>
      <c r="N727" s="16">
        <f t="shared" si="67"/>
        <v>0</v>
      </c>
      <c r="O727" s="18">
        <v>99.03</v>
      </c>
      <c r="P727" s="16">
        <f t="shared" si="68"/>
        <v>2.6323971395999735E-2</v>
      </c>
      <c r="Q727" s="16">
        <f t="shared" si="69"/>
        <v>0</v>
      </c>
      <c r="R727" s="18">
        <v>23.57</v>
      </c>
      <c r="S727" s="16">
        <f t="shared" si="70"/>
        <v>2.167316861725177E-2</v>
      </c>
      <c r="T727" s="16">
        <f t="shared" si="71"/>
        <v>0</v>
      </c>
    </row>
    <row r="728" spans="11:20" x14ac:dyDescent="0.3">
      <c r="K728" s="3">
        <v>43447</v>
      </c>
      <c r="L728" s="18">
        <v>42.17</v>
      </c>
      <c r="M728" s="16">
        <f t="shared" si="66"/>
        <v>5.7238254233247243E-3</v>
      </c>
      <c r="N728" s="16">
        <f t="shared" si="67"/>
        <v>0</v>
      </c>
      <c r="O728" s="18">
        <v>99.57</v>
      </c>
      <c r="P728" s="16">
        <f t="shared" si="68"/>
        <v>5.4528930627082417E-3</v>
      </c>
      <c r="Q728" s="16">
        <f t="shared" si="69"/>
        <v>0</v>
      </c>
      <c r="R728" s="18">
        <v>23.72</v>
      </c>
      <c r="S728" s="16">
        <f t="shared" si="70"/>
        <v>6.3640220619431975E-3</v>
      </c>
      <c r="T728" s="16">
        <f t="shared" si="71"/>
        <v>0</v>
      </c>
    </row>
    <row r="729" spans="11:20" x14ac:dyDescent="0.3">
      <c r="K729" s="3">
        <v>43448</v>
      </c>
      <c r="L729" s="18">
        <v>42.41</v>
      </c>
      <c r="M729" s="16">
        <f t="shared" si="66"/>
        <v>5.691249703580592E-3</v>
      </c>
      <c r="N729" s="16">
        <f t="shared" si="67"/>
        <v>0</v>
      </c>
      <c r="O729" s="18">
        <v>99.34</v>
      </c>
      <c r="P729" s="16">
        <f t="shared" si="68"/>
        <v>-2.3099327106557155E-3</v>
      </c>
      <c r="Q729" s="16">
        <f t="shared" si="69"/>
        <v>-2.3099327106557155E-3</v>
      </c>
      <c r="R729" s="18">
        <v>23.65</v>
      </c>
      <c r="S729" s="16">
        <f t="shared" si="70"/>
        <v>-2.9510961214165299E-3</v>
      </c>
      <c r="T729" s="16">
        <f t="shared" si="71"/>
        <v>-2.9510961214165299E-3</v>
      </c>
    </row>
    <row r="730" spans="11:20" x14ac:dyDescent="0.3">
      <c r="K730" s="3">
        <v>43451</v>
      </c>
      <c r="L730" s="18">
        <v>42.75</v>
      </c>
      <c r="M730" s="16">
        <f t="shared" si="66"/>
        <v>8.0169771280358404E-3</v>
      </c>
      <c r="N730" s="16">
        <f t="shared" si="67"/>
        <v>0</v>
      </c>
      <c r="O730" s="18">
        <v>99.4</v>
      </c>
      <c r="P730" s="16">
        <f t="shared" si="68"/>
        <v>6.0398630964364486E-4</v>
      </c>
      <c r="Q730" s="16">
        <f t="shared" si="69"/>
        <v>0</v>
      </c>
      <c r="R730" s="18">
        <v>23.78</v>
      </c>
      <c r="S730" s="16">
        <f t="shared" si="70"/>
        <v>5.4968287526429016E-3</v>
      </c>
      <c r="T730" s="16">
        <f t="shared" si="71"/>
        <v>0</v>
      </c>
    </row>
    <row r="731" spans="11:20" x14ac:dyDescent="0.3">
      <c r="K731" s="3">
        <v>43452</v>
      </c>
      <c r="L731" s="18">
        <v>42.9</v>
      </c>
      <c r="M731" s="16">
        <f t="shared" si="66"/>
        <v>3.5087719298245723E-3</v>
      </c>
      <c r="N731" s="16">
        <f t="shared" si="67"/>
        <v>0</v>
      </c>
      <c r="O731" s="18">
        <v>99.45</v>
      </c>
      <c r="P731" s="16">
        <f t="shared" si="68"/>
        <v>5.030181086518315E-4</v>
      </c>
      <c r="Q731" s="16">
        <f t="shared" si="69"/>
        <v>0</v>
      </c>
      <c r="R731" s="18">
        <v>23.83</v>
      </c>
      <c r="S731" s="16">
        <f t="shared" si="70"/>
        <v>2.102607232968845E-3</v>
      </c>
      <c r="T731" s="16">
        <f t="shared" si="71"/>
        <v>0</v>
      </c>
    </row>
    <row r="732" spans="11:20" x14ac:dyDescent="0.3">
      <c r="K732" s="3">
        <v>43453</v>
      </c>
      <c r="L732" s="18">
        <v>43.23</v>
      </c>
      <c r="M732" s="16">
        <f t="shared" si="66"/>
        <v>7.692307692307665E-3</v>
      </c>
      <c r="N732" s="16">
        <f t="shared" si="67"/>
        <v>0</v>
      </c>
      <c r="O732" s="18">
        <v>100.53</v>
      </c>
      <c r="P732" s="16">
        <f t="shared" si="68"/>
        <v>1.0859728506787292E-2</v>
      </c>
      <c r="Q732" s="16">
        <f t="shared" si="69"/>
        <v>0</v>
      </c>
      <c r="R732" s="18">
        <v>24.17</v>
      </c>
      <c r="S732" s="16">
        <f t="shared" si="70"/>
        <v>1.4267729752412972E-2</v>
      </c>
      <c r="T732" s="16">
        <f t="shared" si="71"/>
        <v>0</v>
      </c>
    </row>
    <row r="733" spans="11:20" x14ac:dyDescent="0.3">
      <c r="K733" s="3">
        <v>43454</v>
      </c>
      <c r="L733" s="18">
        <v>43.06</v>
      </c>
      <c r="M733" s="16">
        <f t="shared" si="66"/>
        <v>-3.9324543141335822E-3</v>
      </c>
      <c r="N733" s="16">
        <f t="shared" si="67"/>
        <v>-3.9324543141335822E-3</v>
      </c>
      <c r="O733" s="18">
        <v>100.65</v>
      </c>
      <c r="P733" s="16">
        <f t="shared" si="68"/>
        <v>1.1936735302895407E-3</v>
      </c>
      <c r="Q733" s="16">
        <f t="shared" si="69"/>
        <v>0</v>
      </c>
      <c r="R733" s="18">
        <v>24.21</v>
      </c>
      <c r="S733" s="16">
        <f t="shared" si="70"/>
        <v>1.6549441456350511E-3</v>
      </c>
      <c r="T733" s="16">
        <f t="shared" si="71"/>
        <v>0</v>
      </c>
    </row>
    <row r="734" spans="11:20" x14ac:dyDescent="0.3">
      <c r="K734" s="3">
        <v>43455</v>
      </c>
      <c r="L734" s="18">
        <v>42.48</v>
      </c>
      <c r="M734" s="16">
        <f t="shared" si="66"/>
        <v>-1.3469577333952709E-2</v>
      </c>
      <c r="N734" s="16">
        <f t="shared" si="67"/>
        <v>-1.3469577333952709E-2</v>
      </c>
      <c r="O734" s="18">
        <v>99.41</v>
      </c>
      <c r="P734" s="16">
        <f t="shared" si="68"/>
        <v>-1.231992051664188E-2</v>
      </c>
      <c r="Q734" s="16">
        <f t="shared" si="69"/>
        <v>-1.231992051664188E-2</v>
      </c>
      <c r="R734" s="18">
        <v>24.02</v>
      </c>
      <c r="S734" s="16">
        <f t="shared" si="70"/>
        <v>-7.8479966955803393E-3</v>
      </c>
      <c r="T734" s="16">
        <f t="shared" si="71"/>
        <v>-7.8479966955803393E-3</v>
      </c>
    </row>
    <row r="735" spans="11:20" x14ac:dyDescent="0.3">
      <c r="K735" s="3">
        <v>43458</v>
      </c>
      <c r="L735" s="18">
        <v>41.99</v>
      </c>
      <c r="M735" s="16">
        <f t="shared" si="66"/>
        <v>-1.1534839924670304E-2</v>
      </c>
      <c r="N735" s="16">
        <f t="shared" si="67"/>
        <v>-1.1534839924670304E-2</v>
      </c>
      <c r="O735" s="18">
        <v>99.03</v>
      </c>
      <c r="P735" s="16">
        <f t="shared" si="68"/>
        <v>-3.8225530630721094E-3</v>
      </c>
      <c r="Q735" s="16">
        <f t="shared" si="69"/>
        <v>-3.8225530630721094E-3</v>
      </c>
      <c r="R735" s="18">
        <v>23.87</v>
      </c>
      <c r="S735" s="16">
        <f t="shared" si="70"/>
        <v>-6.2447960033304994E-3</v>
      </c>
      <c r="T735" s="16">
        <f t="shared" si="71"/>
        <v>-6.2447960033304994E-3</v>
      </c>
    </row>
    <row r="736" spans="11:20" x14ac:dyDescent="0.3">
      <c r="K736" s="3">
        <v>43460</v>
      </c>
      <c r="L736" s="18">
        <v>42.22</v>
      </c>
      <c r="M736" s="16">
        <f t="shared" si="66"/>
        <v>5.4774946415812042E-3</v>
      </c>
      <c r="N736" s="16">
        <f t="shared" si="67"/>
        <v>0</v>
      </c>
      <c r="O736" s="18">
        <v>99.12</v>
      </c>
      <c r="P736" s="16">
        <f t="shared" si="68"/>
        <v>9.0881551045152165E-4</v>
      </c>
      <c r="Q736" s="16">
        <f t="shared" si="69"/>
        <v>0</v>
      </c>
      <c r="R736" s="18">
        <v>23.96</v>
      </c>
      <c r="S736" s="16">
        <f t="shared" si="70"/>
        <v>3.7704231252617681E-3</v>
      </c>
      <c r="T736" s="16">
        <f t="shared" si="71"/>
        <v>0</v>
      </c>
    </row>
    <row r="737" spans="11:20" x14ac:dyDescent="0.3">
      <c r="K737" s="3">
        <v>43461</v>
      </c>
      <c r="L737" s="18">
        <v>42.34</v>
      </c>
      <c r="M737" s="16">
        <f t="shared" si="66"/>
        <v>2.842254855518922E-3</v>
      </c>
      <c r="N737" s="16">
        <f t="shared" si="67"/>
        <v>0</v>
      </c>
      <c r="O737" s="18">
        <v>99.41</v>
      </c>
      <c r="P737" s="16">
        <f t="shared" si="68"/>
        <v>2.9257465698142582E-3</v>
      </c>
      <c r="Q737" s="16">
        <f t="shared" si="69"/>
        <v>0</v>
      </c>
      <c r="R737" s="18">
        <v>24.07</v>
      </c>
      <c r="S737" s="16">
        <f t="shared" si="70"/>
        <v>4.5909849749581344E-3</v>
      </c>
      <c r="T737" s="16">
        <f t="shared" si="71"/>
        <v>0</v>
      </c>
    </row>
    <row r="738" spans="11:20" x14ac:dyDescent="0.3">
      <c r="K738" s="3">
        <v>43462</v>
      </c>
      <c r="L738" s="18">
        <v>42.73</v>
      </c>
      <c r="M738" s="16">
        <f t="shared" si="66"/>
        <v>9.21114785073196E-3</v>
      </c>
      <c r="N738" s="16">
        <f t="shared" si="67"/>
        <v>0</v>
      </c>
      <c r="O738" s="18">
        <v>100.1</v>
      </c>
      <c r="P738" s="16">
        <f t="shared" si="68"/>
        <v>6.9409516145255701E-3</v>
      </c>
      <c r="Q738" s="16">
        <f t="shared" si="69"/>
        <v>0</v>
      </c>
      <c r="R738" s="18">
        <v>24.17</v>
      </c>
      <c r="S738" s="16">
        <f t="shared" si="70"/>
        <v>4.1545492314083443E-3</v>
      </c>
      <c r="T738" s="16">
        <f t="shared" si="71"/>
        <v>0</v>
      </c>
    </row>
    <row r="739" spans="11:20" x14ac:dyDescent="0.3">
      <c r="K739" s="3">
        <v>43465</v>
      </c>
      <c r="L739" s="18">
        <v>42.77</v>
      </c>
      <c r="M739" s="16">
        <f t="shared" si="66"/>
        <v>9.3611046103458939E-4</v>
      </c>
      <c r="N739" s="16">
        <f t="shared" si="67"/>
        <v>0</v>
      </c>
      <c r="O739" s="18">
        <v>100.57</v>
      </c>
      <c r="P739" s="16">
        <f t="shared" si="68"/>
        <v>4.6953046953046584E-3</v>
      </c>
      <c r="Q739" s="16">
        <f t="shared" si="69"/>
        <v>0</v>
      </c>
      <c r="R739" s="18">
        <v>24.31</v>
      </c>
      <c r="S739" s="16">
        <f t="shared" si="70"/>
        <v>5.7923045097225678E-3</v>
      </c>
      <c r="T739" s="16">
        <f t="shared" si="71"/>
        <v>0</v>
      </c>
    </row>
    <row r="740" spans="11:20" x14ac:dyDescent="0.3">
      <c r="K740" s="3">
        <v>43466</v>
      </c>
      <c r="L740" s="18">
        <v>42.92</v>
      </c>
      <c r="M740" s="16">
        <f t="shared" si="66"/>
        <v>3.507131166705646E-3</v>
      </c>
      <c r="N740" s="16">
        <f t="shared" si="67"/>
        <v>0</v>
      </c>
      <c r="O740" s="18">
        <v>100.47</v>
      </c>
      <c r="P740" s="16">
        <f t="shared" si="68"/>
        <v>-9.9433230585654897E-4</v>
      </c>
      <c r="Q740" s="16">
        <f t="shared" si="69"/>
        <v>-9.9433230585654897E-4</v>
      </c>
      <c r="R740" s="18">
        <v>24.38</v>
      </c>
      <c r="S740" s="16">
        <f t="shared" si="70"/>
        <v>2.8794734677086709E-3</v>
      </c>
      <c r="T740" s="16">
        <f t="shared" si="71"/>
        <v>0</v>
      </c>
    </row>
    <row r="741" spans="11:20" x14ac:dyDescent="0.3">
      <c r="K741" s="3">
        <v>43467</v>
      </c>
      <c r="L741" s="18">
        <v>42.34</v>
      </c>
      <c r="M741" s="16">
        <f t="shared" si="66"/>
        <v>-1.3513513513513487E-2</v>
      </c>
      <c r="N741" s="16">
        <f t="shared" si="67"/>
        <v>-1.3513513513513487E-2</v>
      </c>
      <c r="O741" s="18">
        <v>99.54</v>
      </c>
      <c r="P741" s="16">
        <f t="shared" si="68"/>
        <v>-9.2564944759628842E-3</v>
      </c>
      <c r="Q741" s="16">
        <f t="shared" si="69"/>
        <v>-9.2564944759628842E-3</v>
      </c>
      <c r="R741" s="18">
        <v>24.26</v>
      </c>
      <c r="S741" s="16">
        <f t="shared" si="70"/>
        <v>-4.9220672682526168E-3</v>
      </c>
      <c r="T741" s="16">
        <f t="shared" si="71"/>
        <v>-4.9220672682526168E-3</v>
      </c>
    </row>
    <row r="742" spans="11:20" x14ac:dyDescent="0.3">
      <c r="K742" s="3">
        <v>43468</v>
      </c>
      <c r="L742" s="18">
        <v>41.86</v>
      </c>
      <c r="M742" s="16">
        <f t="shared" si="66"/>
        <v>-1.1336797354747352E-2</v>
      </c>
      <c r="N742" s="16">
        <f t="shared" si="67"/>
        <v>-1.1336797354747352E-2</v>
      </c>
      <c r="O742" s="18">
        <v>99</v>
      </c>
      <c r="P742" s="16">
        <f t="shared" si="68"/>
        <v>-5.4249547920434127E-3</v>
      </c>
      <c r="Q742" s="16">
        <f t="shared" si="69"/>
        <v>-5.4249547920434127E-3</v>
      </c>
      <c r="R742" s="18">
        <v>24.14</v>
      </c>
      <c r="S742" s="16">
        <f t="shared" si="70"/>
        <v>-4.9464138499588639E-3</v>
      </c>
      <c r="T742" s="16">
        <f t="shared" si="71"/>
        <v>-4.9464138499588639E-3</v>
      </c>
    </row>
    <row r="743" spans="11:20" x14ac:dyDescent="0.3">
      <c r="K743" s="3">
        <v>43469</v>
      </c>
      <c r="L743" s="18">
        <v>42.13</v>
      </c>
      <c r="M743" s="16">
        <f t="shared" si="66"/>
        <v>6.450071667463142E-3</v>
      </c>
      <c r="N743" s="16">
        <f t="shared" si="67"/>
        <v>0</v>
      </c>
      <c r="O743" s="18">
        <v>99.37</v>
      </c>
      <c r="P743" s="16">
        <f t="shared" si="68"/>
        <v>3.737373737373817E-3</v>
      </c>
      <c r="Q743" s="16">
        <f t="shared" si="69"/>
        <v>0</v>
      </c>
      <c r="R743" s="18">
        <v>24.12</v>
      </c>
      <c r="S743" s="16">
        <f t="shared" si="70"/>
        <v>-8.2850041425019949E-4</v>
      </c>
      <c r="T743" s="16">
        <f t="shared" si="71"/>
        <v>-8.2850041425019949E-4</v>
      </c>
    </row>
    <row r="744" spans="11:20" x14ac:dyDescent="0.3">
      <c r="K744" s="3">
        <v>43472</v>
      </c>
      <c r="L744" s="18">
        <v>42.3</v>
      </c>
      <c r="M744" s="16">
        <f t="shared" si="66"/>
        <v>4.0351293614999673E-3</v>
      </c>
      <c r="N744" s="16">
        <f t="shared" si="67"/>
        <v>0</v>
      </c>
      <c r="O744" s="18">
        <v>99.61</v>
      </c>
      <c r="P744" s="16">
        <f t="shared" si="68"/>
        <v>2.4152158599173301E-3</v>
      </c>
      <c r="Q744" s="16">
        <f t="shared" si="69"/>
        <v>0</v>
      </c>
      <c r="R744" s="18">
        <v>24.05</v>
      </c>
      <c r="S744" s="16">
        <f t="shared" si="70"/>
        <v>-2.9021558872305286E-3</v>
      </c>
      <c r="T744" s="16">
        <f t="shared" si="71"/>
        <v>-2.9021558872305286E-3</v>
      </c>
    </row>
    <row r="745" spans="11:20" x14ac:dyDescent="0.3">
      <c r="K745" s="3">
        <v>43473</v>
      </c>
      <c r="L745" s="18">
        <v>42.48</v>
      </c>
      <c r="M745" s="16">
        <f t="shared" si="66"/>
        <v>4.2553191489360653E-3</v>
      </c>
      <c r="N745" s="16">
        <f t="shared" si="67"/>
        <v>0</v>
      </c>
      <c r="O745" s="18">
        <v>99.25</v>
      </c>
      <c r="P745" s="16">
        <f t="shared" si="68"/>
        <v>-3.6140949703844516E-3</v>
      </c>
      <c r="Q745" s="16">
        <f t="shared" si="69"/>
        <v>-3.6140949703844516E-3</v>
      </c>
      <c r="R745" s="18">
        <v>23.98</v>
      </c>
      <c r="S745" s="16">
        <f t="shared" si="70"/>
        <v>-2.9106029106029663E-3</v>
      </c>
      <c r="T745" s="16">
        <f t="shared" si="71"/>
        <v>-2.9106029106029663E-3</v>
      </c>
    </row>
    <row r="746" spans="11:20" x14ac:dyDescent="0.3">
      <c r="K746" s="3">
        <v>43474</v>
      </c>
      <c r="L746" s="18">
        <v>42.7</v>
      </c>
      <c r="M746" s="16">
        <f t="shared" si="66"/>
        <v>5.1789077212807122E-3</v>
      </c>
      <c r="N746" s="16">
        <f t="shared" si="67"/>
        <v>0</v>
      </c>
      <c r="O746" s="18">
        <v>99.32</v>
      </c>
      <c r="P746" s="16">
        <f t="shared" si="68"/>
        <v>7.0528967254390729E-4</v>
      </c>
      <c r="Q746" s="16">
        <f t="shared" si="69"/>
        <v>0</v>
      </c>
      <c r="R746" s="18">
        <v>23.99</v>
      </c>
      <c r="S746" s="16">
        <f t="shared" si="70"/>
        <v>4.170141784820558E-4</v>
      </c>
      <c r="T746" s="16">
        <f t="shared" si="71"/>
        <v>0</v>
      </c>
    </row>
    <row r="747" spans="11:20" x14ac:dyDescent="0.3">
      <c r="K747" s="3">
        <v>43475</v>
      </c>
      <c r="L747" s="18">
        <v>42.61</v>
      </c>
      <c r="M747" s="16">
        <f t="shared" si="66"/>
        <v>-2.1077283372366029E-3</v>
      </c>
      <c r="N747" s="16">
        <f t="shared" si="67"/>
        <v>-2.1077283372366029E-3</v>
      </c>
      <c r="O747" s="18">
        <v>99.55</v>
      </c>
      <c r="P747" s="16">
        <f t="shared" si="68"/>
        <v>2.3157470801449254E-3</v>
      </c>
      <c r="Q747" s="16">
        <f t="shared" si="69"/>
        <v>0</v>
      </c>
      <c r="R747" s="18">
        <v>24.02</v>
      </c>
      <c r="S747" s="16">
        <f t="shared" si="70"/>
        <v>1.2505210504376585E-3</v>
      </c>
      <c r="T747" s="16">
        <f t="shared" si="71"/>
        <v>0</v>
      </c>
    </row>
    <row r="748" spans="11:20" x14ac:dyDescent="0.3">
      <c r="K748" s="3">
        <v>43476</v>
      </c>
      <c r="L748" s="18">
        <v>42.61</v>
      </c>
      <c r="M748" s="16">
        <f t="shared" si="66"/>
        <v>0</v>
      </c>
      <c r="N748" s="16">
        <f t="shared" si="67"/>
        <v>0</v>
      </c>
      <c r="O748" s="18">
        <v>99</v>
      </c>
      <c r="P748" s="16">
        <f t="shared" si="68"/>
        <v>-5.5248618784530246E-3</v>
      </c>
      <c r="Q748" s="16">
        <f t="shared" si="69"/>
        <v>-5.5248618784530246E-3</v>
      </c>
      <c r="R748" s="18">
        <v>23.9</v>
      </c>
      <c r="S748" s="16">
        <f t="shared" si="70"/>
        <v>-4.9958368026644662E-3</v>
      </c>
      <c r="T748" s="16">
        <f t="shared" si="71"/>
        <v>-4.9958368026644662E-3</v>
      </c>
    </row>
    <row r="749" spans="11:20" x14ac:dyDescent="0.3">
      <c r="K749" s="3">
        <v>43479</v>
      </c>
      <c r="L749" s="18">
        <v>42.34</v>
      </c>
      <c r="M749" s="16">
        <f t="shared" si="66"/>
        <v>-6.3365407181411593E-3</v>
      </c>
      <c r="N749" s="16">
        <f t="shared" si="67"/>
        <v>-6.3365407181411593E-3</v>
      </c>
      <c r="O749" s="18">
        <v>98.34</v>
      </c>
      <c r="P749" s="16">
        <f t="shared" si="68"/>
        <v>-6.6666666666665986E-3</v>
      </c>
      <c r="Q749" s="16">
        <f t="shared" si="69"/>
        <v>-6.6666666666665986E-3</v>
      </c>
      <c r="R749" s="18">
        <v>23.85</v>
      </c>
      <c r="S749" s="16">
        <f t="shared" si="70"/>
        <v>-2.0920502092048876E-3</v>
      </c>
      <c r="T749" s="16">
        <f t="shared" si="71"/>
        <v>-2.0920502092048876E-3</v>
      </c>
    </row>
    <row r="750" spans="11:20" x14ac:dyDescent="0.3">
      <c r="K750" s="3">
        <v>43480</v>
      </c>
      <c r="L750" s="18">
        <v>42.76</v>
      </c>
      <c r="M750" s="16">
        <f t="shared" si="66"/>
        <v>9.9196976854036834E-3</v>
      </c>
      <c r="N750" s="16">
        <f t="shared" si="67"/>
        <v>0</v>
      </c>
      <c r="O750" s="18">
        <v>99.17</v>
      </c>
      <c r="P750" s="16">
        <f t="shared" si="68"/>
        <v>8.4401057555418824E-3</v>
      </c>
      <c r="Q750" s="16">
        <f t="shared" si="69"/>
        <v>0</v>
      </c>
      <c r="R750" s="18">
        <v>24.07</v>
      </c>
      <c r="S750" s="16">
        <f t="shared" si="70"/>
        <v>9.2243186582807724E-3</v>
      </c>
      <c r="T750" s="16">
        <f t="shared" si="71"/>
        <v>0</v>
      </c>
    </row>
    <row r="751" spans="11:20" x14ac:dyDescent="0.3">
      <c r="K751" s="3">
        <v>43481</v>
      </c>
      <c r="L751" s="18">
        <v>42.8</v>
      </c>
      <c r="M751" s="16">
        <f t="shared" si="66"/>
        <v>9.3545369504210996E-4</v>
      </c>
      <c r="N751" s="16">
        <f t="shared" si="67"/>
        <v>0</v>
      </c>
      <c r="O751" s="18">
        <v>99.11</v>
      </c>
      <c r="P751" s="16">
        <f t="shared" si="68"/>
        <v>-6.050216799435848E-4</v>
      </c>
      <c r="Q751" s="16">
        <f t="shared" si="69"/>
        <v>-6.050216799435848E-4</v>
      </c>
      <c r="R751" s="18">
        <v>24.21</v>
      </c>
      <c r="S751" s="16">
        <f t="shared" si="70"/>
        <v>5.8163689239718597E-3</v>
      </c>
      <c r="T751" s="16">
        <f t="shared" si="71"/>
        <v>0</v>
      </c>
    </row>
    <row r="752" spans="11:20" x14ac:dyDescent="0.3">
      <c r="K752" s="3">
        <v>43482</v>
      </c>
      <c r="L752" s="18">
        <v>42.77</v>
      </c>
      <c r="M752" s="16">
        <f t="shared" si="66"/>
        <v>-7.0093457943909421E-4</v>
      </c>
      <c r="N752" s="16">
        <f t="shared" si="67"/>
        <v>-7.0093457943909421E-4</v>
      </c>
      <c r="O752" s="18">
        <v>98.86</v>
      </c>
      <c r="P752" s="16">
        <f t="shared" si="68"/>
        <v>-2.522449803248894E-3</v>
      </c>
      <c r="Q752" s="16">
        <f t="shared" si="69"/>
        <v>-2.522449803248894E-3</v>
      </c>
      <c r="R752" s="18">
        <v>24.12</v>
      </c>
      <c r="S752" s="16">
        <f t="shared" si="70"/>
        <v>-3.7174721189591198E-3</v>
      </c>
      <c r="T752" s="16">
        <f t="shared" si="71"/>
        <v>-3.7174721189591198E-3</v>
      </c>
    </row>
    <row r="753" spans="11:20" x14ac:dyDescent="0.3">
      <c r="K753" s="3">
        <v>43483</v>
      </c>
      <c r="L753" s="18">
        <v>42.53</v>
      </c>
      <c r="M753" s="16">
        <f t="shared" si="66"/>
        <v>-5.6114098667290335E-3</v>
      </c>
      <c r="N753" s="16">
        <f t="shared" si="67"/>
        <v>-5.6114098667290335E-3</v>
      </c>
      <c r="O753" s="18">
        <v>98.6</v>
      </c>
      <c r="P753" s="16">
        <f t="shared" si="68"/>
        <v>-2.6299817924337887E-3</v>
      </c>
      <c r="Q753" s="16">
        <f t="shared" si="69"/>
        <v>-2.6299817924337887E-3</v>
      </c>
      <c r="R753" s="18">
        <v>23.99</v>
      </c>
      <c r="S753" s="16">
        <f t="shared" si="70"/>
        <v>-5.3897180762852992E-3</v>
      </c>
      <c r="T753" s="16">
        <f t="shared" si="71"/>
        <v>-5.3897180762852992E-3</v>
      </c>
    </row>
    <row r="754" spans="11:20" x14ac:dyDescent="0.3">
      <c r="K754" s="3">
        <v>43486</v>
      </c>
      <c r="L754" s="18">
        <v>42.57</v>
      </c>
      <c r="M754" s="16">
        <f t="shared" si="66"/>
        <v>9.4051257935579002E-4</v>
      </c>
      <c r="N754" s="16">
        <f t="shared" si="67"/>
        <v>0</v>
      </c>
      <c r="O754" s="18">
        <v>97.83</v>
      </c>
      <c r="P754" s="16">
        <f t="shared" si="68"/>
        <v>-7.8093306288031794E-3</v>
      </c>
      <c r="Q754" s="16">
        <f t="shared" si="69"/>
        <v>-7.8093306288031794E-3</v>
      </c>
      <c r="R754" s="18">
        <v>23.78</v>
      </c>
      <c r="S754" s="16">
        <f t="shared" si="70"/>
        <v>-8.7536473530636094E-3</v>
      </c>
      <c r="T754" s="16">
        <f t="shared" si="71"/>
        <v>-8.7536473530636094E-3</v>
      </c>
    </row>
    <row r="755" spans="11:20" x14ac:dyDescent="0.3">
      <c r="K755" s="3">
        <v>43487</v>
      </c>
      <c r="L755" s="18">
        <v>42.42</v>
      </c>
      <c r="M755" s="16">
        <f t="shared" si="66"/>
        <v>-3.5236081747709314E-3</v>
      </c>
      <c r="N755" s="16">
        <f t="shared" si="67"/>
        <v>-3.5236081747709314E-3</v>
      </c>
      <c r="O755" s="18">
        <v>97.69</v>
      </c>
      <c r="P755" s="16">
        <f t="shared" si="68"/>
        <v>-1.4310538689563668E-3</v>
      </c>
      <c r="Q755" s="16">
        <f t="shared" si="69"/>
        <v>-1.4310538689563668E-3</v>
      </c>
      <c r="R755" s="18">
        <v>23.6</v>
      </c>
      <c r="S755" s="16">
        <f t="shared" si="70"/>
        <v>-7.569386038687953E-3</v>
      </c>
      <c r="T755" s="16">
        <f t="shared" si="71"/>
        <v>-7.569386038687953E-3</v>
      </c>
    </row>
    <row r="756" spans="11:20" x14ac:dyDescent="0.3">
      <c r="K756" s="3">
        <v>43488</v>
      </c>
      <c r="L756" s="18">
        <v>42.1</v>
      </c>
      <c r="M756" s="16">
        <f t="shared" si="66"/>
        <v>-7.543611504007508E-3</v>
      </c>
      <c r="N756" s="16">
        <f t="shared" si="67"/>
        <v>-7.543611504007508E-3</v>
      </c>
      <c r="O756" s="18">
        <v>97.37</v>
      </c>
      <c r="P756" s="16">
        <f t="shared" si="68"/>
        <v>-3.2756679291635615E-3</v>
      </c>
      <c r="Q756" s="16">
        <f t="shared" si="69"/>
        <v>-3.2756679291635615E-3</v>
      </c>
      <c r="R756" s="18">
        <v>23.59</v>
      </c>
      <c r="S756" s="16">
        <f t="shared" si="70"/>
        <v>-4.2372881355934311E-4</v>
      </c>
      <c r="T756" s="16">
        <f t="shared" si="71"/>
        <v>-4.2372881355934311E-4</v>
      </c>
    </row>
    <row r="757" spans="11:20" x14ac:dyDescent="0.3">
      <c r="K757" s="3">
        <v>43489</v>
      </c>
      <c r="L757" s="18">
        <v>42.06</v>
      </c>
      <c r="M757" s="16">
        <f t="shared" si="66"/>
        <v>-9.5011876484563107E-4</v>
      </c>
      <c r="N757" s="16">
        <f t="shared" si="67"/>
        <v>-9.5011876484563107E-4</v>
      </c>
      <c r="O757" s="18">
        <v>96.84</v>
      </c>
      <c r="P757" s="16">
        <f t="shared" si="68"/>
        <v>-5.4431549758652276E-3</v>
      </c>
      <c r="Q757" s="16">
        <f t="shared" si="69"/>
        <v>-5.4431549758652276E-3</v>
      </c>
      <c r="R757" s="18">
        <v>23.52</v>
      </c>
      <c r="S757" s="16">
        <f t="shared" si="70"/>
        <v>-2.9673590504450953E-3</v>
      </c>
      <c r="T757" s="16">
        <f t="shared" si="71"/>
        <v>-2.9673590504450953E-3</v>
      </c>
    </row>
    <row r="758" spans="11:20" x14ac:dyDescent="0.3">
      <c r="K758" s="3">
        <v>43490</v>
      </c>
      <c r="L758" s="18">
        <v>41.75</v>
      </c>
      <c r="M758" s="16">
        <f t="shared" si="66"/>
        <v>-7.3704232049454088E-3</v>
      </c>
      <c r="N758" s="16">
        <f t="shared" si="67"/>
        <v>-7.3704232049454088E-3</v>
      </c>
      <c r="O758" s="18">
        <v>95.78</v>
      </c>
      <c r="P758" s="16">
        <f t="shared" si="68"/>
        <v>-1.0945890128046254E-2</v>
      </c>
      <c r="Q758" s="16">
        <f t="shared" si="69"/>
        <v>-1.0945890128046254E-2</v>
      </c>
      <c r="R758" s="18">
        <v>23.32</v>
      </c>
      <c r="S758" s="16">
        <f t="shared" si="70"/>
        <v>-8.5034013605441716E-3</v>
      </c>
      <c r="T758" s="16">
        <f t="shared" si="71"/>
        <v>-8.5034013605441716E-3</v>
      </c>
    </row>
    <row r="759" spans="11:20" x14ac:dyDescent="0.3">
      <c r="K759" s="3">
        <v>43493</v>
      </c>
      <c r="L759" s="18">
        <v>41.28</v>
      </c>
      <c r="M759" s="16">
        <f t="shared" si="66"/>
        <v>-1.1257485029940062E-2</v>
      </c>
      <c r="N759" s="16">
        <f t="shared" si="67"/>
        <v>-1.1257485029940062E-2</v>
      </c>
      <c r="O759" s="18">
        <v>94.37</v>
      </c>
      <c r="P759" s="16">
        <f t="shared" si="68"/>
        <v>-1.4721236166214235E-2</v>
      </c>
      <c r="Q759" s="16">
        <f t="shared" si="69"/>
        <v>-1.4721236166214235E-2</v>
      </c>
      <c r="R759" s="18">
        <v>22.94</v>
      </c>
      <c r="S759" s="16">
        <f t="shared" si="70"/>
        <v>-1.6295025728988E-2</v>
      </c>
      <c r="T759" s="16">
        <f t="shared" si="71"/>
        <v>-1.6295025728988E-2</v>
      </c>
    </row>
    <row r="760" spans="11:20" x14ac:dyDescent="0.3">
      <c r="K760" s="3">
        <v>43494</v>
      </c>
      <c r="L760" s="18">
        <v>41.25</v>
      </c>
      <c r="M760" s="16">
        <f t="shared" si="66"/>
        <v>-7.2674418604656843E-4</v>
      </c>
      <c r="N760" s="16">
        <f t="shared" si="67"/>
        <v>-7.2674418604656843E-4</v>
      </c>
      <c r="O760" s="18">
        <v>94.43</v>
      </c>
      <c r="P760" s="16">
        <f t="shared" si="68"/>
        <v>6.3579527392176871E-4</v>
      </c>
      <c r="Q760" s="16">
        <f t="shared" si="69"/>
        <v>0</v>
      </c>
      <c r="R760" s="18">
        <v>23</v>
      </c>
      <c r="S760" s="16">
        <f t="shared" si="70"/>
        <v>2.6155187445509043E-3</v>
      </c>
      <c r="T760" s="16">
        <f t="shared" si="71"/>
        <v>0</v>
      </c>
    </row>
    <row r="761" spans="11:20" x14ac:dyDescent="0.3">
      <c r="K761" s="3">
        <v>43495</v>
      </c>
      <c r="L761" s="18">
        <v>41.41</v>
      </c>
      <c r="M761" s="16">
        <f t="shared" si="66"/>
        <v>3.8787878787878149E-3</v>
      </c>
      <c r="N761" s="16">
        <f t="shared" si="67"/>
        <v>0</v>
      </c>
      <c r="O761" s="18">
        <v>94.93</v>
      </c>
      <c r="P761" s="16">
        <f t="shared" si="68"/>
        <v>5.2949274594937812E-3</v>
      </c>
      <c r="Q761" s="16">
        <f t="shared" si="69"/>
        <v>0</v>
      </c>
      <c r="R761" s="18">
        <v>23.09</v>
      </c>
      <c r="S761" s="16">
        <f t="shared" si="70"/>
        <v>3.9130434782608248E-3</v>
      </c>
      <c r="T761" s="16">
        <f t="shared" si="71"/>
        <v>0</v>
      </c>
    </row>
    <row r="762" spans="11:20" x14ac:dyDescent="0.3">
      <c r="K762" s="3">
        <v>43496</v>
      </c>
      <c r="L762" s="18">
        <v>41.97</v>
      </c>
      <c r="M762" s="16">
        <f t="shared" si="66"/>
        <v>1.3523303549867194E-2</v>
      </c>
      <c r="N762" s="16">
        <f t="shared" si="67"/>
        <v>0</v>
      </c>
      <c r="O762" s="18">
        <v>95.56</v>
      </c>
      <c r="P762" s="16">
        <f t="shared" si="68"/>
        <v>6.6364689771409857E-3</v>
      </c>
      <c r="Q762" s="16">
        <f t="shared" si="69"/>
        <v>0</v>
      </c>
      <c r="R762" s="18">
        <v>23.26</v>
      </c>
      <c r="S762" s="16">
        <f t="shared" si="70"/>
        <v>7.362494586401036E-3</v>
      </c>
      <c r="T762" s="16">
        <f t="shared" si="71"/>
        <v>0</v>
      </c>
    </row>
    <row r="763" spans="11:20" x14ac:dyDescent="0.3">
      <c r="K763" s="3">
        <v>43497</v>
      </c>
      <c r="L763" s="18">
        <v>42.03</v>
      </c>
      <c r="M763" s="16">
        <f t="shared" si="66"/>
        <v>1.4295925661187425E-3</v>
      </c>
      <c r="N763" s="16">
        <f t="shared" si="67"/>
        <v>0</v>
      </c>
      <c r="O763" s="18">
        <v>95.72</v>
      </c>
      <c r="P763" s="16">
        <f t="shared" si="68"/>
        <v>1.6743407283381639E-3</v>
      </c>
      <c r="Q763" s="16">
        <f t="shared" si="69"/>
        <v>0</v>
      </c>
      <c r="R763" s="18">
        <v>23.34</v>
      </c>
      <c r="S763" s="16">
        <f t="shared" si="70"/>
        <v>3.4393809114359186E-3</v>
      </c>
      <c r="T763" s="16">
        <f t="shared" si="71"/>
        <v>0</v>
      </c>
    </row>
    <row r="764" spans="11:20" x14ac:dyDescent="0.3">
      <c r="K764" s="3">
        <v>43500</v>
      </c>
      <c r="L764" s="18">
        <v>41.92</v>
      </c>
      <c r="M764" s="16">
        <f t="shared" si="66"/>
        <v>-2.6171782060432358E-3</v>
      </c>
      <c r="N764" s="16">
        <f t="shared" si="67"/>
        <v>-2.6171782060432358E-3</v>
      </c>
      <c r="O764" s="18">
        <v>95.01</v>
      </c>
      <c r="P764" s="16">
        <f t="shared" si="68"/>
        <v>-7.4174676138737405E-3</v>
      </c>
      <c r="Q764" s="16">
        <f t="shared" si="69"/>
        <v>-7.4174676138737405E-3</v>
      </c>
      <c r="R764" s="18">
        <v>23.17</v>
      </c>
      <c r="S764" s="16">
        <f t="shared" si="70"/>
        <v>-7.2836332476434729E-3</v>
      </c>
      <c r="T764" s="16">
        <f t="shared" si="71"/>
        <v>-7.2836332476434729E-3</v>
      </c>
    </row>
    <row r="765" spans="11:20" x14ac:dyDescent="0.3">
      <c r="K765" s="3">
        <v>43501</v>
      </c>
      <c r="L765" s="18">
        <v>41.89</v>
      </c>
      <c r="M765" s="16">
        <f t="shared" si="66"/>
        <v>-7.1564885496189223E-4</v>
      </c>
      <c r="N765" s="16">
        <f t="shared" si="67"/>
        <v>-7.1564885496189223E-4</v>
      </c>
      <c r="O765" s="18">
        <v>94.59</v>
      </c>
      <c r="P765" s="16">
        <f t="shared" si="68"/>
        <v>-4.4205873065993329E-3</v>
      </c>
      <c r="Q765" s="16">
        <f t="shared" si="69"/>
        <v>-4.4205873065993329E-3</v>
      </c>
      <c r="R765" s="18">
        <v>23.02</v>
      </c>
      <c r="S765" s="16">
        <f t="shared" si="70"/>
        <v>-6.4738886491153558E-3</v>
      </c>
      <c r="T765" s="16">
        <f t="shared" si="71"/>
        <v>-6.4738886491153558E-3</v>
      </c>
    </row>
    <row r="766" spans="11:20" x14ac:dyDescent="0.3">
      <c r="K766" s="3">
        <v>43502</v>
      </c>
      <c r="L766" s="18">
        <v>42.4</v>
      </c>
      <c r="M766" s="16">
        <f t="shared" si="66"/>
        <v>1.217474337550728E-2</v>
      </c>
      <c r="N766" s="16">
        <f t="shared" si="67"/>
        <v>0</v>
      </c>
      <c r="O766" s="18">
        <v>94.46</v>
      </c>
      <c r="P766" s="16">
        <f t="shared" si="68"/>
        <v>-1.3743524685485564E-3</v>
      </c>
      <c r="Q766" s="16">
        <f t="shared" si="69"/>
        <v>-1.3743524685485564E-3</v>
      </c>
      <c r="R766" s="18">
        <v>23</v>
      </c>
      <c r="S766" s="16">
        <f t="shared" si="70"/>
        <v>-8.6880973066894018E-4</v>
      </c>
      <c r="T766" s="16">
        <f t="shared" si="71"/>
        <v>-8.6880973066894018E-4</v>
      </c>
    </row>
    <row r="767" spans="11:20" x14ac:dyDescent="0.3">
      <c r="K767" s="3">
        <v>43503</v>
      </c>
      <c r="L767" s="18">
        <v>42.52</v>
      </c>
      <c r="M767" s="16">
        <f t="shared" si="66"/>
        <v>2.8301886792454489E-3</v>
      </c>
      <c r="N767" s="16">
        <f t="shared" si="67"/>
        <v>0</v>
      </c>
      <c r="O767" s="18">
        <v>94.99</v>
      </c>
      <c r="P767" s="16">
        <f t="shared" si="68"/>
        <v>5.6108405674359929E-3</v>
      </c>
      <c r="Q767" s="16">
        <f t="shared" si="69"/>
        <v>0</v>
      </c>
      <c r="R767" s="18">
        <v>23.09</v>
      </c>
      <c r="S767" s="16">
        <f t="shared" si="70"/>
        <v>3.9130434782608248E-3</v>
      </c>
      <c r="T767" s="16">
        <f t="shared" si="71"/>
        <v>0</v>
      </c>
    </row>
    <row r="768" spans="11:20" x14ac:dyDescent="0.3">
      <c r="K768" s="3">
        <v>43504</v>
      </c>
      <c r="L768" s="18">
        <v>41.96</v>
      </c>
      <c r="M768" s="16">
        <f t="shared" si="66"/>
        <v>-1.3170272812794037E-2</v>
      </c>
      <c r="N768" s="16">
        <f t="shared" si="67"/>
        <v>-1.3170272812794037E-2</v>
      </c>
      <c r="O768" s="18">
        <v>94.02</v>
      </c>
      <c r="P768" s="16">
        <f t="shared" si="68"/>
        <v>-1.0211601221181144E-2</v>
      </c>
      <c r="Q768" s="16">
        <f t="shared" si="69"/>
        <v>-1.0211601221181144E-2</v>
      </c>
      <c r="R768" s="18">
        <v>22.9</v>
      </c>
      <c r="S768" s="16">
        <f t="shared" si="70"/>
        <v>-8.2286704200953409E-3</v>
      </c>
      <c r="T768" s="16">
        <f t="shared" si="71"/>
        <v>-8.2286704200953409E-3</v>
      </c>
    </row>
    <row r="769" spans="11:20" x14ac:dyDescent="0.3">
      <c r="K769" s="3">
        <v>43507</v>
      </c>
      <c r="L769" s="18">
        <v>41.7</v>
      </c>
      <c r="M769" s="16">
        <f t="shared" si="66"/>
        <v>-6.1963775023832213E-3</v>
      </c>
      <c r="N769" s="16">
        <f t="shared" si="67"/>
        <v>-6.1963775023832213E-3</v>
      </c>
      <c r="O769" s="18">
        <v>92.45</v>
      </c>
      <c r="P769" s="16">
        <f t="shared" si="68"/>
        <v>-1.6698574771325192E-2</v>
      </c>
      <c r="Q769" s="16">
        <f t="shared" si="69"/>
        <v>-1.6698574771325192E-2</v>
      </c>
      <c r="R769" s="18">
        <v>22.67</v>
      </c>
      <c r="S769" s="16">
        <f t="shared" si="70"/>
        <v>-1.0043668122270644E-2</v>
      </c>
      <c r="T769" s="16">
        <f t="shared" si="71"/>
        <v>-1.0043668122270644E-2</v>
      </c>
    </row>
    <row r="770" spans="11:20" x14ac:dyDescent="0.3">
      <c r="K770" s="3">
        <v>43508</v>
      </c>
      <c r="L770" s="18">
        <v>41.5</v>
      </c>
      <c r="M770" s="16">
        <f t="shared" si="66"/>
        <v>-4.7961630695444457E-3</v>
      </c>
      <c r="N770" s="16">
        <f t="shared" si="67"/>
        <v>-4.7961630695444457E-3</v>
      </c>
      <c r="O770" s="18">
        <v>92.39</v>
      </c>
      <c r="P770" s="16">
        <f t="shared" si="68"/>
        <v>-6.4899945916718771E-4</v>
      </c>
      <c r="Q770" s="16">
        <f t="shared" si="69"/>
        <v>-6.4899945916718771E-4</v>
      </c>
      <c r="R770" s="18">
        <v>22.45</v>
      </c>
      <c r="S770" s="16">
        <f t="shared" si="70"/>
        <v>-9.7044552271725593E-3</v>
      </c>
      <c r="T770" s="16">
        <f t="shared" si="71"/>
        <v>-9.7044552271725593E-3</v>
      </c>
    </row>
    <row r="771" spans="11:20" x14ac:dyDescent="0.3">
      <c r="K771" s="3">
        <v>43509</v>
      </c>
      <c r="L771" s="18">
        <v>41.24</v>
      </c>
      <c r="M771" s="16">
        <f t="shared" si="66"/>
        <v>-6.2650602409638489E-3</v>
      </c>
      <c r="N771" s="16">
        <f t="shared" si="67"/>
        <v>-6.2650602409638489E-3</v>
      </c>
      <c r="O771" s="18">
        <v>92.47</v>
      </c>
      <c r="P771" s="16">
        <f t="shared" si="68"/>
        <v>8.6589457733521336E-4</v>
      </c>
      <c r="Q771" s="16">
        <f t="shared" si="69"/>
        <v>0</v>
      </c>
      <c r="R771" s="18">
        <v>22.39</v>
      </c>
      <c r="S771" s="16">
        <f t="shared" si="70"/>
        <v>-2.6726057906458767E-3</v>
      </c>
      <c r="T771" s="16">
        <f t="shared" si="71"/>
        <v>-2.6726057906458767E-3</v>
      </c>
    </row>
    <row r="772" spans="11:20" x14ac:dyDescent="0.3">
      <c r="K772" s="3">
        <v>43510</v>
      </c>
      <c r="L772" s="18">
        <v>41.03</v>
      </c>
      <c r="M772" s="16">
        <f t="shared" ref="M772:M835" si="72">L772/L771-1</f>
        <v>-5.0921435499515777E-3</v>
      </c>
      <c r="N772" s="16">
        <f t="shared" ref="N772:N835" si="73">IF(M772&gt;0,0,M772)</f>
        <v>-5.0921435499515777E-3</v>
      </c>
      <c r="O772" s="18">
        <v>92.56</v>
      </c>
      <c r="P772" s="16">
        <f t="shared" ref="P772:P835" si="74">O772/O771-1</f>
        <v>9.7328863415158118E-4</v>
      </c>
      <c r="Q772" s="16">
        <f t="shared" ref="Q772:Q835" si="75">IF(P772&gt;0,0,P772)</f>
        <v>0</v>
      </c>
      <c r="R772" s="18">
        <v>22.4</v>
      </c>
      <c r="S772" s="16">
        <f t="shared" ref="S772:S835" si="76">R772/R771-1</f>
        <v>4.4662795891015072E-4</v>
      </c>
      <c r="T772" s="16">
        <f t="shared" ref="T772:T835" si="77">IF(S772&gt;0,0,S772)</f>
        <v>0</v>
      </c>
    </row>
    <row r="773" spans="11:20" x14ac:dyDescent="0.3">
      <c r="K773" s="3">
        <v>43511</v>
      </c>
      <c r="L773" s="18">
        <v>40.89</v>
      </c>
      <c r="M773" s="16">
        <f t="shared" si="72"/>
        <v>-3.4121374603948151E-3</v>
      </c>
      <c r="N773" s="16">
        <f t="shared" si="73"/>
        <v>-3.4121374603948151E-3</v>
      </c>
      <c r="O773" s="18">
        <v>92.07</v>
      </c>
      <c r="P773" s="16">
        <f t="shared" si="74"/>
        <v>-5.2938634399309903E-3</v>
      </c>
      <c r="Q773" s="16">
        <f t="shared" si="75"/>
        <v>-5.2938634399309903E-3</v>
      </c>
      <c r="R773" s="18">
        <v>22.26</v>
      </c>
      <c r="S773" s="16">
        <f t="shared" si="76"/>
        <v>-6.2499999999998668E-3</v>
      </c>
      <c r="T773" s="16">
        <f t="shared" si="77"/>
        <v>-6.2499999999998668E-3</v>
      </c>
    </row>
    <row r="774" spans="11:20" x14ac:dyDescent="0.3">
      <c r="K774" s="3">
        <v>43514</v>
      </c>
      <c r="L774" s="18">
        <v>40.700000000000003</v>
      </c>
      <c r="M774" s="16">
        <f t="shared" si="72"/>
        <v>-4.6466128637808746E-3</v>
      </c>
      <c r="N774" s="16">
        <f t="shared" si="73"/>
        <v>-4.6466128637808746E-3</v>
      </c>
      <c r="O774" s="18">
        <v>91.26</v>
      </c>
      <c r="P774" s="16">
        <f t="shared" si="74"/>
        <v>-8.7976539589441627E-3</v>
      </c>
      <c r="Q774" s="16">
        <f t="shared" si="75"/>
        <v>-8.7976539589441627E-3</v>
      </c>
      <c r="R774" s="18">
        <v>22.17</v>
      </c>
      <c r="S774" s="16">
        <f t="shared" si="76"/>
        <v>-4.0431266846361336E-3</v>
      </c>
      <c r="T774" s="16">
        <f t="shared" si="77"/>
        <v>-4.0431266846361336E-3</v>
      </c>
    </row>
    <row r="775" spans="11:20" x14ac:dyDescent="0.3">
      <c r="K775" s="3">
        <v>43515</v>
      </c>
      <c r="L775" s="18">
        <v>40.72</v>
      </c>
      <c r="M775" s="16">
        <f t="shared" si="72"/>
        <v>4.9140049140028452E-4</v>
      </c>
      <c r="N775" s="16">
        <f t="shared" si="73"/>
        <v>0</v>
      </c>
      <c r="O775" s="18">
        <v>91.66</v>
      </c>
      <c r="P775" s="16">
        <f t="shared" si="74"/>
        <v>4.3830813061580542E-3</v>
      </c>
      <c r="Q775" s="16">
        <f t="shared" si="75"/>
        <v>0</v>
      </c>
      <c r="R775" s="18">
        <v>22.21</v>
      </c>
      <c r="S775" s="16">
        <f t="shared" si="76"/>
        <v>1.8042399639150997E-3</v>
      </c>
      <c r="T775" s="16">
        <f t="shared" si="77"/>
        <v>0</v>
      </c>
    </row>
    <row r="776" spans="11:20" x14ac:dyDescent="0.3">
      <c r="K776" s="3">
        <v>43516</v>
      </c>
      <c r="L776" s="18">
        <v>41.27</v>
      </c>
      <c r="M776" s="16">
        <f t="shared" si="72"/>
        <v>1.3506876227898035E-2</v>
      </c>
      <c r="N776" s="16">
        <f t="shared" si="73"/>
        <v>0</v>
      </c>
      <c r="O776" s="18">
        <v>92.21</v>
      </c>
      <c r="P776" s="16">
        <f t="shared" si="74"/>
        <v>6.0004363953742867E-3</v>
      </c>
      <c r="Q776" s="16">
        <f t="shared" si="75"/>
        <v>0</v>
      </c>
      <c r="R776" s="18">
        <v>22.35</v>
      </c>
      <c r="S776" s="16">
        <f t="shared" si="76"/>
        <v>6.303466906798727E-3</v>
      </c>
      <c r="T776" s="16">
        <f t="shared" si="77"/>
        <v>0</v>
      </c>
    </row>
    <row r="777" spans="11:20" x14ac:dyDescent="0.3">
      <c r="K777" s="3">
        <v>43517</v>
      </c>
      <c r="L777" s="18">
        <v>41.45</v>
      </c>
      <c r="M777" s="16">
        <f t="shared" si="72"/>
        <v>4.3615216864549833E-3</v>
      </c>
      <c r="N777" s="16">
        <f t="shared" si="73"/>
        <v>0</v>
      </c>
      <c r="O777" s="18">
        <v>92.89</v>
      </c>
      <c r="P777" s="16">
        <f t="shared" si="74"/>
        <v>7.3744713154755281E-3</v>
      </c>
      <c r="Q777" s="16">
        <f t="shared" si="75"/>
        <v>0</v>
      </c>
      <c r="R777" s="18">
        <v>22.38</v>
      </c>
      <c r="S777" s="16">
        <f t="shared" si="76"/>
        <v>1.3422818791946067E-3</v>
      </c>
      <c r="T777" s="16">
        <f t="shared" si="77"/>
        <v>0</v>
      </c>
    </row>
    <row r="778" spans="11:20" x14ac:dyDescent="0.3">
      <c r="K778" s="3">
        <v>43518</v>
      </c>
      <c r="L778" s="18">
        <v>41.68</v>
      </c>
      <c r="M778" s="16">
        <f t="shared" si="72"/>
        <v>5.5488540410131293E-3</v>
      </c>
      <c r="N778" s="16">
        <f t="shared" si="73"/>
        <v>0</v>
      </c>
      <c r="O778" s="18">
        <v>93.28</v>
      </c>
      <c r="P778" s="16">
        <f t="shared" si="74"/>
        <v>4.1985143718377138E-3</v>
      </c>
      <c r="Q778" s="16">
        <f t="shared" si="75"/>
        <v>0</v>
      </c>
      <c r="R778" s="18">
        <v>22.49</v>
      </c>
      <c r="S778" s="16">
        <f t="shared" si="76"/>
        <v>4.9151027703306926E-3</v>
      </c>
      <c r="T778" s="16">
        <f t="shared" si="77"/>
        <v>0</v>
      </c>
    </row>
    <row r="779" spans="11:20" x14ac:dyDescent="0.3">
      <c r="K779" s="3">
        <v>43521</v>
      </c>
      <c r="L779" s="18">
        <v>42.04</v>
      </c>
      <c r="M779" s="16">
        <f t="shared" si="72"/>
        <v>8.6372360844528817E-3</v>
      </c>
      <c r="N779" s="16">
        <f t="shared" si="73"/>
        <v>0</v>
      </c>
      <c r="O779" s="18">
        <v>93.6</v>
      </c>
      <c r="P779" s="16">
        <f t="shared" si="74"/>
        <v>3.4305317324183626E-3</v>
      </c>
      <c r="Q779" s="16">
        <f t="shared" si="75"/>
        <v>0</v>
      </c>
      <c r="R779" s="18">
        <v>22.63</v>
      </c>
      <c r="S779" s="16">
        <f t="shared" si="76"/>
        <v>6.2249888839485124E-3</v>
      </c>
      <c r="T779" s="16">
        <f t="shared" si="77"/>
        <v>0</v>
      </c>
    </row>
    <row r="780" spans="11:20" x14ac:dyDescent="0.3">
      <c r="K780" s="3">
        <v>43522</v>
      </c>
      <c r="L780" s="18">
        <v>41.86</v>
      </c>
      <c r="M780" s="16">
        <f t="shared" si="72"/>
        <v>-4.2816365366318276E-3</v>
      </c>
      <c r="N780" s="16">
        <f t="shared" si="73"/>
        <v>-4.2816365366318276E-3</v>
      </c>
      <c r="O780" s="18">
        <v>93.38</v>
      </c>
      <c r="P780" s="16">
        <f t="shared" si="74"/>
        <v>-2.3504273504273421E-3</v>
      </c>
      <c r="Q780" s="16">
        <f t="shared" si="75"/>
        <v>-2.3504273504273421E-3</v>
      </c>
      <c r="R780" s="18">
        <v>22.59</v>
      </c>
      <c r="S780" s="16">
        <f t="shared" si="76"/>
        <v>-1.7675651789659241E-3</v>
      </c>
      <c r="T780" s="16">
        <f t="shared" si="77"/>
        <v>-1.7675651789659241E-3</v>
      </c>
    </row>
    <row r="781" spans="11:20" x14ac:dyDescent="0.3">
      <c r="K781" s="3">
        <v>43523</v>
      </c>
      <c r="L781" s="18">
        <v>41.76</v>
      </c>
      <c r="M781" s="16">
        <f t="shared" si="72"/>
        <v>-2.3889154323937234E-3</v>
      </c>
      <c r="N781" s="16">
        <f t="shared" si="73"/>
        <v>-2.3889154323937234E-3</v>
      </c>
      <c r="O781" s="18">
        <v>93.46</v>
      </c>
      <c r="P781" s="16">
        <f t="shared" si="74"/>
        <v>8.5671449989299653E-4</v>
      </c>
      <c r="Q781" s="16">
        <f t="shared" si="75"/>
        <v>0</v>
      </c>
      <c r="R781" s="18">
        <v>22.58</v>
      </c>
      <c r="S781" s="16">
        <f t="shared" si="76"/>
        <v>-4.4267374944673143E-4</v>
      </c>
      <c r="T781" s="16">
        <f t="shared" si="77"/>
        <v>-4.4267374944673143E-4</v>
      </c>
    </row>
    <row r="782" spans="11:20" x14ac:dyDescent="0.3">
      <c r="K782" s="3">
        <v>43524</v>
      </c>
      <c r="L782" s="18">
        <v>41.97</v>
      </c>
      <c r="M782" s="16">
        <f t="shared" si="72"/>
        <v>5.0287356321838672E-3</v>
      </c>
      <c r="N782" s="16">
        <f t="shared" si="73"/>
        <v>0</v>
      </c>
      <c r="O782" s="18">
        <v>93.91</v>
      </c>
      <c r="P782" s="16">
        <f t="shared" si="74"/>
        <v>4.8148940723304889E-3</v>
      </c>
      <c r="Q782" s="16">
        <f t="shared" si="75"/>
        <v>0</v>
      </c>
      <c r="R782" s="18">
        <v>22.74</v>
      </c>
      <c r="S782" s="16">
        <f t="shared" si="76"/>
        <v>7.0859167404782042E-3</v>
      </c>
      <c r="T782" s="16">
        <f t="shared" si="77"/>
        <v>0</v>
      </c>
    </row>
    <row r="783" spans="11:20" x14ac:dyDescent="0.3">
      <c r="K783" s="3">
        <v>43525</v>
      </c>
      <c r="L783" s="18">
        <v>42.21</v>
      </c>
      <c r="M783" s="16">
        <f t="shared" si="72"/>
        <v>5.7183702644747481E-3</v>
      </c>
      <c r="N783" s="16">
        <f t="shared" si="73"/>
        <v>0</v>
      </c>
      <c r="O783" s="18">
        <v>95.16</v>
      </c>
      <c r="P783" s="16">
        <f t="shared" si="74"/>
        <v>1.3310616547758558E-2</v>
      </c>
      <c r="Q783" s="16">
        <f t="shared" si="75"/>
        <v>0</v>
      </c>
      <c r="R783" s="18">
        <v>23.11</v>
      </c>
      <c r="S783" s="16">
        <f t="shared" si="76"/>
        <v>1.6270888302550635E-2</v>
      </c>
      <c r="T783" s="16">
        <f t="shared" si="77"/>
        <v>0</v>
      </c>
    </row>
    <row r="784" spans="11:20" x14ac:dyDescent="0.3">
      <c r="K784" s="3">
        <v>43529</v>
      </c>
      <c r="L784" s="18">
        <v>42.8</v>
      </c>
      <c r="M784" s="16">
        <f t="shared" si="72"/>
        <v>1.3977730395640764E-2</v>
      </c>
      <c r="N784" s="16">
        <f t="shared" si="73"/>
        <v>0</v>
      </c>
      <c r="O784" s="18">
        <v>97.13</v>
      </c>
      <c r="P784" s="16">
        <f t="shared" si="74"/>
        <v>2.0701975620008417E-2</v>
      </c>
      <c r="Q784" s="16">
        <f t="shared" si="75"/>
        <v>0</v>
      </c>
      <c r="R784" s="18">
        <v>23.88</v>
      </c>
      <c r="S784" s="16">
        <f t="shared" si="76"/>
        <v>3.3318909562959798E-2</v>
      </c>
      <c r="T784" s="16">
        <f t="shared" si="77"/>
        <v>0</v>
      </c>
    </row>
    <row r="785" spans="11:20" x14ac:dyDescent="0.3">
      <c r="K785" s="3">
        <v>43530</v>
      </c>
      <c r="L785" s="18">
        <v>43.06</v>
      </c>
      <c r="M785" s="16">
        <f t="shared" si="72"/>
        <v>6.0747663551403708E-3</v>
      </c>
      <c r="N785" s="16">
        <f t="shared" si="73"/>
        <v>0</v>
      </c>
      <c r="O785" s="18">
        <v>97.98</v>
      </c>
      <c r="P785" s="16">
        <f t="shared" si="74"/>
        <v>8.7511582415320532E-3</v>
      </c>
      <c r="Q785" s="16">
        <f t="shared" si="75"/>
        <v>0</v>
      </c>
      <c r="R785" s="18">
        <v>24.28</v>
      </c>
      <c r="S785" s="16">
        <f t="shared" si="76"/>
        <v>1.675041876046901E-2</v>
      </c>
      <c r="T785" s="16">
        <f t="shared" si="77"/>
        <v>0</v>
      </c>
    </row>
    <row r="786" spans="11:20" x14ac:dyDescent="0.3">
      <c r="K786" s="3">
        <v>43531</v>
      </c>
      <c r="L786" s="18">
        <v>42.92</v>
      </c>
      <c r="M786" s="16">
        <f t="shared" si="72"/>
        <v>-3.2512772875058493E-3</v>
      </c>
      <c r="N786" s="16">
        <f t="shared" si="73"/>
        <v>-3.2512772875058493E-3</v>
      </c>
      <c r="O786" s="18">
        <v>97.95</v>
      </c>
      <c r="P786" s="16">
        <f t="shared" si="74"/>
        <v>-3.0618493570122585E-4</v>
      </c>
      <c r="Q786" s="16">
        <f t="shared" si="75"/>
        <v>-3.0618493570122585E-4</v>
      </c>
      <c r="R786" s="18">
        <v>24.44</v>
      </c>
      <c r="S786" s="16">
        <f t="shared" si="76"/>
        <v>6.5897858319605707E-3</v>
      </c>
      <c r="T786" s="16">
        <f t="shared" si="77"/>
        <v>0</v>
      </c>
    </row>
    <row r="787" spans="11:20" x14ac:dyDescent="0.3">
      <c r="K787" s="3">
        <v>43532</v>
      </c>
      <c r="L787" s="18">
        <v>42.86</v>
      </c>
      <c r="M787" s="16">
        <f t="shared" si="72"/>
        <v>-1.3979496738117936E-3</v>
      </c>
      <c r="N787" s="16">
        <f t="shared" si="73"/>
        <v>-1.3979496738117936E-3</v>
      </c>
      <c r="O787" s="18">
        <v>97.96</v>
      </c>
      <c r="P787" s="16">
        <f t="shared" si="74"/>
        <v>1.0209290454299413E-4</v>
      </c>
      <c r="Q787" s="16">
        <f t="shared" si="75"/>
        <v>0</v>
      </c>
      <c r="R787" s="18">
        <v>24.58</v>
      </c>
      <c r="S787" s="16">
        <f t="shared" si="76"/>
        <v>5.72831423895237E-3</v>
      </c>
      <c r="T787" s="16">
        <f t="shared" si="77"/>
        <v>0</v>
      </c>
    </row>
    <row r="788" spans="11:20" x14ac:dyDescent="0.3">
      <c r="K788" s="3">
        <v>43535</v>
      </c>
      <c r="L788" s="18">
        <v>43.56</v>
      </c>
      <c r="M788" s="16">
        <f t="shared" si="72"/>
        <v>1.6332244517032191E-2</v>
      </c>
      <c r="N788" s="16">
        <f t="shared" si="73"/>
        <v>0</v>
      </c>
      <c r="O788" s="18">
        <v>99.64</v>
      </c>
      <c r="P788" s="16">
        <f t="shared" si="74"/>
        <v>1.7149857084524323E-2</v>
      </c>
      <c r="Q788" s="16">
        <f t="shared" si="75"/>
        <v>0</v>
      </c>
      <c r="R788" s="18">
        <v>25.06</v>
      </c>
      <c r="S788" s="16">
        <f t="shared" si="76"/>
        <v>1.9528071602929131E-2</v>
      </c>
      <c r="T788" s="16">
        <f t="shared" si="77"/>
        <v>0</v>
      </c>
    </row>
    <row r="789" spans="11:20" x14ac:dyDescent="0.3">
      <c r="K789" s="3">
        <v>43536</v>
      </c>
      <c r="L789" s="18">
        <v>43.93</v>
      </c>
      <c r="M789" s="16">
        <f t="shared" si="72"/>
        <v>8.4940312213039881E-3</v>
      </c>
      <c r="N789" s="16">
        <f t="shared" si="73"/>
        <v>0</v>
      </c>
      <c r="O789" s="18">
        <v>100.66</v>
      </c>
      <c r="P789" s="16">
        <f t="shared" si="74"/>
        <v>1.0236852669610608E-2</v>
      </c>
      <c r="Q789" s="16">
        <f t="shared" si="75"/>
        <v>0</v>
      </c>
      <c r="R789" s="18">
        <v>25.66</v>
      </c>
      <c r="S789" s="16">
        <f t="shared" si="76"/>
        <v>2.3942537909018347E-2</v>
      </c>
      <c r="T789" s="16">
        <f t="shared" si="77"/>
        <v>0</v>
      </c>
    </row>
    <row r="790" spans="11:20" x14ac:dyDescent="0.3">
      <c r="K790" s="3">
        <v>43537</v>
      </c>
      <c r="L790" s="18">
        <v>43.82</v>
      </c>
      <c r="M790" s="16">
        <f t="shared" si="72"/>
        <v>-2.5039836102890289E-3</v>
      </c>
      <c r="N790" s="16">
        <f t="shared" si="73"/>
        <v>-2.5039836102890289E-3</v>
      </c>
      <c r="O790" s="18">
        <v>100.46</v>
      </c>
      <c r="P790" s="16">
        <f t="shared" si="74"/>
        <v>-1.9868865487780996E-3</v>
      </c>
      <c r="Q790" s="16">
        <f t="shared" si="75"/>
        <v>-1.9868865487780996E-3</v>
      </c>
      <c r="R790" s="18">
        <v>25.48</v>
      </c>
      <c r="S790" s="16">
        <f t="shared" si="76"/>
        <v>-7.0148090413094666E-3</v>
      </c>
      <c r="T790" s="16">
        <f t="shared" si="77"/>
        <v>-7.0148090413094666E-3</v>
      </c>
    </row>
    <row r="791" spans="11:20" x14ac:dyDescent="0.3">
      <c r="K791" s="3">
        <v>43538</v>
      </c>
      <c r="L791" s="18">
        <v>43.86</v>
      </c>
      <c r="M791" s="16">
        <f t="shared" si="72"/>
        <v>9.128251939753973E-4</v>
      </c>
      <c r="N791" s="16">
        <f t="shared" si="73"/>
        <v>0</v>
      </c>
      <c r="O791" s="18">
        <v>99.98</v>
      </c>
      <c r="P791" s="16">
        <f t="shared" si="74"/>
        <v>-4.7780211029264663E-3</v>
      </c>
      <c r="Q791" s="16">
        <f t="shared" si="75"/>
        <v>-4.7780211029264663E-3</v>
      </c>
      <c r="R791" s="18">
        <v>25.51</v>
      </c>
      <c r="S791" s="16">
        <f t="shared" si="76"/>
        <v>1.1773940345369827E-3</v>
      </c>
      <c r="T791" s="16">
        <f t="shared" si="77"/>
        <v>0</v>
      </c>
    </row>
    <row r="792" spans="11:20" x14ac:dyDescent="0.3">
      <c r="K792" s="3">
        <v>43539</v>
      </c>
      <c r="L792" s="18">
        <v>44.18</v>
      </c>
      <c r="M792" s="16">
        <f t="shared" si="72"/>
        <v>7.2959416324669402E-3</v>
      </c>
      <c r="N792" s="16">
        <f t="shared" si="73"/>
        <v>0</v>
      </c>
      <c r="O792" s="18">
        <v>100.11</v>
      </c>
      <c r="P792" s="16">
        <f t="shared" si="74"/>
        <v>1.300260052010449E-3</v>
      </c>
      <c r="Q792" s="16">
        <f t="shared" si="75"/>
        <v>0</v>
      </c>
      <c r="R792" s="18">
        <v>25.34</v>
      </c>
      <c r="S792" s="16">
        <f t="shared" si="76"/>
        <v>-6.6640533124265877E-3</v>
      </c>
      <c r="T792" s="16">
        <f t="shared" si="77"/>
        <v>-6.6640533124265877E-3</v>
      </c>
    </row>
    <row r="793" spans="11:20" x14ac:dyDescent="0.3">
      <c r="K793" s="3">
        <v>43542</v>
      </c>
      <c r="L793" s="18">
        <v>44.21</v>
      </c>
      <c r="M793" s="16">
        <f t="shared" si="72"/>
        <v>6.7904028972387565E-4</v>
      </c>
      <c r="N793" s="16">
        <f t="shared" si="73"/>
        <v>0</v>
      </c>
      <c r="O793" s="18">
        <v>100.09</v>
      </c>
      <c r="P793" s="16">
        <f t="shared" si="74"/>
        <v>-1.9978024173405995E-4</v>
      </c>
      <c r="Q793" s="16">
        <f t="shared" si="75"/>
        <v>-1.9978024173405995E-4</v>
      </c>
      <c r="R793" s="18">
        <v>25.34</v>
      </c>
      <c r="S793" s="16">
        <f t="shared" si="76"/>
        <v>0</v>
      </c>
      <c r="T793" s="16">
        <f t="shared" si="77"/>
        <v>0</v>
      </c>
    </row>
    <row r="794" spans="11:20" x14ac:dyDescent="0.3">
      <c r="K794" s="3">
        <v>43543</v>
      </c>
      <c r="L794" s="18">
        <v>44.42</v>
      </c>
      <c r="M794" s="16">
        <f t="shared" si="72"/>
        <v>4.7500565482923029E-3</v>
      </c>
      <c r="N794" s="16">
        <f t="shared" si="73"/>
        <v>0</v>
      </c>
      <c r="O794" s="18">
        <v>100.6</v>
      </c>
      <c r="P794" s="16">
        <f t="shared" si="74"/>
        <v>5.0954141272854248E-3</v>
      </c>
      <c r="Q794" s="16">
        <f t="shared" si="75"/>
        <v>0</v>
      </c>
      <c r="R794" s="18">
        <v>25.54</v>
      </c>
      <c r="S794" s="16">
        <f t="shared" si="76"/>
        <v>7.8926598263615588E-3</v>
      </c>
      <c r="T794" s="16">
        <f t="shared" si="77"/>
        <v>0</v>
      </c>
    </row>
    <row r="795" spans="11:20" x14ac:dyDescent="0.3">
      <c r="K795" s="3">
        <v>43544</v>
      </c>
      <c r="L795" s="18">
        <v>44.25</v>
      </c>
      <c r="M795" s="16">
        <f t="shared" si="72"/>
        <v>-3.8271049076992192E-3</v>
      </c>
      <c r="N795" s="16">
        <f t="shared" si="73"/>
        <v>-3.8271049076992192E-3</v>
      </c>
      <c r="O795" s="18">
        <v>100.39</v>
      </c>
      <c r="P795" s="16">
        <f t="shared" si="74"/>
        <v>-2.0874751491053445E-3</v>
      </c>
      <c r="Q795" s="16">
        <f t="shared" si="75"/>
        <v>-2.0874751491053445E-3</v>
      </c>
      <c r="R795" s="18">
        <v>25.61</v>
      </c>
      <c r="S795" s="16">
        <f t="shared" si="76"/>
        <v>2.7407987470633444E-3</v>
      </c>
      <c r="T795" s="16">
        <f t="shared" si="77"/>
        <v>0</v>
      </c>
    </row>
    <row r="796" spans="11:20" x14ac:dyDescent="0.3">
      <c r="K796" s="3">
        <v>43546</v>
      </c>
      <c r="L796" s="18">
        <v>44.1</v>
      </c>
      <c r="M796" s="16">
        <f t="shared" si="72"/>
        <v>-3.3898305084745228E-3</v>
      </c>
      <c r="N796" s="16">
        <f t="shared" si="73"/>
        <v>-3.3898305084745228E-3</v>
      </c>
      <c r="O796" s="18">
        <v>100.03</v>
      </c>
      <c r="P796" s="16">
        <f t="shared" si="74"/>
        <v>-3.586014543281224E-3</v>
      </c>
      <c r="Q796" s="16">
        <f t="shared" si="75"/>
        <v>-3.586014543281224E-3</v>
      </c>
      <c r="R796" s="18">
        <v>25.52</v>
      </c>
      <c r="S796" s="16">
        <f t="shared" si="76"/>
        <v>-3.5142522452167313E-3</v>
      </c>
      <c r="T796" s="16">
        <f t="shared" si="77"/>
        <v>-3.5142522452167313E-3</v>
      </c>
    </row>
    <row r="797" spans="11:20" x14ac:dyDescent="0.3">
      <c r="K797" s="3">
        <v>43549</v>
      </c>
      <c r="L797" s="18">
        <v>43.84</v>
      </c>
      <c r="M797" s="16">
        <f t="shared" si="72"/>
        <v>-5.8956916099772716E-3</v>
      </c>
      <c r="N797" s="16">
        <f t="shared" si="73"/>
        <v>-5.8956916099772716E-3</v>
      </c>
      <c r="O797" s="18">
        <v>99.18</v>
      </c>
      <c r="P797" s="16">
        <f t="shared" si="74"/>
        <v>-8.4974507647704867E-3</v>
      </c>
      <c r="Q797" s="16">
        <f t="shared" si="75"/>
        <v>-8.4974507647704867E-3</v>
      </c>
      <c r="R797" s="18">
        <v>25.15</v>
      </c>
      <c r="S797" s="16">
        <f t="shared" si="76"/>
        <v>-1.4498432601880884E-2</v>
      </c>
      <c r="T797" s="16">
        <f t="shared" si="77"/>
        <v>-1.4498432601880884E-2</v>
      </c>
    </row>
    <row r="798" spans="11:20" x14ac:dyDescent="0.3">
      <c r="K798" s="3">
        <v>43550</v>
      </c>
      <c r="L798" s="18">
        <v>44.23</v>
      </c>
      <c r="M798" s="16">
        <f t="shared" si="72"/>
        <v>8.8959854014596385E-3</v>
      </c>
      <c r="N798" s="16">
        <f t="shared" si="73"/>
        <v>0</v>
      </c>
      <c r="O798" s="18">
        <v>100.12</v>
      </c>
      <c r="P798" s="16">
        <f t="shared" si="74"/>
        <v>9.4777172817099853E-3</v>
      </c>
      <c r="Q798" s="16">
        <f t="shared" si="75"/>
        <v>0</v>
      </c>
      <c r="R798" s="18">
        <v>25.28</v>
      </c>
      <c r="S798" s="16">
        <f t="shared" si="76"/>
        <v>5.1689860834991386E-3</v>
      </c>
      <c r="T798" s="16">
        <f t="shared" si="77"/>
        <v>0</v>
      </c>
    </row>
    <row r="799" spans="11:20" x14ac:dyDescent="0.3">
      <c r="K799" s="3">
        <v>43551</v>
      </c>
      <c r="L799" s="18">
        <v>44.04</v>
      </c>
      <c r="M799" s="16">
        <f t="shared" si="72"/>
        <v>-4.2957268822065853E-3</v>
      </c>
      <c r="N799" s="16">
        <f t="shared" si="73"/>
        <v>-4.2957268822065853E-3</v>
      </c>
      <c r="O799" s="18">
        <v>100.8</v>
      </c>
      <c r="P799" s="16">
        <f t="shared" si="74"/>
        <v>6.7918497802637035E-3</v>
      </c>
      <c r="Q799" s="16">
        <f t="shared" si="75"/>
        <v>0</v>
      </c>
      <c r="R799" s="18">
        <v>25.36</v>
      </c>
      <c r="S799" s="16">
        <f t="shared" si="76"/>
        <v>3.1645569620253333E-3</v>
      </c>
      <c r="T799" s="16">
        <f t="shared" si="77"/>
        <v>0</v>
      </c>
    </row>
    <row r="800" spans="11:20" x14ac:dyDescent="0.3">
      <c r="K800" s="3">
        <v>43552</v>
      </c>
      <c r="L800" s="18">
        <v>44.41</v>
      </c>
      <c r="M800" s="16">
        <f t="shared" si="72"/>
        <v>8.401453224341493E-3</v>
      </c>
      <c r="N800" s="16">
        <f t="shared" si="73"/>
        <v>0</v>
      </c>
      <c r="O800" s="18">
        <v>101.49</v>
      </c>
      <c r="P800" s="16">
        <f t="shared" si="74"/>
        <v>6.8452380952381819E-3</v>
      </c>
      <c r="Q800" s="16">
        <f t="shared" si="75"/>
        <v>0</v>
      </c>
      <c r="R800" s="18">
        <v>25.58</v>
      </c>
      <c r="S800" s="16">
        <f t="shared" si="76"/>
        <v>8.6750788643532584E-3</v>
      </c>
      <c r="T800" s="16">
        <f t="shared" si="77"/>
        <v>0</v>
      </c>
    </row>
    <row r="801" spans="11:20" x14ac:dyDescent="0.3">
      <c r="K801" s="3">
        <v>43553</v>
      </c>
      <c r="L801" s="18">
        <v>44.62</v>
      </c>
      <c r="M801" s="16">
        <f t="shared" si="72"/>
        <v>4.7286647151543182E-3</v>
      </c>
      <c r="N801" s="16">
        <f t="shared" si="73"/>
        <v>0</v>
      </c>
      <c r="O801" s="18">
        <v>102.22</v>
      </c>
      <c r="P801" s="16">
        <f t="shared" si="74"/>
        <v>7.1928268794956285E-3</v>
      </c>
      <c r="Q801" s="16">
        <f t="shared" si="75"/>
        <v>0</v>
      </c>
      <c r="R801" s="18">
        <v>25.81</v>
      </c>
      <c r="S801" s="16">
        <f t="shared" si="76"/>
        <v>8.9913995308834593E-3</v>
      </c>
      <c r="T801" s="16">
        <f t="shared" si="77"/>
        <v>0</v>
      </c>
    </row>
    <row r="802" spans="11:20" x14ac:dyDescent="0.3">
      <c r="K802" s="3">
        <v>43556</v>
      </c>
      <c r="L802" s="18">
        <v>44.84</v>
      </c>
      <c r="M802" s="16">
        <f t="shared" si="72"/>
        <v>4.93052442850761E-3</v>
      </c>
      <c r="N802" s="16">
        <f t="shared" si="73"/>
        <v>0</v>
      </c>
      <c r="O802" s="18">
        <v>102.6</v>
      </c>
      <c r="P802" s="16">
        <f t="shared" si="74"/>
        <v>3.7174721189590088E-3</v>
      </c>
      <c r="Q802" s="16">
        <f t="shared" si="75"/>
        <v>0</v>
      </c>
      <c r="R802" s="18">
        <v>26.1</v>
      </c>
      <c r="S802" s="16">
        <f t="shared" si="76"/>
        <v>1.1235955056179803E-2</v>
      </c>
      <c r="T802" s="16">
        <f t="shared" si="77"/>
        <v>0</v>
      </c>
    </row>
    <row r="803" spans="11:20" x14ac:dyDescent="0.3">
      <c r="K803" s="3">
        <v>43557</v>
      </c>
      <c r="L803" s="18">
        <v>44.97</v>
      </c>
      <c r="M803" s="16">
        <f t="shared" si="72"/>
        <v>2.899197145405763E-3</v>
      </c>
      <c r="N803" s="16">
        <f t="shared" si="73"/>
        <v>0</v>
      </c>
      <c r="O803" s="18">
        <v>102.61</v>
      </c>
      <c r="P803" s="16">
        <f t="shared" si="74"/>
        <v>9.7465886939707147E-5</v>
      </c>
      <c r="Q803" s="16">
        <f t="shared" si="75"/>
        <v>0</v>
      </c>
      <c r="R803" s="18">
        <v>26.01</v>
      </c>
      <c r="S803" s="16">
        <f t="shared" si="76"/>
        <v>-3.4482758620689724E-3</v>
      </c>
      <c r="T803" s="16">
        <f t="shared" si="77"/>
        <v>-3.4482758620689724E-3</v>
      </c>
    </row>
    <row r="804" spans="11:20" x14ac:dyDescent="0.3">
      <c r="K804" s="3">
        <v>43558</v>
      </c>
      <c r="L804" s="18">
        <v>44.63</v>
      </c>
      <c r="M804" s="16">
        <f t="shared" si="72"/>
        <v>-7.5605959528574074E-3</v>
      </c>
      <c r="N804" s="16">
        <f t="shared" si="73"/>
        <v>-7.5605959528574074E-3</v>
      </c>
      <c r="O804" s="18">
        <v>101.61</v>
      </c>
      <c r="P804" s="16">
        <f t="shared" si="74"/>
        <v>-9.7456388266250471E-3</v>
      </c>
      <c r="Q804" s="16">
        <f t="shared" si="75"/>
        <v>-9.7456388266250471E-3</v>
      </c>
      <c r="R804" s="18">
        <v>25.72</v>
      </c>
      <c r="S804" s="16">
        <f t="shared" si="76"/>
        <v>-1.1149557862360715E-2</v>
      </c>
      <c r="T804" s="16">
        <f t="shared" si="77"/>
        <v>-1.1149557862360715E-2</v>
      </c>
    </row>
    <row r="805" spans="11:20" x14ac:dyDescent="0.3">
      <c r="K805" s="3">
        <v>43559</v>
      </c>
      <c r="L805" s="18">
        <v>44.59</v>
      </c>
      <c r="M805" s="16">
        <f t="shared" si="72"/>
        <v>-8.9625812233917745E-4</v>
      </c>
      <c r="N805" s="16">
        <f t="shared" si="73"/>
        <v>-8.9625812233917745E-4</v>
      </c>
      <c r="O805" s="18">
        <v>101.47</v>
      </c>
      <c r="P805" s="16">
        <f t="shared" si="74"/>
        <v>-1.3778171439818854E-3</v>
      </c>
      <c r="Q805" s="16">
        <f t="shared" si="75"/>
        <v>-1.3778171439818854E-3</v>
      </c>
      <c r="R805" s="18">
        <v>25.64</v>
      </c>
      <c r="S805" s="16">
        <f t="shared" si="76"/>
        <v>-3.1104199066873672E-3</v>
      </c>
      <c r="T805" s="16">
        <f t="shared" si="77"/>
        <v>-3.1104199066873672E-3</v>
      </c>
    </row>
    <row r="806" spans="11:20" x14ac:dyDescent="0.3">
      <c r="K806" s="3">
        <v>43560</v>
      </c>
      <c r="L806" s="18">
        <v>44.84</v>
      </c>
      <c r="M806" s="16">
        <f t="shared" si="72"/>
        <v>5.6066382596995368E-3</v>
      </c>
      <c r="N806" s="16">
        <f t="shared" si="73"/>
        <v>0</v>
      </c>
      <c r="O806" s="18">
        <v>102.29</v>
      </c>
      <c r="P806" s="16">
        <f t="shared" si="74"/>
        <v>8.0812062678625729E-3</v>
      </c>
      <c r="Q806" s="16">
        <f t="shared" si="75"/>
        <v>0</v>
      </c>
      <c r="R806" s="18">
        <v>25.88</v>
      </c>
      <c r="S806" s="16">
        <f t="shared" si="76"/>
        <v>9.3603744149766133E-3</v>
      </c>
      <c r="T806" s="16">
        <f t="shared" si="77"/>
        <v>0</v>
      </c>
    </row>
    <row r="807" spans="11:20" x14ac:dyDescent="0.3">
      <c r="K807" s="3">
        <v>43563</v>
      </c>
      <c r="L807" s="18">
        <v>44.67</v>
      </c>
      <c r="M807" s="16">
        <f t="shared" si="72"/>
        <v>-3.7912578055308011E-3</v>
      </c>
      <c r="N807" s="16">
        <f t="shared" si="73"/>
        <v>-3.7912578055308011E-3</v>
      </c>
      <c r="O807" s="18">
        <v>101.77</v>
      </c>
      <c r="P807" s="16">
        <f t="shared" si="74"/>
        <v>-5.0835858832731784E-3</v>
      </c>
      <c r="Q807" s="16">
        <f t="shared" si="75"/>
        <v>-5.0835858832731784E-3</v>
      </c>
      <c r="R807" s="18">
        <v>25.91</v>
      </c>
      <c r="S807" s="16">
        <f t="shared" si="76"/>
        <v>1.1591962905719289E-3</v>
      </c>
      <c r="T807" s="16">
        <f t="shared" si="77"/>
        <v>0</v>
      </c>
    </row>
    <row r="808" spans="11:20" x14ac:dyDescent="0.3">
      <c r="K808" s="3">
        <v>43564</v>
      </c>
      <c r="L808" s="18">
        <v>44.89</v>
      </c>
      <c r="M808" s="16">
        <f t="shared" si="72"/>
        <v>4.9250055965972539E-3</v>
      </c>
      <c r="N808" s="16">
        <f t="shared" si="73"/>
        <v>0</v>
      </c>
      <c r="O808" s="18">
        <v>101.71</v>
      </c>
      <c r="P808" s="16">
        <f t="shared" si="74"/>
        <v>-5.8956470472637523E-4</v>
      </c>
      <c r="Q808" s="16">
        <f t="shared" si="75"/>
        <v>-5.8956470472637523E-4</v>
      </c>
      <c r="R808" s="18">
        <v>25.84</v>
      </c>
      <c r="S808" s="16">
        <f t="shared" si="76"/>
        <v>-2.7016595908915253E-3</v>
      </c>
      <c r="T808" s="16">
        <f t="shared" si="77"/>
        <v>-2.7016595908915253E-3</v>
      </c>
    </row>
    <row r="809" spans="11:20" x14ac:dyDescent="0.3">
      <c r="K809" s="3">
        <v>43565</v>
      </c>
      <c r="L809" s="18">
        <v>44.57</v>
      </c>
      <c r="M809" s="16">
        <f t="shared" si="72"/>
        <v>-7.1285364223657721E-3</v>
      </c>
      <c r="N809" s="16">
        <f t="shared" si="73"/>
        <v>-7.1285364223657721E-3</v>
      </c>
      <c r="O809" s="18">
        <v>101.94</v>
      </c>
      <c r="P809" s="16">
        <f t="shared" si="74"/>
        <v>2.2613312358668036E-3</v>
      </c>
      <c r="Q809" s="16">
        <f t="shared" si="75"/>
        <v>0</v>
      </c>
      <c r="R809" s="18">
        <v>25.91</v>
      </c>
      <c r="S809" s="16">
        <f t="shared" si="76"/>
        <v>2.7089783281732949E-3</v>
      </c>
      <c r="T809" s="16">
        <f t="shared" si="77"/>
        <v>0</v>
      </c>
    </row>
    <row r="810" spans="11:20" x14ac:dyDescent="0.3">
      <c r="K810" s="3">
        <v>43566</v>
      </c>
      <c r="L810" s="18">
        <v>44.58</v>
      </c>
      <c r="M810" s="16">
        <f t="shared" si="72"/>
        <v>2.2436616558207945E-4</v>
      </c>
      <c r="N810" s="16">
        <f t="shared" si="73"/>
        <v>0</v>
      </c>
      <c r="O810" s="18">
        <v>101.96</v>
      </c>
      <c r="P810" s="16">
        <f t="shared" si="74"/>
        <v>1.961938395134144E-4</v>
      </c>
      <c r="Q810" s="16">
        <f t="shared" si="75"/>
        <v>0</v>
      </c>
      <c r="R810" s="18">
        <v>25.88</v>
      </c>
      <c r="S810" s="16">
        <f t="shared" si="76"/>
        <v>-1.1578541103821616E-3</v>
      </c>
      <c r="T810" s="16">
        <f t="shared" si="77"/>
        <v>-1.1578541103821616E-3</v>
      </c>
    </row>
    <row r="811" spans="11:20" x14ac:dyDescent="0.3">
      <c r="K811" s="3">
        <v>43567</v>
      </c>
      <c r="L811" s="18">
        <v>44.78</v>
      </c>
      <c r="M811" s="16">
        <f t="shared" si="72"/>
        <v>4.4863167339614929E-3</v>
      </c>
      <c r="N811" s="16">
        <f t="shared" si="73"/>
        <v>0</v>
      </c>
      <c r="O811" s="18">
        <v>102.31</v>
      </c>
      <c r="P811" s="16">
        <f t="shared" si="74"/>
        <v>3.4327187132210391E-3</v>
      </c>
      <c r="Q811" s="16">
        <f t="shared" si="75"/>
        <v>0</v>
      </c>
      <c r="R811" s="18">
        <v>26.01</v>
      </c>
      <c r="S811" s="16">
        <f t="shared" si="76"/>
        <v>5.0231839258114697E-3</v>
      </c>
      <c r="T811" s="16">
        <f t="shared" si="77"/>
        <v>0</v>
      </c>
    </row>
    <row r="812" spans="11:20" x14ac:dyDescent="0.3">
      <c r="K812" s="3">
        <v>43570</v>
      </c>
      <c r="L812" s="18">
        <v>44.93</v>
      </c>
      <c r="M812" s="16">
        <f t="shared" si="72"/>
        <v>3.3497096918266855E-3</v>
      </c>
      <c r="N812" s="16">
        <f t="shared" si="73"/>
        <v>0</v>
      </c>
      <c r="O812" s="18">
        <v>102.97</v>
      </c>
      <c r="P812" s="16">
        <f t="shared" si="74"/>
        <v>6.4509823086698059E-3</v>
      </c>
      <c r="Q812" s="16">
        <f t="shared" si="75"/>
        <v>0</v>
      </c>
      <c r="R812" s="18">
        <v>26.09</v>
      </c>
      <c r="S812" s="16">
        <f t="shared" si="76"/>
        <v>3.075740099961477E-3</v>
      </c>
      <c r="T812" s="16">
        <f t="shared" si="77"/>
        <v>0</v>
      </c>
    </row>
    <row r="813" spans="11:20" x14ac:dyDescent="0.3">
      <c r="K813" s="3">
        <v>43571</v>
      </c>
      <c r="L813" s="18">
        <v>45.28</v>
      </c>
      <c r="M813" s="16">
        <f t="shared" si="72"/>
        <v>7.789895392833257E-3</v>
      </c>
      <c r="N813" s="16">
        <f t="shared" si="73"/>
        <v>0</v>
      </c>
      <c r="O813" s="18">
        <v>103.05</v>
      </c>
      <c r="P813" s="16">
        <f t="shared" si="74"/>
        <v>7.769253180538449E-4</v>
      </c>
      <c r="Q813" s="16">
        <f t="shared" si="75"/>
        <v>0</v>
      </c>
      <c r="R813" s="18">
        <v>26.14</v>
      </c>
      <c r="S813" s="16">
        <f t="shared" si="76"/>
        <v>1.9164430816405176E-3</v>
      </c>
      <c r="T813" s="16">
        <f t="shared" si="77"/>
        <v>0</v>
      </c>
    </row>
    <row r="814" spans="11:20" x14ac:dyDescent="0.3">
      <c r="K814" s="3">
        <v>43573</v>
      </c>
      <c r="L814" s="18">
        <v>45.03</v>
      </c>
      <c r="M814" s="16">
        <f t="shared" si="72"/>
        <v>-5.5212014134276011E-3</v>
      </c>
      <c r="N814" s="16">
        <f t="shared" si="73"/>
        <v>-5.5212014134276011E-3</v>
      </c>
      <c r="O814" s="18">
        <v>102.37</v>
      </c>
      <c r="P814" s="16">
        <f t="shared" si="74"/>
        <v>-6.598738476467636E-3</v>
      </c>
      <c r="Q814" s="16">
        <f t="shared" si="75"/>
        <v>-6.598738476467636E-3</v>
      </c>
      <c r="R814" s="18">
        <v>25.94</v>
      </c>
      <c r="S814" s="16">
        <f t="shared" si="76"/>
        <v>-7.6511094108645539E-3</v>
      </c>
      <c r="T814" s="16">
        <f t="shared" si="77"/>
        <v>-7.6511094108645539E-3</v>
      </c>
    </row>
    <row r="815" spans="11:20" x14ac:dyDescent="0.3">
      <c r="K815" s="3">
        <v>43577</v>
      </c>
      <c r="L815" s="18">
        <v>44.55</v>
      </c>
      <c r="M815" s="16">
        <f t="shared" si="72"/>
        <v>-1.0659560293137971E-2</v>
      </c>
      <c r="N815" s="16">
        <f t="shared" si="73"/>
        <v>-1.0659560293137971E-2</v>
      </c>
      <c r="O815" s="18">
        <v>101.05</v>
      </c>
      <c r="P815" s="16">
        <f t="shared" si="74"/>
        <v>-1.2894402657028459E-2</v>
      </c>
      <c r="Q815" s="16">
        <f t="shared" si="75"/>
        <v>-1.2894402657028459E-2</v>
      </c>
      <c r="R815" s="18">
        <v>25.7</v>
      </c>
      <c r="S815" s="16">
        <f t="shared" si="76"/>
        <v>-9.2521202775637246E-3</v>
      </c>
      <c r="T815" s="16">
        <f t="shared" si="77"/>
        <v>-9.2521202775637246E-3</v>
      </c>
    </row>
    <row r="816" spans="11:20" x14ac:dyDescent="0.3">
      <c r="K816" s="3">
        <v>43578</v>
      </c>
      <c r="L816" s="18">
        <v>44.43</v>
      </c>
      <c r="M816" s="16">
        <f t="shared" si="72"/>
        <v>-2.6936026936026369E-3</v>
      </c>
      <c r="N816" s="16">
        <f t="shared" si="73"/>
        <v>-2.6936026936026369E-3</v>
      </c>
      <c r="O816" s="18">
        <v>101.25</v>
      </c>
      <c r="P816" s="16">
        <f t="shared" si="74"/>
        <v>1.9792182088076427E-3</v>
      </c>
      <c r="Q816" s="16">
        <f t="shared" si="75"/>
        <v>0</v>
      </c>
      <c r="R816" s="18">
        <v>25.72</v>
      </c>
      <c r="S816" s="16">
        <f t="shared" si="76"/>
        <v>7.7821011673151474E-4</v>
      </c>
      <c r="T816" s="16">
        <f t="shared" si="77"/>
        <v>0</v>
      </c>
    </row>
    <row r="817" spans="11:20" x14ac:dyDescent="0.3">
      <c r="K817" s="3">
        <v>43579</v>
      </c>
      <c r="L817" s="18">
        <v>44.91</v>
      </c>
      <c r="M817" s="16">
        <f t="shared" si="72"/>
        <v>1.0803511141120881E-2</v>
      </c>
      <c r="N817" s="16">
        <f t="shared" si="73"/>
        <v>0</v>
      </c>
      <c r="O817" s="18">
        <v>101.41</v>
      </c>
      <c r="P817" s="16">
        <f t="shared" si="74"/>
        <v>1.5802469135801633E-3</v>
      </c>
      <c r="Q817" s="16">
        <f t="shared" si="75"/>
        <v>0</v>
      </c>
      <c r="R817" s="18">
        <v>25.76</v>
      </c>
      <c r="S817" s="16">
        <f t="shared" si="76"/>
        <v>1.5552099533437946E-3</v>
      </c>
      <c r="T817" s="16">
        <f t="shared" si="77"/>
        <v>0</v>
      </c>
    </row>
    <row r="818" spans="11:20" x14ac:dyDescent="0.3">
      <c r="K818" s="3">
        <v>43580</v>
      </c>
      <c r="L818" s="18">
        <v>44.67</v>
      </c>
      <c r="M818" s="16">
        <f t="shared" si="72"/>
        <v>-5.3440213760853617E-3</v>
      </c>
      <c r="N818" s="16">
        <f t="shared" si="73"/>
        <v>-5.3440213760853617E-3</v>
      </c>
      <c r="O818" s="18">
        <v>101.44</v>
      </c>
      <c r="P818" s="16">
        <f t="shared" si="74"/>
        <v>2.9582881372647307E-4</v>
      </c>
      <c r="Q818" s="16">
        <f t="shared" si="75"/>
        <v>0</v>
      </c>
      <c r="R818" s="18">
        <v>25.78</v>
      </c>
      <c r="S818" s="16">
        <f t="shared" si="76"/>
        <v>7.763975155279379E-4</v>
      </c>
      <c r="T818" s="16">
        <f t="shared" si="77"/>
        <v>0</v>
      </c>
    </row>
    <row r="819" spans="11:20" x14ac:dyDescent="0.3">
      <c r="K819" s="3">
        <v>43581</v>
      </c>
      <c r="L819" s="18">
        <v>44.98</v>
      </c>
      <c r="M819" s="16">
        <f t="shared" si="72"/>
        <v>6.9397806133868478E-3</v>
      </c>
      <c r="N819" s="16">
        <f t="shared" si="73"/>
        <v>0</v>
      </c>
      <c r="O819" s="18">
        <v>101.65</v>
      </c>
      <c r="P819" s="16">
        <f t="shared" si="74"/>
        <v>2.0701892744481309E-3</v>
      </c>
      <c r="Q819" s="16">
        <f t="shared" si="75"/>
        <v>0</v>
      </c>
      <c r="R819" s="18">
        <v>25.78</v>
      </c>
      <c r="S819" s="16">
        <f t="shared" si="76"/>
        <v>0</v>
      </c>
      <c r="T819" s="16">
        <f t="shared" si="77"/>
        <v>0</v>
      </c>
    </row>
    <row r="820" spans="11:20" x14ac:dyDescent="0.3">
      <c r="K820" s="3">
        <v>43585</v>
      </c>
      <c r="L820" s="18">
        <v>45.07</v>
      </c>
      <c r="M820" s="16">
        <f t="shared" si="72"/>
        <v>2.0008892841263393E-3</v>
      </c>
      <c r="N820" s="16">
        <f t="shared" si="73"/>
        <v>0</v>
      </c>
      <c r="O820" s="18">
        <v>100.86</v>
      </c>
      <c r="P820" s="16">
        <f t="shared" si="74"/>
        <v>-7.7717658632563413E-3</v>
      </c>
      <c r="Q820" s="16">
        <f t="shared" si="75"/>
        <v>-7.7717658632563413E-3</v>
      </c>
      <c r="R820" s="18">
        <v>25.53</v>
      </c>
      <c r="S820" s="16">
        <f t="shared" si="76"/>
        <v>-9.6974398758727931E-3</v>
      </c>
      <c r="T820" s="16">
        <f t="shared" si="77"/>
        <v>-9.6974398758727931E-3</v>
      </c>
    </row>
    <row r="821" spans="11:20" x14ac:dyDescent="0.3">
      <c r="K821" s="3">
        <v>43587</v>
      </c>
      <c r="L821" s="18">
        <v>44.88</v>
      </c>
      <c r="M821" s="16">
        <f t="shared" si="72"/>
        <v>-4.215664521854845E-3</v>
      </c>
      <c r="N821" s="16">
        <f t="shared" si="73"/>
        <v>-4.215664521854845E-3</v>
      </c>
      <c r="O821" s="18">
        <v>100.38</v>
      </c>
      <c r="P821" s="16">
        <f t="shared" si="74"/>
        <v>-4.7590719809637028E-3</v>
      </c>
      <c r="Q821" s="16">
        <f t="shared" si="75"/>
        <v>-4.7590719809637028E-3</v>
      </c>
      <c r="R821" s="18">
        <v>25.58</v>
      </c>
      <c r="S821" s="16">
        <f t="shared" si="76"/>
        <v>1.9584802193497453E-3</v>
      </c>
      <c r="T821" s="16">
        <f t="shared" si="77"/>
        <v>0</v>
      </c>
    </row>
    <row r="822" spans="11:20" x14ac:dyDescent="0.3">
      <c r="K822" s="3">
        <v>43588</v>
      </c>
      <c r="L822" s="18">
        <v>44.98</v>
      </c>
      <c r="M822" s="16">
        <f t="shared" si="72"/>
        <v>2.2281639928698471E-3</v>
      </c>
      <c r="N822" s="16">
        <f t="shared" si="73"/>
        <v>0</v>
      </c>
      <c r="O822" s="18">
        <v>100.26</v>
      </c>
      <c r="P822" s="16">
        <f t="shared" si="74"/>
        <v>-1.1954572624027771E-3</v>
      </c>
      <c r="Q822" s="16">
        <f t="shared" si="75"/>
        <v>-1.1954572624027771E-3</v>
      </c>
      <c r="R822" s="18">
        <v>25.57</v>
      </c>
      <c r="S822" s="16">
        <f t="shared" si="76"/>
        <v>-3.9093041438620357E-4</v>
      </c>
      <c r="T822" s="16">
        <f t="shared" si="77"/>
        <v>-3.9093041438620357E-4</v>
      </c>
    </row>
    <row r="823" spans="11:20" x14ac:dyDescent="0.3">
      <c r="K823" s="3">
        <v>43591</v>
      </c>
      <c r="L823" s="18">
        <v>44.6</v>
      </c>
      <c r="M823" s="16">
        <f t="shared" si="72"/>
        <v>-8.4481991996442352E-3</v>
      </c>
      <c r="N823" s="16">
        <f t="shared" si="73"/>
        <v>-8.4481991996442352E-3</v>
      </c>
      <c r="O823" s="18">
        <v>99.94</v>
      </c>
      <c r="P823" s="16">
        <f t="shared" si="74"/>
        <v>-3.1917015759027612E-3</v>
      </c>
      <c r="Q823" s="16">
        <f t="shared" si="75"/>
        <v>-3.1917015759027612E-3</v>
      </c>
      <c r="R823" s="18">
        <v>25.35</v>
      </c>
      <c r="S823" s="16">
        <f t="shared" si="76"/>
        <v>-8.603832616347229E-3</v>
      </c>
      <c r="T823" s="16">
        <f t="shared" si="77"/>
        <v>-8.603832616347229E-3</v>
      </c>
    </row>
    <row r="824" spans="11:20" x14ac:dyDescent="0.3">
      <c r="K824" s="3">
        <v>43592</v>
      </c>
      <c r="L824" s="18">
        <v>44.29</v>
      </c>
      <c r="M824" s="16">
        <f t="shared" si="72"/>
        <v>-6.9506726457400081E-3</v>
      </c>
      <c r="N824" s="16">
        <f t="shared" si="73"/>
        <v>-6.9506726457400081E-3</v>
      </c>
      <c r="O824" s="18">
        <v>99.18</v>
      </c>
      <c r="P824" s="16">
        <f t="shared" si="74"/>
        <v>-7.6045627376425395E-3</v>
      </c>
      <c r="Q824" s="16">
        <f t="shared" si="75"/>
        <v>-7.6045627376425395E-3</v>
      </c>
      <c r="R824" s="18">
        <v>25.37</v>
      </c>
      <c r="S824" s="16">
        <f t="shared" si="76"/>
        <v>7.889546351085297E-4</v>
      </c>
      <c r="T824" s="16">
        <f t="shared" si="77"/>
        <v>0</v>
      </c>
    </row>
    <row r="825" spans="11:20" x14ac:dyDescent="0.3">
      <c r="K825" s="3">
        <v>43593</v>
      </c>
      <c r="L825" s="18">
        <v>43.86</v>
      </c>
      <c r="M825" s="16">
        <f t="shared" si="72"/>
        <v>-9.7087378640776656E-3</v>
      </c>
      <c r="N825" s="16">
        <f t="shared" si="73"/>
        <v>-9.7087378640776656E-3</v>
      </c>
      <c r="O825" s="18">
        <v>98.04</v>
      </c>
      <c r="P825" s="16">
        <f t="shared" si="74"/>
        <v>-1.1494252873563204E-2</v>
      </c>
      <c r="Q825" s="16">
        <f t="shared" si="75"/>
        <v>-1.1494252873563204E-2</v>
      </c>
      <c r="R825" s="18">
        <v>25.17</v>
      </c>
      <c r="S825" s="16">
        <f t="shared" si="76"/>
        <v>-7.8833267638943605E-3</v>
      </c>
      <c r="T825" s="16">
        <f t="shared" si="77"/>
        <v>-7.8833267638943605E-3</v>
      </c>
    </row>
    <row r="826" spans="11:20" x14ac:dyDescent="0.3">
      <c r="K826" s="3">
        <v>43594</v>
      </c>
      <c r="L826" s="18">
        <v>43.61</v>
      </c>
      <c r="M826" s="16">
        <f t="shared" si="72"/>
        <v>-5.6999544003647484E-3</v>
      </c>
      <c r="N826" s="16">
        <f t="shared" si="73"/>
        <v>-5.6999544003647484E-3</v>
      </c>
      <c r="O826" s="18">
        <v>97.87</v>
      </c>
      <c r="P826" s="16">
        <f t="shared" si="74"/>
        <v>-1.7339861281110425E-3</v>
      </c>
      <c r="Q826" s="16">
        <f t="shared" si="75"/>
        <v>-1.7339861281110425E-3</v>
      </c>
      <c r="R826" s="18">
        <v>25.16</v>
      </c>
      <c r="S826" s="16">
        <f t="shared" si="76"/>
        <v>-3.9729837107671528E-4</v>
      </c>
      <c r="T826" s="16">
        <f t="shared" si="77"/>
        <v>-3.9729837107671528E-4</v>
      </c>
    </row>
    <row r="827" spans="11:20" x14ac:dyDescent="0.3">
      <c r="K827" s="3">
        <v>43595</v>
      </c>
      <c r="L827" s="18">
        <v>43.54</v>
      </c>
      <c r="M827" s="16">
        <f t="shared" si="72"/>
        <v>-1.6051364365970988E-3</v>
      </c>
      <c r="N827" s="16">
        <f t="shared" si="73"/>
        <v>-1.6051364365970988E-3</v>
      </c>
      <c r="O827" s="18">
        <v>98.03</v>
      </c>
      <c r="P827" s="16">
        <f t="shared" si="74"/>
        <v>1.634821702258149E-3</v>
      </c>
      <c r="Q827" s="16">
        <f t="shared" si="75"/>
        <v>0</v>
      </c>
      <c r="R827" s="18">
        <v>25.19</v>
      </c>
      <c r="S827" s="16">
        <f t="shared" si="76"/>
        <v>1.1923688394277487E-3</v>
      </c>
      <c r="T827" s="16">
        <f t="shared" si="77"/>
        <v>0</v>
      </c>
    </row>
    <row r="828" spans="11:20" x14ac:dyDescent="0.3">
      <c r="K828" s="3">
        <v>43598</v>
      </c>
      <c r="L828" s="18">
        <v>42.97</v>
      </c>
      <c r="M828" s="16">
        <f t="shared" si="72"/>
        <v>-1.3091410197519582E-2</v>
      </c>
      <c r="N828" s="16">
        <f t="shared" si="73"/>
        <v>-1.3091410197519582E-2</v>
      </c>
      <c r="O828" s="18">
        <v>96.47</v>
      </c>
      <c r="P828" s="16">
        <f t="shared" si="74"/>
        <v>-1.5913495868611682E-2</v>
      </c>
      <c r="Q828" s="16">
        <f t="shared" si="75"/>
        <v>-1.5913495868611682E-2</v>
      </c>
      <c r="R828" s="18">
        <v>24.75</v>
      </c>
      <c r="S828" s="16">
        <f t="shared" si="76"/>
        <v>-1.7467248908296984E-2</v>
      </c>
      <c r="T828" s="16">
        <f t="shared" si="77"/>
        <v>-1.7467248908296984E-2</v>
      </c>
    </row>
    <row r="829" spans="11:20" x14ac:dyDescent="0.3">
      <c r="K829" s="3">
        <v>43599</v>
      </c>
      <c r="L829" s="18">
        <v>43.28</v>
      </c>
      <c r="M829" s="16">
        <f t="shared" si="72"/>
        <v>7.2143355829648037E-3</v>
      </c>
      <c r="N829" s="16">
        <f t="shared" si="73"/>
        <v>0</v>
      </c>
      <c r="O829" s="18">
        <v>96.83</v>
      </c>
      <c r="P829" s="16">
        <f t="shared" si="74"/>
        <v>3.7317300715247192E-3</v>
      </c>
      <c r="Q829" s="16">
        <f t="shared" si="75"/>
        <v>0</v>
      </c>
      <c r="R829" s="18">
        <v>24.91</v>
      </c>
      <c r="S829" s="16">
        <f t="shared" si="76"/>
        <v>6.4646464646465063E-3</v>
      </c>
      <c r="T829" s="16">
        <f t="shared" si="77"/>
        <v>0</v>
      </c>
    </row>
    <row r="830" spans="11:20" x14ac:dyDescent="0.3">
      <c r="K830" s="3">
        <v>43600</v>
      </c>
      <c r="L830" s="18">
        <v>43.08</v>
      </c>
      <c r="M830" s="16">
        <f t="shared" si="72"/>
        <v>-4.6210720887246426E-3</v>
      </c>
      <c r="N830" s="16">
        <f t="shared" si="73"/>
        <v>-4.6210720887246426E-3</v>
      </c>
      <c r="O830" s="18">
        <v>96.47</v>
      </c>
      <c r="P830" s="16">
        <f t="shared" si="74"/>
        <v>-3.7178560363523294E-3</v>
      </c>
      <c r="Q830" s="16">
        <f t="shared" si="75"/>
        <v>-3.7178560363523294E-3</v>
      </c>
      <c r="R830" s="18">
        <v>24.85</v>
      </c>
      <c r="S830" s="16">
        <f t="shared" si="76"/>
        <v>-2.4086712163788881E-3</v>
      </c>
      <c r="T830" s="16">
        <f t="shared" si="77"/>
        <v>-2.4086712163788881E-3</v>
      </c>
    </row>
    <row r="831" spans="11:20" x14ac:dyDescent="0.3">
      <c r="K831" s="3">
        <v>43601</v>
      </c>
      <c r="L831" s="18">
        <v>43.37</v>
      </c>
      <c r="M831" s="16">
        <f t="shared" si="72"/>
        <v>6.7316620241411051E-3</v>
      </c>
      <c r="N831" s="16">
        <f t="shared" si="73"/>
        <v>0</v>
      </c>
      <c r="O831" s="18">
        <v>96.89</v>
      </c>
      <c r="P831" s="16">
        <f t="shared" si="74"/>
        <v>4.3536850834455798E-3</v>
      </c>
      <c r="Q831" s="16">
        <f t="shared" si="75"/>
        <v>0</v>
      </c>
      <c r="R831" s="18">
        <v>24.88</v>
      </c>
      <c r="S831" s="16">
        <f t="shared" si="76"/>
        <v>1.2072434607643956E-3</v>
      </c>
      <c r="T831" s="16">
        <f t="shared" si="77"/>
        <v>0</v>
      </c>
    </row>
    <row r="832" spans="11:20" x14ac:dyDescent="0.3">
      <c r="K832" s="3">
        <v>43602</v>
      </c>
      <c r="L832" s="18">
        <v>43.75</v>
      </c>
      <c r="M832" s="16">
        <f t="shared" si="72"/>
        <v>8.7618169241412414E-3</v>
      </c>
      <c r="N832" s="16">
        <f t="shared" si="73"/>
        <v>0</v>
      </c>
      <c r="O832" s="18">
        <v>97.64</v>
      </c>
      <c r="P832" s="16">
        <f t="shared" si="74"/>
        <v>7.7407369181545782E-3</v>
      </c>
      <c r="Q832" s="16">
        <f t="shared" si="75"/>
        <v>0</v>
      </c>
      <c r="R832" s="18">
        <v>24.99</v>
      </c>
      <c r="S832" s="16">
        <f t="shared" si="76"/>
        <v>4.4212218649517521E-3</v>
      </c>
      <c r="T832" s="16">
        <f t="shared" si="77"/>
        <v>0</v>
      </c>
    </row>
    <row r="833" spans="11:20" x14ac:dyDescent="0.3">
      <c r="K833" s="3">
        <v>43605</v>
      </c>
      <c r="L833" s="18">
        <v>45.26</v>
      </c>
      <c r="M833" s="16">
        <f t="shared" si="72"/>
        <v>3.451428571428572E-2</v>
      </c>
      <c r="N833" s="16">
        <f t="shared" si="73"/>
        <v>0</v>
      </c>
      <c r="O833" s="18">
        <v>100.08</v>
      </c>
      <c r="P833" s="16">
        <f t="shared" si="74"/>
        <v>2.4989758295780318E-2</v>
      </c>
      <c r="Q833" s="16">
        <f t="shared" si="75"/>
        <v>0</v>
      </c>
      <c r="R833" s="18">
        <v>25.77</v>
      </c>
      <c r="S833" s="16">
        <f t="shared" si="76"/>
        <v>3.1212484993997647E-2</v>
      </c>
      <c r="T833" s="16">
        <f t="shared" si="77"/>
        <v>0</v>
      </c>
    </row>
    <row r="834" spans="11:20" x14ac:dyDescent="0.3">
      <c r="K834" s="3">
        <v>43606</v>
      </c>
      <c r="L834" s="18">
        <v>44.77</v>
      </c>
      <c r="M834" s="16">
        <f t="shared" si="72"/>
        <v>-1.0826336721166507E-2</v>
      </c>
      <c r="N834" s="16">
        <f t="shared" si="73"/>
        <v>-1.0826336721166507E-2</v>
      </c>
      <c r="O834" s="18">
        <v>99.5</v>
      </c>
      <c r="P834" s="16">
        <f t="shared" si="74"/>
        <v>-5.7953637090327748E-3</v>
      </c>
      <c r="Q834" s="16">
        <f t="shared" si="75"/>
        <v>-5.7953637090327748E-3</v>
      </c>
      <c r="R834" s="18">
        <v>25.76</v>
      </c>
      <c r="S834" s="16">
        <f t="shared" si="76"/>
        <v>-3.8804811796655514E-4</v>
      </c>
      <c r="T834" s="16">
        <f t="shared" si="77"/>
        <v>-3.8804811796655514E-4</v>
      </c>
    </row>
    <row r="835" spans="11:20" x14ac:dyDescent="0.3">
      <c r="K835" s="3">
        <v>43607</v>
      </c>
      <c r="L835" s="18">
        <v>44.92</v>
      </c>
      <c r="M835" s="16">
        <f t="shared" si="72"/>
        <v>3.3504578959124842E-3</v>
      </c>
      <c r="N835" s="16">
        <f t="shared" si="73"/>
        <v>0</v>
      </c>
      <c r="O835" s="18">
        <v>99.75</v>
      </c>
      <c r="P835" s="16">
        <f t="shared" si="74"/>
        <v>2.5125628140703071E-3</v>
      </c>
      <c r="Q835" s="16">
        <f t="shared" si="75"/>
        <v>0</v>
      </c>
      <c r="R835" s="18">
        <v>25.88</v>
      </c>
      <c r="S835" s="16">
        <f t="shared" si="76"/>
        <v>4.6583850931676274E-3</v>
      </c>
      <c r="T835" s="16">
        <f t="shared" si="77"/>
        <v>0</v>
      </c>
    </row>
    <row r="836" spans="11:20" x14ac:dyDescent="0.3">
      <c r="K836" s="3">
        <v>43608</v>
      </c>
      <c r="L836" s="18">
        <v>44.64</v>
      </c>
      <c r="M836" s="16">
        <f t="shared" ref="M836:M899" si="78">L836/L835-1</f>
        <v>-6.2333036509349959E-3</v>
      </c>
      <c r="N836" s="16">
        <f t="shared" ref="N836:N899" si="79">IF(M836&gt;0,0,M836)</f>
        <v>-6.2333036509349959E-3</v>
      </c>
      <c r="O836" s="18">
        <v>99.59</v>
      </c>
      <c r="P836" s="16">
        <f t="shared" ref="P836:P899" si="80">O836/O835-1</f>
        <v>-1.6040100250626077E-3</v>
      </c>
      <c r="Q836" s="16">
        <f t="shared" ref="Q836:Q899" si="81">IF(P836&gt;0,0,P836)</f>
        <v>-1.6040100250626077E-3</v>
      </c>
      <c r="R836" s="18">
        <v>25.94</v>
      </c>
      <c r="S836" s="16">
        <f t="shared" ref="S836:S899" si="82">R836/R835-1</f>
        <v>2.3183925811438577E-3</v>
      </c>
      <c r="T836" s="16">
        <f t="shared" ref="T836:T899" si="83">IF(S836&gt;0,0,S836)</f>
        <v>0</v>
      </c>
    </row>
    <row r="837" spans="11:20" x14ac:dyDescent="0.3">
      <c r="K837" s="3">
        <v>43609</v>
      </c>
      <c r="L837" s="18">
        <v>45.47</v>
      </c>
      <c r="M837" s="16">
        <f t="shared" si="78"/>
        <v>1.8593189964157597E-2</v>
      </c>
      <c r="N837" s="16">
        <f t="shared" si="79"/>
        <v>0</v>
      </c>
      <c r="O837" s="18">
        <v>101.98</v>
      </c>
      <c r="P837" s="16">
        <f t="shared" si="80"/>
        <v>2.3998393412993257E-2</v>
      </c>
      <c r="Q837" s="16">
        <f t="shared" si="81"/>
        <v>0</v>
      </c>
      <c r="R837" s="18">
        <v>26.69</v>
      </c>
      <c r="S837" s="16">
        <f t="shared" si="82"/>
        <v>2.8912875867386223E-2</v>
      </c>
      <c r="T837" s="16">
        <f t="shared" si="83"/>
        <v>0</v>
      </c>
    </row>
    <row r="838" spans="11:20" x14ac:dyDescent="0.3">
      <c r="K838" s="3">
        <v>43612</v>
      </c>
      <c r="L838" s="18">
        <v>45.92</v>
      </c>
      <c r="M838" s="16">
        <f t="shared" si="78"/>
        <v>9.8966351440510358E-3</v>
      </c>
      <c r="N838" s="16">
        <f t="shared" si="79"/>
        <v>0</v>
      </c>
      <c r="O838" s="18">
        <v>103.56</v>
      </c>
      <c r="P838" s="16">
        <f t="shared" si="80"/>
        <v>1.5493233967444509E-2</v>
      </c>
      <c r="Q838" s="16">
        <f t="shared" si="81"/>
        <v>0</v>
      </c>
      <c r="R838" s="18">
        <v>27.29</v>
      </c>
      <c r="S838" s="16">
        <f t="shared" si="82"/>
        <v>2.2480329711502378E-2</v>
      </c>
      <c r="T838" s="16">
        <f t="shared" si="83"/>
        <v>0</v>
      </c>
    </row>
    <row r="839" spans="11:20" x14ac:dyDescent="0.3">
      <c r="K839" s="3">
        <v>43613</v>
      </c>
      <c r="L839" s="18">
        <v>46.01</v>
      </c>
      <c r="M839" s="16">
        <f t="shared" si="78"/>
        <v>1.9599303135888757E-3</v>
      </c>
      <c r="N839" s="16">
        <f t="shared" si="79"/>
        <v>0</v>
      </c>
      <c r="O839" s="18">
        <v>103.45</v>
      </c>
      <c r="P839" s="16">
        <f t="shared" si="80"/>
        <v>-1.0621861722672765E-3</v>
      </c>
      <c r="Q839" s="16">
        <f t="shared" si="81"/>
        <v>-1.0621861722672765E-3</v>
      </c>
      <c r="R839" s="18">
        <v>27.42</v>
      </c>
      <c r="S839" s="16">
        <f t="shared" si="82"/>
        <v>4.7636496885306023E-3</v>
      </c>
      <c r="T839" s="16">
        <f t="shared" si="83"/>
        <v>0</v>
      </c>
    </row>
    <row r="840" spans="11:20" x14ac:dyDescent="0.3">
      <c r="K840" s="3">
        <v>43614</v>
      </c>
      <c r="L840" s="18">
        <v>45.58</v>
      </c>
      <c r="M840" s="16">
        <f t="shared" si="78"/>
        <v>-9.3457943925233655E-3</v>
      </c>
      <c r="N840" s="16">
        <f t="shared" si="79"/>
        <v>-9.3457943925233655E-3</v>
      </c>
      <c r="O840" s="18">
        <v>102.49</v>
      </c>
      <c r="P840" s="16">
        <f t="shared" si="80"/>
        <v>-9.2798453359111965E-3</v>
      </c>
      <c r="Q840" s="16">
        <f t="shared" si="81"/>
        <v>-9.2798453359111965E-3</v>
      </c>
      <c r="R840" s="18">
        <v>27.27</v>
      </c>
      <c r="S840" s="16">
        <f t="shared" si="82"/>
        <v>-5.4704595185995908E-3</v>
      </c>
      <c r="T840" s="16">
        <f t="shared" si="83"/>
        <v>-5.4704595185995908E-3</v>
      </c>
    </row>
    <row r="841" spans="11:20" x14ac:dyDescent="0.3">
      <c r="K841" s="3">
        <v>43615</v>
      </c>
      <c r="L841" s="18">
        <v>45.82</v>
      </c>
      <c r="M841" s="16">
        <f t="shared" si="78"/>
        <v>5.2654673102239258E-3</v>
      </c>
      <c r="N841" s="16">
        <f t="shared" si="79"/>
        <v>0</v>
      </c>
      <c r="O841" s="18">
        <v>103.2</v>
      </c>
      <c r="P841" s="16">
        <f t="shared" si="80"/>
        <v>6.9275051224511053E-3</v>
      </c>
      <c r="Q841" s="16">
        <f t="shared" si="81"/>
        <v>0</v>
      </c>
      <c r="R841" s="18">
        <v>27.32</v>
      </c>
      <c r="S841" s="16">
        <f t="shared" si="82"/>
        <v>1.833516685001868E-3</v>
      </c>
      <c r="T841" s="16">
        <f t="shared" si="83"/>
        <v>0</v>
      </c>
    </row>
    <row r="842" spans="11:20" x14ac:dyDescent="0.3">
      <c r="K842" s="3">
        <v>43616</v>
      </c>
      <c r="L842" s="18">
        <v>45.78</v>
      </c>
      <c r="M842" s="16">
        <f t="shared" si="78"/>
        <v>-8.7298123090351343E-4</v>
      </c>
      <c r="N842" s="16">
        <f t="shared" si="79"/>
        <v>-8.7298123090351343E-4</v>
      </c>
      <c r="O842" s="18">
        <v>103.49</v>
      </c>
      <c r="P842" s="16">
        <f t="shared" si="80"/>
        <v>2.8100775193797833E-3</v>
      </c>
      <c r="Q842" s="16">
        <f t="shared" si="81"/>
        <v>0</v>
      </c>
      <c r="R842" s="18">
        <v>27.3</v>
      </c>
      <c r="S842" s="16">
        <f t="shared" si="82"/>
        <v>-7.3206442166906527E-4</v>
      </c>
      <c r="T842" s="16">
        <f t="shared" si="83"/>
        <v>-7.3206442166906527E-4</v>
      </c>
    </row>
    <row r="843" spans="11:20" x14ac:dyDescent="0.3">
      <c r="K843" s="3">
        <v>43619</v>
      </c>
      <c r="L843" s="18">
        <v>46.22</v>
      </c>
      <c r="M843" s="16">
        <f t="shared" si="78"/>
        <v>9.6111839231105556E-3</v>
      </c>
      <c r="N843" s="16">
        <f t="shared" si="79"/>
        <v>0</v>
      </c>
      <c r="O843" s="18">
        <v>103.88</v>
      </c>
      <c r="P843" s="16">
        <f t="shared" si="80"/>
        <v>3.7684800463813062E-3</v>
      </c>
      <c r="Q843" s="16">
        <f t="shared" si="81"/>
        <v>0</v>
      </c>
      <c r="R843" s="18">
        <v>27.41</v>
      </c>
      <c r="S843" s="16">
        <f t="shared" si="82"/>
        <v>4.029304029304015E-3</v>
      </c>
      <c r="T843" s="16">
        <f t="shared" si="83"/>
        <v>0</v>
      </c>
    </row>
    <row r="844" spans="11:20" x14ac:dyDescent="0.3">
      <c r="K844" s="3">
        <v>43620</v>
      </c>
      <c r="L844" s="18">
        <v>46.07</v>
      </c>
      <c r="M844" s="16">
        <f t="shared" si="78"/>
        <v>-3.245348334054543E-3</v>
      </c>
      <c r="N844" s="16">
        <f t="shared" si="79"/>
        <v>-3.245348334054543E-3</v>
      </c>
      <c r="O844" s="18">
        <v>103.63</v>
      </c>
      <c r="P844" s="16">
        <f t="shared" si="80"/>
        <v>-2.4066230265691324E-3</v>
      </c>
      <c r="Q844" s="16">
        <f t="shared" si="81"/>
        <v>-2.4066230265691324E-3</v>
      </c>
      <c r="R844" s="18">
        <v>27.42</v>
      </c>
      <c r="S844" s="16">
        <f t="shared" si="82"/>
        <v>3.6483035388545915E-4</v>
      </c>
      <c r="T844" s="16">
        <f t="shared" si="83"/>
        <v>0</v>
      </c>
    </row>
    <row r="845" spans="11:20" x14ac:dyDescent="0.3">
      <c r="K845" s="3">
        <v>43622</v>
      </c>
      <c r="L845" s="18">
        <v>45.54</v>
      </c>
      <c r="M845" s="16">
        <f t="shared" si="78"/>
        <v>-1.1504232689385718E-2</v>
      </c>
      <c r="N845" s="16">
        <f t="shared" si="79"/>
        <v>-1.1504232689385718E-2</v>
      </c>
      <c r="O845" s="18">
        <v>102.11</v>
      </c>
      <c r="P845" s="16">
        <f t="shared" si="80"/>
        <v>-1.466756730676444E-2</v>
      </c>
      <c r="Q845" s="16">
        <f t="shared" si="81"/>
        <v>-1.466756730676444E-2</v>
      </c>
      <c r="R845" s="18">
        <v>27.16</v>
      </c>
      <c r="S845" s="16">
        <f t="shared" si="82"/>
        <v>-9.4821298322392833E-3</v>
      </c>
      <c r="T845" s="16">
        <f t="shared" si="83"/>
        <v>-9.4821298322392833E-3</v>
      </c>
    </row>
    <row r="846" spans="11:20" x14ac:dyDescent="0.3">
      <c r="K846" s="3">
        <v>43623</v>
      </c>
      <c r="L846" s="18">
        <v>45.61</v>
      </c>
      <c r="M846" s="16">
        <f t="shared" si="78"/>
        <v>1.5371102327623731E-3</v>
      </c>
      <c r="N846" s="16">
        <f t="shared" si="79"/>
        <v>0</v>
      </c>
      <c r="O846" s="18">
        <v>101.96</v>
      </c>
      <c r="P846" s="16">
        <f t="shared" si="80"/>
        <v>-1.4690040152777195E-3</v>
      </c>
      <c r="Q846" s="16">
        <f t="shared" si="81"/>
        <v>-1.4690040152777195E-3</v>
      </c>
      <c r="R846" s="18">
        <v>27.15</v>
      </c>
      <c r="S846" s="16">
        <f t="shared" si="82"/>
        <v>-3.6818851251851914E-4</v>
      </c>
      <c r="T846" s="16">
        <f t="shared" si="83"/>
        <v>-3.6818851251851914E-4</v>
      </c>
    </row>
    <row r="847" spans="11:20" x14ac:dyDescent="0.3">
      <c r="K847" s="3">
        <v>43626</v>
      </c>
      <c r="L847" s="18">
        <v>45.82</v>
      </c>
      <c r="M847" s="16">
        <f t="shared" si="78"/>
        <v>4.6042534531900436E-3</v>
      </c>
      <c r="N847" s="16">
        <f t="shared" si="79"/>
        <v>0</v>
      </c>
      <c r="O847" s="18">
        <v>101.41</v>
      </c>
      <c r="P847" s="16">
        <f t="shared" si="80"/>
        <v>-5.39427226363276E-3</v>
      </c>
      <c r="Q847" s="16">
        <f t="shared" si="81"/>
        <v>-5.39427226363276E-3</v>
      </c>
      <c r="R847" s="18">
        <v>26.96</v>
      </c>
      <c r="S847" s="16">
        <f t="shared" si="82"/>
        <v>-6.9981583793737867E-3</v>
      </c>
      <c r="T847" s="16">
        <f t="shared" si="83"/>
        <v>-6.9981583793737867E-3</v>
      </c>
    </row>
    <row r="848" spans="11:20" x14ac:dyDescent="0.3">
      <c r="K848" s="3">
        <v>43627</v>
      </c>
      <c r="L848" s="18">
        <v>45.98</v>
      </c>
      <c r="M848" s="16">
        <f t="shared" si="78"/>
        <v>3.4919249236140537E-3</v>
      </c>
      <c r="N848" s="16">
        <f t="shared" si="79"/>
        <v>0</v>
      </c>
      <c r="O848" s="18">
        <v>101.8</v>
      </c>
      <c r="P848" s="16">
        <f t="shared" si="80"/>
        <v>3.8457745784439279E-3</v>
      </c>
      <c r="Q848" s="16">
        <f t="shared" si="81"/>
        <v>0</v>
      </c>
      <c r="R848" s="18">
        <v>26.91</v>
      </c>
      <c r="S848" s="16">
        <f t="shared" si="82"/>
        <v>-1.8545994065282123E-3</v>
      </c>
      <c r="T848" s="16">
        <f t="shared" si="83"/>
        <v>-1.8545994065282123E-3</v>
      </c>
    </row>
    <row r="849" spans="11:20" x14ac:dyDescent="0.3">
      <c r="K849" s="3">
        <v>43628</v>
      </c>
      <c r="L849" s="18">
        <v>45.83</v>
      </c>
      <c r="M849" s="16">
        <f t="shared" si="78"/>
        <v>-3.2622879512831382E-3</v>
      </c>
      <c r="N849" s="16">
        <f t="shared" si="79"/>
        <v>-3.2622879512831382E-3</v>
      </c>
      <c r="O849" s="18">
        <v>101.11</v>
      </c>
      <c r="P849" s="16">
        <f t="shared" si="80"/>
        <v>-6.7779960707269327E-3</v>
      </c>
      <c r="Q849" s="16">
        <f t="shared" si="81"/>
        <v>-6.7779960707269327E-3</v>
      </c>
      <c r="R849" s="18">
        <v>26.86</v>
      </c>
      <c r="S849" s="16">
        <f t="shared" si="82"/>
        <v>-1.85804533630618E-3</v>
      </c>
      <c r="T849" s="16">
        <f t="shared" si="83"/>
        <v>-1.85804533630618E-3</v>
      </c>
    </row>
    <row r="850" spans="11:20" x14ac:dyDescent="0.3">
      <c r="K850" s="3">
        <v>43629</v>
      </c>
      <c r="L850" s="18">
        <v>45.94</v>
      </c>
      <c r="M850" s="16">
        <f t="shared" si="78"/>
        <v>2.4001745581496703E-3</v>
      </c>
      <c r="N850" s="16">
        <f t="shared" si="79"/>
        <v>0</v>
      </c>
      <c r="O850" s="18">
        <v>100.81</v>
      </c>
      <c r="P850" s="16">
        <f t="shared" si="80"/>
        <v>-2.9670655721490968E-3</v>
      </c>
      <c r="Q850" s="16">
        <f t="shared" si="81"/>
        <v>-2.9670655721490968E-3</v>
      </c>
      <c r="R850" s="18">
        <v>26.8</v>
      </c>
      <c r="S850" s="16">
        <f t="shared" si="82"/>
        <v>-2.2338049143707517E-3</v>
      </c>
      <c r="T850" s="16">
        <f t="shared" si="83"/>
        <v>-2.2338049143707517E-3</v>
      </c>
    </row>
    <row r="851" spans="11:20" x14ac:dyDescent="0.3">
      <c r="K851" s="3">
        <v>43630</v>
      </c>
      <c r="L851" s="18">
        <v>45.58</v>
      </c>
      <c r="M851" s="16">
        <f t="shared" si="78"/>
        <v>-7.8363082281236451E-3</v>
      </c>
      <c r="N851" s="16">
        <f t="shared" si="79"/>
        <v>-7.8363082281236451E-3</v>
      </c>
      <c r="O851" s="18">
        <v>100.29</v>
      </c>
      <c r="P851" s="16">
        <f t="shared" si="80"/>
        <v>-5.1582184307111811E-3</v>
      </c>
      <c r="Q851" s="16">
        <f t="shared" si="81"/>
        <v>-5.1582184307111811E-3</v>
      </c>
      <c r="R851" s="18">
        <v>26.66</v>
      </c>
      <c r="S851" s="16">
        <f t="shared" si="82"/>
        <v>-5.2238805970149516E-3</v>
      </c>
      <c r="T851" s="16">
        <f t="shared" si="83"/>
        <v>-5.2238805970149516E-3</v>
      </c>
    </row>
    <row r="852" spans="11:20" x14ac:dyDescent="0.3">
      <c r="K852" s="3">
        <v>43633</v>
      </c>
      <c r="L852" s="18">
        <v>45.03</v>
      </c>
      <c r="M852" s="16">
        <f t="shared" si="78"/>
        <v>-1.2066695919262793E-2</v>
      </c>
      <c r="N852" s="16">
        <f t="shared" si="79"/>
        <v>-1.2066695919262793E-2</v>
      </c>
      <c r="O852" s="18">
        <v>99.34</v>
      </c>
      <c r="P852" s="16">
        <f t="shared" si="80"/>
        <v>-9.4725296639744938E-3</v>
      </c>
      <c r="Q852" s="16">
        <f t="shared" si="81"/>
        <v>-9.4725296639744938E-3</v>
      </c>
      <c r="R852" s="18">
        <v>26.39</v>
      </c>
      <c r="S852" s="16">
        <f t="shared" si="82"/>
        <v>-1.0127531882970775E-2</v>
      </c>
      <c r="T852" s="16">
        <f t="shared" si="83"/>
        <v>-1.0127531882970775E-2</v>
      </c>
    </row>
    <row r="853" spans="11:20" x14ac:dyDescent="0.3">
      <c r="K853" s="3">
        <v>43634</v>
      </c>
      <c r="L853" s="18">
        <v>45.16</v>
      </c>
      <c r="M853" s="16">
        <f t="shared" si="78"/>
        <v>2.8869642460580547E-3</v>
      </c>
      <c r="N853" s="16">
        <f t="shared" si="79"/>
        <v>0</v>
      </c>
      <c r="O853" s="18">
        <v>99.23</v>
      </c>
      <c r="P853" s="16">
        <f t="shared" si="80"/>
        <v>-1.1073082343466822E-3</v>
      </c>
      <c r="Q853" s="16">
        <f t="shared" si="81"/>
        <v>-1.1073082343466822E-3</v>
      </c>
      <c r="R853" s="18">
        <v>26.29</v>
      </c>
      <c r="S853" s="16">
        <f t="shared" si="82"/>
        <v>-3.7893141341417413E-3</v>
      </c>
      <c r="T853" s="16">
        <f t="shared" si="83"/>
        <v>-3.7893141341417413E-3</v>
      </c>
    </row>
    <row r="854" spans="11:20" x14ac:dyDescent="0.3">
      <c r="K854" s="3">
        <v>43635</v>
      </c>
      <c r="L854" s="18">
        <v>45.12</v>
      </c>
      <c r="M854" s="16">
        <f t="shared" si="78"/>
        <v>-8.8573959255977552E-4</v>
      </c>
      <c r="N854" s="16">
        <f t="shared" si="79"/>
        <v>-8.8573959255977552E-4</v>
      </c>
      <c r="O854" s="18">
        <v>98.42</v>
      </c>
      <c r="P854" s="16">
        <f t="shared" si="80"/>
        <v>-8.1628539756122276E-3</v>
      </c>
      <c r="Q854" s="16">
        <f t="shared" si="81"/>
        <v>-8.1628539756122276E-3</v>
      </c>
      <c r="R854" s="18">
        <v>26.07</v>
      </c>
      <c r="S854" s="16">
        <f t="shared" si="82"/>
        <v>-8.3682008368199945E-3</v>
      </c>
      <c r="T854" s="16">
        <f t="shared" si="83"/>
        <v>-8.3682008368199945E-3</v>
      </c>
    </row>
    <row r="855" spans="11:20" x14ac:dyDescent="0.3">
      <c r="K855" s="3">
        <v>43636</v>
      </c>
      <c r="L855" s="18">
        <v>45.67</v>
      </c>
      <c r="M855" s="16">
        <f t="shared" si="78"/>
        <v>1.2189716312056786E-2</v>
      </c>
      <c r="N855" s="16">
        <f t="shared" si="79"/>
        <v>0</v>
      </c>
      <c r="O855" s="18">
        <v>99.6</v>
      </c>
      <c r="P855" s="16">
        <f t="shared" si="80"/>
        <v>1.1989433042064457E-2</v>
      </c>
      <c r="Q855" s="16">
        <f t="shared" si="81"/>
        <v>0</v>
      </c>
      <c r="R855" s="18">
        <v>26.26</v>
      </c>
      <c r="S855" s="16">
        <f t="shared" si="82"/>
        <v>7.2880705792097711E-3</v>
      </c>
      <c r="T855" s="16">
        <f t="shared" si="83"/>
        <v>0</v>
      </c>
    </row>
    <row r="856" spans="11:20" x14ac:dyDescent="0.3">
      <c r="K856" s="3">
        <v>43637</v>
      </c>
      <c r="L856" s="18">
        <v>45.41</v>
      </c>
      <c r="M856" s="16">
        <f t="shared" si="78"/>
        <v>-5.6930151083863789E-3</v>
      </c>
      <c r="N856" s="16">
        <f t="shared" si="79"/>
        <v>-5.6930151083863789E-3</v>
      </c>
      <c r="O856" s="18">
        <v>99.9</v>
      </c>
      <c r="P856" s="16">
        <f t="shared" si="80"/>
        <v>3.0120481927711218E-3</v>
      </c>
      <c r="Q856" s="16">
        <f t="shared" si="81"/>
        <v>0</v>
      </c>
      <c r="R856" s="18">
        <v>26.31</v>
      </c>
      <c r="S856" s="16">
        <f t="shared" si="82"/>
        <v>1.9040365575018203E-3</v>
      </c>
      <c r="T856" s="16">
        <f t="shared" si="83"/>
        <v>0</v>
      </c>
    </row>
    <row r="857" spans="11:20" x14ac:dyDescent="0.3">
      <c r="K857" s="3">
        <v>43640</v>
      </c>
      <c r="L857" s="18">
        <v>45.28</v>
      </c>
      <c r="M857" s="16">
        <f t="shared" si="78"/>
        <v>-2.8628055494382965E-3</v>
      </c>
      <c r="N857" s="16">
        <f t="shared" si="79"/>
        <v>-2.8628055494382965E-3</v>
      </c>
      <c r="O857" s="18">
        <v>99.76</v>
      </c>
      <c r="P857" s="16">
        <f t="shared" si="80"/>
        <v>-1.4014014014014364E-3</v>
      </c>
      <c r="Q857" s="16">
        <f t="shared" si="81"/>
        <v>-1.4014014014014364E-3</v>
      </c>
      <c r="R857" s="18">
        <v>26.26</v>
      </c>
      <c r="S857" s="16">
        <f t="shared" si="82"/>
        <v>-1.9004180919801605E-3</v>
      </c>
      <c r="T857" s="16">
        <f t="shared" si="83"/>
        <v>-1.9004180919801605E-3</v>
      </c>
    </row>
    <row r="858" spans="11:20" x14ac:dyDescent="0.3">
      <c r="K858" s="3">
        <v>43641</v>
      </c>
      <c r="L858" s="18">
        <v>45.5</v>
      </c>
      <c r="M858" s="16">
        <f t="shared" si="78"/>
        <v>4.8586572438162889E-3</v>
      </c>
      <c r="N858" s="16">
        <f t="shared" si="79"/>
        <v>0</v>
      </c>
      <c r="O858" s="18">
        <v>100.52</v>
      </c>
      <c r="P858" s="16">
        <f t="shared" si="80"/>
        <v>7.6182838813150244E-3</v>
      </c>
      <c r="Q858" s="16">
        <f t="shared" si="81"/>
        <v>0</v>
      </c>
      <c r="R858" s="18">
        <v>26.27</v>
      </c>
      <c r="S858" s="16">
        <f t="shared" si="82"/>
        <v>3.8080731150036407E-4</v>
      </c>
      <c r="T858" s="16">
        <f t="shared" si="83"/>
        <v>0</v>
      </c>
    </row>
    <row r="859" spans="11:20" x14ac:dyDescent="0.3">
      <c r="K859" s="3">
        <v>43642</v>
      </c>
      <c r="L859" s="18">
        <v>45.81</v>
      </c>
      <c r="M859" s="16">
        <f t="shared" si="78"/>
        <v>6.8131868131868778E-3</v>
      </c>
      <c r="N859" s="16">
        <f t="shared" si="79"/>
        <v>0</v>
      </c>
      <c r="O859" s="18">
        <v>101.08</v>
      </c>
      <c r="P859" s="16">
        <f t="shared" si="80"/>
        <v>5.5710306406684396E-3</v>
      </c>
      <c r="Q859" s="16">
        <f t="shared" si="81"/>
        <v>0</v>
      </c>
      <c r="R859" s="18">
        <v>26.32</v>
      </c>
      <c r="S859" s="16">
        <f t="shared" si="82"/>
        <v>1.9033117624667195E-3</v>
      </c>
      <c r="T859" s="16">
        <f t="shared" si="83"/>
        <v>0</v>
      </c>
    </row>
    <row r="860" spans="11:20" x14ac:dyDescent="0.3">
      <c r="K860" s="3">
        <v>43643</v>
      </c>
      <c r="L860" s="18">
        <v>45.84</v>
      </c>
      <c r="M860" s="16">
        <f t="shared" si="78"/>
        <v>6.5487884741322056E-4</v>
      </c>
      <c r="N860" s="16">
        <f t="shared" si="79"/>
        <v>0</v>
      </c>
      <c r="O860" s="18">
        <v>101.35</v>
      </c>
      <c r="P860" s="16">
        <f t="shared" si="80"/>
        <v>2.671151563118368E-3</v>
      </c>
      <c r="Q860" s="16">
        <f t="shared" si="81"/>
        <v>0</v>
      </c>
      <c r="R860" s="18">
        <v>26.4</v>
      </c>
      <c r="S860" s="16">
        <f t="shared" si="82"/>
        <v>3.0395136778114118E-3</v>
      </c>
      <c r="T860" s="16">
        <f t="shared" si="83"/>
        <v>0</v>
      </c>
    </row>
    <row r="861" spans="11:20" x14ac:dyDescent="0.3">
      <c r="K861" s="3">
        <v>43644</v>
      </c>
      <c r="L861" s="18">
        <v>45.75</v>
      </c>
      <c r="M861" s="16">
        <f t="shared" si="78"/>
        <v>-1.9633507853403787E-3</v>
      </c>
      <c r="N861" s="16">
        <f t="shared" si="79"/>
        <v>-1.9633507853403787E-3</v>
      </c>
      <c r="O861" s="18">
        <v>101.29</v>
      </c>
      <c r="P861" s="16">
        <f t="shared" si="80"/>
        <v>-5.9200789343849536E-4</v>
      </c>
      <c r="Q861" s="16">
        <f t="shared" si="81"/>
        <v>-5.9200789343849536E-4</v>
      </c>
      <c r="R861" s="18">
        <v>26.48</v>
      </c>
      <c r="S861" s="16">
        <f t="shared" si="82"/>
        <v>3.0303030303031608E-3</v>
      </c>
      <c r="T861" s="16">
        <f t="shared" si="83"/>
        <v>0</v>
      </c>
    </row>
    <row r="862" spans="11:20" x14ac:dyDescent="0.3">
      <c r="K862" s="3">
        <v>43647</v>
      </c>
      <c r="L862" s="18">
        <v>45.98</v>
      </c>
      <c r="M862" s="16">
        <f t="shared" si="78"/>
        <v>5.027322404371537E-3</v>
      </c>
      <c r="N862" s="16">
        <f t="shared" si="79"/>
        <v>0</v>
      </c>
      <c r="O862" s="18">
        <v>101.55</v>
      </c>
      <c r="P862" s="16">
        <f t="shared" si="80"/>
        <v>2.5668871556914219E-3</v>
      </c>
      <c r="Q862" s="16">
        <f t="shared" si="81"/>
        <v>0</v>
      </c>
      <c r="R862" s="18">
        <v>26.53</v>
      </c>
      <c r="S862" s="16">
        <f t="shared" si="82"/>
        <v>1.8882175226586639E-3</v>
      </c>
      <c r="T862" s="16">
        <f t="shared" si="83"/>
        <v>0</v>
      </c>
    </row>
    <row r="863" spans="11:20" x14ac:dyDescent="0.3">
      <c r="K863" s="3">
        <v>43648</v>
      </c>
      <c r="L863" s="18">
        <v>46.18</v>
      </c>
      <c r="M863" s="16">
        <f t="shared" si="78"/>
        <v>4.3497172683775176E-3</v>
      </c>
      <c r="N863" s="16">
        <f t="shared" si="79"/>
        <v>0</v>
      </c>
      <c r="O863" s="18">
        <v>101.68</v>
      </c>
      <c r="P863" s="16">
        <f t="shared" si="80"/>
        <v>1.2801575578533786E-3</v>
      </c>
      <c r="Q863" s="16">
        <f t="shared" si="81"/>
        <v>0</v>
      </c>
      <c r="R863" s="18">
        <v>26.55</v>
      </c>
      <c r="S863" s="16">
        <f t="shared" si="82"/>
        <v>7.5386355069739786E-4</v>
      </c>
      <c r="T863" s="16">
        <f t="shared" si="83"/>
        <v>0</v>
      </c>
    </row>
    <row r="864" spans="11:20" x14ac:dyDescent="0.3">
      <c r="K864" s="3">
        <v>43649</v>
      </c>
      <c r="L864" s="18">
        <v>46.21</v>
      </c>
      <c r="M864" s="16">
        <f t="shared" si="78"/>
        <v>6.4963187527067312E-4</v>
      </c>
      <c r="N864" s="16">
        <f t="shared" si="79"/>
        <v>0</v>
      </c>
      <c r="O864" s="18">
        <v>101.73</v>
      </c>
      <c r="P864" s="16">
        <f t="shared" si="80"/>
        <v>4.9173878835562235E-4</v>
      </c>
      <c r="Q864" s="16">
        <f t="shared" si="81"/>
        <v>0</v>
      </c>
      <c r="R864" s="18">
        <v>26.57</v>
      </c>
      <c r="S864" s="16">
        <f t="shared" si="82"/>
        <v>7.5329566854986929E-4</v>
      </c>
      <c r="T864" s="16">
        <f t="shared" si="83"/>
        <v>0</v>
      </c>
    </row>
    <row r="865" spans="11:20" x14ac:dyDescent="0.3">
      <c r="K865" s="3">
        <v>43650</v>
      </c>
      <c r="L865" s="18">
        <v>46.31</v>
      </c>
      <c r="M865" s="16">
        <f t="shared" si="78"/>
        <v>2.1640337589265979E-3</v>
      </c>
      <c r="N865" s="16">
        <f t="shared" si="79"/>
        <v>0</v>
      </c>
      <c r="O865" s="18">
        <v>101.4</v>
      </c>
      <c r="P865" s="16">
        <f t="shared" si="80"/>
        <v>-3.2438808611029435E-3</v>
      </c>
      <c r="Q865" s="16">
        <f t="shared" si="81"/>
        <v>-3.2438808611029435E-3</v>
      </c>
      <c r="R865" s="18">
        <v>26.61</v>
      </c>
      <c r="S865" s="16">
        <f t="shared" si="82"/>
        <v>1.5054572826496138E-3</v>
      </c>
      <c r="T865" s="16">
        <f t="shared" si="83"/>
        <v>0</v>
      </c>
    </row>
    <row r="866" spans="11:20" x14ac:dyDescent="0.3">
      <c r="K866" s="3">
        <v>43651</v>
      </c>
      <c r="L866" s="18">
        <v>45.73</v>
      </c>
      <c r="M866" s="16">
        <f t="shared" si="78"/>
        <v>-1.2524292809328541E-2</v>
      </c>
      <c r="N866" s="16">
        <f t="shared" si="79"/>
        <v>-1.2524292809328541E-2</v>
      </c>
      <c r="O866" s="18">
        <v>100.14</v>
      </c>
      <c r="P866" s="16">
        <f t="shared" si="80"/>
        <v>-1.2426035502958621E-2</v>
      </c>
      <c r="Q866" s="16">
        <f t="shared" si="81"/>
        <v>-1.2426035502958621E-2</v>
      </c>
      <c r="R866" s="18">
        <v>26.45</v>
      </c>
      <c r="S866" s="16">
        <f t="shared" si="82"/>
        <v>-6.0127771514468797E-3</v>
      </c>
      <c r="T866" s="16">
        <f t="shared" si="83"/>
        <v>-6.0127771514468797E-3</v>
      </c>
    </row>
    <row r="867" spans="11:20" x14ac:dyDescent="0.3">
      <c r="K867" s="3">
        <v>43654</v>
      </c>
      <c r="L867" s="18">
        <v>44.74</v>
      </c>
      <c r="M867" s="16">
        <f t="shared" si="78"/>
        <v>-2.1648808222173521E-2</v>
      </c>
      <c r="N867" s="16">
        <f t="shared" si="79"/>
        <v>-2.1648808222173521E-2</v>
      </c>
      <c r="O867" s="18">
        <v>98.21</v>
      </c>
      <c r="P867" s="16">
        <f t="shared" si="80"/>
        <v>-1.927301777511492E-2</v>
      </c>
      <c r="Q867" s="16">
        <f t="shared" si="81"/>
        <v>-1.927301777511492E-2</v>
      </c>
      <c r="R867" s="18">
        <v>26.16</v>
      </c>
      <c r="S867" s="16">
        <f t="shared" si="82"/>
        <v>-1.096408317580333E-2</v>
      </c>
      <c r="T867" s="16">
        <f t="shared" si="83"/>
        <v>-1.096408317580333E-2</v>
      </c>
    </row>
    <row r="868" spans="11:20" x14ac:dyDescent="0.3">
      <c r="K868" s="3">
        <v>43655</v>
      </c>
      <c r="L868" s="18">
        <v>44.77</v>
      </c>
      <c r="M868" s="16">
        <f t="shared" si="78"/>
        <v>6.7054090299500935E-4</v>
      </c>
      <c r="N868" s="16">
        <f t="shared" si="79"/>
        <v>0</v>
      </c>
      <c r="O868" s="18">
        <v>98.61</v>
      </c>
      <c r="P868" s="16">
        <f t="shared" si="80"/>
        <v>4.0729049994909783E-3</v>
      </c>
      <c r="Q868" s="16">
        <f t="shared" si="81"/>
        <v>0</v>
      </c>
      <c r="R868" s="18">
        <v>26.21</v>
      </c>
      <c r="S868" s="16">
        <f t="shared" si="82"/>
        <v>1.9113149847094224E-3</v>
      </c>
      <c r="T868" s="16">
        <f t="shared" si="83"/>
        <v>0</v>
      </c>
    </row>
    <row r="869" spans="11:20" x14ac:dyDescent="0.3">
      <c r="K869" s="3">
        <v>43656</v>
      </c>
      <c r="L869" s="18">
        <v>44.49</v>
      </c>
      <c r="M869" s="16">
        <f t="shared" si="78"/>
        <v>-6.2541880723698817E-3</v>
      </c>
      <c r="N869" s="16">
        <f t="shared" si="79"/>
        <v>-6.2541880723698817E-3</v>
      </c>
      <c r="O869" s="18">
        <v>98.06</v>
      </c>
      <c r="P869" s="16">
        <f t="shared" si="80"/>
        <v>-5.5775276341141211E-3</v>
      </c>
      <c r="Q869" s="16">
        <f t="shared" si="81"/>
        <v>-5.5775276341141211E-3</v>
      </c>
      <c r="R869" s="18">
        <v>26.13</v>
      </c>
      <c r="S869" s="16">
        <f t="shared" si="82"/>
        <v>-3.0522701259062535E-3</v>
      </c>
      <c r="T869" s="16">
        <f t="shared" si="83"/>
        <v>-3.0522701259062535E-3</v>
      </c>
    </row>
    <row r="870" spans="11:20" x14ac:dyDescent="0.3">
      <c r="K870" s="3">
        <v>43657</v>
      </c>
      <c r="L870" s="18">
        <v>44.75</v>
      </c>
      <c r="M870" s="16">
        <f t="shared" si="78"/>
        <v>5.8440098898628889E-3</v>
      </c>
      <c r="N870" s="16">
        <f t="shared" si="79"/>
        <v>0</v>
      </c>
      <c r="O870" s="18">
        <v>98.6</v>
      </c>
      <c r="P870" s="16">
        <f t="shared" si="80"/>
        <v>5.5068325514990857E-3</v>
      </c>
      <c r="Q870" s="16">
        <f t="shared" si="81"/>
        <v>0</v>
      </c>
      <c r="R870" s="18">
        <v>26.2</v>
      </c>
      <c r="S870" s="16">
        <f t="shared" si="82"/>
        <v>2.6789131266742316E-3</v>
      </c>
      <c r="T870" s="16">
        <f t="shared" si="83"/>
        <v>0</v>
      </c>
    </row>
    <row r="871" spans="11:20" x14ac:dyDescent="0.3">
      <c r="K871" s="3">
        <v>43658</v>
      </c>
      <c r="L871" s="18">
        <v>44.72</v>
      </c>
      <c r="M871" s="16">
        <f t="shared" si="78"/>
        <v>-6.7039106145250216E-4</v>
      </c>
      <c r="N871" s="16">
        <f t="shared" si="79"/>
        <v>-6.7039106145250216E-4</v>
      </c>
      <c r="O871" s="18">
        <v>98.95</v>
      </c>
      <c r="P871" s="16">
        <f t="shared" si="80"/>
        <v>3.5496957403651219E-3</v>
      </c>
      <c r="Q871" s="16">
        <f t="shared" si="81"/>
        <v>0</v>
      </c>
      <c r="R871" s="18">
        <v>26.19</v>
      </c>
      <c r="S871" s="16">
        <f t="shared" si="82"/>
        <v>-3.8167938931288337E-4</v>
      </c>
      <c r="T871" s="16">
        <f t="shared" si="83"/>
        <v>-3.8167938931288337E-4</v>
      </c>
    </row>
    <row r="872" spans="11:20" x14ac:dyDescent="0.3">
      <c r="K872" s="3">
        <v>43661</v>
      </c>
      <c r="L872" s="18">
        <v>44.82</v>
      </c>
      <c r="M872" s="16">
        <f t="shared" si="78"/>
        <v>2.2361359570661765E-3</v>
      </c>
      <c r="N872" s="16">
        <f t="shared" si="79"/>
        <v>0</v>
      </c>
      <c r="O872" s="18">
        <v>98.61</v>
      </c>
      <c r="P872" s="16">
        <f t="shared" si="80"/>
        <v>-3.4360788276908139E-3</v>
      </c>
      <c r="Q872" s="16">
        <f t="shared" si="81"/>
        <v>-3.4360788276908139E-3</v>
      </c>
      <c r="R872" s="18">
        <v>26.07</v>
      </c>
      <c r="S872" s="16">
        <f t="shared" si="82"/>
        <v>-4.5819014891179677E-3</v>
      </c>
      <c r="T872" s="16">
        <f t="shared" si="83"/>
        <v>-4.5819014891179677E-3</v>
      </c>
    </row>
    <row r="873" spans="11:20" x14ac:dyDescent="0.3">
      <c r="K873" s="3">
        <v>43662</v>
      </c>
      <c r="L873" s="18">
        <v>45.05</v>
      </c>
      <c r="M873" s="16">
        <f t="shared" si="78"/>
        <v>5.1316376617580595E-3</v>
      </c>
      <c r="N873" s="16">
        <f t="shared" si="79"/>
        <v>0</v>
      </c>
      <c r="O873" s="18">
        <v>99.26</v>
      </c>
      <c r="P873" s="16">
        <f t="shared" si="80"/>
        <v>6.5916235675895773E-3</v>
      </c>
      <c r="Q873" s="16">
        <f t="shared" si="81"/>
        <v>0</v>
      </c>
      <c r="R873" s="18">
        <v>26.08</v>
      </c>
      <c r="S873" s="16">
        <f t="shared" si="82"/>
        <v>3.8358266206350855E-4</v>
      </c>
      <c r="T873" s="16">
        <f t="shared" si="83"/>
        <v>0</v>
      </c>
    </row>
    <row r="874" spans="11:20" x14ac:dyDescent="0.3">
      <c r="K874" s="3">
        <v>43663</v>
      </c>
      <c r="L874" s="18">
        <v>45.11</v>
      </c>
      <c r="M874" s="16">
        <f t="shared" si="78"/>
        <v>1.3318534961155315E-3</v>
      </c>
      <c r="N874" s="16">
        <f t="shared" si="79"/>
        <v>0</v>
      </c>
      <c r="O874" s="18">
        <v>99.39</v>
      </c>
      <c r="P874" s="16">
        <f t="shared" si="80"/>
        <v>1.3096917187185309E-3</v>
      </c>
      <c r="Q874" s="16">
        <f t="shared" si="81"/>
        <v>0</v>
      </c>
      <c r="R874" s="18">
        <v>26.11</v>
      </c>
      <c r="S874" s="16">
        <f t="shared" si="82"/>
        <v>1.1503067484663898E-3</v>
      </c>
      <c r="T874" s="16">
        <f t="shared" si="83"/>
        <v>0</v>
      </c>
    </row>
    <row r="875" spans="11:20" x14ac:dyDescent="0.3">
      <c r="K875" s="3">
        <v>43664</v>
      </c>
      <c r="L875" s="18">
        <v>44.71</v>
      </c>
      <c r="M875" s="16">
        <f t="shared" si="78"/>
        <v>-8.8672134781644374E-3</v>
      </c>
      <c r="N875" s="16">
        <f t="shared" si="79"/>
        <v>-8.8672134781644374E-3</v>
      </c>
      <c r="O875" s="18">
        <v>98.33</v>
      </c>
      <c r="P875" s="16">
        <f t="shared" si="80"/>
        <v>-1.0665056846765331E-2</v>
      </c>
      <c r="Q875" s="16">
        <f t="shared" si="81"/>
        <v>-1.0665056846765331E-2</v>
      </c>
      <c r="R875" s="18">
        <v>25.98</v>
      </c>
      <c r="S875" s="16">
        <f t="shared" si="82"/>
        <v>-4.9789352738414117E-3</v>
      </c>
      <c r="T875" s="16">
        <f t="shared" si="83"/>
        <v>-4.9789352738414117E-3</v>
      </c>
    </row>
    <row r="876" spans="11:20" x14ac:dyDescent="0.3">
      <c r="K876" s="3">
        <v>43665</v>
      </c>
      <c r="L876" s="18">
        <v>44.13</v>
      </c>
      <c r="M876" s="16">
        <f t="shared" si="78"/>
        <v>-1.2972489375978502E-2</v>
      </c>
      <c r="N876" s="16">
        <f t="shared" si="79"/>
        <v>-1.2972489375978502E-2</v>
      </c>
      <c r="O876" s="18">
        <v>96.81</v>
      </c>
      <c r="P876" s="16">
        <f t="shared" si="80"/>
        <v>-1.5458151123766917E-2</v>
      </c>
      <c r="Q876" s="16">
        <f t="shared" si="81"/>
        <v>-1.5458151123766917E-2</v>
      </c>
      <c r="R876" s="18">
        <v>25.57</v>
      </c>
      <c r="S876" s="16">
        <f t="shared" si="82"/>
        <v>-1.5781370284834506E-2</v>
      </c>
      <c r="T876" s="16">
        <f t="shared" si="83"/>
        <v>-1.5781370284834506E-2</v>
      </c>
    </row>
    <row r="877" spans="11:20" x14ac:dyDescent="0.3">
      <c r="K877" s="3">
        <v>43668</v>
      </c>
      <c r="L877" s="18">
        <v>44.01</v>
      </c>
      <c r="M877" s="16">
        <f t="shared" si="78"/>
        <v>-2.7192386131884572E-3</v>
      </c>
      <c r="N877" s="16">
        <f t="shared" si="79"/>
        <v>-2.7192386131884572E-3</v>
      </c>
      <c r="O877" s="18">
        <v>96.91</v>
      </c>
      <c r="P877" s="16">
        <f t="shared" si="80"/>
        <v>1.0329511414108872E-3</v>
      </c>
      <c r="Q877" s="16">
        <f t="shared" si="81"/>
        <v>0</v>
      </c>
      <c r="R877" s="18">
        <v>25.37</v>
      </c>
      <c r="S877" s="16">
        <f t="shared" si="82"/>
        <v>-7.8216660148611172E-3</v>
      </c>
      <c r="T877" s="16">
        <f t="shared" si="83"/>
        <v>-7.8216660148611172E-3</v>
      </c>
    </row>
    <row r="878" spans="11:20" x14ac:dyDescent="0.3">
      <c r="K878" s="3">
        <v>43669</v>
      </c>
      <c r="L878" s="18">
        <v>44.03</v>
      </c>
      <c r="M878" s="16">
        <f t="shared" si="78"/>
        <v>4.5444217223367112E-4</v>
      </c>
      <c r="N878" s="16">
        <f t="shared" si="79"/>
        <v>0</v>
      </c>
      <c r="O878" s="18">
        <v>96.73</v>
      </c>
      <c r="P878" s="16">
        <f t="shared" si="80"/>
        <v>-1.8573934578474116E-3</v>
      </c>
      <c r="Q878" s="16">
        <f t="shared" si="81"/>
        <v>-1.8573934578474116E-3</v>
      </c>
      <c r="R878" s="18">
        <v>25.62</v>
      </c>
      <c r="S878" s="16">
        <f t="shared" si="82"/>
        <v>9.8541584548679229E-3</v>
      </c>
      <c r="T878" s="16">
        <f t="shared" si="83"/>
        <v>0</v>
      </c>
    </row>
    <row r="879" spans="11:20" x14ac:dyDescent="0.3">
      <c r="K879" s="3">
        <v>43670</v>
      </c>
      <c r="L879" s="18">
        <v>43.79</v>
      </c>
      <c r="M879" s="16">
        <f t="shared" si="78"/>
        <v>-5.4508289802407406E-3</v>
      </c>
      <c r="N879" s="16">
        <f t="shared" si="79"/>
        <v>-5.4508289802407406E-3</v>
      </c>
      <c r="O879" s="18">
        <v>95.53</v>
      </c>
      <c r="P879" s="16">
        <f t="shared" si="80"/>
        <v>-1.240566525379927E-2</v>
      </c>
      <c r="Q879" s="16">
        <f t="shared" si="81"/>
        <v>-1.240566525379927E-2</v>
      </c>
      <c r="R879" s="18">
        <v>25.39</v>
      </c>
      <c r="S879" s="16">
        <f t="shared" si="82"/>
        <v>-8.9773614363778398E-3</v>
      </c>
      <c r="T879" s="16">
        <f t="shared" si="83"/>
        <v>-8.9773614363778398E-3</v>
      </c>
    </row>
    <row r="880" spans="11:20" x14ac:dyDescent="0.3">
      <c r="K880" s="3">
        <v>43671</v>
      </c>
      <c r="L880" s="18">
        <v>43.87</v>
      </c>
      <c r="M880" s="16">
        <f t="shared" si="78"/>
        <v>1.8269011189768758E-3</v>
      </c>
      <c r="N880" s="16">
        <f t="shared" si="79"/>
        <v>0</v>
      </c>
      <c r="O880" s="18">
        <v>95.7</v>
      </c>
      <c r="P880" s="16">
        <f t="shared" si="80"/>
        <v>1.7795456924527553E-3</v>
      </c>
      <c r="Q880" s="16">
        <f t="shared" si="81"/>
        <v>0</v>
      </c>
      <c r="R880" s="18">
        <v>25.39</v>
      </c>
      <c r="S880" s="16">
        <f t="shared" si="82"/>
        <v>0</v>
      </c>
      <c r="T880" s="16">
        <f t="shared" si="83"/>
        <v>0</v>
      </c>
    </row>
    <row r="881" spans="11:20" x14ac:dyDescent="0.3">
      <c r="K881" s="3">
        <v>43672</v>
      </c>
      <c r="L881" s="18">
        <v>43.88</v>
      </c>
      <c r="M881" s="16">
        <f t="shared" si="78"/>
        <v>2.2794620469590576E-4</v>
      </c>
      <c r="N881" s="16">
        <f t="shared" si="79"/>
        <v>0</v>
      </c>
      <c r="O881" s="18">
        <v>95.9</v>
      </c>
      <c r="P881" s="16">
        <f t="shared" si="80"/>
        <v>2.089864158829613E-3</v>
      </c>
      <c r="Q881" s="16">
        <f t="shared" si="81"/>
        <v>0</v>
      </c>
      <c r="R881" s="18">
        <v>25.38</v>
      </c>
      <c r="S881" s="16">
        <f t="shared" si="82"/>
        <v>-3.9385584875939461E-4</v>
      </c>
      <c r="T881" s="16">
        <f t="shared" si="83"/>
        <v>-3.9385584875939461E-4</v>
      </c>
    </row>
    <row r="882" spans="11:20" x14ac:dyDescent="0.3">
      <c r="K882" s="3">
        <v>43675</v>
      </c>
      <c r="L882" s="18">
        <v>43.46</v>
      </c>
      <c r="M882" s="16">
        <f t="shared" si="78"/>
        <v>-9.571558796718338E-3</v>
      </c>
      <c r="N882" s="16">
        <f t="shared" si="79"/>
        <v>-9.571558796718338E-3</v>
      </c>
      <c r="O882" s="18">
        <v>94.88</v>
      </c>
      <c r="P882" s="16">
        <f t="shared" si="80"/>
        <v>-1.0636079249218056E-2</v>
      </c>
      <c r="Q882" s="16">
        <f t="shared" si="81"/>
        <v>-1.0636079249218056E-2</v>
      </c>
      <c r="R882" s="18">
        <v>25.13</v>
      </c>
      <c r="S882" s="16">
        <f t="shared" si="82"/>
        <v>-9.8502758077225749E-3</v>
      </c>
      <c r="T882" s="16">
        <f t="shared" si="83"/>
        <v>-9.8502758077225749E-3</v>
      </c>
    </row>
    <row r="883" spans="11:20" x14ac:dyDescent="0.3">
      <c r="K883" s="3">
        <v>43676</v>
      </c>
      <c r="L883" s="18">
        <v>43.16</v>
      </c>
      <c r="M883" s="16">
        <f t="shared" si="78"/>
        <v>-6.9028992176715098E-3</v>
      </c>
      <c r="N883" s="16">
        <f t="shared" si="79"/>
        <v>-6.9028992176715098E-3</v>
      </c>
      <c r="O883" s="18">
        <v>93.87</v>
      </c>
      <c r="P883" s="16">
        <f t="shared" si="80"/>
        <v>-1.0645025295109467E-2</v>
      </c>
      <c r="Q883" s="16">
        <f t="shared" si="81"/>
        <v>-1.0645025295109467E-2</v>
      </c>
      <c r="R883" s="18">
        <v>24.66</v>
      </c>
      <c r="S883" s="16">
        <f t="shared" si="82"/>
        <v>-1.8702745722244285E-2</v>
      </c>
      <c r="T883" s="16">
        <f t="shared" si="83"/>
        <v>-1.8702745722244285E-2</v>
      </c>
    </row>
    <row r="884" spans="11:20" x14ac:dyDescent="0.3">
      <c r="K884" s="3">
        <v>43677</v>
      </c>
      <c r="L884" s="18">
        <v>43.24</v>
      </c>
      <c r="M884" s="16">
        <f t="shared" si="78"/>
        <v>1.853568118628468E-3</v>
      </c>
      <c r="N884" s="16">
        <f t="shared" si="79"/>
        <v>0</v>
      </c>
      <c r="O884" s="18">
        <v>94.85</v>
      </c>
      <c r="P884" s="16">
        <f t="shared" si="80"/>
        <v>1.0439970171513657E-2</v>
      </c>
      <c r="Q884" s="16">
        <f t="shared" si="81"/>
        <v>0</v>
      </c>
      <c r="R884" s="18">
        <v>24.66</v>
      </c>
      <c r="S884" s="16">
        <f t="shared" si="82"/>
        <v>0</v>
      </c>
      <c r="T884" s="16">
        <f t="shared" si="83"/>
        <v>0</v>
      </c>
    </row>
    <row r="885" spans="11:20" x14ac:dyDescent="0.3">
      <c r="K885" s="3">
        <v>43678</v>
      </c>
      <c r="L885" s="18">
        <v>42.61</v>
      </c>
      <c r="M885" s="16">
        <f t="shared" si="78"/>
        <v>-1.4569842738205385E-2</v>
      </c>
      <c r="N885" s="16">
        <f t="shared" si="79"/>
        <v>-1.4569842738205385E-2</v>
      </c>
      <c r="O885" s="18">
        <v>93.86</v>
      </c>
      <c r="P885" s="16">
        <f t="shared" si="80"/>
        <v>-1.0437532946757977E-2</v>
      </c>
      <c r="Q885" s="16">
        <f t="shared" si="81"/>
        <v>-1.0437532946757977E-2</v>
      </c>
      <c r="R885" s="18">
        <v>24.4</v>
      </c>
      <c r="S885" s="16">
        <f t="shared" si="82"/>
        <v>-1.0543390105433925E-2</v>
      </c>
      <c r="T885" s="16">
        <f t="shared" si="83"/>
        <v>-1.0543390105433925E-2</v>
      </c>
    </row>
    <row r="886" spans="11:20" x14ac:dyDescent="0.3">
      <c r="K886" s="3">
        <v>43679</v>
      </c>
      <c r="L886" s="18">
        <v>42.68</v>
      </c>
      <c r="M886" s="16">
        <f t="shared" si="78"/>
        <v>1.6428068528513418E-3</v>
      </c>
      <c r="N886" s="16">
        <f t="shared" si="79"/>
        <v>0</v>
      </c>
      <c r="O886" s="18">
        <v>93.45</v>
      </c>
      <c r="P886" s="16">
        <f t="shared" si="80"/>
        <v>-4.3682079693159181E-3</v>
      </c>
      <c r="Q886" s="16">
        <f t="shared" si="81"/>
        <v>-4.3682079693159181E-3</v>
      </c>
      <c r="R886" s="18">
        <v>24.41</v>
      </c>
      <c r="S886" s="16">
        <f t="shared" si="82"/>
        <v>4.098360655737654E-4</v>
      </c>
      <c r="T886" s="16">
        <f t="shared" si="83"/>
        <v>0</v>
      </c>
    </row>
    <row r="887" spans="11:20" x14ac:dyDescent="0.3">
      <c r="K887" s="3">
        <v>43682</v>
      </c>
      <c r="L887" s="18">
        <v>42.27</v>
      </c>
      <c r="M887" s="16">
        <f t="shared" si="78"/>
        <v>-9.6063730084348098E-3</v>
      </c>
      <c r="N887" s="16">
        <f t="shared" si="79"/>
        <v>-9.6063730084348098E-3</v>
      </c>
      <c r="O887" s="18">
        <v>92.42</v>
      </c>
      <c r="P887" s="16">
        <f t="shared" si="80"/>
        <v>-1.1021936864633486E-2</v>
      </c>
      <c r="Q887" s="16">
        <f t="shared" si="81"/>
        <v>-1.1021936864633486E-2</v>
      </c>
      <c r="R887" s="18">
        <v>24.09</v>
      </c>
      <c r="S887" s="16">
        <f t="shared" si="82"/>
        <v>-1.3109381401065101E-2</v>
      </c>
      <c r="T887" s="16">
        <f t="shared" si="83"/>
        <v>-1.3109381401065101E-2</v>
      </c>
    </row>
    <row r="888" spans="11:20" x14ac:dyDescent="0.3">
      <c r="K888" s="3">
        <v>43683</v>
      </c>
      <c r="L888" s="18">
        <v>42.63</v>
      </c>
      <c r="M888" s="16">
        <f t="shared" si="78"/>
        <v>8.5166784953867314E-3</v>
      </c>
      <c r="N888" s="16">
        <f t="shared" si="79"/>
        <v>0</v>
      </c>
      <c r="O888" s="18">
        <v>93.86</v>
      </c>
      <c r="P888" s="16">
        <f t="shared" si="80"/>
        <v>1.5581043064271771E-2</v>
      </c>
      <c r="Q888" s="16">
        <f t="shared" si="81"/>
        <v>0</v>
      </c>
      <c r="R888" s="18">
        <v>24.38</v>
      </c>
      <c r="S888" s="16">
        <f t="shared" si="82"/>
        <v>1.2038190120381875E-2</v>
      </c>
      <c r="T888" s="16">
        <f t="shared" si="83"/>
        <v>0</v>
      </c>
    </row>
    <row r="889" spans="11:20" x14ac:dyDescent="0.3">
      <c r="K889" s="3">
        <v>43684</v>
      </c>
      <c r="L889" s="18">
        <v>42.28</v>
      </c>
      <c r="M889" s="16">
        <f t="shared" si="78"/>
        <v>-8.2101806239737174E-3</v>
      </c>
      <c r="N889" s="16">
        <f t="shared" si="79"/>
        <v>-8.2101806239737174E-3</v>
      </c>
      <c r="O889" s="18">
        <v>93.43</v>
      </c>
      <c r="P889" s="16">
        <f t="shared" si="80"/>
        <v>-4.5812912848922638E-3</v>
      </c>
      <c r="Q889" s="16">
        <f t="shared" si="81"/>
        <v>-4.5812912848922638E-3</v>
      </c>
      <c r="R889" s="18">
        <v>24.49</v>
      </c>
      <c r="S889" s="16">
        <f t="shared" si="82"/>
        <v>4.5118949958982135E-3</v>
      </c>
      <c r="T889" s="16">
        <f t="shared" si="83"/>
        <v>0</v>
      </c>
    </row>
    <row r="890" spans="11:20" x14ac:dyDescent="0.3">
      <c r="K890" s="3">
        <v>43685</v>
      </c>
      <c r="L890" s="18">
        <v>42.86</v>
      </c>
      <c r="M890" s="16">
        <f t="shared" si="78"/>
        <v>1.3718070009460792E-2</v>
      </c>
      <c r="N890" s="16">
        <f t="shared" si="79"/>
        <v>0</v>
      </c>
      <c r="O890" s="18">
        <v>94.01</v>
      </c>
      <c r="P890" s="16">
        <f t="shared" si="80"/>
        <v>6.2078561489884443E-3</v>
      </c>
      <c r="Q890" s="16">
        <f t="shared" si="81"/>
        <v>0</v>
      </c>
      <c r="R890" s="18">
        <v>24.64</v>
      </c>
      <c r="S890" s="16">
        <f t="shared" si="82"/>
        <v>6.1249489587587025E-3</v>
      </c>
      <c r="T890" s="16">
        <f t="shared" si="83"/>
        <v>0</v>
      </c>
    </row>
    <row r="891" spans="11:20" x14ac:dyDescent="0.3">
      <c r="K891" s="3">
        <v>43686</v>
      </c>
      <c r="L891" s="18">
        <v>43.11</v>
      </c>
      <c r="M891" s="16">
        <f t="shared" si="78"/>
        <v>5.8329444703686395E-3</v>
      </c>
      <c r="N891" s="16">
        <f t="shared" si="79"/>
        <v>0</v>
      </c>
      <c r="O891" s="18">
        <v>94.67</v>
      </c>
      <c r="P891" s="16">
        <f t="shared" si="80"/>
        <v>7.0205297308796322E-3</v>
      </c>
      <c r="Q891" s="16">
        <f t="shared" si="81"/>
        <v>0</v>
      </c>
      <c r="R891" s="18">
        <v>24.86</v>
      </c>
      <c r="S891" s="16">
        <f t="shared" si="82"/>
        <v>8.9285714285713969E-3</v>
      </c>
      <c r="T891" s="16">
        <f t="shared" si="83"/>
        <v>0</v>
      </c>
    </row>
    <row r="892" spans="11:20" x14ac:dyDescent="0.3">
      <c r="K892" s="3">
        <v>43690</v>
      </c>
      <c r="L892" s="18">
        <v>42.1</v>
      </c>
      <c r="M892" s="16">
        <f t="shared" si="78"/>
        <v>-2.3428438877290625E-2</v>
      </c>
      <c r="N892" s="16">
        <f t="shared" si="79"/>
        <v>-2.3428438877290625E-2</v>
      </c>
      <c r="O892" s="18">
        <v>92.86</v>
      </c>
      <c r="P892" s="16">
        <f t="shared" si="80"/>
        <v>-1.9119045104045607E-2</v>
      </c>
      <c r="Q892" s="16">
        <f t="shared" si="81"/>
        <v>-1.9119045104045607E-2</v>
      </c>
      <c r="R892" s="18">
        <v>24.39</v>
      </c>
      <c r="S892" s="16">
        <f t="shared" si="82"/>
        <v>-1.8905872888173691E-2</v>
      </c>
      <c r="T892" s="16">
        <f t="shared" si="83"/>
        <v>-1.8905872888173691E-2</v>
      </c>
    </row>
    <row r="893" spans="11:20" x14ac:dyDescent="0.3">
      <c r="K893" s="3">
        <v>43691</v>
      </c>
      <c r="L893" s="18">
        <v>42.68</v>
      </c>
      <c r="M893" s="16">
        <f t="shared" si="78"/>
        <v>1.3776722090261151E-2</v>
      </c>
      <c r="N893" s="16">
        <f t="shared" si="79"/>
        <v>0</v>
      </c>
      <c r="O893" s="18">
        <v>93.64</v>
      </c>
      <c r="P893" s="16">
        <f t="shared" si="80"/>
        <v>8.3997415464138747E-3</v>
      </c>
      <c r="Q893" s="16">
        <f t="shared" si="81"/>
        <v>0</v>
      </c>
      <c r="R893" s="18">
        <v>24.48</v>
      </c>
      <c r="S893" s="16">
        <f t="shared" si="82"/>
        <v>3.6900369003689537E-3</v>
      </c>
      <c r="T893" s="16">
        <f t="shared" si="83"/>
        <v>0</v>
      </c>
    </row>
    <row r="894" spans="11:20" x14ac:dyDescent="0.3">
      <c r="K894" s="3">
        <v>43693</v>
      </c>
      <c r="L894" s="18">
        <v>42.8</v>
      </c>
      <c r="M894" s="16">
        <f t="shared" si="78"/>
        <v>2.811621368322248E-3</v>
      </c>
      <c r="N894" s="16">
        <f t="shared" si="79"/>
        <v>0</v>
      </c>
      <c r="O894" s="18">
        <v>93.63</v>
      </c>
      <c r="P894" s="16">
        <f t="shared" si="80"/>
        <v>-1.0679196924401335E-4</v>
      </c>
      <c r="Q894" s="16">
        <f t="shared" si="81"/>
        <v>-1.0679196924401335E-4</v>
      </c>
      <c r="R894" s="18">
        <v>24.47</v>
      </c>
      <c r="S894" s="16">
        <f t="shared" si="82"/>
        <v>-4.0849673202625336E-4</v>
      </c>
      <c r="T894" s="16">
        <f t="shared" si="83"/>
        <v>-4.0849673202625336E-4</v>
      </c>
    </row>
    <row r="895" spans="11:20" x14ac:dyDescent="0.3">
      <c r="K895" s="3">
        <v>43696</v>
      </c>
      <c r="L895" s="18">
        <v>42.86</v>
      </c>
      <c r="M895" s="16">
        <f t="shared" si="78"/>
        <v>1.4018691588786325E-3</v>
      </c>
      <c r="N895" s="16">
        <f t="shared" si="79"/>
        <v>0</v>
      </c>
      <c r="O895" s="18">
        <v>93.69</v>
      </c>
      <c r="P895" s="16">
        <f t="shared" si="80"/>
        <v>6.4082024991996001E-4</v>
      </c>
      <c r="Q895" s="16">
        <f t="shared" si="81"/>
        <v>0</v>
      </c>
      <c r="R895" s="18">
        <v>24.66</v>
      </c>
      <c r="S895" s="16">
        <f t="shared" si="82"/>
        <v>7.764609726195415E-3</v>
      </c>
      <c r="T895" s="16">
        <f t="shared" si="83"/>
        <v>0</v>
      </c>
    </row>
    <row r="896" spans="11:20" x14ac:dyDescent="0.3">
      <c r="K896" s="3">
        <v>43697</v>
      </c>
      <c r="L896" s="18">
        <v>42.71</v>
      </c>
      <c r="M896" s="16">
        <f t="shared" si="78"/>
        <v>-3.4997666822211837E-3</v>
      </c>
      <c r="N896" s="16">
        <f t="shared" si="79"/>
        <v>-3.4997666822211837E-3</v>
      </c>
      <c r="O896" s="18">
        <v>93.07</v>
      </c>
      <c r="P896" s="16">
        <f t="shared" si="80"/>
        <v>-6.6175685772228432E-3</v>
      </c>
      <c r="Q896" s="16">
        <f t="shared" si="81"/>
        <v>-6.6175685772228432E-3</v>
      </c>
      <c r="R896" s="18">
        <v>24.5</v>
      </c>
      <c r="S896" s="16">
        <f t="shared" si="82"/>
        <v>-6.4882400648823557E-3</v>
      </c>
      <c r="T896" s="16">
        <f t="shared" si="83"/>
        <v>-6.4882400648823557E-3</v>
      </c>
    </row>
    <row r="897" spans="11:20" x14ac:dyDescent="0.3">
      <c r="K897" s="3">
        <v>43698</v>
      </c>
      <c r="L897" s="18">
        <v>42.35</v>
      </c>
      <c r="M897" s="16">
        <f t="shared" si="78"/>
        <v>-8.4289393584640049E-3</v>
      </c>
      <c r="N897" s="16">
        <f t="shared" si="79"/>
        <v>-8.4289393584640049E-3</v>
      </c>
      <c r="O897" s="18">
        <v>91.62</v>
      </c>
      <c r="P897" s="16">
        <f t="shared" si="80"/>
        <v>-1.5579671215214197E-2</v>
      </c>
      <c r="Q897" s="16">
        <f t="shared" si="81"/>
        <v>-1.5579671215214197E-2</v>
      </c>
      <c r="R897" s="18">
        <v>24.22</v>
      </c>
      <c r="S897" s="16">
        <f t="shared" si="82"/>
        <v>-1.1428571428571455E-2</v>
      </c>
      <c r="T897" s="16">
        <f t="shared" si="83"/>
        <v>-1.1428571428571455E-2</v>
      </c>
    </row>
    <row r="898" spans="11:20" x14ac:dyDescent="0.3">
      <c r="K898" s="3">
        <v>43699</v>
      </c>
      <c r="L898" s="18">
        <v>41.74</v>
      </c>
      <c r="M898" s="16">
        <f t="shared" si="78"/>
        <v>-1.4403778040141701E-2</v>
      </c>
      <c r="N898" s="16">
        <f t="shared" si="79"/>
        <v>-1.4403778040141701E-2</v>
      </c>
      <c r="O898" s="18">
        <v>89.91</v>
      </c>
      <c r="P898" s="16">
        <f t="shared" si="80"/>
        <v>-1.8664047151277119E-2</v>
      </c>
      <c r="Q898" s="16">
        <f t="shared" si="81"/>
        <v>-1.8664047151277119E-2</v>
      </c>
      <c r="R898" s="18">
        <v>23.83</v>
      </c>
      <c r="S898" s="16">
        <f t="shared" si="82"/>
        <v>-1.6102394715111545E-2</v>
      </c>
      <c r="T898" s="16">
        <f t="shared" si="83"/>
        <v>-1.6102394715111545E-2</v>
      </c>
    </row>
    <row r="899" spans="11:20" x14ac:dyDescent="0.3">
      <c r="K899" s="3">
        <v>43700</v>
      </c>
      <c r="L899" s="18">
        <v>42.1</v>
      </c>
      <c r="M899" s="16">
        <f t="shared" si="78"/>
        <v>8.6248203162433423E-3</v>
      </c>
      <c r="N899" s="16">
        <f t="shared" si="79"/>
        <v>0</v>
      </c>
      <c r="O899" s="18">
        <v>91.12</v>
      </c>
      <c r="P899" s="16">
        <f t="shared" si="80"/>
        <v>1.3457902346791339E-2</v>
      </c>
      <c r="Q899" s="16">
        <f t="shared" si="81"/>
        <v>0</v>
      </c>
      <c r="R899" s="18">
        <v>23.81</v>
      </c>
      <c r="S899" s="16">
        <f t="shared" si="82"/>
        <v>-8.3927822073015523E-4</v>
      </c>
      <c r="T899" s="16">
        <f t="shared" si="83"/>
        <v>-8.3927822073015523E-4</v>
      </c>
    </row>
    <row r="900" spans="11:20" x14ac:dyDescent="0.3">
      <c r="K900" s="3">
        <v>43703</v>
      </c>
      <c r="L900" s="18">
        <v>42.85</v>
      </c>
      <c r="M900" s="16">
        <f t="shared" ref="M900:M963" si="84">L900/L899-1</f>
        <v>1.7814726840855055E-2</v>
      </c>
      <c r="N900" s="16">
        <f t="shared" ref="N900:N963" si="85">IF(M900&gt;0,0,M900)</f>
        <v>0</v>
      </c>
      <c r="O900" s="18">
        <v>92.05</v>
      </c>
      <c r="P900" s="16">
        <f t="shared" ref="P900:P963" si="86">O900/O899-1</f>
        <v>1.0206321334503832E-2</v>
      </c>
      <c r="Q900" s="16">
        <f t="shared" ref="Q900:Q963" si="87">IF(P900&gt;0,0,P900)</f>
        <v>0</v>
      </c>
      <c r="R900" s="18">
        <v>24.26</v>
      </c>
      <c r="S900" s="16">
        <f t="shared" ref="S900:S963" si="88">R900/R899-1</f>
        <v>1.8899622007559902E-2</v>
      </c>
      <c r="T900" s="16">
        <f t="shared" ref="T900:T963" si="89">IF(S900&gt;0,0,S900)</f>
        <v>0</v>
      </c>
    </row>
    <row r="901" spans="11:20" x14ac:dyDescent="0.3">
      <c r="K901" s="3">
        <v>43704</v>
      </c>
      <c r="L901" s="18">
        <v>43.03</v>
      </c>
      <c r="M901" s="16">
        <f t="shared" si="84"/>
        <v>4.2007001166861624E-3</v>
      </c>
      <c r="N901" s="16">
        <f t="shared" si="85"/>
        <v>0</v>
      </c>
      <c r="O901" s="18">
        <v>92.66</v>
      </c>
      <c r="P901" s="16">
        <f t="shared" si="86"/>
        <v>6.6268332428027765E-3</v>
      </c>
      <c r="Q901" s="16">
        <f t="shared" si="87"/>
        <v>0</v>
      </c>
      <c r="R901" s="18">
        <v>24.63</v>
      </c>
      <c r="S901" s="16">
        <f t="shared" si="88"/>
        <v>1.5251442704039553E-2</v>
      </c>
      <c r="T901" s="16">
        <f t="shared" si="89"/>
        <v>0</v>
      </c>
    </row>
    <row r="902" spans="11:20" x14ac:dyDescent="0.3">
      <c r="K902" s="3">
        <v>43705</v>
      </c>
      <c r="L902" s="18">
        <v>42.74</v>
      </c>
      <c r="M902" s="16">
        <f t="shared" si="84"/>
        <v>-6.7394840808737699E-3</v>
      </c>
      <c r="N902" s="16">
        <f t="shared" si="85"/>
        <v>-6.7394840808737699E-3</v>
      </c>
      <c r="O902" s="18">
        <v>91.99</v>
      </c>
      <c r="P902" s="16">
        <f t="shared" si="86"/>
        <v>-7.2307360241744556E-3</v>
      </c>
      <c r="Q902" s="16">
        <f t="shared" si="87"/>
        <v>-7.2307360241744556E-3</v>
      </c>
      <c r="R902" s="18">
        <v>24.55</v>
      </c>
      <c r="S902" s="16">
        <f t="shared" si="88"/>
        <v>-3.2480714575719993E-3</v>
      </c>
      <c r="T902" s="16">
        <f t="shared" si="89"/>
        <v>-3.2480714575719993E-3</v>
      </c>
    </row>
    <row r="903" spans="11:20" x14ac:dyDescent="0.3">
      <c r="K903" s="3">
        <v>43706</v>
      </c>
      <c r="L903" s="18">
        <v>42.56</v>
      </c>
      <c r="M903" s="16">
        <f t="shared" si="84"/>
        <v>-4.2115114646701368E-3</v>
      </c>
      <c r="N903" s="16">
        <f t="shared" si="85"/>
        <v>-4.2115114646701368E-3</v>
      </c>
      <c r="O903" s="18">
        <v>91.55</v>
      </c>
      <c r="P903" s="16">
        <f t="shared" si="86"/>
        <v>-4.7831286009348828E-3</v>
      </c>
      <c r="Q903" s="16">
        <f t="shared" si="87"/>
        <v>-4.7831286009348828E-3</v>
      </c>
      <c r="R903" s="18">
        <v>24.36</v>
      </c>
      <c r="S903" s="16">
        <f t="shared" si="88"/>
        <v>-7.7393075356415597E-3</v>
      </c>
      <c r="T903" s="16">
        <f t="shared" si="89"/>
        <v>-7.7393075356415597E-3</v>
      </c>
    </row>
    <row r="904" spans="11:20" x14ac:dyDescent="0.3">
      <c r="K904" s="3">
        <v>43707</v>
      </c>
      <c r="L904" s="18">
        <v>42.79</v>
      </c>
      <c r="M904" s="16">
        <f t="shared" si="84"/>
        <v>5.4041353383458279E-3</v>
      </c>
      <c r="N904" s="16">
        <f t="shared" si="85"/>
        <v>0</v>
      </c>
      <c r="O904" s="18">
        <v>92.51</v>
      </c>
      <c r="P904" s="16">
        <f t="shared" si="86"/>
        <v>1.0486073184052591E-2</v>
      </c>
      <c r="Q904" s="16">
        <f t="shared" si="87"/>
        <v>0</v>
      </c>
      <c r="R904" s="18">
        <v>24.61</v>
      </c>
      <c r="S904" s="16">
        <f t="shared" si="88"/>
        <v>1.026272577996723E-2</v>
      </c>
      <c r="T904" s="16">
        <f t="shared" si="89"/>
        <v>0</v>
      </c>
    </row>
    <row r="905" spans="11:20" x14ac:dyDescent="0.3">
      <c r="K905" s="3">
        <v>43711</v>
      </c>
      <c r="L905" s="18">
        <v>41.92</v>
      </c>
      <c r="M905" s="16">
        <f t="shared" si="84"/>
        <v>-2.0331853236737474E-2</v>
      </c>
      <c r="N905" s="16">
        <f t="shared" si="85"/>
        <v>-2.0331853236737474E-2</v>
      </c>
      <c r="O905" s="18">
        <v>91.15</v>
      </c>
      <c r="P905" s="16">
        <f t="shared" si="86"/>
        <v>-1.4701113393146725E-2</v>
      </c>
      <c r="Q905" s="16">
        <f t="shared" si="87"/>
        <v>-1.4701113393146725E-2</v>
      </c>
      <c r="R905" s="18">
        <v>24.24</v>
      </c>
      <c r="S905" s="16">
        <f t="shared" si="88"/>
        <v>-1.5034538805363762E-2</v>
      </c>
      <c r="T905" s="16">
        <f t="shared" si="89"/>
        <v>-1.5034538805363762E-2</v>
      </c>
    </row>
    <row r="906" spans="11:20" x14ac:dyDescent="0.3">
      <c r="K906" s="3">
        <v>43712</v>
      </c>
      <c r="L906" s="18">
        <v>42.23</v>
      </c>
      <c r="M906" s="16">
        <f t="shared" si="84"/>
        <v>7.3950381679388499E-3</v>
      </c>
      <c r="N906" s="16">
        <f t="shared" si="85"/>
        <v>0</v>
      </c>
      <c r="O906" s="18">
        <v>91.46</v>
      </c>
      <c r="P906" s="16">
        <f t="shared" si="86"/>
        <v>3.4009873834337512E-3</v>
      </c>
      <c r="Q906" s="16">
        <f t="shared" si="87"/>
        <v>0</v>
      </c>
      <c r="R906" s="18">
        <v>24.3</v>
      </c>
      <c r="S906" s="16">
        <f t="shared" si="88"/>
        <v>2.4752475247524774E-3</v>
      </c>
      <c r="T906" s="16">
        <f t="shared" si="89"/>
        <v>0</v>
      </c>
    </row>
    <row r="907" spans="11:20" x14ac:dyDescent="0.3">
      <c r="K907" s="3">
        <v>43713</v>
      </c>
      <c r="L907" s="18">
        <v>42.4</v>
      </c>
      <c r="M907" s="16">
        <f t="shared" si="84"/>
        <v>4.0255742363248803E-3</v>
      </c>
      <c r="N907" s="16">
        <f t="shared" si="85"/>
        <v>0</v>
      </c>
      <c r="O907" s="18">
        <v>91.85</v>
      </c>
      <c r="P907" s="16">
        <f t="shared" si="86"/>
        <v>4.2641591952765623E-3</v>
      </c>
      <c r="Q907" s="16">
        <f t="shared" si="87"/>
        <v>0</v>
      </c>
      <c r="R907" s="18">
        <v>24.37</v>
      </c>
      <c r="S907" s="16">
        <f t="shared" si="88"/>
        <v>2.8806584362139898E-3</v>
      </c>
      <c r="T907" s="16">
        <f t="shared" si="89"/>
        <v>0</v>
      </c>
    </row>
    <row r="908" spans="11:20" x14ac:dyDescent="0.3">
      <c r="K908" s="3">
        <v>43714</v>
      </c>
      <c r="L908" s="18">
        <v>42.82</v>
      </c>
      <c r="M908" s="16">
        <f t="shared" si="84"/>
        <v>9.9056603773586271E-3</v>
      </c>
      <c r="N908" s="16">
        <f t="shared" si="85"/>
        <v>0</v>
      </c>
      <c r="O908" s="18">
        <v>92.61</v>
      </c>
      <c r="P908" s="16">
        <f t="shared" si="86"/>
        <v>8.2743603701687096E-3</v>
      </c>
      <c r="Q908" s="16">
        <f t="shared" si="87"/>
        <v>0</v>
      </c>
      <c r="R908" s="18">
        <v>24.75</v>
      </c>
      <c r="S908" s="16">
        <f t="shared" si="88"/>
        <v>1.5592942141977817E-2</v>
      </c>
      <c r="T908" s="16">
        <f t="shared" si="89"/>
        <v>0</v>
      </c>
    </row>
    <row r="909" spans="11:20" x14ac:dyDescent="0.3">
      <c r="K909" s="3">
        <v>43717</v>
      </c>
      <c r="L909" s="18">
        <v>42.96</v>
      </c>
      <c r="M909" s="16">
        <f t="shared" si="84"/>
        <v>3.2695002335356715E-3</v>
      </c>
      <c r="N909" s="16">
        <f t="shared" si="85"/>
        <v>0</v>
      </c>
      <c r="O909" s="18">
        <v>93.34</v>
      </c>
      <c r="P909" s="16">
        <f t="shared" si="86"/>
        <v>7.8825180865997879E-3</v>
      </c>
      <c r="Q909" s="16">
        <f t="shared" si="87"/>
        <v>0</v>
      </c>
      <c r="R909" s="18">
        <v>24.79</v>
      </c>
      <c r="S909" s="16">
        <f t="shared" si="88"/>
        <v>1.6161616161616266E-3</v>
      </c>
      <c r="T909" s="16">
        <f t="shared" si="89"/>
        <v>0</v>
      </c>
    </row>
    <row r="910" spans="11:20" x14ac:dyDescent="0.3">
      <c r="K910" s="3">
        <v>43719</v>
      </c>
      <c r="L910" s="18">
        <v>43.06</v>
      </c>
      <c r="M910" s="16">
        <f t="shared" si="84"/>
        <v>2.3277467411546571E-3</v>
      </c>
      <c r="N910" s="16">
        <f t="shared" si="85"/>
        <v>0</v>
      </c>
      <c r="O910" s="18">
        <v>94.37</v>
      </c>
      <c r="P910" s="16">
        <f t="shared" si="86"/>
        <v>1.1034926076708862E-2</v>
      </c>
      <c r="Q910" s="16">
        <f t="shared" si="87"/>
        <v>0</v>
      </c>
      <c r="R910" s="18">
        <v>24.91</v>
      </c>
      <c r="S910" s="16">
        <f t="shared" si="88"/>
        <v>4.8406615570795175E-3</v>
      </c>
      <c r="T910" s="16">
        <f t="shared" si="89"/>
        <v>0</v>
      </c>
    </row>
    <row r="911" spans="11:20" x14ac:dyDescent="0.3">
      <c r="K911" s="3">
        <v>43720</v>
      </c>
      <c r="L911" s="18">
        <v>42.9</v>
      </c>
      <c r="M911" s="16">
        <f t="shared" si="84"/>
        <v>-3.7157454714352722E-3</v>
      </c>
      <c r="N911" s="16">
        <f t="shared" si="85"/>
        <v>-3.7157454714352722E-3</v>
      </c>
      <c r="O911" s="18">
        <v>94.31</v>
      </c>
      <c r="P911" s="16">
        <f t="shared" si="86"/>
        <v>-6.3579527392176871E-4</v>
      </c>
      <c r="Q911" s="16">
        <f t="shared" si="87"/>
        <v>-6.3579527392176871E-4</v>
      </c>
      <c r="R911" s="18">
        <v>24.99</v>
      </c>
      <c r="S911" s="16">
        <f t="shared" si="88"/>
        <v>3.2115616218384435E-3</v>
      </c>
      <c r="T911" s="16">
        <f t="shared" si="89"/>
        <v>0</v>
      </c>
    </row>
    <row r="912" spans="11:20" x14ac:dyDescent="0.3">
      <c r="K912" s="3">
        <v>43721</v>
      </c>
      <c r="L912" s="18">
        <v>43.29</v>
      </c>
      <c r="M912" s="16">
        <f t="shared" si="84"/>
        <v>9.0909090909090384E-3</v>
      </c>
      <c r="N912" s="16">
        <f t="shared" si="85"/>
        <v>0</v>
      </c>
      <c r="O912" s="18">
        <v>94.83</v>
      </c>
      <c r="P912" s="16">
        <f t="shared" si="86"/>
        <v>5.5137313116317976E-3</v>
      </c>
      <c r="Q912" s="16">
        <f t="shared" si="87"/>
        <v>0</v>
      </c>
      <c r="R912" s="18">
        <v>25.03</v>
      </c>
      <c r="S912" s="16">
        <f t="shared" si="88"/>
        <v>1.6006402561026256E-3</v>
      </c>
      <c r="T912" s="16">
        <f t="shared" si="89"/>
        <v>0</v>
      </c>
    </row>
    <row r="913" spans="11:20" x14ac:dyDescent="0.3">
      <c r="K913" s="3">
        <v>43724</v>
      </c>
      <c r="L913" s="18">
        <v>43.09</v>
      </c>
      <c r="M913" s="16">
        <f t="shared" si="84"/>
        <v>-4.6200046200045586E-3</v>
      </c>
      <c r="N913" s="16">
        <f t="shared" si="85"/>
        <v>-4.6200046200045586E-3</v>
      </c>
      <c r="O913" s="18">
        <v>94.57</v>
      </c>
      <c r="P913" s="16">
        <f t="shared" si="86"/>
        <v>-2.7417483918591445E-3</v>
      </c>
      <c r="Q913" s="16">
        <f t="shared" si="87"/>
        <v>-2.7417483918591445E-3</v>
      </c>
      <c r="R913" s="18">
        <v>25.11</v>
      </c>
      <c r="S913" s="16">
        <f t="shared" si="88"/>
        <v>3.1961646024769585E-3</v>
      </c>
      <c r="T913" s="16">
        <f t="shared" si="89"/>
        <v>0</v>
      </c>
    </row>
    <row r="914" spans="11:20" x14ac:dyDescent="0.3">
      <c r="K914" s="3">
        <v>43725</v>
      </c>
      <c r="L914" s="18">
        <v>42.47</v>
      </c>
      <c r="M914" s="16">
        <f t="shared" si="84"/>
        <v>-1.4388489208633226E-2</v>
      </c>
      <c r="N914" s="16">
        <f t="shared" si="85"/>
        <v>-1.4388489208633226E-2</v>
      </c>
      <c r="O914" s="18">
        <v>93.18</v>
      </c>
      <c r="P914" s="16">
        <f t="shared" si="86"/>
        <v>-1.4698107222163359E-2</v>
      </c>
      <c r="Q914" s="16">
        <f t="shared" si="87"/>
        <v>-1.4698107222163359E-2</v>
      </c>
      <c r="R914" s="18">
        <v>24.75</v>
      </c>
      <c r="S914" s="16">
        <f t="shared" si="88"/>
        <v>-1.4336917562724039E-2</v>
      </c>
      <c r="T914" s="16">
        <f t="shared" si="89"/>
        <v>-1.4336917562724039E-2</v>
      </c>
    </row>
    <row r="915" spans="11:20" x14ac:dyDescent="0.3">
      <c r="K915" s="3">
        <v>43726</v>
      </c>
      <c r="L915" s="18">
        <v>42.51</v>
      </c>
      <c r="M915" s="16">
        <f t="shared" si="84"/>
        <v>9.4184129974106412E-4</v>
      </c>
      <c r="N915" s="16">
        <f t="shared" si="85"/>
        <v>0</v>
      </c>
      <c r="O915" s="18">
        <v>93.59</v>
      </c>
      <c r="P915" s="16">
        <f t="shared" si="86"/>
        <v>4.4000858553336908E-3</v>
      </c>
      <c r="Q915" s="16">
        <f t="shared" si="87"/>
        <v>0</v>
      </c>
      <c r="R915" s="18">
        <v>24.84</v>
      </c>
      <c r="S915" s="16">
        <f t="shared" si="88"/>
        <v>3.6363636363636598E-3</v>
      </c>
      <c r="T915" s="16">
        <f t="shared" si="89"/>
        <v>0</v>
      </c>
    </row>
    <row r="916" spans="11:20" x14ac:dyDescent="0.3">
      <c r="K916" s="3">
        <v>43727</v>
      </c>
      <c r="L916" s="18">
        <v>42.14</v>
      </c>
      <c r="M916" s="16">
        <f t="shared" si="84"/>
        <v>-8.7038343919076944E-3</v>
      </c>
      <c r="N916" s="16">
        <f t="shared" si="85"/>
        <v>-8.7038343919076944E-3</v>
      </c>
      <c r="O916" s="18">
        <v>92.62</v>
      </c>
      <c r="P916" s="16">
        <f t="shared" si="86"/>
        <v>-1.0364355166150196E-2</v>
      </c>
      <c r="Q916" s="16">
        <f t="shared" si="87"/>
        <v>-1.0364355166150196E-2</v>
      </c>
      <c r="R916" s="18">
        <v>24.54</v>
      </c>
      <c r="S916" s="16">
        <f t="shared" si="88"/>
        <v>-1.2077294685990392E-2</v>
      </c>
      <c r="T916" s="16">
        <f t="shared" si="89"/>
        <v>-1.2077294685990392E-2</v>
      </c>
    </row>
    <row r="917" spans="11:20" x14ac:dyDescent="0.3">
      <c r="K917" s="3">
        <v>43728</v>
      </c>
      <c r="L917" s="18">
        <v>44.14</v>
      </c>
      <c r="M917" s="16">
        <f t="shared" si="84"/>
        <v>4.7460844803037583E-2</v>
      </c>
      <c r="N917" s="16">
        <f t="shared" si="85"/>
        <v>0</v>
      </c>
      <c r="O917" s="18">
        <v>97.38</v>
      </c>
      <c r="P917" s="16">
        <f t="shared" si="86"/>
        <v>5.1392787734830359E-2</v>
      </c>
      <c r="Q917" s="16">
        <f t="shared" si="87"/>
        <v>0</v>
      </c>
      <c r="R917" s="18">
        <v>25.39</v>
      </c>
      <c r="S917" s="16">
        <f t="shared" si="88"/>
        <v>3.4637326813365954E-2</v>
      </c>
      <c r="T917" s="16">
        <f t="shared" si="89"/>
        <v>0</v>
      </c>
    </row>
    <row r="918" spans="11:20" x14ac:dyDescent="0.3">
      <c r="K918" s="3">
        <v>43731</v>
      </c>
      <c r="L918" s="18">
        <v>45.15</v>
      </c>
      <c r="M918" s="16">
        <f t="shared" si="84"/>
        <v>2.2881739918441335E-2</v>
      </c>
      <c r="N918" s="16">
        <f t="shared" si="85"/>
        <v>0</v>
      </c>
      <c r="O918" s="18">
        <v>100.17</v>
      </c>
      <c r="P918" s="16">
        <f t="shared" si="86"/>
        <v>2.8650646950092451E-2</v>
      </c>
      <c r="Q918" s="16">
        <f t="shared" si="87"/>
        <v>0</v>
      </c>
      <c r="R918" s="18">
        <v>26.2</v>
      </c>
      <c r="S918" s="16">
        <f t="shared" si="88"/>
        <v>3.1902323749507522E-2</v>
      </c>
      <c r="T918" s="16">
        <f t="shared" si="89"/>
        <v>0</v>
      </c>
    </row>
    <row r="919" spans="11:20" x14ac:dyDescent="0.3">
      <c r="K919" s="3">
        <v>43732</v>
      </c>
      <c r="L919" s="18">
        <v>45.03</v>
      </c>
      <c r="M919" s="16">
        <f t="shared" si="84"/>
        <v>-2.6578073089700283E-3</v>
      </c>
      <c r="N919" s="16">
        <f t="shared" si="85"/>
        <v>-2.6578073089700283E-3</v>
      </c>
      <c r="O919" s="18">
        <v>99.57</v>
      </c>
      <c r="P919" s="16">
        <f t="shared" si="86"/>
        <v>-5.989817310572132E-3</v>
      </c>
      <c r="Q919" s="16">
        <f t="shared" si="87"/>
        <v>-5.989817310572132E-3</v>
      </c>
      <c r="R919" s="18">
        <v>26.11</v>
      </c>
      <c r="S919" s="16">
        <f t="shared" si="88"/>
        <v>-3.4351145038168385E-3</v>
      </c>
      <c r="T919" s="16">
        <f t="shared" si="89"/>
        <v>-3.4351145038168385E-3</v>
      </c>
    </row>
    <row r="920" spans="11:20" x14ac:dyDescent="0.3">
      <c r="K920" s="3">
        <v>43733</v>
      </c>
      <c r="L920" s="18">
        <v>44.41</v>
      </c>
      <c r="M920" s="16">
        <f t="shared" si="84"/>
        <v>-1.3768598711969893E-2</v>
      </c>
      <c r="N920" s="16">
        <f t="shared" si="85"/>
        <v>-1.3768598711969893E-2</v>
      </c>
      <c r="O920" s="18">
        <v>97.73</v>
      </c>
      <c r="P920" s="16">
        <f t="shared" si="86"/>
        <v>-1.8479461685246501E-2</v>
      </c>
      <c r="Q920" s="16">
        <f t="shared" si="87"/>
        <v>-1.8479461685246501E-2</v>
      </c>
      <c r="R920" s="18">
        <v>25.78</v>
      </c>
      <c r="S920" s="16">
        <f t="shared" si="88"/>
        <v>-1.2638835695135908E-2</v>
      </c>
      <c r="T920" s="16">
        <f t="shared" si="89"/>
        <v>-1.2638835695135908E-2</v>
      </c>
    </row>
    <row r="921" spans="11:20" x14ac:dyDescent="0.3">
      <c r="K921" s="3">
        <v>43734</v>
      </c>
      <c r="L921" s="18">
        <v>45.03</v>
      </c>
      <c r="M921" s="16">
        <f t="shared" si="84"/>
        <v>1.3960819635217447E-2</v>
      </c>
      <c r="N921" s="16">
        <f t="shared" si="85"/>
        <v>0</v>
      </c>
      <c r="O921" s="18">
        <v>98.6</v>
      </c>
      <c r="P921" s="16">
        <f t="shared" si="86"/>
        <v>8.9020771513352859E-3</v>
      </c>
      <c r="Q921" s="16">
        <f t="shared" si="87"/>
        <v>0</v>
      </c>
      <c r="R921" s="18">
        <v>25.94</v>
      </c>
      <c r="S921" s="16">
        <f t="shared" si="88"/>
        <v>6.2063615205585343E-3</v>
      </c>
      <c r="T921" s="16">
        <f t="shared" si="89"/>
        <v>0</v>
      </c>
    </row>
    <row r="922" spans="11:20" x14ac:dyDescent="0.3">
      <c r="K922" s="3">
        <v>43735</v>
      </c>
      <c r="L922" s="18">
        <v>44.9</v>
      </c>
      <c r="M922" s="16">
        <f t="shared" si="84"/>
        <v>-2.8869642460582767E-3</v>
      </c>
      <c r="N922" s="16">
        <f t="shared" si="85"/>
        <v>-2.8869642460582767E-3</v>
      </c>
      <c r="O922" s="18">
        <v>98.44</v>
      </c>
      <c r="P922" s="16">
        <f t="shared" si="86"/>
        <v>-1.6227180527382812E-3</v>
      </c>
      <c r="Q922" s="16">
        <f t="shared" si="87"/>
        <v>-1.6227180527382812E-3</v>
      </c>
      <c r="R922" s="18">
        <v>25.83</v>
      </c>
      <c r="S922" s="16">
        <f t="shared" si="88"/>
        <v>-4.2405551272167719E-3</v>
      </c>
      <c r="T922" s="16">
        <f t="shared" si="89"/>
        <v>-4.2405551272167719E-3</v>
      </c>
    </row>
    <row r="923" spans="11:20" x14ac:dyDescent="0.3">
      <c r="K923" s="3">
        <v>43738</v>
      </c>
      <c r="L923" s="18">
        <v>44.88</v>
      </c>
      <c r="M923" s="16">
        <f t="shared" si="84"/>
        <v>-4.4543429844090543E-4</v>
      </c>
      <c r="N923" s="16">
        <f t="shared" si="85"/>
        <v>-4.4543429844090543E-4</v>
      </c>
      <c r="O923" s="18">
        <v>97.7</v>
      </c>
      <c r="P923" s="16">
        <f t="shared" si="86"/>
        <v>-7.5172694026818254E-3</v>
      </c>
      <c r="Q923" s="16">
        <f t="shared" si="87"/>
        <v>-7.5172694026818254E-3</v>
      </c>
      <c r="R923" s="18">
        <v>25.69</v>
      </c>
      <c r="S923" s="16">
        <f t="shared" si="88"/>
        <v>-5.4200542005419239E-3</v>
      </c>
      <c r="T923" s="16">
        <f t="shared" si="89"/>
        <v>-5.4200542005419239E-3</v>
      </c>
    </row>
    <row r="924" spans="11:20" x14ac:dyDescent="0.3">
      <c r="K924" s="3">
        <v>43739</v>
      </c>
      <c r="L924" s="18">
        <v>44.47</v>
      </c>
      <c r="M924" s="16">
        <f t="shared" si="84"/>
        <v>-9.1354723707666174E-3</v>
      </c>
      <c r="N924" s="16">
        <f t="shared" si="85"/>
        <v>-9.1354723707666174E-3</v>
      </c>
      <c r="O924" s="18">
        <v>96.12</v>
      </c>
      <c r="P924" s="16">
        <f t="shared" si="86"/>
        <v>-1.6171954964176005E-2</v>
      </c>
      <c r="Q924" s="16">
        <f t="shared" si="87"/>
        <v>-1.6171954964176005E-2</v>
      </c>
      <c r="R924" s="18">
        <v>25.35</v>
      </c>
      <c r="S924" s="16">
        <f t="shared" si="88"/>
        <v>-1.3234721681588124E-2</v>
      </c>
      <c r="T924" s="16">
        <f t="shared" si="89"/>
        <v>-1.3234721681588124E-2</v>
      </c>
    </row>
    <row r="925" spans="11:20" x14ac:dyDescent="0.3">
      <c r="K925" s="3">
        <v>43741</v>
      </c>
      <c r="L925" s="18">
        <v>44.17</v>
      </c>
      <c r="M925" s="16">
        <f t="shared" si="84"/>
        <v>-6.7461209804361433E-3</v>
      </c>
      <c r="N925" s="16">
        <f t="shared" si="85"/>
        <v>-6.7461209804361433E-3</v>
      </c>
      <c r="O925" s="18">
        <v>95.89</v>
      </c>
      <c r="P925" s="16">
        <f t="shared" si="86"/>
        <v>-2.3928422804827543E-3</v>
      </c>
      <c r="Q925" s="16">
        <f t="shared" si="87"/>
        <v>-2.3928422804827543E-3</v>
      </c>
      <c r="R925" s="18">
        <v>25.25</v>
      </c>
      <c r="S925" s="16">
        <f t="shared" si="88"/>
        <v>-3.9447731755424265E-3</v>
      </c>
      <c r="T925" s="16">
        <f t="shared" si="89"/>
        <v>-3.9447731755424265E-3</v>
      </c>
    </row>
    <row r="926" spans="11:20" x14ac:dyDescent="0.3">
      <c r="K926" s="3">
        <v>43742</v>
      </c>
      <c r="L926" s="18">
        <v>43.63</v>
      </c>
      <c r="M926" s="16">
        <f t="shared" si="84"/>
        <v>-1.2225492415666728E-2</v>
      </c>
      <c r="N926" s="16">
        <f t="shared" si="85"/>
        <v>-1.2225492415666728E-2</v>
      </c>
      <c r="O926" s="18">
        <v>95.05</v>
      </c>
      <c r="P926" s="16">
        <f t="shared" si="86"/>
        <v>-8.7600375430181288E-3</v>
      </c>
      <c r="Q926" s="16">
        <f t="shared" si="87"/>
        <v>-8.7600375430181288E-3</v>
      </c>
      <c r="R926" s="18">
        <v>25.11</v>
      </c>
      <c r="S926" s="16">
        <f t="shared" si="88"/>
        <v>-5.5445544554455495E-3</v>
      </c>
      <c r="T926" s="16">
        <f t="shared" si="89"/>
        <v>-5.5445544554455495E-3</v>
      </c>
    </row>
    <row r="927" spans="11:20" x14ac:dyDescent="0.3">
      <c r="K927" s="3">
        <v>43745</v>
      </c>
      <c r="L927" s="18">
        <v>43.48</v>
      </c>
      <c r="M927" s="16">
        <f t="shared" si="84"/>
        <v>-3.4380013752006722E-3</v>
      </c>
      <c r="N927" s="16">
        <f t="shared" si="85"/>
        <v>-3.4380013752006722E-3</v>
      </c>
      <c r="O927" s="18">
        <v>94.83</v>
      </c>
      <c r="P927" s="16">
        <f t="shared" si="86"/>
        <v>-2.3145712782746131E-3</v>
      </c>
      <c r="Q927" s="16">
        <f t="shared" si="87"/>
        <v>-2.3145712782746131E-3</v>
      </c>
      <c r="R927" s="18">
        <v>24.97</v>
      </c>
      <c r="S927" s="16">
        <f t="shared" si="88"/>
        <v>-5.5754679410593422E-3</v>
      </c>
      <c r="T927" s="16">
        <f t="shared" si="89"/>
        <v>-5.5754679410593422E-3</v>
      </c>
    </row>
    <row r="928" spans="11:20" x14ac:dyDescent="0.3">
      <c r="K928" s="3">
        <v>43747</v>
      </c>
      <c r="L928" s="18">
        <v>44.16</v>
      </c>
      <c r="M928" s="16">
        <f t="shared" si="84"/>
        <v>1.5639374425022945E-2</v>
      </c>
      <c r="N928" s="16">
        <f t="shared" si="85"/>
        <v>0</v>
      </c>
      <c r="O928" s="18">
        <v>95.88</v>
      </c>
      <c r="P928" s="16">
        <f t="shared" si="86"/>
        <v>1.1072445428661704E-2</v>
      </c>
      <c r="Q928" s="16">
        <f t="shared" si="87"/>
        <v>0</v>
      </c>
      <c r="R928" s="18">
        <v>25.23</v>
      </c>
      <c r="S928" s="16">
        <f t="shared" si="88"/>
        <v>1.0412494993992771E-2</v>
      </c>
      <c r="T928" s="16">
        <f t="shared" si="89"/>
        <v>0</v>
      </c>
    </row>
    <row r="929" spans="11:20" x14ac:dyDescent="0.3">
      <c r="K929" s="3">
        <v>43748</v>
      </c>
      <c r="L929" s="18">
        <v>43.87</v>
      </c>
      <c r="M929" s="16">
        <f t="shared" si="84"/>
        <v>-6.5670289855072062E-3</v>
      </c>
      <c r="N929" s="16">
        <f t="shared" si="85"/>
        <v>-6.5670289855072062E-3</v>
      </c>
      <c r="O929" s="18">
        <v>94.76</v>
      </c>
      <c r="P929" s="16">
        <f t="shared" si="86"/>
        <v>-1.1681268251981569E-2</v>
      </c>
      <c r="Q929" s="16">
        <f t="shared" si="87"/>
        <v>-1.1681268251981569E-2</v>
      </c>
      <c r="R929" s="18">
        <v>25.15</v>
      </c>
      <c r="S929" s="16">
        <f t="shared" si="88"/>
        <v>-3.1708283789140257E-3</v>
      </c>
      <c r="T929" s="16">
        <f t="shared" si="89"/>
        <v>-3.1708283789140257E-3</v>
      </c>
    </row>
    <row r="930" spans="11:20" x14ac:dyDescent="0.3">
      <c r="K930" s="3">
        <v>43749</v>
      </c>
      <c r="L930" s="18">
        <v>44.21</v>
      </c>
      <c r="M930" s="16">
        <f t="shared" si="84"/>
        <v>7.7501709596536905E-3</v>
      </c>
      <c r="N930" s="16">
        <f t="shared" si="85"/>
        <v>0</v>
      </c>
      <c r="O930" s="18">
        <v>95.17</v>
      </c>
      <c r="P930" s="16">
        <f t="shared" si="86"/>
        <v>4.326720135078066E-3</v>
      </c>
      <c r="Q930" s="16">
        <f t="shared" si="87"/>
        <v>0</v>
      </c>
      <c r="R930" s="18">
        <v>25.21</v>
      </c>
      <c r="S930" s="16">
        <f t="shared" si="88"/>
        <v>2.3856858846920126E-3</v>
      </c>
      <c r="T930" s="16">
        <f t="shared" si="89"/>
        <v>0</v>
      </c>
    </row>
    <row r="931" spans="11:20" x14ac:dyDescent="0.3">
      <c r="K931" s="3">
        <v>43752</v>
      </c>
      <c r="L931" s="18">
        <v>44.36</v>
      </c>
      <c r="M931" s="16">
        <f t="shared" si="84"/>
        <v>3.3928975344943435E-3</v>
      </c>
      <c r="N931" s="16">
        <f t="shared" si="85"/>
        <v>0</v>
      </c>
      <c r="O931" s="18">
        <v>95.01</v>
      </c>
      <c r="P931" s="16">
        <f t="shared" si="86"/>
        <v>-1.6812020594725308E-3</v>
      </c>
      <c r="Q931" s="16">
        <f t="shared" si="87"/>
        <v>-1.6812020594725308E-3</v>
      </c>
      <c r="R931" s="18">
        <v>25.21</v>
      </c>
      <c r="S931" s="16">
        <f t="shared" si="88"/>
        <v>0</v>
      </c>
      <c r="T931" s="16">
        <f t="shared" si="89"/>
        <v>0</v>
      </c>
    </row>
    <row r="932" spans="11:20" x14ac:dyDescent="0.3">
      <c r="K932" s="3">
        <v>43753</v>
      </c>
      <c r="L932" s="18">
        <v>44.69</v>
      </c>
      <c r="M932" s="16">
        <f t="shared" si="84"/>
        <v>7.439134355274879E-3</v>
      </c>
      <c r="N932" s="16">
        <f t="shared" si="85"/>
        <v>0</v>
      </c>
      <c r="O932" s="18">
        <v>95.07</v>
      </c>
      <c r="P932" s="16">
        <f t="shared" si="86"/>
        <v>6.3151247237125396E-4</v>
      </c>
      <c r="Q932" s="16">
        <f t="shared" si="87"/>
        <v>0</v>
      </c>
      <c r="R932" s="18">
        <v>25.17</v>
      </c>
      <c r="S932" s="16">
        <f t="shared" si="88"/>
        <v>-1.5866719555731601E-3</v>
      </c>
      <c r="T932" s="16">
        <f t="shared" si="89"/>
        <v>-1.5866719555731601E-3</v>
      </c>
    </row>
    <row r="933" spans="11:20" x14ac:dyDescent="0.3">
      <c r="K933" s="3">
        <v>43754</v>
      </c>
      <c r="L933" s="18">
        <v>44.79</v>
      </c>
      <c r="M933" s="16">
        <f t="shared" si="84"/>
        <v>2.2376370552696923E-3</v>
      </c>
      <c r="N933" s="16">
        <f t="shared" si="85"/>
        <v>0</v>
      </c>
      <c r="O933" s="18">
        <v>95.1</v>
      </c>
      <c r="P933" s="16">
        <f t="shared" si="86"/>
        <v>3.1555695803087147E-4</v>
      </c>
      <c r="Q933" s="16">
        <f t="shared" si="87"/>
        <v>0</v>
      </c>
      <c r="R933" s="18">
        <v>25.38</v>
      </c>
      <c r="S933" s="16">
        <f t="shared" si="88"/>
        <v>8.3432657926101328E-3</v>
      </c>
      <c r="T933" s="16">
        <f t="shared" si="89"/>
        <v>0</v>
      </c>
    </row>
    <row r="934" spans="11:20" x14ac:dyDescent="0.3">
      <c r="K934" s="3">
        <v>43755</v>
      </c>
      <c r="L934" s="18">
        <v>45.29</v>
      </c>
      <c r="M934" s="16">
        <f t="shared" si="84"/>
        <v>1.1163206072784204E-2</v>
      </c>
      <c r="N934" s="16">
        <f t="shared" si="85"/>
        <v>0</v>
      </c>
      <c r="O934" s="18">
        <v>96.15</v>
      </c>
      <c r="P934" s="16">
        <f t="shared" si="86"/>
        <v>1.1041009463722551E-2</v>
      </c>
      <c r="Q934" s="16">
        <f t="shared" si="87"/>
        <v>0</v>
      </c>
      <c r="R934" s="18">
        <v>25.64</v>
      </c>
      <c r="S934" s="16">
        <f t="shared" si="88"/>
        <v>1.0244286840031647E-2</v>
      </c>
      <c r="T934" s="16">
        <f t="shared" si="89"/>
        <v>0</v>
      </c>
    </row>
    <row r="935" spans="11:20" x14ac:dyDescent="0.3">
      <c r="K935" s="3">
        <v>43756</v>
      </c>
      <c r="L935" s="18">
        <v>45.53</v>
      </c>
      <c r="M935" s="16">
        <f t="shared" si="84"/>
        <v>5.2991830426143416E-3</v>
      </c>
      <c r="N935" s="16">
        <f t="shared" si="85"/>
        <v>0</v>
      </c>
      <c r="O935" s="18">
        <v>97.26</v>
      </c>
      <c r="P935" s="16">
        <f t="shared" si="86"/>
        <v>1.1544461778471238E-2</v>
      </c>
      <c r="Q935" s="16">
        <f t="shared" si="87"/>
        <v>0</v>
      </c>
      <c r="R935" s="18">
        <v>26.05</v>
      </c>
      <c r="S935" s="16">
        <f t="shared" si="88"/>
        <v>1.5990639625585112E-2</v>
      </c>
      <c r="T935" s="16">
        <f t="shared" si="89"/>
        <v>0</v>
      </c>
    </row>
    <row r="936" spans="11:20" x14ac:dyDescent="0.3">
      <c r="K936" s="3">
        <v>43760</v>
      </c>
      <c r="L936" s="18">
        <v>45.13</v>
      </c>
      <c r="M936" s="16">
        <f t="shared" si="84"/>
        <v>-8.7854162090929E-3</v>
      </c>
      <c r="N936" s="16">
        <f t="shared" si="85"/>
        <v>-8.7854162090929E-3</v>
      </c>
      <c r="O936" s="18">
        <v>97.75</v>
      </c>
      <c r="P936" s="16">
        <f t="shared" si="86"/>
        <v>5.0380423606826152E-3</v>
      </c>
      <c r="Q936" s="16">
        <f t="shared" si="87"/>
        <v>0</v>
      </c>
      <c r="R936" s="18">
        <v>26.02</v>
      </c>
      <c r="S936" s="16">
        <f t="shared" si="88"/>
        <v>-1.1516314779270731E-3</v>
      </c>
      <c r="T936" s="16">
        <f t="shared" si="89"/>
        <v>-1.1516314779270731E-3</v>
      </c>
    </row>
    <row r="937" spans="11:20" x14ac:dyDescent="0.3">
      <c r="K937" s="3">
        <v>43761</v>
      </c>
      <c r="L937" s="18">
        <v>45.25</v>
      </c>
      <c r="M937" s="16">
        <f t="shared" si="84"/>
        <v>2.6589851539995379E-3</v>
      </c>
      <c r="N937" s="16">
        <f t="shared" si="85"/>
        <v>0</v>
      </c>
      <c r="O937" s="18">
        <v>98.04</v>
      </c>
      <c r="P937" s="16">
        <f t="shared" si="86"/>
        <v>2.9667519181586499E-3</v>
      </c>
      <c r="Q937" s="16">
        <f t="shared" si="87"/>
        <v>0</v>
      </c>
      <c r="R937" s="18">
        <v>25.97</v>
      </c>
      <c r="S937" s="16">
        <f t="shared" si="88"/>
        <v>-1.9215987701768356E-3</v>
      </c>
      <c r="T937" s="16">
        <f t="shared" si="89"/>
        <v>-1.9215987701768356E-3</v>
      </c>
    </row>
    <row r="938" spans="11:20" x14ac:dyDescent="0.3">
      <c r="K938" s="3">
        <v>43762</v>
      </c>
      <c r="L938" s="18">
        <v>45.12</v>
      </c>
      <c r="M938" s="16">
        <f t="shared" si="84"/>
        <v>-2.8729281767956305E-3</v>
      </c>
      <c r="N938" s="16">
        <f t="shared" si="85"/>
        <v>-2.8729281767956305E-3</v>
      </c>
      <c r="O938" s="18">
        <v>97.51</v>
      </c>
      <c r="P938" s="16">
        <f t="shared" si="86"/>
        <v>-5.4059567523460084E-3</v>
      </c>
      <c r="Q938" s="16">
        <f t="shared" si="87"/>
        <v>-5.4059567523460084E-3</v>
      </c>
      <c r="R938" s="18">
        <v>25.79</v>
      </c>
      <c r="S938" s="16">
        <f t="shared" si="88"/>
        <v>-6.9310743165190702E-3</v>
      </c>
      <c r="T938" s="16">
        <f t="shared" si="89"/>
        <v>-6.9310743165190702E-3</v>
      </c>
    </row>
    <row r="939" spans="11:20" x14ac:dyDescent="0.3">
      <c r="K939" s="3">
        <v>43763</v>
      </c>
      <c r="L939" s="18">
        <v>45.1</v>
      </c>
      <c r="M939" s="16">
        <f t="shared" si="84"/>
        <v>-4.4326241134740041E-4</v>
      </c>
      <c r="N939" s="16">
        <f t="shared" si="85"/>
        <v>-4.4326241134740041E-4</v>
      </c>
      <c r="O939" s="18">
        <v>97.13</v>
      </c>
      <c r="P939" s="16">
        <f t="shared" si="86"/>
        <v>-3.8970362014153492E-3</v>
      </c>
      <c r="Q939" s="16">
        <f t="shared" si="87"/>
        <v>-3.8970362014153492E-3</v>
      </c>
      <c r="R939" s="18">
        <v>25.72</v>
      </c>
      <c r="S939" s="16">
        <f t="shared" si="88"/>
        <v>-2.7142303218301578E-3</v>
      </c>
      <c r="T939" s="16">
        <f t="shared" si="89"/>
        <v>-2.7142303218301578E-3</v>
      </c>
    </row>
    <row r="940" spans="11:20" x14ac:dyDescent="0.3">
      <c r="K940" s="3">
        <v>43767</v>
      </c>
      <c r="L940" s="18">
        <v>45.82</v>
      </c>
      <c r="M940" s="16">
        <f t="shared" si="84"/>
        <v>1.5964523281596366E-2</v>
      </c>
      <c r="N940" s="16">
        <f t="shared" si="85"/>
        <v>0</v>
      </c>
      <c r="O940" s="18">
        <v>98.98</v>
      </c>
      <c r="P940" s="16">
        <f t="shared" si="86"/>
        <v>1.9046638525687332E-2</v>
      </c>
      <c r="Q940" s="16">
        <f t="shared" si="87"/>
        <v>0</v>
      </c>
      <c r="R940" s="18">
        <v>25.97</v>
      </c>
      <c r="S940" s="16">
        <f t="shared" si="88"/>
        <v>9.7200622083981614E-3</v>
      </c>
      <c r="T940" s="16">
        <f t="shared" si="89"/>
        <v>0</v>
      </c>
    </row>
    <row r="941" spans="11:20" x14ac:dyDescent="0.3">
      <c r="K941" s="3">
        <v>43768</v>
      </c>
      <c r="L941" s="18">
        <v>46.06</v>
      </c>
      <c r="M941" s="16">
        <f t="shared" si="84"/>
        <v>5.2378873854213026E-3</v>
      </c>
      <c r="N941" s="16">
        <f t="shared" si="85"/>
        <v>0</v>
      </c>
      <c r="O941" s="18">
        <v>99.39</v>
      </c>
      <c r="P941" s="16">
        <f t="shared" si="86"/>
        <v>4.1422509597899282E-3</v>
      </c>
      <c r="Q941" s="16">
        <f t="shared" si="87"/>
        <v>0</v>
      </c>
      <c r="R941" s="18">
        <v>26.07</v>
      </c>
      <c r="S941" s="16">
        <f t="shared" si="88"/>
        <v>3.8505968425106563E-3</v>
      </c>
      <c r="T941" s="16">
        <f t="shared" si="89"/>
        <v>0</v>
      </c>
    </row>
    <row r="942" spans="11:20" x14ac:dyDescent="0.3">
      <c r="K942" s="3">
        <v>43769</v>
      </c>
      <c r="L942" s="18">
        <v>46.08</v>
      </c>
      <c r="M942" s="16">
        <f t="shared" si="84"/>
        <v>4.3421623968731282E-4</v>
      </c>
      <c r="N942" s="16">
        <f t="shared" si="85"/>
        <v>0</v>
      </c>
      <c r="O942" s="18">
        <v>101.02</v>
      </c>
      <c r="P942" s="16">
        <f t="shared" si="86"/>
        <v>1.6400040245497571E-2</v>
      </c>
      <c r="Q942" s="16">
        <f t="shared" si="87"/>
        <v>0</v>
      </c>
      <c r="R942" s="18">
        <v>26.27</v>
      </c>
      <c r="S942" s="16">
        <f t="shared" si="88"/>
        <v>7.6716532412735017E-3</v>
      </c>
      <c r="T942" s="16">
        <f t="shared" si="89"/>
        <v>0</v>
      </c>
    </row>
    <row r="943" spans="11:20" x14ac:dyDescent="0.3">
      <c r="K943" s="3">
        <v>43770</v>
      </c>
      <c r="L943" s="18">
        <v>46.14</v>
      </c>
      <c r="M943" s="16">
        <f t="shared" si="84"/>
        <v>1.3020833333334814E-3</v>
      </c>
      <c r="N943" s="16">
        <f t="shared" si="85"/>
        <v>0</v>
      </c>
      <c r="O943" s="18">
        <v>101.2</v>
      </c>
      <c r="P943" s="16">
        <f t="shared" si="86"/>
        <v>1.7818253811128226E-3</v>
      </c>
      <c r="Q943" s="16">
        <f t="shared" si="87"/>
        <v>0</v>
      </c>
      <c r="R943" s="18">
        <v>26.37</v>
      </c>
      <c r="S943" s="16">
        <f t="shared" si="88"/>
        <v>3.806623524933439E-3</v>
      </c>
      <c r="T943" s="16">
        <f t="shared" si="89"/>
        <v>0</v>
      </c>
    </row>
    <row r="944" spans="11:20" x14ac:dyDescent="0.3">
      <c r="K944" s="3">
        <v>43773</v>
      </c>
      <c r="L944" s="18">
        <v>46.36</v>
      </c>
      <c r="M944" s="16">
        <f t="shared" si="84"/>
        <v>4.7680970957952873E-3</v>
      </c>
      <c r="N944" s="16">
        <f t="shared" si="85"/>
        <v>0</v>
      </c>
      <c r="O944" s="18">
        <v>101.12</v>
      </c>
      <c r="P944" s="16">
        <f t="shared" si="86"/>
        <v>-7.905138339920903E-4</v>
      </c>
      <c r="Q944" s="16">
        <f t="shared" si="87"/>
        <v>-7.905138339920903E-4</v>
      </c>
      <c r="R944" s="18">
        <v>26.46</v>
      </c>
      <c r="S944" s="16">
        <f t="shared" si="88"/>
        <v>3.4129692832765013E-3</v>
      </c>
      <c r="T944" s="16">
        <f t="shared" si="89"/>
        <v>0</v>
      </c>
    </row>
    <row r="945" spans="11:20" x14ac:dyDescent="0.3">
      <c r="K945" s="3">
        <v>43774</v>
      </c>
      <c r="L945" s="18">
        <v>46.21</v>
      </c>
      <c r="M945" s="16">
        <f t="shared" si="84"/>
        <v>-3.2355478861086917E-3</v>
      </c>
      <c r="N945" s="16">
        <f t="shared" si="85"/>
        <v>-3.2355478861086917E-3</v>
      </c>
      <c r="O945" s="18">
        <v>100.23</v>
      </c>
      <c r="P945" s="16">
        <f t="shared" si="86"/>
        <v>-8.8014240506328889E-3</v>
      </c>
      <c r="Q945" s="16">
        <f t="shared" si="87"/>
        <v>-8.8014240506328889E-3</v>
      </c>
      <c r="R945" s="18">
        <v>26.26</v>
      </c>
      <c r="S945" s="16">
        <f t="shared" si="88"/>
        <v>-7.5585789871503994E-3</v>
      </c>
      <c r="T945" s="16">
        <f t="shared" si="89"/>
        <v>-7.5585789871503994E-3</v>
      </c>
    </row>
    <row r="946" spans="11:20" x14ac:dyDescent="0.3">
      <c r="K946" s="3">
        <v>43775</v>
      </c>
      <c r="L946" s="18">
        <v>46.44</v>
      </c>
      <c r="M946" s="16">
        <f t="shared" si="84"/>
        <v>4.9772776455312417E-3</v>
      </c>
      <c r="N946" s="16">
        <f t="shared" si="85"/>
        <v>0</v>
      </c>
      <c r="O946" s="18">
        <v>99.97</v>
      </c>
      <c r="P946" s="16">
        <f t="shared" si="86"/>
        <v>-2.5940337224384935E-3</v>
      </c>
      <c r="Q946" s="16">
        <f t="shared" si="87"/>
        <v>-2.5940337224384935E-3</v>
      </c>
      <c r="R946" s="18">
        <v>26.12</v>
      </c>
      <c r="S946" s="16">
        <f t="shared" si="88"/>
        <v>-5.331302361005319E-3</v>
      </c>
      <c r="T946" s="16">
        <f t="shared" si="89"/>
        <v>-5.331302361005319E-3</v>
      </c>
    </row>
    <row r="947" spans="11:20" x14ac:dyDescent="0.3">
      <c r="K947" s="3">
        <v>43776</v>
      </c>
      <c r="L947" s="18">
        <v>46.55</v>
      </c>
      <c r="M947" s="16">
        <f t="shared" si="84"/>
        <v>2.3686477174849063E-3</v>
      </c>
      <c r="N947" s="16">
        <f t="shared" si="85"/>
        <v>0</v>
      </c>
      <c r="O947" s="18">
        <v>100.27</v>
      </c>
      <c r="P947" s="16">
        <f t="shared" si="86"/>
        <v>3.0009002700810417E-3</v>
      </c>
      <c r="Q947" s="16">
        <f t="shared" si="87"/>
        <v>0</v>
      </c>
      <c r="R947" s="18">
        <v>26.23</v>
      </c>
      <c r="S947" s="16">
        <f t="shared" si="88"/>
        <v>4.2113323124042257E-3</v>
      </c>
      <c r="T947" s="16">
        <f t="shared" si="89"/>
        <v>0</v>
      </c>
    </row>
    <row r="948" spans="11:20" x14ac:dyDescent="0.3">
      <c r="K948" s="3">
        <v>43777</v>
      </c>
      <c r="L948" s="18">
        <v>46.21</v>
      </c>
      <c r="M948" s="16">
        <f t="shared" si="84"/>
        <v>-7.3039742212673842E-3</v>
      </c>
      <c r="N948" s="16">
        <f t="shared" si="85"/>
        <v>-7.3039742212673842E-3</v>
      </c>
      <c r="O948" s="18">
        <v>99.68</v>
      </c>
      <c r="P948" s="16">
        <f t="shared" si="86"/>
        <v>-5.8841128951828692E-3</v>
      </c>
      <c r="Q948" s="16">
        <f t="shared" si="87"/>
        <v>-5.8841128951828692E-3</v>
      </c>
      <c r="R948" s="18">
        <v>26.16</v>
      </c>
      <c r="S948" s="16">
        <f t="shared" si="88"/>
        <v>-2.6686999618756868E-3</v>
      </c>
      <c r="T948" s="16">
        <f t="shared" si="89"/>
        <v>-2.6686999618756868E-3</v>
      </c>
    </row>
    <row r="949" spans="11:20" x14ac:dyDescent="0.3">
      <c r="K949" s="3">
        <v>43780</v>
      </c>
      <c r="L949" s="18">
        <v>46.25</v>
      </c>
      <c r="M949" s="16">
        <f t="shared" si="84"/>
        <v>8.6561350357072797E-4</v>
      </c>
      <c r="N949" s="16">
        <f t="shared" si="85"/>
        <v>0</v>
      </c>
      <c r="O949" s="18">
        <v>100.07</v>
      </c>
      <c r="P949" s="16">
        <f t="shared" si="86"/>
        <v>3.9125200642053937E-3</v>
      </c>
      <c r="Q949" s="16">
        <f t="shared" si="87"/>
        <v>0</v>
      </c>
      <c r="R949" s="18">
        <v>26.23</v>
      </c>
      <c r="S949" s="16">
        <f t="shared" si="88"/>
        <v>2.6758409785931914E-3</v>
      </c>
      <c r="T949" s="16">
        <f t="shared" si="89"/>
        <v>0</v>
      </c>
    </row>
    <row r="950" spans="11:20" x14ac:dyDescent="0.3">
      <c r="K950" s="3">
        <v>43782</v>
      </c>
      <c r="L950" s="18">
        <v>45.9</v>
      </c>
      <c r="M950" s="16">
        <f t="shared" si="84"/>
        <v>-7.5675675675676013E-3</v>
      </c>
      <c r="N950" s="16">
        <f t="shared" si="85"/>
        <v>-7.5675675675676013E-3</v>
      </c>
      <c r="O950" s="18">
        <v>99.65</v>
      </c>
      <c r="P950" s="16">
        <f t="shared" si="86"/>
        <v>-4.1970620565602301E-3</v>
      </c>
      <c r="Q950" s="16">
        <f t="shared" si="87"/>
        <v>-4.1970620565602301E-3</v>
      </c>
      <c r="R950" s="18">
        <v>26.04</v>
      </c>
      <c r="S950" s="16">
        <f t="shared" si="88"/>
        <v>-7.2436141822341815E-3</v>
      </c>
      <c r="T950" s="16">
        <f t="shared" si="89"/>
        <v>-7.2436141822341815E-3</v>
      </c>
    </row>
    <row r="951" spans="11:20" x14ac:dyDescent="0.3">
      <c r="K951" s="3">
        <v>43783</v>
      </c>
      <c r="L951" s="18">
        <v>46.05</v>
      </c>
      <c r="M951" s="16">
        <f t="shared" si="84"/>
        <v>3.2679738562091387E-3</v>
      </c>
      <c r="N951" s="16">
        <f t="shared" si="85"/>
        <v>0</v>
      </c>
      <c r="O951" s="18">
        <v>99.87</v>
      </c>
      <c r="P951" s="16">
        <f t="shared" si="86"/>
        <v>2.2077270446563269E-3</v>
      </c>
      <c r="Q951" s="16">
        <f t="shared" si="87"/>
        <v>0</v>
      </c>
      <c r="R951" s="18">
        <v>26.07</v>
      </c>
      <c r="S951" s="16">
        <f t="shared" si="88"/>
        <v>1.1520737327188613E-3</v>
      </c>
      <c r="T951" s="16">
        <f t="shared" si="89"/>
        <v>0</v>
      </c>
    </row>
    <row r="952" spans="11:20" x14ac:dyDescent="0.3">
      <c r="K952" s="3">
        <v>43784</v>
      </c>
      <c r="L952" s="18">
        <v>46.13</v>
      </c>
      <c r="M952" s="16">
        <f t="shared" si="84"/>
        <v>1.7372421281216521E-3</v>
      </c>
      <c r="N952" s="16">
        <f t="shared" si="85"/>
        <v>0</v>
      </c>
      <c r="O952" s="18">
        <v>99.7</v>
      </c>
      <c r="P952" s="16">
        <f t="shared" si="86"/>
        <v>-1.7022128767397726E-3</v>
      </c>
      <c r="Q952" s="16">
        <f t="shared" si="87"/>
        <v>-1.7022128767397726E-3</v>
      </c>
      <c r="R952" s="18">
        <v>26.06</v>
      </c>
      <c r="S952" s="16">
        <f t="shared" si="88"/>
        <v>-3.835826620637306E-4</v>
      </c>
      <c r="T952" s="16">
        <f t="shared" si="89"/>
        <v>-3.835826620637306E-4</v>
      </c>
    </row>
    <row r="953" spans="11:20" x14ac:dyDescent="0.3">
      <c r="K953" s="3">
        <v>43787</v>
      </c>
      <c r="L953" s="18">
        <v>46.18</v>
      </c>
      <c r="M953" s="16">
        <f t="shared" si="84"/>
        <v>1.0838933448948929E-3</v>
      </c>
      <c r="N953" s="16">
        <f t="shared" si="85"/>
        <v>0</v>
      </c>
      <c r="O953" s="18">
        <v>100.2</v>
      </c>
      <c r="P953" s="16">
        <f t="shared" si="86"/>
        <v>5.015045135406293E-3</v>
      </c>
      <c r="Q953" s="16">
        <f t="shared" si="87"/>
        <v>0</v>
      </c>
      <c r="R953" s="18">
        <v>26.12</v>
      </c>
      <c r="S953" s="16">
        <f t="shared" si="88"/>
        <v>2.3023791250960102E-3</v>
      </c>
      <c r="T953" s="16">
        <f t="shared" si="89"/>
        <v>0</v>
      </c>
    </row>
    <row r="954" spans="11:20" x14ac:dyDescent="0.3">
      <c r="K954" s="3">
        <v>43788</v>
      </c>
      <c r="L954" s="18">
        <v>46.35</v>
      </c>
      <c r="M954" s="16">
        <f t="shared" si="84"/>
        <v>3.681247293200629E-3</v>
      </c>
      <c r="N954" s="16">
        <f t="shared" si="85"/>
        <v>0</v>
      </c>
      <c r="O954" s="18">
        <v>100.66</v>
      </c>
      <c r="P954" s="16">
        <f t="shared" si="86"/>
        <v>4.5908183632734634E-3</v>
      </c>
      <c r="Q954" s="16">
        <f t="shared" si="87"/>
        <v>0</v>
      </c>
      <c r="R954" s="18">
        <v>26.14</v>
      </c>
      <c r="S954" s="16">
        <f t="shared" si="88"/>
        <v>7.6569678407345521E-4</v>
      </c>
      <c r="T954" s="16">
        <f t="shared" si="89"/>
        <v>0</v>
      </c>
    </row>
    <row r="955" spans="11:20" x14ac:dyDescent="0.3">
      <c r="K955" s="3">
        <v>43789</v>
      </c>
      <c r="L955" s="18">
        <v>46.44</v>
      </c>
      <c r="M955" s="16">
        <f t="shared" si="84"/>
        <v>1.9417475728153999E-3</v>
      </c>
      <c r="N955" s="16">
        <f t="shared" si="85"/>
        <v>0</v>
      </c>
      <c r="O955" s="18">
        <v>100.52</v>
      </c>
      <c r="P955" s="16">
        <f t="shared" si="86"/>
        <v>-1.3908205841446364E-3</v>
      </c>
      <c r="Q955" s="16">
        <f t="shared" si="87"/>
        <v>-1.3908205841446364E-3</v>
      </c>
      <c r="R955" s="18">
        <v>26.13</v>
      </c>
      <c r="S955" s="16">
        <f t="shared" si="88"/>
        <v>-3.8255547054333316E-4</v>
      </c>
      <c r="T955" s="16">
        <f t="shared" si="89"/>
        <v>-3.8255547054333316E-4</v>
      </c>
    </row>
    <row r="956" spans="11:20" x14ac:dyDescent="0.3">
      <c r="K956" s="3">
        <v>43790</v>
      </c>
      <c r="L956" s="18">
        <v>46.17</v>
      </c>
      <c r="M956" s="16">
        <f t="shared" si="84"/>
        <v>-5.8139534883719923E-3</v>
      </c>
      <c r="N956" s="16">
        <f t="shared" si="85"/>
        <v>-5.8139534883719923E-3</v>
      </c>
      <c r="O956" s="18">
        <v>99.85</v>
      </c>
      <c r="P956" s="16">
        <f t="shared" si="86"/>
        <v>-6.6653402307998988E-3</v>
      </c>
      <c r="Q956" s="16">
        <f t="shared" si="87"/>
        <v>-6.6653402307998988E-3</v>
      </c>
      <c r="R956" s="18">
        <v>26.13</v>
      </c>
      <c r="S956" s="16">
        <f t="shared" si="88"/>
        <v>0</v>
      </c>
      <c r="T956" s="16">
        <f t="shared" si="89"/>
        <v>0</v>
      </c>
    </row>
    <row r="957" spans="11:20" x14ac:dyDescent="0.3">
      <c r="K957" s="3">
        <v>43791</v>
      </c>
      <c r="L957" s="18">
        <v>46.06</v>
      </c>
      <c r="M957" s="16">
        <f t="shared" si="84"/>
        <v>-2.3824994585228687E-3</v>
      </c>
      <c r="N957" s="16">
        <f t="shared" si="85"/>
        <v>-2.3824994585228687E-3</v>
      </c>
      <c r="O957" s="18">
        <v>99.87</v>
      </c>
      <c r="P957" s="16">
        <f t="shared" si="86"/>
        <v>2.0030045067609414E-4</v>
      </c>
      <c r="Q957" s="16">
        <f t="shared" si="87"/>
        <v>0</v>
      </c>
      <c r="R957" s="18">
        <v>26.14</v>
      </c>
      <c r="S957" s="16">
        <f t="shared" si="88"/>
        <v>3.8270187523914423E-4</v>
      </c>
      <c r="T957" s="16">
        <f t="shared" si="89"/>
        <v>0</v>
      </c>
    </row>
    <row r="958" spans="11:20" x14ac:dyDescent="0.3">
      <c r="K958" s="3">
        <v>43794</v>
      </c>
      <c r="L958" s="18">
        <v>46.71</v>
      </c>
      <c r="M958" s="16">
        <f t="shared" si="84"/>
        <v>1.4112027789839221E-2</v>
      </c>
      <c r="N958" s="16">
        <f t="shared" si="85"/>
        <v>0</v>
      </c>
      <c r="O958" s="18">
        <v>101.24</v>
      </c>
      <c r="P958" s="16">
        <f t="shared" si="86"/>
        <v>1.3717833183138017E-2</v>
      </c>
      <c r="Q958" s="16">
        <f t="shared" si="87"/>
        <v>0</v>
      </c>
      <c r="R958" s="18">
        <v>26.34</v>
      </c>
      <c r="S958" s="16">
        <f t="shared" si="88"/>
        <v>7.6511094108644429E-3</v>
      </c>
      <c r="T958" s="16">
        <f t="shared" si="89"/>
        <v>0</v>
      </c>
    </row>
    <row r="959" spans="11:20" x14ac:dyDescent="0.3">
      <c r="K959" s="3">
        <v>43795</v>
      </c>
      <c r="L959" s="18">
        <v>46.57</v>
      </c>
      <c r="M959" s="16">
        <f t="shared" si="84"/>
        <v>-2.9972168700492796E-3</v>
      </c>
      <c r="N959" s="16">
        <f t="shared" si="85"/>
        <v>-2.9972168700492796E-3</v>
      </c>
      <c r="O959" s="18">
        <v>100.47</v>
      </c>
      <c r="P959" s="16">
        <f t="shared" si="86"/>
        <v>-7.6056894508099715E-3</v>
      </c>
      <c r="Q959" s="16">
        <f t="shared" si="87"/>
        <v>-7.6056894508099715E-3</v>
      </c>
      <c r="R959" s="18">
        <v>26.29</v>
      </c>
      <c r="S959" s="16">
        <f t="shared" si="88"/>
        <v>-1.8982536066818323E-3</v>
      </c>
      <c r="T959" s="16">
        <f t="shared" si="89"/>
        <v>-1.8982536066818323E-3</v>
      </c>
    </row>
    <row r="960" spans="11:20" x14ac:dyDescent="0.3">
      <c r="K960" s="3">
        <v>43796</v>
      </c>
      <c r="L960" s="18">
        <v>46.77</v>
      </c>
      <c r="M960" s="16">
        <f t="shared" si="84"/>
        <v>4.2946102641185924E-3</v>
      </c>
      <c r="N960" s="16">
        <f t="shared" si="85"/>
        <v>0</v>
      </c>
      <c r="O960" s="18">
        <v>100.99</v>
      </c>
      <c r="P960" s="16">
        <f t="shared" si="86"/>
        <v>5.1756743306459185E-3</v>
      </c>
      <c r="Q960" s="16">
        <f t="shared" si="87"/>
        <v>0</v>
      </c>
      <c r="R960" s="18">
        <v>26.24</v>
      </c>
      <c r="S960" s="16">
        <f t="shared" si="88"/>
        <v>-1.9018638265499987E-3</v>
      </c>
      <c r="T960" s="16">
        <f t="shared" si="89"/>
        <v>-1.9018638265499987E-3</v>
      </c>
    </row>
    <row r="961" spans="11:20" x14ac:dyDescent="0.3">
      <c r="K961" s="3">
        <v>43797</v>
      </c>
      <c r="L961" s="18">
        <v>47.02</v>
      </c>
      <c r="M961" s="16">
        <f t="shared" si="84"/>
        <v>5.3453068206115173E-3</v>
      </c>
      <c r="N961" s="16">
        <f t="shared" si="85"/>
        <v>0</v>
      </c>
      <c r="O961" s="18">
        <v>101.89</v>
      </c>
      <c r="P961" s="16">
        <f t="shared" si="86"/>
        <v>8.9117734429151607E-3</v>
      </c>
      <c r="Q961" s="16">
        <f t="shared" si="87"/>
        <v>0</v>
      </c>
      <c r="R961" s="18">
        <v>26.38</v>
      </c>
      <c r="S961" s="16">
        <f t="shared" si="88"/>
        <v>5.3353658536585691E-3</v>
      </c>
      <c r="T961" s="16">
        <f t="shared" si="89"/>
        <v>0</v>
      </c>
    </row>
    <row r="962" spans="11:20" x14ac:dyDescent="0.3">
      <c r="K962" s="3">
        <v>43798</v>
      </c>
      <c r="L962" s="18">
        <v>46.7</v>
      </c>
      <c r="M962" s="16">
        <f t="shared" si="84"/>
        <v>-6.8056146320714106E-3</v>
      </c>
      <c r="N962" s="16">
        <f t="shared" si="85"/>
        <v>-6.8056146320714106E-3</v>
      </c>
      <c r="O962" s="18">
        <v>101.91</v>
      </c>
      <c r="P962" s="16">
        <f t="shared" si="86"/>
        <v>1.962901167926745E-4</v>
      </c>
      <c r="Q962" s="16">
        <f t="shared" si="87"/>
        <v>0</v>
      </c>
      <c r="R962" s="18">
        <v>26.57</v>
      </c>
      <c r="S962" s="16">
        <f t="shared" si="88"/>
        <v>7.2024260803640328E-3</v>
      </c>
      <c r="T962" s="16">
        <f t="shared" si="89"/>
        <v>0</v>
      </c>
    </row>
    <row r="963" spans="11:20" x14ac:dyDescent="0.3">
      <c r="K963" s="3">
        <v>43801</v>
      </c>
      <c r="L963" s="18">
        <v>46.68</v>
      </c>
      <c r="M963" s="16">
        <f t="shared" si="84"/>
        <v>-4.2826552462538192E-4</v>
      </c>
      <c r="N963" s="16">
        <f t="shared" si="85"/>
        <v>-4.2826552462538192E-4</v>
      </c>
      <c r="O963" s="18">
        <v>101.38</v>
      </c>
      <c r="P963" s="16">
        <f t="shared" si="86"/>
        <v>-5.2006672554214539E-3</v>
      </c>
      <c r="Q963" s="16">
        <f t="shared" si="87"/>
        <v>-5.2006672554214539E-3</v>
      </c>
      <c r="R963" s="18">
        <v>26.41</v>
      </c>
      <c r="S963" s="16">
        <f t="shared" si="88"/>
        <v>-6.021829130598455E-3</v>
      </c>
      <c r="T963" s="16">
        <f t="shared" si="89"/>
        <v>-6.021829130598455E-3</v>
      </c>
    </row>
    <row r="964" spans="11:20" x14ac:dyDescent="0.3">
      <c r="K964" s="3">
        <v>43802</v>
      </c>
      <c r="L964" s="18">
        <v>46.44</v>
      </c>
      <c r="M964" s="16">
        <f t="shared" ref="M964:M1027" si="90">L964/L963-1</f>
        <v>-5.1413881748072487E-3</v>
      </c>
      <c r="N964" s="16">
        <f t="shared" ref="N964:N1027" si="91">IF(M964&gt;0,0,M964)</f>
        <v>-5.1413881748072487E-3</v>
      </c>
      <c r="O964" s="18">
        <v>100.44</v>
      </c>
      <c r="P964" s="16">
        <f t="shared" ref="P964:P1027" si="92">O964/O963-1</f>
        <v>-9.272045768396131E-3</v>
      </c>
      <c r="Q964" s="16">
        <f t="shared" ref="Q964:Q1027" si="93">IF(P964&gt;0,0,P964)</f>
        <v>-9.272045768396131E-3</v>
      </c>
      <c r="R964" s="18">
        <v>26.25</v>
      </c>
      <c r="S964" s="16">
        <f t="shared" ref="S964:S1027" si="94">R964/R963-1</f>
        <v>-6.0583112457402999E-3</v>
      </c>
      <c r="T964" s="16">
        <f t="shared" ref="T964:T1027" si="95">IF(S964&gt;0,0,S964)</f>
        <v>-6.0583112457402999E-3</v>
      </c>
    </row>
    <row r="965" spans="11:20" x14ac:dyDescent="0.3">
      <c r="K965" s="3">
        <v>43803</v>
      </c>
      <c r="L965" s="18">
        <v>46.68</v>
      </c>
      <c r="M965" s="16">
        <f t="shared" si="90"/>
        <v>5.1679586563306845E-3</v>
      </c>
      <c r="N965" s="16">
        <f t="shared" si="91"/>
        <v>0</v>
      </c>
      <c r="O965" s="18">
        <v>100.76</v>
      </c>
      <c r="P965" s="16">
        <f t="shared" si="92"/>
        <v>3.1859816806054653E-3</v>
      </c>
      <c r="Q965" s="16">
        <f t="shared" si="93"/>
        <v>0</v>
      </c>
      <c r="R965" s="18">
        <v>26.4</v>
      </c>
      <c r="S965" s="16">
        <f t="shared" si="94"/>
        <v>5.7142857142855608E-3</v>
      </c>
      <c r="T965" s="16">
        <f t="shared" si="95"/>
        <v>0</v>
      </c>
    </row>
    <row r="966" spans="11:20" x14ac:dyDescent="0.3">
      <c r="K966" s="3">
        <v>43804</v>
      </c>
      <c r="L966" s="18">
        <v>46.49</v>
      </c>
      <c r="M966" s="16">
        <f t="shared" si="90"/>
        <v>-4.0702656383889702E-3</v>
      </c>
      <c r="N966" s="16">
        <f t="shared" si="91"/>
        <v>-4.0702656383889702E-3</v>
      </c>
      <c r="O966" s="18">
        <v>100.57</v>
      </c>
      <c r="P966" s="16">
        <f t="shared" si="92"/>
        <v>-1.8856689162367601E-3</v>
      </c>
      <c r="Q966" s="16">
        <f t="shared" si="93"/>
        <v>-1.8856689162367601E-3</v>
      </c>
      <c r="R966" s="18">
        <v>26.43</v>
      </c>
      <c r="S966" s="16">
        <f t="shared" si="94"/>
        <v>1.1363636363637131E-3</v>
      </c>
      <c r="T966" s="16">
        <f t="shared" si="95"/>
        <v>0</v>
      </c>
    </row>
    <row r="967" spans="11:20" x14ac:dyDescent="0.3">
      <c r="K967" s="3">
        <v>43805</v>
      </c>
      <c r="L967" s="18">
        <v>46.16</v>
      </c>
      <c r="M967" s="16">
        <f t="shared" si="90"/>
        <v>-7.0983007098301965E-3</v>
      </c>
      <c r="N967" s="16">
        <f t="shared" si="91"/>
        <v>-7.0983007098301965E-3</v>
      </c>
      <c r="O967" s="18">
        <v>99.42</v>
      </c>
      <c r="P967" s="16">
        <f t="shared" si="92"/>
        <v>-1.1434821517350979E-2</v>
      </c>
      <c r="Q967" s="16">
        <f t="shared" si="93"/>
        <v>-1.1434821517350979E-2</v>
      </c>
      <c r="R967" s="18">
        <v>26.25</v>
      </c>
      <c r="S967" s="16">
        <f t="shared" si="94"/>
        <v>-6.8104426787740646E-3</v>
      </c>
      <c r="T967" s="16">
        <f t="shared" si="95"/>
        <v>-6.8104426787740646E-3</v>
      </c>
    </row>
    <row r="968" spans="11:20" x14ac:dyDescent="0.3">
      <c r="K968" s="3">
        <v>43808</v>
      </c>
      <c r="L968" s="18">
        <v>46.19</v>
      </c>
      <c r="M968" s="16">
        <f t="shared" si="90"/>
        <v>6.4991334488739838E-4</v>
      </c>
      <c r="N968" s="16">
        <f t="shared" si="91"/>
        <v>0</v>
      </c>
      <c r="O968" s="18">
        <v>99.24</v>
      </c>
      <c r="P968" s="16">
        <f t="shared" si="92"/>
        <v>-1.8105009052504784E-3</v>
      </c>
      <c r="Q968" s="16">
        <f t="shared" si="93"/>
        <v>-1.8105009052504784E-3</v>
      </c>
      <c r="R968" s="18">
        <v>26.11</v>
      </c>
      <c r="S968" s="16">
        <f t="shared" si="94"/>
        <v>-5.3333333333333011E-3</v>
      </c>
      <c r="T968" s="16">
        <f t="shared" si="95"/>
        <v>-5.3333333333333011E-3</v>
      </c>
    </row>
    <row r="969" spans="11:20" x14ac:dyDescent="0.3">
      <c r="K969" s="3">
        <v>43809</v>
      </c>
      <c r="L969" s="18">
        <v>45.95</v>
      </c>
      <c r="M969" s="16">
        <f t="shared" si="90"/>
        <v>-5.1959298549468791E-3</v>
      </c>
      <c r="N969" s="16">
        <f t="shared" si="91"/>
        <v>-5.1959298549468791E-3</v>
      </c>
      <c r="O969" s="18">
        <v>98.3</v>
      </c>
      <c r="P969" s="16">
        <f t="shared" si="92"/>
        <v>-9.4719871019749435E-3</v>
      </c>
      <c r="Q969" s="16">
        <f t="shared" si="93"/>
        <v>-9.4719871019749435E-3</v>
      </c>
      <c r="R969" s="18">
        <v>25.95</v>
      </c>
      <c r="S969" s="16">
        <f t="shared" si="94"/>
        <v>-6.127920337035575E-3</v>
      </c>
      <c r="T969" s="16">
        <f t="shared" si="95"/>
        <v>-6.127920337035575E-3</v>
      </c>
    </row>
    <row r="970" spans="11:20" x14ac:dyDescent="0.3">
      <c r="K970" s="3">
        <v>43810</v>
      </c>
      <c r="L970" s="18">
        <v>46.17</v>
      </c>
      <c r="M970" s="16">
        <f t="shared" si="90"/>
        <v>4.7878128400435926E-3</v>
      </c>
      <c r="N970" s="16">
        <f t="shared" si="91"/>
        <v>0</v>
      </c>
      <c r="O970" s="18">
        <v>98.65</v>
      </c>
      <c r="P970" s="16">
        <f t="shared" si="92"/>
        <v>3.560528992879064E-3</v>
      </c>
      <c r="Q970" s="16">
        <f t="shared" si="93"/>
        <v>0</v>
      </c>
      <c r="R970" s="18">
        <v>25.93</v>
      </c>
      <c r="S970" s="16">
        <f t="shared" si="94"/>
        <v>-7.7071290944119575E-4</v>
      </c>
      <c r="T970" s="16">
        <f t="shared" si="95"/>
        <v>-7.7071290944119575E-4</v>
      </c>
    </row>
    <row r="971" spans="11:20" x14ac:dyDescent="0.3">
      <c r="K971" s="3">
        <v>43811</v>
      </c>
      <c r="L971" s="18">
        <v>46.37</v>
      </c>
      <c r="M971" s="16">
        <f t="shared" si="90"/>
        <v>4.3318171973141251E-3</v>
      </c>
      <c r="N971" s="16">
        <f t="shared" si="91"/>
        <v>0</v>
      </c>
      <c r="O971" s="18">
        <v>99.28</v>
      </c>
      <c r="P971" s="16">
        <f t="shared" si="92"/>
        <v>6.3862138874808405E-3</v>
      </c>
      <c r="Q971" s="16">
        <f t="shared" si="93"/>
        <v>0</v>
      </c>
      <c r="R971" s="18">
        <v>26.22</v>
      </c>
      <c r="S971" s="16">
        <f t="shared" si="94"/>
        <v>1.1183956806787521E-2</v>
      </c>
      <c r="T971" s="16">
        <f t="shared" si="95"/>
        <v>0</v>
      </c>
    </row>
    <row r="972" spans="11:20" x14ac:dyDescent="0.3">
      <c r="K972" s="3">
        <v>43812</v>
      </c>
      <c r="L972" s="18">
        <v>46.83</v>
      </c>
      <c r="M972" s="16">
        <f t="shared" si="90"/>
        <v>9.9202070304076351E-3</v>
      </c>
      <c r="N972" s="16">
        <f t="shared" si="91"/>
        <v>0</v>
      </c>
      <c r="O972" s="18">
        <v>100.2</v>
      </c>
      <c r="P972" s="16">
        <f t="shared" si="92"/>
        <v>9.266720386784888E-3</v>
      </c>
      <c r="Q972" s="16">
        <f t="shared" si="93"/>
        <v>0</v>
      </c>
      <c r="R972" s="18">
        <v>26.39</v>
      </c>
      <c r="S972" s="16">
        <f t="shared" si="94"/>
        <v>6.4836003051107483E-3</v>
      </c>
      <c r="T972" s="16">
        <f t="shared" si="95"/>
        <v>0</v>
      </c>
    </row>
    <row r="973" spans="11:20" x14ac:dyDescent="0.3">
      <c r="K973" s="3">
        <v>43815</v>
      </c>
      <c r="L973" s="18">
        <v>46.65</v>
      </c>
      <c r="M973" s="16">
        <f t="shared" si="90"/>
        <v>-3.8436899423446302E-3</v>
      </c>
      <c r="N973" s="16">
        <f t="shared" si="91"/>
        <v>-3.8436899423446302E-3</v>
      </c>
      <c r="O973" s="18">
        <v>99.46</v>
      </c>
      <c r="P973" s="16">
        <f t="shared" si="92"/>
        <v>-7.3852295409182478E-3</v>
      </c>
      <c r="Q973" s="16">
        <f t="shared" si="93"/>
        <v>-7.3852295409182478E-3</v>
      </c>
      <c r="R973" s="18">
        <v>26.45</v>
      </c>
      <c r="S973" s="16">
        <f t="shared" si="94"/>
        <v>2.2735884804849782E-3</v>
      </c>
      <c r="T973" s="16">
        <f t="shared" si="95"/>
        <v>0</v>
      </c>
    </row>
    <row r="974" spans="11:20" x14ac:dyDescent="0.3">
      <c r="K974" s="3">
        <v>43816</v>
      </c>
      <c r="L974" s="18">
        <v>47.1</v>
      </c>
      <c r="M974" s="16">
        <f t="shared" si="90"/>
        <v>9.6463022508039842E-3</v>
      </c>
      <c r="N974" s="16">
        <f t="shared" si="91"/>
        <v>0</v>
      </c>
      <c r="O974" s="18">
        <v>100.13</v>
      </c>
      <c r="P974" s="16">
        <f t="shared" si="92"/>
        <v>6.7363764327368347E-3</v>
      </c>
      <c r="Q974" s="16">
        <f t="shared" si="93"/>
        <v>0</v>
      </c>
      <c r="R974" s="18">
        <v>26.63</v>
      </c>
      <c r="S974" s="16">
        <f t="shared" si="94"/>
        <v>6.8052930056710093E-3</v>
      </c>
      <c r="T974" s="16">
        <f t="shared" si="95"/>
        <v>0</v>
      </c>
    </row>
    <row r="975" spans="11:20" x14ac:dyDescent="0.3">
      <c r="K975" s="3">
        <v>43817</v>
      </c>
      <c r="L975" s="18">
        <v>47.23</v>
      </c>
      <c r="M975" s="16">
        <f t="shared" si="90"/>
        <v>2.7600849256899096E-3</v>
      </c>
      <c r="N975" s="16">
        <f t="shared" si="91"/>
        <v>0</v>
      </c>
      <c r="O975" s="18">
        <v>99.67</v>
      </c>
      <c r="P975" s="16">
        <f t="shared" si="92"/>
        <v>-4.5940277639068272E-3</v>
      </c>
      <c r="Q975" s="16">
        <f t="shared" si="93"/>
        <v>-4.5940277639068272E-3</v>
      </c>
      <c r="R975" s="18">
        <v>26.64</v>
      </c>
      <c r="S975" s="16">
        <f t="shared" si="94"/>
        <v>3.7551633496057946E-4</v>
      </c>
      <c r="T975" s="16">
        <f t="shared" si="95"/>
        <v>0</v>
      </c>
    </row>
    <row r="976" spans="11:20" x14ac:dyDescent="0.3">
      <c r="K976" s="3">
        <v>43818</v>
      </c>
      <c r="L976" s="18">
        <v>47.35</v>
      </c>
      <c r="M976" s="16">
        <f t="shared" si="90"/>
        <v>2.5407579928011792E-3</v>
      </c>
      <c r="N976" s="16">
        <f t="shared" si="91"/>
        <v>0</v>
      </c>
      <c r="O976" s="18">
        <v>99.74</v>
      </c>
      <c r="P976" s="16">
        <f t="shared" si="92"/>
        <v>7.0231764823902587E-4</v>
      </c>
      <c r="Q976" s="16">
        <f t="shared" si="93"/>
        <v>0</v>
      </c>
      <c r="R976" s="18">
        <v>26.58</v>
      </c>
      <c r="S976" s="16">
        <f t="shared" si="94"/>
        <v>-2.2522522522523403E-3</v>
      </c>
      <c r="T976" s="16">
        <f t="shared" si="95"/>
        <v>-2.2522522522523403E-3</v>
      </c>
    </row>
    <row r="977" spans="11:20" x14ac:dyDescent="0.3">
      <c r="K977" s="3">
        <v>43819</v>
      </c>
      <c r="L977" s="18">
        <v>47.43</v>
      </c>
      <c r="M977" s="16">
        <f t="shared" si="90"/>
        <v>1.689545934530079E-3</v>
      </c>
      <c r="N977" s="16">
        <f t="shared" si="91"/>
        <v>0</v>
      </c>
      <c r="O977" s="18">
        <v>99.82</v>
      </c>
      <c r="P977" s="16">
        <f t="shared" si="92"/>
        <v>8.02085422097365E-4</v>
      </c>
      <c r="Q977" s="16">
        <f t="shared" si="93"/>
        <v>0</v>
      </c>
      <c r="R977" s="18">
        <v>26.56</v>
      </c>
      <c r="S977" s="16">
        <f t="shared" si="94"/>
        <v>-7.5244544770503019E-4</v>
      </c>
      <c r="T977" s="16">
        <f t="shared" si="95"/>
        <v>-7.5244544770503019E-4</v>
      </c>
    </row>
    <row r="978" spans="11:20" x14ac:dyDescent="0.3">
      <c r="K978" s="3">
        <v>43822</v>
      </c>
      <c r="L978" s="18">
        <v>47.45</v>
      </c>
      <c r="M978" s="16">
        <f t="shared" si="90"/>
        <v>4.216740459626056E-4</v>
      </c>
      <c r="N978" s="16">
        <f t="shared" si="91"/>
        <v>0</v>
      </c>
      <c r="O978" s="18">
        <v>99.73</v>
      </c>
      <c r="P978" s="16">
        <f t="shared" si="92"/>
        <v>-9.0162292125817167E-4</v>
      </c>
      <c r="Q978" s="16">
        <f t="shared" si="93"/>
        <v>-9.0162292125817167E-4</v>
      </c>
      <c r="R978" s="18">
        <v>26.57</v>
      </c>
      <c r="S978" s="16">
        <f t="shared" si="94"/>
        <v>3.7650602409633471E-4</v>
      </c>
      <c r="T978" s="16">
        <f t="shared" si="95"/>
        <v>0</v>
      </c>
    </row>
    <row r="979" spans="11:20" x14ac:dyDescent="0.3">
      <c r="K979" s="3">
        <v>43823</v>
      </c>
      <c r="L979" s="18">
        <v>47.36</v>
      </c>
      <c r="M979" s="16">
        <f t="shared" si="90"/>
        <v>-1.8967334035827621E-3</v>
      </c>
      <c r="N979" s="16">
        <f t="shared" si="91"/>
        <v>-1.8967334035827621E-3</v>
      </c>
      <c r="O979" s="18">
        <v>99.85</v>
      </c>
      <c r="P979" s="16">
        <f t="shared" si="92"/>
        <v>1.2032487716835405E-3</v>
      </c>
      <c r="Q979" s="16">
        <f t="shared" si="93"/>
        <v>0</v>
      </c>
      <c r="R979" s="18">
        <v>26.56</v>
      </c>
      <c r="S979" s="16">
        <f t="shared" si="94"/>
        <v>-3.7636432066245895E-4</v>
      </c>
      <c r="T979" s="16">
        <f t="shared" si="95"/>
        <v>-3.7636432066245895E-4</v>
      </c>
    </row>
    <row r="980" spans="11:20" x14ac:dyDescent="0.3">
      <c r="K980" s="3">
        <v>43825</v>
      </c>
      <c r="L980" s="18">
        <v>47.08</v>
      </c>
      <c r="M980" s="16">
        <f t="shared" si="90"/>
        <v>-5.9121621621621712E-3</v>
      </c>
      <c r="N980" s="16">
        <f t="shared" si="91"/>
        <v>-5.9121621621621712E-3</v>
      </c>
      <c r="O980" s="18">
        <v>99.69</v>
      </c>
      <c r="P980" s="16">
        <f t="shared" si="92"/>
        <v>-1.602403605408087E-3</v>
      </c>
      <c r="Q980" s="16">
        <f t="shared" si="93"/>
        <v>-1.602403605408087E-3</v>
      </c>
      <c r="R980" s="18">
        <v>26.58</v>
      </c>
      <c r="S980" s="16">
        <f t="shared" si="94"/>
        <v>7.5301204819266943E-4</v>
      </c>
      <c r="T980" s="16">
        <f t="shared" si="95"/>
        <v>0</v>
      </c>
    </row>
    <row r="981" spans="11:20" x14ac:dyDescent="0.3">
      <c r="K981" s="3">
        <v>43826</v>
      </c>
      <c r="L981" s="18">
        <v>47.54</v>
      </c>
      <c r="M981" s="16">
        <f t="shared" si="90"/>
        <v>9.77060322854717E-3</v>
      </c>
      <c r="N981" s="16">
        <f t="shared" si="91"/>
        <v>0</v>
      </c>
      <c r="O981" s="18">
        <v>100.73</v>
      </c>
      <c r="P981" s="16">
        <f t="shared" si="92"/>
        <v>1.0432340254789896E-2</v>
      </c>
      <c r="Q981" s="16">
        <f t="shared" si="93"/>
        <v>0</v>
      </c>
      <c r="R981" s="18">
        <v>26.81</v>
      </c>
      <c r="S981" s="16">
        <f t="shared" si="94"/>
        <v>8.6531226486079582E-3</v>
      </c>
      <c r="T981" s="16">
        <f t="shared" si="95"/>
        <v>0</v>
      </c>
    </row>
    <row r="982" spans="11:20" x14ac:dyDescent="0.3">
      <c r="K982" s="3">
        <v>43829</v>
      </c>
      <c r="L982" s="18">
        <v>47.57</v>
      </c>
      <c r="M982" s="16">
        <f t="shared" si="90"/>
        <v>6.3104753891463083E-4</v>
      </c>
      <c r="N982" s="16">
        <f t="shared" si="91"/>
        <v>0</v>
      </c>
      <c r="O982" s="18">
        <v>100.8</v>
      </c>
      <c r="P982" s="16">
        <f t="shared" si="92"/>
        <v>6.9492703266149647E-4</v>
      </c>
      <c r="Q982" s="16">
        <f t="shared" si="93"/>
        <v>0</v>
      </c>
      <c r="R982" s="18">
        <v>26.97</v>
      </c>
      <c r="S982" s="16">
        <f t="shared" si="94"/>
        <v>5.9679224170086087E-3</v>
      </c>
      <c r="T982" s="16">
        <f t="shared" si="95"/>
        <v>0</v>
      </c>
    </row>
    <row r="983" spans="11:20" x14ac:dyDescent="0.3">
      <c r="K983" s="3">
        <v>43830</v>
      </c>
      <c r="L983" s="18">
        <v>47.26</v>
      </c>
      <c r="M983" s="16">
        <f t="shared" si="90"/>
        <v>-6.5167122135800781E-3</v>
      </c>
      <c r="N983" s="16">
        <f t="shared" si="91"/>
        <v>-6.5167122135800781E-3</v>
      </c>
      <c r="O983" s="18">
        <v>100.95</v>
      </c>
      <c r="P983" s="16">
        <f t="shared" si="92"/>
        <v>1.4880952380953438E-3</v>
      </c>
      <c r="Q983" s="16">
        <f t="shared" si="93"/>
        <v>0</v>
      </c>
      <c r="R983" s="18">
        <v>27.07</v>
      </c>
      <c r="S983" s="16">
        <f t="shared" si="94"/>
        <v>3.7078235076011268E-3</v>
      </c>
      <c r="T983" s="16">
        <f t="shared" si="95"/>
        <v>0</v>
      </c>
    </row>
    <row r="984" spans="11:20" x14ac:dyDescent="0.3">
      <c r="K984" s="3">
        <v>43831</v>
      </c>
      <c r="L984" s="18">
        <v>47.33</v>
      </c>
      <c r="M984" s="16">
        <f t="shared" si="90"/>
        <v>1.4811680067710054E-3</v>
      </c>
      <c r="N984" s="16">
        <f t="shared" si="91"/>
        <v>0</v>
      </c>
      <c r="O984" s="18">
        <v>101.13</v>
      </c>
      <c r="P984" s="16">
        <f t="shared" si="92"/>
        <v>1.7830609212481363E-3</v>
      </c>
      <c r="Q984" s="16">
        <f t="shared" si="93"/>
        <v>0</v>
      </c>
      <c r="R984" s="18">
        <v>27.21</v>
      </c>
      <c r="S984" s="16">
        <f t="shared" si="94"/>
        <v>5.1717768747692183E-3</v>
      </c>
      <c r="T984" s="16">
        <f t="shared" si="95"/>
        <v>0</v>
      </c>
    </row>
    <row r="985" spans="11:20" x14ac:dyDescent="0.3">
      <c r="K985" s="3">
        <v>43832</v>
      </c>
      <c r="L985" s="18">
        <v>47.65</v>
      </c>
      <c r="M985" s="16">
        <f t="shared" si="90"/>
        <v>6.7610395098245402E-3</v>
      </c>
      <c r="N985" s="16">
        <f t="shared" si="91"/>
        <v>0</v>
      </c>
      <c r="O985" s="18">
        <v>102.5</v>
      </c>
      <c r="P985" s="16">
        <f t="shared" si="92"/>
        <v>1.3546919806190161E-2</v>
      </c>
      <c r="Q985" s="16">
        <f t="shared" si="93"/>
        <v>0</v>
      </c>
      <c r="R985" s="18">
        <v>27.44</v>
      </c>
      <c r="S985" s="16">
        <f t="shared" si="94"/>
        <v>8.4527747151783572E-3</v>
      </c>
      <c r="T985" s="16">
        <f t="shared" si="95"/>
        <v>0</v>
      </c>
    </row>
    <row r="986" spans="11:20" x14ac:dyDescent="0.3">
      <c r="K986" s="3">
        <v>43833</v>
      </c>
      <c r="L986" s="18">
        <v>47.43</v>
      </c>
      <c r="M986" s="16">
        <f t="shared" si="90"/>
        <v>-4.6169989506820164E-3</v>
      </c>
      <c r="N986" s="16">
        <f t="shared" si="91"/>
        <v>-4.6169989506820164E-3</v>
      </c>
      <c r="O986" s="18">
        <v>102.13</v>
      </c>
      <c r="P986" s="16">
        <f t="shared" si="92"/>
        <v>-3.6097560975609788E-3</v>
      </c>
      <c r="Q986" s="16">
        <f t="shared" si="93"/>
        <v>-3.6097560975609788E-3</v>
      </c>
      <c r="R986" s="18">
        <v>27.49</v>
      </c>
      <c r="S986" s="16">
        <f t="shared" si="94"/>
        <v>1.8221574344021718E-3</v>
      </c>
      <c r="T986" s="16">
        <f t="shared" si="95"/>
        <v>0</v>
      </c>
    </row>
    <row r="987" spans="11:20" x14ac:dyDescent="0.3">
      <c r="K987" s="3">
        <v>43836</v>
      </c>
      <c r="L987" s="18">
        <v>46.62</v>
      </c>
      <c r="M987" s="16">
        <f t="shared" si="90"/>
        <v>-1.7077798861480087E-2</v>
      </c>
      <c r="N987" s="16">
        <f t="shared" si="91"/>
        <v>-1.7077798861480087E-2</v>
      </c>
      <c r="O987" s="18">
        <v>100.17</v>
      </c>
      <c r="P987" s="16">
        <f t="shared" si="92"/>
        <v>-1.919122686771757E-2</v>
      </c>
      <c r="Q987" s="16">
        <f t="shared" si="93"/>
        <v>-1.919122686771757E-2</v>
      </c>
      <c r="R987" s="18">
        <v>27.16</v>
      </c>
      <c r="S987" s="16">
        <f t="shared" si="94"/>
        <v>-1.2004365223717617E-2</v>
      </c>
      <c r="T987" s="16">
        <f t="shared" si="95"/>
        <v>-1.2004365223717617E-2</v>
      </c>
    </row>
    <row r="988" spans="11:20" x14ac:dyDescent="0.3">
      <c r="K988" s="3">
        <v>43837</v>
      </c>
      <c r="L988" s="18">
        <v>46.81</v>
      </c>
      <c r="M988" s="16">
        <f t="shared" si="90"/>
        <v>4.0755040755042771E-3</v>
      </c>
      <c r="N988" s="16">
        <f t="shared" si="91"/>
        <v>0</v>
      </c>
      <c r="O988" s="18">
        <v>100.52</v>
      </c>
      <c r="P988" s="16">
        <f t="shared" si="92"/>
        <v>3.4940600978337066E-3</v>
      </c>
      <c r="Q988" s="16">
        <f t="shared" si="93"/>
        <v>0</v>
      </c>
      <c r="R988" s="18">
        <v>27.38</v>
      </c>
      <c r="S988" s="16">
        <f t="shared" si="94"/>
        <v>8.1001472754049786E-3</v>
      </c>
      <c r="T988" s="16">
        <f t="shared" si="95"/>
        <v>0</v>
      </c>
    </row>
    <row r="989" spans="11:20" x14ac:dyDescent="0.3">
      <c r="K989" s="3">
        <v>43838</v>
      </c>
      <c r="L989" s="18">
        <v>46.73</v>
      </c>
      <c r="M989" s="16">
        <f t="shared" si="90"/>
        <v>-1.7090365306559052E-3</v>
      </c>
      <c r="N989" s="16">
        <f t="shared" si="91"/>
        <v>-1.7090365306559052E-3</v>
      </c>
      <c r="O989" s="18">
        <v>100.44</v>
      </c>
      <c r="P989" s="16">
        <f t="shared" si="92"/>
        <v>-7.9586152009547551E-4</v>
      </c>
      <c r="Q989" s="16">
        <f t="shared" si="93"/>
        <v>-7.9586152009547551E-4</v>
      </c>
      <c r="R989" s="18">
        <v>27.35</v>
      </c>
      <c r="S989" s="16">
        <f t="shared" si="94"/>
        <v>-1.0956902848794359E-3</v>
      </c>
      <c r="T989" s="16">
        <f t="shared" si="95"/>
        <v>-1.0956902848794359E-3</v>
      </c>
    </row>
    <row r="990" spans="11:20" x14ac:dyDescent="0.3">
      <c r="K990" s="3">
        <v>43839</v>
      </c>
      <c r="L990" s="18">
        <v>47.39</v>
      </c>
      <c r="M990" s="16">
        <f t="shared" si="90"/>
        <v>1.4123689278835894E-2</v>
      </c>
      <c r="N990" s="16">
        <f t="shared" si="91"/>
        <v>0</v>
      </c>
      <c r="O990" s="18">
        <v>101.77</v>
      </c>
      <c r="P990" s="16">
        <f t="shared" si="92"/>
        <v>1.324173636001591E-2</v>
      </c>
      <c r="Q990" s="16">
        <f t="shared" si="93"/>
        <v>0</v>
      </c>
      <c r="R990" s="18">
        <v>27.63</v>
      </c>
      <c r="S990" s="16">
        <f t="shared" si="94"/>
        <v>1.023765996343684E-2</v>
      </c>
      <c r="T990" s="16">
        <f t="shared" si="95"/>
        <v>0</v>
      </c>
    </row>
    <row r="991" spans="11:20" x14ac:dyDescent="0.3">
      <c r="K991" s="3">
        <v>43840</v>
      </c>
      <c r="L991" s="18">
        <v>47.54</v>
      </c>
      <c r="M991" s="16">
        <f t="shared" si="90"/>
        <v>3.1652247309559289E-3</v>
      </c>
      <c r="N991" s="16">
        <f t="shared" si="91"/>
        <v>0</v>
      </c>
      <c r="O991" s="18">
        <v>101.97</v>
      </c>
      <c r="P991" s="16">
        <f t="shared" si="92"/>
        <v>1.9652156824212508E-3</v>
      </c>
      <c r="Q991" s="16">
        <f t="shared" si="93"/>
        <v>0</v>
      </c>
      <c r="R991" s="18">
        <v>27.79</v>
      </c>
      <c r="S991" s="16">
        <f t="shared" si="94"/>
        <v>5.7908070937386924E-3</v>
      </c>
      <c r="T991" s="16">
        <f t="shared" si="95"/>
        <v>0</v>
      </c>
    </row>
    <row r="992" spans="11:20" x14ac:dyDescent="0.3">
      <c r="K992" s="3">
        <v>43843</v>
      </c>
      <c r="L992" s="18">
        <v>47.86</v>
      </c>
      <c r="M992" s="16">
        <f t="shared" si="90"/>
        <v>6.7311737484223588E-3</v>
      </c>
      <c r="N992" s="16">
        <f t="shared" si="91"/>
        <v>0</v>
      </c>
      <c r="O992" s="18">
        <v>102.77</v>
      </c>
      <c r="P992" s="16">
        <f t="shared" si="92"/>
        <v>7.845444738648677E-3</v>
      </c>
      <c r="Q992" s="16">
        <f t="shared" si="93"/>
        <v>0</v>
      </c>
      <c r="R992" s="18">
        <v>27.97</v>
      </c>
      <c r="S992" s="16">
        <f t="shared" si="94"/>
        <v>6.4771500539761995E-3</v>
      </c>
      <c r="T992" s="16">
        <f t="shared" si="95"/>
        <v>0</v>
      </c>
    </row>
    <row r="993" spans="11:20" x14ac:dyDescent="0.3">
      <c r="K993" s="3">
        <v>43844</v>
      </c>
      <c r="L993" s="18">
        <v>48.03</v>
      </c>
      <c r="M993" s="16">
        <f t="shared" si="90"/>
        <v>3.5520267446720322E-3</v>
      </c>
      <c r="N993" s="16">
        <f t="shared" si="91"/>
        <v>0</v>
      </c>
      <c r="O993" s="18">
        <v>103.48</v>
      </c>
      <c r="P993" s="16">
        <f t="shared" si="92"/>
        <v>6.9086309234211996E-3</v>
      </c>
      <c r="Q993" s="16">
        <f t="shared" si="93"/>
        <v>0</v>
      </c>
      <c r="R993" s="18">
        <v>28.06</v>
      </c>
      <c r="S993" s="16">
        <f t="shared" si="94"/>
        <v>3.2177332856631047E-3</v>
      </c>
      <c r="T993" s="16">
        <f t="shared" si="95"/>
        <v>0</v>
      </c>
    </row>
    <row r="994" spans="11:20" x14ac:dyDescent="0.3">
      <c r="K994" s="3">
        <v>43845</v>
      </c>
      <c r="L994" s="18">
        <v>48.01</v>
      </c>
      <c r="M994" s="16">
        <f t="shared" si="90"/>
        <v>-4.1640641265883183E-4</v>
      </c>
      <c r="N994" s="16">
        <f t="shared" si="91"/>
        <v>-4.1640641265883183E-4</v>
      </c>
      <c r="O994" s="18">
        <v>104.16</v>
      </c>
      <c r="P994" s="16">
        <f t="shared" si="92"/>
        <v>6.57131812910694E-3</v>
      </c>
      <c r="Q994" s="16">
        <f t="shared" si="93"/>
        <v>0</v>
      </c>
      <c r="R994" s="18">
        <v>28.29</v>
      </c>
      <c r="S994" s="16">
        <f t="shared" si="94"/>
        <v>8.19672131147553E-3</v>
      </c>
      <c r="T994" s="16">
        <f t="shared" si="95"/>
        <v>0</v>
      </c>
    </row>
    <row r="995" spans="11:20" x14ac:dyDescent="0.3">
      <c r="K995" s="3">
        <v>43846</v>
      </c>
      <c r="L995" s="18">
        <v>48.03</v>
      </c>
      <c r="M995" s="16">
        <f t="shared" si="90"/>
        <v>4.1657987919196948E-4</v>
      </c>
      <c r="N995" s="16">
        <f t="shared" si="91"/>
        <v>0</v>
      </c>
      <c r="O995" s="18">
        <v>104.93</v>
      </c>
      <c r="P995" s="16">
        <f t="shared" si="92"/>
        <v>7.3924731182797299E-3</v>
      </c>
      <c r="Q995" s="16">
        <f t="shared" si="93"/>
        <v>0</v>
      </c>
      <c r="R995" s="18">
        <v>28.41</v>
      </c>
      <c r="S995" s="16">
        <f t="shared" si="94"/>
        <v>4.2417815482502785E-3</v>
      </c>
      <c r="T995" s="16">
        <f t="shared" si="95"/>
        <v>0</v>
      </c>
    </row>
    <row r="996" spans="11:20" x14ac:dyDescent="0.3">
      <c r="K996" s="3">
        <v>43847</v>
      </c>
      <c r="L996" s="18">
        <v>48.04</v>
      </c>
      <c r="M996" s="16">
        <f t="shared" si="90"/>
        <v>2.0820320632930489E-4</v>
      </c>
      <c r="N996" s="16">
        <f t="shared" si="91"/>
        <v>0</v>
      </c>
      <c r="O996" s="18">
        <v>105.08</v>
      </c>
      <c r="P996" s="16">
        <f t="shared" si="92"/>
        <v>1.4295244448678801E-3</v>
      </c>
      <c r="Q996" s="16">
        <f t="shared" si="93"/>
        <v>0</v>
      </c>
      <c r="R996" s="18">
        <v>28.59</v>
      </c>
      <c r="S996" s="16">
        <f t="shared" si="94"/>
        <v>6.3357972544877406E-3</v>
      </c>
      <c r="T996" s="16">
        <f t="shared" si="95"/>
        <v>0</v>
      </c>
    </row>
    <row r="997" spans="11:20" x14ac:dyDescent="0.3">
      <c r="K997" s="3">
        <v>43850</v>
      </c>
      <c r="L997" s="18">
        <v>47.67</v>
      </c>
      <c r="M997" s="16">
        <f t="shared" si="90"/>
        <v>-7.7019150707743345E-3</v>
      </c>
      <c r="N997" s="16">
        <f t="shared" si="91"/>
        <v>-7.7019150707743345E-3</v>
      </c>
      <c r="O997" s="18">
        <v>104.45</v>
      </c>
      <c r="P997" s="16">
        <f t="shared" si="92"/>
        <v>-5.9954320517699999E-3</v>
      </c>
      <c r="Q997" s="16">
        <f t="shared" si="93"/>
        <v>-5.9954320517699999E-3</v>
      </c>
      <c r="R997" s="18">
        <v>28.5</v>
      </c>
      <c r="S997" s="16">
        <f t="shared" si="94"/>
        <v>-3.1479538300105414E-3</v>
      </c>
      <c r="T997" s="16">
        <f t="shared" si="95"/>
        <v>-3.1479538300105414E-3</v>
      </c>
    </row>
    <row r="998" spans="11:20" x14ac:dyDescent="0.3">
      <c r="K998" s="3">
        <v>43851</v>
      </c>
      <c r="L998" s="18">
        <v>47.39</v>
      </c>
      <c r="M998" s="16">
        <f t="shared" si="90"/>
        <v>-5.8737151248164921E-3</v>
      </c>
      <c r="N998" s="16">
        <f t="shared" si="91"/>
        <v>-5.8737151248164921E-3</v>
      </c>
      <c r="O998" s="18">
        <v>104.82</v>
      </c>
      <c r="P998" s="16">
        <f t="shared" si="92"/>
        <v>3.5423647678314296E-3</v>
      </c>
      <c r="Q998" s="16">
        <f t="shared" si="93"/>
        <v>0</v>
      </c>
      <c r="R998" s="18">
        <v>28.59</v>
      </c>
      <c r="S998" s="16">
        <f t="shared" si="94"/>
        <v>3.1578947368420263E-3</v>
      </c>
      <c r="T998" s="16">
        <f t="shared" si="95"/>
        <v>0</v>
      </c>
    </row>
    <row r="999" spans="11:20" x14ac:dyDescent="0.3">
      <c r="K999" s="3">
        <v>43852</v>
      </c>
      <c r="L999" s="18">
        <v>47.17</v>
      </c>
      <c r="M999" s="16">
        <f t="shared" si="90"/>
        <v>-4.6423296054020069E-3</v>
      </c>
      <c r="N999" s="16">
        <f t="shared" si="91"/>
        <v>-4.6423296054020069E-3</v>
      </c>
      <c r="O999" s="18">
        <v>104.78</v>
      </c>
      <c r="P999" s="16">
        <f t="shared" si="92"/>
        <v>-3.816065636328414E-4</v>
      </c>
      <c r="Q999" s="16">
        <f t="shared" si="93"/>
        <v>-3.816065636328414E-4</v>
      </c>
      <c r="R999" s="18">
        <v>28.53</v>
      </c>
      <c r="S999" s="16">
        <f t="shared" si="94"/>
        <v>-2.0986358866735833E-3</v>
      </c>
      <c r="T999" s="16">
        <f t="shared" si="95"/>
        <v>-2.0986358866735833E-3</v>
      </c>
    </row>
    <row r="1000" spans="11:20" x14ac:dyDescent="0.3">
      <c r="K1000" s="3">
        <v>43853</v>
      </c>
      <c r="L1000" s="18">
        <v>47.53</v>
      </c>
      <c r="M1000" s="16">
        <f t="shared" si="90"/>
        <v>7.6319694721220799E-3</v>
      </c>
      <c r="N1000" s="16">
        <f t="shared" si="91"/>
        <v>0</v>
      </c>
      <c r="O1000" s="18">
        <v>105.6</v>
      </c>
      <c r="P1000" s="16">
        <f t="shared" si="92"/>
        <v>7.8259209772857385E-3</v>
      </c>
      <c r="Q1000" s="16">
        <f t="shared" si="93"/>
        <v>0</v>
      </c>
      <c r="R1000" s="18">
        <v>28.69</v>
      </c>
      <c r="S1000" s="16">
        <f t="shared" si="94"/>
        <v>5.6081317910972039E-3</v>
      </c>
      <c r="T1000" s="16">
        <f t="shared" si="95"/>
        <v>0</v>
      </c>
    </row>
    <row r="1001" spans="11:20" x14ac:dyDescent="0.3">
      <c r="K1001" s="3">
        <v>43854</v>
      </c>
      <c r="L1001" s="18">
        <v>47.88</v>
      </c>
      <c r="M1001" s="16">
        <f t="shared" si="90"/>
        <v>7.3637702503681624E-3</v>
      </c>
      <c r="N1001" s="16">
        <f t="shared" si="91"/>
        <v>0</v>
      </c>
      <c r="O1001" s="18">
        <v>106.36</v>
      </c>
      <c r="P1001" s="16">
        <f t="shared" si="92"/>
        <v>7.1969696969698127E-3</v>
      </c>
      <c r="Q1001" s="16">
        <f t="shared" si="93"/>
        <v>0</v>
      </c>
      <c r="R1001" s="18">
        <v>28.9</v>
      </c>
      <c r="S1001" s="16">
        <f t="shared" si="94"/>
        <v>7.3196235622166039E-3</v>
      </c>
      <c r="T1001" s="16">
        <f t="shared" si="95"/>
        <v>0</v>
      </c>
    </row>
    <row r="1002" spans="11:20" x14ac:dyDescent="0.3">
      <c r="K1002" s="3">
        <v>43857</v>
      </c>
      <c r="L1002" s="18">
        <v>47.42</v>
      </c>
      <c r="M1002" s="16">
        <f t="shared" si="90"/>
        <v>-9.6073517126148422E-3</v>
      </c>
      <c r="N1002" s="16">
        <f t="shared" si="91"/>
        <v>-9.6073517126148422E-3</v>
      </c>
      <c r="O1002" s="18">
        <v>105.81</v>
      </c>
      <c r="P1002" s="16">
        <f t="shared" si="92"/>
        <v>-5.1711169612635999E-3</v>
      </c>
      <c r="Q1002" s="16">
        <f t="shared" si="93"/>
        <v>-5.1711169612635999E-3</v>
      </c>
      <c r="R1002" s="18">
        <v>28.84</v>
      </c>
      <c r="S1002" s="16">
        <f t="shared" si="94"/>
        <v>-2.0761245674739692E-3</v>
      </c>
      <c r="T1002" s="16">
        <f t="shared" si="95"/>
        <v>-2.0761245674739692E-3</v>
      </c>
    </row>
    <row r="1003" spans="11:20" x14ac:dyDescent="0.3">
      <c r="K1003" s="3">
        <v>43858</v>
      </c>
      <c r="L1003" s="18">
        <v>47.1</v>
      </c>
      <c r="M1003" s="16">
        <f t="shared" si="90"/>
        <v>-6.7482075073808101E-3</v>
      </c>
      <c r="N1003" s="16">
        <f t="shared" si="91"/>
        <v>-6.7482075073808101E-3</v>
      </c>
      <c r="O1003" s="18">
        <v>105.61</v>
      </c>
      <c r="P1003" s="16">
        <f t="shared" si="92"/>
        <v>-1.8901805122389925E-3</v>
      </c>
      <c r="Q1003" s="16">
        <f t="shared" si="93"/>
        <v>-1.8901805122389925E-3</v>
      </c>
      <c r="R1003" s="18">
        <v>28.83</v>
      </c>
      <c r="S1003" s="16">
        <f t="shared" si="94"/>
        <v>-3.4674063800277377E-4</v>
      </c>
      <c r="T1003" s="16">
        <f t="shared" si="95"/>
        <v>-3.4674063800277377E-4</v>
      </c>
    </row>
    <row r="1004" spans="11:20" x14ac:dyDescent="0.3">
      <c r="K1004" s="3">
        <v>43859</v>
      </c>
      <c r="L1004" s="18">
        <v>47.38</v>
      </c>
      <c r="M1004" s="16">
        <f t="shared" si="90"/>
        <v>5.9447983014861983E-3</v>
      </c>
      <c r="N1004" s="16">
        <f t="shared" si="91"/>
        <v>0</v>
      </c>
      <c r="O1004" s="18">
        <v>105.94</v>
      </c>
      <c r="P1004" s="16">
        <f t="shared" si="92"/>
        <v>3.1247040999904385E-3</v>
      </c>
      <c r="Q1004" s="16">
        <f t="shared" si="93"/>
        <v>0</v>
      </c>
      <c r="R1004" s="18">
        <v>29.01</v>
      </c>
      <c r="S1004" s="16">
        <f t="shared" si="94"/>
        <v>6.2434963579605096E-3</v>
      </c>
      <c r="T1004" s="16">
        <f t="shared" si="95"/>
        <v>0</v>
      </c>
    </row>
    <row r="1005" spans="11:20" x14ac:dyDescent="0.3">
      <c r="K1005" s="3">
        <v>43860</v>
      </c>
      <c r="L1005" s="18">
        <v>47.05</v>
      </c>
      <c r="M1005" s="16">
        <f t="shared" si="90"/>
        <v>-6.9649641198819001E-3</v>
      </c>
      <c r="N1005" s="16">
        <f t="shared" si="91"/>
        <v>-6.9649641198819001E-3</v>
      </c>
      <c r="O1005" s="18">
        <v>105.25</v>
      </c>
      <c r="P1005" s="16">
        <f t="shared" si="92"/>
        <v>-6.5131206343213011E-3</v>
      </c>
      <c r="Q1005" s="16">
        <f t="shared" si="93"/>
        <v>-6.5131206343213011E-3</v>
      </c>
      <c r="R1005" s="18">
        <v>28.97</v>
      </c>
      <c r="S1005" s="16">
        <f t="shared" si="94"/>
        <v>-1.3788348845226173E-3</v>
      </c>
      <c r="T1005" s="16">
        <f t="shared" si="95"/>
        <v>-1.3788348845226173E-3</v>
      </c>
    </row>
    <row r="1006" spans="11:20" x14ac:dyDescent="0.3">
      <c r="K1006" s="3">
        <v>43861</v>
      </c>
      <c r="L1006" s="18">
        <v>46.73</v>
      </c>
      <c r="M1006" s="16">
        <f t="shared" si="90"/>
        <v>-6.8012752391073406E-3</v>
      </c>
      <c r="N1006" s="16">
        <f t="shared" si="91"/>
        <v>-6.8012752391073406E-3</v>
      </c>
      <c r="O1006" s="18">
        <v>104.74</v>
      </c>
      <c r="P1006" s="16">
        <f t="shared" si="92"/>
        <v>-4.8456057007126851E-3</v>
      </c>
      <c r="Q1006" s="16">
        <f t="shared" si="93"/>
        <v>-4.8456057007126851E-3</v>
      </c>
      <c r="R1006" s="18">
        <v>29.05</v>
      </c>
      <c r="S1006" s="16">
        <f t="shared" si="94"/>
        <v>2.7614773904038881E-3</v>
      </c>
      <c r="T1006" s="16">
        <f t="shared" si="95"/>
        <v>0</v>
      </c>
    </row>
    <row r="1007" spans="11:20" x14ac:dyDescent="0.3">
      <c r="K1007" s="3">
        <v>43864</v>
      </c>
      <c r="L1007" s="18">
        <v>45.66</v>
      </c>
      <c r="M1007" s="16">
        <f t="shared" si="90"/>
        <v>-2.2897496255082417E-2</v>
      </c>
      <c r="N1007" s="16">
        <f t="shared" si="91"/>
        <v>-2.2897496255082417E-2</v>
      </c>
      <c r="O1007" s="18">
        <v>102.61</v>
      </c>
      <c r="P1007" s="16">
        <f t="shared" si="92"/>
        <v>-2.0336070269238116E-2</v>
      </c>
      <c r="Q1007" s="16">
        <f t="shared" si="93"/>
        <v>-2.0336070269238116E-2</v>
      </c>
      <c r="R1007" s="18">
        <v>28.39</v>
      </c>
      <c r="S1007" s="16">
        <f t="shared" si="94"/>
        <v>-2.2719449225473309E-2</v>
      </c>
      <c r="T1007" s="16">
        <f t="shared" si="95"/>
        <v>-2.2719449225473309E-2</v>
      </c>
    </row>
    <row r="1008" spans="11:20" x14ac:dyDescent="0.3">
      <c r="K1008" s="3">
        <v>43865</v>
      </c>
      <c r="L1008" s="18">
        <v>46.62</v>
      </c>
      <c r="M1008" s="16">
        <f t="shared" si="90"/>
        <v>2.1024967148488782E-2</v>
      </c>
      <c r="N1008" s="16">
        <f t="shared" si="91"/>
        <v>0</v>
      </c>
      <c r="O1008" s="18">
        <v>103.43</v>
      </c>
      <c r="P1008" s="16">
        <f t="shared" si="92"/>
        <v>7.9914238378326896E-3</v>
      </c>
      <c r="Q1008" s="16">
        <f t="shared" si="93"/>
        <v>0</v>
      </c>
      <c r="R1008" s="18">
        <v>28.64</v>
      </c>
      <c r="S1008" s="16">
        <f t="shared" si="94"/>
        <v>8.8059175766115327E-3</v>
      </c>
      <c r="T1008" s="16">
        <f t="shared" si="95"/>
        <v>0</v>
      </c>
    </row>
    <row r="1009" spans="11:20" x14ac:dyDescent="0.3">
      <c r="K1009" s="3">
        <v>43866</v>
      </c>
      <c r="L1009" s="18">
        <v>47.09</v>
      </c>
      <c r="M1009" s="16">
        <f t="shared" si="90"/>
        <v>1.0081510081510148E-2</v>
      </c>
      <c r="N1009" s="16">
        <f t="shared" si="91"/>
        <v>0</v>
      </c>
      <c r="O1009" s="18">
        <v>104.12</v>
      </c>
      <c r="P1009" s="16">
        <f t="shared" si="92"/>
        <v>6.6711785748816421E-3</v>
      </c>
      <c r="Q1009" s="16">
        <f t="shared" si="93"/>
        <v>0</v>
      </c>
      <c r="R1009" s="18">
        <v>28.82</v>
      </c>
      <c r="S1009" s="16">
        <f t="shared" si="94"/>
        <v>6.2849162011173743E-3</v>
      </c>
      <c r="T1009" s="16">
        <f t="shared" si="95"/>
        <v>0</v>
      </c>
    </row>
    <row r="1010" spans="11:20" x14ac:dyDescent="0.3">
      <c r="K1010" s="3">
        <v>43867</v>
      </c>
      <c r="L1010" s="18">
        <v>47.28</v>
      </c>
      <c r="M1010" s="16">
        <f t="shared" si="90"/>
        <v>4.0348269271606174E-3</v>
      </c>
      <c r="N1010" s="16">
        <f t="shared" si="91"/>
        <v>0</v>
      </c>
      <c r="O1010" s="18">
        <v>105.03</v>
      </c>
      <c r="P1010" s="16">
        <f t="shared" si="92"/>
        <v>8.7399154821359293E-3</v>
      </c>
      <c r="Q1010" s="16">
        <f t="shared" si="93"/>
        <v>0</v>
      </c>
      <c r="R1010" s="18">
        <v>29.04</v>
      </c>
      <c r="S1010" s="16">
        <f t="shared" si="94"/>
        <v>7.6335877862594437E-3</v>
      </c>
      <c r="T1010" s="16">
        <f t="shared" si="95"/>
        <v>0</v>
      </c>
    </row>
    <row r="1011" spans="11:20" x14ac:dyDescent="0.3">
      <c r="K1011" s="3">
        <v>43868</v>
      </c>
      <c r="L1011" s="18">
        <v>47.29</v>
      </c>
      <c r="M1011" s="16">
        <f t="shared" si="90"/>
        <v>2.1150592216567787E-4</v>
      </c>
      <c r="N1011" s="16">
        <f t="shared" si="91"/>
        <v>0</v>
      </c>
      <c r="O1011" s="18">
        <v>105.8</v>
      </c>
      <c r="P1011" s="16">
        <f t="shared" si="92"/>
        <v>7.3312386937065543E-3</v>
      </c>
      <c r="Q1011" s="16">
        <f t="shared" si="93"/>
        <v>0</v>
      </c>
      <c r="R1011" s="18">
        <v>29.02</v>
      </c>
      <c r="S1011" s="16">
        <f t="shared" si="94"/>
        <v>-6.8870523415975882E-4</v>
      </c>
      <c r="T1011" s="16">
        <f t="shared" si="95"/>
        <v>-6.8870523415975882E-4</v>
      </c>
    </row>
    <row r="1012" spans="11:20" x14ac:dyDescent="0.3">
      <c r="K1012" s="3">
        <v>43871</v>
      </c>
      <c r="L1012" s="18">
        <v>46.92</v>
      </c>
      <c r="M1012" s="16">
        <f t="shared" si="90"/>
        <v>-7.8240642842037911E-3</v>
      </c>
      <c r="N1012" s="16">
        <f t="shared" si="91"/>
        <v>-7.8240642842037911E-3</v>
      </c>
      <c r="O1012" s="18">
        <v>104.44</v>
      </c>
      <c r="P1012" s="16">
        <f t="shared" si="92"/>
        <v>-1.2854442344045314E-2</v>
      </c>
      <c r="Q1012" s="16">
        <f t="shared" si="93"/>
        <v>-1.2854442344045314E-2</v>
      </c>
      <c r="R1012" s="18">
        <v>28.84</v>
      </c>
      <c r="S1012" s="16">
        <f t="shared" si="94"/>
        <v>-6.2026188835285767E-3</v>
      </c>
      <c r="T1012" s="16">
        <f t="shared" si="95"/>
        <v>-6.2026188835285767E-3</v>
      </c>
    </row>
    <row r="1013" spans="11:20" x14ac:dyDescent="0.3">
      <c r="K1013" s="3">
        <v>43872</v>
      </c>
      <c r="L1013" s="18">
        <v>47.2</v>
      </c>
      <c r="M1013" s="16">
        <f t="shared" si="90"/>
        <v>5.9676044330776445E-3</v>
      </c>
      <c r="N1013" s="16">
        <f t="shared" si="91"/>
        <v>0</v>
      </c>
      <c r="O1013" s="18">
        <v>104.01</v>
      </c>
      <c r="P1013" s="16">
        <f t="shared" si="92"/>
        <v>-4.1171964764457059E-3</v>
      </c>
      <c r="Q1013" s="16">
        <f t="shared" si="93"/>
        <v>-4.1171964764457059E-3</v>
      </c>
      <c r="R1013" s="18">
        <v>29.04</v>
      </c>
      <c r="S1013" s="16">
        <f t="shared" si="94"/>
        <v>6.9348127600554754E-3</v>
      </c>
      <c r="T1013" s="16">
        <f t="shared" si="95"/>
        <v>0</v>
      </c>
    </row>
    <row r="1014" spans="11:20" x14ac:dyDescent="0.3">
      <c r="K1014" s="3">
        <v>43873</v>
      </c>
      <c r="L1014" s="18">
        <v>47.52</v>
      </c>
      <c r="M1014" s="16">
        <f t="shared" si="90"/>
        <v>6.7796610169492677E-3</v>
      </c>
      <c r="N1014" s="16">
        <f t="shared" si="91"/>
        <v>0</v>
      </c>
      <c r="O1014" s="18">
        <v>103.32</v>
      </c>
      <c r="P1014" s="16">
        <f t="shared" si="92"/>
        <v>-6.633977502163324E-3</v>
      </c>
      <c r="Q1014" s="16">
        <f t="shared" si="93"/>
        <v>-6.633977502163324E-3</v>
      </c>
      <c r="R1014" s="18">
        <v>29.1</v>
      </c>
      <c r="S1014" s="16">
        <f t="shared" si="94"/>
        <v>2.0661157024794985E-3</v>
      </c>
      <c r="T1014" s="16">
        <f t="shared" si="95"/>
        <v>0</v>
      </c>
    </row>
    <row r="1015" spans="11:20" x14ac:dyDescent="0.3">
      <c r="K1015" s="3">
        <v>43874</v>
      </c>
      <c r="L1015" s="18">
        <v>47.39</v>
      </c>
      <c r="M1015" s="16">
        <f t="shared" si="90"/>
        <v>-2.7356902356903134E-3</v>
      </c>
      <c r="N1015" s="16">
        <f t="shared" si="91"/>
        <v>-2.7356902356903134E-3</v>
      </c>
      <c r="O1015" s="18">
        <v>103.09</v>
      </c>
      <c r="P1015" s="16">
        <f t="shared" si="92"/>
        <v>-2.2260936895082128E-3</v>
      </c>
      <c r="Q1015" s="16">
        <f t="shared" si="93"/>
        <v>-2.2260936895082128E-3</v>
      </c>
      <c r="R1015" s="18">
        <v>29.06</v>
      </c>
      <c r="S1015" s="16">
        <f t="shared" si="94"/>
        <v>-1.3745704467355013E-3</v>
      </c>
      <c r="T1015" s="16">
        <f t="shared" si="95"/>
        <v>-1.3745704467355013E-3</v>
      </c>
    </row>
    <row r="1016" spans="11:20" x14ac:dyDescent="0.3">
      <c r="K1016" s="3">
        <v>43875</v>
      </c>
      <c r="L1016" s="18">
        <v>47.13</v>
      </c>
      <c r="M1016" s="16">
        <f t="shared" si="90"/>
        <v>-5.4863895336568769E-3</v>
      </c>
      <c r="N1016" s="16">
        <f t="shared" si="91"/>
        <v>-5.4863895336568769E-3</v>
      </c>
      <c r="O1016" s="18">
        <v>102.43</v>
      </c>
      <c r="P1016" s="16">
        <f t="shared" si="92"/>
        <v>-6.4021728586671767E-3</v>
      </c>
      <c r="Q1016" s="16">
        <f t="shared" si="93"/>
        <v>-6.4021728586671767E-3</v>
      </c>
      <c r="R1016" s="18">
        <v>28.88</v>
      </c>
      <c r="S1016" s="16">
        <f t="shared" si="94"/>
        <v>-6.1940812112869503E-3</v>
      </c>
      <c r="T1016" s="16">
        <f t="shared" si="95"/>
        <v>-6.1940812112869503E-3</v>
      </c>
    </row>
    <row r="1017" spans="11:20" x14ac:dyDescent="0.3">
      <c r="K1017" s="3">
        <v>43878</v>
      </c>
      <c r="L1017" s="18">
        <v>46.79</v>
      </c>
      <c r="M1017" s="16">
        <f t="shared" si="90"/>
        <v>-7.2140886908551582E-3</v>
      </c>
      <c r="N1017" s="16">
        <f t="shared" si="91"/>
        <v>-7.2140886908551582E-3</v>
      </c>
      <c r="O1017" s="18">
        <v>101.72</v>
      </c>
      <c r="P1017" s="16">
        <f t="shared" si="92"/>
        <v>-6.9315630186469468E-3</v>
      </c>
      <c r="Q1017" s="16">
        <f t="shared" si="93"/>
        <v>-6.9315630186469468E-3</v>
      </c>
      <c r="R1017" s="18">
        <v>28.62</v>
      </c>
      <c r="S1017" s="16">
        <f t="shared" si="94"/>
        <v>-9.0027700831024626E-3</v>
      </c>
      <c r="T1017" s="16">
        <f t="shared" si="95"/>
        <v>-9.0027700831024626E-3</v>
      </c>
    </row>
    <row r="1018" spans="11:20" x14ac:dyDescent="0.3">
      <c r="K1018" s="3">
        <v>43879</v>
      </c>
      <c r="L1018" s="18">
        <v>46.63</v>
      </c>
      <c r="M1018" s="16">
        <f t="shared" si="90"/>
        <v>-3.4195340884803915E-3</v>
      </c>
      <c r="N1018" s="16">
        <f t="shared" si="91"/>
        <v>-3.4195340884803915E-3</v>
      </c>
      <c r="O1018" s="18">
        <v>101</v>
      </c>
      <c r="P1018" s="16">
        <f t="shared" si="92"/>
        <v>-7.0782540306724151E-3</v>
      </c>
      <c r="Q1018" s="16">
        <f t="shared" si="93"/>
        <v>-7.0782540306724151E-3</v>
      </c>
      <c r="R1018" s="18">
        <v>28.53</v>
      </c>
      <c r="S1018" s="16">
        <f t="shared" si="94"/>
        <v>-3.1446540880503138E-3</v>
      </c>
      <c r="T1018" s="16">
        <f t="shared" si="95"/>
        <v>-3.1446540880503138E-3</v>
      </c>
    </row>
    <row r="1019" spans="11:20" x14ac:dyDescent="0.3">
      <c r="K1019" s="3">
        <v>43880</v>
      </c>
      <c r="L1019" s="18">
        <v>47.13</v>
      </c>
      <c r="M1019" s="16">
        <f t="shared" si="90"/>
        <v>1.0722710701265292E-2</v>
      </c>
      <c r="N1019" s="16">
        <f t="shared" si="91"/>
        <v>0</v>
      </c>
      <c r="O1019" s="18">
        <v>102.69</v>
      </c>
      <c r="P1019" s="16">
        <f t="shared" si="92"/>
        <v>1.6732673267326748E-2</v>
      </c>
      <c r="Q1019" s="16">
        <f t="shared" si="93"/>
        <v>0</v>
      </c>
      <c r="R1019" s="18">
        <v>28.91</v>
      </c>
      <c r="S1019" s="16">
        <f t="shared" si="94"/>
        <v>1.3319313003855582E-2</v>
      </c>
      <c r="T1019" s="16">
        <f t="shared" si="95"/>
        <v>0</v>
      </c>
    </row>
    <row r="1020" spans="11:20" x14ac:dyDescent="0.3">
      <c r="K1020" s="3">
        <v>43881</v>
      </c>
      <c r="L1020" s="18">
        <v>47.02</v>
      </c>
      <c r="M1020" s="16">
        <f t="shared" si="90"/>
        <v>-2.3339698705707734E-3</v>
      </c>
      <c r="N1020" s="16">
        <f t="shared" si="91"/>
        <v>-2.3339698705707734E-3</v>
      </c>
      <c r="O1020" s="18">
        <v>103.56</v>
      </c>
      <c r="P1020" s="16">
        <f t="shared" si="92"/>
        <v>8.4721004966403779E-3</v>
      </c>
      <c r="Q1020" s="16">
        <f t="shared" si="93"/>
        <v>0</v>
      </c>
      <c r="R1020" s="18">
        <v>29.06</v>
      </c>
      <c r="S1020" s="16">
        <f t="shared" si="94"/>
        <v>5.1885160843998523E-3</v>
      </c>
      <c r="T1020" s="16">
        <f t="shared" si="95"/>
        <v>0</v>
      </c>
    </row>
    <row r="1021" spans="11:20" x14ac:dyDescent="0.3">
      <c r="K1021" s="3">
        <v>43885</v>
      </c>
      <c r="L1021" s="18">
        <v>46.01</v>
      </c>
      <c r="M1021" s="16">
        <f t="shared" si="90"/>
        <v>-2.1480221182475612E-2</v>
      </c>
      <c r="N1021" s="16">
        <f t="shared" si="91"/>
        <v>-2.1480221182475612E-2</v>
      </c>
      <c r="O1021" s="18">
        <v>102.12</v>
      </c>
      <c r="P1021" s="16">
        <f t="shared" si="92"/>
        <v>-1.3904982618771711E-2</v>
      </c>
      <c r="Q1021" s="16">
        <f t="shared" si="93"/>
        <v>-1.3904982618771711E-2</v>
      </c>
      <c r="R1021" s="18">
        <v>28.65</v>
      </c>
      <c r="S1021" s="16">
        <f t="shared" si="94"/>
        <v>-1.410874053682043E-2</v>
      </c>
      <c r="T1021" s="16">
        <f t="shared" si="95"/>
        <v>-1.410874053682043E-2</v>
      </c>
    </row>
    <row r="1022" spans="11:20" x14ac:dyDescent="0.3">
      <c r="K1022" s="3">
        <v>43886</v>
      </c>
      <c r="L1022" s="18">
        <v>45.83</v>
      </c>
      <c r="M1022" s="16">
        <f t="shared" si="90"/>
        <v>-3.9121930015213469E-3</v>
      </c>
      <c r="N1022" s="16">
        <f t="shared" si="91"/>
        <v>-3.9121930015213469E-3</v>
      </c>
      <c r="O1022" s="18">
        <v>101.76</v>
      </c>
      <c r="P1022" s="16">
        <f t="shared" si="92"/>
        <v>-3.5252643948295859E-3</v>
      </c>
      <c r="Q1022" s="16">
        <f t="shared" si="93"/>
        <v>-3.5252643948295859E-3</v>
      </c>
      <c r="R1022" s="18">
        <v>28.49</v>
      </c>
      <c r="S1022" s="16">
        <f t="shared" si="94"/>
        <v>-5.5846422338569068E-3</v>
      </c>
      <c r="T1022" s="16">
        <f t="shared" si="95"/>
        <v>-5.5846422338569068E-3</v>
      </c>
    </row>
    <row r="1023" spans="11:20" x14ac:dyDescent="0.3">
      <c r="K1023" s="3">
        <v>43887</v>
      </c>
      <c r="L1023" s="18">
        <v>45.35</v>
      </c>
      <c r="M1023" s="16">
        <f t="shared" si="90"/>
        <v>-1.0473488981016743E-2</v>
      </c>
      <c r="N1023" s="16">
        <f t="shared" si="91"/>
        <v>-1.0473488981016743E-2</v>
      </c>
      <c r="O1023" s="18">
        <v>100.71</v>
      </c>
      <c r="P1023" s="16">
        <f t="shared" si="92"/>
        <v>-1.0318396226415172E-2</v>
      </c>
      <c r="Q1023" s="16">
        <f t="shared" si="93"/>
        <v>-1.0318396226415172E-2</v>
      </c>
      <c r="R1023" s="18">
        <v>28.4</v>
      </c>
      <c r="S1023" s="16">
        <f t="shared" si="94"/>
        <v>-3.1590031590031931E-3</v>
      </c>
      <c r="T1023" s="16">
        <f t="shared" si="95"/>
        <v>-3.1590031590031931E-3</v>
      </c>
    </row>
    <row r="1024" spans="11:20" x14ac:dyDescent="0.3">
      <c r="K1024" s="3">
        <v>43888</v>
      </c>
      <c r="L1024" s="18">
        <v>45.18</v>
      </c>
      <c r="M1024" s="16">
        <f t="shared" si="90"/>
        <v>-3.7486218302095198E-3</v>
      </c>
      <c r="N1024" s="16">
        <f t="shared" si="91"/>
        <v>-3.7486218302095198E-3</v>
      </c>
      <c r="O1024" s="18">
        <v>100.38</v>
      </c>
      <c r="P1024" s="16">
        <f t="shared" si="92"/>
        <v>-3.2767351802204248E-3</v>
      </c>
      <c r="Q1024" s="16">
        <f t="shared" si="93"/>
        <v>-3.2767351802204248E-3</v>
      </c>
      <c r="R1024" s="18">
        <v>28.26</v>
      </c>
      <c r="S1024" s="16">
        <f t="shared" si="94"/>
        <v>-4.9295774647886148E-3</v>
      </c>
      <c r="T1024" s="16">
        <f t="shared" si="95"/>
        <v>-4.9295774647886148E-3</v>
      </c>
    </row>
    <row r="1025" spans="11:20" x14ac:dyDescent="0.3">
      <c r="K1025" s="3">
        <v>43889</v>
      </c>
      <c r="L1025" s="18">
        <v>43.73</v>
      </c>
      <c r="M1025" s="16">
        <f t="shared" si="90"/>
        <v>-3.20938468348827E-2</v>
      </c>
      <c r="N1025" s="16">
        <f t="shared" si="91"/>
        <v>-3.20938468348827E-2</v>
      </c>
      <c r="O1025" s="18">
        <v>97.33</v>
      </c>
      <c r="P1025" s="16">
        <f t="shared" si="92"/>
        <v>-3.0384538752739609E-2</v>
      </c>
      <c r="Q1025" s="16">
        <f t="shared" si="93"/>
        <v>-3.0384538752739609E-2</v>
      </c>
      <c r="R1025" s="18">
        <v>27.55</v>
      </c>
      <c r="S1025" s="16">
        <f t="shared" si="94"/>
        <v>-2.5123849964614364E-2</v>
      </c>
      <c r="T1025" s="16">
        <f t="shared" si="95"/>
        <v>-2.5123849964614364E-2</v>
      </c>
    </row>
    <row r="1026" spans="11:20" x14ac:dyDescent="0.3">
      <c r="K1026" s="3">
        <v>43892</v>
      </c>
      <c r="L1026" s="18">
        <v>43.38</v>
      </c>
      <c r="M1026" s="16">
        <f t="shared" si="90"/>
        <v>-8.0036588154583921E-3</v>
      </c>
      <c r="N1026" s="16">
        <f t="shared" si="91"/>
        <v>-8.0036588154583921E-3</v>
      </c>
      <c r="O1026" s="18">
        <v>95.3</v>
      </c>
      <c r="P1026" s="16">
        <f t="shared" si="92"/>
        <v>-2.0856878660228118E-2</v>
      </c>
      <c r="Q1026" s="16">
        <f t="shared" si="93"/>
        <v>-2.0856878660228118E-2</v>
      </c>
      <c r="R1026" s="18">
        <v>27.08</v>
      </c>
      <c r="S1026" s="16">
        <f t="shared" si="94"/>
        <v>-1.7059891107078173E-2</v>
      </c>
      <c r="T1026" s="16">
        <f t="shared" si="95"/>
        <v>-1.7059891107078173E-2</v>
      </c>
    </row>
    <row r="1027" spans="11:20" x14ac:dyDescent="0.3">
      <c r="K1027" s="3">
        <v>43893</v>
      </c>
      <c r="L1027" s="18">
        <v>44.06</v>
      </c>
      <c r="M1027" s="16">
        <f t="shared" si="90"/>
        <v>1.5675426463808151E-2</v>
      </c>
      <c r="N1027" s="16">
        <f t="shared" si="91"/>
        <v>0</v>
      </c>
      <c r="O1027" s="18">
        <v>97.05</v>
      </c>
      <c r="P1027" s="16">
        <f t="shared" si="92"/>
        <v>1.8363064008394492E-2</v>
      </c>
      <c r="Q1027" s="16">
        <f t="shared" si="93"/>
        <v>0</v>
      </c>
      <c r="R1027" s="18">
        <v>27.4</v>
      </c>
      <c r="S1027" s="16">
        <f t="shared" si="94"/>
        <v>1.1816838995568624E-2</v>
      </c>
      <c r="T1027" s="16">
        <f t="shared" si="95"/>
        <v>0</v>
      </c>
    </row>
    <row r="1028" spans="11:20" x14ac:dyDescent="0.3">
      <c r="K1028" s="3">
        <v>43894</v>
      </c>
      <c r="L1028" s="18">
        <v>43.74</v>
      </c>
      <c r="M1028" s="16">
        <f t="shared" ref="M1028:M1091" si="96">L1028/L1027-1</f>
        <v>-7.2628234226055355E-3</v>
      </c>
      <c r="N1028" s="16">
        <f t="shared" ref="N1028:N1091" si="97">IF(M1028&gt;0,0,M1028)</f>
        <v>-7.2628234226055355E-3</v>
      </c>
      <c r="O1028" s="18">
        <v>95.89</v>
      </c>
      <c r="P1028" s="16">
        <f t="shared" ref="P1028:P1091" si="98">O1028/O1027-1</f>
        <v>-1.1952601751674341E-2</v>
      </c>
      <c r="Q1028" s="16">
        <f t="shared" ref="Q1028:Q1091" si="99">IF(P1028&gt;0,0,P1028)</f>
        <v>-1.1952601751674341E-2</v>
      </c>
      <c r="R1028" s="18">
        <v>27</v>
      </c>
      <c r="S1028" s="16">
        <f t="shared" ref="S1028:S1091" si="100">R1028/R1027-1</f>
        <v>-1.4598540145985384E-2</v>
      </c>
      <c r="T1028" s="16">
        <f t="shared" ref="T1028:T1091" si="101">IF(S1028&gt;0,0,S1028)</f>
        <v>-1.4598540145985384E-2</v>
      </c>
    </row>
    <row r="1029" spans="11:20" x14ac:dyDescent="0.3">
      <c r="K1029" s="3">
        <v>43895</v>
      </c>
      <c r="L1029" s="18">
        <v>43.77</v>
      </c>
      <c r="M1029" s="16">
        <f t="shared" si="96"/>
        <v>6.8587105624140499E-4</v>
      </c>
      <c r="N1029" s="16">
        <f t="shared" si="97"/>
        <v>0</v>
      </c>
      <c r="O1029" s="18">
        <v>95.81</v>
      </c>
      <c r="P1029" s="16">
        <f t="shared" si="98"/>
        <v>-8.3428928981121864E-4</v>
      </c>
      <c r="Q1029" s="16">
        <f t="shared" si="99"/>
        <v>-8.3428928981121864E-4</v>
      </c>
      <c r="R1029" s="18">
        <v>27.11</v>
      </c>
      <c r="S1029" s="16">
        <f t="shared" si="100"/>
        <v>4.0740740740741188E-3</v>
      </c>
      <c r="T1029" s="16">
        <f t="shared" si="101"/>
        <v>0</v>
      </c>
    </row>
    <row r="1030" spans="11:20" x14ac:dyDescent="0.3">
      <c r="K1030" s="3">
        <v>43896</v>
      </c>
      <c r="L1030" s="18">
        <v>42.82</v>
      </c>
      <c r="M1030" s="16">
        <f t="shared" si="96"/>
        <v>-2.1704363719442621E-2</v>
      </c>
      <c r="N1030" s="16">
        <f t="shared" si="97"/>
        <v>-2.1704363719442621E-2</v>
      </c>
      <c r="O1030" s="18">
        <v>93.84</v>
      </c>
      <c r="P1030" s="16">
        <f t="shared" si="98"/>
        <v>-2.0561528024214626E-2</v>
      </c>
      <c r="Q1030" s="16">
        <f t="shared" si="99"/>
        <v>-2.0561528024214626E-2</v>
      </c>
      <c r="R1030" s="18">
        <v>26.56</v>
      </c>
      <c r="S1030" s="16">
        <f t="shared" si="100"/>
        <v>-2.0287716709701198E-2</v>
      </c>
      <c r="T1030" s="16">
        <f t="shared" si="101"/>
        <v>-2.0287716709701198E-2</v>
      </c>
    </row>
    <row r="1031" spans="11:20" x14ac:dyDescent="0.3">
      <c r="K1031" s="3">
        <v>43899</v>
      </c>
      <c r="L1031" s="18">
        <v>41.05</v>
      </c>
      <c r="M1031" s="16">
        <f t="shared" si="96"/>
        <v>-4.133582438113037E-2</v>
      </c>
      <c r="N1031" s="16">
        <f t="shared" si="97"/>
        <v>-4.133582438113037E-2</v>
      </c>
      <c r="O1031" s="18">
        <v>89.81</v>
      </c>
      <c r="P1031" s="16">
        <f t="shared" si="98"/>
        <v>-4.2945439045183331E-2</v>
      </c>
      <c r="Q1031" s="16">
        <f t="shared" si="99"/>
        <v>-4.2945439045183331E-2</v>
      </c>
      <c r="R1031" s="18">
        <v>25.5</v>
      </c>
      <c r="S1031" s="16">
        <f t="shared" si="100"/>
        <v>-3.9909638554216809E-2</v>
      </c>
      <c r="T1031" s="16">
        <f t="shared" si="101"/>
        <v>-3.9909638554216809E-2</v>
      </c>
    </row>
    <row r="1032" spans="11:20" x14ac:dyDescent="0.3">
      <c r="K1032" s="3">
        <v>43901</v>
      </c>
      <c r="L1032" s="18">
        <v>40.85</v>
      </c>
      <c r="M1032" s="16">
        <f t="shared" si="96"/>
        <v>-4.872107186357999E-3</v>
      </c>
      <c r="N1032" s="16">
        <f t="shared" si="97"/>
        <v>-4.872107186357999E-3</v>
      </c>
      <c r="O1032" s="18">
        <v>88.83</v>
      </c>
      <c r="P1032" s="16">
        <f t="shared" si="98"/>
        <v>-1.0911925175370318E-2</v>
      </c>
      <c r="Q1032" s="16">
        <f t="shared" si="99"/>
        <v>-1.0911925175370318E-2</v>
      </c>
      <c r="R1032" s="18">
        <v>25.41</v>
      </c>
      <c r="S1032" s="16">
        <f t="shared" si="100"/>
        <v>-3.529411764705892E-3</v>
      </c>
      <c r="T1032" s="16">
        <f t="shared" si="101"/>
        <v>-3.529411764705892E-3</v>
      </c>
    </row>
    <row r="1033" spans="11:20" x14ac:dyDescent="0.3">
      <c r="K1033" s="3">
        <v>43902</v>
      </c>
      <c r="L1033" s="18">
        <v>37.53</v>
      </c>
      <c r="M1033" s="16">
        <f t="shared" si="96"/>
        <v>-8.127294981640143E-2</v>
      </c>
      <c r="N1033" s="16">
        <f t="shared" si="97"/>
        <v>-8.127294981640143E-2</v>
      </c>
      <c r="O1033" s="18">
        <v>82.33</v>
      </c>
      <c r="P1033" s="16">
        <f t="shared" si="98"/>
        <v>-7.3173477428796541E-2</v>
      </c>
      <c r="Q1033" s="16">
        <f t="shared" si="99"/>
        <v>-7.3173477428796541E-2</v>
      </c>
      <c r="R1033" s="18">
        <v>23.45</v>
      </c>
      <c r="S1033" s="16">
        <f t="shared" si="100"/>
        <v>-7.7134986225895319E-2</v>
      </c>
      <c r="T1033" s="16">
        <f t="shared" si="101"/>
        <v>-7.7134986225895319E-2</v>
      </c>
    </row>
    <row r="1034" spans="11:20" x14ac:dyDescent="0.3">
      <c r="K1034" s="3">
        <v>43903</v>
      </c>
      <c r="L1034" s="18">
        <v>38.85</v>
      </c>
      <c r="M1034" s="16">
        <f t="shared" si="96"/>
        <v>3.5171862509991936E-2</v>
      </c>
      <c r="N1034" s="16">
        <f t="shared" si="97"/>
        <v>0</v>
      </c>
      <c r="O1034" s="18">
        <v>84.97</v>
      </c>
      <c r="P1034" s="16">
        <f t="shared" si="98"/>
        <v>3.2066075549617379E-2</v>
      </c>
      <c r="Q1034" s="16">
        <f t="shared" si="99"/>
        <v>0</v>
      </c>
      <c r="R1034" s="18">
        <v>23.49</v>
      </c>
      <c r="S1034" s="16">
        <f t="shared" si="100"/>
        <v>1.7057569296374808E-3</v>
      </c>
      <c r="T1034" s="16">
        <f t="shared" si="101"/>
        <v>0</v>
      </c>
    </row>
    <row r="1035" spans="11:20" x14ac:dyDescent="0.3">
      <c r="K1035" s="3">
        <v>43906</v>
      </c>
      <c r="L1035" s="18">
        <v>36.270000000000003</v>
      </c>
      <c r="M1035" s="16">
        <f t="shared" si="96"/>
        <v>-6.6409266409266365E-2</v>
      </c>
      <c r="N1035" s="16">
        <f t="shared" si="97"/>
        <v>-6.6409266409266365E-2</v>
      </c>
      <c r="O1035" s="18">
        <v>79.97</v>
      </c>
      <c r="P1035" s="16">
        <f t="shared" si="98"/>
        <v>-5.8844297987524996E-2</v>
      </c>
      <c r="Q1035" s="16">
        <f t="shared" si="99"/>
        <v>-5.8844297987524996E-2</v>
      </c>
      <c r="R1035" s="18">
        <v>22.26</v>
      </c>
      <c r="S1035" s="16">
        <f t="shared" si="100"/>
        <v>-5.2362707535121178E-2</v>
      </c>
      <c r="T1035" s="16">
        <f t="shared" si="101"/>
        <v>-5.2362707535121178E-2</v>
      </c>
    </row>
    <row r="1036" spans="11:20" x14ac:dyDescent="0.3">
      <c r="K1036" s="3">
        <v>43907</v>
      </c>
      <c r="L1036" s="18">
        <v>35.39</v>
      </c>
      <c r="M1036" s="16">
        <f t="shared" si="96"/>
        <v>-2.4262475875379219E-2</v>
      </c>
      <c r="N1036" s="16">
        <f t="shared" si="97"/>
        <v>-2.4262475875379219E-2</v>
      </c>
      <c r="O1036" s="18">
        <v>77.55</v>
      </c>
      <c r="P1036" s="16">
        <f t="shared" si="98"/>
        <v>-3.0261348005502064E-2</v>
      </c>
      <c r="Q1036" s="16">
        <f t="shared" si="99"/>
        <v>-3.0261348005502064E-2</v>
      </c>
      <c r="R1036" s="18">
        <v>21.69</v>
      </c>
      <c r="S1036" s="16">
        <f t="shared" si="100"/>
        <v>-2.5606469002695476E-2</v>
      </c>
      <c r="T1036" s="16">
        <f t="shared" si="101"/>
        <v>-2.5606469002695476E-2</v>
      </c>
    </row>
    <row r="1037" spans="11:20" x14ac:dyDescent="0.3">
      <c r="K1037" s="3">
        <v>43908</v>
      </c>
      <c r="L1037" s="18">
        <v>33.549999999999997</v>
      </c>
      <c r="M1037" s="16">
        <f t="shared" si="96"/>
        <v>-5.1992088160497385E-2</v>
      </c>
      <c r="N1037" s="16">
        <f t="shared" si="97"/>
        <v>-5.1992088160497385E-2</v>
      </c>
      <c r="O1037" s="18">
        <v>73.14</v>
      </c>
      <c r="P1037" s="16">
        <f t="shared" si="98"/>
        <v>-5.6866537717601529E-2</v>
      </c>
      <c r="Q1037" s="16">
        <f t="shared" si="99"/>
        <v>-5.6866537717601529E-2</v>
      </c>
      <c r="R1037" s="18">
        <v>20.5</v>
      </c>
      <c r="S1037" s="16">
        <f t="shared" si="100"/>
        <v>-5.486399262332875E-2</v>
      </c>
      <c r="T1037" s="16">
        <f t="shared" si="101"/>
        <v>-5.486399262332875E-2</v>
      </c>
    </row>
    <row r="1038" spans="11:20" x14ac:dyDescent="0.3">
      <c r="K1038" s="3">
        <v>43909</v>
      </c>
      <c r="L1038" s="18">
        <v>32.83</v>
      </c>
      <c r="M1038" s="16">
        <f t="shared" si="96"/>
        <v>-2.1460506706408311E-2</v>
      </c>
      <c r="N1038" s="16">
        <f t="shared" si="97"/>
        <v>-2.1460506706408311E-2</v>
      </c>
      <c r="O1038" s="18">
        <v>70.930000000000007</v>
      </c>
      <c r="P1038" s="16">
        <f t="shared" si="98"/>
        <v>-3.0216024063439928E-2</v>
      </c>
      <c r="Q1038" s="16">
        <f t="shared" si="99"/>
        <v>-3.0216024063439928E-2</v>
      </c>
      <c r="R1038" s="18">
        <v>19.48</v>
      </c>
      <c r="S1038" s="16">
        <f t="shared" si="100"/>
        <v>-4.9756097560975543E-2</v>
      </c>
      <c r="T1038" s="16">
        <f t="shared" si="101"/>
        <v>-4.9756097560975543E-2</v>
      </c>
    </row>
    <row r="1039" spans="11:20" x14ac:dyDescent="0.3">
      <c r="K1039" s="3">
        <v>43910</v>
      </c>
      <c r="L1039" s="18">
        <v>34.43</v>
      </c>
      <c r="M1039" s="16">
        <f t="shared" si="96"/>
        <v>4.8735912275357895E-2</v>
      </c>
      <c r="N1039" s="16">
        <f t="shared" si="97"/>
        <v>0</v>
      </c>
      <c r="O1039" s="18">
        <v>73.8</v>
      </c>
      <c r="P1039" s="16">
        <f t="shared" si="98"/>
        <v>4.0462427745664664E-2</v>
      </c>
      <c r="Q1039" s="16">
        <f t="shared" si="99"/>
        <v>0</v>
      </c>
      <c r="R1039" s="18">
        <v>20.04</v>
      </c>
      <c r="S1039" s="16">
        <f t="shared" si="100"/>
        <v>2.8747433264886935E-2</v>
      </c>
      <c r="T1039" s="16">
        <f t="shared" si="101"/>
        <v>0</v>
      </c>
    </row>
    <row r="1040" spans="11:20" x14ac:dyDescent="0.3">
      <c r="K1040" s="3">
        <v>43913</v>
      </c>
      <c r="L1040" s="18">
        <v>30.12</v>
      </c>
      <c r="M1040" s="16">
        <f t="shared" si="96"/>
        <v>-0.12518152773743829</v>
      </c>
      <c r="N1040" s="16">
        <f t="shared" si="97"/>
        <v>-0.12518152773743829</v>
      </c>
      <c r="O1040" s="18">
        <v>64.400000000000006</v>
      </c>
      <c r="P1040" s="16">
        <f t="shared" si="98"/>
        <v>-0.12737127371273704</v>
      </c>
      <c r="Q1040" s="16">
        <f t="shared" si="99"/>
        <v>-0.12737127371273704</v>
      </c>
      <c r="R1040" s="18">
        <v>17.63</v>
      </c>
      <c r="S1040" s="16">
        <f t="shared" si="100"/>
        <v>-0.12025948103792417</v>
      </c>
      <c r="T1040" s="16">
        <f t="shared" si="101"/>
        <v>-0.12025948103792417</v>
      </c>
    </row>
    <row r="1041" spans="11:20" x14ac:dyDescent="0.3">
      <c r="K1041" s="3">
        <v>43914</v>
      </c>
      <c r="L1041" s="18">
        <v>30.82</v>
      </c>
      <c r="M1041" s="16">
        <f t="shared" si="96"/>
        <v>2.3240371845949515E-2</v>
      </c>
      <c r="N1041" s="16">
        <f t="shared" si="97"/>
        <v>0</v>
      </c>
      <c r="O1041" s="18">
        <v>65.42</v>
      </c>
      <c r="P1041" s="16">
        <f t="shared" si="98"/>
        <v>1.5838509316770111E-2</v>
      </c>
      <c r="Q1041" s="16">
        <f t="shared" si="99"/>
        <v>0</v>
      </c>
      <c r="R1041" s="18">
        <v>17.48</v>
      </c>
      <c r="S1041" s="16">
        <f t="shared" si="100"/>
        <v>-8.5082246171298559E-3</v>
      </c>
      <c r="T1041" s="16">
        <f t="shared" si="101"/>
        <v>-8.5082246171298559E-3</v>
      </c>
    </row>
    <row r="1042" spans="11:20" x14ac:dyDescent="0.3">
      <c r="K1042" s="3">
        <v>43915</v>
      </c>
      <c r="L1042" s="18">
        <v>32.6</v>
      </c>
      <c r="M1042" s="16">
        <f t="shared" si="96"/>
        <v>5.7754704737183582E-2</v>
      </c>
      <c r="N1042" s="16">
        <f t="shared" si="97"/>
        <v>0</v>
      </c>
      <c r="O1042" s="18">
        <v>67.31</v>
      </c>
      <c r="P1042" s="16">
        <f t="shared" si="98"/>
        <v>2.8890247630694033E-2</v>
      </c>
      <c r="Q1042" s="16">
        <f t="shared" si="99"/>
        <v>0</v>
      </c>
      <c r="R1042" s="18">
        <v>17.93</v>
      </c>
      <c r="S1042" s="16">
        <f t="shared" si="100"/>
        <v>2.5743707093821566E-2</v>
      </c>
      <c r="T1042" s="16">
        <f t="shared" si="101"/>
        <v>0</v>
      </c>
    </row>
    <row r="1043" spans="11:20" x14ac:dyDescent="0.3">
      <c r="K1043" s="3">
        <v>43916</v>
      </c>
      <c r="L1043" s="18">
        <v>33.75</v>
      </c>
      <c r="M1043" s="16">
        <f t="shared" si="96"/>
        <v>3.5276073619631809E-2</v>
      </c>
      <c r="N1043" s="16">
        <f t="shared" si="97"/>
        <v>0</v>
      </c>
      <c r="O1043" s="18">
        <v>69.2</v>
      </c>
      <c r="P1043" s="16">
        <f t="shared" si="98"/>
        <v>2.8079037290150044E-2</v>
      </c>
      <c r="Q1043" s="16">
        <f t="shared" si="99"/>
        <v>0</v>
      </c>
      <c r="R1043" s="18">
        <v>18.48</v>
      </c>
      <c r="S1043" s="16">
        <f t="shared" si="100"/>
        <v>3.0674846625766916E-2</v>
      </c>
      <c r="T1043" s="16">
        <f t="shared" si="101"/>
        <v>0</v>
      </c>
    </row>
    <row r="1044" spans="11:20" x14ac:dyDescent="0.3">
      <c r="K1044" s="3">
        <v>43917</v>
      </c>
      <c r="L1044" s="18">
        <v>33.74</v>
      </c>
      <c r="M1044" s="16">
        <f t="shared" si="96"/>
        <v>-2.9629629629623899E-4</v>
      </c>
      <c r="N1044" s="16">
        <f t="shared" si="97"/>
        <v>-2.9629629629623899E-4</v>
      </c>
      <c r="O1044" s="18">
        <v>68.77</v>
      </c>
      <c r="P1044" s="16">
        <f t="shared" si="98"/>
        <v>-6.2138728323700709E-3</v>
      </c>
      <c r="Q1044" s="16">
        <f t="shared" si="99"/>
        <v>-6.2138728323700709E-3</v>
      </c>
      <c r="R1044" s="18">
        <v>18.690000000000001</v>
      </c>
      <c r="S1044" s="16">
        <f t="shared" si="100"/>
        <v>1.1363636363636465E-2</v>
      </c>
      <c r="T1044" s="16">
        <f t="shared" si="101"/>
        <v>0</v>
      </c>
    </row>
    <row r="1045" spans="11:20" x14ac:dyDescent="0.3">
      <c r="K1045" s="3">
        <v>43920</v>
      </c>
      <c r="L1045" s="18">
        <v>32.659999999999997</v>
      </c>
      <c r="M1045" s="16">
        <f t="shared" si="96"/>
        <v>-3.2009484291642076E-2</v>
      </c>
      <c r="N1045" s="16">
        <f t="shared" si="97"/>
        <v>-3.2009484291642076E-2</v>
      </c>
      <c r="O1045" s="18">
        <v>67.08</v>
      </c>
      <c r="P1045" s="16">
        <f t="shared" si="98"/>
        <v>-2.457466918714557E-2</v>
      </c>
      <c r="Q1045" s="16">
        <f t="shared" si="99"/>
        <v>-2.457466918714557E-2</v>
      </c>
      <c r="R1045" s="18">
        <v>18.149999999999999</v>
      </c>
      <c r="S1045" s="16">
        <f t="shared" si="100"/>
        <v>-2.8892455858748112E-2</v>
      </c>
      <c r="T1045" s="16">
        <f t="shared" si="101"/>
        <v>-2.8892455858748112E-2</v>
      </c>
    </row>
    <row r="1046" spans="11:20" x14ac:dyDescent="0.3">
      <c r="K1046" s="3">
        <v>43921</v>
      </c>
      <c r="L1046" s="18">
        <v>33.81</v>
      </c>
      <c r="M1046" s="16">
        <f t="shared" si="96"/>
        <v>3.5211267605633978E-2</v>
      </c>
      <c r="N1046" s="16">
        <f t="shared" si="97"/>
        <v>0</v>
      </c>
      <c r="O1046" s="18">
        <v>68.959999999999994</v>
      </c>
      <c r="P1046" s="16">
        <f t="shared" si="98"/>
        <v>2.8026237328562909E-2</v>
      </c>
      <c r="Q1046" s="16">
        <f t="shared" si="99"/>
        <v>0</v>
      </c>
      <c r="R1046" s="18">
        <v>18.75</v>
      </c>
      <c r="S1046" s="16">
        <f t="shared" si="100"/>
        <v>3.3057851239669533E-2</v>
      </c>
      <c r="T1046" s="16">
        <f t="shared" si="101"/>
        <v>0</v>
      </c>
    </row>
    <row r="1047" spans="11:20" x14ac:dyDescent="0.3">
      <c r="K1047" s="3">
        <v>43922</v>
      </c>
      <c r="L1047" s="18">
        <v>32.520000000000003</v>
      </c>
      <c r="M1047" s="16">
        <f t="shared" si="96"/>
        <v>-3.8154392191659281E-2</v>
      </c>
      <c r="N1047" s="16">
        <f t="shared" si="97"/>
        <v>-3.8154392191659281E-2</v>
      </c>
      <c r="O1047" s="18">
        <v>67.59</v>
      </c>
      <c r="P1047" s="16">
        <f t="shared" si="98"/>
        <v>-1.9866589327146023E-2</v>
      </c>
      <c r="Q1047" s="16">
        <f t="shared" si="99"/>
        <v>-1.9866589327146023E-2</v>
      </c>
      <c r="R1047" s="18">
        <v>18.5</v>
      </c>
      <c r="S1047" s="16">
        <f t="shared" si="100"/>
        <v>-1.3333333333333308E-2</v>
      </c>
      <c r="T1047" s="16">
        <f t="shared" si="101"/>
        <v>-1.3333333333333308E-2</v>
      </c>
    </row>
    <row r="1048" spans="11:20" x14ac:dyDescent="0.3">
      <c r="K1048" s="3">
        <v>43924</v>
      </c>
      <c r="L1048" s="18">
        <v>31.94</v>
      </c>
      <c r="M1048" s="16">
        <f t="shared" si="96"/>
        <v>-1.7835178351783609E-2</v>
      </c>
      <c r="N1048" s="16">
        <f t="shared" si="97"/>
        <v>-1.7835178351783609E-2</v>
      </c>
      <c r="O1048" s="18">
        <v>65.87</v>
      </c>
      <c r="P1048" s="16">
        <f t="shared" si="98"/>
        <v>-2.5447551412930869E-2</v>
      </c>
      <c r="Q1048" s="16">
        <f t="shared" si="99"/>
        <v>-2.5447551412930869E-2</v>
      </c>
      <c r="R1048" s="18">
        <v>18.170000000000002</v>
      </c>
      <c r="S1048" s="16">
        <f t="shared" si="100"/>
        <v>-1.7837837837837767E-2</v>
      </c>
      <c r="T1048" s="16">
        <f t="shared" si="101"/>
        <v>-1.7837837837837767E-2</v>
      </c>
    </row>
    <row r="1049" spans="11:20" x14ac:dyDescent="0.3">
      <c r="K1049" s="3">
        <v>43928</v>
      </c>
      <c r="L1049" s="18">
        <v>34.619999999999997</v>
      </c>
      <c r="M1049" s="16">
        <f t="shared" si="96"/>
        <v>8.3907326236693613E-2</v>
      </c>
      <c r="N1049" s="16">
        <f t="shared" si="97"/>
        <v>0</v>
      </c>
      <c r="O1049" s="18">
        <v>69.27</v>
      </c>
      <c r="P1049" s="16">
        <f t="shared" si="98"/>
        <v>5.1616821011082337E-2</v>
      </c>
      <c r="Q1049" s="16">
        <f t="shared" si="99"/>
        <v>0</v>
      </c>
      <c r="R1049" s="18">
        <v>18.559999999999999</v>
      </c>
      <c r="S1049" s="16">
        <f t="shared" si="100"/>
        <v>2.1463951568519324E-2</v>
      </c>
      <c r="T1049" s="16">
        <f t="shared" si="101"/>
        <v>0</v>
      </c>
    </row>
    <row r="1050" spans="11:20" x14ac:dyDescent="0.3">
      <c r="K1050" s="3">
        <v>43929</v>
      </c>
      <c r="L1050" s="18">
        <v>34.630000000000003</v>
      </c>
      <c r="M1050" s="16">
        <f t="shared" si="96"/>
        <v>2.8885037550563375E-4</v>
      </c>
      <c r="N1050" s="16">
        <f t="shared" si="97"/>
        <v>0</v>
      </c>
      <c r="O1050" s="18">
        <v>70.61</v>
      </c>
      <c r="P1050" s="16">
        <f t="shared" si="98"/>
        <v>1.9344593619171402E-2</v>
      </c>
      <c r="Q1050" s="16">
        <f t="shared" si="99"/>
        <v>0</v>
      </c>
      <c r="R1050" s="18">
        <v>18.739999999999998</v>
      </c>
      <c r="S1050" s="16">
        <f t="shared" si="100"/>
        <v>9.6982758620689502E-3</v>
      </c>
      <c r="T1050" s="16">
        <f t="shared" si="101"/>
        <v>0</v>
      </c>
    </row>
    <row r="1051" spans="11:20" x14ac:dyDescent="0.3">
      <c r="K1051" s="3">
        <v>43930</v>
      </c>
      <c r="L1051" s="18">
        <v>36.1</v>
      </c>
      <c r="M1051" s="16">
        <f t="shared" si="96"/>
        <v>4.244874386370201E-2</v>
      </c>
      <c r="N1051" s="16">
        <f t="shared" si="97"/>
        <v>0</v>
      </c>
      <c r="O1051" s="18">
        <v>72.92</v>
      </c>
      <c r="P1051" s="16">
        <f t="shared" si="98"/>
        <v>3.2714912901855353E-2</v>
      </c>
      <c r="Q1051" s="16">
        <f t="shared" si="99"/>
        <v>0</v>
      </c>
      <c r="R1051" s="18">
        <v>19.239999999999998</v>
      </c>
      <c r="S1051" s="16">
        <f t="shared" si="100"/>
        <v>2.6680896478121774E-2</v>
      </c>
      <c r="T1051" s="16">
        <f t="shared" si="101"/>
        <v>0</v>
      </c>
    </row>
    <row r="1052" spans="11:20" x14ac:dyDescent="0.3">
      <c r="K1052" s="3">
        <v>43934</v>
      </c>
      <c r="L1052" s="18">
        <v>35.82</v>
      </c>
      <c r="M1052" s="16">
        <f t="shared" si="96"/>
        <v>-7.7562326869806686E-3</v>
      </c>
      <c r="N1052" s="16">
        <f t="shared" si="97"/>
        <v>-7.7562326869806686E-3</v>
      </c>
      <c r="O1052" s="18">
        <v>72.14</v>
      </c>
      <c r="P1052" s="16">
        <f t="shared" si="98"/>
        <v>-1.0696653867251826E-2</v>
      </c>
      <c r="Q1052" s="16">
        <f t="shared" si="99"/>
        <v>-1.0696653867251826E-2</v>
      </c>
      <c r="R1052" s="18">
        <v>19.010000000000002</v>
      </c>
      <c r="S1052" s="16">
        <f t="shared" si="100"/>
        <v>-1.1954261954261747E-2</v>
      </c>
      <c r="T1052" s="16">
        <f t="shared" si="101"/>
        <v>-1.1954261954261747E-2</v>
      </c>
    </row>
    <row r="1053" spans="11:20" x14ac:dyDescent="0.3">
      <c r="K1053" s="3">
        <v>43936</v>
      </c>
      <c r="L1053" s="18">
        <v>35.65</v>
      </c>
      <c r="M1053" s="16">
        <f t="shared" si="96"/>
        <v>-4.745951982132901E-3</v>
      </c>
      <c r="N1053" s="16">
        <f t="shared" si="97"/>
        <v>-4.745951982132901E-3</v>
      </c>
      <c r="O1053" s="18">
        <v>73.17</v>
      </c>
      <c r="P1053" s="16">
        <f t="shared" si="98"/>
        <v>1.4277793179927833E-2</v>
      </c>
      <c r="Q1053" s="16">
        <f t="shared" si="99"/>
        <v>0</v>
      </c>
      <c r="R1053" s="18">
        <v>19.239999999999998</v>
      </c>
      <c r="S1053" s="16">
        <f t="shared" si="100"/>
        <v>1.2098895318253478E-2</v>
      </c>
      <c r="T1053" s="16">
        <f t="shared" si="101"/>
        <v>0</v>
      </c>
    </row>
    <row r="1054" spans="11:20" x14ac:dyDescent="0.3">
      <c r="K1054" s="3">
        <v>43937</v>
      </c>
      <c r="L1054" s="18">
        <v>35.97</v>
      </c>
      <c r="M1054" s="16">
        <f t="shared" si="96"/>
        <v>8.9761570827489034E-3</v>
      </c>
      <c r="N1054" s="16">
        <f t="shared" si="97"/>
        <v>0</v>
      </c>
      <c r="O1054" s="18">
        <v>74.150000000000006</v>
      </c>
      <c r="P1054" s="16">
        <f t="shared" si="98"/>
        <v>1.3393467268006054E-2</v>
      </c>
      <c r="Q1054" s="16">
        <f t="shared" si="99"/>
        <v>0</v>
      </c>
      <c r="R1054" s="18">
        <v>19.5</v>
      </c>
      <c r="S1054" s="16">
        <f t="shared" si="100"/>
        <v>1.3513513513513598E-2</v>
      </c>
      <c r="T1054" s="16">
        <f t="shared" si="101"/>
        <v>0</v>
      </c>
    </row>
    <row r="1055" spans="11:20" x14ac:dyDescent="0.3">
      <c r="K1055" s="3">
        <v>43938</v>
      </c>
      <c r="L1055" s="18">
        <v>37.11</v>
      </c>
      <c r="M1055" s="16">
        <f t="shared" si="96"/>
        <v>3.1693077564637129E-2</v>
      </c>
      <c r="N1055" s="16">
        <f t="shared" si="97"/>
        <v>0</v>
      </c>
      <c r="O1055" s="18">
        <v>75.650000000000006</v>
      </c>
      <c r="P1055" s="16">
        <f t="shared" si="98"/>
        <v>2.0229265003371522E-2</v>
      </c>
      <c r="Q1055" s="16">
        <f t="shared" si="99"/>
        <v>0</v>
      </c>
      <c r="R1055" s="18">
        <v>20.23</v>
      </c>
      <c r="S1055" s="16">
        <f t="shared" si="100"/>
        <v>3.7435897435897481E-2</v>
      </c>
      <c r="T1055" s="16">
        <f t="shared" si="101"/>
        <v>0</v>
      </c>
    </row>
    <row r="1056" spans="11:20" x14ac:dyDescent="0.3">
      <c r="K1056" s="3">
        <v>43941</v>
      </c>
      <c r="L1056" s="18">
        <v>36.96</v>
      </c>
      <c r="M1056" s="16">
        <f t="shared" si="96"/>
        <v>-4.0420371867421201E-3</v>
      </c>
      <c r="N1056" s="16">
        <f t="shared" si="97"/>
        <v>-4.0420371867421201E-3</v>
      </c>
      <c r="O1056" s="18">
        <v>76.260000000000005</v>
      </c>
      <c r="P1056" s="16">
        <f t="shared" si="98"/>
        <v>8.0634500991407787E-3</v>
      </c>
      <c r="Q1056" s="16">
        <f t="shared" si="99"/>
        <v>0</v>
      </c>
      <c r="R1056" s="18">
        <v>20.5</v>
      </c>
      <c r="S1056" s="16">
        <f t="shared" si="100"/>
        <v>1.334651507661877E-2</v>
      </c>
      <c r="T1056" s="16">
        <f t="shared" si="101"/>
        <v>0</v>
      </c>
    </row>
    <row r="1057" spans="11:20" x14ac:dyDescent="0.3">
      <c r="K1057" s="3">
        <v>43942</v>
      </c>
      <c r="L1057" s="18">
        <v>35.840000000000003</v>
      </c>
      <c r="M1057" s="16">
        <f t="shared" si="96"/>
        <v>-3.0303030303030276E-2</v>
      </c>
      <c r="N1057" s="16">
        <f t="shared" si="97"/>
        <v>-3.0303030303030276E-2</v>
      </c>
      <c r="O1057" s="18">
        <v>73.77</v>
      </c>
      <c r="P1057" s="16">
        <f t="shared" si="98"/>
        <v>-3.2651455546813701E-2</v>
      </c>
      <c r="Q1057" s="16">
        <f t="shared" si="99"/>
        <v>-3.2651455546813701E-2</v>
      </c>
      <c r="R1057" s="18">
        <v>19.77</v>
      </c>
      <c r="S1057" s="16">
        <f t="shared" si="100"/>
        <v>-3.5609756097561007E-2</v>
      </c>
      <c r="T1057" s="16">
        <f t="shared" si="101"/>
        <v>-3.5609756097561007E-2</v>
      </c>
    </row>
    <row r="1058" spans="11:20" x14ac:dyDescent="0.3">
      <c r="K1058" s="3">
        <v>43943</v>
      </c>
      <c r="L1058" s="18">
        <v>36.35</v>
      </c>
      <c r="M1058" s="16">
        <f t="shared" si="96"/>
        <v>1.4229910714285587E-2</v>
      </c>
      <c r="N1058" s="16">
        <f t="shared" si="97"/>
        <v>0</v>
      </c>
      <c r="O1058" s="18">
        <v>74.87</v>
      </c>
      <c r="P1058" s="16">
        <f t="shared" si="98"/>
        <v>1.4911210519181317E-2</v>
      </c>
      <c r="Q1058" s="16">
        <f t="shared" si="99"/>
        <v>0</v>
      </c>
      <c r="R1058" s="18">
        <v>19.82</v>
      </c>
      <c r="S1058" s="16">
        <f t="shared" si="100"/>
        <v>2.5290844714214167E-3</v>
      </c>
      <c r="T1058" s="16">
        <f t="shared" si="101"/>
        <v>0</v>
      </c>
    </row>
    <row r="1059" spans="11:20" x14ac:dyDescent="0.3">
      <c r="K1059" s="3">
        <v>43944</v>
      </c>
      <c r="L1059" s="18">
        <v>36.729999999999997</v>
      </c>
      <c r="M1059" s="16">
        <f t="shared" si="96"/>
        <v>1.0453920220082402E-2</v>
      </c>
      <c r="N1059" s="16">
        <f t="shared" si="97"/>
        <v>0</v>
      </c>
      <c r="O1059" s="18">
        <v>75.739999999999995</v>
      </c>
      <c r="P1059" s="16">
        <f t="shared" si="98"/>
        <v>1.1620141578736254E-2</v>
      </c>
      <c r="Q1059" s="16">
        <f t="shared" si="99"/>
        <v>0</v>
      </c>
      <c r="R1059" s="18">
        <v>20.04</v>
      </c>
      <c r="S1059" s="16">
        <f t="shared" si="100"/>
        <v>1.1099899091826293E-2</v>
      </c>
      <c r="T1059" s="16">
        <f t="shared" si="101"/>
        <v>0</v>
      </c>
    </row>
    <row r="1060" spans="11:20" x14ac:dyDescent="0.3">
      <c r="K1060" s="3">
        <v>43945</v>
      </c>
      <c r="L1060" s="18">
        <v>36.06</v>
      </c>
      <c r="M1060" s="16">
        <f t="shared" si="96"/>
        <v>-1.8241219711407464E-2</v>
      </c>
      <c r="N1060" s="16">
        <f t="shared" si="97"/>
        <v>-1.8241219711407464E-2</v>
      </c>
      <c r="O1060" s="18">
        <v>73.69</v>
      </c>
      <c r="P1060" s="16">
        <f t="shared" si="98"/>
        <v>-2.7066279376815383E-2</v>
      </c>
      <c r="Q1060" s="16">
        <f t="shared" si="99"/>
        <v>-2.7066279376815383E-2</v>
      </c>
      <c r="R1060" s="18">
        <v>19.61</v>
      </c>
      <c r="S1060" s="16">
        <f t="shared" si="100"/>
        <v>-2.145708582834327E-2</v>
      </c>
      <c r="T1060" s="16">
        <f t="shared" si="101"/>
        <v>-2.145708582834327E-2</v>
      </c>
    </row>
    <row r="1061" spans="11:20" x14ac:dyDescent="0.3">
      <c r="K1061" s="3">
        <v>43948</v>
      </c>
      <c r="L1061" s="18">
        <v>36.549999999999997</v>
      </c>
      <c r="M1061" s="16">
        <f t="shared" si="96"/>
        <v>1.3588463671658113E-2</v>
      </c>
      <c r="N1061" s="16">
        <f t="shared" si="97"/>
        <v>0</v>
      </c>
      <c r="O1061" s="18">
        <v>74.040000000000006</v>
      </c>
      <c r="P1061" s="16">
        <f t="shared" si="98"/>
        <v>4.7496268150359899E-3</v>
      </c>
      <c r="Q1061" s="16">
        <f t="shared" si="99"/>
        <v>0</v>
      </c>
      <c r="R1061" s="18">
        <v>19.579999999999998</v>
      </c>
      <c r="S1061" s="16">
        <f t="shared" si="100"/>
        <v>-1.5298317185110655E-3</v>
      </c>
      <c r="T1061" s="16">
        <f t="shared" si="101"/>
        <v>-1.5298317185110655E-3</v>
      </c>
    </row>
    <row r="1062" spans="11:20" x14ac:dyDescent="0.3">
      <c r="K1062" s="3">
        <v>43949</v>
      </c>
      <c r="L1062" s="18">
        <v>36.76</v>
      </c>
      <c r="M1062" s="16">
        <f t="shared" si="96"/>
        <v>5.745554035567757E-3</v>
      </c>
      <c r="N1062" s="16">
        <f t="shared" si="97"/>
        <v>0</v>
      </c>
      <c r="O1062" s="18">
        <v>74.599999999999994</v>
      </c>
      <c r="P1062" s="16">
        <f t="shared" si="98"/>
        <v>7.5634792004319884E-3</v>
      </c>
      <c r="Q1062" s="16">
        <f t="shared" si="99"/>
        <v>0</v>
      </c>
      <c r="R1062" s="18">
        <v>19.66</v>
      </c>
      <c r="S1062" s="16">
        <f t="shared" si="100"/>
        <v>4.0858018386109585E-3</v>
      </c>
      <c r="T1062" s="16">
        <f t="shared" si="101"/>
        <v>0</v>
      </c>
    </row>
    <row r="1063" spans="11:20" x14ac:dyDescent="0.3">
      <c r="K1063" s="3">
        <v>43950</v>
      </c>
      <c r="L1063" s="18">
        <v>37.35</v>
      </c>
      <c r="M1063" s="16">
        <f t="shared" si="96"/>
        <v>1.6050054406964165E-2</v>
      </c>
      <c r="N1063" s="16">
        <f t="shared" si="97"/>
        <v>0</v>
      </c>
      <c r="O1063" s="18">
        <v>75.510000000000005</v>
      </c>
      <c r="P1063" s="16">
        <f t="shared" si="98"/>
        <v>1.2198391420911614E-2</v>
      </c>
      <c r="Q1063" s="16">
        <f t="shared" si="99"/>
        <v>0</v>
      </c>
      <c r="R1063" s="18">
        <v>19.78</v>
      </c>
      <c r="S1063" s="16">
        <f t="shared" si="100"/>
        <v>6.1037639877925542E-3</v>
      </c>
      <c r="T1063" s="16">
        <f t="shared" si="101"/>
        <v>0</v>
      </c>
    </row>
    <row r="1064" spans="11:20" x14ac:dyDescent="0.3">
      <c r="K1064" s="3">
        <v>43951</v>
      </c>
      <c r="L1064" s="18">
        <v>38.56</v>
      </c>
      <c r="M1064" s="16">
        <f t="shared" si="96"/>
        <v>3.2396251673360021E-2</v>
      </c>
      <c r="N1064" s="16">
        <f t="shared" si="97"/>
        <v>0</v>
      </c>
      <c r="O1064" s="18">
        <v>77.510000000000005</v>
      </c>
      <c r="P1064" s="16">
        <f t="shared" si="98"/>
        <v>2.6486558071778576E-2</v>
      </c>
      <c r="Q1064" s="16">
        <f t="shared" si="99"/>
        <v>0</v>
      </c>
      <c r="R1064" s="18">
        <v>20.12</v>
      </c>
      <c r="S1064" s="16">
        <f t="shared" si="100"/>
        <v>1.7189079878665359E-2</v>
      </c>
      <c r="T1064" s="16">
        <f t="shared" si="101"/>
        <v>0</v>
      </c>
    </row>
    <row r="1065" spans="11:20" x14ac:dyDescent="0.3">
      <c r="K1065" s="3">
        <v>43955</v>
      </c>
      <c r="L1065" s="18">
        <v>36.549999999999997</v>
      </c>
      <c r="M1065" s="16">
        <f t="shared" si="96"/>
        <v>-5.2126556016597658E-2</v>
      </c>
      <c r="N1065" s="16">
        <f t="shared" si="97"/>
        <v>-5.2126556016597658E-2</v>
      </c>
      <c r="O1065" s="18">
        <v>73.959999999999994</v>
      </c>
      <c r="P1065" s="16">
        <f t="shared" si="98"/>
        <v>-4.5800541865565925E-2</v>
      </c>
      <c r="Q1065" s="16">
        <f t="shared" si="99"/>
        <v>-4.5800541865565925E-2</v>
      </c>
      <c r="R1065" s="18">
        <v>19.440000000000001</v>
      </c>
      <c r="S1065" s="16">
        <f t="shared" si="100"/>
        <v>-3.379721669980118E-2</v>
      </c>
      <c r="T1065" s="16">
        <f t="shared" si="101"/>
        <v>-3.379721669980118E-2</v>
      </c>
    </row>
    <row r="1066" spans="11:20" x14ac:dyDescent="0.3">
      <c r="K1066" s="3">
        <v>43956</v>
      </c>
      <c r="L1066" s="18">
        <v>36.25</v>
      </c>
      <c r="M1066" s="16">
        <f t="shared" si="96"/>
        <v>-8.2079343365252244E-3</v>
      </c>
      <c r="N1066" s="16">
        <f t="shared" si="97"/>
        <v>-8.2079343365252244E-3</v>
      </c>
      <c r="O1066" s="18">
        <v>73.16</v>
      </c>
      <c r="P1066" s="16">
        <f t="shared" si="98"/>
        <v>-1.0816657652785278E-2</v>
      </c>
      <c r="Q1066" s="16">
        <f t="shared" si="99"/>
        <v>-1.0816657652785278E-2</v>
      </c>
      <c r="R1066" s="18">
        <v>19.2</v>
      </c>
      <c r="S1066" s="16">
        <f t="shared" si="100"/>
        <v>-1.2345679012345734E-2</v>
      </c>
      <c r="T1066" s="16">
        <f t="shared" si="101"/>
        <v>-1.2345679012345734E-2</v>
      </c>
    </row>
    <row r="1067" spans="11:20" x14ac:dyDescent="0.3">
      <c r="K1067" s="3">
        <v>43957</v>
      </c>
      <c r="L1067" s="18">
        <v>36.58</v>
      </c>
      <c r="M1067" s="16">
        <f t="shared" si="96"/>
        <v>9.1034482758620694E-3</v>
      </c>
      <c r="N1067" s="16">
        <f t="shared" si="97"/>
        <v>0</v>
      </c>
      <c r="O1067" s="18">
        <v>73.650000000000006</v>
      </c>
      <c r="P1067" s="16">
        <f t="shared" si="98"/>
        <v>6.6976489885184343E-3</v>
      </c>
      <c r="Q1067" s="16">
        <f t="shared" si="99"/>
        <v>0</v>
      </c>
      <c r="R1067" s="18">
        <v>19.260000000000002</v>
      </c>
      <c r="S1067" s="16">
        <f t="shared" si="100"/>
        <v>3.1250000000000444E-3</v>
      </c>
      <c r="T1067" s="16">
        <f t="shared" si="101"/>
        <v>0</v>
      </c>
    </row>
    <row r="1068" spans="11:20" x14ac:dyDescent="0.3">
      <c r="K1068" s="3">
        <v>43958</v>
      </c>
      <c r="L1068" s="18">
        <v>36.229999999999997</v>
      </c>
      <c r="M1068" s="16">
        <f t="shared" si="96"/>
        <v>-9.5680699835976046E-3</v>
      </c>
      <c r="N1068" s="16">
        <f t="shared" si="97"/>
        <v>-9.5680699835976046E-3</v>
      </c>
      <c r="O1068" s="18">
        <v>73.38</v>
      </c>
      <c r="P1068" s="16">
        <f t="shared" si="98"/>
        <v>-3.6659877800409024E-3</v>
      </c>
      <c r="Q1068" s="16">
        <f t="shared" si="99"/>
        <v>-3.6659877800409024E-3</v>
      </c>
      <c r="R1068" s="18">
        <v>19.27</v>
      </c>
      <c r="S1068" s="16">
        <f t="shared" si="100"/>
        <v>5.1921079958461291E-4</v>
      </c>
      <c r="T1068" s="16">
        <f t="shared" si="101"/>
        <v>0</v>
      </c>
    </row>
    <row r="1069" spans="11:20" x14ac:dyDescent="0.3">
      <c r="K1069" s="3">
        <v>43959</v>
      </c>
      <c r="L1069" s="18">
        <v>36.380000000000003</v>
      </c>
      <c r="M1069" s="16">
        <f t="shared" si="96"/>
        <v>4.1402152911953483E-3</v>
      </c>
      <c r="N1069" s="16">
        <f t="shared" si="97"/>
        <v>0</v>
      </c>
      <c r="O1069" s="18">
        <v>73.319999999999993</v>
      </c>
      <c r="P1069" s="16">
        <f t="shared" si="98"/>
        <v>-8.1766148814399475E-4</v>
      </c>
      <c r="Q1069" s="16">
        <f t="shared" si="99"/>
        <v>-8.1766148814399475E-4</v>
      </c>
      <c r="R1069" s="18">
        <v>19.059999999999999</v>
      </c>
      <c r="S1069" s="16">
        <f t="shared" si="100"/>
        <v>-1.089776855215363E-2</v>
      </c>
      <c r="T1069" s="16">
        <f t="shared" si="101"/>
        <v>-1.089776855215363E-2</v>
      </c>
    </row>
    <row r="1070" spans="11:20" x14ac:dyDescent="0.3">
      <c r="K1070" s="3">
        <v>43962</v>
      </c>
      <c r="L1070" s="18">
        <v>36.450000000000003</v>
      </c>
      <c r="M1070" s="16">
        <f t="shared" si="96"/>
        <v>1.9241341396372125E-3</v>
      </c>
      <c r="N1070" s="16">
        <f t="shared" si="97"/>
        <v>0</v>
      </c>
      <c r="O1070" s="18">
        <v>73.44</v>
      </c>
      <c r="P1070" s="16">
        <f t="shared" si="98"/>
        <v>1.6366612111293755E-3</v>
      </c>
      <c r="Q1070" s="16">
        <f t="shared" si="99"/>
        <v>0</v>
      </c>
      <c r="R1070" s="18">
        <v>19</v>
      </c>
      <c r="S1070" s="16">
        <f t="shared" si="100"/>
        <v>-3.1479538300104304E-3</v>
      </c>
      <c r="T1070" s="16">
        <f t="shared" si="101"/>
        <v>-3.1479538300104304E-3</v>
      </c>
    </row>
    <row r="1071" spans="11:20" x14ac:dyDescent="0.3">
      <c r="K1071" s="3">
        <v>43963</v>
      </c>
      <c r="L1071" s="18">
        <v>36.51</v>
      </c>
      <c r="M1071" s="16">
        <f t="shared" si="96"/>
        <v>1.6460905349793276E-3</v>
      </c>
      <c r="N1071" s="16">
        <f t="shared" si="97"/>
        <v>0</v>
      </c>
      <c r="O1071" s="18">
        <v>73.33</v>
      </c>
      <c r="P1071" s="16">
        <f t="shared" si="98"/>
        <v>-1.4978213507624849E-3</v>
      </c>
      <c r="Q1071" s="16">
        <f t="shared" si="99"/>
        <v>-1.4978213507624849E-3</v>
      </c>
      <c r="R1071" s="18">
        <v>18.91</v>
      </c>
      <c r="S1071" s="16">
        <f t="shared" si="100"/>
        <v>-4.7368421052631504E-3</v>
      </c>
      <c r="T1071" s="16">
        <f t="shared" si="101"/>
        <v>-4.7368421052631504E-3</v>
      </c>
    </row>
    <row r="1072" spans="11:20" x14ac:dyDescent="0.3">
      <c r="K1072" s="3">
        <v>43964</v>
      </c>
      <c r="L1072" s="18">
        <v>37.21</v>
      </c>
      <c r="M1072" s="16">
        <f t="shared" si="96"/>
        <v>1.9172829361818744E-2</v>
      </c>
      <c r="N1072" s="16">
        <f t="shared" si="97"/>
        <v>0</v>
      </c>
      <c r="O1072" s="18">
        <v>74.739999999999995</v>
      </c>
      <c r="P1072" s="16">
        <f t="shared" si="98"/>
        <v>1.9228146733942353E-2</v>
      </c>
      <c r="Q1072" s="16">
        <f t="shared" si="99"/>
        <v>0</v>
      </c>
      <c r="R1072" s="18">
        <v>19.3</v>
      </c>
      <c r="S1072" s="16">
        <f t="shared" si="100"/>
        <v>2.0624008461131771E-2</v>
      </c>
      <c r="T1072" s="16">
        <f t="shared" si="101"/>
        <v>0</v>
      </c>
    </row>
    <row r="1073" spans="11:20" x14ac:dyDescent="0.3">
      <c r="K1073" s="3">
        <v>43965</v>
      </c>
      <c r="L1073" s="18">
        <v>36.29</v>
      </c>
      <c r="M1073" s="16">
        <f t="shared" si="96"/>
        <v>-2.4724536414942211E-2</v>
      </c>
      <c r="N1073" s="16">
        <f t="shared" si="97"/>
        <v>-2.4724536414942211E-2</v>
      </c>
      <c r="O1073" s="18">
        <v>74.069999999999993</v>
      </c>
      <c r="P1073" s="16">
        <f t="shared" si="98"/>
        <v>-8.9644099545089784E-3</v>
      </c>
      <c r="Q1073" s="16">
        <f t="shared" si="99"/>
        <v>-8.9644099545089784E-3</v>
      </c>
      <c r="R1073" s="18">
        <v>19.100000000000001</v>
      </c>
      <c r="S1073" s="16">
        <f t="shared" si="100"/>
        <v>-1.0362694300518061E-2</v>
      </c>
      <c r="T1073" s="16">
        <f t="shared" si="101"/>
        <v>-1.0362694300518061E-2</v>
      </c>
    </row>
    <row r="1074" spans="11:20" x14ac:dyDescent="0.3">
      <c r="K1074" s="3">
        <v>43966</v>
      </c>
      <c r="L1074" s="18">
        <v>36.35</v>
      </c>
      <c r="M1074" s="16">
        <f t="shared" si="96"/>
        <v>1.6533480297602487E-3</v>
      </c>
      <c r="N1074" s="16">
        <f t="shared" si="97"/>
        <v>0</v>
      </c>
      <c r="O1074" s="18">
        <v>73.900000000000006</v>
      </c>
      <c r="P1074" s="16">
        <f t="shared" si="98"/>
        <v>-2.2951262319426124E-3</v>
      </c>
      <c r="Q1074" s="16">
        <f t="shared" si="99"/>
        <v>-2.2951262319426124E-3</v>
      </c>
      <c r="R1074" s="18">
        <v>19.059999999999999</v>
      </c>
      <c r="S1074" s="16">
        <f t="shared" si="100"/>
        <v>-2.0942408376964927E-3</v>
      </c>
      <c r="T1074" s="16">
        <f t="shared" si="101"/>
        <v>-2.0942408376964927E-3</v>
      </c>
    </row>
    <row r="1075" spans="11:20" x14ac:dyDescent="0.3">
      <c r="K1075" s="3">
        <v>43969</v>
      </c>
      <c r="L1075" s="18">
        <v>35.04</v>
      </c>
      <c r="M1075" s="16">
        <f t="shared" si="96"/>
        <v>-3.603851444291617E-2</v>
      </c>
      <c r="N1075" s="16">
        <f t="shared" si="97"/>
        <v>-3.603851444291617E-2</v>
      </c>
      <c r="O1075" s="18">
        <v>70.77</v>
      </c>
      <c r="P1075" s="16">
        <f t="shared" si="98"/>
        <v>-4.235453315290949E-2</v>
      </c>
      <c r="Q1075" s="16">
        <f t="shared" si="99"/>
        <v>-4.235453315290949E-2</v>
      </c>
      <c r="R1075" s="18">
        <v>18.43</v>
      </c>
      <c r="S1075" s="16">
        <f t="shared" si="100"/>
        <v>-3.305351521511013E-2</v>
      </c>
      <c r="T1075" s="16">
        <f t="shared" si="101"/>
        <v>-3.305351521511013E-2</v>
      </c>
    </row>
    <row r="1076" spans="11:20" x14ac:dyDescent="0.3">
      <c r="K1076" s="3">
        <v>43970</v>
      </c>
      <c r="L1076" s="18">
        <v>35.43</v>
      </c>
      <c r="M1076" s="16">
        <f t="shared" si="96"/>
        <v>1.1130136986301276E-2</v>
      </c>
      <c r="N1076" s="16">
        <f t="shared" si="97"/>
        <v>0</v>
      </c>
      <c r="O1076" s="18">
        <v>71.430000000000007</v>
      </c>
      <c r="P1076" s="16">
        <f t="shared" si="98"/>
        <v>9.3259855871132835E-3</v>
      </c>
      <c r="Q1076" s="16">
        <f t="shared" si="99"/>
        <v>0</v>
      </c>
      <c r="R1076" s="18">
        <v>18.45</v>
      </c>
      <c r="S1076" s="16">
        <f t="shared" si="100"/>
        <v>1.0851871947910041E-3</v>
      </c>
      <c r="T1076" s="16">
        <f t="shared" si="101"/>
        <v>0</v>
      </c>
    </row>
    <row r="1077" spans="11:20" x14ac:dyDescent="0.3">
      <c r="K1077" s="3">
        <v>43971</v>
      </c>
      <c r="L1077" s="18">
        <v>36.130000000000003</v>
      </c>
      <c r="M1077" s="16">
        <f t="shared" si="96"/>
        <v>1.9757267852102744E-2</v>
      </c>
      <c r="N1077" s="16">
        <f t="shared" si="97"/>
        <v>0</v>
      </c>
      <c r="O1077" s="18">
        <v>72.45</v>
      </c>
      <c r="P1077" s="16">
        <f t="shared" si="98"/>
        <v>1.4279714405711852E-2</v>
      </c>
      <c r="Q1077" s="16">
        <f t="shared" si="99"/>
        <v>0</v>
      </c>
      <c r="R1077" s="18">
        <v>18.7</v>
      </c>
      <c r="S1077" s="16">
        <f t="shared" si="100"/>
        <v>1.3550135501354976E-2</v>
      </c>
      <c r="T1077" s="16">
        <f t="shared" si="101"/>
        <v>0</v>
      </c>
    </row>
    <row r="1078" spans="11:20" x14ac:dyDescent="0.3">
      <c r="K1078" s="3">
        <v>43972</v>
      </c>
      <c r="L1078" s="18">
        <v>36.43</v>
      </c>
      <c r="M1078" s="16">
        <f t="shared" si="96"/>
        <v>8.3033490174369007E-3</v>
      </c>
      <c r="N1078" s="16">
        <f t="shared" si="97"/>
        <v>0</v>
      </c>
      <c r="O1078" s="18">
        <v>73.42</v>
      </c>
      <c r="P1078" s="16">
        <f t="shared" si="98"/>
        <v>1.3388543823326327E-2</v>
      </c>
      <c r="Q1078" s="16">
        <f t="shared" si="99"/>
        <v>0</v>
      </c>
      <c r="R1078" s="18">
        <v>18.71</v>
      </c>
      <c r="S1078" s="16">
        <f t="shared" si="100"/>
        <v>5.3475935828894983E-4</v>
      </c>
      <c r="T1078" s="16">
        <f t="shared" si="101"/>
        <v>0</v>
      </c>
    </row>
    <row r="1079" spans="11:20" x14ac:dyDescent="0.3">
      <c r="K1079" s="3">
        <v>43973</v>
      </c>
      <c r="L1079" s="18">
        <v>36.18</v>
      </c>
      <c r="M1079" s="16">
        <f t="shared" si="96"/>
        <v>-6.8624759813340486E-3</v>
      </c>
      <c r="N1079" s="16">
        <f t="shared" si="97"/>
        <v>-6.8624759813340486E-3</v>
      </c>
      <c r="O1079" s="18">
        <v>73.09</v>
      </c>
      <c r="P1079" s="16">
        <f t="shared" si="98"/>
        <v>-4.4946880958866009E-3</v>
      </c>
      <c r="Q1079" s="16">
        <f t="shared" si="99"/>
        <v>-4.4946880958866009E-3</v>
      </c>
      <c r="R1079" s="18">
        <v>18.63</v>
      </c>
      <c r="S1079" s="16">
        <f t="shared" si="100"/>
        <v>-4.2757883484768611E-3</v>
      </c>
      <c r="T1079" s="16">
        <f t="shared" si="101"/>
        <v>-4.2757883484768611E-3</v>
      </c>
    </row>
    <row r="1080" spans="11:20" x14ac:dyDescent="0.3">
      <c r="K1080" s="3">
        <v>43977</v>
      </c>
      <c r="L1080" s="18">
        <v>36.25</v>
      </c>
      <c r="M1080" s="16">
        <f t="shared" si="96"/>
        <v>1.9347705914869451E-3</v>
      </c>
      <c r="N1080" s="16">
        <f t="shared" si="97"/>
        <v>0</v>
      </c>
      <c r="O1080" s="18">
        <v>73.95</v>
      </c>
      <c r="P1080" s="16">
        <f t="shared" si="98"/>
        <v>1.1766315501436475E-2</v>
      </c>
      <c r="Q1080" s="16">
        <f t="shared" si="99"/>
        <v>0</v>
      </c>
      <c r="R1080" s="18">
        <v>18.84</v>
      </c>
      <c r="S1080" s="16">
        <f t="shared" si="100"/>
        <v>1.1272141706924366E-2</v>
      </c>
      <c r="T1080" s="16">
        <f t="shared" si="101"/>
        <v>0</v>
      </c>
    </row>
    <row r="1081" spans="11:20" x14ac:dyDescent="0.3">
      <c r="K1081" s="3">
        <v>43978</v>
      </c>
      <c r="L1081" s="18">
        <v>37.130000000000003</v>
      </c>
      <c r="M1081" s="16">
        <f t="shared" si="96"/>
        <v>2.4275862068965592E-2</v>
      </c>
      <c r="N1081" s="16">
        <f t="shared" si="97"/>
        <v>0</v>
      </c>
      <c r="O1081" s="18">
        <v>74.23</v>
      </c>
      <c r="P1081" s="16">
        <f t="shared" si="98"/>
        <v>3.7863421230561745E-3</v>
      </c>
      <c r="Q1081" s="16">
        <f t="shared" si="99"/>
        <v>0</v>
      </c>
      <c r="R1081" s="18">
        <v>19.010000000000002</v>
      </c>
      <c r="S1081" s="16">
        <f t="shared" si="100"/>
        <v>9.0233545647560032E-3</v>
      </c>
      <c r="T1081" s="16">
        <f t="shared" si="101"/>
        <v>0</v>
      </c>
    </row>
    <row r="1082" spans="11:20" x14ac:dyDescent="0.3">
      <c r="K1082" s="3">
        <v>43979</v>
      </c>
      <c r="L1082" s="18">
        <v>37.83</v>
      </c>
      <c r="M1082" s="16">
        <f t="shared" si="96"/>
        <v>1.8852679773767811E-2</v>
      </c>
      <c r="N1082" s="16">
        <f t="shared" si="97"/>
        <v>0</v>
      </c>
      <c r="O1082" s="18">
        <v>75.709999999999994</v>
      </c>
      <c r="P1082" s="16">
        <f t="shared" si="98"/>
        <v>1.9938030445911137E-2</v>
      </c>
      <c r="Q1082" s="16">
        <f t="shared" si="99"/>
        <v>0</v>
      </c>
      <c r="R1082" s="18">
        <v>19.23</v>
      </c>
      <c r="S1082" s="16">
        <f t="shared" si="100"/>
        <v>1.1572856391372843E-2</v>
      </c>
      <c r="T1082" s="16">
        <f t="shared" si="101"/>
        <v>0</v>
      </c>
    </row>
    <row r="1083" spans="11:20" x14ac:dyDescent="0.3">
      <c r="K1083" s="3">
        <v>43980</v>
      </c>
      <c r="L1083" s="18">
        <v>38.25</v>
      </c>
      <c r="M1083" s="16">
        <f t="shared" si="96"/>
        <v>1.1102299762093537E-2</v>
      </c>
      <c r="N1083" s="16">
        <f t="shared" si="97"/>
        <v>0</v>
      </c>
      <c r="O1083" s="18">
        <v>76.41</v>
      </c>
      <c r="P1083" s="16">
        <f t="shared" si="98"/>
        <v>9.2458063663980461E-3</v>
      </c>
      <c r="Q1083" s="16">
        <f t="shared" si="99"/>
        <v>0</v>
      </c>
      <c r="R1083" s="18">
        <v>19.5</v>
      </c>
      <c r="S1083" s="16">
        <f t="shared" si="100"/>
        <v>1.4040561622464809E-2</v>
      </c>
      <c r="T1083" s="16">
        <f t="shared" si="101"/>
        <v>0</v>
      </c>
    </row>
    <row r="1084" spans="11:20" x14ac:dyDescent="0.3">
      <c r="K1084" s="3">
        <v>43983</v>
      </c>
      <c r="L1084" s="18">
        <v>39.04</v>
      </c>
      <c r="M1084" s="16">
        <f t="shared" si="96"/>
        <v>2.0653594771241846E-2</v>
      </c>
      <c r="N1084" s="16">
        <f t="shared" si="97"/>
        <v>0</v>
      </c>
      <c r="O1084" s="18">
        <v>79.72</v>
      </c>
      <c r="P1084" s="16">
        <f t="shared" si="98"/>
        <v>4.3318937311870309E-2</v>
      </c>
      <c r="Q1084" s="16">
        <f t="shared" si="99"/>
        <v>0</v>
      </c>
      <c r="R1084" s="18">
        <v>20.02</v>
      </c>
      <c r="S1084" s="16">
        <f t="shared" si="100"/>
        <v>2.6666666666666616E-2</v>
      </c>
      <c r="T1084" s="16">
        <f t="shared" si="101"/>
        <v>0</v>
      </c>
    </row>
    <row r="1085" spans="11:20" x14ac:dyDescent="0.3">
      <c r="K1085" s="3">
        <v>43984</v>
      </c>
      <c r="L1085" s="18">
        <v>39.51</v>
      </c>
      <c r="M1085" s="16">
        <f t="shared" si="96"/>
        <v>1.2038934426229497E-2</v>
      </c>
      <c r="N1085" s="16">
        <f t="shared" si="97"/>
        <v>0</v>
      </c>
      <c r="O1085" s="18">
        <v>80.959999999999994</v>
      </c>
      <c r="P1085" s="16">
        <f t="shared" si="98"/>
        <v>1.5554440541896586E-2</v>
      </c>
      <c r="Q1085" s="16">
        <f t="shared" si="99"/>
        <v>0</v>
      </c>
      <c r="R1085" s="18">
        <v>20.59</v>
      </c>
      <c r="S1085" s="16">
        <f t="shared" si="100"/>
        <v>2.8471528471528451E-2</v>
      </c>
      <c r="T1085" s="16">
        <f t="shared" si="101"/>
        <v>0</v>
      </c>
    </row>
    <row r="1086" spans="11:20" x14ac:dyDescent="0.3">
      <c r="K1086" s="3">
        <v>43985</v>
      </c>
      <c r="L1086" s="18">
        <v>39.75</v>
      </c>
      <c r="M1086" s="16">
        <f t="shared" si="96"/>
        <v>6.0744115413819966E-3</v>
      </c>
      <c r="N1086" s="16">
        <f t="shared" si="97"/>
        <v>0</v>
      </c>
      <c r="O1086" s="18">
        <v>81.08</v>
      </c>
      <c r="P1086" s="16">
        <f t="shared" si="98"/>
        <v>1.4822134387353358E-3</v>
      </c>
      <c r="Q1086" s="16">
        <f t="shared" si="99"/>
        <v>0</v>
      </c>
      <c r="R1086" s="18">
        <v>20.82</v>
      </c>
      <c r="S1086" s="16">
        <f t="shared" si="100"/>
        <v>1.1170471102476931E-2</v>
      </c>
      <c r="T1086" s="16">
        <f t="shared" si="101"/>
        <v>0</v>
      </c>
    </row>
    <row r="1087" spans="11:20" x14ac:dyDescent="0.3">
      <c r="K1087" s="3">
        <v>43986</v>
      </c>
      <c r="L1087" s="18">
        <v>39.81</v>
      </c>
      <c r="M1087" s="16">
        <f t="shared" si="96"/>
        <v>1.5094339622641062E-3</v>
      </c>
      <c r="N1087" s="16">
        <f t="shared" si="97"/>
        <v>0</v>
      </c>
      <c r="O1087" s="18">
        <v>80.97</v>
      </c>
      <c r="P1087" s="16">
        <f t="shared" si="98"/>
        <v>-1.3566847557967554E-3</v>
      </c>
      <c r="Q1087" s="16">
        <f t="shared" si="99"/>
        <v>-1.3566847557967554E-3</v>
      </c>
      <c r="R1087" s="18">
        <v>20.76</v>
      </c>
      <c r="S1087" s="16">
        <f t="shared" si="100"/>
        <v>-2.8818443804033977E-3</v>
      </c>
      <c r="T1087" s="16">
        <f t="shared" si="101"/>
        <v>-2.8818443804033977E-3</v>
      </c>
    </row>
    <row r="1088" spans="11:20" x14ac:dyDescent="0.3">
      <c r="K1088" s="3">
        <v>43987</v>
      </c>
      <c r="L1088" s="18">
        <v>40.46</v>
      </c>
      <c r="M1088" s="16">
        <f t="shared" si="96"/>
        <v>1.632755589047985E-2</v>
      </c>
      <c r="N1088" s="16">
        <f t="shared" si="97"/>
        <v>0</v>
      </c>
      <c r="O1088" s="18">
        <v>82.96</v>
      </c>
      <c r="P1088" s="16">
        <f t="shared" si="98"/>
        <v>2.4577003828578414E-2</v>
      </c>
      <c r="Q1088" s="16">
        <f t="shared" si="99"/>
        <v>0</v>
      </c>
      <c r="R1088" s="18">
        <v>21.25</v>
      </c>
      <c r="S1088" s="16">
        <f t="shared" si="100"/>
        <v>2.3603082851637591E-2</v>
      </c>
      <c r="T1088" s="16">
        <f t="shared" si="101"/>
        <v>0</v>
      </c>
    </row>
    <row r="1089" spans="11:20" x14ac:dyDescent="0.3">
      <c r="K1089" s="3">
        <v>43990</v>
      </c>
      <c r="L1089" s="18">
        <v>40.5</v>
      </c>
      <c r="M1089" s="16">
        <f t="shared" si="96"/>
        <v>9.8863074641619697E-4</v>
      </c>
      <c r="N1089" s="16">
        <f t="shared" si="97"/>
        <v>0</v>
      </c>
      <c r="O1089" s="18">
        <v>82.53</v>
      </c>
      <c r="P1089" s="16">
        <f t="shared" si="98"/>
        <v>-5.183220829315216E-3</v>
      </c>
      <c r="Q1089" s="16">
        <f t="shared" si="99"/>
        <v>-5.183220829315216E-3</v>
      </c>
      <c r="R1089" s="18">
        <v>21.49</v>
      </c>
      <c r="S1089" s="16">
        <f t="shared" si="100"/>
        <v>1.1294117647058677E-2</v>
      </c>
      <c r="T1089" s="16">
        <f t="shared" si="101"/>
        <v>0</v>
      </c>
    </row>
    <row r="1090" spans="11:20" x14ac:dyDescent="0.3">
      <c r="K1090" s="3">
        <v>43991</v>
      </c>
      <c r="L1090" s="18">
        <v>39.909999999999997</v>
      </c>
      <c r="M1090" s="16">
        <f t="shared" si="96"/>
        <v>-1.456790123456797E-2</v>
      </c>
      <c r="N1090" s="16">
        <f t="shared" si="97"/>
        <v>-1.456790123456797E-2</v>
      </c>
      <c r="O1090" s="18">
        <v>81.88</v>
      </c>
      <c r="P1090" s="16">
        <f t="shared" si="98"/>
        <v>-7.8759239064583042E-3</v>
      </c>
      <c r="Q1090" s="16">
        <f t="shared" si="99"/>
        <v>-7.8759239064583042E-3</v>
      </c>
      <c r="R1090" s="18">
        <v>21.28</v>
      </c>
      <c r="S1090" s="16">
        <f t="shared" si="100"/>
        <v>-9.7719869706839324E-3</v>
      </c>
      <c r="T1090" s="16">
        <f t="shared" si="101"/>
        <v>-9.7719869706839324E-3</v>
      </c>
    </row>
    <row r="1091" spans="11:20" x14ac:dyDescent="0.3">
      <c r="K1091" s="3">
        <v>43992</v>
      </c>
      <c r="L1091" s="18">
        <v>39.99</v>
      </c>
      <c r="M1091" s="16">
        <f t="shared" si="96"/>
        <v>2.0045101478327609E-3</v>
      </c>
      <c r="N1091" s="16">
        <f t="shared" si="97"/>
        <v>0</v>
      </c>
      <c r="O1091" s="18">
        <v>82.7</v>
      </c>
      <c r="P1091" s="16">
        <f t="shared" si="98"/>
        <v>1.0014655593551636E-2</v>
      </c>
      <c r="Q1091" s="16">
        <f t="shared" si="99"/>
        <v>0</v>
      </c>
      <c r="R1091" s="18">
        <v>21.37</v>
      </c>
      <c r="S1091" s="16">
        <f t="shared" si="100"/>
        <v>4.2293233082706383E-3</v>
      </c>
      <c r="T1091" s="16">
        <f t="shared" si="101"/>
        <v>0</v>
      </c>
    </row>
    <row r="1092" spans="11:20" x14ac:dyDescent="0.3">
      <c r="K1092" s="3">
        <v>43993</v>
      </c>
      <c r="L1092" s="18">
        <v>39.19</v>
      </c>
      <c r="M1092" s="16">
        <f t="shared" ref="M1092:M1155" si="102">L1092/L1091-1</f>
        <v>-2.0005001250312682E-2</v>
      </c>
      <c r="N1092" s="16">
        <f t="shared" ref="N1092:N1155" si="103">IF(M1092&gt;0,0,M1092)</f>
        <v>-2.0005001250312682E-2</v>
      </c>
      <c r="O1092" s="18">
        <v>81.41</v>
      </c>
      <c r="P1092" s="16">
        <f t="shared" ref="P1092:P1155" si="104">O1092/O1091-1</f>
        <v>-1.5598548972188708E-2</v>
      </c>
      <c r="Q1092" s="16">
        <f t="shared" ref="Q1092:Q1155" si="105">IF(P1092&gt;0,0,P1092)</f>
        <v>-1.5598548972188708E-2</v>
      </c>
      <c r="R1092" s="18">
        <v>21.17</v>
      </c>
      <c r="S1092" s="16">
        <f t="shared" ref="S1092:S1155" si="106">R1092/R1091-1</f>
        <v>-9.3589143659335017E-3</v>
      </c>
      <c r="T1092" s="16">
        <f t="shared" ref="T1092:T1155" si="107">IF(S1092&gt;0,0,S1092)</f>
        <v>-9.3589143659335017E-3</v>
      </c>
    </row>
    <row r="1093" spans="11:20" x14ac:dyDescent="0.3">
      <c r="K1093" s="3">
        <v>43994</v>
      </c>
      <c r="L1093" s="18">
        <v>39.44</v>
      </c>
      <c r="M1093" s="16">
        <f t="shared" si="102"/>
        <v>6.3791783618269982E-3</v>
      </c>
      <c r="N1093" s="16">
        <f t="shared" si="103"/>
        <v>0</v>
      </c>
      <c r="O1093" s="18">
        <v>81.86</v>
      </c>
      <c r="P1093" s="16">
        <f t="shared" si="104"/>
        <v>5.5275764648077264E-3</v>
      </c>
      <c r="Q1093" s="16">
        <f t="shared" si="105"/>
        <v>0</v>
      </c>
      <c r="R1093" s="18">
        <v>21.15</v>
      </c>
      <c r="S1093" s="16">
        <f t="shared" si="106"/>
        <v>-9.4473311289577921E-4</v>
      </c>
      <c r="T1093" s="16">
        <f t="shared" si="107"/>
        <v>-9.4473311289577921E-4</v>
      </c>
    </row>
    <row r="1094" spans="11:20" x14ac:dyDescent="0.3">
      <c r="K1094" s="3">
        <v>43997</v>
      </c>
      <c r="L1094" s="18">
        <v>38.83</v>
      </c>
      <c r="M1094" s="16">
        <f t="shared" si="102"/>
        <v>-1.5466531440162301E-2</v>
      </c>
      <c r="N1094" s="16">
        <f t="shared" si="103"/>
        <v>-1.5466531440162301E-2</v>
      </c>
      <c r="O1094" s="18">
        <v>81</v>
      </c>
      <c r="P1094" s="16">
        <f t="shared" si="104"/>
        <v>-1.0505741509894917E-2</v>
      </c>
      <c r="Q1094" s="16">
        <f t="shared" si="105"/>
        <v>-1.0505741509894917E-2</v>
      </c>
      <c r="R1094" s="18">
        <v>21.09</v>
      </c>
      <c r="S1094" s="16">
        <f t="shared" si="106"/>
        <v>-2.8368794326240065E-3</v>
      </c>
      <c r="T1094" s="16">
        <f t="shared" si="107"/>
        <v>-2.8368794326240065E-3</v>
      </c>
    </row>
    <row r="1095" spans="11:20" x14ac:dyDescent="0.3">
      <c r="K1095" s="3">
        <v>43998</v>
      </c>
      <c r="L1095" s="18">
        <v>39.17</v>
      </c>
      <c r="M1095" s="16">
        <f t="shared" si="102"/>
        <v>8.7561164048417517E-3</v>
      </c>
      <c r="N1095" s="16">
        <f t="shared" si="103"/>
        <v>0</v>
      </c>
      <c r="O1095" s="18">
        <v>81.25</v>
      </c>
      <c r="P1095" s="16">
        <f t="shared" si="104"/>
        <v>3.0864197530864335E-3</v>
      </c>
      <c r="Q1095" s="16">
        <f t="shared" si="105"/>
        <v>0</v>
      </c>
      <c r="R1095" s="18">
        <v>21.11</v>
      </c>
      <c r="S1095" s="16">
        <f t="shared" si="106"/>
        <v>9.4831673779038894E-4</v>
      </c>
      <c r="T1095" s="16">
        <f t="shared" si="107"/>
        <v>0</v>
      </c>
    </row>
    <row r="1096" spans="11:20" x14ac:dyDescent="0.3">
      <c r="K1096" s="3">
        <v>43999</v>
      </c>
      <c r="L1096" s="18">
        <v>39.24</v>
      </c>
      <c r="M1096" s="16">
        <f t="shared" si="102"/>
        <v>1.7870819504723912E-3</v>
      </c>
      <c r="N1096" s="16">
        <f t="shared" si="103"/>
        <v>0</v>
      </c>
      <c r="O1096" s="18">
        <v>81.3</v>
      </c>
      <c r="P1096" s="16">
        <f t="shared" si="104"/>
        <v>6.1538461538468425E-4</v>
      </c>
      <c r="Q1096" s="16">
        <f t="shared" si="105"/>
        <v>0</v>
      </c>
      <c r="R1096" s="18">
        <v>21.4</v>
      </c>
      <c r="S1096" s="16">
        <f t="shared" si="106"/>
        <v>1.3737565135007124E-2</v>
      </c>
      <c r="T1096" s="16">
        <f t="shared" si="107"/>
        <v>0</v>
      </c>
    </row>
    <row r="1097" spans="11:20" x14ac:dyDescent="0.3">
      <c r="K1097" s="3">
        <v>44000</v>
      </c>
      <c r="L1097" s="18">
        <v>39.85</v>
      </c>
      <c r="M1097" s="16">
        <f t="shared" si="102"/>
        <v>1.5545361875637154E-2</v>
      </c>
      <c r="N1097" s="16">
        <f t="shared" si="103"/>
        <v>0</v>
      </c>
      <c r="O1097" s="18">
        <v>82.39</v>
      </c>
      <c r="P1097" s="16">
        <f t="shared" si="104"/>
        <v>1.3407134071340865E-2</v>
      </c>
      <c r="Q1097" s="16">
        <f t="shared" si="105"/>
        <v>0</v>
      </c>
      <c r="R1097" s="18">
        <v>21.7</v>
      </c>
      <c r="S1097" s="16">
        <f t="shared" si="106"/>
        <v>1.4018691588784993E-2</v>
      </c>
      <c r="T1097" s="16">
        <f t="shared" si="107"/>
        <v>0</v>
      </c>
    </row>
    <row r="1098" spans="11:20" x14ac:dyDescent="0.3">
      <c r="K1098" s="3">
        <v>44001</v>
      </c>
      <c r="L1098" s="18">
        <v>40.340000000000003</v>
      </c>
      <c r="M1098" s="16">
        <f t="shared" si="102"/>
        <v>1.2296110414052652E-2</v>
      </c>
      <c r="N1098" s="16">
        <f t="shared" si="103"/>
        <v>0</v>
      </c>
      <c r="O1098" s="18">
        <v>83.5</v>
      </c>
      <c r="P1098" s="16">
        <f t="shared" si="104"/>
        <v>1.3472508799611704E-2</v>
      </c>
      <c r="Q1098" s="16">
        <f t="shared" si="105"/>
        <v>0</v>
      </c>
      <c r="R1098" s="18">
        <v>22.04</v>
      </c>
      <c r="S1098" s="16">
        <f t="shared" si="106"/>
        <v>1.5668202764977046E-2</v>
      </c>
      <c r="T1098" s="16">
        <f t="shared" si="107"/>
        <v>0</v>
      </c>
    </row>
    <row r="1099" spans="11:20" x14ac:dyDescent="0.3">
      <c r="K1099" s="3">
        <v>44004</v>
      </c>
      <c r="L1099" s="18">
        <v>40.64</v>
      </c>
      <c r="M1099" s="16">
        <f t="shared" si="102"/>
        <v>7.4367873078828861E-3</v>
      </c>
      <c r="N1099" s="16">
        <f t="shared" si="103"/>
        <v>0</v>
      </c>
      <c r="O1099" s="18">
        <v>84.56</v>
      </c>
      <c r="P1099" s="16">
        <f t="shared" si="104"/>
        <v>1.2694610778443138E-2</v>
      </c>
      <c r="Q1099" s="16">
        <f t="shared" si="105"/>
        <v>0</v>
      </c>
      <c r="R1099" s="18">
        <v>22.38</v>
      </c>
      <c r="S1099" s="16">
        <f t="shared" si="106"/>
        <v>1.5426497277676976E-2</v>
      </c>
      <c r="T1099" s="16">
        <f t="shared" si="107"/>
        <v>0</v>
      </c>
    </row>
    <row r="1100" spans="11:20" x14ac:dyDescent="0.3">
      <c r="K1100" s="3">
        <v>44005</v>
      </c>
      <c r="L1100" s="18">
        <v>41.28</v>
      </c>
      <c r="M1100" s="16">
        <f t="shared" si="102"/>
        <v>1.5748031496062964E-2</v>
      </c>
      <c r="N1100" s="16">
        <f t="shared" si="103"/>
        <v>0</v>
      </c>
      <c r="O1100" s="18">
        <v>85.36</v>
      </c>
      <c r="P1100" s="16">
        <f t="shared" si="104"/>
        <v>9.4607379375590828E-3</v>
      </c>
      <c r="Q1100" s="16">
        <f t="shared" si="105"/>
        <v>0</v>
      </c>
      <c r="R1100" s="18">
        <v>22.91</v>
      </c>
      <c r="S1100" s="16">
        <f t="shared" si="106"/>
        <v>2.3681858802502287E-2</v>
      </c>
      <c r="T1100" s="16">
        <f t="shared" si="107"/>
        <v>0</v>
      </c>
    </row>
    <row r="1101" spans="11:20" x14ac:dyDescent="0.3">
      <c r="K1101" s="3">
        <v>44006</v>
      </c>
      <c r="L1101" s="18">
        <v>40.56</v>
      </c>
      <c r="M1101" s="16">
        <f t="shared" si="102"/>
        <v>-1.7441860465116199E-2</v>
      </c>
      <c r="N1101" s="16">
        <f t="shared" si="103"/>
        <v>-1.7441860465116199E-2</v>
      </c>
      <c r="O1101" s="18">
        <v>84.08</v>
      </c>
      <c r="P1101" s="16">
        <f t="shared" si="104"/>
        <v>-1.4995313964386137E-2</v>
      </c>
      <c r="Q1101" s="16">
        <f t="shared" si="105"/>
        <v>-1.4995313964386137E-2</v>
      </c>
      <c r="R1101" s="18">
        <v>22.53</v>
      </c>
      <c r="S1101" s="16">
        <f t="shared" si="106"/>
        <v>-1.6586643387167088E-2</v>
      </c>
      <c r="T1101" s="16">
        <f t="shared" si="107"/>
        <v>-1.6586643387167088E-2</v>
      </c>
    </row>
    <row r="1102" spans="11:20" x14ac:dyDescent="0.3">
      <c r="K1102" s="3">
        <v>44007</v>
      </c>
      <c r="L1102" s="18">
        <v>40.47</v>
      </c>
      <c r="M1102" s="16">
        <f t="shared" si="102"/>
        <v>-2.2189349112426981E-3</v>
      </c>
      <c r="N1102" s="16">
        <f t="shared" si="103"/>
        <v>-2.2189349112426981E-3</v>
      </c>
      <c r="O1102" s="18">
        <v>84.84</v>
      </c>
      <c r="P1102" s="16">
        <f t="shared" si="104"/>
        <v>9.0390104662227966E-3</v>
      </c>
      <c r="Q1102" s="16">
        <f t="shared" si="105"/>
        <v>0</v>
      </c>
      <c r="R1102" s="18">
        <v>22.67</v>
      </c>
      <c r="S1102" s="16">
        <f t="shared" si="106"/>
        <v>6.2139369729250493E-3</v>
      </c>
      <c r="T1102" s="16">
        <f t="shared" si="107"/>
        <v>0</v>
      </c>
    </row>
    <row r="1103" spans="11:20" x14ac:dyDescent="0.3">
      <c r="K1103" s="3">
        <v>44008</v>
      </c>
      <c r="L1103" s="18">
        <v>40.89</v>
      </c>
      <c r="M1103" s="16">
        <f t="shared" si="102"/>
        <v>1.0378057820607856E-2</v>
      </c>
      <c r="N1103" s="16">
        <f t="shared" si="103"/>
        <v>0</v>
      </c>
      <c r="O1103" s="18">
        <v>85.22</v>
      </c>
      <c r="P1103" s="16">
        <f t="shared" si="104"/>
        <v>4.4790193305044301E-3</v>
      </c>
      <c r="Q1103" s="16">
        <f t="shared" si="105"/>
        <v>0</v>
      </c>
      <c r="R1103" s="18">
        <v>22.67</v>
      </c>
      <c r="S1103" s="16">
        <f t="shared" si="106"/>
        <v>0</v>
      </c>
      <c r="T1103" s="16">
        <f t="shared" si="107"/>
        <v>0</v>
      </c>
    </row>
    <row r="1104" spans="11:20" x14ac:dyDescent="0.3">
      <c r="K1104" s="3">
        <v>44011</v>
      </c>
      <c r="L1104" s="18">
        <v>40.549999999999997</v>
      </c>
      <c r="M1104" s="16">
        <f t="shared" si="102"/>
        <v>-8.3149914404501146E-3</v>
      </c>
      <c r="N1104" s="16">
        <f t="shared" si="103"/>
        <v>-8.3149914404501146E-3</v>
      </c>
      <c r="O1104" s="18">
        <v>84.07</v>
      </c>
      <c r="P1104" s="16">
        <f t="shared" si="104"/>
        <v>-1.3494484862708322E-2</v>
      </c>
      <c r="Q1104" s="16">
        <f t="shared" si="105"/>
        <v>-1.3494484862708322E-2</v>
      </c>
      <c r="R1104" s="18">
        <v>22.26</v>
      </c>
      <c r="S1104" s="16">
        <f t="shared" si="106"/>
        <v>-1.8085575650639618E-2</v>
      </c>
      <c r="T1104" s="16">
        <f t="shared" si="107"/>
        <v>-1.8085575650639618E-2</v>
      </c>
    </row>
    <row r="1105" spans="11:20" x14ac:dyDescent="0.3">
      <c r="K1105" s="3">
        <v>44012</v>
      </c>
      <c r="L1105" s="18">
        <v>40.56</v>
      </c>
      <c r="M1105" s="16">
        <f t="shared" si="102"/>
        <v>2.466091245376667E-4</v>
      </c>
      <c r="N1105" s="16">
        <f t="shared" si="103"/>
        <v>0</v>
      </c>
      <c r="O1105" s="18">
        <v>84.06</v>
      </c>
      <c r="P1105" s="16">
        <f t="shared" si="104"/>
        <v>-1.1894849530147411E-4</v>
      </c>
      <c r="Q1105" s="16">
        <f t="shared" si="105"/>
        <v>-1.1894849530147411E-4</v>
      </c>
      <c r="R1105" s="18">
        <v>22.2</v>
      </c>
      <c r="S1105" s="16">
        <f t="shared" si="106"/>
        <v>-2.6954177897574594E-3</v>
      </c>
      <c r="T1105" s="16">
        <f t="shared" si="107"/>
        <v>-2.6954177897574594E-3</v>
      </c>
    </row>
    <row r="1106" spans="11:20" x14ac:dyDescent="0.3">
      <c r="K1106" s="3">
        <v>44013</v>
      </c>
      <c r="L1106" s="18">
        <v>40.9</v>
      </c>
      <c r="M1106" s="16">
        <f t="shared" si="102"/>
        <v>8.3826429980276007E-3</v>
      </c>
      <c r="N1106" s="16">
        <f t="shared" si="103"/>
        <v>0</v>
      </c>
      <c r="O1106" s="18">
        <v>84.58</v>
      </c>
      <c r="P1106" s="16">
        <f t="shared" si="104"/>
        <v>6.1860575779204563E-3</v>
      </c>
      <c r="Q1106" s="16">
        <f t="shared" si="105"/>
        <v>0</v>
      </c>
      <c r="R1106" s="18">
        <v>22.28</v>
      </c>
      <c r="S1106" s="16">
        <f t="shared" si="106"/>
        <v>3.6036036036037888E-3</v>
      </c>
      <c r="T1106" s="16">
        <f t="shared" si="107"/>
        <v>0</v>
      </c>
    </row>
    <row r="1107" spans="11:20" x14ac:dyDescent="0.3">
      <c r="K1107" s="3">
        <v>44014</v>
      </c>
      <c r="L1107" s="18">
        <v>41.35</v>
      </c>
      <c r="M1107" s="16">
        <f t="shared" si="102"/>
        <v>1.1002444987775029E-2</v>
      </c>
      <c r="N1107" s="16">
        <f t="shared" si="103"/>
        <v>0</v>
      </c>
      <c r="O1107" s="18">
        <v>86.05</v>
      </c>
      <c r="P1107" s="16">
        <f t="shared" si="104"/>
        <v>1.7379995270749626E-2</v>
      </c>
      <c r="Q1107" s="16">
        <f t="shared" si="105"/>
        <v>0</v>
      </c>
      <c r="R1107" s="18">
        <v>22.49</v>
      </c>
      <c r="S1107" s="16">
        <f t="shared" si="106"/>
        <v>9.4254937163373853E-3</v>
      </c>
      <c r="T1107" s="16">
        <f t="shared" si="107"/>
        <v>0</v>
      </c>
    </row>
    <row r="1108" spans="11:20" x14ac:dyDescent="0.3">
      <c r="K1108" s="3">
        <v>44015</v>
      </c>
      <c r="L1108" s="18">
        <v>41.59</v>
      </c>
      <c r="M1108" s="16">
        <f t="shared" si="102"/>
        <v>5.8041112454656485E-3</v>
      </c>
      <c r="N1108" s="16">
        <f t="shared" si="103"/>
        <v>0</v>
      </c>
      <c r="O1108" s="18">
        <v>86.54</v>
      </c>
      <c r="P1108" s="16">
        <f t="shared" si="104"/>
        <v>5.6943637420105997E-3</v>
      </c>
      <c r="Q1108" s="16">
        <f t="shared" si="105"/>
        <v>0</v>
      </c>
      <c r="R1108" s="18">
        <v>22.57</v>
      </c>
      <c r="S1108" s="16">
        <f t="shared" si="106"/>
        <v>3.5571365051134674E-3</v>
      </c>
      <c r="T1108" s="16">
        <f t="shared" si="107"/>
        <v>0</v>
      </c>
    </row>
    <row r="1109" spans="11:20" x14ac:dyDescent="0.3">
      <c r="K1109" s="3">
        <v>44018</v>
      </c>
      <c r="L1109" s="18">
        <v>42.12</v>
      </c>
      <c r="M1109" s="16">
        <f t="shared" si="102"/>
        <v>1.2743447944217223E-2</v>
      </c>
      <c r="N1109" s="16">
        <f t="shared" si="103"/>
        <v>0</v>
      </c>
      <c r="O1109" s="18">
        <v>87.66</v>
      </c>
      <c r="P1109" s="16">
        <f t="shared" si="104"/>
        <v>1.2941992142361691E-2</v>
      </c>
      <c r="Q1109" s="16">
        <f t="shared" si="105"/>
        <v>0</v>
      </c>
      <c r="R1109" s="18">
        <v>22.92</v>
      </c>
      <c r="S1109" s="16">
        <f t="shared" si="106"/>
        <v>1.550731058927779E-2</v>
      </c>
      <c r="T1109" s="16">
        <f t="shared" si="107"/>
        <v>0</v>
      </c>
    </row>
    <row r="1110" spans="11:20" x14ac:dyDescent="0.3">
      <c r="K1110" s="3">
        <v>44019</v>
      </c>
      <c r="L1110" s="18">
        <v>42.22</v>
      </c>
      <c r="M1110" s="16">
        <f t="shared" si="102"/>
        <v>2.3741690408356497E-3</v>
      </c>
      <c r="N1110" s="16">
        <f t="shared" si="103"/>
        <v>0</v>
      </c>
      <c r="O1110" s="18">
        <v>88.54</v>
      </c>
      <c r="P1110" s="16">
        <f t="shared" si="104"/>
        <v>1.0038786219484397E-2</v>
      </c>
      <c r="Q1110" s="16">
        <f t="shared" si="105"/>
        <v>0</v>
      </c>
      <c r="R1110" s="18">
        <v>23.11</v>
      </c>
      <c r="S1110" s="16">
        <f t="shared" si="106"/>
        <v>8.2897033158813027E-3</v>
      </c>
      <c r="T1110" s="16">
        <f t="shared" si="107"/>
        <v>0</v>
      </c>
    </row>
    <row r="1111" spans="11:20" x14ac:dyDescent="0.3">
      <c r="K1111" s="3">
        <v>44020</v>
      </c>
      <c r="L1111" s="18">
        <v>41.85</v>
      </c>
      <c r="M1111" s="16">
        <f t="shared" si="102"/>
        <v>-8.7636191378492878E-3</v>
      </c>
      <c r="N1111" s="16">
        <f t="shared" si="103"/>
        <v>-8.7636191378492878E-3</v>
      </c>
      <c r="O1111" s="18">
        <v>87.93</v>
      </c>
      <c r="P1111" s="16">
        <f t="shared" si="104"/>
        <v>-6.8895414501920493E-3</v>
      </c>
      <c r="Q1111" s="16">
        <f t="shared" si="105"/>
        <v>-6.8895414501920493E-3</v>
      </c>
      <c r="R1111" s="18">
        <v>23.12</v>
      </c>
      <c r="S1111" s="16">
        <f t="shared" si="106"/>
        <v>4.3271311120740563E-4</v>
      </c>
      <c r="T1111" s="16">
        <f t="shared" si="107"/>
        <v>0</v>
      </c>
    </row>
    <row r="1112" spans="11:20" x14ac:dyDescent="0.3">
      <c r="K1112" s="3">
        <v>44021</v>
      </c>
      <c r="L1112" s="18">
        <v>42.21</v>
      </c>
      <c r="M1112" s="16">
        <f t="shared" si="102"/>
        <v>8.6021505376343566E-3</v>
      </c>
      <c r="N1112" s="16">
        <f t="shared" si="103"/>
        <v>0</v>
      </c>
      <c r="O1112" s="18">
        <v>88.73</v>
      </c>
      <c r="P1112" s="16">
        <f t="shared" si="104"/>
        <v>9.0981462527008894E-3</v>
      </c>
      <c r="Q1112" s="16">
        <f t="shared" si="105"/>
        <v>0</v>
      </c>
      <c r="R1112" s="18">
        <v>23.49</v>
      </c>
      <c r="S1112" s="16">
        <f t="shared" si="106"/>
        <v>1.6003460207612452E-2</v>
      </c>
      <c r="T1112" s="16">
        <f t="shared" si="107"/>
        <v>0</v>
      </c>
    </row>
    <row r="1113" spans="11:20" x14ac:dyDescent="0.3">
      <c r="K1113" s="3">
        <v>44022</v>
      </c>
      <c r="L1113" s="18">
        <v>42.02</v>
      </c>
      <c r="M1113" s="16">
        <f t="shared" si="102"/>
        <v>-4.5013030087656114E-3</v>
      </c>
      <c r="N1113" s="16">
        <f t="shared" si="103"/>
        <v>-4.5013030087656114E-3</v>
      </c>
      <c r="O1113" s="18">
        <v>88.39</v>
      </c>
      <c r="P1113" s="16">
        <f t="shared" si="104"/>
        <v>-3.8318494308576811E-3</v>
      </c>
      <c r="Q1113" s="16">
        <f t="shared" si="105"/>
        <v>-3.8318494308576811E-3</v>
      </c>
      <c r="R1113" s="18">
        <v>23.42</v>
      </c>
      <c r="S1113" s="16">
        <f t="shared" si="106"/>
        <v>-2.9799914857384646E-3</v>
      </c>
      <c r="T1113" s="16">
        <f t="shared" si="107"/>
        <v>-2.9799914857384646E-3</v>
      </c>
    </row>
    <row r="1114" spans="11:20" x14ac:dyDescent="0.3">
      <c r="K1114" s="3">
        <v>44025</v>
      </c>
      <c r="L1114" s="18">
        <v>42.18</v>
      </c>
      <c r="M1114" s="16">
        <f t="shared" si="102"/>
        <v>3.8077106139933203E-3</v>
      </c>
      <c r="N1114" s="16">
        <f t="shared" si="103"/>
        <v>0</v>
      </c>
      <c r="O1114" s="18">
        <v>88.29</v>
      </c>
      <c r="P1114" s="16">
        <f t="shared" si="104"/>
        <v>-1.1313497001922412E-3</v>
      </c>
      <c r="Q1114" s="16">
        <f t="shared" si="105"/>
        <v>-1.1313497001922412E-3</v>
      </c>
      <c r="R1114" s="18">
        <v>23.37</v>
      </c>
      <c r="S1114" s="16">
        <f t="shared" si="106"/>
        <v>-2.1349274124680129E-3</v>
      </c>
      <c r="T1114" s="16">
        <f t="shared" si="107"/>
        <v>-2.1349274124680129E-3</v>
      </c>
    </row>
    <row r="1115" spans="11:20" x14ac:dyDescent="0.3">
      <c r="K1115" s="3">
        <v>44026</v>
      </c>
      <c r="L1115" s="18">
        <v>41.46</v>
      </c>
      <c r="M1115" s="16">
        <f t="shared" si="102"/>
        <v>-1.7069701280227556E-2</v>
      </c>
      <c r="N1115" s="16">
        <f t="shared" si="103"/>
        <v>-1.7069701280227556E-2</v>
      </c>
      <c r="O1115" s="18">
        <v>87.53</v>
      </c>
      <c r="P1115" s="16">
        <f t="shared" si="104"/>
        <v>-8.6079963755805178E-3</v>
      </c>
      <c r="Q1115" s="16">
        <f t="shared" si="105"/>
        <v>-8.6079963755805178E-3</v>
      </c>
      <c r="R1115" s="18">
        <v>23.03</v>
      </c>
      <c r="S1115" s="16">
        <f t="shared" si="106"/>
        <v>-1.4548566538296948E-2</v>
      </c>
      <c r="T1115" s="16">
        <f t="shared" si="107"/>
        <v>-1.4548566538296948E-2</v>
      </c>
    </row>
    <row r="1116" spans="11:20" x14ac:dyDescent="0.3">
      <c r="K1116" s="3">
        <v>44027</v>
      </c>
      <c r="L1116" s="18">
        <v>41.51</v>
      </c>
      <c r="M1116" s="16">
        <f t="shared" si="102"/>
        <v>1.2059816690785929E-3</v>
      </c>
      <c r="N1116" s="16">
        <f t="shared" si="103"/>
        <v>0</v>
      </c>
      <c r="O1116" s="18">
        <v>87.06</v>
      </c>
      <c r="P1116" s="16">
        <f t="shared" si="104"/>
        <v>-5.3695875699759643E-3</v>
      </c>
      <c r="Q1116" s="16">
        <f t="shared" si="105"/>
        <v>-5.3695875699759643E-3</v>
      </c>
      <c r="R1116" s="18">
        <v>23.07</v>
      </c>
      <c r="S1116" s="16">
        <f t="shared" si="106"/>
        <v>1.7368649587494733E-3</v>
      </c>
      <c r="T1116" s="16">
        <f t="shared" si="107"/>
        <v>0</v>
      </c>
    </row>
    <row r="1117" spans="11:20" x14ac:dyDescent="0.3">
      <c r="K1117" s="3">
        <v>44028</v>
      </c>
      <c r="L1117" s="18">
        <v>41.94</v>
      </c>
      <c r="M1117" s="16">
        <f t="shared" si="102"/>
        <v>1.0358949650686622E-2</v>
      </c>
      <c r="N1117" s="16">
        <f t="shared" si="103"/>
        <v>0</v>
      </c>
      <c r="O1117" s="18">
        <v>87.72</v>
      </c>
      <c r="P1117" s="16">
        <f t="shared" si="104"/>
        <v>7.5809786354237296E-3</v>
      </c>
      <c r="Q1117" s="16">
        <f t="shared" si="105"/>
        <v>0</v>
      </c>
      <c r="R1117" s="18">
        <v>23.06</v>
      </c>
      <c r="S1117" s="16">
        <f t="shared" si="106"/>
        <v>-4.3346337234506649E-4</v>
      </c>
      <c r="T1117" s="16">
        <f t="shared" si="107"/>
        <v>-4.3346337234506649E-4</v>
      </c>
    </row>
    <row r="1118" spans="11:20" x14ac:dyDescent="0.3">
      <c r="K1118" s="3">
        <v>44029</v>
      </c>
      <c r="L1118" s="18">
        <v>42.55</v>
      </c>
      <c r="M1118" s="16">
        <f t="shared" si="102"/>
        <v>1.4544587505960882E-2</v>
      </c>
      <c r="N1118" s="16">
        <f t="shared" si="103"/>
        <v>0</v>
      </c>
      <c r="O1118" s="18">
        <v>88.91</v>
      </c>
      <c r="P1118" s="16">
        <f t="shared" si="104"/>
        <v>1.3565891472868241E-2</v>
      </c>
      <c r="Q1118" s="16">
        <f t="shared" si="105"/>
        <v>0</v>
      </c>
      <c r="R1118" s="18">
        <v>23.21</v>
      </c>
      <c r="S1118" s="16">
        <f t="shared" si="106"/>
        <v>6.5047701647875655E-3</v>
      </c>
      <c r="T1118" s="16">
        <f t="shared" si="107"/>
        <v>0</v>
      </c>
    </row>
    <row r="1119" spans="11:20" x14ac:dyDescent="0.3">
      <c r="K1119" s="3">
        <v>44032</v>
      </c>
      <c r="L1119" s="18">
        <v>42.93</v>
      </c>
      <c r="M1119" s="16">
        <f t="shared" si="102"/>
        <v>8.9306698002351581E-3</v>
      </c>
      <c r="N1119" s="16">
        <f t="shared" si="103"/>
        <v>0</v>
      </c>
      <c r="O1119" s="18">
        <v>89.97</v>
      </c>
      <c r="P1119" s="16">
        <f t="shared" si="104"/>
        <v>1.1922168484984841E-2</v>
      </c>
      <c r="Q1119" s="16">
        <f t="shared" si="105"/>
        <v>0</v>
      </c>
      <c r="R1119" s="18">
        <v>23.5</v>
      </c>
      <c r="S1119" s="16">
        <f t="shared" si="106"/>
        <v>1.2494614390349046E-2</v>
      </c>
      <c r="T1119" s="16">
        <f t="shared" si="107"/>
        <v>0</v>
      </c>
    </row>
    <row r="1120" spans="11:20" x14ac:dyDescent="0.3">
      <c r="K1120" s="3">
        <v>44033</v>
      </c>
      <c r="L1120" s="18">
        <v>43.5</v>
      </c>
      <c r="M1120" s="16">
        <f t="shared" si="102"/>
        <v>1.3277428371768041E-2</v>
      </c>
      <c r="N1120" s="16">
        <f t="shared" si="103"/>
        <v>0</v>
      </c>
      <c r="O1120" s="18">
        <v>89.96</v>
      </c>
      <c r="P1120" s="16">
        <f t="shared" si="104"/>
        <v>-1.1114816049795362E-4</v>
      </c>
      <c r="Q1120" s="16">
        <f t="shared" si="105"/>
        <v>-1.1114816049795362E-4</v>
      </c>
      <c r="R1120" s="18">
        <v>23.64</v>
      </c>
      <c r="S1120" s="16">
        <f t="shared" si="106"/>
        <v>5.9574468085106247E-3</v>
      </c>
      <c r="T1120" s="16">
        <f t="shared" si="107"/>
        <v>0</v>
      </c>
    </row>
    <row r="1121" spans="11:20" x14ac:dyDescent="0.3">
      <c r="K1121" s="3">
        <v>44034</v>
      </c>
      <c r="L1121" s="18">
        <v>43.42</v>
      </c>
      <c r="M1121" s="16">
        <f t="shared" si="102"/>
        <v>-1.8390804597701038E-3</v>
      </c>
      <c r="N1121" s="16">
        <f t="shared" si="103"/>
        <v>-1.8390804597701038E-3</v>
      </c>
      <c r="O1121" s="18">
        <v>90.24</v>
      </c>
      <c r="P1121" s="16">
        <f t="shared" si="104"/>
        <v>3.1124944419742562E-3</v>
      </c>
      <c r="Q1121" s="16">
        <f t="shared" si="105"/>
        <v>0</v>
      </c>
      <c r="R1121" s="18">
        <v>23.65</v>
      </c>
      <c r="S1121" s="16">
        <f t="shared" si="106"/>
        <v>4.2301184433157779E-4</v>
      </c>
      <c r="T1121" s="16">
        <f t="shared" si="107"/>
        <v>0</v>
      </c>
    </row>
    <row r="1122" spans="11:20" x14ac:dyDescent="0.3">
      <c r="K1122" s="3">
        <v>44035</v>
      </c>
      <c r="L1122" s="18">
        <v>43.71</v>
      </c>
      <c r="M1122" s="16">
        <f t="shared" si="102"/>
        <v>6.6789497927222108E-3</v>
      </c>
      <c r="N1122" s="16">
        <f t="shared" si="103"/>
        <v>0</v>
      </c>
      <c r="O1122" s="18">
        <v>91.58</v>
      </c>
      <c r="P1122" s="16">
        <f t="shared" si="104"/>
        <v>1.4849290780141855E-2</v>
      </c>
      <c r="Q1122" s="16">
        <f t="shared" si="105"/>
        <v>0</v>
      </c>
      <c r="R1122" s="18">
        <v>23.97</v>
      </c>
      <c r="S1122" s="16">
        <f t="shared" si="106"/>
        <v>1.3530655391120527E-2</v>
      </c>
      <c r="T1122" s="16">
        <f t="shared" si="107"/>
        <v>0</v>
      </c>
    </row>
    <row r="1123" spans="11:20" x14ac:dyDescent="0.3">
      <c r="K1123" s="3">
        <v>44036</v>
      </c>
      <c r="L1123" s="18">
        <v>43.46</v>
      </c>
      <c r="M1123" s="16">
        <f t="shared" si="102"/>
        <v>-5.7195149851292371E-3</v>
      </c>
      <c r="N1123" s="16">
        <f t="shared" si="103"/>
        <v>-5.7195149851292371E-3</v>
      </c>
      <c r="O1123" s="18">
        <v>91.18</v>
      </c>
      <c r="P1123" s="16">
        <f t="shared" si="104"/>
        <v>-4.3677658877483427E-3</v>
      </c>
      <c r="Q1123" s="16">
        <f t="shared" si="105"/>
        <v>-4.3677658877483427E-3</v>
      </c>
      <c r="R1123" s="18">
        <v>23.9</v>
      </c>
      <c r="S1123" s="16">
        <f t="shared" si="106"/>
        <v>-2.9203170629954478E-3</v>
      </c>
      <c r="T1123" s="16">
        <f t="shared" si="107"/>
        <v>-2.9203170629954478E-3</v>
      </c>
    </row>
    <row r="1124" spans="11:20" x14ac:dyDescent="0.3">
      <c r="K1124" s="3">
        <v>44039</v>
      </c>
      <c r="L1124" s="18">
        <v>43.18</v>
      </c>
      <c r="M1124" s="16">
        <f t="shared" si="102"/>
        <v>-6.4427059364933204E-3</v>
      </c>
      <c r="N1124" s="16">
        <f t="shared" si="103"/>
        <v>-6.4427059364933204E-3</v>
      </c>
      <c r="O1124" s="18">
        <v>90.53</v>
      </c>
      <c r="P1124" s="16">
        <f t="shared" si="104"/>
        <v>-7.1287563062075732E-3</v>
      </c>
      <c r="Q1124" s="16">
        <f t="shared" si="105"/>
        <v>-7.1287563062075732E-3</v>
      </c>
      <c r="R1124" s="18">
        <v>23.61</v>
      </c>
      <c r="S1124" s="16">
        <f t="shared" si="106"/>
        <v>-1.2133891213389036E-2</v>
      </c>
      <c r="T1124" s="16">
        <f t="shared" si="107"/>
        <v>-1.2133891213389036E-2</v>
      </c>
    </row>
    <row r="1125" spans="11:20" x14ac:dyDescent="0.3">
      <c r="K1125" s="3">
        <v>44040</v>
      </c>
      <c r="L1125" s="18">
        <v>43.68</v>
      </c>
      <c r="M1125" s="16">
        <f t="shared" si="102"/>
        <v>1.1579434923575826E-2</v>
      </c>
      <c r="N1125" s="16">
        <f t="shared" si="103"/>
        <v>0</v>
      </c>
      <c r="O1125" s="18">
        <v>90.96</v>
      </c>
      <c r="P1125" s="16">
        <f t="shared" si="104"/>
        <v>4.7498066939135608E-3</v>
      </c>
      <c r="Q1125" s="16">
        <f t="shared" si="105"/>
        <v>0</v>
      </c>
      <c r="R1125" s="18">
        <v>23.8</v>
      </c>
      <c r="S1125" s="16">
        <f t="shared" si="106"/>
        <v>8.0474375264718567E-3</v>
      </c>
      <c r="T1125" s="16">
        <f t="shared" si="107"/>
        <v>0</v>
      </c>
    </row>
    <row r="1126" spans="11:20" x14ac:dyDescent="0.3">
      <c r="K1126" s="3">
        <v>44041</v>
      </c>
      <c r="L1126" s="18">
        <v>43.39</v>
      </c>
      <c r="M1126" s="16">
        <f t="shared" si="102"/>
        <v>-6.6391941391941156E-3</v>
      </c>
      <c r="N1126" s="16">
        <f t="shared" si="103"/>
        <v>-6.6391941391941156E-3</v>
      </c>
      <c r="O1126" s="18">
        <v>91.31</v>
      </c>
      <c r="P1126" s="16">
        <f t="shared" si="104"/>
        <v>3.8478452066843527E-3</v>
      </c>
      <c r="Q1126" s="16">
        <f t="shared" si="105"/>
        <v>0</v>
      </c>
      <c r="R1126" s="18">
        <v>23.75</v>
      </c>
      <c r="S1126" s="16">
        <f t="shared" si="106"/>
        <v>-2.1008403361344463E-3</v>
      </c>
      <c r="T1126" s="16">
        <f t="shared" si="107"/>
        <v>-2.1008403361344463E-3</v>
      </c>
    </row>
    <row r="1127" spans="11:20" x14ac:dyDescent="0.3">
      <c r="K1127" s="3">
        <v>44042</v>
      </c>
      <c r="L1127" s="18">
        <v>43.07</v>
      </c>
      <c r="M1127" s="16">
        <f t="shared" si="102"/>
        <v>-7.3749711915187532E-3</v>
      </c>
      <c r="N1127" s="16">
        <f t="shared" si="103"/>
        <v>-7.3749711915187532E-3</v>
      </c>
      <c r="O1127" s="18">
        <v>90.96</v>
      </c>
      <c r="P1127" s="16">
        <f t="shared" si="104"/>
        <v>-3.8330960464353359E-3</v>
      </c>
      <c r="Q1127" s="16">
        <f t="shared" si="105"/>
        <v>-3.8330960464353359E-3</v>
      </c>
      <c r="R1127" s="18">
        <v>23.69</v>
      </c>
      <c r="S1127" s="16">
        <f t="shared" si="106"/>
        <v>-2.5263157894735988E-3</v>
      </c>
      <c r="T1127" s="16">
        <f t="shared" si="107"/>
        <v>-2.5263157894735988E-3</v>
      </c>
    </row>
    <row r="1128" spans="11:20" x14ac:dyDescent="0.3">
      <c r="K1128" s="3">
        <v>44043</v>
      </c>
      <c r="L1128" s="18">
        <v>43.06</v>
      </c>
      <c r="M1128" s="16">
        <f t="shared" si="102"/>
        <v>-2.3218017181325656E-4</v>
      </c>
      <c r="N1128" s="16">
        <f t="shared" si="103"/>
        <v>-2.3218017181325656E-4</v>
      </c>
      <c r="O1128" s="18">
        <v>91.16</v>
      </c>
      <c r="P1128" s="16">
        <f t="shared" si="104"/>
        <v>2.1987686895339476E-3</v>
      </c>
      <c r="Q1128" s="16">
        <f t="shared" si="105"/>
        <v>0</v>
      </c>
      <c r="R1128" s="18">
        <v>23.75</v>
      </c>
      <c r="S1128" s="16">
        <f t="shared" si="106"/>
        <v>2.5327142254114587E-3</v>
      </c>
      <c r="T1128" s="16">
        <f t="shared" si="107"/>
        <v>0</v>
      </c>
    </row>
    <row r="1129" spans="11:20" x14ac:dyDescent="0.3">
      <c r="K1129" s="3">
        <v>44046</v>
      </c>
      <c r="L1129" s="18">
        <v>42.54</v>
      </c>
      <c r="M1129" s="16">
        <f t="shared" si="102"/>
        <v>-1.207617278216444E-2</v>
      </c>
      <c r="N1129" s="16">
        <f t="shared" si="103"/>
        <v>-1.207617278216444E-2</v>
      </c>
      <c r="O1129" s="18">
        <v>91.31</v>
      </c>
      <c r="P1129" s="16">
        <f t="shared" si="104"/>
        <v>1.6454585344449768E-3</v>
      </c>
      <c r="Q1129" s="16">
        <f t="shared" si="105"/>
        <v>0</v>
      </c>
      <c r="R1129" s="18">
        <v>23.86</v>
      </c>
      <c r="S1129" s="16">
        <f t="shared" si="106"/>
        <v>4.63157894736832E-3</v>
      </c>
      <c r="T1129" s="16">
        <f t="shared" si="107"/>
        <v>0</v>
      </c>
    </row>
    <row r="1130" spans="11:20" x14ac:dyDescent="0.3">
      <c r="K1130" s="3">
        <v>44047</v>
      </c>
      <c r="L1130" s="18">
        <v>43.1</v>
      </c>
      <c r="M1130" s="16">
        <f t="shared" si="102"/>
        <v>1.3164080865068151E-2</v>
      </c>
      <c r="N1130" s="16">
        <f t="shared" si="103"/>
        <v>0</v>
      </c>
      <c r="O1130" s="18">
        <v>91.69</v>
      </c>
      <c r="P1130" s="16">
        <f t="shared" si="104"/>
        <v>4.1616471361296536E-3</v>
      </c>
      <c r="Q1130" s="16">
        <f t="shared" si="105"/>
        <v>0</v>
      </c>
      <c r="R1130" s="18">
        <v>24.09</v>
      </c>
      <c r="S1130" s="16">
        <f t="shared" si="106"/>
        <v>9.6395641240569763E-3</v>
      </c>
      <c r="T1130" s="16">
        <f t="shared" si="107"/>
        <v>0</v>
      </c>
    </row>
    <row r="1131" spans="11:20" x14ac:dyDescent="0.3">
      <c r="K1131" s="3">
        <v>44048</v>
      </c>
      <c r="L1131" s="18">
        <v>43.26</v>
      </c>
      <c r="M1131" s="16">
        <f t="shared" si="102"/>
        <v>3.7122969837586339E-3</v>
      </c>
      <c r="N1131" s="16">
        <f t="shared" si="103"/>
        <v>0</v>
      </c>
      <c r="O1131" s="18">
        <v>92.32</v>
      </c>
      <c r="P1131" s="16">
        <f t="shared" si="104"/>
        <v>6.8709782964335719E-3</v>
      </c>
      <c r="Q1131" s="16">
        <f t="shared" si="105"/>
        <v>0</v>
      </c>
      <c r="R1131" s="18">
        <v>24.13</v>
      </c>
      <c r="S1131" s="16">
        <f t="shared" si="106"/>
        <v>1.6604400166042588E-3</v>
      </c>
      <c r="T1131" s="16">
        <f t="shared" si="107"/>
        <v>0</v>
      </c>
    </row>
    <row r="1132" spans="11:20" x14ac:dyDescent="0.3">
      <c r="K1132" s="3">
        <v>44049</v>
      </c>
      <c r="L1132" s="18">
        <v>43.61</v>
      </c>
      <c r="M1132" s="16">
        <f t="shared" si="102"/>
        <v>8.090614886731462E-3</v>
      </c>
      <c r="N1132" s="16">
        <f t="shared" si="103"/>
        <v>0</v>
      </c>
      <c r="O1132" s="18">
        <v>93.24</v>
      </c>
      <c r="P1132" s="16">
        <f t="shared" si="104"/>
        <v>9.9653379549393684E-3</v>
      </c>
      <c r="Q1132" s="16">
        <f t="shared" si="105"/>
        <v>0</v>
      </c>
      <c r="R1132" s="18">
        <v>24.37</v>
      </c>
      <c r="S1132" s="16">
        <f t="shared" si="106"/>
        <v>9.9461251554082697E-3</v>
      </c>
      <c r="T1132" s="16">
        <f t="shared" si="107"/>
        <v>0</v>
      </c>
    </row>
    <row r="1133" spans="11:20" x14ac:dyDescent="0.3">
      <c r="K1133" s="3">
        <v>44050</v>
      </c>
      <c r="L1133" s="18">
        <v>43.61</v>
      </c>
      <c r="M1133" s="16">
        <f t="shared" si="102"/>
        <v>0</v>
      </c>
      <c r="N1133" s="16">
        <f t="shared" si="103"/>
        <v>0</v>
      </c>
      <c r="O1133" s="18">
        <v>93.28</v>
      </c>
      <c r="P1133" s="16">
        <f t="shared" si="104"/>
        <v>4.2900042900040347E-4</v>
      </c>
      <c r="Q1133" s="16">
        <f t="shared" si="105"/>
        <v>0</v>
      </c>
      <c r="R1133" s="18">
        <v>24.44</v>
      </c>
      <c r="S1133" s="16">
        <f t="shared" si="106"/>
        <v>2.8723840787854282E-3</v>
      </c>
      <c r="T1133" s="16">
        <f t="shared" si="107"/>
        <v>0</v>
      </c>
    </row>
    <row r="1134" spans="11:20" x14ac:dyDescent="0.3">
      <c r="K1134" s="3">
        <v>44053</v>
      </c>
      <c r="L1134" s="18">
        <v>43.85</v>
      </c>
      <c r="M1134" s="16">
        <f t="shared" si="102"/>
        <v>5.5033249254758942E-3</v>
      </c>
      <c r="N1134" s="16">
        <f t="shared" si="103"/>
        <v>0</v>
      </c>
      <c r="O1134" s="18">
        <v>94.59</v>
      </c>
      <c r="P1134" s="16">
        <f t="shared" si="104"/>
        <v>1.4043739279588463E-2</v>
      </c>
      <c r="Q1134" s="16">
        <f t="shared" si="105"/>
        <v>0</v>
      </c>
      <c r="R1134" s="18">
        <v>24.84</v>
      </c>
      <c r="S1134" s="16">
        <f t="shared" si="106"/>
        <v>1.6366612111292866E-2</v>
      </c>
      <c r="T1134" s="16">
        <f t="shared" si="107"/>
        <v>0</v>
      </c>
    </row>
    <row r="1135" spans="11:20" x14ac:dyDescent="0.3">
      <c r="K1135" s="3">
        <v>44054</v>
      </c>
      <c r="L1135" s="18">
        <v>44.04</v>
      </c>
      <c r="M1135" s="16">
        <f t="shared" si="102"/>
        <v>4.3329532497149437E-3</v>
      </c>
      <c r="N1135" s="16">
        <f t="shared" si="103"/>
        <v>0</v>
      </c>
      <c r="O1135" s="18">
        <v>94.57</v>
      </c>
      <c r="P1135" s="16">
        <f t="shared" si="104"/>
        <v>-2.1143884131524793E-4</v>
      </c>
      <c r="Q1135" s="16">
        <f t="shared" si="105"/>
        <v>-2.1143884131524793E-4</v>
      </c>
      <c r="R1135" s="18">
        <v>24.86</v>
      </c>
      <c r="S1135" s="16">
        <f t="shared" si="106"/>
        <v>8.0515297906602612E-4</v>
      </c>
      <c r="T1135" s="16">
        <f t="shared" si="107"/>
        <v>0</v>
      </c>
    </row>
    <row r="1136" spans="11:20" x14ac:dyDescent="0.3">
      <c r="K1136" s="3">
        <v>44055</v>
      </c>
      <c r="L1136" s="18">
        <v>44.15</v>
      </c>
      <c r="M1136" s="16">
        <f t="shared" si="102"/>
        <v>2.4977293369663478E-3</v>
      </c>
      <c r="N1136" s="16">
        <f t="shared" si="103"/>
        <v>0</v>
      </c>
      <c r="O1136" s="18">
        <v>94.8</v>
      </c>
      <c r="P1136" s="16">
        <f t="shared" si="104"/>
        <v>2.4320609072645549E-3</v>
      </c>
      <c r="Q1136" s="16">
        <f t="shared" si="105"/>
        <v>0</v>
      </c>
      <c r="R1136" s="18">
        <v>24.96</v>
      </c>
      <c r="S1136" s="16">
        <f t="shared" si="106"/>
        <v>4.022526146419958E-3</v>
      </c>
      <c r="T1136" s="16">
        <f t="shared" si="107"/>
        <v>0</v>
      </c>
    </row>
    <row r="1137" spans="11:20" x14ac:dyDescent="0.3">
      <c r="K1137" s="3">
        <v>44056</v>
      </c>
      <c r="L1137" s="18">
        <v>44.36</v>
      </c>
      <c r="M1137" s="16">
        <f t="shared" si="102"/>
        <v>4.756511891279791E-3</v>
      </c>
      <c r="N1137" s="16">
        <f t="shared" si="103"/>
        <v>0</v>
      </c>
      <c r="O1137" s="18">
        <v>96.6</v>
      </c>
      <c r="P1137" s="16">
        <f t="shared" si="104"/>
        <v>1.8987341772151778E-2</v>
      </c>
      <c r="Q1137" s="16">
        <f t="shared" si="105"/>
        <v>0</v>
      </c>
      <c r="R1137" s="18">
        <v>25.26</v>
      </c>
      <c r="S1137" s="16">
        <f t="shared" si="106"/>
        <v>1.2019230769230838E-2</v>
      </c>
      <c r="T1137" s="16">
        <f t="shared" si="107"/>
        <v>0</v>
      </c>
    </row>
    <row r="1138" spans="11:20" x14ac:dyDescent="0.3">
      <c r="K1138" s="3">
        <v>44057</v>
      </c>
      <c r="L1138" s="18">
        <v>43.84</v>
      </c>
      <c r="M1138" s="16">
        <f t="shared" si="102"/>
        <v>-1.1722272317402971E-2</v>
      </c>
      <c r="N1138" s="16">
        <f t="shared" si="103"/>
        <v>-1.1722272317402971E-2</v>
      </c>
      <c r="O1138" s="18">
        <v>96.32</v>
      </c>
      <c r="P1138" s="16">
        <f t="shared" si="104"/>
        <v>-2.8985507246377384E-3</v>
      </c>
      <c r="Q1138" s="16">
        <f t="shared" si="105"/>
        <v>-2.8985507246377384E-3</v>
      </c>
      <c r="R1138" s="18">
        <v>25.21</v>
      </c>
      <c r="S1138" s="16">
        <f t="shared" si="106"/>
        <v>-1.9794140934283888E-3</v>
      </c>
      <c r="T1138" s="16">
        <f t="shared" si="107"/>
        <v>-1.9794140934283888E-3</v>
      </c>
    </row>
    <row r="1139" spans="11:20" x14ac:dyDescent="0.3">
      <c r="K1139" s="3">
        <v>44060</v>
      </c>
      <c r="L1139" s="18">
        <v>44.24</v>
      </c>
      <c r="M1139" s="16">
        <f t="shared" si="102"/>
        <v>9.124087591240837E-3</v>
      </c>
      <c r="N1139" s="16">
        <f t="shared" si="103"/>
        <v>0</v>
      </c>
      <c r="O1139" s="18">
        <v>96.8</v>
      </c>
      <c r="P1139" s="16">
        <f t="shared" si="104"/>
        <v>4.983388704318914E-3</v>
      </c>
      <c r="Q1139" s="16">
        <f t="shared" si="105"/>
        <v>0</v>
      </c>
      <c r="R1139" s="18">
        <v>25.54</v>
      </c>
      <c r="S1139" s="16">
        <f t="shared" si="106"/>
        <v>1.3090043633478654E-2</v>
      </c>
      <c r="T1139" s="16">
        <f t="shared" si="107"/>
        <v>0</v>
      </c>
    </row>
    <row r="1140" spans="11:20" x14ac:dyDescent="0.3">
      <c r="K1140" s="3">
        <v>44061</v>
      </c>
      <c r="L1140" s="18">
        <v>44.76</v>
      </c>
      <c r="M1140" s="16">
        <f t="shared" si="102"/>
        <v>1.1754068716093968E-2</v>
      </c>
      <c r="N1140" s="16">
        <f t="shared" si="103"/>
        <v>0</v>
      </c>
      <c r="O1140" s="18">
        <v>98.19</v>
      </c>
      <c r="P1140" s="16">
        <f t="shared" si="104"/>
        <v>1.4359504132231304E-2</v>
      </c>
      <c r="Q1140" s="16">
        <f t="shared" si="105"/>
        <v>0</v>
      </c>
      <c r="R1140" s="18">
        <v>25.91</v>
      </c>
      <c r="S1140" s="16">
        <f t="shared" si="106"/>
        <v>1.4487079091620947E-2</v>
      </c>
      <c r="T1140" s="16">
        <f t="shared" si="107"/>
        <v>0</v>
      </c>
    </row>
    <row r="1141" spans="11:20" x14ac:dyDescent="0.3">
      <c r="K1141" s="3">
        <v>44062</v>
      </c>
      <c r="L1141" s="18">
        <v>44.9</v>
      </c>
      <c r="M1141" s="16">
        <f t="shared" si="102"/>
        <v>3.127792672028562E-3</v>
      </c>
      <c r="N1141" s="16">
        <f t="shared" si="103"/>
        <v>0</v>
      </c>
      <c r="O1141" s="18">
        <v>98.73</v>
      </c>
      <c r="P1141" s="16">
        <f t="shared" si="104"/>
        <v>5.499541704858002E-3</v>
      </c>
      <c r="Q1141" s="16">
        <f t="shared" si="105"/>
        <v>0</v>
      </c>
      <c r="R1141" s="18">
        <v>26.24</v>
      </c>
      <c r="S1141" s="16">
        <f t="shared" si="106"/>
        <v>1.2736395214203E-2</v>
      </c>
      <c r="T1141" s="16">
        <f t="shared" si="107"/>
        <v>0</v>
      </c>
    </row>
    <row r="1142" spans="11:20" x14ac:dyDescent="0.3">
      <c r="K1142" s="3">
        <v>44063</v>
      </c>
      <c r="L1142" s="18">
        <v>44.67</v>
      </c>
      <c r="M1142" s="16">
        <f t="shared" si="102"/>
        <v>-5.1224944320712451E-3</v>
      </c>
      <c r="N1142" s="16">
        <f t="shared" si="103"/>
        <v>-5.1224944320712451E-3</v>
      </c>
      <c r="O1142" s="18">
        <v>99.86</v>
      </c>
      <c r="P1142" s="16">
        <f t="shared" si="104"/>
        <v>1.1445356021472675E-2</v>
      </c>
      <c r="Q1142" s="16">
        <f t="shared" si="105"/>
        <v>0</v>
      </c>
      <c r="R1142" s="18">
        <v>26.57</v>
      </c>
      <c r="S1142" s="16">
        <f t="shared" si="106"/>
        <v>1.257621951219523E-2</v>
      </c>
      <c r="T1142" s="16">
        <f t="shared" si="107"/>
        <v>0</v>
      </c>
    </row>
    <row r="1143" spans="11:20" x14ac:dyDescent="0.3">
      <c r="K1143" s="3">
        <v>44064</v>
      </c>
      <c r="L1143" s="18">
        <v>44.87</v>
      </c>
      <c r="M1143" s="16">
        <f t="shared" si="102"/>
        <v>4.4772778150883319E-3</v>
      </c>
      <c r="N1143" s="16">
        <f t="shared" si="103"/>
        <v>0</v>
      </c>
      <c r="O1143" s="18">
        <v>100.36</v>
      </c>
      <c r="P1143" s="16">
        <f t="shared" si="104"/>
        <v>5.0070098137391383E-3</v>
      </c>
      <c r="Q1143" s="16">
        <f t="shared" si="105"/>
        <v>0</v>
      </c>
      <c r="R1143" s="18">
        <v>26.99</v>
      </c>
      <c r="S1143" s="16">
        <f t="shared" si="106"/>
        <v>1.5807301467820833E-2</v>
      </c>
      <c r="T1143" s="16">
        <f t="shared" si="107"/>
        <v>0</v>
      </c>
    </row>
    <row r="1144" spans="11:20" x14ac:dyDescent="0.3">
      <c r="K1144" s="3">
        <v>44067</v>
      </c>
      <c r="L1144" s="18">
        <v>45.1</v>
      </c>
      <c r="M1144" s="16">
        <f t="shared" si="102"/>
        <v>5.1259193224872934E-3</v>
      </c>
      <c r="N1144" s="16">
        <f t="shared" si="103"/>
        <v>0</v>
      </c>
      <c r="O1144" s="18">
        <v>101.89</v>
      </c>
      <c r="P1144" s="16">
        <f t="shared" si="104"/>
        <v>1.5245117576723866E-2</v>
      </c>
      <c r="Q1144" s="16">
        <f t="shared" si="105"/>
        <v>0</v>
      </c>
      <c r="R1144" s="18">
        <v>27.44</v>
      </c>
      <c r="S1144" s="16">
        <f t="shared" si="106"/>
        <v>1.6672841793256898E-2</v>
      </c>
      <c r="T1144" s="16">
        <f t="shared" si="107"/>
        <v>0</v>
      </c>
    </row>
    <row r="1145" spans="11:20" x14ac:dyDescent="0.3">
      <c r="K1145" s="3">
        <v>44068</v>
      </c>
      <c r="L1145" s="18">
        <v>45.13</v>
      </c>
      <c r="M1145" s="16">
        <f t="shared" si="102"/>
        <v>6.6518847006658E-4</v>
      </c>
      <c r="N1145" s="16">
        <f t="shared" si="103"/>
        <v>0</v>
      </c>
      <c r="O1145" s="18">
        <v>102.09</v>
      </c>
      <c r="P1145" s="16">
        <f t="shared" si="104"/>
        <v>1.9629011679263009E-3</v>
      </c>
      <c r="Q1145" s="16">
        <f t="shared" si="105"/>
        <v>0</v>
      </c>
      <c r="R1145" s="18">
        <v>27.43</v>
      </c>
      <c r="S1145" s="16">
        <f t="shared" si="106"/>
        <v>-3.6443148688047877E-4</v>
      </c>
      <c r="T1145" s="16">
        <f t="shared" si="107"/>
        <v>-3.6443148688047877E-4</v>
      </c>
    </row>
    <row r="1146" spans="11:20" x14ac:dyDescent="0.3">
      <c r="K1146" s="3">
        <v>44069</v>
      </c>
      <c r="L1146" s="18">
        <v>45.31</v>
      </c>
      <c r="M1146" s="16">
        <f t="shared" si="102"/>
        <v>3.9884777309993069E-3</v>
      </c>
      <c r="N1146" s="16">
        <f t="shared" si="103"/>
        <v>0</v>
      </c>
      <c r="O1146" s="18">
        <v>102.55</v>
      </c>
      <c r="P1146" s="16">
        <f t="shared" si="104"/>
        <v>4.5058281908119113E-3</v>
      </c>
      <c r="Q1146" s="16">
        <f t="shared" si="105"/>
        <v>0</v>
      </c>
      <c r="R1146" s="18">
        <v>27.73</v>
      </c>
      <c r="S1146" s="16">
        <f t="shared" si="106"/>
        <v>1.0936930368210085E-2</v>
      </c>
      <c r="T1146" s="16">
        <f t="shared" si="107"/>
        <v>0</v>
      </c>
    </row>
    <row r="1147" spans="11:20" x14ac:dyDescent="0.3">
      <c r="K1147" s="3">
        <v>44070</v>
      </c>
      <c r="L1147" s="18">
        <v>45.32</v>
      </c>
      <c r="M1147" s="16">
        <f t="shared" si="102"/>
        <v>2.2070183182520964E-4</v>
      </c>
      <c r="N1147" s="16">
        <f t="shared" si="103"/>
        <v>0</v>
      </c>
      <c r="O1147" s="18">
        <v>102.56</v>
      </c>
      <c r="P1147" s="16">
        <f t="shared" si="104"/>
        <v>9.7513408093607978E-5</v>
      </c>
      <c r="Q1147" s="16">
        <f t="shared" si="105"/>
        <v>0</v>
      </c>
      <c r="R1147" s="18">
        <v>27.89</v>
      </c>
      <c r="S1147" s="16">
        <f t="shared" si="106"/>
        <v>5.7699242697439868E-3</v>
      </c>
      <c r="T1147" s="16">
        <f t="shared" si="107"/>
        <v>0</v>
      </c>
    </row>
    <row r="1148" spans="11:20" x14ac:dyDescent="0.3">
      <c r="K1148" s="3">
        <v>44071</v>
      </c>
      <c r="L1148" s="18">
        <v>45.67</v>
      </c>
      <c r="M1148" s="16">
        <f t="shared" si="102"/>
        <v>7.7228596646072845E-3</v>
      </c>
      <c r="N1148" s="16">
        <f t="shared" si="103"/>
        <v>0</v>
      </c>
      <c r="O1148" s="18">
        <v>102.8</v>
      </c>
      <c r="P1148" s="16">
        <f t="shared" si="104"/>
        <v>2.3400936037440978E-3</v>
      </c>
      <c r="Q1148" s="16">
        <f t="shared" si="105"/>
        <v>0</v>
      </c>
      <c r="R1148" s="18">
        <v>27.85</v>
      </c>
      <c r="S1148" s="16">
        <f t="shared" si="106"/>
        <v>-1.4342058085334841E-3</v>
      </c>
      <c r="T1148" s="16">
        <f t="shared" si="107"/>
        <v>-1.4342058085334841E-3</v>
      </c>
    </row>
    <row r="1149" spans="11:20" x14ac:dyDescent="0.3">
      <c r="K1149" s="3">
        <v>44074</v>
      </c>
      <c r="L1149" s="18">
        <v>44.59</v>
      </c>
      <c r="M1149" s="16">
        <f t="shared" si="102"/>
        <v>-2.3647908911758275E-2</v>
      </c>
      <c r="N1149" s="16">
        <f t="shared" si="103"/>
        <v>-2.3647908911758275E-2</v>
      </c>
      <c r="O1149" s="18">
        <v>99.02</v>
      </c>
      <c r="P1149" s="16">
        <f t="shared" si="104"/>
        <v>-3.6770428015564183E-2</v>
      </c>
      <c r="Q1149" s="16">
        <f t="shared" si="105"/>
        <v>-3.6770428015564183E-2</v>
      </c>
      <c r="R1149" s="18">
        <v>26.81</v>
      </c>
      <c r="S1149" s="16">
        <f t="shared" si="106"/>
        <v>-3.7342908438061095E-2</v>
      </c>
      <c r="T1149" s="16">
        <f t="shared" si="107"/>
        <v>-3.7342908438061095E-2</v>
      </c>
    </row>
    <row r="1150" spans="11:20" x14ac:dyDescent="0.3">
      <c r="K1150" s="3">
        <v>44075</v>
      </c>
      <c r="L1150" s="18">
        <v>44.98</v>
      </c>
      <c r="M1150" s="16">
        <f t="shared" si="102"/>
        <v>8.7463556851310464E-3</v>
      </c>
      <c r="N1150" s="16">
        <f t="shared" si="103"/>
        <v>0</v>
      </c>
      <c r="O1150" s="18">
        <v>99.72</v>
      </c>
      <c r="P1150" s="16">
        <f t="shared" si="104"/>
        <v>7.069278933548917E-3</v>
      </c>
      <c r="Q1150" s="16">
        <f t="shared" si="105"/>
        <v>0</v>
      </c>
      <c r="R1150" s="18">
        <v>26.6</v>
      </c>
      <c r="S1150" s="16">
        <f t="shared" si="106"/>
        <v>-7.8328981723236879E-3</v>
      </c>
      <c r="T1150" s="16">
        <f t="shared" si="107"/>
        <v>-7.8328981723236879E-3</v>
      </c>
    </row>
    <row r="1151" spans="11:20" x14ac:dyDescent="0.3">
      <c r="K1151" s="3">
        <v>44076</v>
      </c>
      <c r="L1151" s="18">
        <v>45.27</v>
      </c>
      <c r="M1151" s="16">
        <f t="shared" si="102"/>
        <v>6.447309915518229E-3</v>
      </c>
      <c r="N1151" s="16">
        <f t="shared" si="103"/>
        <v>0</v>
      </c>
      <c r="O1151" s="18">
        <v>100.56</v>
      </c>
      <c r="P1151" s="16">
        <f t="shared" si="104"/>
        <v>8.4235860409145324E-3</v>
      </c>
      <c r="Q1151" s="16">
        <f t="shared" si="105"/>
        <v>0</v>
      </c>
      <c r="R1151" s="18">
        <v>26.8</v>
      </c>
      <c r="S1151" s="16">
        <f t="shared" si="106"/>
        <v>7.5187969924812581E-3</v>
      </c>
      <c r="T1151" s="16">
        <f t="shared" si="107"/>
        <v>0</v>
      </c>
    </row>
    <row r="1152" spans="11:20" x14ac:dyDescent="0.3">
      <c r="K1152" s="3">
        <v>44077</v>
      </c>
      <c r="L1152" s="18">
        <v>45.3</v>
      </c>
      <c r="M1152" s="16">
        <f t="shared" si="102"/>
        <v>6.6269052352541102E-4</v>
      </c>
      <c r="N1152" s="16">
        <f t="shared" si="103"/>
        <v>0</v>
      </c>
      <c r="O1152" s="18">
        <v>100.91</v>
      </c>
      <c r="P1152" s="16">
        <f t="shared" si="104"/>
        <v>3.4805091487668527E-3</v>
      </c>
      <c r="Q1152" s="16">
        <f t="shared" si="105"/>
        <v>0</v>
      </c>
      <c r="R1152" s="18">
        <v>26.94</v>
      </c>
      <c r="S1152" s="16">
        <f t="shared" si="106"/>
        <v>5.2238805970148405E-3</v>
      </c>
      <c r="T1152" s="16">
        <f t="shared" si="107"/>
        <v>0</v>
      </c>
    </row>
    <row r="1153" spans="11:20" x14ac:dyDescent="0.3">
      <c r="K1153" s="3">
        <v>44078</v>
      </c>
      <c r="L1153" s="18">
        <v>44.49</v>
      </c>
      <c r="M1153" s="16">
        <f t="shared" si="102"/>
        <v>-1.7880794701986669E-2</v>
      </c>
      <c r="N1153" s="16">
        <f t="shared" si="103"/>
        <v>-1.7880794701986669E-2</v>
      </c>
      <c r="O1153" s="18">
        <v>99.32</v>
      </c>
      <c r="P1153" s="16">
        <f t="shared" si="104"/>
        <v>-1.5756614805272018E-2</v>
      </c>
      <c r="Q1153" s="16">
        <f t="shared" si="105"/>
        <v>-1.5756614805272018E-2</v>
      </c>
      <c r="R1153" s="18">
        <v>26.64</v>
      </c>
      <c r="S1153" s="16">
        <f t="shared" si="106"/>
        <v>-1.1135857461024523E-2</v>
      </c>
      <c r="T1153" s="16">
        <f t="shared" si="107"/>
        <v>-1.1135857461024523E-2</v>
      </c>
    </row>
    <row r="1154" spans="11:20" x14ac:dyDescent="0.3">
      <c r="K1154" s="3">
        <v>44081</v>
      </c>
      <c r="L1154" s="18">
        <v>44.49</v>
      </c>
      <c r="M1154" s="16">
        <f t="shared" si="102"/>
        <v>0</v>
      </c>
      <c r="N1154" s="16">
        <f t="shared" si="103"/>
        <v>0</v>
      </c>
      <c r="O1154" s="18">
        <v>98.63</v>
      </c>
      <c r="P1154" s="16">
        <f t="shared" si="104"/>
        <v>-6.9472412404348871E-3</v>
      </c>
      <c r="Q1154" s="16">
        <f t="shared" si="105"/>
        <v>-6.9472412404348871E-3</v>
      </c>
      <c r="R1154" s="18">
        <v>26.5</v>
      </c>
      <c r="S1154" s="16">
        <f t="shared" si="106"/>
        <v>-5.2552552552552756E-3</v>
      </c>
      <c r="T1154" s="16">
        <f t="shared" si="107"/>
        <v>-5.2552552552552756E-3</v>
      </c>
    </row>
    <row r="1155" spans="11:20" x14ac:dyDescent="0.3">
      <c r="K1155" s="3">
        <v>44082</v>
      </c>
      <c r="L1155" s="18">
        <v>44.25</v>
      </c>
      <c r="M1155" s="16">
        <f t="shared" si="102"/>
        <v>-5.3944706675658205E-3</v>
      </c>
      <c r="N1155" s="16">
        <f t="shared" si="103"/>
        <v>-5.3944706675658205E-3</v>
      </c>
      <c r="O1155" s="18">
        <v>97.23</v>
      </c>
      <c r="P1155" s="16">
        <f t="shared" si="104"/>
        <v>-1.419446415897796E-2</v>
      </c>
      <c r="Q1155" s="16">
        <f t="shared" si="105"/>
        <v>-1.419446415897796E-2</v>
      </c>
      <c r="R1155" s="18">
        <v>26.37</v>
      </c>
      <c r="S1155" s="16">
        <f t="shared" si="106"/>
        <v>-4.9056603773584007E-3</v>
      </c>
      <c r="T1155" s="16">
        <f t="shared" si="107"/>
        <v>-4.9056603773584007E-3</v>
      </c>
    </row>
    <row r="1156" spans="11:20" x14ac:dyDescent="0.3">
      <c r="K1156" s="3">
        <v>44083</v>
      </c>
      <c r="L1156" s="18">
        <v>44.02</v>
      </c>
      <c r="M1156" s="16">
        <f t="shared" ref="M1156:M1219" si="108">L1156/L1155-1</f>
        <v>-5.1977401129942313E-3</v>
      </c>
      <c r="N1156" s="16">
        <f t="shared" ref="N1156:N1219" si="109">IF(M1156&gt;0,0,M1156)</f>
        <v>-5.1977401129942313E-3</v>
      </c>
      <c r="O1156" s="18">
        <v>97.01</v>
      </c>
      <c r="P1156" s="16">
        <f t="shared" ref="P1156:P1219" si="110">O1156/O1155-1</f>
        <v>-2.2626761287668495E-3</v>
      </c>
      <c r="Q1156" s="16">
        <f t="shared" ref="Q1156:Q1219" si="111">IF(P1156&gt;0,0,P1156)</f>
        <v>-2.2626761287668495E-3</v>
      </c>
      <c r="R1156" s="18">
        <v>26.07</v>
      </c>
      <c r="S1156" s="16">
        <f t="shared" ref="S1156:S1219" si="112">R1156/R1155-1</f>
        <v>-1.1376564277588153E-2</v>
      </c>
      <c r="T1156" s="16">
        <f t="shared" ref="T1156:T1219" si="113">IF(S1156&gt;0,0,S1156)</f>
        <v>-1.1376564277588153E-2</v>
      </c>
    </row>
    <row r="1157" spans="11:20" x14ac:dyDescent="0.3">
      <c r="K1157" s="3">
        <v>44084</v>
      </c>
      <c r="L1157" s="18">
        <v>44.53</v>
      </c>
      <c r="M1157" s="16">
        <f t="shared" si="108"/>
        <v>1.1585642889595515E-2</v>
      </c>
      <c r="N1157" s="16">
        <f t="shared" si="109"/>
        <v>0</v>
      </c>
      <c r="O1157" s="18">
        <v>97.59</v>
      </c>
      <c r="P1157" s="16">
        <f t="shared" si="110"/>
        <v>5.9787650757654465E-3</v>
      </c>
      <c r="Q1157" s="16">
        <f t="shared" si="111"/>
        <v>0</v>
      </c>
      <c r="R1157" s="18">
        <v>26.36</v>
      </c>
      <c r="S1157" s="16">
        <f t="shared" si="112"/>
        <v>1.1123897199846633E-2</v>
      </c>
      <c r="T1157" s="16">
        <f t="shared" si="113"/>
        <v>0</v>
      </c>
    </row>
    <row r="1158" spans="11:20" x14ac:dyDescent="0.3">
      <c r="K1158" s="3">
        <v>44085</v>
      </c>
      <c r="L1158" s="18">
        <v>44.6</v>
      </c>
      <c r="M1158" s="16">
        <f t="shared" si="108"/>
        <v>1.5719739501460772E-3</v>
      </c>
      <c r="N1158" s="16">
        <f t="shared" si="109"/>
        <v>0</v>
      </c>
      <c r="O1158" s="18">
        <v>97.83</v>
      </c>
      <c r="P1158" s="16">
        <f t="shared" si="110"/>
        <v>2.4592683676605276E-3</v>
      </c>
      <c r="Q1158" s="16">
        <f t="shared" si="111"/>
        <v>0</v>
      </c>
      <c r="R1158" s="18">
        <v>26.4</v>
      </c>
      <c r="S1158" s="16">
        <f t="shared" si="112"/>
        <v>1.5174506828528056E-3</v>
      </c>
      <c r="T1158" s="16">
        <f t="shared" si="113"/>
        <v>0</v>
      </c>
    </row>
    <row r="1159" spans="11:20" x14ac:dyDescent="0.3">
      <c r="K1159" s="3">
        <v>44088</v>
      </c>
      <c r="L1159" s="18">
        <v>44.5</v>
      </c>
      <c r="M1159" s="16">
        <f t="shared" si="108"/>
        <v>-2.2421524663677195E-3</v>
      </c>
      <c r="N1159" s="16">
        <f t="shared" si="109"/>
        <v>-2.2421524663677195E-3</v>
      </c>
      <c r="O1159" s="18">
        <v>100.93</v>
      </c>
      <c r="P1159" s="16">
        <f t="shared" si="110"/>
        <v>3.1687621384033582E-2</v>
      </c>
      <c r="Q1159" s="16">
        <f t="shared" si="111"/>
        <v>0</v>
      </c>
      <c r="R1159" s="18">
        <v>27.75</v>
      </c>
      <c r="S1159" s="16">
        <f t="shared" si="112"/>
        <v>5.1136363636363757E-2</v>
      </c>
      <c r="T1159" s="16">
        <f t="shared" si="113"/>
        <v>0</v>
      </c>
    </row>
    <row r="1160" spans="11:20" x14ac:dyDescent="0.3">
      <c r="K1160" s="3">
        <v>44089</v>
      </c>
      <c r="L1160" s="18">
        <v>44.84</v>
      </c>
      <c r="M1160" s="16">
        <f t="shared" si="108"/>
        <v>7.6404494382023014E-3</v>
      </c>
      <c r="N1160" s="16">
        <f t="shared" si="109"/>
        <v>0</v>
      </c>
      <c r="O1160" s="18">
        <v>102.54</v>
      </c>
      <c r="P1160" s="16">
        <f t="shared" si="110"/>
        <v>1.5951649658178857E-2</v>
      </c>
      <c r="Q1160" s="16">
        <f t="shared" si="111"/>
        <v>0</v>
      </c>
      <c r="R1160" s="18">
        <v>28.21</v>
      </c>
      <c r="S1160" s="16">
        <f t="shared" si="112"/>
        <v>1.6576576576576629E-2</v>
      </c>
      <c r="T1160" s="16">
        <f t="shared" si="113"/>
        <v>0</v>
      </c>
    </row>
    <row r="1161" spans="11:20" x14ac:dyDescent="0.3">
      <c r="K1161" s="3">
        <v>44090</v>
      </c>
      <c r="L1161" s="18">
        <v>45.09</v>
      </c>
      <c r="M1161" s="16">
        <f t="shared" si="108"/>
        <v>5.5753791257806551E-3</v>
      </c>
      <c r="N1161" s="16">
        <f t="shared" si="109"/>
        <v>0</v>
      </c>
      <c r="O1161" s="18">
        <v>102.57</v>
      </c>
      <c r="P1161" s="16">
        <f t="shared" si="110"/>
        <v>2.9256875365701873E-4</v>
      </c>
      <c r="Q1161" s="16">
        <f t="shared" si="111"/>
        <v>0</v>
      </c>
      <c r="R1161" s="18">
        <v>28.22</v>
      </c>
      <c r="S1161" s="16">
        <f t="shared" si="112"/>
        <v>3.5448422545192315E-4</v>
      </c>
      <c r="T1161" s="16">
        <f t="shared" si="113"/>
        <v>0</v>
      </c>
    </row>
    <row r="1162" spans="11:20" x14ac:dyDescent="0.3">
      <c r="K1162" s="3">
        <v>44091</v>
      </c>
      <c r="L1162" s="18">
        <v>44.8</v>
      </c>
      <c r="M1162" s="16">
        <f t="shared" si="108"/>
        <v>-6.431581281880816E-3</v>
      </c>
      <c r="N1162" s="16">
        <f t="shared" si="109"/>
        <v>-6.431581281880816E-3</v>
      </c>
      <c r="O1162" s="18">
        <v>102.06</v>
      </c>
      <c r="P1162" s="16">
        <f t="shared" si="110"/>
        <v>-4.9722140976893314E-3</v>
      </c>
      <c r="Q1162" s="16">
        <f t="shared" si="111"/>
        <v>-4.9722140976893314E-3</v>
      </c>
      <c r="R1162" s="18">
        <v>28.29</v>
      </c>
      <c r="S1162" s="16">
        <f t="shared" si="112"/>
        <v>2.4805102763996167E-3</v>
      </c>
      <c r="T1162" s="16">
        <f t="shared" si="113"/>
        <v>0</v>
      </c>
    </row>
    <row r="1163" spans="11:20" x14ac:dyDescent="0.3">
      <c r="K1163" s="3">
        <v>44092</v>
      </c>
      <c r="L1163" s="18">
        <v>44.82</v>
      </c>
      <c r="M1163" s="16">
        <f t="shared" si="108"/>
        <v>4.4642857142873638E-4</v>
      </c>
      <c r="N1163" s="16">
        <f t="shared" si="109"/>
        <v>0</v>
      </c>
      <c r="O1163" s="18">
        <v>102.06</v>
      </c>
      <c r="P1163" s="16">
        <f t="shared" si="110"/>
        <v>0</v>
      </c>
      <c r="Q1163" s="16">
        <f t="shared" si="111"/>
        <v>0</v>
      </c>
      <c r="R1163" s="18">
        <v>28.36</v>
      </c>
      <c r="S1163" s="16">
        <f t="shared" si="112"/>
        <v>2.474372569812644E-3</v>
      </c>
      <c r="T1163" s="16">
        <f t="shared" si="113"/>
        <v>0</v>
      </c>
    </row>
    <row r="1164" spans="11:20" x14ac:dyDescent="0.3">
      <c r="K1164" s="3">
        <v>44095</v>
      </c>
      <c r="L1164" s="18">
        <v>43.69</v>
      </c>
      <c r="M1164" s="16">
        <f t="shared" si="108"/>
        <v>-2.521195894689876E-2</v>
      </c>
      <c r="N1164" s="16">
        <f t="shared" si="109"/>
        <v>-2.521195894689876E-2</v>
      </c>
      <c r="O1164" s="18">
        <v>98.89</v>
      </c>
      <c r="P1164" s="16">
        <f t="shared" si="110"/>
        <v>-3.1060160689790339E-2</v>
      </c>
      <c r="Q1164" s="16">
        <f t="shared" si="111"/>
        <v>-3.1060160689790339E-2</v>
      </c>
      <c r="R1164" s="18">
        <v>27.4</v>
      </c>
      <c r="S1164" s="16">
        <f t="shared" si="112"/>
        <v>-3.3850493653032498E-2</v>
      </c>
      <c r="T1164" s="16">
        <f t="shared" si="113"/>
        <v>-3.3850493653032498E-2</v>
      </c>
    </row>
    <row r="1165" spans="11:20" x14ac:dyDescent="0.3">
      <c r="K1165" s="3">
        <v>44096</v>
      </c>
      <c r="L1165" s="18">
        <v>43.28</v>
      </c>
      <c r="M1165" s="16">
        <f t="shared" si="108"/>
        <v>-9.384298466468266E-3</v>
      </c>
      <c r="N1165" s="16">
        <f t="shared" si="109"/>
        <v>-9.384298466468266E-3</v>
      </c>
      <c r="O1165" s="18">
        <v>97.49</v>
      </c>
      <c r="P1165" s="16">
        <f t="shared" si="110"/>
        <v>-1.4157144301749525E-2</v>
      </c>
      <c r="Q1165" s="16">
        <f t="shared" si="111"/>
        <v>-1.4157144301749525E-2</v>
      </c>
      <c r="R1165" s="18">
        <v>26.87</v>
      </c>
      <c r="S1165" s="16">
        <f t="shared" si="112"/>
        <v>-1.9343065693430583E-2</v>
      </c>
      <c r="T1165" s="16">
        <f t="shared" si="113"/>
        <v>-1.9343065693430583E-2</v>
      </c>
    </row>
    <row r="1166" spans="11:20" x14ac:dyDescent="0.3">
      <c r="K1166" s="3">
        <v>44097</v>
      </c>
      <c r="L1166" s="18">
        <v>43.14</v>
      </c>
      <c r="M1166" s="16">
        <f t="shared" si="108"/>
        <v>-3.2347504621071943E-3</v>
      </c>
      <c r="N1166" s="16">
        <f t="shared" si="109"/>
        <v>-3.2347504621071943E-3</v>
      </c>
      <c r="O1166" s="18">
        <v>97.22</v>
      </c>
      <c r="P1166" s="16">
        <f t="shared" si="110"/>
        <v>-2.7695148220330257E-3</v>
      </c>
      <c r="Q1166" s="16">
        <f t="shared" si="111"/>
        <v>-2.7695148220330257E-3</v>
      </c>
      <c r="R1166" s="18">
        <v>26.85</v>
      </c>
      <c r="S1166" s="16">
        <f t="shared" si="112"/>
        <v>-7.443245254931119E-4</v>
      </c>
      <c r="T1166" s="16">
        <f t="shared" si="113"/>
        <v>-7.443245254931119E-4</v>
      </c>
    </row>
    <row r="1167" spans="11:20" x14ac:dyDescent="0.3">
      <c r="K1167" s="3">
        <v>44098</v>
      </c>
      <c r="L1167" s="18">
        <v>41.92</v>
      </c>
      <c r="M1167" s="16">
        <f t="shared" si="108"/>
        <v>-2.8280018544274421E-2</v>
      </c>
      <c r="N1167" s="16">
        <f t="shared" si="109"/>
        <v>-2.8280018544274421E-2</v>
      </c>
      <c r="O1167" s="18">
        <v>95.44</v>
      </c>
      <c r="P1167" s="16">
        <f t="shared" si="110"/>
        <v>-1.8308989919769592E-2</v>
      </c>
      <c r="Q1167" s="16">
        <f t="shared" si="111"/>
        <v>-1.8308989919769592E-2</v>
      </c>
      <c r="R1167" s="18">
        <v>26.31</v>
      </c>
      <c r="S1167" s="16">
        <f t="shared" si="112"/>
        <v>-2.0111731843575509E-2</v>
      </c>
      <c r="T1167" s="16">
        <f t="shared" si="113"/>
        <v>-2.0111731843575509E-2</v>
      </c>
    </row>
    <row r="1168" spans="11:20" x14ac:dyDescent="0.3">
      <c r="K1168" s="3">
        <v>44099</v>
      </c>
      <c r="L1168" s="18">
        <v>42.96</v>
      </c>
      <c r="M1168" s="16">
        <f t="shared" si="108"/>
        <v>2.4809160305343525E-2</v>
      </c>
      <c r="N1168" s="16">
        <f t="shared" si="109"/>
        <v>0</v>
      </c>
      <c r="O1168" s="18">
        <v>97.64</v>
      </c>
      <c r="P1168" s="16">
        <f t="shared" si="110"/>
        <v>2.3051131601005803E-2</v>
      </c>
      <c r="Q1168" s="16">
        <f t="shared" si="111"/>
        <v>0</v>
      </c>
      <c r="R1168" s="18">
        <v>26.78</v>
      </c>
      <c r="S1168" s="16">
        <f t="shared" si="112"/>
        <v>1.7863930064614397E-2</v>
      </c>
      <c r="T1168" s="16">
        <f t="shared" si="113"/>
        <v>0</v>
      </c>
    </row>
    <row r="1169" spans="11:20" x14ac:dyDescent="0.3">
      <c r="K1169" s="3">
        <v>44102</v>
      </c>
      <c r="L1169" s="18">
        <v>43.73</v>
      </c>
      <c r="M1169" s="16">
        <f t="shared" si="108"/>
        <v>1.7923649906889993E-2</v>
      </c>
      <c r="N1169" s="16">
        <f t="shared" si="109"/>
        <v>0</v>
      </c>
      <c r="O1169" s="18">
        <v>99.73</v>
      </c>
      <c r="P1169" s="16">
        <f t="shared" si="110"/>
        <v>2.1405161818926599E-2</v>
      </c>
      <c r="Q1169" s="16">
        <f t="shared" si="111"/>
        <v>0</v>
      </c>
      <c r="R1169" s="18">
        <v>27.41</v>
      </c>
      <c r="S1169" s="16">
        <f t="shared" si="112"/>
        <v>2.3525018670649711E-2</v>
      </c>
      <c r="T1169" s="16">
        <f t="shared" si="113"/>
        <v>0</v>
      </c>
    </row>
    <row r="1170" spans="11:20" x14ac:dyDescent="0.3">
      <c r="K1170" s="3">
        <v>44103</v>
      </c>
      <c r="L1170" s="18">
        <v>43.61</v>
      </c>
      <c r="M1170" s="16">
        <f t="shared" si="108"/>
        <v>-2.7441115938714455E-3</v>
      </c>
      <c r="N1170" s="16">
        <f t="shared" si="109"/>
        <v>-2.7441115938714455E-3</v>
      </c>
      <c r="O1170" s="18">
        <v>99.6</v>
      </c>
      <c r="P1170" s="16">
        <f t="shared" si="110"/>
        <v>-1.3035195026572799E-3</v>
      </c>
      <c r="Q1170" s="16">
        <f t="shared" si="111"/>
        <v>-1.3035195026572799E-3</v>
      </c>
      <c r="R1170" s="18">
        <v>27.43</v>
      </c>
      <c r="S1170" s="16">
        <f t="shared" si="112"/>
        <v>7.2966070777091829E-4</v>
      </c>
      <c r="T1170" s="16">
        <f t="shared" si="113"/>
        <v>0</v>
      </c>
    </row>
    <row r="1171" spans="11:20" x14ac:dyDescent="0.3">
      <c r="K1171" s="3">
        <v>44104</v>
      </c>
      <c r="L1171" s="18">
        <v>43.58</v>
      </c>
      <c r="M1171" s="16">
        <f t="shared" si="108"/>
        <v>-6.8791561568448678E-4</v>
      </c>
      <c r="N1171" s="16">
        <f t="shared" si="109"/>
        <v>-6.8791561568448678E-4</v>
      </c>
      <c r="O1171" s="18">
        <v>99.82</v>
      </c>
      <c r="P1171" s="16">
        <f t="shared" si="110"/>
        <v>2.2088353413654005E-3</v>
      </c>
      <c r="Q1171" s="16">
        <f t="shared" si="111"/>
        <v>0</v>
      </c>
      <c r="R1171" s="18">
        <v>27.44</v>
      </c>
      <c r="S1171" s="16">
        <f t="shared" si="112"/>
        <v>3.6456434560716566E-4</v>
      </c>
      <c r="T1171" s="16">
        <f t="shared" si="113"/>
        <v>0</v>
      </c>
    </row>
    <row r="1172" spans="11:20" x14ac:dyDescent="0.3">
      <c r="K1172" s="3">
        <v>44105</v>
      </c>
      <c r="L1172" s="18">
        <v>44.15</v>
      </c>
      <c r="M1172" s="16">
        <f t="shared" si="108"/>
        <v>1.3079394217530904E-2</v>
      </c>
      <c r="N1172" s="16">
        <f t="shared" si="109"/>
        <v>0</v>
      </c>
      <c r="O1172" s="18">
        <v>100.48</v>
      </c>
      <c r="P1172" s="16">
        <f t="shared" si="110"/>
        <v>6.6119014225607398E-3</v>
      </c>
      <c r="Q1172" s="16">
        <f t="shared" si="111"/>
        <v>0</v>
      </c>
      <c r="R1172" s="18">
        <v>27.56</v>
      </c>
      <c r="S1172" s="16">
        <f t="shared" si="112"/>
        <v>4.3731778425655232E-3</v>
      </c>
      <c r="T1172" s="16">
        <f t="shared" si="113"/>
        <v>0</v>
      </c>
    </row>
    <row r="1173" spans="11:20" x14ac:dyDescent="0.3">
      <c r="K1173" s="3">
        <v>44109</v>
      </c>
      <c r="L1173" s="18">
        <v>44.36</v>
      </c>
      <c r="M1173" s="16">
        <f t="shared" si="108"/>
        <v>4.756511891279791E-3</v>
      </c>
      <c r="N1173" s="16">
        <f t="shared" si="109"/>
        <v>0</v>
      </c>
      <c r="O1173" s="18">
        <v>101.12</v>
      </c>
      <c r="P1173" s="16">
        <f t="shared" si="110"/>
        <v>6.3694267515923553E-3</v>
      </c>
      <c r="Q1173" s="16">
        <f t="shared" si="111"/>
        <v>0</v>
      </c>
      <c r="R1173" s="18">
        <v>27.81</v>
      </c>
      <c r="S1173" s="16">
        <f t="shared" si="112"/>
        <v>9.0711175616835504E-3</v>
      </c>
      <c r="T1173" s="16">
        <f t="shared" si="113"/>
        <v>0</v>
      </c>
    </row>
    <row r="1174" spans="11:20" x14ac:dyDescent="0.3">
      <c r="K1174" s="3">
        <v>44110</v>
      </c>
      <c r="L1174" s="18">
        <v>44.79</v>
      </c>
      <c r="M1174" s="16">
        <f t="shared" si="108"/>
        <v>9.6934174932370443E-3</v>
      </c>
      <c r="N1174" s="16">
        <f t="shared" si="109"/>
        <v>0</v>
      </c>
      <c r="O1174" s="18">
        <v>101.85</v>
      </c>
      <c r="P1174" s="16">
        <f t="shared" si="110"/>
        <v>7.2191455696202222E-3</v>
      </c>
      <c r="Q1174" s="16">
        <f t="shared" si="111"/>
        <v>0</v>
      </c>
      <c r="R1174" s="18">
        <v>27.94</v>
      </c>
      <c r="S1174" s="16">
        <f t="shared" si="112"/>
        <v>4.6745774901115755E-3</v>
      </c>
      <c r="T1174" s="16">
        <f t="shared" si="113"/>
        <v>0</v>
      </c>
    </row>
    <row r="1175" spans="11:20" x14ac:dyDescent="0.3">
      <c r="K1175" s="3">
        <v>44111</v>
      </c>
      <c r="L1175" s="18">
        <v>44.9</v>
      </c>
      <c r="M1175" s="16">
        <f t="shared" si="108"/>
        <v>2.4559053360124761E-3</v>
      </c>
      <c r="N1175" s="16">
        <f t="shared" si="109"/>
        <v>0</v>
      </c>
      <c r="O1175" s="18">
        <v>101.25</v>
      </c>
      <c r="P1175" s="16">
        <f t="shared" si="110"/>
        <v>-5.8910162002945299E-3</v>
      </c>
      <c r="Q1175" s="16">
        <f t="shared" si="111"/>
        <v>-5.8910162002945299E-3</v>
      </c>
      <c r="R1175" s="18">
        <v>27.81</v>
      </c>
      <c r="S1175" s="16">
        <f t="shared" si="112"/>
        <v>-4.652827487473199E-3</v>
      </c>
      <c r="T1175" s="16">
        <f t="shared" si="113"/>
        <v>-4.652827487473199E-3</v>
      </c>
    </row>
    <row r="1176" spans="11:20" x14ac:dyDescent="0.3">
      <c r="K1176" s="3">
        <v>44112</v>
      </c>
      <c r="L1176" s="18">
        <v>45.23</v>
      </c>
      <c r="M1176" s="16">
        <f t="shared" si="108"/>
        <v>7.3496659242762163E-3</v>
      </c>
      <c r="N1176" s="16">
        <f t="shared" si="109"/>
        <v>0</v>
      </c>
      <c r="O1176" s="18">
        <v>100.71</v>
      </c>
      <c r="P1176" s="16">
        <f t="shared" si="110"/>
        <v>-5.3333333333334121E-3</v>
      </c>
      <c r="Q1176" s="16">
        <f t="shared" si="111"/>
        <v>-5.3333333333334121E-3</v>
      </c>
      <c r="R1176" s="18">
        <v>27.69</v>
      </c>
      <c r="S1176" s="16">
        <f t="shared" si="112"/>
        <v>-4.3149946062566169E-3</v>
      </c>
      <c r="T1176" s="16">
        <f t="shared" si="113"/>
        <v>-4.3149946062566169E-3</v>
      </c>
    </row>
    <row r="1177" spans="11:20" x14ac:dyDescent="0.3">
      <c r="K1177" s="3">
        <v>44113</v>
      </c>
      <c r="L1177" s="18">
        <v>45.59</v>
      </c>
      <c r="M1177" s="16">
        <f t="shared" si="108"/>
        <v>7.9593190360380817E-3</v>
      </c>
      <c r="N1177" s="16">
        <f t="shared" si="109"/>
        <v>0</v>
      </c>
      <c r="O1177" s="18">
        <v>100.45</v>
      </c>
      <c r="P1177" s="16">
        <f t="shared" si="110"/>
        <v>-2.5816701419917321E-3</v>
      </c>
      <c r="Q1177" s="16">
        <f t="shared" si="111"/>
        <v>-2.5816701419917321E-3</v>
      </c>
      <c r="R1177" s="18">
        <v>27.72</v>
      </c>
      <c r="S1177" s="16">
        <f t="shared" si="112"/>
        <v>1.0834236186347823E-3</v>
      </c>
      <c r="T1177" s="16">
        <f t="shared" si="113"/>
        <v>0</v>
      </c>
    </row>
    <row r="1178" spans="11:20" x14ac:dyDescent="0.3">
      <c r="K1178" s="3">
        <v>44116</v>
      </c>
      <c r="L1178" s="18">
        <v>45.42</v>
      </c>
      <c r="M1178" s="16">
        <f t="shared" si="108"/>
        <v>-3.7288879140162656E-3</v>
      </c>
      <c r="N1178" s="16">
        <f t="shared" si="109"/>
        <v>-3.7288879140162656E-3</v>
      </c>
      <c r="O1178" s="18">
        <v>99.18</v>
      </c>
      <c r="P1178" s="16">
        <f t="shared" si="110"/>
        <v>-1.2643106022896977E-2</v>
      </c>
      <c r="Q1178" s="16">
        <f t="shared" si="111"/>
        <v>-1.2643106022896977E-2</v>
      </c>
      <c r="R1178" s="18">
        <v>27.5</v>
      </c>
      <c r="S1178" s="16">
        <f t="shared" si="112"/>
        <v>-7.9365079365079083E-3</v>
      </c>
      <c r="T1178" s="16">
        <f t="shared" si="113"/>
        <v>-7.9365079365079083E-3</v>
      </c>
    </row>
    <row r="1179" spans="11:20" x14ac:dyDescent="0.3">
      <c r="K1179" s="3">
        <v>44117</v>
      </c>
      <c r="L1179" s="18">
        <v>45.35</v>
      </c>
      <c r="M1179" s="16">
        <f t="shared" si="108"/>
        <v>-1.5411712901804986E-3</v>
      </c>
      <c r="N1179" s="16">
        <f t="shared" si="109"/>
        <v>-1.5411712901804986E-3</v>
      </c>
      <c r="O1179" s="18">
        <v>98.89</v>
      </c>
      <c r="P1179" s="16">
        <f t="shared" si="110"/>
        <v>-2.9239766081872176E-3</v>
      </c>
      <c r="Q1179" s="16">
        <f t="shared" si="111"/>
        <v>-2.9239766081872176E-3</v>
      </c>
      <c r="R1179" s="18">
        <v>27.5</v>
      </c>
      <c r="S1179" s="16">
        <f t="shared" si="112"/>
        <v>0</v>
      </c>
      <c r="T1179" s="16">
        <f t="shared" si="113"/>
        <v>0</v>
      </c>
    </row>
    <row r="1180" spans="11:20" x14ac:dyDescent="0.3">
      <c r="K1180" s="3">
        <v>44118</v>
      </c>
      <c r="L1180" s="18">
        <v>45.4</v>
      </c>
      <c r="M1180" s="16">
        <f t="shared" si="108"/>
        <v>1.1025358324145973E-3</v>
      </c>
      <c r="N1180" s="16">
        <f t="shared" si="109"/>
        <v>0</v>
      </c>
      <c r="O1180" s="18">
        <v>99.08</v>
      </c>
      <c r="P1180" s="16">
        <f t="shared" si="110"/>
        <v>1.9213267266660061E-3</v>
      </c>
      <c r="Q1180" s="16">
        <f t="shared" si="111"/>
        <v>0</v>
      </c>
      <c r="R1180" s="18">
        <v>27.57</v>
      </c>
      <c r="S1180" s="16">
        <f t="shared" si="112"/>
        <v>2.5454545454546285E-3</v>
      </c>
      <c r="T1180" s="16">
        <f t="shared" si="113"/>
        <v>0</v>
      </c>
    </row>
    <row r="1181" spans="11:20" x14ac:dyDescent="0.3">
      <c r="K1181" s="3">
        <v>44119</v>
      </c>
      <c r="L1181" s="18">
        <v>44.4</v>
      </c>
      <c r="M1181" s="16">
        <f t="shared" si="108"/>
        <v>-2.2026431718061623E-2</v>
      </c>
      <c r="N1181" s="16">
        <f t="shared" si="109"/>
        <v>-2.2026431718061623E-2</v>
      </c>
      <c r="O1181" s="18">
        <v>97.74</v>
      </c>
      <c r="P1181" s="16">
        <f t="shared" si="110"/>
        <v>-1.3524424707307303E-2</v>
      </c>
      <c r="Q1181" s="16">
        <f t="shared" si="111"/>
        <v>-1.3524424707307303E-2</v>
      </c>
      <c r="R1181" s="18">
        <v>27.13</v>
      </c>
      <c r="S1181" s="16">
        <f t="shared" si="112"/>
        <v>-1.595937613347842E-2</v>
      </c>
      <c r="T1181" s="16">
        <f t="shared" si="113"/>
        <v>-1.595937613347842E-2</v>
      </c>
    </row>
    <row r="1182" spans="11:20" x14ac:dyDescent="0.3">
      <c r="K1182" s="3">
        <v>44120</v>
      </c>
      <c r="L1182" s="18">
        <v>44.82</v>
      </c>
      <c r="M1182" s="16">
        <f t="shared" si="108"/>
        <v>9.4594594594594739E-3</v>
      </c>
      <c r="N1182" s="16">
        <f t="shared" si="109"/>
        <v>0</v>
      </c>
      <c r="O1182" s="18">
        <v>99.06</v>
      </c>
      <c r="P1182" s="16">
        <f t="shared" si="110"/>
        <v>1.3505217925107393E-2</v>
      </c>
      <c r="Q1182" s="16">
        <f t="shared" si="111"/>
        <v>0</v>
      </c>
      <c r="R1182" s="18">
        <v>27.42</v>
      </c>
      <c r="S1182" s="16">
        <f t="shared" si="112"/>
        <v>1.0689273866568483E-2</v>
      </c>
      <c r="T1182" s="16">
        <f t="shared" si="113"/>
        <v>0</v>
      </c>
    </row>
    <row r="1183" spans="11:20" x14ac:dyDescent="0.3">
      <c r="K1183" s="3">
        <v>44123</v>
      </c>
      <c r="L1183" s="18">
        <v>45.31</v>
      </c>
      <c r="M1183" s="16">
        <f t="shared" si="108"/>
        <v>1.0932619366354368E-2</v>
      </c>
      <c r="N1183" s="16">
        <f t="shared" si="109"/>
        <v>0</v>
      </c>
      <c r="O1183" s="18">
        <v>99.53</v>
      </c>
      <c r="P1183" s="16">
        <f t="shared" si="110"/>
        <v>4.7445992327881381E-3</v>
      </c>
      <c r="Q1183" s="16">
        <f t="shared" si="111"/>
        <v>0</v>
      </c>
      <c r="R1183" s="18">
        <v>27.5</v>
      </c>
      <c r="S1183" s="16">
        <f t="shared" si="112"/>
        <v>2.9175784099197966E-3</v>
      </c>
      <c r="T1183" s="16">
        <f t="shared" si="113"/>
        <v>0</v>
      </c>
    </row>
    <row r="1184" spans="11:20" x14ac:dyDescent="0.3">
      <c r="K1184" s="3">
        <v>44124</v>
      </c>
      <c r="L1184" s="18">
        <v>45.47</v>
      </c>
      <c r="M1184" s="16">
        <f t="shared" si="108"/>
        <v>3.5312293092031322E-3</v>
      </c>
      <c r="N1184" s="16">
        <f t="shared" si="109"/>
        <v>0</v>
      </c>
      <c r="O1184" s="18">
        <v>99.84</v>
      </c>
      <c r="P1184" s="16">
        <f t="shared" si="110"/>
        <v>3.1146388023710614E-3</v>
      </c>
      <c r="Q1184" s="16">
        <f t="shared" si="111"/>
        <v>0</v>
      </c>
      <c r="R1184" s="18">
        <v>27.63</v>
      </c>
      <c r="S1184" s="16">
        <f t="shared" si="112"/>
        <v>4.7272727272726911E-3</v>
      </c>
      <c r="T1184" s="16">
        <f t="shared" si="113"/>
        <v>0</v>
      </c>
    </row>
    <row r="1185" spans="11:20" x14ac:dyDescent="0.3">
      <c r="K1185" s="3">
        <v>44125</v>
      </c>
      <c r="L1185" s="18">
        <v>45.73</v>
      </c>
      <c r="M1185" s="16">
        <f t="shared" si="108"/>
        <v>5.7180558610072652E-3</v>
      </c>
      <c r="N1185" s="16">
        <f t="shared" si="109"/>
        <v>0</v>
      </c>
      <c r="O1185" s="18">
        <v>100.3</v>
      </c>
      <c r="P1185" s="16">
        <f t="shared" si="110"/>
        <v>4.6073717948718063E-3</v>
      </c>
      <c r="Q1185" s="16">
        <f t="shared" si="111"/>
        <v>0</v>
      </c>
      <c r="R1185" s="18">
        <v>27.73</v>
      </c>
      <c r="S1185" s="16">
        <f t="shared" si="112"/>
        <v>3.6192544335866828E-3</v>
      </c>
      <c r="T1185" s="16">
        <f t="shared" si="113"/>
        <v>0</v>
      </c>
    </row>
    <row r="1186" spans="11:20" x14ac:dyDescent="0.3">
      <c r="K1186" s="3">
        <v>44126</v>
      </c>
      <c r="L1186" s="18">
        <v>45.67</v>
      </c>
      <c r="M1186" s="16">
        <f t="shared" si="108"/>
        <v>-1.3120489831619508E-3</v>
      </c>
      <c r="N1186" s="16">
        <f t="shared" si="109"/>
        <v>-1.3120489831619508E-3</v>
      </c>
      <c r="O1186" s="18">
        <v>100.65</v>
      </c>
      <c r="P1186" s="16">
        <f t="shared" si="110"/>
        <v>3.4895314057827864E-3</v>
      </c>
      <c r="Q1186" s="16">
        <f t="shared" si="111"/>
        <v>0</v>
      </c>
      <c r="R1186" s="18">
        <v>27.83</v>
      </c>
      <c r="S1186" s="16">
        <f t="shared" si="112"/>
        <v>3.6062026685899085E-3</v>
      </c>
      <c r="T1186" s="16">
        <f t="shared" si="113"/>
        <v>0</v>
      </c>
    </row>
    <row r="1187" spans="11:20" x14ac:dyDescent="0.3">
      <c r="K1187" s="3">
        <v>44127</v>
      </c>
      <c r="L1187" s="18">
        <v>45.86</v>
      </c>
      <c r="M1187" s="16">
        <f t="shared" si="108"/>
        <v>4.1602802715130505E-3</v>
      </c>
      <c r="N1187" s="16">
        <f t="shared" si="109"/>
        <v>0</v>
      </c>
      <c r="O1187" s="18">
        <v>101.34</v>
      </c>
      <c r="P1187" s="16">
        <f t="shared" si="110"/>
        <v>6.8554396423248232E-3</v>
      </c>
      <c r="Q1187" s="16">
        <f t="shared" si="111"/>
        <v>0</v>
      </c>
      <c r="R1187" s="18">
        <v>27.98</v>
      </c>
      <c r="S1187" s="16">
        <f t="shared" si="112"/>
        <v>5.389867049946151E-3</v>
      </c>
      <c r="T1187" s="16">
        <f t="shared" si="113"/>
        <v>0</v>
      </c>
    </row>
    <row r="1188" spans="11:20" x14ac:dyDescent="0.3">
      <c r="K1188" s="3">
        <v>44130</v>
      </c>
      <c r="L1188" s="18">
        <v>45.21</v>
      </c>
      <c r="M1188" s="16">
        <f t="shared" si="108"/>
        <v>-1.4173571740078494E-2</v>
      </c>
      <c r="N1188" s="16">
        <f t="shared" si="109"/>
        <v>-1.4173571740078494E-2</v>
      </c>
      <c r="O1188" s="18">
        <v>100.14</v>
      </c>
      <c r="P1188" s="16">
        <f t="shared" si="110"/>
        <v>-1.1841326228537619E-2</v>
      </c>
      <c r="Q1188" s="16">
        <f t="shared" si="111"/>
        <v>-1.1841326228537619E-2</v>
      </c>
      <c r="R1188" s="18">
        <v>27.81</v>
      </c>
      <c r="S1188" s="16">
        <f t="shared" si="112"/>
        <v>-6.0757684060043227E-3</v>
      </c>
      <c r="T1188" s="16">
        <f t="shared" si="113"/>
        <v>-6.0757684060043227E-3</v>
      </c>
    </row>
    <row r="1189" spans="11:20" x14ac:dyDescent="0.3">
      <c r="K1189" s="3">
        <v>44131</v>
      </c>
      <c r="L1189" s="18">
        <v>45.53</v>
      </c>
      <c r="M1189" s="16">
        <f t="shared" si="108"/>
        <v>7.0780800707808122E-3</v>
      </c>
      <c r="N1189" s="16">
        <f t="shared" si="109"/>
        <v>0</v>
      </c>
      <c r="O1189" s="18">
        <v>100.76</v>
      </c>
      <c r="P1189" s="16">
        <f t="shared" si="110"/>
        <v>6.1913321350111072E-3</v>
      </c>
      <c r="Q1189" s="16">
        <f t="shared" si="111"/>
        <v>0</v>
      </c>
      <c r="R1189" s="18">
        <v>27.83</v>
      </c>
      <c r="S1189" s="16">
        <f t="shared" si="112"/>
        <v>7.1916576770947316E-4</v>
      </c>
      <c r="T1189" s="16">
        <f t="shared" si="113"/>
        <v>0</v>
      </c>
    </row>
    <row r="1190" spans="11:20" x14ac:dyDescent="0.3">
      <c r="K1190" s="3">
        <v>44132</v>
      </c>
      <c r="L1190" s="18">
        <v>45.07</v>
      </c>
      <c r="M1190" s="16">
        <f t="shared" si="108"/>
        <v>-1.0103228640456874E-2</v>
      </c>
      <c r="N1190" s="16">
        <f t="shared" si="109"/>
        <v>-1.0103228640456874E-2</v>
      </c>
      <c r="O1190" s="18">
        <v>100.36</v>
      </c>
      <c r="P1190" s="16">
        <f t="shared" si="110"/>
        <v>-3.9698292973402438E-3</v>
      </c>
      <c r="Q1190" s="16">
        <f t="shared" si="111"/>
        <v>-3.9698292973402438E-3</v>
      </c>
      <c r="R1190" s="18">
        <v>27.66</v>
      </c>
      <c r="S1190" s="16">
        <f t="shared" si="112"/>
        <v>-6.1085159899388897E-3</v>
      </c>
      <c r="T1190" s="16">
        <f t="shared" si="113"/>
        <v>-6.1085159899388897E-3</v>
      </c>
    </row>
    <row r="1191" spans="11:20" x14ac:dyDescent="0.3">
      <c r="K1191" s="3">
        <v>44133</v>
      </c>
      <c r="L1191" s="18">
        <v>44.83</v>
      </c>
      <c r="M1191" s="16">
        <f t="shared" si="108"/>
        <v>-5.3250499223430614E-3</v>
      </c>
      <c r="N1191" s="16">
        <f t="shared" si="109"/>
        <v>-5.3250499223430614E-3</v>
      </c>
      <c r="O1191" s="18">
        <v>100.11</v>
      </c>
      <c r="P1191" s="16">
        <f t="shared" si="110"/>
        <v>-2.4910322837784493E-3</v>
      </c>
      <c r="Q1191" s="16">
        <f t="shared" si="111"/>
        <v>-2.4910322837784493E-3</v>
      </c>
      <c r="R1191" s="18">
        <v>27.5</v>
      </c>
      <c r="S1191" s="16">
        <f t="shared" si="112"/>
        <v>-5.7845263919016343E-3</v>
      </c>
      <c r="T1191" s="16">
        <f t="shared" si="113"/>
        <v>-5.7845263919016343E-3</v>
      </c>
    </row>
    <row r="1192" spans="11:20" x14ac:dyDescent="0.3">
      <c r="K1192" s="3">
        <v>44134</v>
      </c>
      <c r="L1192" s="18">
        <v>44.74</v>
      </c>
      <c r="M1192" s="16">
        <f t="shared" si="108"/>
        <v>-2.0075842070041983E-3</v>
      </c>
      <c r="N1192" s="16">
        <f t="shared" si="109"/>
        <v>-2.0075842070041983E-3</v>
      </c>
      <c r="O1192" s="18">
        <v>100.38</v>
      </c>
      <c r="P1192" s="16">
        <f t="shared" si="110"/>
        <v>2.6970332634101979E-3</v>
      </c>
      <c r="Q1192" s="16">
        <f t="shared" si="111"/>
        <v>0</v>
      </c>
      <c r="R1192" s="18">
        <v>27.62</v>
      </c>
      <c r="S1192" s="16">
        <f t="shared" si="112"/>
        <v>4.3636363636363473E-3</v>
      </c>
      <c r="T1192" s="16">
        <f t="shared" si="113"/>
        <v>0</v>
      </c>
    </row>
    <row r="1193" spans="11:20" x14ac:dyDescent="0.3">
      <c r="K1193" s="3">
        <v>44137</v>
      </c>
      <c r="L1193" s="18">
        <v>45.11</v>
      </c>
      <c r="M1193" s="16">
        <f t="shared" si="108"/>
        <v>8.2700044702725961E-3</v>
      </c>
      <c r="N1193" s="16">
        <f t="shared" si="109"/>
        <v>0</v>
      </c>
      <c r="O1193" s="18">
        <v>100.64</v>
      </c>
      <c r="P1193" s="16">
        <f t="shared" si="110"/>
        <v>2.5901574018729612E-3</v>
      </c>
      <c r="Q1193" s="16">
        <f t="shared" si="111"/>
        <v>0</v>
      </c>
      <c r="R1193" s="18">
        <v>27.48</v>
      </c>
      <c r="S1193" s="16">
        <f t="shared" si="112"/>
        <v>-5.0687907313541336E-3</v>
      </c>
      <c r="T1193" s="16">
        <f t="shared" si="113"/>
        <v>-5.0687907313541336E-3</v>
      </c>
    </row>
    <row r="1194" spans="11:20" x14ac:dyDescent="0.3">
      <c r="K1194" s="3">
        <v>44138</v>
      </c>
      <c r="L1194" s="18">
        <v>45.68</v>
      </c>
      <c r="M1194" s="16">
        <f t="shared" si="108"/>
        <v>1.2635779206384479E-2</v>
      </c>
      <c r="N1194" s="16">
        <f t="shared" si="109"/>
        <v>0</v>
      </c>
      <c r="O1194" s="18">
        <v>101.07</v>
      </c>
      <c r="P1194" s="16">
        <f t="shared" si="110"/>
        <v>4.2726550079490444E-3</v>
      </c>
      <c r="Q1194" s="16">
        <f t="shared" si="111"/>
        <v>0</v>
      </c>
      <c r="R1194" s="18">
        <v>27.48</v>
      </c>
      <c r="S1194" s="16">
        <f t="shared" si="112"/>
        <v>0</v>
      </c>
      <c r="T1194" s="16">
        <f t="shared" si="113"/>
        <v>0</v>
      </c>
    </row>
    <row r="1195" spans="11:20" x14ac:dyDescent="0.3">
      <c r="K1195" s="3">
        <v>44139</v>
      </c>
      <c r="L1195" s="18">
        <v>45.91</v>
      </c>
      <c r="M1195" s="16">
        <f t="shared" si="108"/>
        <v>5.035026269702314E-3</v>
      </c>
      <c r="N1195" s="16">
        <f t="shared" si="109"/>
        <v>0</v>
      </c>
      <c r="O1195" s="18">
        <v>101.11</v>
      </c>
      <c r="P1195" s="16">
        <f t="shared" si="110"/>
        <v>3.9576531117058167E-4</v>
      </c>
      <c r="Q1195" s="16">
        <f t="shared" si="111"/>
        <v>0</v>
      </c>
      <c r="R1195" s="18">
        <v>27.49</v>
      </c>
      <c r="S1195" s="16">
        <f t="shared" si="112"/>
        <v>3.6390101892269655E-4</v>
      </c>
      <c r="T1195" s="16">
        <f t="shared" si="113"/>
        <v>0</v>
      </c>
    </row>
    <row r="1196" spans="11:20" x14ac:dyDescent="0.3">
      <c r="K1196" s="3">
        <v>44140</v>
      </c>
      <c r="L1196" s="18">
        <v>46.72</v>
      </c>
      <c r="M1196" s="16">
        <f t="shared" si="108"/>
        <v>1.7643214985841871E-2</v>
      </c>
      <c r="N1196" s="16">
        <f t="shared" si="109"/>
        <v>0</v>
      </c>
      <c r="O1196" s="18">
        <v>102.97</v>
      </c>
      <c r="P1196" s="16">
        <f t="shared" si="110"/>
        <v>1.8395806547324645E-2</v>
      </c>
      <c r="Q1196" s="16">
        <f t="shared" si="111"/>
        <v>0</v>
      </c>
      <c r="R1196" s="18">
        <v>28.01</v>
      </c>
      <c r="S1196" s="16">
        <f t="shared" si="112"/>
        <v>1.8915969443433989E-2</v>
      </c>
      <c r="T1196" s="16">
        <f t="shared" si="113"/>
        <v>0</v>
      </c>
    </row>
    <row r="1197" spans="11:20" x14ac:dyDescent="0.3">
      <c r="K1197" s="3">
        <v>44141</v>
      </c>
      <c r="L1197" s="18">
        <v>47.07</v>
      </c>
      <c r="M1197" s="16">
        <f t="shared" si="108"/>
        <v>7.4914383561643927E-3</v>
      </c>
      <c r="N1197" s="16">
        <f t="shared" si="109"/>
        <v>0</v>
      </c>
      <c r="O1197" s="18">
        <v>103.1</v>
      </c>
      <c r="P1197" s="16">
        <f t="shared" si="110"/>
        <v>1.2625036418374425E-3</v>
      </c>
      <c r="Q1197" s="16">
        <f t="shared" si="111"/>
        <v>0</v>
      </c>
      <c r="R1197" s="18">
        <v>28.1</v>
      </c>
      <c r="S1197" s="16">
        <f t="shared" si="112"/>
        <v>3.2131381649411761E-3</v>
      </c>
      <c r="T1197" s="16">
        <f t="shared" si="113"/>
        <v>0</v>
      </c>
    </row>
    <row r="1198" spans="11:20" x14ac:dyDescent="0.3">
      <c r="K1198" s="3">
        <v>44144</v>
      </c>
      <c r="L1198" s="18">
        <v>48</v>
      </c>
      <c r="M1198" s="16">
        <f t="shared" si="108"/>
        <v>1.9757807520713877E-2</v>
      </c>
      <c r="N1198" s="16">
        <f t="shared" si="109"/>
        <v>0</v>
      </c>
      <c r="O1198" s="18">
        <v>104.33</v>
      </c>
      <c r="P1198" s="16">
        <f t="shared" si="110"/>
        <v>1.1930164888457773E-2</v>
      </c>
      <c r="Q1198" s="16">
        <f t="shared" si="111"/>
        <v>0</v>
      </c>
      <c r="R1198" s="18">
        <v>28.25</v>
      </c>
      <c r="S1198" s="16">
        <f t="shared" si="112"/>
        <v>5.3380782918148739E-3</v>
      </c>
      <c r="T1198" s="16">
        <f t="shared" si="113"/>
        <v>0</v>
      </c>
    </row>
    <row r="1199" spans="11:20" x14ac:dyDescent="0.3">
      <c r="K1199" s="3">
        <v>44145</v>
      </c>
      <c r="L1199" s="18">
        <v>48.63</v>
      </c>
      <c r="M1199" s="16">
        <f t="shared" si="108"/>
        <v>1.3125000000000053E-2</v>
      </c>
      <c r="N1199" s="16">
        <f t="shared" si="109"/>
        <v>0</v>
      </c>
      <c r="O1199" s="18">
        <v>104.32</v>
      </c>
      <c r="P1199" s="16">
        <f t="shared" si="110"/>
        <v>-9.5849707658413053E-5</v>
      </c>
      <c r="Q1199" s="16">
        <f t="shared" si="111"/>
        <v>-9.5849707658413053E-5</v>
      </c>
      <c r="R1199" s="18">
        <v>28.26</v>
      </c>
      <c r="S1199" s="16">
        <f t="shared" si="112"/>
        <v>3.5398230088490301E-4</v>
      </c>
      <c r="T1199" s="16">
        <f t="shared" si="113"/>
        <v>0</v>
      </c>
    </row>
    <row r="1200" spans="11:20" x14ac:dyDescent="0.3">
      <c r="K1200" s="3">
        <v>44146</v>
      </c>
      <c r="L1200" s="18">
        <v>49.29</v>
      </c>
      <c r="M1200" s="16">
        <f t="shared" si="108"/>
        <v>1.3571869216532972E-2</v>
      </c>
      <c r="N1200" s="16">
        <f t="shared" si="109"/>
        <v>0</v>
      </c>
      <c r="O1200" s="18">
        <v>104.49</v>
      </c>
      <c r="P1200" s="16">
        <f t="shared" si="110"/>
        <v>1.6296012269938487E-3</v>
      </c>
      <c r="Q1200" s="16">
        <f t="shared" si="111"/>
        <v>0</v>
      </c>
      <c r="R1200" s="18">
        <v>28.34</v>
      </c>
      <c r="S1200" s="16">
        <f t="shared" si="112"/>
        <v>2.8308563340408988E-3</v>
      </c>
      <c r="T1200" s="16">
        <f t="shared" si="113"/>
        <v>0</v>
      </c>
    </row>
    <row r="1201" spans="11:20" x14ac:dyDescent="0.3">
      <c r="K1201" s="3">
        <v>44147</v>
      </c>
      <c r="L1201" s="18">
        <v>49.13</v>
      </c>
      <c r="M1201" s="16">
        <f t="shared" si="108"/>
        <v>-3.2460945425034637E-3</v>
      </c>
      <c r="N1201" s="16">
        <f t="shared" si="109"/>
        <v>-3.2460945425034637E-3</v>
      </c>
      <c r="O1201" s="18">
        <v>105.1</v>
      </c>
      <c r="P1201" s="16">
        <f t="shared" si="110"/>
        <v>5.8378792228921395E-3</v>
      </c>
      <c r="Q1201" s="16">
        <f t="shared" si="111"/>
        <v>0</v>
      </c>
      <c r="R1201" s="18">
        <v>28.53</v>
      </c>
      <c r="S1201" s="16">
        <f t="shared" si="112"/>
        <v>6.7043048694426233E-3</v>
      </c>
      <c r="T1201" s="16">
        <f t="shared" si="113"/>
        <v>0</v>
      </c>
    </row>
    <row r="1202" spans="11:20" x14ac:dyDescent="0.3">
      <c r="K1202" s="3">
        <v>44148</v>
      </c>
      <c r="L1202" s="18">
        <v>49.23</v>
      </c>
      <c r="M1202" s="16">
        <f t="shared" si="108"/>
        <v>2.0354162426214906E-3</v>
      </c>
      <c r="N1202" s="16">
        <f t="shared" si="109"/>
        <v>0</v>
      </c>
      <c r="O1202" s="18">
        <v>105.64</v>
      </c>
      <c r="P1202" s="16">
        <f t="shared" si="110"/>
        <v>5.1379638439581488E-3</v>
      </c>
      <c r="Q1202" s="16">
        <f t="shared" si="111"/>
        <v>0</v>
      </c>
      <c r="R1202" s="18">
        <v>28.86</v>
      </c>
      <c r="S1202" s="16">
        <f t="shared" si="112"/>
        <v>1.1566771819137678E-2</v>
      </c>
      <c r="T1202" s="16">
        <f t="shared" si="113"/>
        <v>0</v>
      </c>
    </row>
    <row r="1203" spans="11:20" x14ac:dyDescent="0.3">
      <c r="K1203" s="3">
        <v>44152</v>
      </c>
      <c r="L1203" s="18">
        <v>49.79</v>
      </c>
      <c r="M1203" s="16">
        <f t="shared" si="108"/>
        <v>1.1375177737152242E-2</v>
      </c>
      <c r="N1203" s="16">
        <f t="shared" si="109"/>
        <v>0</v>
      </c>
      <c r="O1203" s="18">
        <v>108.05</v>
      </c>
      <c r="P1203" s="16">
        <f t="shared" si="110"/>
        <v>2.2813328284740697E-2</v>
      </c>
      <c r="Q1203" s="16">
        <f t="shared" si="111"/>
        <v>0</v>
      </c>
      <c r="R1203" s="18">
        <v>29.34</v>
      </c>
      <c r="S1203" s="16">
        <f t="shared" si="112"/>
        <v>1.6632016632016633E-2</v>
      </c>
      <c r="T1203" s="16">
        <f t="shared" si="113"/>
        <v>0</v>
      </c>
    </row>
    <row r="1204" spans="11:20" x14ac:dyDescent="0.3">
      <c r="K1204" s="3">
        <v>44153</v>
      </c>
      <c r="L1204" s="18">
        <v>49.98</v>
      </c>
      <c r="M1204" s="16">
        <f t="shared" si="108"/>
        <v>3.8160273147218593E-3</v>
      </c>
      <c r="N1204" s="16">
        <f t="shared" si="109"/>
        <v>0</v>
      </c>
      <c r="O1204" s="18">
        <v>109.29</v>
      </c>
      <c r="P1204" s="16">
        <f t="shared" si="110"/>
        <v>1.1476168440536894E-2</v>
      </c>
      <c r="Q1204" s="16">
        <f t="shared" si="111"/>
        <v>0</v>
      </c>
      <c r="R1204" s="18">
        <v>29.53</v>
      </c>
      <c r="S1204" s="16">
        <f t="shared" si="112"/>
        <v>6.4758009543286477E-3</v>
      </c>
      <c r="T1204" s="16">
        <f t="shared" si="113"/>
        <v>0</v>
      </c>
    </row>
    <row r="1205" spans="11:20" x14ac:dyDescent="0.3">
      <c r="K1205" s="3">
        <v>44154</v>
      </c>
      <c r="L1205" s="18">
        <v>49.33</v>
      </c>
      <c r="M1205" s="16">
        <f t="shared" si="108"/>
        <v>-1.3005202080832334E-2</v>
      </c>
      <c r="N1205" s="16">
        <f t="shared" si="109"/>
        <v>-1.3005202080832334E-2</v>
      </c>
      <c r="O1205" s="18">
        <v>108.6</v>
      </c>
      <c r="P1205" s="16">
        <f t="shared" si="110"/>
        <v>-6.3134779028274357E-3</v>
      </c>
      <c r="Q1205" s="16">
        <f t="shared" si="111"/>
        <v>-6.3134779028274357E-3</v>
      </c>
      <c r="R1205" s="18">
        <v>29.47</v>
      </c>
      <c r="S1205" s="16">
        <f t="shared" si="112"/>
        <v>-2.031832035218506E-3</v>
      </c>
      <c r="T1205" s="16">
        <f t="shared" si="113"/>
        <v>-2.031832035218506E-3</v>
      </c>
    </row>
    <row r="1206" spans="11:20" x14ac:dyDescent="0.3">
      <c r="K1206" s="3">
        <v>44155</v>
      </c>
      <c r="L1206" s="18">
        <v>49.63</v>
      </c>
      <c r="M1206" s="16">
        <f t="shared" si="108"/>
        <v>6.0814919927023592E-3</v>
      </c>
      <c r="N1206" s="16">
        <f t="shared" si="109"/>
        <v>0</v>
      </c>
      <c r="O1206" s="18">
        <v>109.62</v>
      </c>
      <c r="P1206" s="16">
        <f t="shared" si="110"/>
        <v>9.3922651933702195E-3</v>
      </c>
      <c r="Q1206" s="16">
        <f t="shared" si="111"/>
        <v>0</v>
      </c>
      <c r="R1206" s="18">
        <v>29.71</v>
      </c>
      <c r="S1206" s="16">
        <f t="shared" si="112"/>
        <v>8.1438751272480125E-3</v>
      </c>
      <c r="T1206" s="16">
        <f t="shared" si="113"/>
        <v>0</v>
      </c>
    </row>
    <row r="1207" spans="11:20" x14ac:dyDescent="0.3">
      <c r="K1207" s="3">
        <v>44158</v>
      </c>
      <c r="L1207" s="18">
        <v>49.79</v>
      </c>
      <c r="M1207" s="16">
        <f t="shared" si="108"/>
        <v>3.2238565383839735E-3</v>
      </c>
      <c r="N1207" s="16">
        <f t="shared" si="109"/>
        <v>0</v>
      </c>
      <c r="O1207" s="18">
        <v>110.53</v>
      </c>
      <c r="P1207" s="16">
        <f t="shared" si="110"/>
        <v>8.3014048531289131E-3</v>
      </c>
      <c r="Q1207" s="16">
        <f t="shared" si="111"/>
        <v>0</v>
      </c>
      <c r="R1207" s="18">
        <v>30.17</v>
      </c>
      <c r="S1207" s="16">
        <f t="shared" si="112"/>
        <v>1.5483002356108999E-2</v>
      </c>
      <c r="T1207" s="16">
        <f t="shared" si="113"/>
        <v>0</v>
      </c>
    </row>
    <row r="1208" spans="11:20" x14ac:dyDescent="0.3">
      <c r="K1208" s="3">
        <v>44159</v>
      </c>
      <c r="L1208" s="18">
        <v>50.29</v>
      </c>
      <c r="M1208" s="16">
        <f t="shared" si="108"/>
        <v>1.0042177144004905E-2</v>
      </c>
      <c r="N1208" s="16">
        <f t="shared" si="109"/>
        <v>0</v>
      </c>
      <c r="O1208" s="18">
        <v>111.61</v>
      </c>
      <c r="P1208" s="16">
        <f t="shared" si="110"/>
        <v>9.7711028679996481E-3</v>
      </c>
      <c r="Q1208" s="16">
        <f t="shared" si="111"/>
        <v>0</v>
      </c>
      <c r="R1208" s="18">
        <v>30.63</v>
      </c>
      <c r="S1208" s="16">
        <f t="shared" si="112"/>
        <v>1.5246934040437532E-2</v>
      </c>
      <c r="T1208" s="16">
        <f t="shared" si="113"/>
        <v>0</v>
      </c>
    </row>
    <row r="1209" spans="11:20" x14ac:dyDescent="0.3">
      <c r="K1209" s="3">
        <v>44160</v>
      </c>
      <c r="L1209" s="18">
        <v>49.57</v>
      </c>
      <c r="M1209" s="16">
        <f t="shared" si="108"/>
        <v>-1.4316961622588997E-2</v>
      </c>
      <c r="N1209" s="16">
        <f t="shared" si="109"/>
        <v>-1.4316961622588997E-2</v>
      </c>
      <c r="O1209" s="18">
        <v>110.33</v>
      </c>
      <c r="P1209" s="16">
        <f t="shared" si="110"/>
        <v>-1.1468506406235979E-2</v>
      </c>
      <c r="Q1209" s="16">
        <f t="shared" si="111"/>
        <v>-1.1468506406235979E-2</v>
      </c>
      <c r="R1209" s="18">
        <v>30.43</v>
      </c>
      <c r="S1209" s="16">
        <f t="shared" si="112"/>
        <v>-6.5295461965393375E-3</v>
      </c>
      <c r="T1209" s="16">
        <f t="shared" si="113"/>
        <v>-6.5295461965393375E-3</v>
      </c>
    </row>
    <row r="1210" spans="11:20" x14ac:dyDescent="0.3">
      <c r="K1210" s="3">
        <v>44161</v>
      </c>
      <c r="L1210" s="18">
        <v>49.95</v>
      </c>
      <c r="M1210" s="16">
        <f t="shared" si="108"/>
        <v>7.6659269719590029E-3</v>
      </c>
      <c r="N1210" s="16">
        <f t="shared" si="109"/>
        <v>0</v>
      </c>
      <c r="O1210" s="18">
        <v>111.35</v>
      </c>
      <c r="P1210" s="16">
        <f t="shared" si="110"/>
        <v>9.244992295839749E-3</v>
      </c>
      <c r="Q1210" s="16">
        <f t="shared" si="111"/>
        <v>0</v>
      </c>
      <c r="R1210" s="18">
        <v>30.66</v>
      </c>
      <c r="S1210" s="16">
        <f t="shared" si="112"/>
        <v>7.5583305948077051E-3</v>
      </c>
      <c r="T1210" s="16">
        <f t="shared" si="113"/>
        <v>0</v>
      </c>
    </row>
    <row r="1211" spans="11:20" x14ac:dyDescent="0.3">
      <c r="K1211" s="3">
        <v>44162</v>
      </c>
      <c r="L1211" s="18">
        <v>49.84</v>
      </c>
      <c r="M1211" s="16">
        <f t="shared" si="108"/>
        <v>-2.2022022022022414E-3</v>
      </c>
      <c r="N1211" s="16">
        <f t="shared" si="109"/>
        <v>-2.2022022022022414E-3</v>
      </c>
      <c r="O1211" s="18">
        <v>114.06</v>
      </c>
      <c r="P1211" s="16">
        <f t="shared" si="110"/>
        <v>2.4337674000898035E-2</v>
      </c>
      <c r="Q1211" s="16">
        <f t="shared" si="111"/>
        <v>0</v>
      </c>
      <c r="R1211" s="18">
        <v>31.27</v>
      </c>
      <c r="S1211" s="16">
        <f t="shared" si="112"/>
        <v>1.9895629484670607E-2</v>
      </c>
      <c r="T1211" s="16">
        <f t="shared" si="113"/>
        <v>0</v>
      </c>
    </row>
    <row r="1212" spans="11:20" x14ac:dyDescent="0.3">
      <c r="K1212" s="3">
        <v>44166</v>
      </c>
      <c r="L1212" s="18">
        <v>50.63</v>
      </c>
      <c r="M1212" s="16">
        <f t="shared" si="108"/>
        <v>1.5850722311396392E-2</v>
      </c>
      <c r="N1212" s="16">
        <f t="shared" si="109"/>
        <v>0</v>
      </c>
      <c r="O1212" s="18">
        <v>115.02</v>
      </c>
      <c r="P1212" s="16">
        <f t="shared" si="110"/>
        <v>8.4166228300894819E-3</v>
      </c>
      <c r="Q1212" s="16">
        <f t="shared" si="111"/>
        <v>0</v>
      </c>
      <c r="R1212" s="18">
        <v>31.49</v>
      </c>
      <c r="S1212" s="16">
        <f t="shared" si="112"/>
        <v>7.0354972817396888E-3</v>
      </c>
      <c r="T1212" s="16">
        <f t="shared" si="113"/>
        <v>0</v>
      </c>
    </row>
    <row r="1213" spans="11:20" x14ac:dyDescent="0.3">
      <c r="K1213" s="3">
        <v>44167</v>
      </c>
      <c r="L1213" s="18">
        <v>50.72</v>
      </c>
      <c r="M1213" s="16">
        <f t="shared" si="108"/>
        <v>1.7776022121271939E-3</v>
      </c>
      <c r="N1213" s="16">
        <f t="shared" si="109"/>
        <v>0</v>
      </c>
      <c r="O1213" s="18">
        <v>115.99</v>
      </c>
      <c r="P1213" s="16">
        <f t="shared" si="110"/>
        <v>8.4333159450529216E-3</v>
      </c>
      <c r="Q1213" s="16">
        <f t="shared" si="111"/>
        <v>0</v>
      </c>
      <c r="R1213" s="18">
        <v>31.53</v>
      </c>
      <c r="S1213" s="16">
        <f t="shared" si="112"/>
        <v>1.2702445220704739E-3</v>
      </c>
      <c r="T1213" s="16">
        <f t="shared" si="113"/>
        <v>0</v>
      </c>
    </row>
    <row r="1214" spans="11:20" x14ac:dyDescent="0.3">
      <c r="K1214" s="3">
        <v>44168</v>
      </c>
      <c r="L1214" s="18">
        <v>50.91</v>
      </c>
      <c r="M1214" s="16">
        <f t="shared" si="108"/>
        <v>3.7460567823344171E-3</v>
      </c>
      <c r="N1214" s="16">
        <f t="shared" si="109"/>
        <v>0</v>
      </c>
      <c r="O1214" s="18">
        <v>116.44</v>
      </c>
      <c r="P1214" s="16">
        <f t="shared" si="110"/>
        <v>3.8796447969653425E-3</v>
      </c>
      <c r="Q1214" s="16">
        <f t="shared" si="111"/>
        <v>0</v>
      </c>
      <c r="R1214" s="18">
        <v>31.93</v>
      </c>
      <c r="S1214" s="16">
        <f t="shared" si="112"/>
        <v>1.268633047890888E-2</v>
      </c>
      <c r="T1214" s="16">
        <f t="shared" si="113"/>
        <v>0</v>
      </c>
    </row>
    <row r="1215" spans="11:20" x14ac:dyDescent="0.3">
      <c r="K1215" s="3">
        <v>44169</v>
      </c>
      <c r="L1215" s="18">
        <v>51.52</v>
      </c>
      <c r="M1215" s="16">
        <f t="shared" si="108"/>
        <v>1.198192889412697E-2</v>
      </c>
      <c r="N1215" s="16">
        <f t="shared" si="109"/>
        <v>0</v>
      </c>
      <c r="O1215" s="18">
        <v>117.23</v>
      </c>
      <c r="P1215" s="16">
        <f t="shared" si="110"/>
        <v>6.7846100996222791E-3</v>
      </c>
      <c r="Q1215" s="16">
        <f t="shared" si="111"/>
        <v>0</v>
      </c>
      <c r="R1215" s="18">
        <v>32.21</v>
      </c>
      <c r="S1215" s="16">
        <f t="shared" si="112"/>
        <v>8.7691825869089524E-3</v>
      </c>
      <c r="T1215" s="16">
        <f t="shared" si="113"/>
        <v>0</v>
      </c>
    </row>
    <row r="1216" spans="11:20" x14ac:dyDescent="0.3">
      <c r="K1216" s="3">
        <v>44172</v>
      </c>
      <c r="L1216" s="18">
        <v>51.96</v>
      </c>
      <c r="M1216" s="16">
        <f t="shared" si="108"/>
        <v>8.5403726708073169E-3</v>
      </c>
      <c r="N1216" s="16">
        <f t="shared" si="109"/>
        <v>0</v>
      </c>
      <c r="O1216" s="18">
        <v>118.18</v>
      </c>
      <c r="P1216" s="16">
        <f t="shared" si="110"/>
        <v>8.1037277147488762E-3</v>
      </c>
      <c r="Q1216" s="16">
        <f t="shared" si="111"/>
        <v>0</v>
      </c>
      <c r="R1216" s="18">
        <v>32.56</v>
      </c>
      <c r="S1216" s="16">
        <f t="shared" si="112"/>
        <v>1.0866190624029937E-2</v>
      </c>
      <c r="T1216" s="16">
        <f t="shared" si="113"/>
        <v>0</v>
      </c>
    </row>
    <row r="1217" spans="11:20" x14ac:dyDescent="0.3">
      <c r="K1217" s="3">
        <v>44173</v>
      </c>
      <c r="L1217" s="18">
        <v>52.07</v>
      </c>
      <c r="M1217" s="16">
        <f t="shared" si="108"/>
        <v>2.1170130869900827E-3</v>
      </c>
      <c r="N1217" s="16">
        <f t="shared" si="109"/>
        <v>0</v>
      </c>
      <c r="O1217" s="18">
        <v>117.85</v>
      </c>
      <c r="P1217" s="16">
        <f t="shared" si="110"/>
        <v>-2.7923506515485919E-3</v>
      </c>
      <c r="Q1217" s="16">
        <f t="shared" si="111"/>
        <v>-2.7923506515485919E-3</v>
      </c>
      <c r="R1217" s="18">
        <v>32.369999999999997</v>
      </c>
      <c r="S1217" s="16">
        <f t="shared" si="112"/>
        <v>-5.8353808353809322E-3</v>
      </c>
      <c r="T1217" s="16">
        <f t="shared" si="113"/>
        <v>-5.8353808353809322E-3</v>
      </c>
    </row>
    <row r="1218" spans="11:20" x14ac:dyDescent="0.3">
      <c r="K1218" s="3">
        <v>44174</v>
      </c>
      <c r="L1218" s="18">
        <v>52.48</v>
      </c>
      <c r="M1218" s="16">
        <f t="shared" si="108"/>
        <v>7.8740157480314821E-3</v>
      </c>
      <c r="N1218" s="16">
        <f t="shared" si="109"/>
        <v>0</v>
      </c>
      <c r="O1218" s="18">
        <v>118.17</v>
      </c>
      <c r="P1218" s="16">
        <f t="shared" si="110"/>
        <v>2.7153160797623865E-3</v>
      </c>
      <c r="Q1218" s="16">
        <f t="shared" si="111"/>
        <v>0</v>
      </c>
      <c r="R1218" s="18">
        <v>32.380000000000003</v>
      </c>
      <c r="S1218" s="16">
        <f t="shared" si="112"/>
        <v>3.0892801977144835E-4</v>
      </c>
      <c r="T1218" s="16">
        <f t="shared" si="113"/>
        <v>0</v>
      </c>
    </row>
    <row r="1219" spans="11:20" x14ac:dyDescent="0.3">
      <c r="K1219" s="3">
        <v>44175</v>
      </c>
      <c r="L1219" s="18">
        <v>52.26</v>
      </c>
      <c r="M1219" s="16">
        <f t="shared" si="108"/>
        <v>-4.1920731707316694E-3</v>
      </c>
      <c r="N1219" s="16">
        <f t="shared" si="109"/>
        <v>-4.1920731707316694E-3</v>
      </c>
      <c r="O1219" s="18">
        <v>117.22</v>
      </c>
      <c r="P1219" s="16">
        <f t="shared" si="110"/>
        <v>-8.0392654650081052E-3</v>
      </c>
      <c r="Q1219" s="16">
        <f t="shared" si="111"/>
        <v>-8.0392654650081052E-3</v>
      </c>
      <c r="R1219" s="18">
        <v>32.22</v>
      </c>
      <c r="S1219" s="16">
        <f t="shared" si="112"/>
        <v>-4.9413218035825324E-3</v>
      </c>
      <c r="T1219" s="16">
        <f t="shared" si="113"/>
        <v>-4.9413218035825324E-3</v>
      </c>
    </row>
    <row r="1220" spans="11:20" x14ac:dyDescent="0.3">
      <c r="K1220" s="3">
        <v>44176</v>
      </c>
      <c r="L1220" s="18">
        <v>52.42</v>
      </c>
      <c r="M1220" s="16">
        <f t="shared" ref="M1220:M1233" si="114">L1220/L1219-1</f>
        <v>3.0616150019135979E-3</v>
      </c>
      <c r="N1220" s="16">
        <f t="shared" ref="N1220:N1233" si="115">IF(M1220&gt;0,0,M1220)</f>
        <v>0</v>
      </c>
      <c r="O1220" s="18">
        <v>117.27</v>
      </c>
      <c r="P1220" s="16">
        <f t="shared" ref="P1220:P1233" si="116">O1220/O1219-1</f>
        <v>4.2654837058520023E-4</v>
      </c>
      <c r="Q1220" s="16">
        <f t="shared" ref="Q1220:Q1233" si="117">IF(P1220&gt;0,0,P1220)</f>
        <v>0</v>
      </c>
      <c r="R1220" s="18">
        <v>32.43</v>
      </c>
      <c r="S1220" s="16">
        <f t="shared" ref="S1220:S1233" si="118">R1220/R1219-1</f>
        <v>6.5176908752329066E-3</v>
      </c>
      <c r="T1220" s="16">
        <f t="shared" ref="T1220:T1233" si="119">IF(S1220&gt;0,0,S1220)</f>
        <v>0</v>
      </c>
    </row>
    <row r="1221" spans="11:20" x14ac:dyDescent="0.3">
      <c r="K1221" s="3">
        <v>44179</v>
      </c>
      <c r="L1221" s="18">
        <v>52.68</v>
      </c>
      <c r="M1221" s="16">
        <f t="shared" si="114"/>
        <v>4.9599389545973427E-3</v>
      </c>
      <c r="N1221" s="16">
        <f t="shared" si="115"/>
        <v>0</v>
      </c>
      <c r="O1221" s="18">
        <v>119.26</v>
      </c>
      <c r="P1221" s="16">
        <f t="shared" si="116"/>
        <v>1.6969386884966298E-2</v>
      </c>
      <c r="Q1221" s="16">
        <f t="shared" si="117"/>
        <v>0</v>
      </c>
      <c r="R1221" s="18">
        <v>32.590000000000003</v>
      </c>
      <c r="S1221" s="16">
        <f t="shared" si="118"/>
        <v>4.9337033610854508E-3</v>
      </c>
      <c r="T1221" s="16">
        <f t="shared" si="119"/>
        <v>0</v>
      </c>
    </row>
    <row r="1222" spans="11:20" x14ac:dyDescent="0.3">
      <c r="K1222" s="3">
        <v>44180</v>
      </c>
      <c r="L1222" s="18">
        <v>52.63</v>
      </c>
      <c r="M1222" s="16">
        <f t="shared" si="114"/>
        <v>-9.4912680334091615E-4</v>
      </c>
      <c r="N1222" s="16">
        <f t="shared" si="115"/>
        <v>-9.4912680334091615E-4</v>
      </c>
      <c r="O1222" s="18">
        <v>120.12</v>
      </c>
      <c r="P1222" s="16">
        <f t="shared" si="116"/>
        <v>7.2111353345631901E-3</v>
      </c>
      <c r="Q1222" s="16">
        <f t="shared" si="117"/>
        <v>0</v>
      </c>
      <c r="R1222" s="18">
        <v>32.61</v>
      </c>
      <c r="S1222" s="16">
        <f t="shared" si="118"/>
        <v>6.1368517950288748E-4</v>
      </c>
      <c r="T1222" s="16">
        <f t="shared" si="119"/>
        <v>0</v>
      </c>
    </row>
    <row r="1223" spans="11:20" x14ac:dyDescent="0.3">
      <c r="K1223" s="3">
        <v>44181</v>
      </c>
      <c r="L1223" s="18">
        <v>52.97</v>
      </c>
      <c r="M1223" s="16">
        <f t="shared" si="114"/>
        <v>6.4601938058141961E-3</v>
      </c>
      <c r="N1223" s="16">
        <f t="shared" si="115"/>
        <v>0</v>
      </c>
      <c r="O1223" s="18">
        <v>121.43</v>
      </c>
      <c r="P1223" s="16">
        <f t="shared" si="116"/>
        <v>1.0905760905761008E-2</v>
      </c>
      <c r="Q1223" s="16">
        <f t="shared" si="117"/>
        <v>0</v>
      </c>
      <c r="R1223" s="18">
        <v>32.909999999999997</v>
      </c>
      <c r="S1223" s="16">
        <f t="shared" si="118"/>
        <v>9.1996320147194055E-3</v>
      </c>
      <c r="T1223" s="16">
        <f t="shared" si="119"/>
        <v>0</v>
      </c>
    </row>
    <row r="1224" spans="11:20" x14ac:dyDescent="0.3">
      <c r="K1224" s="3">
        <v>44182</v>
      </c>
      <c r="L1224" s="18">
        <v>52.97</v>
      </c>
      <c r="M1224" s="16">
        <f t="shared" si="114"/>
        <v>0</v>
      </c>
      <c r="N1224" s="16">
        <f t="shared" si="115"/>
        <v>0</v>
      </c>
      <c r="O1224" s="18">
        <v>120.9</v>
      </c>
      <c r="P1224" s="16">
        <f t="shared" si="116"/>
        <v>-4.36465453347612E-3</v>
      </c>
      <c r="Q1224" s="16">
        <f t="shared" si="117"/>
        <v>-4.36465453347612E-3</v>
      </c>
      <c r="R1224" s="18">
        <v>33.06</v>
      </c>
      <c r="S1224" s="16">
        <f t="shared" si="118"/>
        <v>4.5578851412946264E-3</v>
      </c>
      <c r="T1224" s="16">
        <f t="shared" si="119"/>
        <v>0</v>
      </c>
    </row>
    <row r="1225" spans="11:20" x14ac:dyDescent="0.3">
      <c r="K1225" s="3">
        <v>44183</v>
      </c>
      <c r="L1225" s="18">
        <v>53.08</v>
      </c>
      <c r="M1225" s="16">
        <f t="shared" si="114"/>
        <v>2.076647158769207E-3</v>
      </c>
      <c r="N1225" s="16">
        <f t="shared" si="115"/>
        <v>0</v>
      </c>
      <c r="O1225" s="18">
        <v>120.55</v>
      </c>
      <c r="P1225" s="16">
        <f t="shared" si="116"/>
        <v>-2.8949545078578165E-3</v>
      </c>
      <c r="Q1225" s="16">
        <f t="shared" si="117"/>
        <v>-2.8949545078578165E-3</v>
      </c>
      <c r="R1225" s="18">
        <v>32.94</v>
      </c>
      <c r="S1225" s="16">
        <f t="shared" si="118"/>
        <v>-3.6297640653358831E-3</v>
      </c>
      <c r="T1225" s="16">
        <f t="shared" si="119"/>
        <v>-3.6297640653358831E-3</v>
      </c>
    </row>
    <row r="1226" spans="11:20" x14ac:dyDescent="0.3">
      <c r="K1226" s="3">
        <v>44186</v>
      </c>
      <c r="L1226" s="18">
        <v>51.25</v>
      </c>
      <c r="M1226" s="16">
        <f t="shared" si="114"/>
        <v>-3.4476262245666911E-2</v>
      </c>
      <c r="N1226" s="16">
        <f t="shared" si="115"/>
        <v>-3.4476262245666911E-2</v>
      </c>
      <c r="O1226" s="18">
        <v>115.72</v>
      </c>
      <c r="P1226" s="16">
        <f t="shared" si="116"/>
        <v>-4.0066362505184583E-2</v>
      </c>
      <c r="Q1226" s="16">
        <f t="shared" si="117"/>
        <v>-4.0066362505184583E-2</v>
      </c>
      <c r="R1226" s="18">
        <v>31.87</v>
      </c>
      <c r="S1226" s="16">
        <f t="shared" si="118"/>
        <v>-3.2483302975106154E-2</v>
      </c>
      <c r="T1226" s="16">
        <f t="shared" si="119"/>
        <v>-3.2483302975106154E-2</v>
      </c>
    </row>
    <row r="1227" spans="11:20" x14ac:dyDescent="0.3">
      <c r="K1227" s="3">
        <v>44187</v>
      </c>
      <c r="L1227" s="18">
        <v>51.84</v>
      </c>
      <c r="M1227" s="16">
        <f t="shared" si="114"/>
        <v>1.151219512195123E-2</v>
      </c>
      <c r="N1227" s="16">
        <f t="shared" si="115"/>
        <v>0</v>
      </c>
      <c r="O1227" s="18">
        <v>116.45</v>
      </c>
      <c r="P1227" s="16">
        <f t="shared" si="116"/>
        <v>6.3083304528170903E-3</v>
      </c>
      <c r="Q1227" s="16">
        <f t="shared" si="117"/>
        <v>0</v>
      </c>
      <c r="R1227" s="18">
        <v>32.200000000000003</v>
      </c>
      <c r="S1227" s="16">
        <f t="shared" si="118"/>
        <v>1.0354565422026951E-2</v>
      </c>
      <c r="T1227" s="16">
        <f t="shared" si="119"/>
        <v>0</v>
      </c>
    </row>
    <row r="1228" spans="11:20" x14ac:dyDescent="0.3">
      <c r="K1228" s="3">
        <v>44188</v>
      </c>
      <c r="L1228" s="18">
        <v>52.47</v>
      </c>
      <c r="M1228" s="16">
        <f t="shared" si="114"/>
        <v>1.2152777777777679E-2</v>
      </c>
      <c r="N1228" s="16">
        <f t="shared" si="115"/>
        <v>0</v>
      </c>
      <c r="O1228" s="18">
        <v>119.8</v>
      </c>
      <c r="P1228" s="16">
        <f t="shared" si="116"/>
        <v>2.8767711464147583E-2</v>
      </c>
      <c r="Q1228" s="16">
        <f t="shared" si="117"/>
        <v>0</v>
      </c>
      <c r="R1228" s="18">
        <v>32.92</v>
      </c>
      <c r="S1228" s="16">
        <f t="shared" si="118"/>
        <v>2.2360248447204967E-2</v>
      </c>
      <c r="T1228" s="16">
        <f t="shared" si="119"/>
        <v>0</v>
      </c>
    </row>
    <row r="1229" spans="11:20" x14ac:dyDescent="0.3">
      <c r="K1229" s="3">
        <v>44189</v>
      </c>
      <c r="L1229" s="18">
        <v>53.02</v>
      </c>
      <c r="M1229" s="16">
        <f t="shared" si="114"/>
        <v>1.048218029350112E-2</v>
      </c>
      <c r="N1229" s="16">
        <f t="shared" si="115"/>
        <v>0</v>
      </c>
      <c r="O1229" s="18">
        <v>119.91</v>
      </c>
      <c r="P1229" s="16">
        <f t="shared" si="116"/>
        <v>9.1819699499162688E-4</v>
      </c>
      <c r="Q1229" s="16">
        <f t="shared" si="117"/>
        <v>0</v>
      </c>
      <c r="R1229" s="18">
        <v>33.090000000000003</v>
      </c>
      <c r="S1229" s="16">
        <f t="shared" si="118"/>
        <v>5.1640340218712666E-3</v>
      </c>
      <c r="T1229" s="16">
        <f t="shared" si="119"/>
        <v>0</v>
      </c>
    </row>
    <row r="1230" spans="11:20" x14ac:dyDescent="0.3">
      <c r="K1230" s="3">
        <v>44193</v>
      </c>
      <c r="L1230" s="18">
        <v>53.51</v>
      </c>
      <c r="M1230" s="16">
        <f t="shared" si="114"/>
        <v>9.2417955488492964E-3</v>
      </c>
      <c r="N1230" s="16">
        <f t="shared" si="115"/>
        <v>0</v>
      </c>
      <c r="O1230" s="18">
        <v>121.28</v>
      </c>
      <c r="P1230" s="16">
        <f t="shared" si="116"/>
        <v>1.1425235593361727E-2</v>
      </c>
      <c r="Q1230" s="16">
        <f t="shared" si="117"/>
        <v>0</v>
      </c>
      <c r="R1230" s="18">
        <v>33.42</v>
      </c>
      <c r="S1230" s="16">
        <f t="shared" si="118"/>
        <v>9.9728014505893192E-3</v>
      </c>
      <c r="T1230" s="16">
        <f t="shared" si="119"/>
        <v>0</v>
      </c>
    </row>
    <row r="1231" spans="11:20" x14ac:dyDescent="0.3">
      <c r="K1231" s="3">
        <v>44194</v>
      </c>
      <c r="L1231" s="18">
        <v>53.69</v>
      </c>
      <c r="M1231" s="16">
        <f t="shared" si="114"/>
        <v>3.3638572229490737E-3</v>
      </c>
      <c r="N1231" s="16">
        <f t="shared" si="115"/>
        <v>0</v>
      </c>
      <c r="O1231" s="18">
        <v>121.38</v>
      </c>
      <c r="P1231" s="16">
        <f t="shared" si="116"/>
        <v>8.2453825857520258E-4</v>
      </c>
      <c r="Q1231" s="16">
        <f t="shared" si="117"/>
        <v>0</v>
      </c>
      <c r="R1231" s="18">
        <v>33.630000000000003</v>
      </c>
      <c r="S1231" s="16">
        <f t="shared" si="118"/>
        <v>6.2836624775584049E-3</v>
      </c>
      <c r="T1231" s="16">
        <f t="shared" si="119"/>
        <v>0</v>
      </c>
    </row>
    <row r="1232" spans="11:20" x14ac:dyDescent="0.3">
      <c r="K1232" s="3">
        <v>44195</v>
      </c>
      <c r="L1232" s="18">
        <v>53.82</v>
      </c>
      <c r="M1232" s="16">
        <f t="shared" si="114"/>
        <v>2.421307506053294E-3</v>
      </c>
      <c r="N1232" s="16">
        <f t="shared" si="115"/>
        <v>0</v>
      </c>
      <c r="O1232" s="18">
        <v>121.38</v>
      </c>
      <c r="P1232" s="16">
        <f t="shared" si="116"/>
        <v>0</v>
      </c>
      <c r="Q1232" s="16">
        <f t="shared" si="117"/>
        <v>0</v>
      </c>
      <c r="R1232" s="18">
        <v>33.78</v>
      </c>
      <c r="S1232" s="16">
        <f t="shared" si="118"/>
        <v>4.460303300624302E-3</v>
      </c>
      <c r="T1232" s="16">
        <f t="shared" si="119"/>
        <v>0</v>
      </c>
    </row>
    <row r="1233" spans="11:20" x14ac:dyDescent="0.3">
      <c r="K1233" s="3">
        <v>44196</v>
      </c>
      <c r="L1233" s="18">
        <v>53.97</v>
      </c>
      <c r="M1233" s="16">
        <f t="shared" si="114"/>
        <v>2.7870680044592699E-3</v>
      </c>
      <c r="N1233" s="16">
        <f t="shared" si="115"/>
        <v>0</v>
      </c>
      <c r="O1233" s="18">
        <v>121.35</v>
      </c>
      <c r="P1233" s="16">
        <f t="shared" si="116"/>
        <v>-2.4715768660410475E-4</v>
      </c>
      <c r="Q1233" s="16">
        <f t="shared" si="117"/>
        <v>-2.4715768660410475E-4</v>
      </c>
      <c r="R1233" s="18">
        <v>33.75</v>
      </c>
      <c r="S1233" s="16">
        <f t="shared" si="118"/>
        <v>-8.8809946714030197E-4</v>
      </c>
      <c r="T1233" s="16">
        <f t="shared" si="119"/>
        <v>-8.8809946714030197E-4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Classification</vt:lpstr>
      <vt:lpstr>Since Inception</vt:lpstr>
      <vt:lpstr>Portfolio Summary</vt:lpstr>
      <vt:lpstr>5 yr data</vt:lpstr>
      <vt:lpstr>Large vs Mid </vt:lpstr>
      <vt:lpstr>Matrix</vt:lpstr>
      <vt:lpstr>Portfolio Variance</vt:lpstr>
      <vt:lpstr>Min Var Portfolio</vt:lpstr>
      <vt:lpstr>Max Ret Fixed Risk</vt:lpstr>
      <vt:lpstr>Max Ret Portfolio</vt:lpstr>
      <vt:lpstr>Min Ret Fixed Risk</vt:lpstr>
      <vt:lpstr>Unique Portfolios</vt:lpstr>
      <vt:lpstr>Ratios</vt:lpstr>
      <vt:lpstr>Classification!Print_Titles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LAP-Ramya-797</dc:creator>
  <cp:lastModifiedBy>Sreya Nachimuthu</cp:lastModifiedBy>
  <dcterms:created xsi:type="dcterms:W3CDTF">2015-06-05T18:17:20Z</dcterms:created>
  <dcterms:modified xsi:type="dcterms:W3CDTF">2025-04-15T10:44:51Z</dcterms:modified>
</cp:coreProperties>
</file>